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pc\Desktop\"/>
    </mc:Choice>
  </mc:AlternateContent>
  <xr:revisionPtr revIDLastSave="0" documentId="8_{A741BE6C-8F37-43C1-859E-1E427330C7DC}" xr6:coauthVersionLast="47" xr6:coauthVersionMax="47" xr10:uidLastSave="{00000000-0000-0000-0000-000000000000}"/>
  <bookViews>
    <workbookView xWindow="-108" yWindow="-108" windowWidth="23256" windowHeight="12456" xr2:uid="{B9766941-340E-4FDD-A93C-DAE027E5BD47}"/>
  </bookViews>
  <sheets>
    <sheet name="ITEMS" sheetId="5" r:id="rId1"/>
    <sheet name="Formulario 1 PROPUESTA" sheetId="6" r:id="rId2"/>
    <sheet name="ESTUDIO DE MERCADO (2)" sheetId="3" state="hidden" r:id="rId3"/>
    <sheet name="Hoja1" sheetId="4" state="hidden" r:id="rId4"/>
  </sheets>
  <definedNames>
    <definedName name="_xlnm._FilterDatabase" localSheetId="2" hidden="1">'ESTUDIO DE MERCADO (2)'!$A$22:$CP$1357</definedName>
    <definedName name="Decision">#REF!</definedName>
    <definedName name="_xlnm.Print_Titles" localSheetId="1">'Formulario 1 PROPUESTA'!$1:$14</definedName>
    <definedName name="Valoracion">#REF!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EA2k9ZkjGVgdRZjtsGWXIPEFZFkS/8zWU43Go4Alnzc="/>
    </ext>
  </extLst>
</workbook>
</file>

<file path=xl/calcChain.xml><?xml version="1.0" encoding="utf-8"?>
<calcChain xmlns="http://schemas.openxmlformats.org/spreadsheetml/2006/main">
  <c r="M1351" i="6" l="1"/>
  <c r="L1351" i="6"/>
  <c r="K1351" i="6"/>
  <c r="J1351" i="6"/>
  <c r="I1351" i="6"/>
  <c r="M1350" i="6"/>
  <c r="L1350" i="6"/>
  <c r="K1350" i="6"/>
  <c r="J1350" i="6"/>
  <c r="I1350" i="6"/>
  <c r="M1349" i="6"/>
  <c r="L1349" i="6"/>
  <c r="K1349" i="6"/>
  <c r="J1349" i="6"/>
  <c r="I1349" i="6"/>
  <c r="M1348" i="6"/>
  <c r="L1348" i="6"/>
  <c r="K1348" i="6"/>
  <c r="J1348" i="6"/>
  <c r="I1348" i="6"/>
  <c r="M1347" i="6"/>
  <c r="L1347" i="6"/>
  <c r="K1347" i="6"/>
  <c r="J1347" i="6"/>
  <c r="I1347" i="6"/>
  <c r="M1346" i="6"/>
  <c r="L1346" i="6"/>
  <c r="K1346" i="6"/>
  <c r="J1346" i="6"/>
  <c r="I1346" i="6"/>
  <c r="M1345" i="6"/>
  <c r="L1345" i="6"/>
  <c r="K1345" i="6"/>
  <c r="J1345" i="6"/>
  <c r="I1345" i="6"/>
  <c r="M1344" i="6"/>
  <c r="L1344" i="6"/>
  <c r="K1344" i="6"/>
  <c r="J1344" i="6"/>
  <c r="I1344" i="6"/>
  <c r="M1343" i="6"/>
  <c r="L1343" i="6"/>
  <c r="K1343" i="6"/>
  <c r="J1343" i="6"/>
  <c r="I1343" i="6"/>
  <c r="M1342" i="6"/>
  <c r="L1342" i="6"/>
  <c r="K1342" i="6"/>
  <c r="J1342" i="6"/>
  <c r="I1342" i="6"/>
  <c r="M1341" i="6"/>
  <c r="L1341" i="6"/>
  <c r="K1341" i="6"/>
  <c r="J1341" i="6"/>
  <c r="I1341" i="6"/>
  <c r="M1340" i="6"/>
  <c r="L1340" i="6"/>
  <c r="K1340" i="6"/>
  <c r="J1340" i="6"/>
  <c r="I1340" i="6"/>
  <c r="M1339" i="6"/>
  <c r="L1339" i="6"/>
  <c r="K1339" i="6"/>
  <c r="J1339" i="6"/>
  <c r="I1339" i="6"/>
  <c r="M1338" i="6"/>
  <c r="L1338" i="6"/>
  <c r="K1338" i="6"/>
  <c r="J1338" i="6"/>
  <c r="I1338" i="6"/>
  <c r="M1337" i="6"/>
  <c r="L1337" i="6"/>
  <c r="K1337" i="6"/>
  <c r="J1337" i="6"/>
  <c r="I1337" i="6"/>
  <c r="M1336" i="6"/>
  <c r="L1336" i="6"/>
  <c r="K1336" i="6"/>
  <c r="J1336" i="6"/>
  <c r="I1336" i="6"/>
  <c r="M1335" i="6"/>
  <c r="L1335" i="6"/>
  <c r="K1335" i="6"/>
  <c r="J1335" i="6"/>
  <c r="I1335" i="6"/>
  <c r="M1334" i="6"/>
  <c r="L1334" i="6"/>
  <c r="K1334" i="6"/>
  <c r="J1334" i="6"/>
  <c r="I1334" i="6"/>
  <c r="M1333" i="6"/>
  <c r="L1333" i="6"/>
  <c r="K1333" i="6"/>
  <c r="J1333" i="6"/>
  <c r="I1333" i="6"/>
  <c r="M1332" i="6"/>
  <c r="L1332" i="6"/>
  <c r="K1332" i="6"/>
  <c r="J1332" i="6"/>
  <c r="I1332" i="6"/>
  <c r="M1331" i="6"/>
  <c r="L1331" i="6"/>
  <c r="K1331" i="6"/>
  <c r="J1331" i="6"/>
  <c r="I1331" i="6"/>
  <c r="M1330" i="6"/>
  <c r="L1330" i="6"/>
  <c r="K1330" i="6"/>
  <c r="J1330" i="6"/>
  <c r="I1330" i="6"/>
  <c r="M1329" i="6"/>
  <c r="L1329" i="6"/>
  <c r="K1329" i="6"/>
  <c r="J1329" i="6"/>
  <c r="I1329" i="6"/>
  <c r="M1328" i="6"/>
  <c r="L1328" i="6"/>
  <c r="K1328" i="6"/>
  <c r="J1328" i="6"/>
  <c r="I1328" i="6"/>
  <c r="M1327" i="6"/>
  <c r="L1327" i="6"/>
  <c r="K1327" i="6"/>
  <c r="J1327" i="6"/>
  <c r="I1327" i="6"/>
  <c r="M1326" i="6"/>
  <c r="L1326" i="6"/>
  <c r="K1326" i="6"/>
  <c r="J1326" i="6"/>
  <c r="I1326" i="6"/>
  <c r="M1325" i="6"/>
  <c r="L1325" i="6"/>
  <c r="K1325" i="6"/>
  <c r="J1325" i="6"/>
  <c r="I1325" i="6"/>
  <c r="M1324" i="6"/>
  <c r="L1324" i="6"/>
  <c r="K1324" i="6"/>
  <c r="J1324" i="6"/>
  <c r="I1324" i="6"/>
  <c r="M1323" i="6"/>
  <c r="L1323" i="6"/>
  <c r="K1323" i="6"/>
  <c r="J1323" i="6"/>
  <c r="I1323" i="6"/>
  <c r="M1322" i="6"/>
  <c r="L1322" i="6"/>
  <c r="K1322" i="6"/>
  <c r="J1322" i="6"/>
  <c r="I1322" i="6"/>
  <c r="M1321" i="6"/>
  <c r="L1321" i="6"/>
  <c r="K1321" i="6"/>
  <c r="J1321" i="6"/>
  <c r="I1321" i="6"/>
  <c r="M1320" i="6"/>
  <c r="L1320" i="6"/>
  <c r="K1320" i="6"/>
  <c r="J1320" i="6"/>
  <c r="I1320" i="6"/>
  <c r="M1319" i="6"/>
  <c r="L1319" i="6"/>
  <c r="K1319" i="6"/>
  <c r="J1319" i="6"/>
  <c r="I1319" i="6"/>
  <c r="M1318" i="6"/>
  <c r="L1318" i="6"/>
  <c r="K1318" i="6"/>
  <c r="J1318" i="6"/>
  <c r="I1318" i="6"/>
  <c r="M1317" i="6"/>
  <c r="L1317" i="6"/>
  <c r="K1317" i="6"/>
  <c r="J1317" i="6"/>
  <c r="I1317" i="6"/>
  <c r="M1316" i="6"/>
  <c r="L1316" i="6"/>
  <c r="K1316" i="6"/>
  <c r="J1316" i="6"/>
  <c r="I1316" i="6"/>
  <c r="M1315" i="6"/>
  <c r="L1315" i="6"/>
  <c r="K1315" i="6"/>
  <c r="J1315" i="6"/>
  <c r="I1315" i="6"/>
  <c r="M1314" i="6"/>
  <c r="L1314" i="6"/>
  <c r="K1314" i="6"/>
  <c r="J1314" i="6"/>
  <c r="I1314" i="6"/>
  <c r="M1313" i="6"/>
  <c r="L1313" i="6"/>
  <c r="K1313" i="6"/>
  <c r="J1313" i="6"/>
  <c r="I1313" i="6"/>
  <c r="M1312" i="6"/>
  <c r="L1312" i="6"/>
  <c r="K1312" i="6"/>
  <c r="J1312" i="6"/>
  <c r="I1312" i="6"/>
  <c r="M1311" i="6"/>
  <c r="L1311" i="6"/>
  <c r="K1311" i="6"/>
  <c r="J1311" i="6"/>
  <c r="I1311" i="6"/>
  <c r="M1310" i="6"/>
  <c r="L1310" i="6"/>
  <c r="K1310" i="6"/>
  <c r="J1310" i="6"/>
  <c r="I1310" i="6"/>
  <c r="M1309" i="6"/>
  <c r="L1309" i="6"/>
  <c r="K1309" i="6"/>
  <c r="J1309" i="6"/>
  <c r="I1309" i="6"/>
  <c r="M1308" i="6"/>
  <c r="L1308" i="6"/>
  <c r="K1308" i="6"/>
  <c r="J1308" i="6"/>
  <c r="I1308" i="6"/>
  <c r="M1307" i="6"/>
  <c r="L1307" i="6"/>
  <c r="K1307" i="6"/>
  <c r="J1307" i="6"/>
  <c r="I1307" i="6"/>
  <c r="M1306" i="6"/>
  <c r="L1306" i="6"/>
  <c r="K1306" i="6"/>
  <c r="J1306" i="6"/>
  <c r="I1306" i="6"/>
  <c r="M1305" i="6"/>
  <c r="L1305" i="6"/>
  <c r="K1305" i="6"/>
  <c r="J1305" i="6"/>
  <c r="I1305" i="6"/>
  <c r="M1304" i="6"/>
  <c r="L1304" i="6"/>
  <c r="K1304" i="6"/>
  <c r="J1304" i="6"/>
  <c r="I1304" i="6"/>
  <c r="M1303" i="6"/>
  <c r="L1303" i="6"/>
  <c r="K1303" i="6"/>
  <c r="J1303" i="6"/>
  <c r="I1303" i="6"/>
  <c r="M1302" i="6"/>
  <c r="L1302" i="6"/>
  <c r="K1302" i="6"/>
  <c r="J1302" i="6"/>
  <c r="I1302" i="6"/>
  <c r="M1301" i="6"/>
  <c r="L1301" i="6"/>
  <c r="K1301" i="6"/>
  <c r="J1301" i="6"/>
  <c r="I1301" i="6"/>
  <c r="M1300" i="6"/>
  <c r="L1300" i="6"/>
  <c r="K1300" i="6"/>
  <c r="J1300" i="6"/>
  <c r="I1300" i="6"/>
  <c r="M1299" i="6"/>
  <c r="L1299" i="6"/>
  <c r="K1299" i="6"/>
  <c r="J1299" i="6"/>
  <c r="I1299" i="6"/>
  <c r="M1298" i="6"/>
  <c r="L1298" i="6"/>
  <c r="K1298" i="6"/>
  <c r="J1298" i="6"/>
  <c r="I1298" i="6"/>
  <c r="M1297" i="6"/>
  <c r="L1297" i="6"/>
  <c r="K1297" i="6"/>
  <c r="J1297" i="6"/>
  <c r="I1297" i="6"/>
  <c r="M1296" i="6"/>
  <c r="L1296" i="6"/>
  <c r="K1296" i="6"/>
  <c r="J1296" i="6"/>
  <c r="I1296" i="6"/>
  <c r="M1295" i="6"/>
  <c r="L1295" i="6"/>
  <c r="K1295" i="6"/>
  <c r="J1295" i="6"/>
  <c r="I1295" i="6"/>
  <c r="M1294" i="6"/>
  <c r="L1294" i="6"/>
  <c r="K1294" i="6"/>
  <c r="J1294" i="6"/>
  <c r="I1294" i="6"/>
  <c r="M1293" i="6"/>
  <c r="L1293" i="6"/>
  <c r="K1293" i="6"/>
  <c r="J1293" i="6"/>
  <c r="I1293" i="6"/>
  <c r="M1292" i="6"/>
  <c r="L1292" i="6"/>
  <c r="K1292" i="6"/>
  <c r="J1292" i="6"/>
  <c r="I1292" i="6"/>
  <c r="M1291" i="6"/>
  <c r="L1291" i="6"/>
  <c r="K1291" i="6"/>
  <c r="J1291" i="6"/>
  <c r="I1291" i="6"/>
  <c r="M1290" i="6"/>
  <c r="L1290" i="6"/>
  <c r="K1290" i="6"/>
  <c r="J1290" i="6"/>
  <c r="I1290" i="6"/>
  <c r="M1289" i="6"/>
  <c r="L1289" i="6"/>
  <c r="K1289" i="6"/>
  <c r="J1289" i="6"/>
  <c r="I1289" i="6"/>
  <c r="M1288" i="6"/>
  <c r="L1288" i="6"/>
  <c r="K1288" i="6"/>
  <c r="J1288" i="6"/>
  <c r="I1288" i="6"/>
  <c r="M1287" i="6"/>
  <c r="L1287" i="6"/>
  <c r="K1287" i="6"/>
  <c r="J1287" i="6"/>
  <c r="I1287" i="6"/>
  <c r="M1286" i="6"/>
  <c r="L1286" i="6"/>
  <c r="K1286" i="6"/>
  <c r="J1286" i="6"/>
  <c r="I1286" i="6"/>
  <c r="M1285" i="6"/>
  <c r="L1285" i="6"/>
  <c r="K1285" i="6"/>
  <c r="J1285" i="6"/>
  <c r="I1285" i="6"/>
  <c r="M1284" i="6"/>
  <c r="L1284" i="6"/>
  <c r="K1284" i="6"/>
  <c r="J1284" i="6"/>
  <c r="I1284" i="6"/>
  <c r="M1283" i="6"/>
  <c r="L1283" i="6"/>
  <c r="K1283" i="6"/>
  <c r="J1283" i="6"/>
  <c r="I1283" i="6"/>
  <c r="M1282" i="6"/>
  <c r="L1282" i="6"/>
  <c r="K1282" i="6"/>
  <c r="J1282" i="6"/>
  <c r="I1282" i="6"/>
  <c r="M1281" i="6"/>
  <c r="L1281" i="6"/>
  <c r="K1281" i="6"/>
  <c r="J1281" i="6"/>
  <c r="I1281" i="6"/>
  <c r="M1280" i="6"/>
  <c r="L1280" i="6"/>
  <c r="K1280" i="6"/>
  <c r="J1280" i="6"/>
  <c r="I1280" i="6"/>
  <c r="M1279" i="6"/>
  <c r="L1279" i="6"/>
  <c r="K1279" i="6"/>
  <c r="J1279" i="6"/>
  <c r="I1279" i="6"/>
  <c r="M1278" i="6"/>
  <c r="L1278" i="6"/>
  <c r="K1278" i="6"/>
  <c r="J1278" i="6"/>
  <c r="I1278" i="6"/>
  <c r="M1277" i="6"/>
  <c r="L1277" i="6"/>
  <c r="K1277" i="6"/>
  <c r="J1277" i="6"/>
  <c r="I1277" i="6"/>
  <c r="M1276" i="6"/>
  <c r="L1276" i="6"/>
  <c r="K1276" i="6"/>
  <c r="J1276" i="6"/>
  <c r="I1276" i="6"/>
  <c r="M1275" i="6"/>
  <c r="L1275" i="6"/>
  <c r="K1275" i="6"/>
  <c r="J1275" i="6"/>
  <c r="I1275" i="6"/>
  <c r="M1274" i="6"/>
  <c r="L1274" i="6"/>
  <c r="K1274" i="6"/>
  <c r="J1274" i="6"/>
  <c r="I1274" i="6"/>
  <c r="M1273" i="6"/>
  <c r="L1273" i="6"/>
  <c r="K1273" i="6"/>
  <c r="J1273" i="6"/>
  <c r="I1273" i="6"/>
  <c r="M1272" i="6"/>
  <c r="L1272" i="6"/>
  <c r="K1272" i="6"/>
  <c r="J1272" i="6"/>
  <c r="I1272" i="6"/>
  <c r="M1271" i="6"/>
  <c r="L1271" i="6"/>
  <c r="K1271" i="6"/>
  <c r="J1271" i="6"/>
  <c r="I1271" i="6"/>
  <c r="M1270" i="6"/>
  <c r="L1270" i="6"/>
  <c r="K1270" i="6"/>
  <c r="J1270" i="6"/>
  <c r="I1270" i="6"/>
  <c r="M1269" i="6"/>
  <c r="L1269" i="6"/>
  <c r="K1269" i="6"/>
  <c r="J1269" i="6"/>
  <c r="I1269" i="6"/>
  <c r="M1268" i="6"/>
  <c r="L1268" i="6"/>
  <c r="K1268" i="6"/>
  <c r="J1268" i="6"/>
  <c r="I1268" i="6"/>
  <c r="M1267" i="6"/>
  <c r="L1267" i="6"/>
  <c r="K1267" i="6"/>
  <c r="J1267" i="6"/>
  <c r="I1267" i="6"/>
  <c r="M1266" i="6"/>
  <c r="L1266" i="6"/>
  <c r="K1266" i="6"/>
  <c r="J1266" i="6"/>
  <c r="I1266" i="6"/>
  <c r="M1265" i="6"/>
  <c r="L1265" i="6"/>
  <c r="K1265" i="6"/>
  <c r="J1265" i="6"/>
  <c r="I1265" i="6"/>
  <c r="M1264" i="6"/>
  <c r="L1264" i="6"/>
  <c r="K1264" i="6"/>
  <c r="J1264" i="6"/>
  <c r="I1264" i="6"/>
  <c r="M1263" i="6"/>
  <c r="L1263" i="6"/>
  <c r="K1263" i="6"/>
  <c r="J1263" i="6"/>
  <c r="I1263" i="6"/>
  <c r="M1262" i="6"/>
  <c r="L1262" i="6"/>
  <c r="K1262" i="6"/>
  <c r="J1262" i="6"/>
  <c r="I1262" i="6"/>
  <c r="M1261" i="6"/>
  <c r="L1261" i="6"/>
  <c r="K1261" i="6"/>
  <c r="J1261" i="6"/>
  <c r="I1261" i="6"/>
  <c r="M1260" i="6"/>
  <c r="L1260" i="6"/>
  <c r="K1260" i="6"/>
  <c r="J1260" i="6"/>
  <c r="I1260" i="6"/>
  <c r="M1259" i="6"/>
  <c r="L1259" i="6"/>
  <c r="K1259" i="6"/>
  <c r="J1259" i="6"/>
  <c r="I1259" i="6"/>
  <c r="M1258" i="6"/>
  <c r="L1258" i="6"/>
  <c r="K1258" i="6"/>
  <c r="J1258" i="6"/>
  <c r="I1258" i="6"/>
  <c r="M1257" i="6"/>
  <c r="L1257" i="6"/>
  <c r="K1257" i="6"/>
  <c r="J1257" i="6"/>
  <c r="I1257" i="6"/>
  <c r="M1256" i="6"/>
  <c r="L1256" i="6"/>
  <c r="K1256" i="6"/>
  <c r="J1256" i="6"/>
  <c r="I1256" i="6"/>
  <c r="M1255" i="6"/>
  <c r="L1255" i="6"/>
  <c r="K1255" i="6"/>
  <c r="J1255" i="6"/>
  <c r="I1255" i="6"/>
  <c r="M1254" i="6"/>
  <c r="L1254" i="6"/>
  <c r="K1254" i="6"/>
  <c r="J1254" i="6"/>
  <c r="I1254" i="6"/>
  <c r="M1253" i="6"/>
  <c r="L1253" i="6"/>
  <c r="K1253" i="6"/>
  <c r="J1253" i="6"/>
  <c r="I1253" i="6"/>
  <c r="M1252" i="6"/>
  <c r="L1252" i="6"/>
  <c r="K1252" i="6"/>
  <c r="J1252" i="6"/>
  <c r="I1252" i="6"/>
  <c r="M1251" i="6"/>
  <c r="L1251" i="6"/>
  <c r="K1251" i="6"/>
  <c r="J1251" i="6"/>
  <c r="I1251" i="6"/>
  <c r="M1250" i="6"/>
  <c r="L1250" i="6"/>
  <c r="K1250" i="6"/>
  <c r="J1250" i="6"/>
  <c r="I1250" i="6"/>
  <c r="M1249" i="6"/>
  <c r="L1249" i="6"/>
  <c r="K1249" i="6"/>
  <c r="J1249" i="6"/>
  <c r="I1249" i="6"/>
  <c r="M1248" i="6"/>
  <c r="L1248" i="6"/>
  <c r="K1248" i="6"/>
  <c r="J1248" i="6"/>
  <c r="I1248" i="6"/>
  <c r="M1247" i="6"/>
  <c r="L1247" i="6"/>
  <c r="K1247" i="6"/>
  <c r="J1247" i="6"/>
  <c r="I1247" i="6"/>
  <c r="M1246" i="6"/>
  <c r="L1246" i="6"/>
  <c r="K1246" i="6"/>
  <c r="J1246" i="6"/>
  <c r="I1246" i="6"/>
  <c r="M1245" i="6"/>
  <c r="L1245" i="6"/>
  <c r="K1245" i="6"/>
  <c r="J1245" i="6"/>
  <c r="I1245" i="6"/>
  <c r="M1244" i="6"/>
  <c r="L1244" i="6"/>
  <c r="K1244" i="6"/>
  <c r="J1244" i="6"/>
  <c r="I1244" i="6"/>
  <c r="M1243" i="6"/>
  <c r="L1243" i="6"/>
  <c r="K1243" i="6"/>
  <c r="J1243" i="6"/>
  <c r="I1243" i="6"/>
  <c r="M1242" i="6"/>
  <c r="L1242" i="6"/>
  <c r="K1242" i="6"/>
  <c r="J1242" i="6"/>
  <c r="I1242" i="6"/>
  <c r="M1241" i="6"/>
  <c r="L1241" i="6"/>
  <c r="K1241" i="6"/>
  <c r="J1241" i="6"/>
  <c r="I1241" i="6"/>
  <c r="M1240" i="6"/>
  <c r="L1240" i="6"/>
  <c r="K1240" i="6"/>
  <c r="J1240" i="6"/>
  <c r="I1240" i="6"/>
  <c r="M1239" i="6"/>
  <c r="L1239" i="6"/>
  <c r="K1239" i="6"/>
  <c r="J1239" i="6"/>
  <c r="I1239" i="6"/>
  <c r="M1238" i="6"/>
  <c r="L1238" i="6"/>
  <c r="K1238" i="6"/>
  <c r="J1238" i="6"/>
  <c r="I1238" i="6"/>
  <c r="M1237" i="6"/>
  <c r="L1237" i="6"/>
  <c r="K1237" i="6"/>
  <c r="J1237" i="6"/>
  <c r="I1237" i="6"/>
  <c r="M1236" i="6"/>
  <c r="L1236" i="6"/>
  <c r="K1236" i="6"/>
  <c r="J1236" i="6"/>
  <c r="I1236" i="6"/>
  <c r="M1235" i="6"/>
  <c r="L1235" i="6"/>
  <c r="K1235" i="6"/>
  <c r="J1235" i="6"/>
  <c r="I1235" i="6"/>
  <c r="M1234" i="6"/>
  <c r="L1234" i="6"/>
  <c r="K1234" i="6"/>
  <c r="J1234" i="6"/>
  <c r="I1234" i="6"/>
  <c r="M1233" i="6"/>
  <c r="L1233" i="6"/>
  <c r="K1233" i="6"/>
  <c r="J1233" i="6"/>
  <c r="I1233" i="6"/>
  <c r="M1232" i="6"/>
  <c r="L1232" i="6"/>
  <c r="K1232" i="6"/>
  <c r="J1232" i="6"/>
  <c r="I1232" i="6"/>
  <c r="M1231" i="6"/>
  <c r="L1231" i="6"/>
  <c r="K1231" i="6"/>
  <c r="J1231" i="6"/>
  <c r="I1231" i="6"/>
  <c r="M1230" i="6"/>
  <c r="L1230" i="6"/>
  <c r="K1230" i="6"/>
  <c r="J1230" i="6"/>
  <c r="I1230" i="6"/>
  <c r="M1229" i="6"/>
  <c r="L1229" i="6"/>
  <c r="K1229" i="6"/>
  <c r="J1229" i="6"/>
  <c r="I1229" i="6"/>
  <c r="M1228" i="6"/>
  <c r="L1228" i="6"/>
  <c r="K1228" i="6"/>
  <c r="J1228" i="6"/>
  <c r="I1228" i="6"/>
  <c r="M1227" i="6"/>
  <c r="L1227" i="6"/>
  <c r="K1227" i="6"/>
  <c r="J1227" i="6"/>
  <c r="I1227" i="6"/>
  <c r="M1226" i="6"/>
  <c r="L1226" i="6"/>
  <c r="K1226" i="6"/>
  <c r="J1226" i="6"/>
  <c r="I1226" i="6"/>
  <c r="M1225" i="6"/>
  <c r="L1225" i="6"/>
  <c r="K1225" i="6"/>
  <c r="J1225" i="6"/>
  <c r="I1225" i="6"/>
  <c r="M1224" i="6"/>
  <c r="L1224" i="6"/>
  <c r="K1224" i="6"/>
  <c r="J1224" i="6"/>
  <c r="I1224" i="6"/>
  <c r="M1223" i="6"/>
  <c r="L1223" i="6"/>
  <c r="K1223" i="6"/>
  <c r="J1223" i="6"/>
  <c r="I1223" i="6"/>
  <c r="M1222" i="6"/>
  <c r="L1222" i="6"/>
  <c r="K1222" i="6"/>
  <c r="J1222" i="6"/>
  <c r="I1222" i="6"/>
  <c r="M1221" i="6"/>
  <c r="L1221" i="6"/>
  <c r="K1221" i="6"/>
  <c r="J1221" i="6"/>
  <c r="I1221" i="6"/>
  <c r="M1220" i="6"/>
  <c r="L1220" i="6"/>
  <c r="K1220" i="6"/>
  <c r="J1220" i="6"/>
  <c r="I1220" i="6"/>
  <c r="M1219" i="6"/>
  <c r="L1219" i="6"/>
  <c r="K1219" i="6"/>
  <c r="J1219" i="6"/>
  <c r="I1219" i="6"/>
  <c r="M1218" i="6"/>
  <c r="L1218" i="6"/>
  <c r="K1218" i="6"/>
  <c r="J1218" i="6"/>
  <c r="I1218" i="6"/>
  <c r="M1217" i="6"/>
  <c r="L1217" i="6"/>
  <c r="K1217" i="6"/>
  <c r="J1217" i="6"/>
  <c r="I1217" i="6"/>
  <c r="M1216" i="6"/>
  <c r="L1216" i="6"/>
  <c r="K1216" i="6"/>
  <c r="J1216" i="6"/>
  <c r="I1216" i="6"/>
  <c r="M1215" i="6"/>
  <c r="L1215" i="6"/>
  <c r="K1215" i="6"/>
  <c r="J1215" i="6"/>
  <c r="I1215" i="6"/>
  <c r="M1214" i="6"/>
  <c r="L1214" i="6"/>
  <c r="K1214" i="6"/>
  <c r="J1214" i="6"/>
  <c r="I1214" i="6"/>
  <c r="M1213" i="6"/>
  <c r="L1213" i="6"/>
  <c r="K1213" i="6"/>
  <c r="J1213" i="6"/>
  <c r="I1213" i="6"/>
  <c r="M1212" i="6"/>
  <c r="L1212" i="6"/>
  <c r="K1212" i="6"/>
  <c r="J1212" i="6"/>
  <c r="I1212" i="6"/>
  <c r="M1211" i="6"/>
  <c r="L1211" i="6"/>
  <c r="K1211" i="6"/>
  <c r="J1211" i="6"/>
  <c r="I1211" i="6"/>
  <c r="M1210" i="6"/>
  <c r="L1210" i="6"/>
  <c r="K1210" i="6"/>
  <c r="J1210" i="6"/>
  <c r="I1210" i="6"/>
  <c r="M1209" i="6"/>
  <c r="L1209" i="6"/>
  <c r="K1209" i="6"/>
  <c r="J1209" i="6"/>
  <c r="I1209" i="6"/>
  <c r="M1208" i="6"/>
  <c r="L1208" i="6"/>
  <c r="K1208" i="6"/>
  <c r="J1208" i="6"/>
  <c r="I1208" i="6"/>
  <c r="M1207" i="6"/>
  <c r="L1207" i="6"/>
  <c r="K1207" i="6"/>
  <c r="J1207" i="6"/>
  <c r="I1207" i="6"/>
  <c r="M1206" i="6"/>
  <c r="L1206" i="6"/>
  <c r="K1206" i="6"/>
  <c r="J1206" i="6"/>
  <c r="I1206" i="6"/>
  <c r="M1205" i="6"/>
  <c r="L1205" i="6"/>
  <c r="K1205" i="6"/>
  <c r="J1205" i="6"/>
  <c r="I1205" i="6"/>
  <c r="M1204" i="6"/>
  <c r="L1204" i="6"/>
  <c r="K1204" i="6"/>
  <c r="J1204" i="6"/>
  <c r="I1204" i="6"/>
  <c r="M1203" i="6"/>
  <c r="L1203" i="6"/>
  <c r="K1203" i="6"/>
  <c r="J1203" i="6"/>
  <c r="I1203" i="6"/>
  <c r="M1202" i="6"/>
  <c r="L1202" i="6"/>
  <c r="K1202" i="6"/>
  <c r="J1202" i="6"/>
  <c r="I1202" i="6"/>
  <c r="M1201" i="6"/>
  <c r="L1201" i="6"/>
  <c r="K1201" i="6"/>
  <c r="J1201" i="6"/>
  <c r="I1201" i="6"/>
  <c r="M1200" i="6"/>
  <c r="L1200" i="6"/>
  <c r="K1200" i="6"/>
  <c r="J1200" i="6"/>
  <c r="I1200" i="6"/>
  <c r="M1199" i="6"/>
  <c r="L1199" i="6"/>
  <c r="K1199" i="6"/>
  <c r="J1199" i="6"/>
  <c r="I1199" i="6"/>
  <c r="M1198" i="6"/>
  <c r="L1198" i="6"/>
  <c r="K1198" i="6"/>
  <c r="J1198" i="6"/>
  <c r="I1198" i="6"/>
  <c r="M1197" i="6"/>
  <c r="L1197" i="6"/>
  <c r="K1197" i="6"/>
  <c r="J1197" i="6"/>
  <c r="I1197" i="6"/>
  <c r="M1196" i="6"/>
  <c r="L1196" i="6"/>
  <c r="K1196" i="6"/>
  <c r="J1196" i="6"/>
  <c r="I1196" i="6"/>
  <c r="M1195" i="6"/>
  <c r="L1195" i="6"/>
  <c r="K1195" i="6"/>
  <c r="J1195" i="6"/>
  <c r="I1195" i="6"/>
  <c r="M1194" i="6"/>
  <c r="L1194" i="6"/>
  <c r="K1194" i="6"/>
  <c r="J1194" i="6"/>
  <c r="I1194" i="6"/>
  <c r="M1193" i="6"/>
  <c r="L1193" i="6"/>
  <c r="K1193" i="6"/>
  <c r="J1193" i="6"/>
  <c r="I1193" i="6"/>
  <c r="M1192" i="6"/>
  <c r="L1192" i="6"/>
  <c r="K1192" i="6"/>
  <c r="J1192" i="6"/>
  <c r="I1192" i="6"/>
  <c r="M1191" i="6"/>
  <c r="L1191" i="6"/>
  <c r="K1191" i="6"/>
  <c r="J1191" i="6"/>
  <c r="I1191" i="6"/>
  <c r="M1190" i="6"/>
  <c r="L1190" i="6"/>
  <c r="K1190" i="6"/>
  <c r="J1190" i="6"/>
  <c r="I1190" i="6"/>
  <c r="M1189" i="6"/>
  <c r="L1189" i="6"/>
  <c r="K1189" i="6"/>
  <c r="J1189" i="6"/>
  <c r="I1189" i="6"/>
  <c r="M1188" i="6"/>
  <c r="L1188" i="6"/>
  <c r="K1188" i="6"/>
  <c r="J1188" i="6"/>
  <c r="I1188" i="6"/>
  <c r="M1187" i="6"/>
  <c r="L1187" i="6"/>
  <c r="K1187" i="6"/>
  <c r="J1187" i="6"/>
  <c r="I1187" i="6"/>
  <c r="M1186" i="6"/>
  <c r="L1186" i="6"/>
  <c r="K1186" i="6"/>
  <c r="J1186" i="6"/>
  <c r="I1186" i="6"/>
  <c r="M1185" i="6"/>
  <c r="L1185" i="6"/>
  <c r="K1185" i="6"/>
  <c r="J1185" i="6"/>
  <c r="I1185" i="6"/>
  <c r="M1184" i="6"/>
  <c r="L1184" i="6"/>
  <c r="K1184" i="6"/>
  <c r="J1184" i="6"/>
  <c r="I1184" i="6"/>
  <c r="M1183" i="6"/>
  <c r="L1183" i="6"/>
  <c r="K1183" i="6"/>
  <c r="J1183" i="6"/>
  <c r="I1183" i="6"/>
  <c r="M1182" i="6"/>
  <c r="L1182" i="6"/>
  <c r="K1182" i="6"/>
  <c r="J1182" i="6"/>
  <c r="I1182" i="6"/>
  <c r="M1181" i="6"/>
  <c r="L1181" i="6"/>
  <c r="K1181" i="6"/>
  <c r="J1181" i="6"/>
  <c r="I1181" i="6"/>
  <c r="M1180" i="6"/>
  <c r="L1180" i="6"/>
  <c r="K1180" i="6"/>
  <c r="J1180" i="6"/>
  <c r="I1180" i="6"/>
  <c r="M1179" i="6"/>
  <c r="L1179" i="6"/>
  <c r="K1179" i="6"/>
  <c r="J1179" i="6"/>
  <c r="I1179" i="6"/>
  <c r="M1178" i="6"/>
  <c r="L1178" i="6"/>
  <c r="K1178" i="6"/>
  <c r="J1178" i="6"/>
  <c r="I1178" i="6"/>
  <c r="M1177" i="6"/>
  <c r="L1177" i="6"/>
  <c r="K1177" i="6"/>
  <c r="J1177" i="6"/>
  <c r="I1177" i="6"/>
  <c r="M1176" i="6"/>
  <c r="L1176" i="6"/>
  <c r="K1176" i="6"/>
  <c r="J1176" i="6"/>
  <c r="I1176" i="6"/>
  <c r="M1175" i="6"/>
  <c r="L1175" i="6"/>
  <c r="K1175" i="6"/>
  <c r="J1175" i="6"/>
  <c r="I1175" i="6"/>
  <c r="M1174" i="6"/>
  <c r="L1174" i="6"/>
  <c r="K1174" i="6"/>
  <c r="J1174" i="6"/>
  <c r="I1174" i="6"/>
  <c r="M1173" i="6"/>
  <c r="L1173" i="6"/>
  <c r="K1173" i="6"/>
  <c r="J1173" i="6"/>
  <c r="I1173" i="6"/>
  <c r="M1172" i="6"/>
  <c r="L1172" i="6"/>
  <c r="K1172" i="6"/>
  <c r="J1172" i="6"/>
  <c r="I1172" i="6"/>
  <c r="M1171" i="6"/>
  <c r="L1171" i="6"/>
  <c r="K1171" i="6"/>
  <c r="J1171" i="6"/>
  <c r="I1171" i="6"/>
  <c r="M1170" i="6"/>
  <c r="L1170" i="6"/>
  <c r="K1170" i="6"/>
  <c r="J1170" i="6"/>
  <c r="I1170" i="6"/>
  <c r="M1169" i="6"/>
  <c r="L1169" i="6"/>
  <c r="K1169" i="6"/>
  <c r="J1169" i="6"/>
  <c r="I1169" i="6"/>
  <c r="M1168" i="6"/>
  <c r="L1168" i="6"/>
  <c r="K1168" i="6"/>
  <c r="J1168" i="6"/>
  <c r="I1168" i="6"/>
  <c r="M1167" i="6"/>
  <c r="L1167" i="6"/>
  <c r="K1167" i="6"/>
  <c r="J1167" i="6"/>
  <c r="I1167" i="6"/>
  <c r="M1166" i="6"/>
  <c r="L1166" i="6"/>
  <c r="K1166" i="6"/>
  <c r="J1166" i="6"/>
  <c r="I1166" i="6"/>
  <c r="M1165" i="6"/>
  <c r="L1165" i="6"/>
  <c r="K1165" i="6"/>
  <c r="J1165" i="6"/>
  <c r="I1165" i="6"/>
  <c r="M1164" i="6"/>
  <c r="L1164" i="6"/>
  <c r="K1164" i="6"/>
  <c r="J1164" i="6"/>
  <c r="I1164" i="6"/>
  <c r="M1163" i="6"/>
  <c r="L1163" i="6"/>
  <c r="K1163" i="6"/>
  <c r="J1163" i="6"/>
  <c r="I1163" i="6"/>
  <c r="M1162" i="6"/>
  <c r="L1162" i="6"/>
  <c r="K1162" i="6"/>
  <c r="J1162" i="6"/>
  <c r="I1162" i="6"/>
  <c r="M1161" i="6"/>
  <c r="L1161" i="6"/>
  <c r="K1161" i="6"/>
  <c r="J1161" i="6"/>
  <c r="I1161" i="6"/>
  <c r="M1160" i="6"/>
  <c r="L1160" i="6"/>
  <c r="K1160" i="6"/>
  <c r="J1160" i="6"/>
  <c r="I1160" i="6"/>
  <c r="M1159" i="6"/>
  <c r="L1159" i="6"/>
  <c r="K1159" i="6"/>
  <c r="J1159" i="6"/>
  <c r="I1159" i="6"/>
  <c r="M1158" i="6"/>
  <c r="L1158" i="6"/>
  <c r="K1158" i="6"/>
  <c r="J1158" i="6"/>
  <c r="I1158" i="6"/>
  <c r="M1157" i="6"/>
  <c r="L1157" i="6"/>
  <c r="K1157" i="6"/>
  <c r="J1157" i="6"/>
  <c r="I1157" i="6"/>
  <c r="M1156" i="6"/>
  <c r="L1156" i="6"/>
  <c r="K1156" i="6"/>
  <c r="J1156" i="6"/>
  <c r="I1156" i="6"/>
  <c r="M1155" i="6"/>
  <c r="L1155" i="6"/>
  <c r="K1155" i="6"/>
  <c r="J1155" i="6"/>
  <c r="I1155" i="6"/>
  <c r="M1154" i="6"/>
  <c r="L1154" i="6"/>
  <c r="K1154" i="6"/>
  <c r="J1154" i="6"/>
  <c r="I1154" i="6"/>
  <c r="M1153" i="6"/>
  <c r="L1153" i="6"/>
  <c r="K1153" i="6"/>
  <c r="J1153" i="6"/>
  <c r="I1153" i="6"/>
  <c r="M1152" i="6"/>
  <c r="L1152" i="6"/>
  <c r="K1152" i="6"/>
  <c r="J1152" i="6"/>
  <c r="I1152" i="6"/>
  <c r="M1151" i="6"/>
  <c r="L1151" i="6"/>
  <c r="K1151" i="6"/>
  <c r="J1151" i="6"/>
  <c r="I1151" i="6"/>
  <c r="M1150" i="6"/>
  <c r="L1150" i="6"/>
  <c r="K1150" i="6"/>
  <c r="J1150" i="6"/>
  <c r="I1150" i="6"/>
  <c r="M1149" i="6"/>
  <c r="L1149" i="6"/>
  <c r="K1149" i="6"/>
  <c r="J1149" i="6"/>
  <c r="I1149" i="6"/>
  <c r="M1148" i="6"/>
  <c r="L1148" i="6"/>
  <c r="K1148" i="6"/>
  <c r="J1148" i="6"/>
  <c r="I1148" i="6"/>
  <c r="M1147" i="6"/>
  <c r="L1147" i="6"/>
  <c r="K1147" i="6"/>
  <c r="J1147" i="6"/>
  <c r="I1147" i="6"/>
  <c r="M1146" i="6"/>
  <c r="L1146" i="6"/>
  <c r="K1146" i="6"/>
  <c r="J1146" i="6"/>
  <c r="I1146" i="6"/>
  <c r="M1145" i="6"/>
  <c r="L1145" i="6"/>
  <c r="K1145" i="6"/>
  <c r="J1145" i="6"/>
  <c r="I1145" i="6"/>
  <c r="M1144" i="6"/>
  <c r="L1144" i="6"/>
  <c r="K1144" i="6"/>
  <c r="J1144" i="6"/>
  <c r="I1144" i="6"/>
  <c r="M1143" i="6"/>
  <c r="L1143" i="6"/>
  <c r="K1143" i="6"/>
  <c r="J1143" i="6"/>
  <c r="I1143" i="6"/>
  <c r="M1142" i="6"/>
  <c r="L1142" i="6"/>
  <c r="K1142" i="6"/>
  <c r="J1142" i="6"/>
  <c r="I1142" i="6"/>
  <c r="M1141" i="6"/>
  <c r="L1141" i="6"/>
  <c r="K1141" i="6"/>
  <c r="J1141" i="6"/>
  <c r="I1141" i="6"/>
  <c r="M1140" i="6"/>
  <c r="L1140" i="6"/>
  <c r="K1140" i="6"/>
  <c r="J1140" i="6"/>
  <c r="I1140" i="6"/>
  <c r="M1139" i="6"/>
  <c r="L1139" i="6"/>
  <c r="K1139" i="6"/>
  <c r="J1139" i="6"/>
  <c r="I1139" i="6"/>
  <c r="M1138" i="6"/>
  <c r="L1138" i="6"/>
  <c r="K1138" i="6"/>
  <c r="J1138" i="6"/>
  <c r="I1138" i="6"/>
  <c r="M1137" i="6"/>
  <c r="L1137" i="6"/>
  <c r="K1137" i="6"/>
  <c r="J1137" i="6"/>
  <c r="I1137" i="6"/>
  <c r="M1136" i="6"/>
  <c r="L1136" i="6"/>
  <c r="K1136" i="6"/>
  <c r="J1136" i="6"/>
  <c r="I1136" i="6"/>
  <c r="M1135" i="6"/>
  <c r="L1135" i="6"/>
  <c r="K1135" i="6"/>
  <c r="J1135" i="6"/>
  <c r="I1135" i="6"/>
  <c r="M1134" i="6"/>
  <c r="L1134" i="6"/>
  <c r="K1134" i="6"/>
  <c r="J1134" i="6"/>
  <c r="I1134" i="6"/>
  <c r="M1133" i="6"/>
  <c r="L1133" i="6"/>
  <c r="K1133" i="6"/>
  <c r="J1133" i="6"/>
  <c r="I1133" i="6"/>
  <c r="M1132" i="6"/>
  <c r="L1132" i="6"/>
  <c r="K1132" i="6"/>
  <c r="J1132" i="6"/>
  <c r="I1132" i="6"/>
  <c r="M1131" i="6"/>
  <c r="L1131" i="6"/>
  <c r="K1131" i="6"/>
  <c r="J1131" i="6"/>
  <c r="I1131" i="6"/>
  <c r="M1130" i="6"/>
  <c r="L1130" i="6"/>
  <c r="K1130" i="6"/>
  <c r="J1130" i="6"/>
  <c r="I1130" i="6"/>
  <c r="M1129" i="6"/>
  <c r="L1129" i="6"/>
  <c r="K1129" i="6"/>
  <c r="J1129" i="6"/>
  <c r="I1129" i="6"/>
  <c r="M1128" i="6"/>
  <c r="L1128" i="6"/>
  <c r="K1128" i="6"/>
  <c r="J1128" i="6"/>
  <c r="I1128" i="6"/>
  <c r="M1127" i="6"/>
  <c r="L1127" i="6"/>
  <c r="K1127" i="6"/>
  <c r="J1127" i="6"/>
  <c r="I1127" i="6"/>
  <c r="M1126" i="6"/>
  <c r="L1126" i="6"/>
  <c r="K1126" i="6"/>
  <c r="J1126" i="6"/>
  <c r="I1126" i="6"/>
  <c r="M1125" i="6"/>
  <c r="L1125" i="6"/>
  <c r="K1125" i="6"/>
  <c r="J1125" i="6"/>
  <c r="I1125" i="6"/>
  <c r="M1124" i="6"/>
  <c r="L1124" i="6"/>
  <c r="K1124" i="6"/>
  <c r="J1124" i="6"/>
  <c r="I1124" i="6"/>
  <c r="M1123" i="6"/>
  <c r="L1123" i="6"/>
  <c r="K1123" i="6"/>
  <c r="J1123" i="6"/>
  <c r="I1123" i="6"/>
  <c r="M1122" i="6"/>
  <c r="L1122" i="6"/>
  <c r="K1122" i="6"/>
  <c r="J1122" i="6"/>
  <c r="I1122" i="6"/>
  <c r="M1121" i="6"/>
  <c r="L1121" i="6"/>
  <c r="K1121" i="6"/>
  <c r="J1121" i="6"/>
  <c r="I1121" i="6"/>
  <c r="M1120" i="6"/>
  <c r="L1120" i="6"/>
  <c r="K1120" i="6"/>
  <c r="J1120" i="6"/>
  <c r="I1120" i="6"/>
  <c r="M1119" i="6"/>
  <c r="L1119" i="6"/>
  <c r="K1119" i="6"/>
  <c r="J1119" i="6"/>
  <c r="I1119" i="6"/>
  <c r="M1118" i="6"/>
  <c r="L1118" i="6"/>
  <c r="K1118" i="6"/>
  <c r="J1118" i="6"/>
  <c r="I1118" i="6"/>
  <c r="M1117" i="6"/>
  <c r="L1117" i="6"/>
  <c r="K1117" i="6"/>
  <c r="J1117" i="6"/>
  <c r="I1117" i="6"/>
  <c r="M1116" i="6"/>
  <c r="L1116" i="6"/>
  <c r="K1116" i="6"/>
  <c r="J1116" i="6"/>
  <c r="I1116" i="6"/>
  <c r="M1115" i="6"/>
  <c r="L1115" i="6"/>
  <c r="K1115" i="6"/>
  <c r="J1115" i="6"/>
  <c r="I1115" i="6"/>
  <c r="M1114" i="6"/>
  <c r="L1114" i="6"/>
  <c r="K1114" i="6"/>
  <c r="J1114" i="6"/>
  <c r="I1114" i="6"/>
  <c r="M1113" i="6"/>
  <c r="L1113" i="6"/>
  <c r="K1113" i="6"/>
  <c r="J1113" i="6"/>
  <c r="I1113" i="6"/>
  <c r="M1112" i="6"/>
  <c r="L1112" i="6"/>
  <c r="K1112" i="6"/>
  <c r="J1112" i="6"/>
  <c r="I1112" i="6"/>
  <c r="M1111" i="6"/>
  <c r="L1111" i="6"/>
  <c r="K1111" i="6"/>
  <c r="J1111" i="6"/>
  <c r="I1111" i="6"/>
  <c r="M1110" i="6"/>
  <c r="L1110" i="6"/>
  <c r="K1110" i="6"/>
  <c r="J1110" i="6"/>
  <c r="I1110" i="6"/>
  <c r="M1109" i="6"/>
  <c r="L1109" i="6"/>
  <c r="K1109" i="6"/>
  <c r="J1109" i="6"/>
  <c r="I1109" i="6"/>
  <c r="M1108" i="6"/>
  <c r="L1108" i="6"/>
  <c r="K1108" i="6"/>
  <c r="J1108" i="6"/>
  <c r="I1108" i="6"/>
  <c r="M1107" i="6"/>
  <c r="L1107" i="6"/>
  <c r="K1107" i="6"/>
  <c r="J1107" i="6"/>
  <c r="I1107" i="6"/>
  <c r="M1106" i="6"/>
  <c r="L1106" i="6"/>
  <c r="K1106" i="6"/>
  <c r="J1106" i="6"/>
  <c r="I1106" i="6"/>
  <c r="M1105" i="6"/>
  <c r="L1105" i="6"/>
  <c r="K1105" i="6"/>
  <c r="J1105" i="6"/>
  <c r="I1105" i="6"/>
  <c r="M1104" i="6"/>
  <c r="L1104" i="6"/>
  <c r="K1104" i="6"/>
  <c r="J1104" i="6"/>
  <c r="I1104" i="6"/>
  <c r="M1103" i="6"/>
  <c r="L1103" i="6"/>
  <c r="K1103" i="6"/>
  <c r="J1103" i="6"/>
  <c r="I1103" i="6"/>
  <c r="M1102" i="6"/>
  <c r="L1102" i="6"/>
  <c r="K1102" i="6"/>
  <c r="J1102" i="6"/>
  <c r="I1102" i="6"/>
  <c r="M1101" i="6"/>
  <c r="L1101" i="6"/>
  <c r="K1101" i="6"/>
  <c r="J1101" i="6"/>
  <c r="I1101" i="6"/>
  <c r="M1100" i="6"/>
  <c r="L1100" i="6"/>
  <c r="K1100" i="6"/>
  <c r="J1100" i="6"/>
  <c r="I1100" i="6"/>
  <c r="M1099" i="6"/>
  <c r="L1099" i="6"/>
  <c r="K1099" i="6"/>
  <c r="J1099" i="6"/>
  <c r="I1099" i="6"/>
  <c r="M1098" i="6"/>
  <c r="L1098" i="6"/>
  <c r="K1098" i="6"/>
  <c r="J1098" i="6"/>
  <c r="I1098" i="6"/>
  <c r="M1097" i="6"/>
  <c r="L1097" i="6"/>
  <c r="K1097" i="6"/>
  <c r="J1097" i="6"/>
  <c r="I1097" i="6"/>
  <c r="M1096" i="6"/>
  <c r="L1096" i="6"/>
  <c r="K1096" i="6"/>
  <c r="J1096" i="6"/>
  <c r="I1096" i="6"/>
  <c r="M1095" i="6"/>
  <c r="L1095" i="6"/>
  <c r="K1095" i="6"/>
  <c r="J1095" i="6"/>
  <c r="I1095" i="6"/>
  <c r="M1094" i="6"/>
  <c r="L1094" i="6"/>
  <c r="K1094" i="6"/>
  <c r="J1094" i="6"/>
  <c r="I1094" i="6"/>
  <c r="M1093" i="6"/>
  <c r="L1093" i="6"/>
  <c r="K1093" i="6"/>
  <c r="J1093" i="6"/>
  <c r="I1093" i="6"/>
  <c r="M1092" i="6"/>
  <c r="L1092" i="6"/>
  <c r="K1092" i="6"/>
  <c r="J1092" i="6"/>
  <c r="I1092" i="6"/>
  <c r="M1091" i="6"/>
  <c r="L1091" i="6"/>
  <c r="K1091" i="6"/>
  <c r="J1091" i="6"/>
  <c r="I1091" i="6"/>
  <c r="M1090" i="6"/>
  <c r="L1090" i="6"/>
  <c r="K1090" i="6"/>
  <c r="J1090" i="6"/>
  <c r="I1090" i="6"/>
  <c r="M1089" i="6"/>
  <c r="L1089" i="6"/>
  <c r="K1089" i="6"/>
  <c r="J1089" i="6"/>
  <c r="I1089" i="6"/>
  <c r="M1088" i="6"/>
  <c r="L1088" i="6"/>
  <c r="K1088" i="6"/>
  <c r="J1088" i="6"/>
  <c r="I1088" i="6"/>
  <c r="M1087" i="6"/>
  <c r="L1087" i="6"/>
  <c r="K1087" i="6"/>
  <c r="J1087" i="6"/>
  <c r="I1087" i="6"/>
  <c r="M1086" i="6"/>
  <c r="L1086" i="6"/>
  <c r="K1086" i="6"/>
  <c r="J1086" i="6"/>
  <c r="I1086" i="6"/>
  <c r="M1085" i="6"/>
  <c r="L1085" i="6"/>
  <c r="K1085" i="6"/>
  <c r="J1085" i="6"/>
  <c r="I1085" i="6"/>
  <c r="M1084" i="6"/>
  <c r="L1084" i="6"/>
  <c r="K1084" i="6"/>
  <c r="J1084" i="6"/>
  <c r="I1084" i="6"/>
  <c r="M1083" i="6"/>
  <c r="L1083" i="6"/>
  <c r="K1083" i="6"/>
  <c r="J1083" i="6"/>
  <c r="I1083" i="6"/>
  <c r="M1082" i="6"/>
  <c r="L1082" i="6"/>
  <c r="K1082" i="6"/>
  <c r="J1082" i="6"/>
  <c r="I1082" i="6"/>
  <c r="M1081" i="6"/>
  <c r="L1081" i="6"/>
  <c r="K1081" i="6"/>
  <c r="J1081" i="6"/>
  <c r="I1081" i="6"/>
  <c r="M1080" i="6"/>
  <c r="L1080" i="6"/>
  <c r="K1080" i="6"/>
  <c r="J1080" i="6"/>
  <c r="I1080" i="6"/>
  <c r="M1079" i="6"/>
  <c r="L1079" i="6"/>
  <c r="K1079" i="6"/>
  <c r="J1079" i="6"/>
  <c r="I1079" i="6"/>
  <c r="M1078" i="6"/>
  <c r="L1078" i="6"/>
  <c r="K1078" i="6"/>
  <c r="J1078" i="6"/>
  <c r="I1078" i="6"/>
  <c r="M1077" i="6"/>
  <c r="L1077" i="6"/>
  <c r="K1077" i="6"/>
  <c r="J1077" i="6"/>
  <c r="I1077" i="6"/>
  <c r="M1076" i="6"/>
  <c r="L1076" i="6"/>
  <c r="K1076" i="6"/>
  <c r="J1076" i="6"/>
  <c r="I1076" i="6"/>
  <c r="M1075" i="6"/>
  <c r="L1075" i="6"/>
  <c r="K1075" i="6"/>
  <c r="J1075" i="6"/>
  <c r="I1075" i="6"/>
  <c r="M1074" i="6"/>
  <c r="L1074" i="6"/>
  <c r="K1074" i="6"/>
  <c r="J1074" i="6"/>
  <c r="I1074" i="6"/>
  <c r="M1073" i="6"/>
  <c r="L1073" i="6"/>
  <c r="K1073" i="6"/>
  <c r="J1073" i="6"/>
  <c r="I1073" i="6"/>
  <c r="M1072" i="6"/>
  <c r="L1072" i="6"/>
  <c r="K1072" i="6"/>
  <c r="J1072" i="6"/>
  <c r="I1072" i="6"/>
  <c r="M1071" i="6"/>
  <c r="L1071" i="6"/>
  <c r="K1071" i="6"/>
  <c r="J1071" i="6"/>
  <c r="I1071" i="6"/>
  <c r="M1070" i="6"/>
  <c r="L1070" i="6"/>
  <c r="K1070" i="6"/>
  <c r="J1070" i="6"/>
  <c r="I1070" i="6"/>
  <c r="M1069" i="6"/>
  <c r="L1069" i="6"/>
  <c r="K1069" i="6"/>
  <c r="J1069" i="6"/>
  <c r="I1069" i="6"/>
  <c r="M1068" i="6"/>
  <c r="L1068" i="6"/>
  <c r="K1068" i="6"/>
  <c r="J1068" i="6"/>
  <c r="I1068" i="6"/>
  <c r="M1067" i="6"/>
  <c r="L1067" i="6"/>
  <c r="K1067" i="6"/>
  <c r="J1067" i="6"/>
  <c r="I1067" i="6"/>
  <c r="M1066" i="6"/>
  <c r="L1066" i="6"/>
  <c r="K1066" i="6"/>
  <c r="J1066" i="6"/>
  <c r="I1066" i="6"/>
  <c r="M1065" i="6"/>
  <c r="L1065" i="6"/>
  <c r="K1065" i="6"/>
  <c r="J1065" i="6"/>
  <c r="I1065" i="6"/>
  <c r="M1064" i="6"/>
  <c r="L1064" i="6"/>
  <c r="K1064" i="6"/>
  <c r="J1064" i="6"/>
  <c r="I1064" i="6"/>
  <c r="M1063" i="6"/>
  <c r="L1063" i="6"/>
  <c r="K1063" i="6"/>
  <c r="J1063" i="6"/>
  <c r="I1063" i="6"/>
  <c r="M1062" i="6"/>
  <c r="L1062" i="6"/>
  <c r="K1062" i="6"/>
  <c r="J1062" i="6"/>
  <c r="I1062" i="6"/>
  <c r="M1061" i="6"/>
  <c r="L1061" i="6"/>
  <c r="K1061" i="6"/>
  <c r="J1061" i="6"/>
  <c r="I1061" i="6"/>
  <c r="M1060" i="6"/>
  <c r="L1060" i="6"/>
  <c r="K1060" i="6"/>
  <c r="J1060" i="6"/>
  <c r="I1060" i="6"/>
  <c r="M1059" i="6"/>
  <c r="L1059" i="6"/>
  <c r="K1059" i="6"/>
  <c r="J1059" i="6"/>
  <c r="I1059" i="6"/>
  <c r="M1058" i="6"/>
  <c r="L1058" i="6"/>
  <c r="K1058" i="6"/>
  <c r="J1058" i="6"/>
  <c r="I1058" i="6"/>
  <c r="M1057" i="6"/>
  <c r="L1057" i="6"/>
  <c r="K1057" i="6"/>
  <c r="J1057" i="6"/>
  <c r="I1057" i="6"/>
  <c r="M1056" i="6"/>
  <c r="L1056" i="6"/>
  <c r="K1056" i="6"/>
  <c r="J1056" i="6"/>
  <c r="I1056" i="6"/>
  <c r="M1055" i="6"/>
  <c r="L1055" i="6"/>
  <c r="K1055" i="6"/>
  <c r="J1055" i="6"/>
  <c r="I1055" i="6"/>
  <c r="M1054" i="6"/>
  <c r="L1054" i="6"/>
  <c r="K1054" i="6"/>
  <c r="J1054" i="6"/>
  <c r="I1054" i="6"/>
  <c r="M1053" i="6"/>
  <c r="L1053" i="6"/>
  <c r="K1053" i="6"/>
  <c r="J1053" i="6"/>
  <c r="I1053" i="6"/>
  <c r="M1052" i="6"/>
  <c r="L1052" i="6"/>
  <c r="K1052" i="6"/>
  <c r="J1052" i="6"/>
  <c r="I1052" i="6"/>
  <c r="M1051" i="6"/>
  <c r="L1051" i="6"/>
  <c r="K1051" i="6"/>
  <c r="J1051" i="6"/>
  <c r="I1051" i="6"/>
  <c r="M1050" i="6"/>
  <c r="L1050" i="6"/>
  <c r="K1050" i="6"/>
  <c r="J1050" i="6"/>
  <c r="I1050" i="6"/>
  <c r="M1049" i="6"/>
  <c r="L1049" i="6"/>
  <c r="K1049" i="6"/>
  <c r="J1049" i="6"/>
  <c r="I1049" i="6"/>
  <c r="M1048" i="6"/>
  <c r="L1048" i="6"/>
  <c r="K1048" i="6"/>
  <c r="J1048" i="6"/>
  <c r="I1048" i="6"/>
  <c r="M1047" i="6"/>
  <c r="L1047" i="6"/>
  <c r="K1047" i="6"/>
  <c r="J1047" i="6"/>
  <c r="I1047" i="6"/>
  <c r="M1046" i="6"/>
  <c r="L1046" i="6"/>
  <c r="K1046" i="6"/>
  <c r="J1046" i="6"/>
  <c r="I1046" i="6"/>
  <c r="M1045" i="6"/>
  <c r="L1045" i="6"/>
  <c r="K1045" i="6"/>
  <c r="J1045" i="6"/>
  <c r="I1045" i="6"/>
  <c r="M1044" i="6"/>
  <c r="L1044" i="6"/>
  <c r="K1044" i="6"/>
  <c r="J1044" i="6"/>
  <c r="I1044" i="6"/>
  <c r="M1043" i="6"/>
  <c r="L1043" i="6"/>
  <c r="K1043" i="6"/>
  <c r="J1043" i="6"/>
  <c r="I1043" i="6"/>
  <c r="M1042" i="6"/>
  <c r="L1042" i="6"/>
  <c r="K1042" i="6"/>
  <c r="J1042" i="6"/>
  <c r="I1042" i="6"/>
  <c r="M1041" i="6"/>
  <c r="L1041" i="6"/>
  <c r="K1041" i="6"/>
  <c r="J1041" i="6"/>
  <c r="I1041" i="6"/>
  <c r="M1040" i="6"/>
  <c r="L1040" i="6"/>
  <c r="K1040" i="6"/>
  <c r="J1040" i="6"/>
  <c r="I1040" i="6"/>
  <c r="M1039" i="6"/>
  <c r="L1039" i="6"/>
  <c r="K1039" i="6"/>
  <c r="J1039" i="6"/>
  <c r="I1039" i="6"/>
  <c r="M1038" i="6"/>
  <c r="L1038" i="6"/>
  <c r="K1038" i="6"/>
  <c r="J1038" i="6"/>
  <c r="I1038" i="6"/>
  <c r="M1037" i="6"/>
  <c r="L1037" i="6"/>
  <c r="K1037" i="6"/>
  <c r="J1037" i="6"/>
  <c r="I1037" i="6"/>
  <c r="M1036" i="6"/>
  <c r="L1036" i="6"/>
  <c r="K1036" i="6"/>
  <c r="J1036" i="6"/>
  <c r="I1036" i="6"/>
  <c r="M1035" i="6"/>
  <c r="L1035" i="6"/>
  <c r="K1035" i="6"/>
  <c r="J1035" i="6"/>
  <c r="I1035" i="6"/>
  <c r="M1034" i="6"/>
  <c r="L1034" i="6"/>
  <c r="K1034" i="6"/>
  <c r="J1034" i="6"/>
  <c r="I1034" i="6"/>
  <c r="M1033" i="6"/>
  <c r="L1033" i="6"/>
  <c r="K1033" i="6"/>
  <c r="J1033" i="6"/>
  <c r="I1033" i="6"/>
  <c r="M1032" i="6"/>
  <c r="L1032" i="6"/>
  <c r="K1032" i="6"/>
  <c r="J1032" i="6"/>
  <c r="I1032" i="6"/>
  <c r="M1031" i="6"/>
  <c r="L1031" i="6"/>
  <c r="K1031" i="6"/>
  <c r="J1031" i="6"/>
  <c r="I1031" i="6"/>
  <c r="M1030" i="6"/>
  <c r="L1030" i="6"/>
  <c r="K1030" i="6"/>
  <c r="J1030" i="6"/>
  <c r="I1030" i="6"/>
  <c r="M1029" i="6"/>
  <c r="L1029" i="6"/>
  <c r="K1029" i="6"/>
  <c r="J1029" i="6"/>
  <c r="I1029" i="6"/>
  <c r="M1028" i="6"/>
  <c r="L1028" i="6"/>
  <c r="K1028" i="6"/>
  <c r="J1028" i="6"/>
  <c r="I1028" i="6"/>
  <c r="M1027" i="6"/>
  <c r="L1027" i="6"/>
  <c r="K1027" i="6"/>
  <c r="J1027" i="6"/>
  <c r="I1027" i="6"/>
  <c r="M1026" i="6"/>
  <c r="L1026" i="6"/>
  <c r="K1026" i="6"/>
  <c r="J1026" i="6"/>
  <c r="I1026" i="6"/>
  <c r="M1025" i="6"/>
  <c r="L1025" i="6"/>
  <c r="K1025" i="6"/>
  <c r="J1025" i="6"/>
  <c r="I1025" i="6"/>
  <c r="M1024" i="6"/>
  <c r="L1024" i="6"/>
  <c r="K1024" i="6"/>
  <c r="J1024" i="6"/>
  <c r="I1024" i="6"/>
  <c r="M1023" i="6"/>
  <c r="L1023" i="6"/>
  <c r="K1023" i="6"/>
  <c r="J1023" i="6"/>
  <c r="I1023" i="6"/>
  <c r="M1022" i="6"/>
  <c r="L1022" i="6"/>
  <c r="K1022" i="6"/>
  <c r="J1022" i="6"/>
  <c r="I1022" i="6"/>
  <c r="M1021" i="6"/>
  <c r="L1021" i="6"/>
  <c r="K1021" i="6"/>
  <c r="J1021" i="6"/>
  <c r="I1021" i="6"/>
  <c r="M1020" i="6"/>
  <c r="L1020" i="6"/>
  <c r="K1020" i="6"/>
  <c r="J1020" i="6"/>
  <c r="I1020" i="6"/>
  <c r="M1019" i="6"/>
  <c r="L1019" i="6"/>
  <c r="K1019" i="6"/>
  <c r="J1019" i="6"/>
  <c r="I1019" i="6"/>
  <c r="M1018" i="6"/>
  <c r="L1018" i="6"/>
  <c r="K1018" i="6"/>
  <c r="J1018" i="6"/>
  <c r="I1018" i="6"/>
  <c r="M1017" i="6"/>
  <c r="L1017" i="6"/>
  <c r="K1017" i="6"/>
  <c r="J1017" i="6"/>
  <c r="I1017" i="6"/>
  <c r="M1016" i="6"/>
  <c r="L1016" i="6"/>
  <c r="K1016" i="6"/>
  <c r="J1016" i="6"/>
  <c r="I1016" i="6"/>
  <c r="M1015" i="6"/>
  <c r="L1015" i="6"/>
  <c r="K1015" i="6"/>
  <c r="J1015" i="6"/>
  <c r="I1015" i="6"/>
  <c r="M1014" i="6"/>
  <c r="L1014" i="6"/>
  <c r="K1014" i="6"/>
  <c r="J1014" i="6"/>
  <c r="I1014" i="6"/>
  <c r="M1013" i="6"/>
  <c r="L1013" i="6"/>
  <c r="K1013" i="6"/>
  <c r="J1013" i="6"/>
  <c r="I1013" i="6"/>
  <c r="M1012" i="6"/>
  <c r="L1012" i="6"/>
  <c r="K1012" i="6"/>
  <c r="J1012" i="6"/>
  <c r="I1012" i="6"/>
  <c r="M1011" i="6"/>
  <c r="L1011" i="6"/>
  <c r="K1011" i="6"/>
  <c r="J1011" i="6"/>
  <c r="I1011" i="6"/>
  <c r="M1010" i="6"/>
  <c r="L1010" i="6"/>
  <c r="K1010" i="6"/>
  <c r="J1010" i="6"/>
  <c r="I1010" i="6"/>
  <c r="M1009" i="6"/>
  <c r="L1009" i="6"/>
  <c r="K1009" i="6"/>
  <c r="J1009" i="6"/>
  <c r="I1009" i="6"/>
  <c r="M1008" i="6"/>
  <c r="L1008" i="6"/>
  <c r="K1008" i="6"/>
  <c r="J1008" i="6"/>
  <c r="I1008" i="6"/>
  <c r="M1007" i="6"/>
  <c r="L1007" i="6"/>
  <c r="K1007" i="6"/>
  <c r="J1007" i="6"/>
  <c r="I1007" i="6"/>
  <c r="M1006" i="6"/>
  <c r="L1006" i="6"/>
  <c r="K1006" i="6"/>
  <c r="J1006" i="6"/>
  <c r="I1006" i="6"/>
  <c r="M1005" i="6"/>
  <c r="L1005" i="6"/>
  <c r="K1005" i="6"/>
  <c r="J1005" i="6"/>
  <c r="I1005" i="6"/>
  <c r="M1004" i="6"/>
  <c r="L1004" i="6"/>
  <c r="K1004" i="6"/>
  <c r="J1004" i="6"/>
  <c r="I1004" i="6"/>
  <c r="M1003" i="6"/>
  <c r="L1003" i="6"/>
  <c r="K1003" i="6"/>
  <c r="J1003" i="6"/>
  <c r="I1003" i="6"/>
  <c r="M1002" i="6"/>
  <c r="L1002" i="6"/>
  <c r="K1002" i="6"/>
  <c r="J1002" i="6"/>
  <c r="I1002" i="6"/>
  <c r="M1001" i="6"/>
  <c r="L1001" i="6"/>
  <c r="K1001" i="6"/>
  <c r="J1001" i="6"/>
  <c r="I1001" i="6"/>
  <c r="M1000" i="6"/>
  <c r="L1000" i="6"/>
  <c r="K1000" i="6"/>
  <c r="J1000" i="6"/>
  <c r="I1000" i="6"/>
  <c r="M999" i="6"/>
  <c r="L999" i="6"/>
  <c r="K999" i="6"/>
  <c r="J999" i="6"/>
  <c r="I999" i="6"/>
  <c r="M998" i="6"/>
  <c r="L998" i="6"/>
  <c r="K998" i="6"/>
  <c r="J998" i="6"/>
  <c r="I998" i="6"/>
  <c r="M997" i="6"/>
  <c r="L997" i="6"/>
  <c r="K997" i="6"/>
  <c r="J997" i="6"/>
  <c r="I997" i="6"/>
  <c r="M996" i="6"/>
  <c r="L996" i="6"/>
  <c r="K996" i="6"/>
  <c r="J996" i="6"/>
  <c r="I996" i="6"/>
  <c r="M995" i="6"/>
  <c r="L995" i="6"/>
  <c r="K995" i="6"/>
  <c r="J995" i="6"/>
  <c r="I995" i="6"/>
  <c r="M994" i="6"/>
  <c r="L994" i="6"/>
  <c r="K994" i="6"/>
  <c r="J994" i="6"/>
  <c r="I994" i="6"/>
  <c r="M993" i="6"/>
  <c r="L993" i="6"/>
  <c r="K993" i="6"/>
  <c r="J993" i="6"/>
  <c r="I993" i="6"/>
  <c r="M992" i="6"/>
  <c r="L992" i="6"/>
  <c r="K992" i="6"/>
  <c r="J992" i="6"/>
  <c r="I992" i="6"/>
  <c r="M991" i="6"/>
  <c r="L991" i="6"/>
  <c r="K991" i="6"/>
  <c r="J991" i="6"/>
  <c r="I991" i="6"/>
  <c r="M990" i="6"/>
  <c r="L990" i="6"/>
  <c r="K990" i="6"/>
  <c r="J990" i="6"/>
  <c r="I990" i="6"/>
  <c r="M989" i="6"/>
  <c r="L989" i="6"/>
  <c r="K989" i="6"/>
  <c r="J989" i="6"/>
  <c r="I989" i="6"/>
  <c r="M988" i="6"/>
  <c r="L988" i="6"/>
  <c r="K988" i="6"/>
  <c r="J988" i="6"/>
  <c r="I988" i="6"/>
  <c r="M987" i="6"/>
  <c r="L987" i="6"/>
  <c r="K987" i="6"/>
  <c r="J987" i="6"/>
  <c r="I987" i="6"/>
  <c r="M986" i="6"/>
  <c r="L986" i="6"/>
  <c r="K986" i="6"/>
  <c r="J986" i="6"/>
  <c r="I986" i="6"/>
  <c r="M985" i="6"/>
  <c r="L985" i="6"/>
  <c r="K985" i="6"/>
  <c r="J985" i="6"/>
  <c r="I985" i="6"/>
  <c r="M984" i="6"/>
  <c r="L984" i="6"/>
  <c r="K984" i="6"/>
  <c r="J984" i="6"/>
  <c r="I984" i="6"/>
  <c r="M983" i="6"/>
  <c r="L983" i="6"/>
  <c r="K983" i="6"/>
  <c r="J983" i="6"/>
  <c r="I983" i="6"/>
  <c r="M982" i="6"/>
  <c r="L982" i="6"/>
  <c r="K982" i="6"/>
  <c r="J982" i="6"/>
  <c r="I982" i="6"/>
  <c r="M981" i="6"/>
  <c r="L981" i="6"/>
  <c r="K981" i="6"/>
  <c r="J981" i="6"/>
  <c r="I981" i="6"/>
  <c r="M980" i="6"/>
  <c r="L980" i="6"/>
  <c r="K980" i="6"/>
  <c r="J980" i="6"/>
  <c r="I980" i="6"/>
  <c r="M979" i="6"/>
  <c r="L979" i="6"/>
  <c r="K979" i="6"/>
  <c r="J979" i="6"/>
  <c r="I979" i="6"/>
  <c r="M978" i="6"/>
  <c r="L978" i="6"/>
  <c r="K978" i="6"/>
  <c r="J978" i="6"/>
  <c r="I978" i="6"/>
  <c r="M977" i="6"/>
  <c r="L977" i="6"/>
  <c r="K977" i="6"/>
  <c r="J977" i="6"/>
  <c r="I977" i="6"/>
  <c r="M976" i="6"/>
  <c r="L976" i="6"/>
  <c r="K976" i="6"/>
  <c r="J976" i="6"/>
  <c r="I976" i="6"/>
  <c r="M975" i="6"/>
  <c r="L975" i="6"/>
  <c r="K975" i="6"/>
  <c r="J975" i="6"/>
  <c r="I975" i="6"/>
  <c r="M974" i="6"/>
  <c r="L974" i="6"/>
  <c r="K974" i="6"/>
  <c r="J974" i="6"/>
  <c r="I974" i="6"/>
  <c r="M973" i="6"/>
  <c r="L973" i="6"/>
  <c r="K973" i="6"/>
  <c r="J973" i="6"/>
  <c r="I973" i="6"/>
  <c r="M972" i="6"/>
  <c r="L972" i="6"/>
  <c r="K972" i="6"/>
  <c r="J972" i="6"/>
  <c r="I972" i="6"/>
  <c r="M971" i="6"/>
  <c r="L971" i="6"/>
  <c r="K971" i="6"/>
  <c r="J971" i="6"/>
  <c r="I971" i="6"/>
  <c r="M970" i="6"/>
  <c r="L970" i="6"/>
  <c r="K970" i="6"/>
  <c r="J970" i="6"/>
  <c r="I970" i="6"/>
  <c r="M969" i="6"/>
  <c r="L969" i="6"/>
  <c r="K969" i="6"/>
  <c r="J969" i="6"/>
  <c r="I969" i="6"/>
  <c r="M968" i="6"/>
  <c r="L968" i="6"/>
  <c r="K968" i="6"/>
  <c r="J968" i="6"/>
  <c r="I968" i="6"/>
  <c r="M967" i="6"/>
  <c r="L967" i="6"/>
  <c r="K967" i="6"/>
  <c r="J967" i="6"/>
  <c r="I967" i="6"/>
  <c r="M966" i="6"/>
  <c r="L966" i="6"/>
  <c r="K966" i="6"/>
  <c r="J966" i="6"/>
  <c r="I966" i="6"/>
  <c r="M965" i="6"/>
  <c r="L965" i="6"/>
  <c r="K965" i="6"/>
  <c r="J965" i="6"/>
  <c r="I965" i="6"/>
  <c r="M964" i="6"/>
  <c r="L964" i="6"/>
  <c r="K964" i="6"/>
  <c r="J964" i="6"/>
  <c r="I964" i="6"/>
  <c r="M963" i="6"/>
  <c r="L963" i="6"/>
  <c r="K963" i="6"/>
  <c r="J963" i="6"/>
  <c r="I963" i="6"/>
  <c r="M962" i="6"/>
  <c r="L962" i="6"/>
  <c r="K962" i="6"/>
  <c r="J962" i="6"/>
  <c r="I962" i="6"/>
  <c r="M961" i="6"/>
  <c r="L961" i="6"/>
  <c r="K961" i="6"/>
  <c r="J961" i="6"/>
  <c r="I961" i="6"/>
  <c r="M960" i="6"/>
  <c r="L960" i="6"/>
  <c r="K960" i="6"/>
  <c r="J960" i="6"/>
  <c r="I960" i="6"/>
  <c r="M959" i="6"/>
  <c r="L959" i="6"/>
  <c r="K959" i="6"/>
  <c r="J959" i="6"/>
  <c r="I959" i="6"/>
  <c r="M958" i="6"/>
  <c r="L958" i="6"/>
  <c r="K958" i="6"/>
  <c r="J958" i="6"/>
  <c r="I958" i="6"/>
  <c r="M957" i="6"/>
  <c r="L957" i="6"/>
  <c r="K957" i="6"/>
  <c r="J957" i="6"/>
  <c r="I957" i="6"/>
  <c r="M956" i="6"/>
  <c r="L956" i="6"/>
  <c r="K956" i="6"/>
  <c r="J956" i="6"/>
  <c r="I956" i="6"/>
  <c r="M955" i="6"/>
  <c r="L955" i="6"/>
  <c r="K955" i="6"/>
  <c r="J955" i="6"/>
  <c r="I955" i="6"/>
  <c r="M954" i="6"/>
  <c r="L954" i="6"/>
  <c r="K954" i="6"/>
  <c r="J954" i="6"/>
  <c r="I954" i="6"/>
  <c r="M953" i="6"/>
  <c r="L953" i="6"/>
  <c r="K953" i="6"/>
  <c r="J953" i="6"/>
  <c r="I953" i="6"/>
  <c r="M952" i="6"/>
  <c r="L952" i="6"/>
  <c r="K952" i="6"/>
  <c r="J952" i="6"/>
  <c r="I952" i="6"/>
  <c r="M951" i="6"/>
  <c r="L951" i="6"/>
  <c r="K951" i="6"/>
  <c r="J951" i="6"/>
  <c r="I951" i="6"/>
  <c r="M950" i="6"/>
  <c r="L950" i="6"/>
  <c r="K950" i="6"/>
  <c r="J950" i="6"/>
  <c r="I950" i="6"/>
  <c r="M949" i="6"/>
  <c r="L949" i="6"/>
  <c r="K949" i="6"/>
  <c r="J949" i="6"/>
  <c r="I949" i="6"/>
  <c r="M948" i="6"/>
  <c r="L948" i="6"/>
  <c r="K948" i="6"/>
  <c r="J948" i="6"/>
  <c r="I948" i="6"/>
  <c r="M947" i="6"/>
  <c r="L947" i="6"/>
  <c r="K947" i="6"/>
  <c r="J947" i="6"/>
  <c r="I947" i="6"/>
  <c r="M946" i="6"/>
  <c r="L946" i="6"/>
  <c r="K946" i="6"/>
  <c r="J946" i="6"/>
  <c r="I946" i="6"/>
  <c r="M945" i="6"/>
  <c r="L945" i="6"/>
  <c r="K945" i="6"/>
  <c r="J945" i="6"/>
  <c r="I945" i="6"/>
  <c r="M944" i="6"/>
  <c r="L944" i="6"/>
  <c r="K944" i="6"/>
  <c r="J944" i="6"/>
  <c r="I944" i="6"/>
  <c r="M943" i="6"/>
  <c r="L943" i="6"/>
  <c r="K943" i="6"/>
  <c r="J943" i="6"/>
  <c r="I943" i="6"/>
  <c r="M942" i="6"/>
  <c r="L942" i="6"/>
  <c r="K942" i="6"/>
  <c r="J942" i="6"/>
  <c r="I942" i="6"/>
  <c r="M941" i="6"/>
  <c r="L941" i="6"/>
  <c r="K941" i="6"/>
  <c r="J941" i="6"/>
  <c r="I941" i="6"/>
  <c r="M940" i="6"/>
  <c r="L940" i="6"/>
  <c r="K940" i="6"/>
  <c r="J940" i="6"/>
  <c r="I940" i="6"/>
  <c r="M939" i="6"/>
  <c r="L939" i="6"/>
  <c r="K939" i="6"/>
  <c r="J939" i="6"/>
  <c r="I939" i="6"/>
  <c r="M938" i="6"/>
  <c r="L938" i="6"/>
  <c r="K938" i="6"/>
  <c r="J938" i="6"/>
  <c r="I938" i="6"/>
  <c r="M937" i="6"/>
  <c r="L937" i="6"/>
  <c r="K937" i="6"/>
  <c r="J937" i="6"/>
  <c r="I937" i="6"/>
  <c r="M936" i="6"/>
  <c r="L936" i="6"/>
  <c r="K936" i="6"/>
  <c r="J936" i="6"/>
  <c r="I936" i="6"/>
  <c r="M935" i="6"/>
  <c r="L935" i="6"/>
  <c r="K935" i="6"/>
  <c r="J935" i="6"/>
  <c r="I935" i="6"/>
  <c r="M934" i="6"/>
  <c r="L934" i="6"/>
  <c r="K934" i="6"/>
  <c r="J934" i="6"/>
  <c r="I934" i="6"/>
  <c r="M933" i="6"/>
  <c r="L933" i="6"/>
  <c r="K933" i="6"/>
  <c r="J933" i="6"/>
  <c r="I933" i="6"/>
  <c r="M932" i="6"/>
  <c r="L932" i="6"/>
  <c r="K932" i="6"/>
  <c r="J932" i="6"/>
  <c r="I932" i="6"/>
  <c r="M931" i="6"/>
  <c r="L931" i="6"/>
  <c r="K931" i="6"/>
  <c r="J931" i="6"/>
  <c r="I931" i="6"/>
  <c r="M930" i="6"/>
  <c r="L930" i="6"/>
  <c r="K930" i="6"/>
  <c r="J930" i="6"/>
  <c r="I930" i="6"/>
  <c r="M929" i="6"/>
  <c r="L929" i="6"/>
  <c r="K929" i="6"/>
  <c r="J929" i="6"/>
  <c r="I929" i="6"/>
  <c r="M928" i="6"/>
  <c r="L928" i="6"/>
  <c r="K928" i="6"/>
  <c r="J928" i="6"/>
  <c r="I928" i="6"/>
  <c r="M927" i="6"/>
  <c r="L927" i="6"/>
  <c r="K927" i="6"/>
  <c r="J927" i="6"/>
  <c r="I927" i="6"/>
  <c r="M926" i="6"/>
  <c r="L926" i="6"/>
  <c r="K926" i="6"/>
  <c r="J926" i="6"/>
  <c r="I926" i="6"/>
  <c r="M925" i="6"/>
  <c r="L925" i="6"/>
  <c r="K925" i="6"/>
  <c r="J925" i="6"/>
  <c r="I925" i="6"/>
  <c r="M924" i="6"/>
  <c r="L924" i="6"/>
  <c r="K924" i="6"/>
  <c r="J924" i="6"/>
  <c r="I924" i="6"/>
  <c r="M923" i="6"/>
  <c r="L923" i="6"/>
  <c r="K923" i="6"/>
  <c r="J923" i="6"/>
  <c r="I923" i="6"/>
  <c r="M922" i="6"/>
  <c r="L922" i="6"/>
  <c r="K922" i="6"/>
  <c r="J922" i="6"/>
  <c r="I922" i="6"/>
  <c r="M921" i="6"/>
  <c r="L921" i="6"/>
  <c r="K921" i="6"/>
  <c r="J921" i="6"/>
  <c r="I921" i="6"/>
  <c r="M920" i="6"/>
  <c r="L920" i="6"/>
  <c r="K920" i="6"/>
  <c r="J920" i="6"/>
  <c r="I920" i="6"/>
  <c r="M919" i="6"/>
  <c r="L919" i="6"/>
  <c r="K919" i="6"/>
  <c r="J919" i="6"/>
  <c r="I919" i="6"/>
  <c r="M918" i="6"/>
  <c r="L918" i="6"/>
  <c r="K918" i="6"/>
  <c r="J918" i="6"/>
  <c r="I918" i="6"/>
  <c r="M917" i="6"/>
  <c r="L917" i="6"/>
  <c r="K917" i="6"/>
  <c r="J917" i="6"/>
  <c r="I917" i="6"/>
  <c r="M916" i="6"/>
  <c r="L916" i="6"/>
  <c r="K916" i="6"/>
  <c r="J916" i="6"/>
  <c r="I916" i="6"/>
  <c r="M915" i="6"/>
  <c r="L915" i="6"/>
  <c r="K915" i="6"/>
  <c r="J915" i="6"/>
  <c r="I915" i="6"/>
  <c r="M914" i="6"/>
  <c r="L914" i="6"/>
  <c r="K914" i="6"/>
  <c r="J914" i="6"/>
  <c r="I914" i="6"/>
  <c r="M913" i="6"/>
  <c r="L913" i="6"/>
  <c r="K913" i="6"/>
  <c r="J913" i="6"/>
  <c r="I913" i="6"/>
  <c r="M912" i="6"/>
  <c r="L912" i="6"/>
  <c r="K912" i="6"/>
  <c r="J912" i="6"/>
  <c r="I912" i="6"/>
  <c r="M911" i="6"/>
  <c r="L911" i="6"/>
  <c r="K911" i="6"/>
  <c r="J911" i="6"/>
  <c r="I911" i="6"/>
  <c r="M910" i="6"/>
  <c r="L910" i="6"/>
  <c r="K910" i="6"/>
  <c r="J910" i="6"/>
  <c r="I910" i="6"/>
  <c r="M909" i="6"/>
  <c r="L909" i="6"/>
  <c r="K909" i="6"/>
  <c r="J909" i="6"/>
  <c r="I909" i="6"/>
  <c r="M908" i="6"/>
  <c r="L908" i="6"/>
  <c r="K908" i="6"/>
  <c r="J908" i="6"/>
  <c r="I908" i="6"/>
  <c r="M907" i="6"/>
  <c r="L907" i="6"/>
  <c r="K907" i="6"/>
  <c r="J907" i="6"/>
  <c r="I907" i="6"/>
  <c r="M906" i="6"/>
  <c r="L906" i="6"/>
  <c r="K906" i="6"/>
  <c r="J906" i="6"/>
  <c r="I906" i="6"/>
  <c r="M905" i="6"/>
  <c r="L905" i="6"/>
  <c r="K905" i="6"/>
  <c r="J905" i="6"/>
  <c r="I905" i="6"/>
  <c r="M904" i="6"/>
  <c r="L904" i="6"/>
  <c r="K904" i="6"/>
  <c r="J904" i="6"/>
  <c r="I904" i="6"/>
  <c r="M903" i="6"/>
  <c r="L903" i="6"/>
  <c r="K903" i="6"/>
  <c r="J903" i="6"/>
  <c r="I903" i="6"/>
  <c r="M902" i="6"/>
  <c r="L902" i="6"/>
  <c r="K902" i="6"/>
  <c r="J902" i="6"/>
  <c r="I902" i="6"/>
  <c r="M901" i="6"/>
  <c r="L901" i="6"/>
  <c r="K901" i="6"/>
  <c r="J901" i="6"/>
  <c r="I901" i="6"/>
  <c r="M900" i="6"/>
  <c r="L900" i="6"/>
  <c r="K900" i="6"/>
  <c r="J900" i="6"/>
  <c r="I900" i="6"/>
  <c r="M899" i="6"/>
  <c r="L899" i="6"/>
  <c r="K899" i="6"/>
  <c r="J899" i="6"/>
  <c r="I899" i="6"/>
  <c r="M898" i="6"/>
  <c r="L898" i="6"/>
  <c r="K898" i="6"/>
  <c r="J898" i="6"/>
  <c r="I898" i="6"/>
  <c r="M897" i="6"/>
  <c r="L897" i="6"/>
  <c r="K897" i="6"/>
  <c r="J897" i="6"/>
  <c r="I897" i="6"/>
  <c r="M896" i="6"/>
  <c r="L896" i="6"/>
  <c r="K896" i="6"/>
  <c r="J896" i="6"/>
  <c r="I896" i="6"/>
  <c r="M895" i="6"/>
  <c r="L895" i="6"/>
  <c r="K895" i="6"/>
  <c r="J895" i="6"/>
  <c r="I895" i="6"/>
  <c r="M894" i="6"/>
  <c r="L894" i="6"/>
  <c r="K894" i="6"/>
  <c r="J894" i="6"/>
  <c r="I894" i="6"/>
  <c r="M893" i="6"/>
  <c r="L893" i="6"/>
  <c r="K893" i="6"/>
  <c r="J893" i="6"/>
  <c r="I893" i="6"/>
  <c r="M892" i="6"/>
  <c r="L892" i="6"/>
  <c r="K892" i="6"/>
  <c r="J892" i="6"/>
  <c r="I892" i="6"/>
  <c r="M891" i="6"/>
  <c r="L891" i="6"/>
  <c r="K891" i="6"/>
  <c r="J891" i="6"/>
  <c r="I891" i="6"/>
  <c r="M890" i="6"/>
  <c r="L890" i="6"/>
  <c r="K890" i="6"/>
  <c r="J890" i="6"/>
  <c r="I890" i="6"/>
  <c r="M889" i="6"/>
  <c r="L889" i="6"/>
  <c r="K889" i="6"/>
  <c r="J889" i="6"/>
  <c r="I889" i="6"/>
  <c r="M888" i="6"/>
  <c r="L888" i="6"/>
  <c r="K888" i="6"/>
  <c r="J888" i="6"/>
  <c r="I888" i="6"/>
  <c r="M887" i="6"/>
  <c r="L887" i="6"/>
  <c r="K887" i="6"/>
  <c r="J887" i="6"/>
  <c r="I887" i="6"/>
  <c r="M886" i="6"/>
  <c r="L886" i="6"/>
  <c r="K886" i="6"/>
  <c r="J886" i="6"/>
  <c r="I886" i="6"/>
  <c r="M885" i="6"/>
  <c r="L885" i="6"/>
  <c r="K885" i="6"/>
  <c r="J885" i="6"/>
  <c r="I885" i="6"/>
  <c r="M884" i="6"/>
  <c r="L884" i="6"/>
  <c r="K884" i="6"/>
  <c r="J884" i="6"/>
  <c r="I884" i="6"/>
  <c r="M883" i="6"/>
  <c r="L883" i="6"/>
  <c r="K883" i="6"/>
  <c r="J883" i="6"/>
  <c r="I883" i="6"/>
  <c r="M882" i="6"/>
  <c r="L882" i="6"/>
  <c r="K882" i="6"/>
  <c r="J882" i="6"/>
  <c r="I882" i="6"/>
  <c r="M881" i="6"/>
  <c r="L881" i="6"/>
  <c r="K881" i="6"/>
  <c r="J881" i="6"/>
  <c r="I881" i="6"/>
  <c r="M880" i="6"/>
  <c r="L880" i="6"/>
  <c r="K880" i="6"/>
  <c r="J880" i="6"/>
  <c r="I880" i="6"/>
  <c r="M879" i="6"/>
  <c r="L879" i="6"/>
  <c r="K879" i="6"/>
  <c r="J879" i="6"/>
  <c r="I879" i="6"/>
  <c r="M878" i="6"/>
  <c r="L878" i="6"/>
  <c r="K878" i="6"/>
  <c r="J878" i="6"/>
  <c r="I878" i="6"/>
  <c r="M877" i="6"/>
  <c r="L877" i="6"/>
  <c r="K877" i="6"/>
  <c r="J877" i="6"/>
  <c r="I877" i="6"/>
  <c r="M876" i="6"/>
  <c r="L876" i="6"/>
  <c r="K876" i="6"/>
  <c r="J876" i="6"/>
  <c r="I876" i="6"/>
  <c r="M875" i="6"/>
  <c r="L875" i="6"/>
  <c r="K875" i="6"/>
  <c r="J875" i="6"/>
  <c r="I875" i="6"/>
  <c r="M874" i="6"/>
  <c r="L874" i="6"/>
  <c r="K874" i="6"/>
  <c r="J874" i="6"/>
  <c r="I874" i="6"/>
  <c r="M873" i="6"/>
  <c r="L873" i="6"/>
  <c r="K873" i="6"/>
  <c r="J873" i="6"/>
  <c r="I873" i="6"/>
  <c r="M872" i="6"/>
  <c r="L872" i="6"/>
  <c r="K872" i="6"/>
  <c r="J872" i="6"/>
  <c r="I872" i="6"/>
  <c r="M871" i="6"/>
  <c r="L871" i="6"/>
  <c r="K871" i="6"/>
  <c r="J871" i="6"/>
  <c r="I871" i="6"/>
  <c r="M870" i="6"/>
  <c r="L870" i="6"/>
  <c r="K870" i="6"/>
  <c r="J870" i="6"/>
  <c r="I870" i="6"/>
  <c r="M869" i="6"/>
  <c r="L869" i="6"/>
  <c r="K869" i="6"/>
  <c r="J869" i="6"/>
  <c r="I869" i="6"/>
  <c r="M868" i="6"/>
  <c r="L868" i="6"/>
  <c r="K868" i="6"/>
  <c r="J868" i="6"/>
  <c r="I868" i="6"/>
  <c r="M867" i="6"/>
  <c r="L867" i="6"/>
  <c r="K867" i="6"/>
  <c r="J867" i="6"/>
  <c r="I867" i="6"/>
  <c r="M866" i="6"/>
  <c r="L866" i="6"/>
  <c r="K866" i="6"/>
  <c r="J866" i="6"/>
  <c r="I866" i="6"/>
  <c r="M865" i="6"/>
  <c r="L865" i="6"/>
  <c r="K865" i="6"/>
  <c r="J865" i="6"/>
  <c r="I865" i="6"/>
  <c r="M864" i="6"/>
  <c r="L864" i="6"/>
  <c r="K864" i="6"/>
  <c r="J864" i="6"/>
  <c r="I864" i="6"/>
  <c r="M863" i="6"/>
  <c r="L863" i="6"/>
  <c r="K863" i="6"/>
  <c r="J863" i="6"/>
  <c r="I863" i="6"/>
  <c r="M862" i="6"/>
  <c r="L862" i="6"/>
  <c r="K862" i="6"/>
  <c r="J862" i="6"/>
  <c r="I862" i="6"/>
  <c r="M861" i="6"/>
  <c r="L861" i="6"/>
  <c r="K861" i="6"/>
  <c r="J861" i="6"/>
  <c r="I861" i="6"/>
  <c r="M860" i="6"/>
  <c r="L860" i="6"/>
  <c r="K860" i="6"/>
  <c r="J860" i="6"/>
  <c r="I860" i="6"/>
  <c r="M859" i="6"/>
  <c r="L859" i="6"/>
  <c r="K859" i="6"/>
  <c r="J859" i="6"/>
  <c r="I859" i="6"/>
  <c r="M858" i="6"/>
  <c r="L858" i="6"/>
  <c r="K858" i="6"/>
  <c r="J858" i="6"/>
  <c r="I858" i="6"/>
  <c r="M857" i="6"/>
  <c r="L857" i="6"/>
  <c r="K857" i="6"/>
  <c r="J857" i="6"/>
  <c r="I857" i="6"/>
  <c r="M856" i="6"/>
  <c r="L856" i="6"/>
  <c r="K856" i="6"/>
  <c r="J856" i="6"/>
  <c r="I856" i="6"/>
  <c r="M855" i="6"/>
  <c r="L855" i="6"/>
  <c r="K855" i="6"/>
  <c r="J855" i="6"/>
  <c r="I855" i="6"/>
  <c r="M854" i="6"/>
  <c r="L854" i="6"/>
  <c r="K854" i="6"/>
  <c r="J854" i="6"/>
  <c r="I854" i="6"/>
  <c r="M853" i="6"/>
  <c r="L853" i="6"/>
  <c r="K853" i="6"/>
  <c r="J853" i="6"/>
  <c r="I853" i="6"/>
  <c r="M852" i="6"/>
  <c r="L852" i="6"/>
  <c r="K852" i="6"/>
  <c r="J852" i="6"/>
  <c r="I852" i="6"/>
  <c r="M851" i="6"/>
  <c r="L851" i="6"/>
  <c r="K851" i="6"/>
  <c r="J851" i="6"/>
  <c r="I851" i="6"/>
  <c r="M850" i="6"/>
  <c r="L850" i="6"/>
  <c r="K850" i="6"/>
  <c r="J850" i="6"/>
  <c r="I850" i="6"/>
  <c r="M849" i="6"/>
  <c r="L849" i="6"/>
  <c r="K849" i="6"/>
  <c r="J849" i="6"/>
  <c r="I849" i="6"/>
  <c r="M848" i="6"/>
  <c r="L848" i="6"/>
  <c r="K848" i="6"/>
  <c r="J848" i="6"/>
  <c r="I848" i="6"/>
  <c r="M847" i="6"/>
  <c r="L847" i="6"/>
  <c r="K847" i="6"/>
  <c r="J847" i="6"/>
  <c r="I847" i="6"/>
  <c r="M846" i="6"/>
  <c r="L846" i="6"/>
  <c r="K846" i="6"/>
  <c r="J846" i="6"/>
  <c r="I846" i="6"/>
  <c r="M845" i="6"/>
  <c r="L845" i="6"/>
  <c r="K845" i="6"/>
  <c r="J845" i="6"/>
  <c r="I845" i="6"/>
  <c r="M844" i="6"/>
  <c r="L844" i="6"/>
  <c r="K844" i="6"/>
  <c r="J844" i="6"/>
  <c r="I844" i="6"/>
  <c r="M843" i="6"/>
  <c r="L843" i="6"/>
  <c r="K843" i="6"/>
  <c r="J843" i="6"/>
  <c r="I843" i="6"/>
  <c r="M842" i="6"/>
  <c r="L842" i="6"/>
  <c r="K842" i="6"/>
  <c r="J842" i="6"/>
  <c r="I842" i="6"/>
  <c r="M841" i="6"/>
  <c r="L841" i="6"/>
  <c r="K841" i="6"/>
  <c r="J841" i="6"/>
  <c r="I841" i="6"/>
  <c r="M840" i="6"/>
  <c r="L840" i="6"/>
  <c r="K840" i="6"/>
  <c r="J840" i="6"/>
  <c r="I840" i="6"/>
  <c r="M839" i="6"/>
  <c r="L839" i="6"/>
  <c r="K839" i="6"/>
  <c r="J839" i="6"/>
  <c r="I839" i="6"/>
  <c r="M838" i="6"/>
  <c r="L838" i="6"/>
  <c r="K838" i="6"/>
  <c r="J838" i="6"/>
  <c r="I838" i="6"/>
  <c r="M837" i="6"/>
  <c r="L837" i="6"/>
  <c r="K837" i="6"/>
  <c r="J837" i="6"/>
  <c r="I837" i="6"/>
  <c r="M836" i="6"/>
  <c r="L836" i="6"/>
  <c r="K836" i="6"/>
  <c r="J836" i="6"/>
  <c r="I836" i="6"/>
  <c r="M835" i="6"/>
  <c r="L835" i="6"/>
  <c r="K835" i="6"/>
  <c r="J835" i="6"/>
  <c r="I835" i="6"/>
  <c r="M834" i="6"/>
  <c r="L834" i="6"/>
  <c r="K834" i="6"/>
  <c r="J834" i="6"/>
  <c r="I834" i="6"/>
  <c r="M833" i="6"/>
  <c r="L833" i="6"/>
  <c r="K833" i="6"/>
  <c r="J833" i="6"/>
  <c r="I833" i="6"/>
  <c r="M832" i="6"/>
  <c r="L832" i="6"/>
  <c r="K832" i="6"/>
  <c r="J832" i="6"/>
  <c r="I832" i="6"/>
  <c r="M831" i="6"/>
  <c r="L831" i="6"/>
  <c r="K831" i="6"/>
  <c r="J831" i="6"/>
  <c r="I831" i="6"/>
  <c r="M830" i="6"/>
  <c r="L830" i="6"/>
  <c r="K830" i="6"/>
  <c r="J830" i="6"/>
  <c r="I830" i="6"/>
  <c r="M829" i="6"/>
  <c r="L829" i="6"/>
  <c r="K829" i="6"/>
  <c r="J829" i="6"/>
  <c r="I829" i="6"/>
  <c r="M828" i="6"/>
  <c r="L828" i="6"/>
  <c r="K828" i="6"/>
  <c r="J828" i="6"/>
  <c r="I828" i="6"/>
  <c r="M827" i="6"/>
  <c r="L827" i="6"/>
  <c r="K827" i="6"/>
  <c r="J827" i="6"/>
  <c r="I827" i="6"/>
  <c r="M826" i="6"/>
  <c r="L826" i="6"/>
  <c r="K826" i="6"/>
  <c r="J826" i="6"/>
  <c r="I826" i="6"/>
  <c r="M825" i="6"/>
  <c r="L825" i="6"/>
  <c r="K825" i="6"/>
  <c r="J825" i="6"/>
  <c r="I825" i="6"/>
  <c r="M824" i="6"/>
  <c r="L824" i="6"/>
  <c r="K824" i="6"/>
  <c r="J824" i="6"/>
  <c r="I824" i="6"/>
  <c r="M823" i="6"/>
  <c r="L823" i="6"/>
  <c r="K823" i="6"/>
  <c r="J823" i="6"/>
  <c r="I823" i="6"/>
  <c r="M822" i="6"/>
  <c r="L822" i="6"/>
  <c r="K822" i="6"/>
  <c r="J822" i="6"/>
  <c r="I822" i="6"/>
  <c r="M821" i="6"/>
  <c r="L821" i="6"/>
  <c r="K821" i="6"/>
  <c r="J821" i="6"/>
  <c r="I821" i="6"/>
  <c r="M820" i="6"/>
  <c r="L820" i="6"/>
  <c r="K820" i="6"/>
  <c r="J820" i="6"/>
  <c r="I820" i="6"/>
  <c r="M819" i="6"/>
  <c r="L819" i="6"/>
  <c r="K819" i="6"/>
  <c r="J819" i="6"/>
  <c r="I819" i="6"/>
  <c r="M818" i="6"/>
  <c r="L818" i="6"/>
  <c r="K818" i="6"/>
  <c r="J818" i="6"/>
  <c r="I818" i="6"/>
  <c r="M817" i="6"/>
  <c r="L817" i="6"/>
  <c r="K817" i="6"/>
  <c r="J817" i="6"/>
  <c r="I817" i="6"/>
  <c r="M816" i="6"/>
  <c r="L816" i="6"/>
  <c r="K816" i="6"/>
  <c r="J816" i="6"/>
  <c r="I816" i="6"/>
  <c r="M815" i="6"/>
  <c r="L815" i="6"/>
  <c r="K815" i="6"/>
  <c r="J815" i="6"/>
  <c r="I815" i="6"/>
  <c r="M814" i="6"/>
  <c r="L814" i="6"/>
  <c r="K814" i="6"/>
  <c r="J814" i="6"/>
  <c r="I814" i="6"/>
  <c r="M813" i="6"/>
  <c r="L813" i="6"/>
  <c r="K813" i="6"/>
  <c r="J813" i="6"/>
  <c r="I813" i="6"/>
  <c r="M812" i="6"/>
  <c r="L812" i="6"/>
  <c r="K812" i="6"/>
  <c r="J812" i="6"/>
  <c r="I812" i="6"/>
  <c r="M811" i="6"/>
  <c r="L811" i="6"/>
  <c r="K811" i="6"/>
  <c r="J811" i="6"/>
  <c r="I811" i="6"/>
  <c r="M810" i="6"/>
  <c r="L810" i="6"/>
  <c r="K810" i="6"/>
  <c r="J810" i="6"/>
  <c r="I810" i="6"/>
  <c r="M809" i="6"/>
  <c r="L809" i="6"/>
  <c r="K809" i="6"/>
  <c r="J809" i="6"/>
  <c r="I809" i="6"/>
  <c r="M808" i="6"/>
  <c r="L808" i="6"/>
  <c r="K808" i="6"/>
  <c r="J808" i="6"/>
  <c r="I808" i="6"/>
  <c r="M807" i="6"/>
  <c r="L807" i="6"/>
  <c r="K807" i="6"/>
  <c r="J807" i="6"/>
  <c r="I807" i="6"/>
  <c r="M806" i="6"/>
  <c r="L806" i="6"/>
  <c r="K806" i="6"/>
  <c r="J806" i="6"/>
  <c r="I806" i="6"/>
  <c r="M805" i="6"/>
  <c r="L805" i="6"/>
  <c r="K805" i="6"/>
  <c r="J805" i="6"/>
  <c r="I805" i="6"/>
  <c r="M804" i="6"/>
  <c r="L804" i="6"/>
  <c r="K804" i="6"/>
  <c r="J804" i="6"/>
  <c r="I804" i="6"/>
  <c r="M803" i="6"/>
  <c r="L803" i="6"/>
  <c r="K803" i="6"/>
  <c r="J803" i="6"/>
  <c r="I803" i="6"/>
  <c r="M802" i="6"/>
  <c r="L802" i="6"/>
  <c r="K802" i="6"/>
  <c r="J802" i="6"/>
  <c r="I802" i="6"/>
  <c r="M801" i="6"/>
  <c r="L801" i="6"/>
  <c r="K801" i="6"/>
  <c r="J801" i="6"/>
  <c r="I801" i="6"/>
  <c r="M800" i="6"/>
  <c r="L800" i="6"/>
  <c r="K800" i="6"/>
  <c r="J800" i="6"/>
  <c r="I800" i="6"/>
  <c r="M799" i="6"/>
  <c r="L799" i="6"/>
  <c r="K799" i="6"/>
  <c r="J799" i="6"/>
  <c r="I799" i="6"/>
  <c r="M798" i="6"/>
  <c r="L798" i="6"/>
  <c r="K798" i="6"/>
  <c r="J798" i="6"/>
  <c r="I798" i="6"/>
  <c r="M797" i="6"/>
  <c r="L797" i="6"/>
  <c r="K797" i="6"/>
  <c r="J797" i="6"/>
  <c r="I797" i="6"/>
  <c r="M796" i="6"/>
  <c r="L796" i="6"/>
  <c r="K796" i="6"/>
  <c r="J796" i="6"/>
  <c r="I796" i="6"/>
  <c r="M795" i="6"/>
  <c r="L795" i="6"/>
  <c r="K795" i="6"/>
  <c r="J795" i="6"/>
  <c r="I795" i="6"/>
  <c r="M794" i="6"/>
  <c r="L794" i="6"/>
  <c r="K794" i="6"/>
  <c r="J794" i="6"/>
  <c r="I794" i="6"/>
  <c r="M793" i="6"/>
  <c r="L793" i="6"/>
  <c r="K793" i="6"/>
  <c r="J793" i="6"/>
  <c r="I793" i="6"/>
  <c r="M792" i="6"/>
  <c r="L792" i="6"/>
  <c r="K792" i="6"/>
  <c r="J792" i="6"/>
  <c r="I792" i="6"/>
  <c r="M791" i="6"/>
  <c r="L791" i="6"/>
  <c r="K791" i="6"/>
  <c r="J791" i="6"/>
  <c r="I791" i="6"/>
  <c r="M790" i="6"/>
  <c r="L790" i="6"/>
  <c r="K790" i="6"/>
  <c r="J790" i="6"/>
  <c r="I790" i="6"/>
  <c r="M789" i="6"/>
  <c r="L789" i="6"/>
  <c r="K789" i="6"/>
  <c r="J789" i="6"/>
  <c r="I789" i="6"/>
  <c r="M788" i="6"/>
  <c r="L788" i="6"/>
  <c r="K788" i="6"/>
  <c r="J788" i="6"/>
  <c r="I788" i="6"/>
  <c r="M787" i="6"/>
  <c r="L787" i="6"/>
  <c r="K787" i="6"/>
  <c r="J787" i="6"/>
  <c r="I787" i="6"/>
  <c r="M786" i="6"/>
  <c r="L786" i="6"/>
  <c r="K786" i="6"/>
  <c r="J786" i="6"/>
  <c r="I786" i="6"/>
  <c r="M785" i="6"/>
  <c r="L785" i="6"/>
  <c r="K785" i="6"/>
  <c r="J785" i="6"/>
  <c r="I785" i="6"/>
  <c r="M784" i="6"/>
  <c r="L784" i="6"/>
  <c r="K784" i="6"/>
  <c r="J784" i="6"/>
  <c r="I784" i="6"/>
  <c r="M783" i="6"/>
  <c r="L783" i="6"/>
  <c r="K783" i="6"/>
  <c r="J783" i="6"/>
  <c r="I783" i="6"/>
  <c r="M782" i="6"/>
  <c r="L782" i="6"/>
  <c r="K782" i="6"/>
  <c r="J782" i="6"/>
  <c r="I782" i="6"/>
  <c r="M781" i="6"/>
  <c r="L781" i="6"/>
  <c r="K781" i="6"/>
  <c r="J781" i="6"/>
  <c r="I781" i="6"/>
  <c r="M780" i="6"/>
  <c r="L780" i="6"/>
  <c r="K780" i="6"/>
  <c r="J780" i="6"/>
  <c r="I780" i="6"/>
  <c r="M779" i="6"/>
  <c r="L779" i="6"/>
  <c r="K779" i="6"/>
  <c r="J779" i="6"/>
  <c r="I779" i="6"/>
  <c r="M778" i="6"/>
  <c r="L778" i="6"/>
  <c r="K778" i="6"/>
  <c r="J778" i="6"/>
  <c r="I778" i="6"/>
  <c r="M777" i="6"/>
  <c r="L777" i="6"/>
  <c r="K777" i="6"/>
  <c r="J777" i="6"/>
  <c r="I777" i="6"/>
  <c r="M776" i="6"/>
  <c r="L776" i="6"/>
  <c r="K776" i="6"/>
  <c r="J776" i="6"/>
  <c r="I776" i="6"/>
  <c r="M775" i="6"/>
  <c r="L775" i="6"/>
  <c r="K775" i="6"/>
  <c r="J775" i="6"/>
  <c r="I775" i="6"/>
  <c r="M774" i="6"/>
  <c r="L774" i="6"/>
  <c r="K774" i="6"/>
  <c r="J774" i="6"/>
  <c r="I774" i="6"/>
  <c r="M773" i="6"/>
  <c r="L773" i="6"/>
  <c r="K773" i="6"/>
  <c r="J773" i="6"/>
  <c r="I773" i="6"/>
  <c r="M772" i="6"/>
  <c r="L772" i="6"/>
  <c r="K772" i="6"/>
  <c r="J772" i="6"/>
  <c r="I772" i="6"/>
  <c r="M771" i="6"/>
  <c r="L771" i="6"/>
  <c r="K771" i="6"/>
  <c r="J771" i="6"/>
  <c r="I771" i="6"/>
  <c r="M770" i="6"/>
  <c r="L770" i="6"/>
  <c r="K770" i="6"/>
  <c r="J770" i="6"/>
  <c r="I770" i="6"/>
  <c r="M769" i="6"/>
  <c r="L769" i="6"/>
  <c r="K769" i="6"/>
  <c r="J769" i="6"/>
  <c r="I769" i="6"/>
  <c r="M768" i="6"/>
  <c r="L768" i="6"/>
  <c r="K768" i="6"/>
  <c r="J768" i="6"/>
  <c r="I768" i="6"/>
  <c r="M767" i="6"/>
  <c r="L767" i="6"/>
  <c r="K767" i="6"/>
  <c r="J767" i="6"/>
  <c r="I767" i="6"/>
  <c r="M766" i="6"/>
  <c r="L766" i="6"/>
  <c r="K766" i="6"/>
  <c r="J766" i="6"/>
  <c r="I766" i="6"/>
  <c r="M765" i="6"/>
  <c r="L765" i="6"/>
  <c r="K765" i="6"/>
  <c r="J765" i="6"/>
  <c r="I765" i="6"/>
  <c r="M764" i="6"/>
  <c r="L764" i="6"/>
  <c r="K764" i="6"/>
  <c r="J764" i="6"/>
  <c r="I764" i="6"/>
  <c r="M763" i="6"/>
  <c r="L763" i="6"/>
  <c r="K763" i="6"/>
  <c r="J763" i="6"/>
  <c r="I763" i="6"/>
  <c r="M762" i="6"/>
  <c r="L762" i="6"/>
  <c r="K762" i="6"/>
  <c r="J762" i="6"/>
  <c r="I762" i="6"/>
  <c r="M761" i="6"/>
  <c r="L761" i="6"/>
  <c r="K761" i="6"/>
  <c r="J761" i="6"/>
  <c r="I761" i="6"/>
  <c r="M760" i="6"/>
  <c r="L760" i="6"/>
  <c r="K760" i="6"/>
  <c r="J760" i="6"/>
  <c r="I760" i="6"/>
  <c r="M759" i="6"/>
  <c r="L759" i="6"/>
  <c r="K759" i="6"/>
  <c r="J759" i="6"/>
  <c r="I759" i="6"/>
  <c r="M758" i="6"/>
  <c r="L758" i="6"/>
  <c r="K758" i="6"/>
  <c r="J758" i="6"/>
  <c r="I758" i="6"/>
  <c r="M757" i="6"/>
  <c r="L757" i="6"/>
  <c r="K757" i="6"/>
  <c r="J757" i="6"/>
  <c r="I757" i="6"/>
  <c r="M756" i="6"/>
  <c r="L756" i="6"/>
  <c r="K756" i="6"/>
  <c r="J756" i="6"/>
  <c r="I756" i="6"/>
  <c r="M755" i="6"/>
  <c r="L755" i="6"/>
  <c r="K755" i="6"/>
  <c r="J755" i="6"/>
  <c r="I755" i="6"/>
  <c r="M754" i="6"/>
  <c r="L754" i="6"/>
  <c r="K754" i="6"/>
  <c r="J754" i="6"/>
  <c r="I754" i="6"/>
  <c r="M753" i="6"/>
  <c r="L753" i="6"/>
  <c r="K753" i="6"/>
  <c r="J753" i="6"/>
  <c r="I753" i="6"/>
  <c r="M752" i="6"/>
  <c r="L752" i="6"/>
  <c r="K752" i="6"/>
  <c r="J752" i="6"/>
  <c r="I752" i="6"/>
  <c r="M751" i="6"/>
  <c r="L751" i="6"/>
  <c r="K751" i="6"/>
  <c r="J751" i="6"/>
  <c r="I751" i="6"/>
  <c r="M750" i="6"/>
  <c r="L750" i="6"/>
  <c r="K750" i="6"/>
  <c r="J750" i="6"/>
  <c r="I750" i="6"/>
  <c r="M749" i="6"/>
  <c r="L749" i="6"/>
  <c r="K749" i="6"/>
  <c r="J749" i="6"/>
  <c r="I749" i="6"/>
  <c r="M748" i="6"/>
  <c r="L748" i="6"/>
  <c r="K748" i="6"/>
  <c r="J748" i="6"/>
  <c r="I748" i="6"/>
  <c r="M747" i="6"/>
  <c r="L747" i="6"/>
  <c r="K747" i="6"/>
  <c r="J747" i="6"/>
  <c r="I747" i="6"/>
  <c r="M746" i="6"/>
  <c r="L746" i="6"/>
  <c r="K746" i="6"/>
  <c r="J746" i="6"/>
  <c r="I746" i="6"/>
  <c r="M745" i="6"/>
  <c r="L745" i="6"/>
  <c r="K745" i="6"/>
  <c r="J745" i="6"/>
  <c r="I745" i="6"/>
  <c r="M744" i="6"/>
  <c r="L744" i="6"/>
  <c r="K744" i="6"/>
  <c r="J744" i="6"/>
  <c r="I744" i="6"/>
  <c r="M743" i="6"/>
  <c r="L743" i="6"/>
  <c r="K743" i="6"/>
  <c r="J743" i="6"/>
  <c r="I743" i="6"/>
  <c r="M742" i="6"/>
  <c r="L742" i="6"/>
  <c r="K742" i="6"/>
  <c r="J742" i="6"/>
  <c r="I742" i="6"/>
  <c r="M741" i="6"/>
  <c r="L741" i="6"/>
  <c r="K741" i="6"/>
  <c r="J741" i="6"/>
  <c r="I741" i="6"/>
  <c r="M740" i="6"/>
  <c r="L740" i="6"/>
  <c r="K740" i="6"/>
  <c r="J740" i="6"/>
  <c r="I740" i="6"/>
  <c r="M739" i="6"/>
  <c r="L739" i="6"/>
  <c r="K739" i="6"/>
  <c r="J739" i="6"/>
  <c r="I739" i="6"/>
  <c r="M738" i="6"/>
  <c r="L738" i="6"/>
  <c r="K738" i="6"/>
  <c r="J738" i="6"/>
  <c r="I738" i="6"/>
  <c r="M737" i="6"/>
  <c r="L737" i="6"/>
  <c r="K737" i="6"/>
  <c r="J737" i="6"/>
  <c r="I737" i="6"/>
  <c r="M736" i="6"/>
  <c r="L736" i="6"/>
  <c r="K736" i="6"/>
  <c r="J736" i="6"/>
  <c r="I736" i="6"/>
  <c r="M735" i="6"/>
  <c r="L735" i="6"/>
  <c r="K735" i="6"/>
  <c r="J735" i="6"/>
  <c r="I735" i="6"/>
  <c r="M734" i="6"/>
  <c r="L734" i="6"/>
  <c r="K734" i="6"/>
  <c r="J734" i="6"/>
  <c r="I734" i="6"/>
  <c r="M733" i="6"/>
  <c r="L733" i="6"/>
  <c r="K733" i="6"/>
  <c r="J733" i="6"/>
  <c r="I733" i="6"/>
  <c r="M732" i="6"/>
  <c r="L732" i="6"/>
  <c r="K732" i="6"/>
  <c r="J732" i="6"/>
  <c r="I732" i="6"/>
  <c r="M731" i="6"/>
  <c r="L731" i="6"/>
  <c r="K731" i="6"/>
  <c r="J731" i="6"/>
  <c r="I731" i="6"/>
  <c r="M730" i="6"/>
  <c r="L730" i="6"/>
  <c r="K730" i="6"/>
  <c r="J730" i="6"/>
  <c r="I730" i="6"/>
  <c r="M729" i="6"/>
  <c r="L729" i="6"/>
  <c r="K729" i="6"/>
  <c r="J729" i="6"/>
  <c r="I729" i="6"/>
  <c r="M728" i="6"/>
  <c r="L728" i="6"/>
  <c r="K728" i="6"/>
  <c r="J728" i="6"/>
  <c r="I728" i="6"/>
  <c r="M727" i="6"/>
  <c r="L727" i="6"/>
  <c r="K727" i="6"/>
  <c r="J727" i="6"/>
  <c r="I727" i="6"/>
  <c r="M726" i="6"/>
  <c r="L726" i="6"/>
  <c r="K726" i="6"/>
  <c r="J726" i="6"/>
  <c r="I726" i="6"/>
  <c r="M725" i="6"/>
  <c r="L725" i="6"/>
  <c r="K725" i="6"/>
  <c r="J725" i="6"/>
  <c r="I725" i="6"/>
  <c r="M724" i="6"/>
  <c r="L724" i="6"/>
  <c r="K724" i="6"/>
  <c r="J724" i="6"/>
  <c r="I724" i="6"/>
  <c r="M723" i="6"/>
  <c r="L723" i="6"/>
  <c r="K723" i="6"/>
  <c r="J723" i="6"/>
  <c r="I723" i="6"/>
  <c r="M722" i="6"/>
  <c r="L722" i="6"/>
  <c r="K722" i="6"/>
  <c r="J722" i="6"/>
  <c r="I722" i="6"/>
  <c r="M721" i="6"/>
  <c r="L721" i="6"/>
  <c r="K721" i="6"/>
  <c r="J721" i="6"/>
  <c r="I721" i="6"/>
  <c r="M720" i="6"/>
  <c r="L720" i="6"/>
  <c r="K720" i="6"/>
  <c r="J720" i="6"/>
  <c r="I720" i="6"/>
  <c r="M719" i="6"/>
  <c r="L719" i="6"/>
  <c r="K719" i="6"/>
  <c r="J719" i="6"/>
  <c r="I719" i="6"/>
  <c r="M718" i="6"/>
  <c r="L718" i="6"/>
  <c r="K718" i="6"/>
  <c r="J718" i="6"/>
  <c r="I718" i="6"/>
  <c r="M717" i="6"/>
  <c r="L717" i="6"/>
  <c r="K717" i="6"/>
  <c r="J717" i="6"/>
  <c r="I717" i="6"/>
  <c r="M716" i="6"/>
  <c r="L716" i="6"/>
  <c r="K716" i="6"/>
  <c r="J716" i="6"/>
  <c r="I716" i="6"/>
  <c r="M715" i="6"/>
  <c r="L715" i="6"/>
  <c r="K715" i="6"/>
  <c r="J715" i="6"/>
  <c r="I715" i="6"/>
  <c r="M714" i="6"/>
  <c r="L714" i="6"/>
  <c r="K714" i="6"/>
  <c r="J714" i="6"/>
  <c r="I714" i="6"/>
  <c r="M713" i="6"/>
  <c r="L713" i="6"/>
  <c r="K713" i="6"/>
  <c r="J713" i="6"/>
  <c r="I713" i="6"/>
  <c r="M712" i="6"/>
  <c r="L712" i="6"/>
  <c r="K712" i="6"/>
  <c r="J712" i="6"/>
  <c r="I712" i="6"/>
  <c r="M711" i="6"/>
  <c r="L711" i="6"/>
  <c r="K711" i="6"/>
  <c r="J711" i="6"/>
  <c r="I711" i="6"/>
  <c r="M710" i="6"/>
  <c r="L710" i="6"/>
  <c r="K710" i="6"/>
  <c r="J710" i="6"/>
  <c r="I710" i="6"/>
  <c r="M709" i="6"/>
  <c r="L709" i="6"/>
  <c r="K709" i="6"/>
  <c r="J709" i="6"/>
  <c r="I709" i="6"/>
  <c r="M708" i="6"/>
  <c r="L708" i="6"/>
  <c r="K708" i="6"/>
  <c r="J708" i="6"/>
  <c r="I708" i="6"/>
  <c r="M707" i="6"/>
  <c r="L707" i="6"/>
  <c r="K707" i="6"/>
  <c r="J707" i="6"/>
  <c r="I707" i="6"/>
  <c r="M706" i="6"/>
  <c r="L706" i="6"/>
  <c r="K706" i="6"/>
  <c r="J706" i="6"/>
  <c r="I706" i="6"/>
  <c r="M705" i="6"/>
  <c r="L705" i="6"/>
  <c r="K705" i="6"/>
  <c r="J705" i="6"/>
  <c r="I705" i="6"/>
  <c r="M704" i="6"/>
  <c r="L704" i="6"/>
  <c r="K704" i="6"/>
  <c r="J704" i="6"/>
  <c r="I704" i="6"/>
  <c r="M703" i="6"/>
  <c r="L703" i="6"/>
  <c r="K703" i="6"/>
  <c r="J703" i="6"/>
  <c r="I703" i="6"/>
  <c r="M702" i="6"/>
  <c r="L702" i="6"/>
  <c r="K702" i="6"/>
  <c r="J702" i="6"/>
  <c r="I702" i="6"/>
  <c r="M701" i="6"/>
  <c r="L701" i="6"/>
  <c r="K701" i="6"/>
  <c r="J701" i="6"/>
  <c r="I701" i="6"/>
  <c r="M700" i="6"/>
  <c r="L700" i="6"/>
  <c r="K700" i="6"/>
  <c r="J700" i="6"/>
  <c r="I700" i="6"/>
  <c r="M699" i="6"/>
  <c r="L699" i="6"/>
  <c r="K699" i="6"/>
  <c r="J699" i="6"/>
  <c r="I699" i="6"/>
  <c r="M698" i="6"/>
  <c r="L698" i="6"/>
  <c r="K698" i="6"/>
  <c r="J698" i="6"/>
  <c r="I698" i="6"/>
  <c r="M697" i="6"/>
  <c r="L697" i="6"/>
  <c r="K697" i="6"/>
  <c r="J697" i="6"/>
  <c r="I697" i="6"/>
  <c r="M696" i="6"/>
  <c r="L696" i="6"/>
  <c r="K696" i="6"/>
  <c r="J696" i="6"/>
  <c r="I696" i="6"/>
  <c r="M695" i="6"/>
  <c r="L695" i="6"/>
  <c r="K695" i="6"/>
  <c r="J695" i="6"/>
  <c r="I695" i="6"/>
  <c r="M694" i="6"/>
  <c r="L694" i="6"/>
  <c r="K694" i="6"/>
  <c r="J694" i="6"/>
  <c r="I694" i="6"/>
  <c r="M693" i="6"/>
  <c r="L693" i="6"/>
  <c r="K693" i="6"/>
  <c r="J693" i="6"/>
  <c r="I693" i="6"/>
  <c r="M692" i="6"/>
  <c r="L692" i="6"/>
  <c r="K692" i="6"/>
  <c r="J692" i="6"/>
  <c r="I692" i="6"/>
  <c r="M691" i="6"/>
  <c r="L691" i="6"/>
  <c r="K691" i="6"/>
  <c r="J691" i="6"/>
  <c r="I691" i="6"/>
  <c r="M690" i="6"/>
  <c r="L690" i="6"/>
  <c r="K690" i="6"/>
  <c r="J690" i="6"/>
  <c r="I690" i="6"/>
  <c r="M689" i="6"/>
  <c r="L689" i="6"/>
  <c r="K689" i="6"/>
  <c r="J689" i="6"/>
  <c r="I689" i="6"/>
  <c r="M688" i="6"/>
  <c r="L688" i="6"/>
  <c r="K688" i="6"/>
  <c r="J688" i="6"/>
  <c r="I688" i="6"/>
  <c r="M687" i="6"/>
  <c r="L687" i="6"/>
  <c r="K687" i="6"/>
  <c r="J687" i="6"/>
  <c r="I687" i="6"/>
  <c r="M686" i="6"/>
  <c r="L686" i="6"/>
  <c r="K686" i="6"/>
  <c r="J686" i="6"/>
  <c r="I686" i="6"/>
  <c r="M685" i="6"/>
  <c r="L685" i="6"/>
  <c r="K685" i="6"/>
  <c r="J685" i="6"/>
  <c r="I685" i="6"/>
  <c r="M684" i="6"/>
  <c r="L684" i="6"/>
  <c r="K684" i="6"/>
  <c r="J684" i="6"/>
  <c r="I684" i="6"/>
  <c r="M683" i="6"/>
  <c r="L683" i="6"/>
  <c r="K683" i="6"/>
  <c r="J683" i="6"/>
  <c r="I683" i="6"/>
  <c r="M682" i="6"/>
  <c r="L682" i="6"/>
  <c r="K682" i="6"/>
  <c r="J682" i="6"/>
  <c r="I682" i="6"/>
  <c r="M681" i="6"/>
  <c r="L681" i="6"/>
  <c r="K681" i="6"/>
  <c r="J681" i="6"/>
  <c r="I681" i="6"/>
  <c r="M680" i="6"/>
  <c r="L680" i="6"/>
  <c r="K680" i="6"/>
  <c r="J680" i="6"/>
  <c r="I680" i="6"/>
  <c r="M679" i="6"/>
  <c r="L679" i="6"/>
  <c r="K679" i="6"/>
  <c r="J679" i="6"/>
  <c r="I679" i="6"/>
  <c r="M678" i="6"/>
  <c r="L678" i="6"/>
  <c r="K678" i="6"/>
  <c r="J678" i="6"/>
  <c r="I678" i="6"/>
  <c r="M677" i="6"/>
  <c r="L677" i="6"/>
  <c r="K677" i="6"/>
  <c r="J677" i="6"/>
  <c r="I677" i="6"/>
  <c r="M676" i="6"/>
  <c r="L676" i="6"/>
  <c r="K676" i="6"/>
  <c r="J676" i="6"/>
  <c r="I676" i="6"/>
  <c r="M675" i="6"/>
  <c r="L675" i="6"/>
  <c r="K675" i="6"/>
  <c r="J675" i="6"/>
  <c r="I675" i="6"/>
  <c r="M674" i="6"/>
  <c r="L674" i="6"/>
  <c r="K674" i="6"/>
  <c r="J674" i="6"/>
  <c r="I674" i="6"/>
  <c r="M673" i="6"/>
  <c r="L673" i="6"/>
  <c r="K673" i="6"/>
  <c r="J673" i="6"/>
  <c r="I673" i="6"/>
  <c r="M672" i="6"/>
  <c r="L672" i="6"/>
  <c r="K672" i="6"/>
  <c r="J672" i="6"/>
  <c r="I672" i="6"/>
  <c r="M671" i="6"/>
  <c r="L671" i="6"/>
  <c r="K671" i="6"/>
  <c r="J671" i="6"/>
  <c r="I671" i="6"/>
  <c r="M670" i="6"/>
  <c r="L670" i="6"/>
  <c r="K670" i="6"/>
  <c r="J670" i="6"/>
  <c r="I670" i="6"/>
  <c r="M669" i="6"/>
  <c r="L669" i="6"/>
  <c r="K669" i="6"/>
  <c r="J669" i="6"/>
  <c r="I669" i="6"/>
  <c r="M668" i="6"/>
  <c r="L668" i="6"/>
  <c r="K668" i="6"/>
  <c r="J668" i="6"/>
  <c r="I668" i="6"/>
  <c r="M667" i="6"/>
  <c r="L667" i="6"/>
  <c r="K667" i="6"/>
  <c r="J667" i="6"/>
  <c r="I667" i="6"/>
  <c r="M666" i="6"/>
  <c r="L666" i="6"/>
  <c r="K666" i="6"/>
  <c r="J666" i="6"/>
  <c r="I666" i="6"/>
  <c r="M665" i="6"/>
  <c r="L665" i="6"/>
  <c r="K665" i="6"/>
  <c r="J665" i="6"/>
  <c r="I665" i="6"/>
  <c r="M664" i="6"/>
  <c r="L664" i="6"/>
  <c r="K664" i="6"/>
  <c r="J664" i="6"/>
  <c r="I664" i="6"/>
  <c r="M663" i="6"/>
  <c r="L663" i="6"/>
  <c r="K663" i="6"/>
  <c r="J663" i="6"/>
  <c r="I663" i="6"/>
  <c r="M662" i="6"/>
  <c r="L662" i="6"/>
  <c r="K662" i="6"/>
  <c r="J662" i="6"/>
  <c r="I662" i="6"/>
  <c r="M661" i="6"/>
  <c r="L661" i="6"/>
  <c r="K661" i="6"/>
  <c r="J661" i="6"/>
  <c r="I661" i="6"/>
  <c r="M660" i="6"/>
  <c r="L660" i="6"/>
  <c r="K660" i="6"/>
  <c r="J660" i="6"/>
  <c r="I660" i="6"/>
  <c r="M659" i="6"/>
  <c r="L659" i="6"/>
  <c r="K659" i="6"/>
  <c r="J659" i="6"/>
  <c r="I659" i="6"/>
  <c r="M658" i="6"/>
  <c r="L658" i="6"/>
  <c r="K658" i="6"/>
  <c r="J658" i="6"/>
  <c r="I658" i="6"/>
  <c r="M657" i="6"/>
  <c r="L657" i="6"/>
  <c r="K657" i="6"/>
  <c r="J657" i="6"/>
  <c r="I657" i="6"/>
  <c r="M656" i="6"/>
  <c r="L656" i="6"/>
  <c r="K656" i="6"/>
  <c r="J656" i="6"/>
  <c r="I656" i="6"/>
  <c r="M655" i="6"/>
  <c r="L655" i="6"/>
  <c r="K655" i="6"/>
  <c r="J655" i="6"/>
  <c r="I655" i="6"/>
  <c r="M654" i="6"/>
  <c r="L654" i="6"/>
  <c r="K654" i="6"/>
  <c r="J654" i="6"/>
  <c r="I654" i="6"/>
  <c r="M653" i="6"/>
  <c r="L653" i="6"/>
  <c r="K653" i="6"/>
  <c r="J653" i="6"/>
  <c r="I653" i="6"/>
  <c r="M652" i="6"/>
  <c r="L652" i="6"/>
  <c r="K652" i="6"/>
  <c r="J652" i="6"/>
  <c r="I652" i="6"/>
  <c r="M651" i="6"/>
  <c r="L651" i="6"/>
  <c r="K651" i="6"/>
  <c r="J651" i="6"/>
  <c r="I651" i="6"/>
  <c r="M650" i="6"/>
  <c r="L650" i="6"/>
  <c r="K650" i="6"/>
  <c r="J650" i="6"/>
  <c r="I650" i="6"/>
  <c r="M649" i="6"/>
  <c r="L649" i="6"/>
  <c r="K649" i="6"/>
  <c r="J649" i="6"/>
  <c r="I649" i="6"/>
  <c r="M648" i="6"/>
  <c r="L648" i="6"/>
  <c r="K648" i="6"/>
  <c r="J648" i="6"/>
  <c r="I648" i="6"/>
  <c r="M647" i="6"/>
  <c r="L647" i="6"/>
  <c r="K647" i="6"/>
  <c r="J647" i="6"/>
  <c r="I647" i="6"/>
  <c r="M646" i="6"/>
  <c r="L646" i="6"/>
  <c r="K646" i="6"/>
  <c r="J646" i="6"/>
  <c r="I646" i="6"/>
  <c r="M645" i="6"/>
  <c r="L645" i="6"/>
  <c r="K645" i="6"/>
  <c r="J645" i="6"/>
  <c r="I645" i="6"/>
  <c r="M644" i="6"/>
  <c r="L644" i="6"/>
  <c r="K644" i="6"/>
  <c r="J644" i="6"/>
  <c r="I644" i="6"/>
  <c r="M643" i="6"/>
  <c r="L643" i="6"/>
  <c r="K643" i="6"/>
  <c r="J643" i="6"/>
  <c r="I643" i="6"/>
  <c r="M642" i="6"/>
  <c r="L642" i="6"/>
  <c r="K642" i="6"/>
  <c r="J642" i="6"/>
  <c r="I642" i="6"/>
  <c r="M641" i="6"/>
  <c r="L641" i="6"/>
  <c r="K641" i="6"/>
  <c r="J641" i="6"/>
  <c r="I641" i="6"/>
  <c r="M640" i="6"/>
  <c r="L640" i="6"/>
  <c r="K640" i="6"/>
  <c r="J640" i="6"/>
  <c r="I640" i="6"/>
  <c r="M639" i="6"/>
  <c r="L639" i="6"/>
  <c r="K639" i="6"/>
  <c r="J639" i="6"/>
  <c r="I639" i="6"/>
  <c r="M638" i="6"/>
  <c r="L638" i="6"/>
  <c r="K638" i="6"/>
  <c r="J638" i="6"/>
  <c r="I638" i="6"/>
  <c r="M637" i="6"/>
  <c r="L637" i="6"/>
  <c r="K637" i="6"/>
  <c r="J637" i="6"/>
  <c r="I637" i="6"/>
  <c r="M636" i="6"/>
  <c r="L636" i="6"/>
  <c r="K636" i="6"/>
  <c r="J636" i="6"/>
  <c r="I636" i="6"/>
  <c r="M635" i="6"/>
  <c r="L635" i="6"/>
  <c r="K635" i="6"/>
  <c r="J635" i="6"/>
  <c r="I635" i="6"/>
  <c r="M634" i="6"/>
  <c r="L634" i="6"/>
  <c r="K634" i="6"/>
  <c r="J634" i="6"/>
  <c r="I634" i="6"/>
  <c r="M633" i="6"/>
  <c r="L633" i="6"/>
  <c r="K633" i="6"/>
  <c r="J633" i="6"/>
  <c r="I633" i="6"/>
  <c r="M632" i="6"/>
  <c r="L632" i="6"/>
  <c r="K632" i="6"/>
  <c r="J632" i="6"/>
  <c r="I632" i="6"/>
  <c r="M631" i="6"/>
  <c r="L631" i="6"/>
  <c r="K631" i="6"/>
  <c r="J631" i="6"/>
  <c r="I631" i="6"/>
  <c r="M630" i="6"/>
  <c r="L630" i="6"/>
  <c r="K630" i="6"/>
  <c r="J630" i="6"/>
  <c r="I630" i="6"/>
  <c r="M629" i="6"/>
  <c r="L629" i="6"/>
  <c r="K629" i="6"/>
  <c r="J629" i="6"/>
  <c r="I629" i="6"/>
  <c r="M628" i="6"/>
  <c r="L628" i="6"/>
  <c r="K628" i="6"/>
  <c r="J628" i="6"/>
  <c r="I628" i="6"/>
  <c r="M627" i="6"/>
  <c r="L627" i="6"/>
  <c r="K627" i="6"/>
  <c r="J627" i="6"/>
  <c r="I627" i="6"/>
  <c r="M626" i="6"/>
  <c r="L626" i="6"/>
  <c r="K626" i="6"/>
  <c r="J626" i="6"/>
  <c r="I626" i="6"/>
  <c r="M625" i="6"/>
  <c r="L625" i="6"/>
  <c r="K625" i="6"/>
  <c r="J625" i="6"/>
  <c r="I625" i="6"/>
  <c r="M624" i="6"/>
  <c r="L624" i="6"/>
  <c r="K624" i="6"/>
  <c r="J624" i="6"/>
  <c r="I624" i="6"/>
  <c r="M623" i="6"/>
  <c r="L623" i="6"/>
  <c r="K623" i="6"/>
  <c r="J623" i="6"/>
  <c r="I623" i="6"/>
  <c r="M622" i="6"/>
  <c r="L622" i="6"/>
  <c r="K622" i="6"/>
  <c r="J622" i="6"/>
  <c r="I622" i="6"/>
  <c r="M621" i="6"/>
  <c r="L621" i="6"/>
  <c r="K621" i="6"/>
  <c r="J621" i="6"/>
  <c r="I621" i="6"/>
  <c r="M620" i="6"/>
  <c r="L620" i="6"/>
  <c r="K620" i="6"/>
  <c r="J620" i="6"/>
  <c r="I620" i="6"/>
  <c r="M619" i="6"/>
  <c r="L619" i="6"/>
  <c r="K619" i="6"/>
  <c r="J619" i="6"/>
  <c r="I619" i="6"/>
  <c r="M618" i="6"/>
  <c r="L618" i="6"/>
  <c r="K618" i="6"/>
  <c r="J618" i="6"/>
  <c r="I618" i="6"/>
  <c r="M617" i="6"/>
  <c r="L617" i="6"/>
  <c r="K617" i="6"/>
  <c r="J617" i="6"/>
  <c r="I617" i="6"/>
  <c r="M616" i="6"/>
  <c r="L616" i="6"/>
  <c r="K616" i="6"/>
  <c r="J616" i="6"/>
  <c r="I616" i="6"/>
  <c r="M615" i="6"/>
  <c r="L615" i="6"/>
  <c r="K615" i="6"/>
  <c r="J615" i="6"/>
  <c r="I615" i="6"/>
  <c r="M614" i="6"/>
  <c r="L614" i="6"/>
  <c r="K614" i="6"/>
  <c r="J614" i="6"/>
  <c r="I614" i="6"/>
  <c r="M613" i="6"/>
  <c r="L613" i="6"/>
  <c r="K613" i="6"/>
  <c r="J613" i="6"/>
  <c r="I613" i="6"/>
  <c r="M612" i="6"/>
  <c r="L612" i="6"/>
  <c r="K612" i="6"/>
  <c r="J612" i="6"/>
  <c r="I612" i="6"/>
  <c r="M611" i="6"/>
  <c r="L611" i="6"/>
  <c r="K611" i="6"/>
  <c r="J611" i="6"/>
  <c r="I611" i="6"/>
  <c r="M610" i="6"/>
  <c r="L610" i="6"/>
  <c r="K610" i="6"/>
  <c r="J610" i="6"/>
  <c r="I610" i="6"/>
  <c r="M609" i="6"/>
  <c r="L609" i="6"/>
  <c r="K609" i="6"/>
  <c r="J609" i="6"/>
  <c r="I609" i="6"/>
  <c r="M608" i="6"/>
  <c r="L608" i="6"/>
  <c r="K608" i="6"/>
  <c r="J608" i="6"/>
  <c r="I608" i="6"/>
  <c r="M607" i="6"/>
  <c r="L607" i="6"/>
  <c r="K607" i="6"/>
  <c r="J607" i="6"/>
  <c r="I607" i="6"/>
  <c r="M606" i="6"/>
  <c r="L606" i="6"/>
  <c r="K606" i="6"/>
  <c r="J606" i="6"/>
  <c r="I606" i="6"/>
  <c r="M605" i="6"/>
  <c r="L605" i="6"/>
  <c r="K605" i="6"/>
  <c r="J605" i="6"/>
  <c r="I605" i="6"/>
  <c r="M604" i="6"/>
  <c r="L604" i="6"/>
  <c r="K604" i="6"/>
  <c r="J604" i="6"/>
  <c r="I604" i="6"/>
  <c r="M603" i="6"/>
  <c r="L603" i="6"/>
  <c r="K603" i="6"/>
  <c r="J603" i="6"/>
  <c r="I603" i="6"/>
  <c r="M602" i="6"/>
  <c r="L602" i="6"/>
  <c r="K602" i="6"/>
  <c r="J602" i="6"/>
  <c r="I602" i="6"/>
  <c r="M601" i="6"/>
  <c r="L601" i="6"/>
  <c r="K601" i="6"/>
  <c r="J601" i="6"/>
  <c r="I601" i="6"/>
  <c r="M600" i="6"/>
  <c r="L600" i="6"/>
  <c r="K600" i="6"/>
  <c r="J600" i="6"/>
  <c r="I600" i="6"/>
  <c r="M599" i="6"/>
  <c r="L599" i="6"/>
  <c r="K599" i="6"/>
  <c r="J599" i="6"/>
  <c r="I599" i="6"/>
  <c r="M598" i="6"/>
  <c r="L598" i="6"/>
  <c r="K598" i="6"/>
  <c r="J598" i="6"/>
  <c r="I598" i="6"/>
  <c r="M597" i="6"/>
  <c r="L597" i="6"/>
  <c r="K597" i="6"/>
  <c r="J597" i="6"/>
  <c r="I597" i="6"/>
  <c r="M596" i="6"/>
  <c r="L596" i="6"/>
  <c r="K596" i="6"/>
  <c r="J596" i="6"/>
  <c r="I596" i="6"/>
  <c r="M595" i="6"/>
  <c r="L595" i="6"/>
  <c r="K595" i="6"/>
  <c r="J595" i="6"/>
  <c r="I595" i="6"/>
  <c r="M594" i="6"/>
  <c r="L594" i="6"/>
  <c r="K594" i="6"/>
  <c r="J594" i="6"/>
  <c r="I594" i="6"/>
  <c r="M593" i="6"/>
  <c r="L593" i="6"/>
  <c r="K593" i="6"/>
  <c r="J593" i="6"/>
  <c r="I593" i="6"/>
  <c r="M592" i="6"/>
  <c r="L592" i="6"/>
  <c r="K592" i="6"/>
  <c r="J592" i="6"/>
  <c r="I592" i="6"/>
  <c r="M591" i="6"/>
  <c r="L591" i="6"/>
  <c r="K591" i="6"/>
  <c r="J591" i="6"/>
  <c r="I591" i="6"/>
  <c r="M590" i="6"/>
  <c r="L590" i="6"/>
  <c r="K590" i="6"/>
  <c r="J590" i="6"/>
  <c r="I590" i="6"/>
  <c r="M589" i="6"/>
  <c r="L589" i="6"/>
  <c r="K589" i="6"/>
  <c r="J589" i="6"/>
  <c r="I589" i="6"/>
  <c r="M588" i="6"/>
  <c r="L588" i="6"/>
  <c r="K588" i="6"/>
  <c r="J588" i="6"/>
  <c r="I588" i="6"/>
  <c r="M587" i="6"/>
  <c r="L587" i="6"/>
  <c r="K587" i="6"/>
  <c r="J587" i="6"/>
  <c r="I587" i="6"/>
  <c r="M586" i="6"/>
  <c r="L586" i="6"/>
  <c r="K586" i="6"/>
  <c r="J586" i="6"/>
  <c r="I586" i="6"/>
  <c r="M585" i="6"/>
  <c r="L585" i="6"/>
  <c r="K585" i="6"/>
  <c r="J585" i="6"/>
  <c r="I585" i="6"/>
  <c r="M584" i="6"/>
  <c r="L584" i="6"/>
  <c r="K584" i="6"/>
  <c r="J584" i="6"/>
  <c r="I584" i="6"/>
  <c r="M583" i="6"/>
  <c r="L583" i="6"/>
  <c r="K583" i="6"/>
  <c r="J583" i="6"/>
  <c r="I583" i="6"/>
  <c r="M582" i="6"/>
  <c r="L582" i="6"/>
  <c r="K582" i="6"/>
  <c r="J582" i="6"/>
  <c r="I582" i="6"/>
  <c r="M581" i="6"/>
  <c r="L581" i="6"/>
  <c r="K581" i="6"/>
  <c r="J581" i="6"/>
  <c r="I581" i="6"/>
  <c r="M580" i="6"/>
  <c r="L580" i="6"/>
  <c r="K580" i="6"/>
  <c r="J580" i="6"/>
  <c r="I580" i="6"/>
  <c r="M579" i="6"/>
  <c r="L579" i="6"/>
  <c r="K579" i="6"/>
  <c r="J579" i="6"/>
  <c r="I579" i="6"/>
  <c r="M578" i="6"/>
  <c r="L578" i="6"/>
  <c r="K578" i="6"/>
  <c r="J578" i="6"/>
  <c r="I578" i="6"/>
  <c r="M577" i="6"/>
  <c r="L577" i="6"/>
  <c r="K577" i="6"/>
  <c r="J577" i="6"/>
  <c r="I577" i="6"/>
  <c r="M576" i="6"/>
  <c r="L576" i="6"/>
  <c r="K576" i="6"/>
  <c r="J576" i="6"/>
  <c r="I576" i="6"/>
  <c r="M575" i="6"/>
  <c r="L575" i="6"/>
  <c r="K575" i="6"/>
  <c r="J575" i="6"/>
  <c r="I575" i="6"/>
  <c r="M574" i="6"/>
  <c r="L574" i="6"/>
  <c r="K574" i="6"/>
  <c r="J574" i="6"/>
  <c r="I574" i="6"/>
  <c r="M573" i="6"/>
  <c r="L573" i="6"/>
  <c r="K573" i="6"/>
  <c r="J573" i="6"/>
  <c r="I573" i="6"/>
  <c r="M572" i="6"/>
  <c r="L572" i="6"/>
  <c r="K572" i="6"/>
  <c r="J572" i="6"/>
  <c r="I572" i="6"/>
  <c r="M571" i="6"/>
  <c r="L571" i="6"/>
  <c r="K571" i="6"/>
  <c r="J571" i="6"/>
  <c r="I571" i="6"/>
  <c r="M570" i="6"/>
  <c r="L570" i="6"/>
  <c r="K570" i="6"/>
  <c r="J570" i="6"/>
  <c r="I570" i="6"/>
  <c r="M569" i="6"/>
  <c r="L569" i="6"/>
  <c r="K569" i="6"/>
  <c r="J569" i="6"/>
  <c r="I569" i="6"/>
  <c r="M568" i="6"/>
  <c r="L568" i="6"/>
  <c r="K568" i="6"/>
  <c r="J568" i="6"/>
  <c r="I568" i="6"/>
  <c r="M567" i="6"/>
  <c r="L567" i="6"/>
  <c r="K567" i="6"/>
  <c r="J567" i="6"/>
  <c r="I567" i="6"/>
  <c r="M566" i="6"/>
  <c r="L566" i="6"/>
  <c r="K566" i="6"/>
  <c r="J566" i="6"/>
  <c r="I566" i="6"/>
  <c r="M565" i="6"/>
  <c r="L565" i="6"/>
  <c r="K565" i="6"/>
  <c r="J565" i="6"/>
  <c r="I565" i="6"/>
  <c r="M564" i="6"/>
  <c r="L564" i="6"/>
  <c r="K564" i="6"/>
  <c r="J564" i="6"/>
  <c r="I564" i="6"/>
  <c r="M563" i="6"/>
  <c r="L563" i="6"/>
  <c r="K563" i="6"/>
  <c r="J563" i="6"/>
  <c r="I563" i="6"/>
  <c r="M562" i="6"/>
  <c r="L562" i="6"/>
  <c r="K562" i="6"/>
  <c r="J562" i="6"/>
  <c r="I562" i="6"/>
  <c r="M561" i="6"/>
  <c r="L561" i="6"/>
  <c r="K561" i="6"/>
  <c r="J561" i="6"/>
  <c r="I561" i="6"/>
  <c r="M560" i="6"/>
  <c r="L560" i="6"/>
  <c r="K560" i="6"/>
  <c r="J560" i="6"/>
  <c r="I560" i="6"/>
  <c r="M559" i="6"/>
  <c r="L559" i="6"/>
  <c r="K559" i="6"/>
  <c r="J559" i="6"/>
  <c r="I559" i="6"/>
  <c r="M558" i="6"/>
  <c r="L558" i="6"/>
  <c r="K558" i="6"/>
  <c r="J558" i="6"/>
  <c r="I558" i="6"/>
  <c r="M557" i="6"/>
  <c r="L557" i="6"/>
  <c r="K557" i="6"/>
  <c r="J557" i="6"/>
  <c r="I557" i="6"/>
  <c r="M556" i="6"/>
  <c r="L556" i="6"/>
  <c r="K556" i="6"/>
  <c r="J556" i="6"/>
  <c r="I556" i="6"/>
  <c r="M555" i="6"/>
  <c r="L555" i="6"/>
  <c r="K555" i="6"/>
  <c r="J555" i="6"/>
  <c r="I555" i="6"/>
  <c r="M554" i="6"/>
  <c r="L554" i="6"/>
  <c r="K554" i="6"/>
  <c r="J554" i="6"/>
  <c r="I554" i="6"/>
  <c r="M553" i="6"/>
  <c r="L553" i="6"/>
  <c r="K553" i="6"/>
  <c r="J553" i="6"/>
  <c r="I553" i="6"/>
  <c r="M552" i="6"/>
  <c r="L552" i="6"/>
  <c r="K552" i="6"/>
  <c r="J552" i="6"/>
  <c r="I552" i="6"/>
  <c r="M551" i="6"/>
  <c r="L551" i="6"/>
  <c r="K551" i="6"/>
  <c r="J551" i="6"/>
  <c r="I551" i="6"/>
  <c r="M550" i="6"/>
  <c r="L550" i="6"/>
  <c r="K550" i="6"/>
  <c r="J550" i="6"/>
  <c r="I550" i="6"/>
  <c r="M549" i="6"/>
  <c r="L549" i="6"/>
  <c r="K549" i="6"/>
  <c r="J549" i="6"/>
  <c r="I549" i="6"/>
  <c r="M548" i="6"/>
  <c r="L548" i="6"/>
  <c r="K548" i="6"/>
  <c r="J548" i="6"/>
  <c r="I548" i="6"/>
  <c r="M547" i="6"/>
  <c r="L547" i="6"/>
  <c r="K547" i="6"/>
  <c r="J547" i="6"/>
  <c r="I547" i="6"/>
  <c r="M546" i="6"/>
  <c r="L546" i="6"/>
  <c r="K546" i="6"/>
  <c r="J546" i="6"/>
  <c r="I546" i="6"/>
  <c r="M545" i="6"/>
  <c r="L545" i="6"/>
  <c r="K545" i="6"/>
  <c r="J545" i="6"/>
  <c r="I545" i="6"/>
  <c r="M544" i="6"/>
  <c r="L544" i="6"/>
  <c r="K544" i="6"/>
  <c r="J544" i="6"/>
  <c r="I544" i="6"/>
  <c r="M543" i="6"/>
  <c r="L543" i="6"/>
  <c r="K543" i="6"/>
  <c r="J543" i="6"/>
  <c r="I543" i="6"/>
  <c r="M542" i="6"/>
  <c r="L542" i="6"/>
  <c r="K542" i="6"/>
  <c r="J542" i="6"/>
  <c r="I542" i="6"/>
  <c r="M541" i="6"/>
  <c r="L541" i="6"/>
  <c r="K541" i="6"/>
  <c r="J541" i="6"/>
  <c r="I541" i="6"/>
  <c r="M540" i="6"/>
  <c r="L540" i="6"/>
  <c r="K540" i="6"/>
  <c r="J540" i="6"/>
  <c r="I540" i="6"/>
  <c r="M539" i="6"/>
  <c r="L539" i="6"/>
  <c r="K539" i="6"/>
  <c r="J539" i="6"/>
  <c r="I539" i="6"/>
  <c r="M538" i="6"/>
  <c r="L538" i="6"/>
  <c r="K538" i="6"/>
  <c r="J538" i="6"/>
  <c r="I538" i="6"/>
  <c r="M537" i="6"/>
  <c r="L537" i="6"/>
  <c r="K537" i="6"/>
  <c r="J537" i="6"/>
  <c r="I537" i="6"/>
  <c r="M536" i="6"/>
  <c r="L536" i="6"/>
  <c r="K536" i="6"/>
  <c r="J536" i="6"/>
  <c r="I536" i="6"/>
  <c r="M535" i="6"/>
  <c r="L535" i="6"/>
  <c r="K535" i="6"/>
  <c r="J535" i="6"/>
  <c r="I535" i="6"/>
  <c r="M534" i="6"/>
  <c r="L534" i="6"/>
  <c r="K534" i="6"/>
  <c r="J534" i="6"/>
  <c r="I534" i="6"/>
  <c r="M533" i="6"/>
  <c r="L533" i="6"/>
  <c r="K533" i="6"/>
  <c r="J533" i="6"/>
  <c r="I533" i="6"/>
  <c r="M532" i="6"/>
  <c r="L532" i="6"/>
  <c r="K532" i="6"/>
  <c r="J532" i="6"/>
  <c r="I532" i="6"/>
  <c r="M531" i="6"/>
  <c r="L531" i="6"/>
  <c r="K531" i="6"/>
  <c r="J531" i="6"/>
  <c r="I531" i="6"/>
  <c r="M530" i="6"/>
  <c r="L530" i="6"/>
  <c r="K530" i="6"/>
  <c r="J530" i="6"/>
  <c r="I530" i="6"/>
  <c r="M529" i="6"/>
  <c r="L529" i="6"/>
  <c r="K529" i="6"/>
  <c r="J529" i="6"/>
  <c r="I529" i="6"/>
  <c r="M528" i="6"/>
  <c r="L528" i="6"/>
  <c r="K528" i="6"/>
  <c r="J528" i="6"/>
  <c r="I528" i="6"/>
  <c r="M527" i="6"/>
  <c r="L527" i="6"/>
  <c r="K527" i="6"/>
  <c r="J527" i="6"/>
  <c r="I527" i="6"/>
  <c r="M526" i="6"/>
  <c r="L526" i="6"/>
  <c r="K526" i="6"/>
  <c r="J526" i="6"/>
  <c r="I526" i="6"/>
  <c r="M525" i="6"/>
  <c r="L525" i="6"/>
  <c r="K525" i="6"/>
  <c r="J525" i="6"/>
  <c r="I525" i="6"/>
  <c r="M524" i="6"/>
  <c r="L524" i="6"/>
  <c r="K524" i="6"/>
  <c r="J524" i="6"/>
  <c r="I524" i="6"/>
  <c r="M523" i="6"/>
  <c r="L523" i="6"/>
  <c r="K523" i="6"/>
  <c r="J523" i="6"/>
  <c r="I523" i="6"/>
  <c r="M522" i="6"/>
  <c r="L522" i="6"/>
  <c r="K522" i="6"/>
  <c r="J522" i="6"/>
  <c r="I522" i="6"/>
  <c r="M521" i="6"/>
  <c r="L521" i="6"/>
  <c r="K521" i="6"/>
  <c r="J521" i="6"/>
  <c r="I521" i="6"/>
  <c r="M520" i="6"/>
  <c r="L520" i="6"/>
  <c r="K520" i="6"/>
  <c r="J520" i="6"/>
  <c r="I520" i="6"/>
  <c r="M519" i="6"/>
  <c r="L519" i="6"/>
  <c r="K519" i="6"/>
  <c r="J519" i="6"/>
  <c r="I519" i="6"/>
  <c r="M518" i="6"/>
  <c r="L518" i="6"/>
  <c r="K518" i="6"/>
  <c r="J518" i="6"/>
  <c r="I518" i="6"/>
  <c r="M517" i="6"/>
  <c r="L517" i="6"/>
  <c r="K517" i="6"/>
  <c r="J517" i="6"/>
  <c r="I517" i="6"/>
  <c r="M516" i="6"/>
  <c r="L516" i="6"/>
  <c r="K516" i="6"/>
  <c r="J516" i="6"/>
  <c r="I516" i="6"/>
  <c r="M515" i="6"/>
  <c r="L515" i="6"/>
  <c r="K515" i="6"/>
  <c r="J515" i="6"/>
  <c r="I515" i="6"/>
  <c r="M514" i="6"/>
  <c r="L514" i="6"/>
  <c r="K514" i="6"/>
  <c r="J514" i="6"/>
  <c r="I514" i="6"/>
  <c r="M513" i="6"/>
  <c r="L513" i="6"/>
  <c r="K513" i="6"/>
  <c r="J513" i="6"/>
  <c r="I513" i="6"/>
  <c r="M512" i="6"/>
  <c r="L512" i="6"/>
  <c r="K512" i="6"/>
  <c r="J512" i="6"/>
  <c r="I512" i="6"/>
  <c r="M511" i="6"/>
  <c r="L511" i="6"/>
  <c r="K511" i="6"/>
  <c r="J511" i="6"/>
  <c r="I511" i="6"/>
  <c r="M510" i="6"/>
  <c r="L510" i="6"/>
  <c r="K510" i="6"/>
  <c r="J510" i="6"/>
  <c r="I510" i="6"/>
  <c r="M509" i="6"/>
  <c r="L509" i="6"/>
  <c r="K509" i="6"/>
  <c r="J509" i="6"/>
  <c r="I509" i="6"/>
  <c r="M508" i="6"/>
  <c r="L508" i="6"/>
  <c r="K508" i="6"/>
  <c r="J508" i="6"/>
  <c r="I508" i="6"/>
  <c r="M507" i="6"/>
  <c r="L507" i="6"/>
  <c r="K507" i="6"/>
  <c r="J507" i="6"/>
  <c r="I507" i="6"/>
  <c r="M506" i="6"/>
  <c r="L506" i="6"/>
  <c r="K506" i="6"/>
  <c r="J506" i="6"/>
  <c r="I506" i="6"/>
  <c r="M505" i="6"/>
  <c r="L505" i="6"/>
  <c r="K505" i="6"/>
  <c r="J505" i="6"/>
  <c r="I505" i="6"/>
  <c r="M504" i="6"/>
  <c r="L504" i="6"/>
  <c r="K504" i="6"/>
  <c r="J504" i="6"/>
  <c r="I504" i="6"/>
  <c r="M503" i="6"/>
  <c r="L503" i="6"/>
  <c r="K503" i="6"/>
  <c r="J503" i="6"/>
  <c r="I503" i="6"/>
  <c r="M502" i="6"/>
  <c r="L502" i="6"/>
  <c r="K502" i="6"/>
  <c r="J502" i="6"/>
  <c r="I502" i="6"/>
  <c r="M501" i="6"/>
  <c r="L501" i="6"/>
  <c r="K501" i="6"/>
  <c r="J501" i="6"/>
  <c r="I501" i="6"/>
  <c r="M500" i="6"/>
  <c r="L500" i="6"/>
  <c r="K500" i="6"/>
  <c r="J500" i="6"/>
  <c r="I500" i="6"/>
  <c r="M499" i="6"/>
  <c r="L499" i="6"/>
  <c r="K499" i="6"/>
  <c r="J499" i="6"/>
  <c r="I499" i="6"/>
  <c r="M498" i="6"/>
  <c r="L498" i="6"/>
  <c r="K498" i="6"/>
  <c r="J498" i="6"/>
  <c r="I498" i="6"/>
  <c r="M497" i="6"/>
  <c r="L497" i="6"/>
  <c r="K497" i="6"/>
  <c r="J497" i="6"/>
  <c r="I497" i="6"/>
  <c r="M496" i="6"/>
  <c r="L496" i="6"/>
  <c r="K496" i="6"/>
  <c r="J496" i="6"/>
  <c r="I496" i="6"/>
  <c r="M495" i="6"/>
  <c r="L495" i="6"/>
  <c r="K495" i="6"/>
  <c r="J495" i="6"/>
  <c r="I495" i="6"/>
  <c r="M494" i="6"/>
  <c r="L494" i="6"/>
  <c r="K494" i="6"/>
  <c r="J494" i="6"/>
  <c r="I494" i="6"/>
  <c r="M493" i="6"/>
  <c r="L493" i="6"/>
  <c r="K493" i="6"/>
  <c r="J493" i="6"/>
  <c r="I493" i="6"/>
  <c r="M492" i="6"/>
  <c r="L492" i="6"/>
  <c r="K492" i="6"/>
  <c r="J492" i="6"/>
  <c r="I492" i="6"/>
  <c r="M491" i="6"/>
  <c r="L491" i="6"/>
  <c r="K491" i="6"/>
  <c r="J491" i="6"/>
  <c r="I491" i="6"/>
  <c r="M490" i="6"/>
  <c r="L490" i="6"/>
  <c r="K490" i="6"/>
  <c r="J490" i="6"/>
  <c r="I490" i="6"/>
  <c r="M489" i="6"/>
  <c r="L489" i="6"/>
  <c r="K489" i="6"/>
  <c r="J489" i="6"/>
  <c r="I489" i="6"/>
  <c r="M488" i="6"/>
  <c r="L488" i="6"/>
  <c r="K488" i="6"/>
  <c r="J488" i="6"/>
  <c r="I488" i="6"/>
  <c r="M487" i="6"/>
  <c r="L487" i="6"/>
  <c r="K487" i="6"/>
  <c r="J487" i="6"/>
  <c r="I487" i="6"/>
  <c r="M486" i="6"/>
  <c r="L486" i="6"/>
  <c r="K486" i="6"/>
  <c r="J486" i="6"/>
  <c r="I486" i="6"/>
  <c r="M485" i="6"/>
  <c r="L485" i="6"/>
  <c r="K485" i="6"/>
  <c r="J485" i="6"/>
  <c r="I485" i="6"/>
  <c r="M484" i="6"/>
  <c r="L484" i="6"/>
  <c r="K484" i="6"/>
  <c r="J484" i="6"/>
  <c r="I484" i="6"/>
  <c r="M483" i="6"/>
  <c r="L483" i="6"/>
  <c r="K483" i="6"/>
  <c r="J483" i="6"/>
  <c r="I483" i="6"/>
  <c r="M482" i="6"/>
  <c r="L482" i="6"/>
  <c r="K482" i="6"/>
  <c r="J482" i="6"/>
  <c r="I482" i="6"/>
  <c r="M481" i="6"/>
  <c r="L481" i="6"/>
  <c r="K481" i="6"/>
  <c r="J481" i="6"/>
  <c r="I481" i="6"/>
  <c r="M480" i="6"/>
  <c r="L480" i="6"/>
  <c r="K480" i="6"/>
  <c r="J480" i="6"/>
  <c r="I480" i="6"/>
  <c r="M479" i="6"/>
  <c r="L479" i="6"/>
  <c r="K479" i="6"/>
  <c r="J479" i="6"/>
  <c r="I479" i="6"/>
  <c r="M478" i="6"/>
  <c r="L478" i="6"/>
  <c r="K478" i="6"/>
  <c r="J478" i="6"/>
  <c r="I478" i="6"/>
  <c r="M477" i="6"/>
  <c r="L477" i="6"/>
  <c r="K477" i="6"/>
  <c r="J477" i="6"/>
  <c r="I477" i="6"/>
  <c r="M476" i="6"/>
  <c r="L476" i="6"/>
  <c r="K476" i="6"/>
  <c r="J476" i="6"/>
  <c r="I476" i="6"/>
  <c r="M475" i="6"/>
  <c r="L475" i="6"/>
  <c r="K475" i="6"/>
  <c r="J475" i="6"/>
  <c r="I475" i="6"/>
  <c r="M474" i="6"/>
  <c r="L474" i="6"/>
  <c r="K474" i="6"/>
  <c r="J474" i="6"/>
  <c r="I474" i="6"/>
  <c r="M473" i="6"/>
  <c r="L473" i="6"/>
  <c r="K473" i="6"/>
  <c r="J473" i="6"/>
  <c r="I473" i="6"/>
  <c r="M472" i="6"/>
  <c r="L472" i="6"/>
  <c r="K472" i="6"/>
  <c r="J472" i="6"/>
  <c r="I472" i="6"/>
  <c r="M471" i="6"/>
  <c r="L471" i="6"/>
  <c r="K471" i="6"/>
  <c r="J471" i="6"/>
  <c r="I471" i="6"/>
  <c r="M470" i="6"/>
  <c r="L470" i="6"/>
  <c r="K470" i="6"/>
  <c r="J470" i="6"/>
  <c r="I470" i="6"/>
  <c r="M469" i="6"/>
  <c r="L469" i="6"/>
  <c r="K469" i="6"/>
  <c r="J469" i="6"/>
  <c r="I469" i="6"/>
  <c r="M468" i="6"/>
  <c r="L468" i="6"/>
  <c r="K468" i="6"/>
  <c r="J468" i="6"/>
  <c r="I468" i="6"/>
  <c r="M467" i="6"/>
  <c r="L467" i="6"/>
  <c r="K467" i="6"/>
  <c r="J467" i="6"/>
  <c r="I467" i="6"/>
  <c r="M466" i="6"/>
  <c r="L466" i="6"/>
  <c r="K466" i="6"/>
  <c r="J466" i="6"/>
  <c r="I466" i="6"/>
  <c r="M465" i="6"/>
  <c r="L465" i="6"/>
  <c r="K465" i="6"/>
  <c r="J465" i="6"/>
  <c r="I465" i="6"/>
  <c r="M464" i="6"/>
  <c r="L464" i="6"/>
  <c r="K464" i="6"/>
  <c r="J464" i="6"/>
  <c r="I464" i="6"/>
  <c r="M463" i="6"/>
  <c r="L463" i="6"/>
  <c r="K463" i="6"/>
  <c r="J463" i="6"/>
  <c r="I463" i="6"/>
  <c r="M462" i="6"/>
  <c r="L462" i="6"/>
  <c r="K462" i="6"/>
  <c r="J462" i="6"/>
  <c r="I462" i="6"/>
  <c r="M461" i="6"/>
  <c r="L461" i="6"/>
  <c r="K461" i="6"/>
  <c r="J461" i="6"/>
  <c r="I461" i="6"/>
  <c r="M460" i="6"/>
  <c r="L460" i="6"/>
  <c r="K460" i="6"/>
  <c r="J460" i="6"/>
  <c r="I460" i="6"/>
  <c r="M459" i="6"/>
  <c r="L459" i="6"/>
  <c r="K459" i="6"/>
  <c r="J459" i="6"/>
  <c r="I459" i="6"/>
  <c r="M458" i="6"/>
  <c r="L458" i="6"/>
  <c r="K458" i="6"/>
  <c r="J458" i="6"/>
  <c r="I458" i="6"/>
  <c r="M457" i="6"/>
  <c r="L457" i="6"/>
  <c r="K457" i="6"/>
  <c r="J457" i="6"/>
  <c r="I457" i="6"/>
  <c r="M456" i="6"/>
  <c r="L456" i="6"/>
  <c r="K456" i="6"/>
  <c r="J456" i="6"/>
  <c r="I456" i="6"/>
  <c r="M455" i="6"/>
  <c r="L455" i="6"/>
  <c r="K455" i="6"/>
  <c r="J455" i="6"/>
  <c r="I455" i="6"/>
  <c r="M454" i="6"/>
  <c r="L454" i="6"/>
  <c r="K454" i="6"/>
  <c r="J454" i="6"/>
  <c r="I454" i="6"/>
  <c r="M453" i="6"/>
  <c r="L453" i="6"/>
  <c r="K453" i="6"/>
  <c r="J453" i="6"/>
  <c r="I453" i="6"/>
  <c r="M452" i="6"/>
  <c r="L452" i="6"/>
  <c r="K452" i="6"/>
  <c r="J452" i="6"/>
  <c r="I452" i="6"/>
  <c r="M451" i="6"/>
  <c r="L451" i="6"/>
  <c r="K451" i="6"/>
  <c r="J451" i="6"/>
  <c r="I451" i="6"/>
  <c r="M450" i="6"/>
  <c r="L450" i="6"/>
  <c r="K450" i="6"/>
  <c r="J450" i="6"/>
  <c r="I450" i="6"/>
  <c r="M449" i="6"/>
  <c r="L449" i="6"/>
  <c r="K449" i="6"/>
  <c r="J449" i="6"/>
  <c r="I449" i="6"/>
  <c r="M448" i="6"/>
  <c r="L448" i="6"/>
  <c r="K448" i="6"/>
  <c r="J448" i="6"/>
  <c r="I448" i="6"/>
  <c r="M447" i="6"/>
  <c r="L447" i="6"/>
  <c r="K447" i="6"/>
  <c r="J447" i="6"/>
  <c r="I447" i="6"/>
  <c r="M446" i="6"/>
  <c r="L446" i="6"/>
  <c r="K446" i="6"/>
  <c r="J446" i="6"/>
  <c r="I446" i="6"/>
  <c r="M445" i="6"/>
  <c r="L445" i="6"/>
  <c r="K445" i="6"/>
  <c r="J445" i="6"/>
  <c r="I445" i="6"/>
  <c r="M444" i="6"/>
  <c r="L444" i="6"/>
  <c r="K444" i="6"/>
  <c r="J444" i="6"/>
  <c r="I444" i="6"/>
  <c r="M443" i="6"/>
  <c r="L443" i="6"/>
  <c r="K443" i="6"/>
  <c r="J443" i="6"/>
  <c r="I443" i="6"/>
  <c r="M442" i="6"/>
  <c r="L442" i="6"/>
  <c r="K442" i="6"/>
  <c r="J442" i="6"/>
  <c r="I442" i="6"/>
  <c r="M441" i="6"/>
  <c r="L441" i="6"/>
  <c r="K441" i="6"/>
  <c r="J441" i="6"/>
  <c r="I441" i="6"/>
  <c r="M440" i="6"/>
  <c r="L440" i="6"/>
  <c r="K440" i="6"/>
  <c r="J440" i="6"/>
  <c r="I440" i="6"/>
  <c r="M439" i="6"/>
  <c r="L439" i="6"/>
  <c r="K439" i="6"/>
  <c r="J439" i="6"/>
  <c r="I439" i="6"/>
  <c r="M438" i="6"/>
  <c r="L438" i="6"/>
  <c r="K438" i="6"/>
  <c r="J438" i="6"/>
  <c r="I438" i="6"/>
  <c r="M437" i="6"/>
  <c r="L437" i="6"/>
  <c r="K437" i="6"/>
  <c r="J437" i="6"/>
  <c r="I437" i="6"/>
  <c r="M436" i="6"/>
  <c r="L436" i="6"/>
  <c r="K436" i="6"/>
  <c r="J436" i="6"/>
  <c r="I436" i="6"/>
  <c r="M435" i="6"/>
  <c r="L435" i="6"/>
  <c r="K435" i="6"/>
  <c r="J435" i="6"/>
  <c r="I435" i="6"/>
  <c r="M434" i="6"/>
  <c r="L434" i="6"/>
  <c r="K434" i="6"/>
  <c r="J434" i="6"/>
  <c r="I434" i="6"/>
  <c r="M433" i="6"/>
  <c r="L433" i="6"/>
  <c r="K433" i="6"/>
  <c r="J433" i="6"/>
  <c r="I433" i="6"/>
  <c r="M432" i="6"/>
  <c r="L432" i="6"/>
  <c r="K432" i="6"/>
  <c r="J432" i="6"/>
  <c r="I432" i="6"/>
  <c r="M431" i="6"/>
  <c r="L431" i="6"/>
  <c r="K431" i="6"/>
  <c r="J431" i="6"/>
  <c r="I431" i="6"/>
  <c r="M430" i="6"/>
  <c r="L430" i="6"/>
  <c r="K430" i="6"/>
  <c r="J430" i="6"/>
  <c r="I430" i="6"/>
  <c r="M429" i="6"/>
  <c r="L429" i="6"/>
  <c r="K429" i="6"/>
  <c r="J429" i="6"/>
  <c r="I429" i="6"/>
  <c r="M428" i="6"/>
  <c r="L428" i="6"/>
  <c r="K428" i="6"/>
  <c r="J428" i="6"/>
  <c r="I428" i="6"/>
  <c r="M427" i="6"/>
  <c r="L427" i="6"/>
  <c r="K427" i="6"/>
  <c r="J427" i="6"/>
  <c r="I427" i="6"/>
  <c r="M426" i="6"/>
  <c r="L426" i="6"/>
  <c r="K426" i="6"/>
  <c r="J426" i="6"/>
  <c r="I426" i="6"/>
  <c r="M425" i="6"/>
  <c r="L425" i="6"/>
  <c r="K425" i="6"/>
  <c r="J425" i="6"/>
  <c r="I425" i="6"/>
  <c r="M424" i="6"/>
  <c r="L424" i="6"/>
  <c r="K424" i="6"/>
  <c r="J424" i="6"/>
  <c r="I424" i="6"/>
  <c r="M423" i="6"/>
  <c r="L423" i="6"/>
  <c r="K423" i="6"/>
  <c r="J423" i="6"/>
  <c r="I423" i="6"/>
  <c r="M422" i="6"/>
  <c r="L422" i="6"/>
  <c r="K422" i="6"/>
  <c r="J422" i="6"/>
  <c r="I422" i="6"/>
  <c r="M421" i="6"/>
  <c r="L421" i="6"/>
  <c r="K421" i="6"/>
  <c r="J421" i="6"/>
  <c r="I421" i="6"/>
  <c r="M420" i="6"/>
  <c r="L420" i="6"/>
  <c r="K420" i="6"/>
  <c r="J420" i="6"/>
  <c r="I420" i="6"/>
  <c r="M419" i="6"/>
  <c r="L419" i="6"/>
  <c r="K419" i="6"/>
  <c r="J419" i="6"/>
  <c r="I419" i="6"/>
  <c r="M418" i="6"/>
  <c r="L418" i="6"/>
  <c r="K418" i="6"/>
  <c r="J418" i="6"/>
  <c r="I418" i="6"/>
  <c r="M417" i="6"/>
  <c r="L417" i="6"/>
  <c r="K417" i="6"/>
  <c r="J417" i="6"/>
  <c r="I417" i="6"/>
  <c r="M416" i="6"/>
  <c r="L416" i="6"/>
  <c r="K416" i="6"/>
  <c r="J416" i="6"/>
  <c r="I416" i="6"/>
  <c r="M415" i="6"/>
  <c r="L415" i="6"/>
  <c r="K415" i="6"/>
  <c r="J415" i="6"/>
  <c r="I415" i="6"/>
  <c r="M414" i="6"/>
  <c r="L414" i="6"/>
  <c r="K414" i="6"/>
  <c r="J414" i="6"/>
  <c r="I414" i="6"/>
  <c r="M413" i="6"/>
  <c r="L413" i="6"/>
  <c r="K413" i="6"/>
  <c r="J413" i="6"/>
  <c r="I413" i="6"/>
  <c r="M412" i="6"/>
  <c r="L412" i="6"/>
  <c r="K412" i="6"/>
  <c r="J412" i="6"/>
  <c r="I412" i="6"/>
  <c r="M411" i="6"/>
  <c r="L411" i="6"/>
  <c r="K411" i="6"/>
  <c r="J411" i="6"/>
  <c r="I411" i="6"/>
  <c r="M410" i="6"/>
  <c r="L410" i="6"/>
  <c r="K410" i="6"/>
  <c r="J410" i="6"/>
  <c r="I410" i="6"/>
  <c r="M409" i="6"/>
  <c r="L409" i="6"/>
  <c r="K409" i="6"/>
  <c r="J409" i="6"/>
  <c r="I409" i="6"/>
  <c r="M408" i="6"/>
  <c r="L408" i="6"/>
  <c r="K408" i="6"/>
  <c r="J408" i="6"/>
  <c r="I408" i="6"/>
  <c r="M407" i="6"/>
  <c r="L407" i="6"/>
  <c r="K407" i="6"/>
  <c r="J407" i="6"/>
  <c r="I407" i="6"/>
  <c r="M406" i="6"/>
  <c r="L406" i="6"/>
  <c r="K406" i="6"/>
  <c r="J406" i="6"/>
  <c r="I406" i="6"/>
  <c r="M405" i="6"/>
  <c r="L405" i="6"/>
  <c r="K405" i="6"/>
  <c r="J405" i="6"/>
  <c r="I405" i="6"/>
  <c r="M404" i="6"/>
  <c r="L404" i="6"/>
  <c r="K404" i="6"/>
  <c r="J404" i="6"/>
  <c r="I404" i="6"/>
  <c r="M403" i="6"/>
  <c r="L403" i="6"/>
  <c r="K403" i="6"/>
  <c r="J403" i="6"/>
  <c r="I403" i="6"/>
  <c r="M402" i="6"/>
  <c r="L402" i="6"/>
  <c r="K402" i="6"/>
  <c r="J402" i="6"/>
  <c r="I402" i="6"/>
  <c r="M401" i="6"/>
  <c r="L401" i="6"/>
  <c r="K401" i="6"/>
  <c r="J401" i="6"/>
  <c r="I401" i="6"/>
  <c r="M400" i="6"/>
  <c r="L400" i="6"/>
  <c r="K400" i="6"/>
  <c r="J400" i="6"/>
  <c r="I400" i="6"/>
  <c r="M399" i="6"/>
  <c r="L399" i="6"/>
  <c r="K399" i="6"/>
  <c r="J399" i="6"/>
  <c r="I399" i="6"/>
  <c r="M398" i="6"/>
  <c r="L398" i="6"/>
  <c r="K398" i="6"/>
  <c r="J398" i="6"/>
  <c r="I398" i="6"/>
  <c r="M397" i="6"/>
  <c r="L397" i="6"/>
  <c r="K397" i="6"/>
  <c r="J397" i="6"/>
  <c r="I397" i="6"/>
  <c r="M396" i="6"/>
  <c r="L396" i="6"/>
  <c r="K396" i="6"/>
  <c r="J396" i="6"/>
  <c r="I396" i="6"/>
  <c r="M395" i="6"/>
  <c r="L395" i="6"/>
  <c r="K395" i="6"/>
  <c r="J395" i="6"/>
  <c r="I395" i="6"/>
  <c r="M394" i="6"/>
  <c r="L394" i="6"/>
  <c r="K394" i="6"/>
  <c r="J394" i="6"/>
  <c r="I394" i="6"/>
  <c r="M393" i="6"/>
  <c r="L393" i="6"/>
  <c r="K393" i="6"/>
  <c r="J393" i="6"/>
  <c r="I393" i="6"/>
  <c r="M392" i="6"/>
  <c r="L392" i="6"/>
  <c r="K392" i="6"/>
  <c r="J392" i="6"/>
  <c r="I392" i="6"/>
  <c r="M391" i="6"/>
  <c r="L391" i="6"/>
  <c r="K391" i="6"/>
  <c r="J391" i="6"/>
  <c r="I391" i="6"/>
  <c r="M390" i="6"/>
  <c r="L390" i="6"/>
  <c r="K390" i="6"/>
  <c r="J390" i="6"/>
  <c r="I390" i="6"/>
  <c r="M389" i="6"/>
  <c r="L389" i="6"/>
  <c r="K389" i="6"/>
  <c r="J389" i="6"/>
  <c r="I389" i="6"/>
  <c r="M388" i="6"/>
  <c r="L388" i="6"/>
  <c r="K388" i="6"/>
  <c r="J388" i="6"/>
  <c r="I388" i="6"/>
  <c r="M387" i="6"/>
  <c r="L387" i="6"/>
  <c r="K387" i="6"/>
  <c r="J387" i="6"/>
  <c r="I387" i="6"/>
  <c r="M386" i="6"/>
  <c r="L386" i="6"/>
  <c r="K386" i="6"/>
  <c r="J386" i="6"/>
  <c r="I386" i="6"/>
  <c r="M385" i="6"/>
  <c r="L385" i="6"/>
  <c r="K385" i="6"/>
  <c r="J385" i="6"/>
  <c r="I385" i="6"/>
  <c r="M384" i="6"/>
  <c r="L384" i="6"/>
  <c r="K384" i="6"/>
  <c r="J384" i="6"/>
  <c r="I384" i="6"/>
  <c r="M383" i="6"/>
  <c r="L383" i="6"/>
  <c r="K383" i="6"/>
  <c r="J383" i="6"/>
  <c r="I383" i="6"/>
  <c r="M382" i="6"/>
  <c r="L382" i="6"/>
  <c r="K382" i="6"/>
  <c r="J382" i="6"/>
  <c r="I382" i="6"/>
  <c r="M381" i="6"/>
  <c r="L381" i="6"/>
  <c r="K381" i="6"/>
  <c r="J381" i="6"/>
  <c r="I381" i="6"/>
  <c r="M380" i="6"/>
  <c r="L380" i="6"/>
  <c r="K380" i="6"/>
  <c r="J380" i="6"/>
  <c r="I380" i="6"/>
  <c r="M379" i="6"/>
  <c r="L379" i="6"/>
  <c r="K379" i="6"/>
  <c r="J379" i="6"/>
  <c r="I379" i="6"/>
  <c r="M378" i="6"/>
  <c r="L378" i="6"/>
  <c r="K378" i="6"/>
  <c r="J378" i="6"/>
  <c r="I378" i="6"/>
  <c r="M377" i="6"/>
  <c r="L377" i="6"/>
  <c r="K377" i="6"/>
  <c r="J377" i="6"/>
  <c r="I377" i="6"/>
  <c r="M376" i="6"/>
  <c r="L376" i="6"/>
  <c r="K376" i="6"/>
  <c r="J376" i="6"/>
  <c r="I376" i="6"/>
  <c r="M375" i="6"/>
  <c r="L375" i="6"/>
  <c r="K375" i="6"/>
  <c r="J375" i="6"/>
  <c r="I375" i="6"/>
  <c r="M374" i="6"/>
  <c r="L374" i="6"/>
  <c r="K374" i="6"/>
  <c r="J374" i="6"/>
  <c r="I374" i="6"/>
  <c r="M373" i="6"/>
  <c r="L373" i="6"/>
  <c r="K373" i="6"/>
  <c r="J373" i="6"/>
  <c r="I373" i="6"/>
  <c r="M372" i="6"/>
  <c r="L372" i="6"/>
  <c r="K372" i="6"/>
  <c r="J372" i="6"/>
  <c r="I372" i="6"/>
  <c r="M371" i="6"/>
  <c r="L371" i="6"/>
  <c r="K371" i="6"/>
  <c r="J371" i="6"/>
  <c r="I371" i="6"/>
  <c r="M370" i="6"/>
  <c r="L370" i="6"/>
  <c r="K370" i="6"/>
  <c r="J370" i="6"/>
  <c r="I370" i="6"/>
  <c r="M369" i="6"/>
  <c r="L369" i="6"/>
  <c r="K369" i="6"/>
  <c r="J369" i="6"/>
  <c r="I369" i="6"/>
  <c r="M368" i="6"/>
  <c r="L368" i="6"/>
  <c r="K368" i="6"/>
  <c r="J368" i="6"/>
  <c r="I368" i="6"/>
  <c r="M367" i="6"/>
  <c r="L367" i="6"/>
  <c r="K367" i="6"/>
  <c r="J367" i="6"/>
  <c r="I367" i="6"/>
  <c r="M366" i="6"/>
  <c r="L366" i="6"/>
  <c r="K366" i="6"/>
  <c r="J366" i="6"/>
  <c r="I366" i="6"/>
  <c r="M365" i="6"/>
  <c r="L365" i="6"/>
  <c r="K365" i="6"/>
  <c r="J365" i="6"/>
  <c r="I365" i="6"/>
  <c r="M364" i="6"/>
  <c r="L364" i="6"/>
  <c r="K364" i="6"/>
  <c r="J364" i="6"/>
  <c r="I364" i="6"/>
  <c r="M363" i="6"/>
  <c r="L363" i="6"/>
  <c r="K363" i="6"/>
  <c r="J363" i="6"/>
  <c r="I363" i="6"/>
  <c r="M362" i="6"/>
  <c r="L362" i="6"/>
  <c r="K362" i="6"/>
  <c r="J362" i="6"/>
  <c r="I362" i="6"/>
  <c r="M361" i="6"/>
  <c r="L361" i="6"/>
  <c r="K361" i="6"/>
  <c r="J361" i="6"/>
  <c r="I361" i="6"/>
  <c r="M360" i="6"/>
  <c r="L360" i="6"/>
  <c r="K360" i="6"/>
  <c r="J360" i="6"/>
  <c r="I360" i="6"/>
  <c r="M359" i="6"/>
  <c r="L359" i="6"/>
  <c r="K359" i="6"/>
  <c r="J359" i="6"/>
  <c r="I359" i="6"/>
  <c r="M358" i="6"/>
  <c r="L358" i="6"/>
  <c r="K358" i="6"/>
  <c r="J358" i="6"/>
  <c r="I358" i="6"/>
  <c r="M357" i="6"/>
  <c r="L357" i="6"/>
  <c r="K357" i="6"/>
  <c r="J357" i="6"/>
  <c r="I357" i="6"/>
  <c r="M356" i="6"/>
  <c r="L356" i="6"/>
  <c r="K356" i="6"/>
  <c r="J356" i="6"/>
  <c r="I356" i="6"/>
  <c r="M355" i="6"/>
  <c r="L355" i="6"/>
  <c r="K355" i="6"/>
  <c r="J355" i="6"/>
  <c r="I355" i="6"/>
  <c r="M354" i="6"/>
  <c r="L354" i="6"/>
  <c r="K354" i="6"/>
  <c r="J354" i="6"/>
  <c r="I354" i="6"/>
  <c r="M353" i="6"/>
  <c r="L353" i="6"/>
  <c r="K353" i="6"/>
  <c r="J353" i="6"/>
  <c r="I353" i="6"/>
  <c r="M352" i="6"/>
  <c r="L352" i="6"/>
  <c r="K352" i="6"/>
  <c r="J352" i="6"/>
  <c r="I352" i="6"/>
  <c r="M351" i="6"/>
  <c r="L351" i="6"/>
  <c r="K351" i="6"/>
  <c r="J351" i="6"/>
  <c r="I351" i="6"/>
  <c r="M350" i="6"/>
  <c r="L350" i="6"/>
  <c r="K350" i="6"/>
  <c r="J350" i="6"/>
  <c r="I350" i="6"/>
  <c r="M349" i="6"/>
  <c r="L349" i="6"/>
  <c r="K349" i="6"/>
  <c r="J349" i="6"/>
  <c r="I349" i="6"/>
  <c r="M348" i="6"/>
  <c r="L348" i="6"/>
  <c r="K348" i="6"/>
  <c r="J348" i="6"/>
  <c r="I348" i="6"/>
  <c r="M347" i="6"/>
  <c r="L347" i="6"/>
  <c r="K347" i="6"/>
  <c r="J347" i="6"/>
  <c r="I347" i="6"/>
  <c r="M346" i="6"/>
  <c r="L346" i="6"/>
  <c r="K346" i="6"/>
  <c r="J346" i="6"/>
  <c r="I346" i="6"/>
  <c r="M345" i="6"/>
  <c r="L345" i="6"/>
  <c r="K345" i="6"/>
  <c r="J345" i="6"/>
  <c r="I345" i="6"/>
  <c r="M344" i="6"/>
  <c r="L344" i="6"/>
  <c r="K344" i="6"/>
  <c r="J344" i="6"/>
  <c r="I344" i="6"/>
  <c r="M343" i="6"/>
  <c r="L343" i="6"/>
  <c r="K343" i="6"/>
  <c r="J343" i="6"/>
  <c r="I343" i="6"/>
  <c r="M342" i="6"/>
  <c r="L342" i="6"/>
  <c r="K342" i="6"/>
  <c r="J342" i="6"/>
  <c r="I342" i="6"/>
  <c r="M341" i="6"/>
  <c r="L341" i="6"/>
  <c r="K341" i="6"/>
  <c r="J341" i="6"/>
  <c r="I341" i="6"/>
  <c r="M340" i="6"/>
  <c r="L340" i="6"/>
  <c r="K340" i="6"/>
  <c r="J340" i="6"/>
  <c r="I340" i="6"/>
  <c r="M339" i="6"/>
  <c r="L339" i="6"/>
  <c r="K339" i="6"/>
  <c r="J339" i="6"/>
  <c r="I339" i="6"/>
  <c r="M338" i="6"/>
  <c r="L338" i="6"/>
  <c r="K338" i="6"/>
  <c r="J338" i="6"/>
  <c r="I338" i="6"/>
  <c r="M337" i="6"/>
  <c r="L337" i="6"/>
  <c r="K337" i="6"/>
  <c r="J337" i="6"/>
  <c r="I337" i="6"/>
  <c r="M336" i="6"/>
  <c r="L336" i="6"/>
  <c r="K336" i="6"/>
  <c r="J336" i="6"/>
  <c r="I336" i="6"/>
  <c r="M335" i="6"/>
  <c r="L335" i="6"/>
  <c r="K335" i="6"/>
  <c r="J335" i="6"/>
  <c r="I335" i="6"/>
  <c r="M334" i="6"/>
  <c r="L334" i="6"/>
  <c r="K334" i="6"/>
  <c r="J334" i="6"/>
  <c r="I334" i="6"/>
  <c r="M333" i="6"/>
  <c r="L333" i="6"/>
  <c r="K333" i="6"/>
  <c r="J333" i="6"/>
  <c r="I333" i="6"/>
  <c r="M332" i="6"/>
  <c r="L332" i="6"/>
  <c r="K332" i="6"/>
  <c r="J332" i="6"/>
  <c r="I332" i="6"/>
  <c r="M331" i="6"/>
  <c r="L331" i="6"/>
  <c r="K331" i="6"/>
  <c r="J331" i="6"/>
  <c r="I331" i="6"/>
  <c r="M330" i="6"/>
  <c r="L330" i="6"/>
  <c r="K330" i="6"/>
  <c r="J330" i="6"/>
  <c r="I330" i="6"/>
  <c r="M329" i="6"/>
  <c r="L329" i="6"/>
  <c r="K329" i="6"/>
  <c r="J329" i="6"/>
  <c r="I329" i="6"/>
  <c r="M328" i="6"/>
  <c r="L328" i="6"/>
  <c r="K328" i="6"/>
  <c r="J328" i="6"/>
  <c r="I328" i="6"/>
  <c r="M327" i="6"/>
  <c r="L327" i="6"/>
  <c r="K327" i="6"/>
  <c r="J327" i="6"/>
  <c r="I327" i="6"/>
  <c r="M326" i="6"/>
  <c r="L326" i="6"/>
  <c r="K326" i="6"/>
  <c r="J326" i="6"/>
  <c r="I326" i="6"/>
  <c r="M325" i="6"/>
  <c r="L325" i="6"/>
  <c r="K325" i="6"/>
  <c r="J325" i="6"/>
  <c r="I325" i="6"/>
  <c r="M324" i="6"/>
  <c r="L324" i="6"/>
  <c r="K324" i="6"/>
  <c r="J324" i="6"/>
  <c r="I324" i="6"/>
  <c r="M323" i="6"/>
  <c r="L323" i="6"/>
  <c r="K323" i="6"/>
  <c r="J323" i="6"/>
  <c r="I323" i="6"/>
  <c r="M322" i="6"/>
  <c r="L322" i="6"/>
  <c r="K322" i="6"/>
  <c r="J322" i="6"/>
  <c r="I322" i="6"/>
  <c r="M321" i="6"/>
  <c r="L321" i="6"/>
  <c r="K321" i="6"/>
  <c r="J321" i="6"/>
  <c r="I321" i="6"/>
  <c r="M320" i="6"/>
  <c r="L320" i="6"/>
  <c r="K320" i="6"/>
  <c r="J320" i="6"/>
  <c r="I320" i="6"/>
  <c r="M319" i="6"/>
  <c r="L319" i="6"/>
  <c r="K319" i="6"/>
  <c r="J319" i="6"/>
  <c r="I319" i="6"/>
  <c r="M318" i="6"/>
  <c r="L318" i="6"/>
  <c r="K318" i="6"/>
  <c r="J318" i="6"/>
  <c r="I318" i="6"/>
  <c r="M317" i="6"/>
  <c r="L317" i="6"/>
  <c r="K317" i="6"/>
  <c r="J317" i="6"/>
  <c r="I317" i="6"/>
  <c r="M316" i="6"/>
  <c r="L316" i="6"/>
  <c r="K316" i="6"/>
  <c r="J316" i="6"/>
  <c r="I316" i="6"/>
  <c r="M315" i="6"/>
  <c r="L315" i="6"/>
  <c r="K315" i="6"/>
  <c r="J315" i="6"/>
  <c r="I315" i="6"/>
  <c r="M314" i="6"/>
  <c r="L314" i="6"/>
  <c r="K314" i="6"/>
  <c r="J314" i="6"/>
  <c r="I314" i="6"/>
  <c r="M313" i="6"/>
  <c r="L313" i="6"/>
  <c r="K313" i="6"/>
  <c r="J313" i="6"/>
  <c r="I313" i="6"/>
  <c r="M312" i="6"/>
  <c r="L312" i="6"/>
  <c r="K312" i="6"/>
  <c r="J312" i="6"/>
  <c r="I312" i="6"/>
  <c r="M311" i="6"/>
  <c r="L311" i="6"/>
  <c r="K311" i="6"/>
  <c r="J311" i="6"/>
  <c r="I311" i="6"/>
  <c r="M310" i="6"/>
  <c r="L310" i="6"/>
  <c r="K310" i="6"/>
  <c r="J310" i="6"/>
  <c r="I310" i="6"/>
  <c r="M309" i="6"/>
  <c r="L309" i="6"/>
  <c r="K309" i="6"/>
  <c r="J309" i="6"/>
  <c r="I309" i="6"/>
  <c r="M308" i="6"/>
  <c r="L308" i="6"/>
  <c r="K308" i="6"/>
  <c r="J308" i="6"/>
  <c r="I308" i="6"/>
  <c r="M307" i="6"/>
  <c r="L307" i="6"/>
  <c r="K307" i="6"/>
  <c r="J307" i="6"/>
  <c r="I307" i="6"/>
  <c r="M306" i="6"/>
  <c r="L306" i="6"/>
  <c r="K306" i="6"/>
  <c r="J306" i="6"/>
  <c r="I306" i="6"/>
  <c r="M305" i="6"/>
  <c r="L305" i="6"/>
  <c r="K305" i="6"/>
  <c r="J305" i="6"/>
  <c r="I305" i="6"/>
  <c r="M304" i="6"/>
  <c r="L304" i="6"/>
  <c r="K304" i="6"/>
  <c r="J304" i="6"/>
  <c r="I304" i="6"/>
  <c r="M303" i="6"/>
  <c r="L303" i="6"/>
  <c r="K303" i="6"/>
  <c r="J303" i="6"/>
  <c r="I303" i="6"/>
  <c r="M302" i="6"/>
  <c r="L302" i="6"/>
  <c r="K302" i="6"/>
  <c r="J302" i="6"/>
  <c r="I302" i="6"/>
  <c r="M301" i="6"/>
  <c r="L301" i="6"/>
  <c r="K301" i="6"/>
  <c r="J301" i="6"/>
  <c r="I301" i="6"/>
  <c r="M300" i="6"/>
  <c r="L300" i="6"/>
  <c r="K300" i="6"/>
  <c r="J300" i="6"/>
  <c r="I300" i="6"/>
  <c r="M299" i="6"/>
  <c r="L299" i="6"/>
  <c r="K299" i="6"/>
  <c r="J299" i="6"/>
  <c r="I299" i="6"/>
  <c r="M298" i="6"/>
  <c r="L298" i="6"/>
  <c r="K298" i="6"/>
  <c r="J298" i="6"/>
  <c r="I298" i="6"/>
  <c r="M297" i="6"/>
  <c r="L297" i="6"/>
  <c r="K297" i="6"/>
  <c r="J297" i="6"/>
  <c r="I297" i="6"/>
  <c r="M296" i="6"/>
  <c r="L296" i="6"/>
  <c r="K296" i="6"/>
  <c r="J296" i="6"/>
  <c r="I296" i="6"/>
  <c r="M295" i="6"/>
  <c r="L295" i="6"/>
  <c r="K295" i="6"/>
  <c r="J295" i="6"/>
  <c r="I295" i="6"/>
  <c r="M294" i="6"/>
  <c r="L294" i="6"/>
  <c r="K294" i="6"/>
  <c r="J294" i="6"/>
  <c r="I294" i="6"/>
  <c r="M293" i="6"/>
  <c r="L293" i="6"/>
  <c r="K293" i="6"/>
  <c r="J293" i="6"/>
  <c r="I293" i="6"/>
  <c r="M292" i="6"/>
  <c r="L292" i="6"/>
  <c r="K292" i="6"/>
  <c r="J292" i="6"/>
  <c r="I292" i="6"/>
  <c r="M291" i="6"/>
  <c r="L291" i="6"/>
  <c r="K291" i="6"/>
  <c r="J291" i="6"/>
  <c r="I291" i="6"/>
  <c r="M290" i="6"/>
  <c r="L290" i="6"/>
  <c r="K290" i="6"/>
  <c r="J290" i="6"/>
  <c r="I290" i="6"/>
  <c r="M289" i="6"/>
  <c r="L289" i="6"/>
  <c r="K289" i="6"/>
  <c r="J289" i="6"/>
  <c r="I289" i="6"/>
  <c r="M288" i="6"/>
  <c r="L288" i="6"/>
  <c r="K288" i="6"/>
  <c r="J288" i="6"/>
  <c r="I288" i="6"/>
  <c r="M287" i="6"/>
  <c r="L287" i="6"/>
  <c r="K287" i="6"/>
  <c r="J287" i="6"/>
  <c r="I287" i="6"/>
  <c r="M286" i="6"/>
  <c r="L286" i="6"/>
  <c r="K286" i="6"/>
  <c r="J286" i="6"/>
  <c r="I286" i="6"/>
  <c r="M285" i="6"/>
  <c r="L285" i="6"/>
  <c r="K285" i="6"/>
  <c r="J285" i="6"/>
  <c r="I285" i="6"/>
  <c r="M284" i="6"/>
  <c r="L284" i="6"/>
  <c r="K284" i="6"/>
  <c r="J284" i="6"/>
  <c r="I284" i="6"/>
  <c r="M283" i="6"/>
  <c r="L283" i="6"/>
  <c r="K283" i="6"/>
  <c r="J283" i="6"/>
  <c r="I283" i="6"/>
  <c r="M282" i="6"/>
  <c r="L282" i="6"/>
  <c r="K282" i="6"/>
  <c r="J282" i="6"/>
  <c r="I282" i="6"/>
  <c r="M281" i="6"/>
  <c r="L281" i="6"/>
  <c r="K281" i="6"/>
  <c r="J281" i="6"/>
  <c r="I281" i="6"/>
  <c r="M280" i="6"/>
  <c r="L280" i="6"/>
  <c r="K280" i="6"/>
  <c r="J280" i="6"/>
  <c r="I280" i="6"/>
  <c r="M279" i="6"/>
  <c r="L279" i="6"/>
  <c r="K279" i="6"/>
  <c r="J279" i="6"/>
  <c r="I279" i="6"/>
  <c r="M278" i="6"/>
  <c r="L278" i="6"/>
  <c r="K278" i="6"/>
  <c r="J278" i="6"/>
  <c r="I278" i="6"/>
  <c r="M277" i="6"/>
  <c r="L277" i="6"/>
  <c r="K277" i="6"/>
  <c r="J277" i="6"/>
  <c r="I277" i="6"/>
  <c r="M276" i="6"/>
  <c r="L276" i="6"/>
  <c r="K276" i="6"/>
  <c r="J276" i="6"/>
  <c r="I276" i="6"/>
  <c r="M275" i="6"/>
  <c r="L275" i="6"/>
  <c r="K275" i="6"/>
  <c r="J275" i="6"/>
  <c r="I275" i="6"/>
  <c r="M274" i="6"/>
  <c r="L274" i="6"/>
  <c r="K274" i="6"/>
  <c r="J274" i="6"/>
  <c r="I274" i="6"/>
  <c r="M273" i="6"/>
  <c r="L273" i="6"/>
  <c r="K273" i="6"/>
  <c r="J273" i="6"/>
  <c r="I273" i="6"/>
  <c r="M272" i="6"/>
  <c r="L272" i="6"/>
  <c r="K272" i="6"/>
  <c r="J272" i="6"/>
  <c r="I272" i="6"/>
  <c r="M271" i="6"/>
  <c r="L271" i="6"/>
  <c r="K271" i="6"/>
  <c r="J271" i="6"/>
  <c r="I271" i="6"/>
  <c r="M270" i="6"/>
  <c r="L270" i="6"/>
  <c r="K270" i="6"/>
  <c r="J270" i="6"/>
  <c r="I270" i="6"/>
  <c r="M269" i="6"/>
  <c r="L269" i="6"/>
  <c r="K269" i="6"/>
  <c r="J269" i="6"/>
  <c r="I269" i="6"/>
  <c r="M268" i="6"/>
  <c r="L268" i="6"/>
  <c r="K268" i="6"/>
  <c r="J268" i="6"/>
  <c r="I268" i="6"/>
  <c r="M267" i="6"/>
  <c r="L267" i="6"/>
  <c r="K267" i="6"/>
  <c r="J267" i="6"/>
  <c r="I267" i="6"/>
  <c r="M266" i="6"/>
  <c r="L266" i="6"/>
  <c r="K266" i="6"/>
  <c r="J266" i="6"/>
  <c r="I266" i="6"/>
  <c r="M265" i="6"/>
  <c r="L265" i="6"/>
  <c r="K265" i="6"/>
  <c r="J265" i="6"/>
  <c r="I265" i="6"/>
  <c r="M264" i="6"/>
  <c r="L264" i="6"/>
  <c r="K264" i="6"/>
  <c r="J264" i="6"/>
  <c r="I264" i="6"/>
  <c r="M263" i="6"/>
  <c r="L263" i="6"/>
  <c r="K263" i="6"/>
  <c r="J263" i="6"/>
  <c r="I263" i="6"/>
  <c r="M262" i="6"/>
  <c r="L262" i="6"/>
  <c r="K262" i="6"/>
  <c r="J262" i="6"/>
  <c r="I262" i="6"/>
  <c r="M261" i="6"/>
  <c r="L261" i="6"/>
  <c r="K261" i="6"/>
  <c r="J261" i="6"/>
  <c r="I261" i="6"/>
  <c r="M260" i="6"/>
  <c r="L260" i="6"/>
  <c r="K260" i="6"/>
  <c r="J260" i="6"/>
  <c r="I260" i="6"/>
  <c r="M259" i="6"/>
  <c r="L259" i="6"/>
  <c r="K259" i="6"/>
  <c r="J259" i="6"/>
  <c r="I259" i="6"/>
  <c r="M258" i="6"/>
  <c r="L258" i="6"/>
  <c r="K258" i="6"/>
  <c r="J258" i="6"/>
  <c r="I258" i="6"/>
  <c r="M257" i="6"/>
  <c r="L257" i="6"/>
  <c r="K257" i="6"/>
  <c r="J257" i="6"/>
  <c r="I257" i="6"/>
  <c r="M256" i="6"/>
  <c r="L256" i="6"/>
  <c r="K256" i="6"/>
  <c r="J256" i="6"/>
  <c r="I256" i="6"/>
  <c r="M255" i="6"/>
  <c r="L255" i="6"/>
  <c r="K255" i="6"/>
  <c r="J255" i="6"/>
  <c r="I255" i="6"/>
  <c r="M254" i="6"/>
  <c r="L254" i="6"/>
  <c r="K254" i="6"/>
  <c r="J254" i="6"/>
  <c r="I254" i="6"/>
  <c r="M253" i="6"/>
  <c r="L253" i="6"/>
  <c r="K253" i="6"/>
  <c r="J253" i="6"/>
  <c r="I253" i="6"/>
  <c r="M252" i="6"/>
  <c r="L252" i="6"/>
  <c r="K252" i="6"/>
  <c r="J252" i="6"/>
  <c r="I252" i="6"/>
  <c r="M251" i="6"/>
  <c r="L251" i="6"/>
  <c r="K251" i="6"/>
  <c r="J251" i="6"/>
  <c r="I251" i="6"/>
  <c r="M250" i="6"/>
  <c r="L250" i="6"/>
  <c r="K250" i="6"/>
  <c r="J250" i="6"/>
  <c r="I250" i="6"/>
  <c r="M249" i="6"/>
  <c r="L249" i="6"/>
  <c r="K249" i="6"/>
  <c r="J249" i="6"/>
  <c r="I249" i="6"/>
  <c r="M248" i="6"/>
  <c r="L248" i="6"/>
  <c r="K248" i="6"/>
  <c r="J248" i="6"/>
  <c r="I248" i="6"/>
  <c r="M247" i="6"/>
  <c r="L247" i="6"/>
  <c r="K247" i="6"/>
  <c r="J247" i="6"/>
  <c r="I247" i="6"/>
  <c r="M246" i="6"/>
  <c r="L246" i="6"/>
  <c r="K246" i="6"/>
  <c r="J246" i="6"/>
  <c r="I246" i="6"/>
  <c r="M245" i="6"/>
  <c r="L245" i="6"/>
  <c r="K245" i="6"/>
  <c r="J245" i="6"/>
  <c r="I245" i="6"/>
  <c r="M244" i="6"/>
  <c r="L244" i="6"/>
  <c r="K244" i="6"/>
  <c r="J244" i="6"/>
  <c r="I244" i="6"/>
  <c r="M243" i="6"/>
  <c r="L243" i="6"/>
  <c r="K243" i="6"/>
  <c r="J243" i="6"/>
  <c r="I243" i="6"/>
  <c r="M242" i="6"/>
  <c r="L242" i="6"/>
  <c r="K242" i="6"/>
  <c r="J242" i="6"/>
  <c r="I242" i="6"/>
  <c r="M241" i="6"/>
  <c r="L241" i="6"/>
  <c r="K241" i="6"/>
  <c r="J241" i="6"/>
  <c r="I241" i="6"/>
  <c r="M240" i="6"/>
  <c r="L240" i="6"/>
  <c r="K240" i="6"/>
  <c r="J240" i="6"/>
  <c r="I240" i="6"/>
  <c r="M239" i="6"/>
  <c r="L239" i="6"/>
  <c r="K239" i="6"/>
  <c r="J239" i="6"/>
  <c r="I239" i="6"/>
  <c r="M238" i="6"/>
  <c r="L238" i="6"/>
  <c r="K238" i="6"/>
  <c r="J238" i="6"/>
  <c r="I238" i="6"/>
  <c r="M237" i="6"/>
  <c r="L237" i="6"/>
  <c r="K237" i="6"/>
  <c r="J237" i="6"/>
  <c r="I237" i="6"/>
  <c r="M236" i="6"/>
  <c r="L236" i="6"/>
  <c r="K236" i="6"/>
  <c r="J236" i="6"/>
  <c r="I236" i="6"/>
  <c r="M235" i="6"/>
  <c r="L235" i="6"/>
  <c r="K235" i="6"/>
  <c r="J235" i="6"/>
  <c r="I235" i="6"/>
  <c r="M234" i="6"/>
  <c r="L234" i="6"/>
  <c r="K234" i="6"/>
  <c r="J234" i="6"/>
  <c r="I234" i="6"/>
  <c r="M233" i="6"/>
  <c r="L233" i="6"/>
  <c r="K233" i="6"/>
  <c r="J233" i="6"/>
  <c r="I233" i="6"/>
  <c r="M232" i="6"/>
  <c r="L232" i="6"/>
  <c r="K232" i="6"/>
  <c r="J232" i="6"/>
  <c r="I232" i="6"/>
  <c r="M231" i="6"/>
  <c r="L231" i="6"/>
  <c r="K231" i="6"/>
  <c r="J231" i="6"/>
  <c r="I231" i="6"/>
  <c r="M230" i="6"/>
  <c r="L230" i="6"/>
  <c r="K230" i="6"/>
  <c r="J230" i="6"/>
  <c r="I230" i="6"/>
  <c r="M229" i="6"/>
  <c r="L229" i="6"/>
  <c r="K229" i="6"/>
  <c r="J229" i="6"/>
  <c r="I229" i="6"/>
  <c r="M228" i="6"/>
  <c r="L228" i="6"/>
  <c r="K228" i="6"/>
  <c r="J228" i="6"/>
  <c r="I228" i="6"/>
  <c r="M227" i="6"/>
  <c r="L227" i="6"/>
  <c r="K227" i="6"/>
  <c r="J227" i="6"/>
  <c r="I227" i="6"/>
  <c r="M226" i="6"/>
  <c r="L226" i="6"/>
  <c r="K226" i="6"/>
  <c r="J226" i="6"/>
  <c r="I226" i="6"/>
  <c r="M225" i="6"/>
  <c r="L225" i="6"/>
  <c r="K225" i="6"/>
  <c r="J225" i="6"/>
  <c r="I225" i="6"/>
  <c r="M224" i="6"/>
  <c r="L224" i="6"/>
  <c r="K224" i="6"/>
  <c r="J224" i="6"/>
  <c r="I224" i="6"/>
  <c r="M223" i="6"/>
  <c r="L223" i="6"/>
  <c r="K223" i="6"/>
  <c r="J223" i="6"/>
  <c r="I223" i="6"/>
  <c r="M222" i="6"/>
  <c r="L222" i="6"/>
  <c r="K222" i="6"/>
  <c r="J222" i="6"/>
  <c r="I222" i="6"/>
  <c r="M221" i="6"/>
  <c r="L221" i="6"/>
  <c r="K221" i="6"/>
  <c r="J221" i="6"/>
  <c r="I221" i="6"/>
  <c r="M220" i="6"/>
  <c r="L220" i="6"/>
  <c r="K220" i="6"/>
  <c r="J220" i="6"/>
  <c r="I220" i="6"/>
  <c r="M219" i="6"/>
  <c r="L219" i="6"/>
  <c r="K219" i="6"/>
  <c r="J219" i="6"/>
  <c r="I219" i="6"/>
  <c r="M218" i="6"/>
  <c r="L218" i="6"/>
  <c r="K218" i="6"/>
  <c r="J218" i="6"/>
  <c r="I218" i="6"/>
  <c r="M217" i="6"/>
  <c r="L217" i="6"/>
  <c r="K217" i="6"/>
  <c r="J217" i="6"/>
  <c r="I217" i="6"/>
  <c r="M216" i="6"/>
  <c r="L216" i="6"/>
  <c r="K216" i="6"/>
  <c r="J216" i="6"/>
  <c r="I216" i="6"/>
  <c r="M215" i="6"/>
  <c r="L215" i="6"/>
  <c r="K215" i="6"/>
  <c r="J215" i="6"/>
  <c r="I215" i="6"/>
  <c r="M214" i="6"/>
  <c r="L214" i="6"/>
  <c r="K214" i="6"/>
  <c r="J214" i="6"/>
  <c r="I214" i="6"/>
  <c r="M213" i="6"/>
  <c r="L213" i="6"/>
  <c r="K213" i="6"/>
  <c r="J213" i="6"/>
  <c r="I213" i="6"/>
  <c r="M212" i="6"/>
  <c r="L212" i="6"/>
  <c r="K212" i="6"/>
  <c r="J212" i="6"/>
  <c r="I212" i="6"/>
  <c r="M211" i="6"/>
  <c r="L211" i="6"/>
  <c r="K211" i="6"/>
  <c r="J211" i="6"/>
  <c r="I211" i="6"/>
  <c r="M210" i="6"/>
  <c r="L210" i="6"/>
  <c r="K210" i="6"/>
  <c r="J210" i="6"/>
  <c r="I210" i="6"/>
  <c r="M209" i="6"/>
  <c r="L209" i="6"/>
  <c r="K209" i="6"/>
  <c r="J209" i="6"/>
  <c r="I209" i="6"/>
  <c r="M208" i="6"/>
  <c r="L208" i="6"/>
  <c r="K208" i="6"/>
  <c r="J208" i="6"/>
  <c r="I208" i="6"/>
  <c r="M207" i="6"/>
  <c r="L207" i="6"/>
  <c r="K207" i="6"/>
  <c r="J207" i="6"/>
  <c r="I207" i="6"/>
  <c r="M206" i="6"/>
  <c r="L206" i="6"/>
  <c r="K206" i="6"/>
  <c r="J206" i="6"/>
  <c r="I206" i="6"/>
  <c r="M205" i="6"/>
  <c r="L205" i="6"/>
  <c r="K205" i="6"/>
  <c r="J205" i="6"/>
  <c r="I205" i="6"/>
  <c r="M204" i="6"/>
  <c r="L204" i="6"/>
  <c r="K204" i="6"/>
  <c r="J204" i="6"/>
  <c r="I204" i="6"/>
  <c r="M203" i="6"/>
  <c r="L203" i="6"/>
  <c r="K203" i="6"/>
  <c r="J203" i="6"/>
  <c r="I203" i="6"/>
  <c r="M202" i="6"/>
  <c r="L202" i="6"/>
  <c r="K202" i="6"/>
  <c r="J202" i="6"/>
  <c r="I202" i="6"/>
  <c r="M201" i="6"/>
  <c r="L201" i="6"/>
  <c r="K201" i="6"/>
  <c r="J201" i="6"/>
  <c r="I201" i="6"/>
  <c r="M200" i="6"/>
  <c r="L200" i="6"/>
  <c r="K200" i="6"/>
  <c r="J200" i="6"/>
  <c r="I200" i="6"/>
  <c r="M199" i="6"/>
  <c r="L199" i="6"/>
  <c r="K199" i="6"/>
  <c r="J199" i="6"/>
  <c r="I199" i="6"/>
  <c r="M198" i="6"/>
  <c r="L198" i="6"/>
  <c r="K198" i="6"/>
  <c r="J198" i="6"/>
  <c r="I198" i="6"/>
  <c r="M197" i="6"/>
  <c r="L197" i="6"/>
  <c r="K197" i="6"/>
  <c r="J197" i="6"/>
  <c r="I197" i="6"/>
  <c r="M196" i="6"/>
  <c r="L196" i="6"/>
  <c r="K196" i="6"/>
  <c r="J196" i="6"/>
  <c r="I196" i="6"/>
  <c r="M195" i="6"/>
  <c r="L195" i="6"/>
  <c r="K195" i="6"/>
  <c r="J195" i="6"/>
  <c r="I195" i="6"/>
  <c r="M194" i="6"/>
  <c r="L194" i="6"/>
  <c r="K194" i="6"/>
  <c r="J194" i="6"/>
  <c r="I194" i="6"/>
  <c r="M193" i="6"/>
  <c r="L193" i="6"/>
  <c r="K193" i="6"/>
  <c r="J193" i="6"/>
  <c r="I193" i="6"/>
  <c r="M192" i="6"/>
  <c r="L192" i="6"/>
  <c r="K192" i="6"/>
  <c r="J192" i="6"/>
  <c r="I192" i="6"/>
  <c r="M191" i="6"/>
  <c r="L191" i="6"/>
  <c r="K191" i="6"/>
  <c r="J191" i="6"/>
  <c r="I191" i="6"/>
  <c r="M190" i="6"/>
  <c r="L190" i="6"/>
  <c r="K190" i="6"/>
  <c r="J190" i="6"/>
  <c r="I190" i="6"/>
  <c r="M189" i="6"/>
  <c r="L189" i="6"/>
  <c r="K189" i="6"/>
  <c r="J189" i="6"/>
  <c r="I189" i="6"/>
  <c r="M188" i="6"/>
  <c r="L188" i="6"/>
  <c r="K188" i="6"/>
  <c r="J188" i="6"/>
  <c r="I188" i="6"/>
  <c r="M187" i="6"/>
  <c r="L187" i="6"/>
  <c r="K187" i="6"/>
  <c r="J187" i="6"/>
  <c r="I187" i="6"/>
  <c r="M186" i="6"/>
  <c r="L186" i="6"/>
  <c r="K186" i="6"/>
  <c r="J186" i="6"/>
  <c r="I186" i="6"/>
  <c r="M185" i="6"/>
  <c r="L185" i="6"/>
  <c r="K185" i="6"/>
  <c r="J185" i="6"/>
  <c r="I185" i="6"/>
  <c r="M184" i="6"/>
  <c r="L184" i="6"/>
  <c r="K184" i="6"/>
  <c r="J184" i="6"/>
  <c r="I184" i="6"/>
  <c r="M183" i="6"/>
  <c r="L183" i="6"/>
  <c r="K183" i="6"/>
  <c r="J183" i="6"/>
  <c r="I183" i="6"/>
  <c r="M182" i="6"/>
  <c r="L182" i="6"/>
  <c r="K182" i="6"/>
  <c r="J182" i="6"/>
  <c r="I182" i="6"/>
  <c r="M181" i="6"/>
  <c r="L181" i="6"/>
  <c r="K181" i="6"/>
  <c r="J181" i="6"/>
  <c r="I181" i="6"/>
  <c r="M180" i="6"/>
  <c r="L180" i="6"/>
  <c r="K180" i="6"/>
  <c r="J180" i="6"/>
  <c r="I180" i="6"/>
  <c r="M179" i="6"/>
  <c r="L179" i="6"/>
  <c r="K179" i="6"/>
  <c r="J179" i="6"/>
  <c r="I179" i="6"/>
  <c r="M178" i="6"/>
  <c r="L178" i="6"/>
  <c r="K178" i="6"/>
  <c r="J178" i="6"/>
  <c r="I178" i="6"/>
  <c r="M177" i="6"/>
  <c r="L177" i="6"/>
  <c r="K177" i="6"/>
  <c r="J177" i="6"/>
  <c r="I177" i="6"/>
  <c r="M176" i="6"/>
  <c r="L176" i="6"/>
  <c r="K176" i="6"/>
  <c r="J176" i="6"/>
  <c r="I176" i="6"/>
  <c r="M175" i="6"/>
  <c r="L175" i="6"/>
  <c r="K175" i="6"/>
  <c r="J175" i="6"/>
  <c r="I175" i="6"/>
  <c r="M174" i="6"/>
  <c r="L174" i="6"/>
  <c r="K174" i="6"/>
  <c r="J174" i="6"/>
  <c r="I174" i="6"/>
  <c r="M173" i="6"/>
  <c r="L173" i="6"/>
  <c r="K173" i="6"/>
  <c r="J173" i="6"/>
  <c r="I173" i="6"/>
  <c r="M172" i="6"/>
  <c r="L172" i="6"/>
  <c r="K172" i="6"/>
  <c r="J172" i="6"/>
  <c r="I172" i="6"/>
  <c r="M171" i="6"/>
  <c r="L171" i="6"/>
  <c r="K171" i="6"/>
  <c r="J171" i="6"/>
  <c r="I171" i="6"/>
  <c r="M170" i="6"/>
  <c r="L170" i="6"/>
  <c r="K170" i="6"/>
  <c r="J170" i="6"/>
  <c r="I170" i="6"/>
  <c r="M169" i="6"/>
  <c r="L169" i="6"/>
  <c r="K169" i="6"/>
  <c r="J169" i="6"/>
  <c r="I169" i="6"/>
  <c r="M168" i="6"/>
  <c r="L168" i="6"/>
  <c r="K168" i="6"/>
  <c r="J168" i="6"/>
  <c r="I168" i="6"/>
  <c r="M167" i="6"/>
  <c r="L167" i="6"/>
  <c r="K167" i="6"/>
  <c r="J167" i="6"/>
  <c r="I167" i="6"/>
  <c r="M166" i="6"/>
  <c r="L166" i="6"/>
  <c r="K166" i="6"/>
  <c r="J166" i="6"/>
  <c r="I166" i="6"/>
  <c r="M165" i="6"/>
  <c r="L165" i="6"/>
  <c r="K165" i="6"/>
  <c r="J165" i="6"/>
  <c r="I165" i="6"/>
  <c r="M164" i="6"/>
  <c r="L164" i="6"/>
  <c r="K164" i="6"/>
  <c r="J164" i="6"/>
  <c r="I164" i="6"/>
  <c r="M163" i="6"/>
  <c r="L163" i="6"/>
  <c r="K163" i="6"/>
  <c r="J163" i="6"/>
  <c r="I163" i="6"/>
  <c r="M162" i="6"/>
  <c r="L162" i="6"/>
  <c r="K162" i="6"/>
  <c r="J162" i="6"/>
  <c r="I162" i="6"/>
  <c r="M161" i="6"/>
  <c r="L161" i="6"/>
  <c r="K161" i="6"/>
  <c r="J161" i="6"/>
  <c r="I161" i="6"/>
  <c r="M160" i="6"/>
  <c r="L160" i="6"/>
  <c r="K160" i="6"/>
  <c r="J160" i="6"/>
  <c r="I160" i="6"/>
  <c r="M159" i="6"/>
  <c r="L159" i="6"/>
  <c r="K159" i="6"/>
  <c r="J159" i="6"/>
  <c r="I159" i="6"/>
  <c r="M158" i="6"/>
  <c r="L158" i="6"/>
  <c r="K158" i="6"/>
  <c r="J158" i="6"/>
  <c r="I158" i="6"/>
  <c r="M157" i="6"/>
  <c r="L157" i="6"/>
  <c r="K157" i="6"/>
  <c r="J157" i="6"/>
  <c r="I157" i="6"/>
  <c r="M156" i="6"/>
  <c r="L156" i="6"/>
  <c r="K156" i="6"/>
  <c r="J156" i="6"/>
  <c r="I156" i="6"/>
  <c r="M155" i="6"/>
  <c r="L155" i="6"/>
  <c r="K155" i="6"/>
  <c r="J155" i="6"/>
  <c r="I155" i="6"/>
  <c r="M154" i="6"/>
  <c r="L154" i="6"/>
  <c r="K154" i="6"/>
  <c r="J154" i="6"/>
  <c r="I154" i="6"/>
  <c r="M153" i="6"/>
  <c r="L153" i="6"/>
  <c r="K153" i="6"/>
  <c r="J153" i="6"/>
  <c r="I153" i="6"/>
  <c r="M152" i="6"/>
  <c r="L152" i="6"/>
  <c r="K152" i="6"/>
  <c r="J152" i="6"/>
  <c r="I152" i="6"/>
  <c r="M151" i="6"/>
  <c r="L151" i="6"/>
  <c r="K151" i="6"/>
  <c r="J151" i="6"/>
  <c r="I151" i="6"/>
  <c r="M150" i="6"/>
  <c r="L150" i="6"/>
  <c r="K150" i="6"/>
  <c r="J150" i="6"/>
  <c r="I150" i="6"/>
  <c r="M149" i="6"/>
  <c r="L149" i="6"/>
  <c r="K149" i="6"/>
  <c r="J149" i="6"/>
  <c r="I149" i="6"/>
  <c r="M148" i="6"/>
  <c r="L148" i="6"/>
  <c r="K148" i="6"/>
  <c r="J148" i="6"/>
  <c r="I148" i="6"/>
  <c r="M147" i="6"/>
  <c r="L147" i="6"/>
  <c r="K147" i="6"/>
  <c r="J147" i="6"/>
  <c r="I147" i="6"/>
  <c r="M146" i="6"/>
  <c r="L146" i="6"/>
  <c r="K146" i="6"/>
  <c r="J146" i="6"/>
  <c r="I146" i="6"/>
  <c r="M145" i="6"/>
  <c r="L145" i="6"/>
  <c r="K145" i="6"/>
  <c r="J145" i="6"/>
  <c r="I145" i="6"/>
  <c r="M144" i="6"/>
  <c r="L144" i="6"/>
  <c r="K144" i="6"/>
  <c r="J144" i="6"/>
  <c r="I144" i="6"/>
  <c r="M143" i="6"/>
  <c r="L143" i="6"/>
  <c r="K143" i="6"/>
  <c r="J143" i="6"/>
  <c r="I143" i="6"/>
  <c r="M142" i="6"/>
  <c r="L142" i="6"/>
  <c r="K142" i="6"/>
  <c r="J142" i="6"/>
  <c r="I142" i="6"/>
  <c r="M141" i="6"/>
  <c r="L141" i="6"/>
  <c r="K141" i="6"/>
  <c r="J141" i="6"/>
  <c r="I141" i="6"/>
  <c r="M140" i="6"/>
  <c r="L140" i="6"/>
  <c r="K140" i="6"/>
  <c r="J140" i="6"/>
  <c r="I140" i="6"/>
  <c r="M139" i="6"/>
  <c r="L139" i="6"/>
  <c r="K139" i="6"/>
  <c r="J139" i="6"/>
  <c r="I139" i="6"/>
  <c r="M138" i="6"/>
  <c r="L138" i="6"/>
  <c r="K138" i="6"/>
  <c r="J138" i="6"/>
  <c r="I138" i="6"/>
  <c r="M137" i="6"/>
  <c r="L137" i="6"/>
  <c r="K137" i="6"/>
  <c r="J137" i="6"/>
  <c r="I137" i="6"/>
  <c r="M136" i="6"/>
  <c r="L136" i="6"/>
  <c r="K136" i="6"/>
  <c r="J136" i="6"/>
  <c r="I136" i="6"/>
  <c r="M135" i="6"/>
  <c r="L135" i="6"/>
  <c r="K135" i="6"/>
  <c r="J135" i="6"/>
  <c r="I135" i="6"/>
  <c r="M134" i="6"/>
  <c r="L134" i="6"/>
  <c r="K134" i="6"/>
  <c r="J134" i="6"/>
  <c r="I134" i="6"/>
  <c r="M133" i="6"/>
  <c r="L133" i="6"/>
  <c r="K133" i="6"/>
  <c r="J133" i="6"/>
  <c r="I133" i="6"/>
  <c r="M132" i="6"/>
  <c r="L132" i="6"/>
  <c r="K132" i="6"/>
  <c r="J132" i="6"/>
  <c r="I132" i="6"/>
  <c r="M131" i="6"/>
  <c r="L131" i="6"/>
  <c r="K131" i="6"/>
  <c r="J131" i="6"/>
  <c r="I131" i="6"/>
  <c r="M130" i="6"/>
  <c r="L130" i="6"/>
  <c r="K130" i="6"/>
  <c r="J130" i="6"/>
  <c r="I130" i="6"/>
  <c r="M129" i="6"/>
  <c r="L129" i="6"/>
  <c r="K129" i="6"/>
  <c r="J129" i="6"/>
  <c r="I129" i="6"/>
  <c r="M128" i="6"/>
  <c r="L128" i="6"/>
  <c r="K128" i="6"/>
  <c r="J128" i="6"/>
  <c r="I128" i="6"/>
  <c r="M127" i="6"/>
  <c r="L127" i="6"/>
  <c r="K127" i="6"/>
  <c r="J127" i="6"/>
  <c r="I127" i="6"/>
  <c r="M126" i="6"/>
  <c r="L126" i="6"/>
  <c r="K126" i="6"/>
  <c r="J126" i="6"/>
  <c r="I126" i="6"/>
  <c r="M125" i="6"/>
  <c r="L125" i="6"/>
  <c r="K125" i="6"/>
  <c r="J125" i="6"/>
  <c r="I125" i="6"/>
  <c r="M124" i="6"/>
  <c r="L124" i="6"/>
  <c r="K124" i="6"/>
  <c r="J124" i="6"/>
  <c r="I124" i="6"/>
  <c r="M123" i="6"/>
  <c r="L123" i="6"/>
  <c r="K123" i="6"/>
  <c r="J123" i="6"/>
  <c r="I123" i="6"/>
  <c r="M122" i="6"/>
  <c r="L122" i="6"/>
  <c r="K122" i="6"/>
  <c r="J122" i="6"/>
  <c r="I122" i="6"/>
  <c r="M121" i="6"/>
  <c r="L121" i="6"/>
  <c r="K121" i="6"/>
  <c r="J121" i="6"/>
  <c r="I121" i="6"/>
  <c r="M120" i="6"/>
  <c r="L120" i="6"/>
  <c r="K120" i="6"/>
  <c r="J120" i="6"/>
  <c r="I120" i="6"/>
  <c r="M119" i="6"/>
  <c r="L119" i="6"/>
  <c r="K119" i="6"/>
  <c r="J119" i="6"/>
  <c r="I119" i="6"/>
  <c r="M118" i="6"/>
  <c r="L118" i="6"/>
  <c r="K118" i="6"/>
  <c r="J118" i="6"/>
  <c r="I118" i="6"/>
  <c r="M117" i="6"/>
  <c r="L117" i="6"/>
  <c r="K117" i="6"/>
  <c r="J117" i="6"/>
  <c r="I117" i="6"/>
  <c r="M116" i="6"/>
  <c r="L116" i="6"/>
  <c r="K116" i="6"/>
  <c r="J116" i="6"/>
  <c r="I116" i="6"/>
  <c r="M115" i="6"/>
  <c r="L115" i="6"/>
  <c r="K115" i="6"/>
  <c r="J115" i="6"/>
  <c r="I115" i="6"/>
  <c r="M114" i="6"/>
  <c r="L114" i="6"/>
  <c r="K114" i="6"/>
  <c r="J114" i="6"/>
  <c r="I114" i="6"/>
  <c r="M113" i="6"/>
  <c r="L113" i="6"/>
  <c r="K113" i="6"/>
  <c r="J113" i="6"/>
  <c r="I113" i="6"/>
  <c r="M112" i="6"/>
  <c r="L112" i="6"/>
  <c r="K112" i="6"/>
  <c r="J112" i="6"/>
  <c r="I112" i="6"/>
  <c r="M111" i="6"/>
  <c r="L111" i="6"/>
  <c r="K111" i="6"/>
  <c r="J111" i="6"/>
  <c r="I111" i="6"/>
  <c r="M110" i="6"/>
  <c r="L110" i="6"/>
  <c r="K110" i="6"/>
  <c r="J110" i="6"/>
  <c r="I110" i="6"/>
  <c r="M109" i="6"/>
  <c r="L109" i="6"/>
  <c r="K109" i="6"/>
  <c r="J109" i="6"/>
  <c r="I109" i="6"/>
  <c r="M108" i="6"/>
  <c r="L108" i="6"/>
  <c r="K108" i="6"/>
  <c r="J108" i="6"/>
  <c r="I108" i="6"/>
  <c r="M107" i="6"/>
  <c r="L107" i="6"/>
  <c r="K107" i="6"/>
  <c r="J107" i="6"/>
  <c r="I107" i="6"/>
  <c r="M106" i="6"/>
  <c r="L106" i="6"/>
  <c r="K106" i="6"/>
  <c r="J106" i="6"/>
  <c r="I106" i="6"/>
  <c r="M105" i="6"/>
  <c r="L105" i="6"/>
  <c r="K105" i="6"/>
  <c r="J105" i="6"/>
  <c r="I105" i="6"/>
  <c r="M104" i="6"/>
  <c r="L104" i="6"/>
  <c r="K104" i="6"/>
  <c r="J104" i="6"/>
  <c r="I104" i="6"/>
  <c r="M103" i="6"/>
  <c r="L103" i="6"/>
  <c r="K103" i="6"/>
  <c r="J103" i="6"/>
  <c r="I103" i="6"/>
  <c r="M102" i="6"/>
  <c r="L102" i="6"/>
  <c r="K102" i="6"/>
  <c r="J102" i="6"/>
  <c r="I102" i="6"/>
  <c r="M101" i="6"/>
  <c r="L101" i="6"/>
  <c r="K101" i="6"/>
  <c r="J101" i="6"/>
  <c r="I101" i="6"/>
  <c r="M100" i="6"/>
  <c r="L100" i="6"/>
  <c r="K100" i="6"/>
  <c r="J100" i="6"/>
  <c r="I100" i="6"/>
  <c r="M99" i="6"/>
  <c r="L99" i="6"/>
  <c r="K99" i="6"/>
  <c r="J99" i="6"/>
  <c r="I99" i="6"/>
  <c r="M98" i="6"/>
  <c r="L98" i="6"/>
  <c r="K98" i="6"/>
  <c r="J98" i="6"/>
  <c r="I98" i="6"/>
  <c r="M97" i="6"/>
  <c r="L97" i="6"/>
  <c r="K97" i="6"/>
  <c r="J97" i="6"/>
  <c r="I97" i="6"/>
  <c r="M96" i="6"/>
  <c r="L96" i="6"/>
  <c r="K96" i="6"/>
  <c r="J96" i="6"/>
  <c r="I96" i="6"/>
  <c r="M95" i="6"/>
  <c r="L95" i="6"/>
  <c r="K95" i="6"/>
  <c r="J95" i="6"/>
  <c r="I95" i="6"/>
  <c r="M94" i="6"/>
  <c r="L94" i="6"/>
  <c r="K94" i="6"/>
  <c r="J94" i="6"/>
  <c r="I94" i="6"/>
  <c r="M93" i="6"/>
  <c r="L93" i="6"/>
  <c r="K93" i="6"/>
  <c r="J93" i="6"/>
  <c r="I93" i="6"/>
  <c r="M92" i="6"/>
  <c r="L92" i="6"/>
  <c r="K92" i="6"/>
  <c r="J92" i="6"/>
  <c r="I92" i="6"/>
  <c r="M91" i="6"/>
  <c r="L91" i="6"/>
  <c r="K91" i="6"/>
  <c r="J91" i="6"/>
  <c r="I91" i="6"/>
  <c r="M90" i="6"/>
  <c r="L90" i="6"/>
  <c r="K90" i="6"/>
  <c r="J90" i="6"/>
  <c r="I90" i="6"/>
  <c r="M89" i="6"/>
  <c r="L89" i="6"/>
  <c r="K89" i="6"/>
  <c r="J89" i="6"/>
  <c r="I89" i="6"/>
  <c r="M88" i="6"/>
  <c r="L88" i="6"/>
  <c r="K88" i="6"/>
  <c r="J88" i="6"/>
  <c r="I88" i="6"/>
  <c r="M87" i="6"/>
  <c r="L87" i="6"/>
  <c r="K87" i="6"/>
  <c r="J87" i="6"/>
  <c r="I87" i="6"/>
  <c r="M86" i="6"/>
  <c r="L86" i="6"/>
  <c r="K86" i="6"/>
  <c r="J86" i="6"/>
  <c r="I86" i="6"/>
  <c r="M85" i="6"/>
  <c r="L85" i="6"/>
  <c r="K85" i="6"/>
  <c r="J85" i="6"/>
  <c r="I85" i="6"/>
  <c r="M84" i="6"/>
  <c r="L84" i="6"/>
  <c r="K84" i="6"/>
  <c r="J84" i="6"/>
  <c r="I84" i="6"/>
  <c r="M83" i="6"/>
  <c r="L83" i="6"/>
  <c r="K83" i="6"/>
  <c r="J83" i="6"/>
  <c r="I83" i="6"/>
  <c r="M82" i="6"/>
  <c r="L82" i="6"/>
  <c r="K82" i="6"/>
  <c r="J82" i="6"/>
  <c r="I82" i="6"/>
  <c r="M81" i="6"/>
  <c r="L81" i="6"/>
  <c r="K81" i="6"/>
  <c r="J81" i="6"/>
  <c r="I81" i="6"/>
  <c r="M80" i="6"/>
  <c r="L80" i="6"/>
  <c r="K80" i="6"/>
  <c r="J80" i="6"/>
  <c r="I80" i="6"/>
  <c r="M79" i="6"/>
  <c r="L79" i="6"/>
  <c r="K79" i="6"/>
  <c r="J79" i="6"/>
  <c r="I79" i="6"/>
  <c r="M78" i="6"/>
  <c r="L78" i="6"/>
  <c r="K78" i="6"/>
  <c r="J78" i="6"/>
  <c r="I78" i="6"/>
  <c r="M77" i="6"/>
  <c r="L77" i="6"/>
  <c r="K77" i="6"/>
  <c r="J77" i="6"/>
  <c r="I77" i="6"/>
  <c r="M76" i="6"/>
  <c r="L76" i="6"/>
  <c r="K76" i="6"/>
  <c r="J76" i="6"/>
  <c r="I76" i="6"/>
  <c r="M75" i="6"/>
  <c r="L75" i="6"/>
  <c r="K75" i="6"/>
  <c r="J75" i="6"/>
  <c r="I75" i="6"/>
  <c r="M74" i="6"/>
  <c r="L74" i="6"/>
  <c r="K74" i="6"/>
  <c r="J74" i="6"/>
  <c r="I74" i="6"/>
  <c r="M73" i="6"/>
  <c r="L73" i="6"/>
  <c r="K73" i="6"/>
  <c r="J73" i="6"/>
  <c r="I73" i="6"/>
  <c r="M72" i="6"/>
  <c r="L72" i="6"/>
  <c r="K72" i="6"/>
  <c r="J72" i="6"/>
  <c r="I72" i="6"/>
  <c r="M71" i="6"/>
  <c r="L71" i="6"/>
  <c r="K71" i="6"/>
  <c r="J71" i="6"/>
  <c r="I71" i="6"/>
  <c r="M70" i="6"/>
  <c r="L70" i="6"/>
  <c r="K70" i="6"/>
  <c r="J70" i="6"/>
  <c r="I70" i="6"/>
  <c r="M69" i="6"/>
  <c r="L69" i="6"/>
  <c r="K69" i="6"/>
  <c r="J69" i="6"/>
  <c r="I69" i="6"/>
  <c r="M68" i="6"/>
  <c r="L68" i="6"/>
  <c r="K68" i="6"/>
  <c r="J68" i="6"/>
  <c r="I68" i="6"/>
  <c r="M67" i="6"/>
  <c r="L67" i="6"/>
  <c r="K67" i="6"/>
  <c r="J67" i="6"/>
  <c r="I67" i="6"/>
  <c r="M66" i="6"/>
  <c r="L66" i="6"/>
  <c r="K66" i="6"/>
  <c r="J66" i="6"/>
  <c r="I66" i="6"/>
  <c r="M65" i="6"/>
  <c r="L65" i="6"/>
  <c r="K65" i="6"/>
  <c r="J65" i="6"/>
  <c r="I65" i="6"/>
  <c r="M64" i="6"/>
  <c r="L64" i="6"/>
  <c r="K64" i="6"/>
  <c r="J64" i="6"/>
  <c r="I64" i="6"/>
  <c r="M63" i="6"/>
  <c r="L63" i="6"/>
  <c r="K63" i="6"/>
  <c r="J63" i="6"/>
  <c r="I63" i="6"/>
  <c r="M62" i="6"/>
  <c r="L62" i="6"/>
  <c r="K62" i="6"/>
  <c r="J62" i="6"/>
  <c r="I62" i="6"/>
  <c r="M61" i="6"/>
  <c r="L61" i="6"/>
  <c r="K61" i="6"/>
  <c r="J61" i="6"/>
  <c r="I61" i="6"/>
  <c r="M60" i="6"/>
  <c r="L60" i="6"/>
  <c r="K60" i="6"/>
  <c r="J60" i="6"/>
  <c r="I60" i="6"/>
  <c r="M59" i="6"/>
  <c r="L59" i="6"/>
  <c r="K59" i="6"/>
  <c r="J59" i="6"/>
  <c r="I59" i="6"/>
  <c r="M58" i="6"/>
  <c r="L58" i="6"/>
  <c r="K58" i="6"/>
  <c r="J58" i="6"/>
  <c r="I58" i="6"/>
  <c r="M57" i="6"/>
  <c r="L57" i="6"/>
  <c r="K57" i="6"/>
  <c r="J57" i="6"/>
  <c r="I57" i="6"/>
  <c r="M56" i="6"/>
  <c r="L56" i="6"/>
  <c r="K56" i="6"/>
  <c r="J56" i="6"/>
  <c r="I56" i="6"/>
  <c r="M55" i="6"/>
  <c r="L55" i="6"/>
  <c r="K55" i="6"/>
  <c r="J55" i="6"/>
  <c r="I55" i="6"/>
  <c r="M54" i="6"/>
  <c r="L54" i="6"/>
  <c r="K54" i="6"/>
  <c r="J54" i="6"/>
  <c r="I54" i="6"/>
  <c r="M53" i="6"/>
  <c r="L53" i="6"/>
  <c r="K53" i="6"/>
  <c r="J53" i="6"/>
  <c r="I53" i="6"/>
  <c r="M52" i="6"/>
  <c r="L52" i="6"/>
  <c r="K52" i="6"/>
  <c r="J52" i="6"/>
  <c r="I52" i="6"/>
  <c r="M51" i="6"/>
  <c r="L51" i="6"/>
  <c r="K51" i="6"/>
  <c r="J51" i="6"/>
  <c r="I51" i="6"/>
  <c r="M50" i="6"/>
  <c r="L50" i="6"/>
  <c r="K50" i="6"/>
  <c r="J50" i="6"/>
  <c r="I50" i="6"/>
  <c r="M49" i="6"/>
  <c r="L49" i="6"/>
  <c r="K49" i="6"/>
  <c r="J49" i="6"/>
  <c r="I49" i="6"/>
  <c r="M48" i="6"/>
  <c r="L48" i="6"/>
  <c r="K48" i="6"/>
  <c r="J48" i="6"/>
  <c r="I48" i="6"/>
  <c r="M47" i="6"/>
  <c r="L47" i="6"/>
  <c r="K47" i="6"/>
  <c r="J47" i="6"/>
  <c r="I47" i="6"/>
  <c r="M46" i="6"/>
  <c r="L46" i="6"/>
  <c r="K46" i="6"/>
  <c r="J46" i="6"/>
  <c r="I46" i="6"/>
  <c r="M45" i="6"/>
  <c r="L45" i="6"/>
  <c r="K45" i="6"/>
  <c r="J45" i="6"/>
  <c r="I45" i="6"/>
  <c r="M44" i="6"/>
  <c r="L44" i="6"/>
  <c r="K44" i="6"/>
  <c r="J44" i="6"/>
  <c r="I44" i="6"/>
  <c r="M43" i="6"/>
  <c r="L43" i="6"/>
  <c r="K43" i="6"/>
  <c r="J43" i="6"/>
  <c r="I43" i="6"/>
  <c r="M42" i="6"/>
  <c r="L42" i="6"/>
  <c r="K42" i="6"/>
  <c r="J42" i="6"/>
  <c r="I42" i="6"/>
  <c r="M41" i="6"/>
  <c r="L41" i="6"/>
  <c r="K41" i="6"/>
  <c r="J41" i="6"/>
  <c r="I41" i="6"/>
  <c r="M40" i="6"/>
  <c r="L40" i="6"/>
  <c r="K40" i="6"/>
  <c r="J40" i="6"/>
  <c r="I40" i="6"/>
  <c r="M39" i="6"/>
  <c r="L39" i="6"/>
  <c r="K39" i="6"/>
  <c r="J39" i="6"/>
  <c r="I39" i="6"/>
  <c r="M38" i="6"/>
  <c r="L38" i="6"/>
  <c r="K38" i="6"/>
  <c r="J38" i="6"/>
  <c r="I38" i="6"/>
  <c r="M37" i="6"/>
  <c r="L37" i="6"/>
  <c r="K37" i="6"/>
  <c r="J37" i="6"/>
  <c r="I37" i="6"/>
  <c r="M36" i="6"/>
  <c r="L36" i="6"/>
  <c r="K36" i="6"/>
  <c r="J36" i="6"/>
  <c r="I36" i="6"/>
  <c r="M35" i="6"/>
  <c r="L35" i="6"/>
  <c r="K35" i="6"/>
  <c r="J35" i="6"/>
  <c r="I35" i="6"/>
  <c r="M34" i="6"/>
  <c r="L34" i="6"/>
  <c r="K34" i="6"/>
  <c r="J34" i="6"/>
  <c r="I34" i="6"/>
  <c r="M33" i="6"/>
  <c r="L33" i="6"/>
  <c r="K33" i="6"/>
  <c r="J33" i="6"/>
  <c r="I33" i="6"/>
  <c r="M32" i="6"/>
  <c r="L32" i="6"/>
  <c r="K32" i="6"/>
  <c r="J32" i="6"/>
  <c r="I32" i="6"/>
  <c r="M31" i="6"/>
  <c r="L31" i="6"/>
  <c r="K31" i="6"/>
  <c r="J31" i="6"/>
  <c r="I31" i="6"/>
  <c r="M30" i="6"/>
  <c r="L30" i="6"/>
  <c r="K30" i="6"/>
  <c r="J30" i="6"/>
  <c r="I30" i="6"/>
  <c r="M29" i="6"/>
  <c r="L29" i="6"/>
  <c r="K29" i="6"/>
  <c r="J29" i="6"/>
  <c r="I29" i="6"/>
  <c r="M28" i="6"/>
  <c r="L28" i="6"/>
  <c r="K28" i="6"/>
  <c r="J28" i="6"/>
  <c r="I28" i="6"/>
  <c r="M27" i="6"/>
  <c r="L27" i="6"/>
  <c r="K27" i="6"/>
  <c r="J27" i="6"/>
  <c r="I27" i="6"/>
  <c r="M26" i="6"/>
  <c r="L26" i="6"/>
  <c r="K26" i="6"/>
  <c r="J26" i="6"/>
  <c r="I26" i="6"/>
  <c r="M25" i="6"/>
  <c r="L25" i="6"/>
  <c r="K25" i="6"/>
  <c r="J25" i="6"/>
  <c r="I25" i="6"/>
  <c r="M24" i="6"/>
  <c r="L24" i="6"/>
  <c r="K24" i="6"/>
  <c r="J24" i="6"/>
  <c r="I24" i="6"/>
  <c r="M23" i="6"/>
  <c r="L23" i="6"/>
  <c r="K23" i="6"/>
  <c r="J23" i="6"/>
  <c r="I23" i="6"/>
  <c r="M22" i="6"/>
  <c r="L22" i="6"/>
  <c r="K22" i="6"/>
  <c r="J22" i="6"/>
  <c r="I22" i="6"/>
  <c r="M21" i="6"/>
  <c r="L21" i="6"/>
  <c r="K21" i="6"/>
  <c r="J21" i="6"/>
  <c r="I21" i="6"/>
  <c r="H1351" i="6"/>
  <c r="H1350" i="6"/>
  <c r="H1349" i="6"/>
  <c r="H1348" i="6"/>
  <c r="H1347" i="6"/>
  <c r="H1346" i="6"/>
  <c r="H1345" i="6"/>
  <c r="H1344" i="6"/>
  <c r="H1343" i="6"/>
  <c r="H1342" i="6"/>
  <c r="H1341" i="6"/>
  <c r="H1340" i="6"/>
  <c r="H1339" i="6"/>
  <c r="H1338" i="6"/>
  <c r="H1337" i="6"/>
  <c r="H1336" i="6"/>
  <c r="H1335" i="6"/>
  <c r="H1334" i="6"/>
  <c r="H1333" i="6"/>
  <c r="H1332" i="6"/>
  <c r="H1331" i="6"/>
  <c r="H1330" i="6"/>
  <c r="H1329" i="6"/>
  <c r="H1328" i="6"/>
  <c r="H1327" i="6"/>
  <c r="H1326" i="6"/>
  <c r="H1325" i="6"/>
  <c r="H1324" i="6"/>
  <c r="H1323" i="6"/>
  <c r="H1322" i="6"/>
  <c r="H1321" i="6"/>
  <c r="H1320" i="6"/>
  <c r="H1319" i="6"/>
  <c r="H1318" i="6"/>
  <c r="H1317" i="6"/>
  <c r="H1316" i="6"/>
  <c r="H1315" i="6"/>
  <c r="H1314" i="6"/>
  <c r="H1313" i="6"/>
  <c r="H1312" i="6"/>
  <c r="H1311" i="6"/>
  <c r="H1310" i="6"/>
  <c r="H1309" i="6"/>
  <c r="H1308" i="6"/>
  <c r="H1307" i="6"/>
  <c r="H1306" i="6"/>
  <c r="H1305" i="6"/>
  <c r="H1304" i="6"/>
  <c r="H1303" i="6"/>
  <c r="H1302" i="6"/>
  <c r="H1301" i="6"/>
  <c r="H1300" i="6"/>
  <c r="H1299" i="6"/>
  <c r="H1298" i="6"/>
  <c r="H1297" i="6"/>
  <c r="H1296" i="6"/>
  <c r="H1295" i="6"/>
  <c r="H1294" i="6"/>
  <c r="H1293" i="6"/>
  <c r="H1292" i="6"/>
  <c r="H1291" i="6"/>
  <c r="H1290" i="6"/>
  <c r="H1289" i="6"/>
  <c r="H1288" i="6"/>
  <c r="H1287" i="6"/>
  <c r="H1286" i="6"/>
  <c r="H1285" i="6"/>
  <c r="H1284" i="6"/>
  <c r="H1283" i="6"/>
  <c r="H1282" i="6"/>
  <c r="H1281" i="6"/>
  <c r="H1280" i="6"/>
  <c r="H1279" i="6"/>
  <c r="H1278" i="6"/>
  <c r="H1277" i="6"/>
  <c r="H1276" i="6"/>
  <c r="H1275" i="6"/>
  <c r="H1274" i="6"/>
  <c r="H1273" i="6"/>
  <c r="H1272" i="6"/>
  <c r="H1271" i="6"/>
  <c r="H1270" i="6"/>
  <c r="H1269" i="6"/>
  <c r="H1268" i="6"/>
  <c r="H1267" i="6"/>
  <c r="H1266" i="6"/>
  <c r="H1265" i="6"/>
  <c r="H1264" i="6"/>
  <c r="H1263" i="6"/>
  <c r="H1262" i="6"/>
  <c r="H1261" i="6"/>
  <c r="H1260" i="6"/>
  <c r="H1259" i="6"/>
  <c r="H1258" i="6"/>
  <c r="H1257" i="6"/>
  <c r="H1256" i="6"/>
  <c r="H1255" i="6"/>
  <c r="H1254" i="6"/>
  <c r="H1253" i="6"/>
  <c r="H1252" i="6"/>
  <c r="H1251" i="6"/>
  <c r="H1250" i="6"/>
  <c r="H1249" i="6"/>
  <c r="H1248" i="6"/>
  <c r="H1247" i="6"/>
  <c r="H1246" i="6"/>
  <c r="H1245" i="6"/>
  <c r="H1244" i="6"/>
  <c r="H1243" i="6"/>
  <c r="H1242" i="6"/>
  <c r="H1241" i="6"/>
  <c r="H1240" i="6"/>
  <c r="H1239" i="6"/>
  <c r="H1238" i="6"/>
  <c r="H1237" i="6"/>
  <c r="H1236" i="6"/>
  <c r="H1235" i="6"/>
  <c r="H1234" i="6"/>
  <c r="H1233" i="6"/>
  <c r="H1232" i="6"/>
  <c r="H1231" i="6"/>
  <c r="H1230" i="6"/>
  <c r="H1229" i="6"/>
  <c r="H1228" i="6"/>
  <c r="H1227" i="6"/>
  <c r="H1226" i="6"/>
  <c r="H1225" i="6"/>
  <c r="H1224" i="6"/>
  <c r="H1223" i="6"/>
  <c r="H1222" i="6"/>
  <c r="H1221" i="6"/>
  <c r="H1220" i="6"/>
  <c r="H1219" i="6"/>
  <c r="H1218" i="6"/>
  <c r="H1217" i="6"/>
  <c r="H1216" i="6"/>
  <c r="H1215" i="6"/>
  <c r="H1214" i="6"/>
  <c r="H1213" i="6"/>
  <c r="H1212" i="6"/>
  <c r="H1211" i="6"/>
  <c r="H1210" i="6"/>
  <c r="H1209" i="6"/>
  <c r="H1208" i="6"/>
  <c r="H1207" i="6"/>
  <c r="H1206" i="6"/>
  <c r="H1205" i="6"/>
  <c r="H1204" i="6"/>
  <c r="H1203" i="6"/>
  <c r="H1202" i="6"/>
  <c r="H1201" i="6"/>
  <c r="H1200" i="6"/>
  <c r="H1199" i="6"/>
  <c r="H1198" i="6"/>
  <c r="H1197" i="6"/>
  <c r="H1196" i="6"/>
  <c r="H1195" i="6"/>
  <c r="H1194" i="6"/>
  <c r="H1193" i="6"/>
  <c r="H1192" i="6"/>
  <c r="H1191" i="6"/>
  <c r="H1190" i="6"/>
  <c r="H1189" i="6"/>
  <c r="H1188" i="6"/>
  <c r="H1187" i="6"/>
  <c r="H1186" i="6"/>
  <c r="H1185" i="6"/>
  <c r="H1184" i="6"/>
  <c r="H1183" i="6"/>
  <c r="H1182" i="6"/>
  <c r="H1181" i="6"/>
  <c r="H1180" i="6"/>
  <c r="H1179" i="6"/>
  <c r="H1178" i="6"/>
  <c r="H1177" i="6"/>
  <c r="H1176" i="6"/>
  <c r="H1175" i="6"/>
  <c r="H1174" i="6"/>
  <c r="H1173" i="6"/>
  <c r="H1172" i="6"/>
  <c r="H1171" i="6"/>
  <c r="H1170" i="6"/>
  <c r="H1169" i="6"/>
  <c r="H1168" i="6"/>
  <c r="H1167" i="6"/>
  <c r="H1166" i="6"/>
  <c r="H1165" i="6"/>
  <c r="H1164" i="6"/>
  <c r="H1163" i="6"/>
  <c r="H1162" i="6"/>
  <c r="H1161" i="6"/>
  <c r="H1160" i="6"/>
  <c r="H1159" i="6"/>
  <c r="H1158" i="6"/>
  <c r="H1157" i="6"/>
  <c r="H1156" i="6"/>
  <c r="H1155" i="6"/>
  <c r="H1154" i="6"/>
  <c r="H1153" i="6"/>
  <c r="H1152" i="6"/>
  <c r="H1151" i="6"/>
  <c r="H1150" i="6"/>
  <c r="H1149" i="6"/>
  <c r="H1148" i="6"/>
  <c r="H1147" i="6"/>
  <c r="H1146" i="6"/>
  <c r="H1145" i="6"/>
  <c r="H1144" i="6"/>
  <c r="H1143" i="6"/>
  <c r="H1142" i="6"/>
  <c r="H1141" i="6"/>
  <c r="H1140" i="6"/>
  <c r="H1139" i="6"/>
  <c r="H1138" i="6"/>
  <c r="H1137" i="6"/>
  <c r="H1136" i="6"/>
  <c r="H1135" i="6"/>
  <c r="H1134" i="6"/>
  <c r="H1133" i="6"/>
  <c r="H1132" i="6"/>
  <c r="H1131" i="6"/>
  <c r="H1130" i="6"/>
  <c r="H1129" i="6"/>
  <c r="H1128" i="6"/>
  <c r="H1127" i="6"/>
  <c r="H1126" i="6"/>
  <c r="H1125" i="6"/>
  <c r="H1124" i="6"/>
  <c r="H1123" i="6"/>
  <c r="H1122" i="6"/>
  <c r="H1121" i="6"/>
  <c r="H1120" i="6"/>
  <c r="H1119" i="6"/>
  <c r="H1118" i="6"/>
  <c r="H1117" i="6"/>
  <c r="H1116" i="6"/>
  <c r="H1115" i="6"/>
  <c r="H1114" i="6"/>
  <c r="H1113" i="6"/>
  <c r="H1112" i="6"/>
  <c r="H1111" i="6"/>
  <c r="H1110" i="6"/>
  <c r="H1109" i="6"/>
  <c r="H1108" i="6"/>
  <c r="H1107" i="6"/>
  <c r="H1106" i="6"/>
  <c r="H1105" i="6"/>
  <c r="H1104" i="6"/>
  <c r="H1103" i="6"/>
  <c r="H1102" i="6"/>
  <c r="H1101" i="6"/>
  <c r="H1100" i="6"/>
  <c r="H1099" i="6"/>
  <c r="H1098" i="6"/>
  <c r="H1097" i="6"/>
  <c r="H1096" i="6"/>
  <c r="H1095" i="6"/>
  <c r="H1094" i="6"/>
  <c r="H1093" i="6"/>
  <c r="H1092" i="6"/>
  <c r="H1091" i="6"/>
  <c r="H1090" i="6"/>
  <c r="H1089" i="6"/>
  <c r="H1088" i="6"/>
  <c r="H1087" i="6"/>
  <c r="H1086" i="6"/>
  <c r="H1085" i="6"/>
  <c r="H1084" i="6"/>
  <c r="H1083" i="6"/>
  <c r="H1082" i="6"/>
  <c r="H1081" i="6"/>
  <c r="H1080" i="6"/>
  <c r="H1079" i="6"/>
  <c r="H1078" i="6"/>
  <c r="H1077" i="6"/>
  <c r="H1076" i="6"/>
  <c r="H1075" i="6"/>
  <c r="H1074" i="6"/>
  <c r="H1073" i="6"/>
  <c r="H1072" i="6"/>
  <c r="H1071" i="6"/>
  <c r="H1070" i="6"/>
  <c r="H1069" i="6"/>
  <c r="H1068" i="6"/>
  <c r="H1067" i="6"/>
  <c r="H1066" i="6"/>
  <c r="H1065" i="6"/>
  <c r="H1064" i="6"/>
  <c r="H1063" i="6"/>
  <c r="H1062" i="6"/>
  <c r="H1061" i="6"/>
  <c r="H1060" i="6"/>
  <c r="H1059" i="6"/>
  <c r="H1058" i="6"/>
  <c r="H1057" i="6"/>
  <c r="H1056" i="6"/>
  <c r="H1055" i="6"/>
  <c r="H1054" i="6"/>
  <c r="H1053" i="6"/>
  <c r="H1052" i="6"/>
  <c r="H1051" i="6"/>
  <c r="H1050" i="6"/>
  <c r="H1049" i="6"/>
  <c r="H1048" i="6"/>
  <c r="H1047" i="6"/>
  <c r="H1046" i="6"/>
  <c r="H1045" i="6"/>
  <c r="H1044" i="6"/>
  <c r="H1043" i="6"/>
  <c r="H1042" i="6"/>
  <c r="H1041" i="6"/>
  <c r="H1040" i="6"/>
  <c r="H1039" i="6"/>
  <c r="H1038" i="6"/>
  <c r="H1037" i="6"/>
  <c r="H1036" i="6"/>
  <c r="H1035" i="6"/>
  <c r="H1034" i="6"/>
  <c r="H1033" i="6"/>
  <c r="H1032" i="6"/>
  <c r="H1031" i="6"/>
  <c r="H1030" i="6"/>
  <c r="H1029" i="6"/>
  <c r="H1028" i="6"/>
  <c r="H1027" i="6"/>
  <c r="H1026" i="6"/>
  <c r="H1025" i="6"/>
  <c r="H1024" i="6"/>
  <c r="H1023" i="6"/>
  <c r="H1022" i="6"/>
  <c r="H1021" i="6"/>
  <c r="H1020" i="6"/>
  <c r="H1019" i="6"/>
  <c r="H1018" i="6"/>
  <c r="H1017" i="6"/>
  <c r="H1016" i="6"/>
  <c r="H1015" i="6"/>
  <c r="H1014" i="6"/>
  <c r="H1013" i="6"/>
  <c r="H1012" i="6"/>
  <c r="H1011" i="6"/>
  <c r="H1010" i="6"/>
  <c r="H1009" i="6"/>
  <c r="H1008" i="6"/>
  <c r="H1007" i="6"/>
  <c r="H1006" i="6"/>
  <c r="H1005" i="6"/>
  <c r="H1004" i="6"/>
  <c r="H1003" i="6"/>
  <c r="H1002" i="6"/>
  <c r="H1001" i="6"/>
  <c r="H1000" i="6"/>
  <c r="H999" i="6"/>
  <c r="H998" i="6"/>
  <c r="H997" i="6"/>
  <c r="H996" i="6"/>
  <c r="H995" i="6"/>
  <c r="H994" i="6"/>
  <c r="H993" i="6"/>
  <c r="H992" i="6"/>
  <c r="H991" i="6"/>
  <c r="H990" i="6"/>
  <c r="H989" i="6"/>
  <c r="H988" i="6"/>
  <c r="H987" i="6"/>
  <c r="H986" i="6"/>
  <c r="H985" i="6"/>
  <c r="H984" i="6"/>
  <c r="H983" i="6"/>
  <c r="H982" i="6"/>
  <c r="H981" i="6"/>
  <c r="H980" i="6"/>
  <c r="H979" i="6"/>
  <c r="H978" i="6"/>
  <c r="H977" i="6"/>
  <c r="H976" i="6"/>
  <c r="H975" i="6"/>
  <c r="H974" i="6"/>
  <c r="H973" i="6"/>
  <c r="H972" i="6"/>
  <c r="H971" i="6"/>
  <c r="H970" i="6"/>
  <c r="H969" i="6"/>
  <c r="H968" i="6"/>
  <c r="H967" i="6"/>
  <c r="H966" i="6"/>
  <c r="H965" i="6"/>
  <c r="H964" i="6"/>
  <c r="H963" i="6"/>
  <c r="H962" i="6"/>
  <c r="H961" i="6"/>
  <c r="H960" i="6"/>
  <c r="H959" i="6"/>
  <c r="H958" i="6"/>
  <c r="H957" i="6"/>
  <c r="H956" i="6"/>
  <c r="H955" i="6"/>
  <c r="H954" i="6"/>
  <c r="H953" i="6"/>
  <c r="H952" i="6"/>
  <c r="H951" i="6"/>
  <c r="H950" i="6"/>
  <c r="H949" i="6"/>
  <c r="H948" i="6"/>
  <c r="H947" i="6"/>
  <c r="H946" i="6"/>
  <c r="H945" i="6"/>
  <c r="H944" i="6"/>
  <c r="H943" i="6"/>
  <c r="H942" i="6"/>
  <c r="H941" i="6"/>
  <c r="H940" i="6"/>
  <c r="H939" i="6"/>
  <c r="H938" i="6"/>
  <c r="H937" i="6"/>
  <c r="H936" i="6"/>
  <c r="H935" i="6"/>
  <c r="H934" i="6"/>
  <c r="H933" i="6"/>
  <c r="H932" i="6"/>
  <c r="H931" i="6"/>
  <c r="H930" i="6"/>
  <c r="H929" i="6"/>
  <c r="H928" i="6"/>
  <c r="H927" i="6"/>
  <c r="H926" i="6"/>
  <c r="H925" i="6"/>
  <c r="H924" i="6"/>
  <c r="H923" i="6"/>
  <c r="H922" i="6"/>
  <c r="H921" i="6"/>
  <c r="H920" i="6"/>
  <c r="H919" i="6"/>
  <c r="H918" i="6"/>
  <c r="H917" i="6"/>
  <c r="H916" i="6"/>
  <c r="H915" i="6"/>
  <c r="H914" i="6"/>
  <c r="H913" i="6"/>
  <c r="H912" i="6"/>
  <c r="H911" i="6"/>
  <c r="H910" i="6"/>
  <c r="H909" i="6"/>
  <c r="H908" i="6"/>
  <c r="H907" i="6"/>
  <c r="H906" i="6"/>
  <c r="H905" i="6"/>
  <c r="H904" i="6"/>
  <c r="H903" i="6"/>
  <c r="H902" i="6"/>
  <c r="H901" i="6"/>
  <c r="H900" i="6"/>
  <c r="H899" i="6"/>
  <c r="H898" i="6"/>
  <c r="H897" i="6"/>
  <c r="H896" i="6"/>
  <c r="H895" i="6"/>
  <c r="H894" i="6"/>
  <c r="H893" i="6"/>
  <c r="H892" i="6"/>
  <c r="H891" i="6"/>
  <c r="H890" i="6"/>
  <c r="H889" i="6"/>
  <c r="H888" i="6"/>
  <c r="H887" i="6"/>
  <c r="H886" i="6"/>
  <c r="H885" i="6"/>
  <c r="H884" i="6"/>
  <c r="H883" i="6"/>
  <c r="H882" i="6"/>
  <c r="H881" i="6"/>
  <c r="H880" i="6"/>
  <c r="H879" i="6"/>
  <c r="H878" i="6"/>
  <c r="H877" i="6"/>
  <c r="H876" i="6"/>
  <c r="H875" i="6"/>
  <c r="H874" i="6"/>
  <c r="H873" i="6"/>
  <c r="H872" i="6"/>
  <c r="H871" i="6"/>
  <c r="H870" i="6"/>
  <c r="H869" i="6"/>
  <c r="H868" i="6"/>
  <c r="H867" i="6"/>
  <c r="H866" i="6"/>
  <c r="H865" i="6"/>
  <c r="H864" i="6"/>
  <c r="H863" i="6"/>
  <c r="H862" i="6"/>
  <c r="H861" i="6"/>
  <c r="H860" i="6"/>
  <c r="H859" i="6"/>
  <c r="H858" i="6"/>
  <c r="H857" i="6"/>
  <c r="H856" i="6"/>
  <c r="H855" i="6"/>
  <c r="H854" i="6"/>
  <c r="H853" i="6"/>
  <c r="H852" i="6"/>
  <c r="H851" i="6"/>
  <c r="H850" i="6"/>
  <c r="H849" i="6"/>
  <c r="H848" i="6"/>
  <c r="H847" i="6"/>
  <c r="H846" i="6"/>
  <c r="H845" i="6"/>
  <c r="H844" i="6"/>
  <c r="H843" i="6"/>
  <c r="H842" i="6"/>
  <c r="H841" i="6"/>
  <c r="H840" i="6"/>
  <c r="H839" i="6"/>
  <c r="H838" i="6"/>
  <c r="H837" i="6"/>
  <c r="H836" i="6"/>
  <c r="H835" i="6"/>
  <c r="H834" i="6"/>
  <c r="H833" i="6"/>
  <c r="H832" i="6"/>
  <c r="H831" i="6"/>
  <c r="H830" i="6"/>
  <c r="H829" i="6"/>
  <c r="H828" i="6"/>
  <c r="H827" i="6"/>
  <c r="H826" i="6"/>
  <c r="H825" i="6"/>
  <c r="H824" i="6"/>
  <c r="H823" i="6"/>
  <c r="H822" i="6"/>
  <c r="H821" i="6"/>
  <c r="H820" i="6"/>
  <c r="H819" i="6"/>
  <c r="H818" i="6"/>
  <c r="H817" i="6"/>
  <c r="H816" i="6"/>
  <c r="H815" i="6"/>
  <c r="H814" i="6"/>
  <c r="H813" i="6"/>
  <c r="H812" i="6"/>
  <c r="H811" i="6"/>
  <c r="H810" i="6"/>
  <c r="H809" i="6"/>
  <c r="H808" i="6"/>
  <c r="H807" i="6"/>
  <c r="H806" i="6"/>
  <c r="H805" i="6"/>
  <c r="H804" i="6"/>
  <c r="H803" i="6"/>
  <c r="H802" i="6"/>
  <c r="H801" i="6"/>
  <c r="H800" i="6"/>
  <c r="H799" i="6"/>
  <c r="H798" i="6"/>
  <c r="H797" i="6"/>
  <c r="H796" i="6"/>
  <c r="H795" i="6"/>
  <c r="H794" i="6"/>
  <c r="H793" i="6"/>
  <c r="H792" i="6"/>
  <c r="H791" i="6"/>
  <c r="H790" i="6"/>
  <c r="H789" i="6"/>
  <c r="H788" i="6"/>
  <c r="H787" i="6"/>
  <c r="H786" i="6"/>
  <c r="H785" i="6"/>
  <c r="H784" i="6"/>
  <c r="H783" i="6"/>
  <c r="H782" i="6"/>
  <c r="H781" i="6"/>
  <c r="H780" i="6"/>
  <c r="H779" i="6"/>
  <c r="H778" i="6"/>
  <c r="H777" i="6"/>
  <c r="H776" i="6"/>
  <c r="H775" i="6"/>
  <c r="H774" i="6"/>
  <c r="H773" i="6"/>
  <c r="H772" i="6"/>
  <c r="H771" i="6"/>
  <c r="H770" i="6"/>
  <c r="H769" i="6"/>
  <c r="H768" i="6"/>
  <c r="H767" i="6"/>
  <c r="H766" i="6"/>
  <c r="H765" i="6"/>
  <c r="H764" i="6"/>
  <c r="H763" i="6"/>
  <c r="H762" i="6"/>
  <c r="H761" i="6"/>
  <c r="H760" i="6"/>
  <c r="H759" i="6"/>
  <c r="H758" i="6"/>
  <c r="H757" i="6"/>
  <c r="H756" i="6"/>
  <c r="H755" i="6"/>
  <c r="H754" i="6"/>
  <c r="H753" i="6"/>
  <c r="H752" i="6"/>
  <c r="H751" i="6"/>
  <c r="H750" i="6"/>
  <c r="H749" i="6"/>
  <c r="H748" i="6"/>
  <c r="H747" i="6"/>
  <c r="H746" i="6"/>
  <c r="H745" i="6"/>
  <c r="H744" i="6"/>
  <c r="H743" i="6"/>
  <c r="H742" i="6"/>
  <c r="H741" i="6"/>
  <c r="H740" i="6"/>
  <c r="H739" i="6"/>
  <c r="H738" i="6"/>
  <c r="H737" i="6"/>
  <c r="H736" i="6"/>
  <c r="H735" i="6"/>
  <c r="H734" i="6"/>
  <c r="H733" i="6"/>
  <c r="H732" i="6"/>
  <c r="H731" i="6"/>
  <c r="H730" i="6"/>
  <c r="H729" i="6"/>
  <c r="H728" i="6"/>
  <c r="H727" i="6"/>
  <c r="H726" i="6"/>
  <c r="H725" i="6"/>
  <c r="H724" i="6"/>
  <c r="H723" i="6"/>
  <c r="H722" i="6"/>
  <c r="H721" i="6"/>
  <c r="H720" i="6"/>
  <c r="H719" i="6"/>
  <c r="H718" i="6"/>
  <c r="H717" i="6"/>
  <c r="H716" i="6"/>
  <c r="H715" i="6"/>
  <c r="H714" i="6"/>
  <c r="H713" i="6"/>
  <c r="H712" i="6"/>
  <c r="H711" i="6"/>
  <c r="H710" i="6"/>
  <c r="H709" i="6"/>
  <c r="H708" i="6"/>
  <c r="H707" i="6"/>
  <c r="H706" i="6"/>
  <c r="H705" i="6"/>
  <c r="H704" i="6"/>
  <c r="H703" i="6"/>
  <c r="H702" i="6"/>
  <c r="H701" i="6"/>
  <c r="H700" i="6"/>
  <c r="H699" i="6"/>
  <c r="H698" i="6"/>
  <c r="H697" i="6"/>
  <c r="H696" i="6"/>
  <c r="H695" i="6"/>
  <c r="H694" i="6"/>
  <c r="H693" i="6"/>
  <c r="H692" i="6"/>
  <c r="H691" i="6"/>
  <c r="H690" i="6"/>
  <c r="H689" i="6"/>
  <c r="H688" i="6"/>
  <c r="H687" i="6"/>
  <c r="H686" i="6"/>
  <c r="H685" i="6"/>
  <c r="H684" i="6"/>
  <c r="H683" i="6"/>
  <c r="H682" i="6"/>
  <c r="H681" i="6"/>
  <c r="H680" i="6"/>
  <c r="H679" i="6"/>
  <c r="H678" i="6"/>
  <c r="H677" i="6"/>
  <c r="H676" i="6"/>
  <c r="H675" i="6"/>
  <c r="H674" i="6"/>
  <c r="H673" i="6"/>
  <c r="H672" i="6"/>
  <c r="H671" i="6"/>
  <c r="H670" i="6"/>
  <c r="H669" i="6"/>
  <c r="H668" i="6"/>
  <c r="H667" i="6"/>
  <c r="H666" i="6"/>
  <c r="H665" i="6"/>
  <c r="H664" i="6"/>
  <c r="H663" i="6"/>
  <c r="H662" i="6"/>
  <c r="H661" i="6"/>
  <c r="H660" i="6"/>
  <c r="H659" i="6"/>
  <c r="H658" i="6"/>
  <c r="H657" i="6"/>
  <c r="H656" i="6"/>
  <c r="H655" i="6"/>
  <c r="H654" i="6"/>
  <c r="H653" i="6"/>
  <c r="H652" i="6"/>
  <c r="H651" i="6"/>
  <c r="H650" i="6"/>
  <c r="H649" i="6"/>
  <c r="H648" i="6"/>
  <c r="H647" i="6"/>
  <c r="H646" i="6"/>
  <c r="H645" i="6"/>
  <c r="H644" i="6"/>
  <c r="H643" i="6"/>
  <c r="H642" i="6"/>
  <c r="H641" i="6"/>
  <c r="H640" i="6"/>
  <c r="H639" i="6"/>
  <c r="H638" i="6"/>
  <c r="H637" i="6"/>
  <c r="H636" i="6"/>
  <c r="H635" i="6"/>
  <c r="H634" i="6"/>
  <c r="H633" i="6"/>
  <c r="H632" i="6"/>
  <c r="H631" i="6"/>
  <c r="H630" i="6"/>
  <c r="H629" i="6"/>
  <c r="H628" i="6"/>
  <c r="H627" i="6"/>
  <c r="H626" i="6"/>
  <c r="H625" i="6"/>
  <c r="H624" i="6"/>
  <c r="H623" i="6"/>
  <c r="H622" i="6"/>
  <c r="H621" i="6"/>
  <c r="H620" i="6"/>
  <c r="H619" i="6"/>
  <c r="H618" i="6"/>
  <c r="H617" i="6"/>
  <c r="H616" i="6"/>
  <c r="H615" i="6"/>
  <c r="H614" i="6"/>
  <c r="H613" i="6"/>
  <c r="H612" i="6"/>
  <c r="H611" i="6"/>
  <c r="H610" i="6"/>
  <c r="H609" i="6"/>
  <c r="H608" i="6"/>
  <c r="H607" i="6"/>
  <c r="H606" i="6"/>
  <c r="H605" i="6"/>
  <c r="H604" i="6"/>
  <c r="H603" i="6"/>
  <c r="H602" i="6"/>
  <c r="H601" i="6"/>
  <c r="H600" i="6"/>
  <c r="H599" i="6"/>
  <c r="H598" i="6"/>
  <c r="H597" i="6"/>
  <c r="H596" i="6"/>
  <c r="H595" i="6"/>
  <c r="H594" i="6"/>
  <c r="H593" i="6"/>
  <c r="H592" i="6"/>
  <c r="H591" i="6"/>
  <c r="H590" i="6"/>
  <c r="H589" i="6"/>
  <c r="H588" i="6"/>
  <c r="H587" i="6"/>
  <c r="H586" i="6"/>
  <c r="H585" i="6"/>
  <c r="H584" i="6"/>
  <c r="H583" i="6"/>
  <c r="H582" i="6"/>
  <c r="H581" i="6"/>
  <c r="H580" i="6"/>
  <c r="H579" i="6"/>
  <c r="H578" i="6"/>
  <c r="H577" i="6"/>
  <c r="H576" i="6"/>
  <c r="H575" i="6"/>
  <c r="H574" i="6"/>
  <c r="H573" i="6"/>
  <c r="H572" i="6"/>
  <c r="H571" i="6"/>
  <c r="H570" i="6"/>
  <c r="H569" i="6"/>
  <c r="H568" i="6"/>
  <c r="H567" i="6"/>
  <c r="H566" i="6"/>
  <c r="H565" i="6"/>
  <c r="H564" i="6"/>
  <c r="H563" i="6"/>
  <c r="H562" i="6"/>
  <c r="H561" i="6"/>
  <c r="H560" i="6"/>
  <c r="H559" i="6"/>
  <c r="H558" i="6"/>
  <c r="H557" i="6"/>
  <c r="H556" i="6"/>
  <c r="H555" i="6"/>
  <c r="H554" i="6"/>
  <c r="H553" i="6"/>
  <c r="H552" i="6"/>
  <c r="H551" i="6"/>
  <c r="H550" i="6"/>
  <c r="H549" i="6"/>
  <c r="H548" i="6"/>
  <c r="H547" i="6"/>
  <c r="H546" i="6"/>
  <c r="H545" i="6"/>
  <c r="H544" i="6"/>
  <c r="H543" i="6"/>
  <c r="H542" i="6"/>
  <c r="H541" i="6"/>
  <c r="H540" i="6"/>
  <c r="H539" i="6"/>
  <c r="H538" i="6"/>
  <c r="H537" i="6"/>
  <c r="H536" i="6"/>
  <c r="H535" i="6"/>
  <c r="H534" i="6"/>
  <c r="H533" i="6"/>
  <c r="H532" i="6"/>
  <c r="H531" i="6"/>
  <c r="H530" i="6"/>
  <c r="H529" i="6"/>
  <c r="H528" i="6"/>
  <c r="H527" i="6"/>
  <c r="H526" i="6"/>
  <c r="H525" i="6"/>
  <c r="H524" i="6"/>
  <c r="H523" i="6"/>
  <c r="H522" i="6"/>
  <c r="H521" i="6"/>
  <c r="H520" i="6"/>
  <c r="H519" i="6"/>
  <c r="H518" i="6"/>
  <c r="H517" i="6"/>
  <c r="H516" i="6"/>
  <c r="H515" i="6"/>
  <c r="H514" i="6"/>
  <c r="H513" i="6"/>
  <c r="H512" i="6"/>
  <c r="H511" i="6"/>
  <c r="H510" i="6"/>
  <c r="H509" i="6"/>
  <c r="H508" i="6"/>
  <c r="H507" i="6"/>
  <c r="H506" i="6"/>
  <c r="H505" i="6"/>
  <c r="H504" i="6"/>
  <c r="H503" i="6"/>
  <c r="H502" i="6"/>
  <c r="H501" i="6"/>
  <c r="H500" i="6"/>
  <c r="H499" i="6"/>
  <c r="H498" i="6"/>
  <c r="H497" i="6"/>
  <c r="H496" i="6"/>
  <c r="H495" i="6"/>
  <c r="H494" i="6"/>
  <c r="H493" i="6"/>
  <c r="H492" i="6"/>
  <c r="H491" i="6"/>
  <c r="H490" i="6"/>
  <c r="H489" i="6"/>
  <c r="H488" i="6"/>
  <c r="H487" i="6"/>
  <c r="H486" i="6"/>
  <c r="H485" i="6"/>
  <c r="H484" i="6"/>
  <c r="H483" i="6"/>
  <c r="H482" i="6"/>
  <c r="H481" i="6"/>
  <c r="H480" i="6"/>
  <c r="H479" i="6"/>
  <c r="H478" i="6"/>
  <c r="H477" i="6"/>
  <c r="H476" i="6"/>
  <c r="H475" i="6"/>
  <c r="H474" i="6"/>
  <c r="H473" i="6"/>
  <c r="H472" i="6"/>
  <c r="H471" i="6"/>
  <c r="H470" i="6"/>
  <c r="H469" i="6"/>
  <c r="H468" i="6"/>
  <c r="H467" i="6"/>
  <c r="H466" i="6"/>
  <c r="H465" i="6"/>
  <c r="H464" i="6"/>
  <c r="H463" i="6"/>
  <c r="H462" i="6"/>
  <c r="H461" i="6"/>
  <c r="H460" i="6"/>
  <c r="H459" i="6"/>
  <c r="H458" i="6"/>
  <c r="H457" i="6"/>
  <c r="H456" i="6"/>
  <c r="H455" i="6"/>
  <c r="H454" i="6"/>
  <c r="H453" i="6"/>
  <c r="H452" i="6"/>
  <c r="H451" i="6"/>
  <c r="H450" i="6"/>
  <c r="H449" i="6"/>
  <c r="H448" i="6"/>
  <c r="H447" i="6"/>
  <c r="H446" i="6"/>
  <c r="H445" i="6"/>
  <c r="H444" i="6"/>
  <c r="H443" i="6"/>
  <c r="H442" i="6"/>
  <c r="H441" i="6"/>
  <c r="H440" i="6"/>
  <c r="H439" i="6"/>
  <c r="H438" i="6"/>
  <c r="H437" i="6"/>
  <c r="H436" i="6"/>
  <c r="H435" i="6"/>
  <c r="H434" i="6"/>
  <c r="H433" i="6"/>
  <c r="H432" i="6"/>
  <c r="H431" i="6"/>
  <c r="H430" i="6"/>
  <c r="H429" i="6"/>
  <c r="H428" i="6"/>
  <c r="H427" i="6"/>
  <c r="H426" i="6"/>
  <c r="H425" i="6"/>
  <c r="H424" i="6"/>
  <c r="H423" i="6"/>
  <c r="H422" i="6"/>
  <c r="H421" i="6"/>
  <c r="H420" i="6"/>
  <c r="H419" i="6"/>
  <c r="H418" i="6"/>
  <c r="H417" i="6"/>
  <c r="H416" i="6"/>
  <c r="H415" i="6"/>
  <c r="H414" i="6"/>
  <c r="H413" i="6"/>
  <c r="H412" i="6"/>
  <c r="H411" i="6"/>
  <c r="H410" i="6"/>
  <c r="H409" i="6"/>
  <c r="H408" i="6"/>
  <c r="H407" i="6"/>
  <c r="H406" i="6"/>
  <c r="H405" i="6"/>
  <c r="H404" i="6"/>
  <c r="H403" i="6"/>
  <c r="H402" i="6"/>
  <c r="H401" i="6"/>
  <c r="H400" i="6"/>
  <c r="H399" i="6"/>
  <c r="H398" i="6"/>
  <c r="H397" i="6"/>
  <c r="H396" i="6"/>
  <c r="H395" i="6"/>
  <c r="H394" i="6"/>
  <c r="H393" i="6"/>
  <c r="H392" i="6"/>
  <c r="H391" i="6"/>
  <c r="H390" i="6"/>
  <c r="H389" i="6"/>
  <c r="H388" i="6"/>
  <c r="H387" i="6"/>
  <c r="H386" i="6"/>
  <c r="H385" i="6"/>
  <c r="H384" i="6"/>
  <c r="H383" i="6"/>
  <c r="H382" i="6"/>
  <c r="H381" i="6"/>
  <c r="H380" i="6"/>
  <c r="H379" i="6"/>
  <c r="H378" i="6"/>
  <c r="H377" i="6"/>
  <c r="H376" i="6"/>
  <c r="H375" i="6"/>
  <c r="H374" i="6"/>
  <c r="H373" i="6"/>
  <c r="H372" i="6"/>
  <c r="H371" i="6"/>
  <c r="H370" i="6"/>
  <c r="H369" i="6"/>
  <c r="H368" i="6"/>
  <c r="H367" i="6"/>
  <c r="H366" i="6"/>
  <c r="H365" i="6"/>
  <c r="H364" i="6"/>
  <c r="H363" i="6"/>
  <c r="H362" i="6"/>
  <c r="H361" i="6"/>
  <c r="H360" i="6"/>
  <c r="H359" i="6"/>
  <c r="H358" i="6"/>
  <c r="H357" i="6"/>
  <c r="H356" i="6"/>
  <c r="H355" i="6"/>
  <c r="H354" i="6"/>
  <c r="H353" i="6"/>
  <c r="H352" i="6"/>
  <c r="H351" i="6"/>
  <c r="H350" i="6"/>
  <c r="H349" i="6"/>
  <c r="H348" i="6"/>
  <c r="H347" i="6"/>
  <c r="H346" i="6"/>
  <c r="H345" i="6"/>
  <c r="H344" i="6"/>
  <c r="H343" i="6"/>
  <c r="H342" i="6"/>
  <c r="H341" i="6"/>
  <c r="H340" i="6"/>
  <c r="H339" i="6"/>
  <c r="H338" i="6"/>
  <c r="H337" i="6"/>
  <c r="H336" i="6"/>
  <c r="H335" i="6"/>
  <c r="H334" i="6"/>
  <c r="H333" i="6"/>
  <c r="H332" i="6"/>
  <c r="H331" i="6"/>
  <c r="H330" i="6"/>
  <c r="H329" i="6"/>
  <c r="H328" i="6"/>
  <c r="H327" i="6"/>
  <c r="H326" i="6"/>
  <c r="H325" i="6"/>
  <c r="H324" i="6"/>
  <c r="H323" i="6"/>
  <c r="H322" i="6"/>
  <c r="H321" i="6"/>
  <c r="H320" i="6"/>
  <c r="H319" i="6"/>
  <c r="H318" i="6"/>
  <c r="H317" i="6"/>
  <c r="H316" i="6"/>
  <c r="H315" i="6"/>
  <c r="H314" i="6"/>
  <c r="H313" i="6"/>
  <c r="H312" i="6"/>
  <c r="H311" i="6"/>
  <c r="H310" i="6"/>
  <c r="H309" i="6"/>
  <c r="H308" i="6"/>
  <c r="H307" i="6"/>
  <c r="H306" i="6"/>
  <c r="H305" i="6"/>
  <c r="H304" i="6"/>
  <c r="H303" i="6"/>
  <c r="H302" i="6"/>
  <c r="H301" i="6"/>
  <c r="H300" i="6"/>
  <c r="H299" i="6"/>
  <c r="H298" i="6"/>
  <c r="H297" i="6"/>
  <c r="H296" i="6"/>
  <c r="H295" i="6"/>
  <c r="H294" i="6"/>
  <c r="H293" i="6"/>
  <c r="H292" i="6"/>
  <c r="H291" i="6"/>
  <c r="H290" i="6"/>
  <c r="H289" i="6"/>
  <c r="H288" i="6"/>
  <c r="H287" i="6"/>
  <c r="H286" i="6"/>
  <c r="H285" i="6"/>
  <c r="H284" i="6"/>
  <c r="H283" i="6"/>
  <c r="H282" i="6"/>
  <c r="H281" i="6"/>
  <c r="H280" i="6"/>
  <c r="H279" i="6"/>
  <c r="H278" i="6"/>
  <c r="H277" i="6"/>
  <c r="H276" i="6"/>
  <c r="H275" i="6"/>
  <c r="H274" i="6"/>
  <c r="H273" i="6"/>
  <c r="H272" i="6"/>
  <c r="H271" i="6"/>
  <c r="H270" i="6"/>
  <c r="H269" i="6"/>
  <c r="H268" i="6"/>
  <c r="H267" i="6"/>
  <c r="H266" i="6"/>
  <c r="H265" i="6"/>
  <c r="H264" i="6"/>
  <c r="H263" i="6"/>
  <c r="H262" i="6"/>
  <c r="H261" i="6"/>
  <c r="H260" i="6"/>
  <c r="H259" i="6"/>
  <c r="H258" i="6"/>
  <c r="H257" i="6"/>
  <c r="H256" i="6"/>
  <c r="H255" i="6"/>
  <c r="H254" i="6"/>
  <c r="H253" i="6"/>
  <c r="H252" i="6"/>
  <c r="H251" i="6"/>
  <c r="H250" i="6"/>
  <c r="H249" i="6"/>
  <c r="H248" i="6"/>
  <c r="H247" i="6"/>
  <c r="H246" i="6"/>
  <c r="H245" i="6"/>
  <c r="H244" i="6"/>
  <c r="H243" i="6"/>
  <c r="H242" i="6"/>
  <c r="H241" i="6"/>
  <c r="H240" i="6"/>
  <c r="H239" i="6"/>
  <c r="H238" i="6"/>
  <c r="H237" i="6"/>
  <c r="H236" i="6"/>
  <c r="H235" i="6"/>
  <c r="H234" i="6"/>
  <c r="H233" i="6"/>
  <c r="H232" i="6"/>
  <c r="H231" i="6"/>
  <c r="H230" i="6"/>
  <c r="H229" i="6"/>
  <c r="H228" i="6"/>
  <c r="H227" i="6"/>
  <c r="H226" i="6"/>
  <c r="H225" i="6"/>
  <c r="H224" i="6"/>
  <c r="H223" i="6"/>
  <c r="H222" i="6"/>
  <c r="H221" i="6"/>
  <c r="H220" i="6"/>
  <c r="H219" i="6"/>
  <c r="H218" i="6"/>
  <c r="H217" i="6"/>
  <c r="H216" i="6"/>
  <c r="H215" i="6"/>
  <c r="H214" i="6"/>
  <c r="H213" i="6"/>
  <c r="H212" i="6"/>
  <c r="H211" i="6"/>
  <c r="H210" i="6"/>
  <c r="H209" i="6"/>
  <c r="H208" i="6"/>
  <c r="H207" i="6"/>
  <c r="H206" i="6"/>
  <c r="H205" i="6"/>
  <c r="H204" i="6"/>
  <c r="H203" i="6"/>
  <c r="H202" i="6"/>
  <c r="H201" i="6"/>
  <c r="H200" i="6"/>
  <c r="H199" i="6"/>
  <c r="H198" i="6"/>
  <c r="H197" i="6"/>
  <c r="H196" i="6"/>
  <c r="H195" i="6"/>
  <c r="H194" i="6"/>
  <c r="H193" i="6"/>
  <c r="H192" i="6"/>
  <c r="H191" i="6"/>
  <c r="H190" i="6"/>
  <c r="H189" i="6"/>
  <c r="H188" i="6"/>
  <c r="H187" i="6"/>
  <c r="H186" i="6"/>
  <c r="H185" i="6"/>
  <c r="H184" i="6"/>
  <c r="H183" i="6"/>
  <c r="H182" i="6"/>
  <c r="H181" i="6"/>
  <c r="H180" i="6"/>
  <c r="H179" i="6"/>
  <c r="H178" i="6"/>
  <c r="H177" i="6"/>
  <c r="H176" i="6"/>
  <c r="H175" i="6"/>
  <c r="H174" i="6"/>
  <c r="H173" i="6"/>
  <c r="H172" i="6"/>
  <c r="H171" i="6"/>
  <c r="H170" i="6"/>
  <c r="H169" i="6"/>
  <c r="H168" i="6"/>
  <c r="H167" i="6"/>
  <c r="H166" i="6"/>
  <c r="H165" i="6"/>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L11" i="6"/>
  <c r="M11" i="6" s="1"/>
  <c r="BU1357" i="3"/>
  <c r="BT1357" i="3"/>
  <c r="BS1357" i="3"/>
  <c r="BR1357" i="3"/>
  <c r="BQ1357" i="3"/>
  <c r="BU1356" i="3"/>
  <c r="BT1356" i="3"/>
  <c r="BS1356" i="3"/>
  <c r="BR1356" i="3"/>
  <c r="BQ1356" i="3"/>
  <c r="AO1354" i="3"/>
  <c r="AM1354" i="3"/>
  <c r="AK1354" i="3"/>
  <c r="AI1354" i="3"/>
  <c r="AG1354" i="3"/>
  <c r="AE1354" i="3"/>
  <c r="AC1354" i="3"/>
  <c r="AA1354" i="3"/>
  <c r="Y1354" i="3"/>
  <c r="W1354" i="3"/>
  <c r="U1354" i="3"/>
  <c r="S1354" i="3"/>
  <c r="Q1354" i="3"/>
  <c r="O1354" i="3"/>
  <c r="M1354" i="3"/>
  <c r="K1354" i="3"/>
  <c r="I1354" i="3"/>
  <c r="G1354" i="3"/>
  <c r="BU1353" i="3"/>
  <c r="BT1353" i="3"/>
  <c r="BS1353" i="3"/>
  <c r="BR1353" i="3"/>
  <c r="BQ1353" i="3"/>
  <c r="BV1353" i="3" s="1"/>
  <c r="BP1353" i="3"/>
  <c r="BO1353" i="3"/>
  <c r="BN1353" i="3"/>
  <c r="BM1353" i="3"/>
  <c r="BL1353" i="3"/>
  <c r="BK1353" i="3"/>
  <c r="BJ1353" i="3"/>
  <c r="BI1353" i="3"/>
  <c r="BH1353" i="3"/>
  <c r="BG1353" i="3"/>
  <c r="BF1353" i="3"/>
  <c r="BE1353" i="3"/>
  <c r="BD1353" i="3"/>
  <c r="BB1353" i="3"/>
  <c r="BA1353" i="3"/>
  <c r="AY1353" i="3"/>
  <c r="AZ1353" i="3" s="1"/>
  <c r="AX1353" i="3"/>
  <c r="AW1353" i="3"/>
  <c r="AU1353" i="3"/>
  <c r="AV1353" i="3" s="1"/>
  <c r="AT1353" i="3"/>
  <c r="AS1353" i="3"/>
  <c r="AQ1353" i="3"/>
  <c r="AR1353" i="3" s="1"/>
  <c r="AP1353" i="3"/>
  <c r="AN1353" i="3"/>
  <c r="AL1353" i="3"/>
  <c r="AJ1353" i="3"/>
  <c r="AH1353" i="3"/>
  <c r="AF1353" i="3"/>
  <c r="AD1353" i="3"/>
  <c r="AB1353" i="3"/>
  <c r="Z1353" i="3"/>
  <c r="X1353" i="3"/>
  <c r="V1353" i="3"/>
  <c r="T1353" i="3"/>
  <c r="R1353" i="3"/>
  <c r="P1353" i="3"/>
  <c r="N1353" i="3"/>
  <c r="L1353" i="3"/>
  <c r="J1353" i="3"/>
  <c r="H1353" i="3"/>
  <c r="D1353" i="3"/>
  <c r="BU1352" i="3"/>
  <c r="BT1352" i="3"/>
  <c r="BS1352" i="3"/>
  <c r="BR1352" i="3"/>
  <c r="BQ1352" i="3"/>
  <c r="BP1352" i="3"/>
  <c r="BO1352" i="3"/>
  <c r="BN1352" i="3"/>
  <c r="BM1352" i="3"/>
  <c r="BL1352" i="3"/>
  <c r="BK1352" i="3"/>
  <c r="BJ1352" i="3"/>
  <c r="BI1352" i="3"/>
  <c r="BH1352" i="3"/>
  <c r="BG1352" i="3"/>
  <c r="BF1352" i="3"/>
  <c r="BE1352" i="3"/>
  <c r="BD1352" i="3"/>
  <c r="BA1352" i="3"/>
  <c r="BB1352" i="3" s="1"/>
  <c r="AZ1352" i="3"/>
  <c r="AY1352" i="3"/>
  <c r="AW1352" i="3"/>
  <c r="AX1352" i="3" s="1"/>
  <c r="AV1352" i="3"/>
  <c r="AU1352" i="3"/>
  <c r="AS1352" i="3"/>
  <c r="AT1352" i="3" s="1"/>
  <c r="AR1352" i="3"/>
  <c r="AQ1352" i="3"/>
  <c r="AP1352" i="3"/>
  <c r="AN1352" i="3"/>
  <c r="AL1352" i="3"/>
  <c r="AJ1352" i="3"/>
  <c r="AH1352" i="3"/>
  <c r="AF1352" i="3"/>
  <c r="AD1352" i="3"/>
  <c r="AB1352" i="3"/>
  <c r="Z1352" i="3"/>
  <c r="X1352" i="3"/>
  <c r="V1352" i="3"/>
  <c r="T1352" i="3"/>
  <c r="R1352" i="3"/>
  <c r="P1352" i="3"/>
  <c r="N1352" i="3"/>
  <c r="L1352" i="3"/>
  <c r="J1352" i="3"/>
  <c r="H1352" i="3"/>
  <c r="D1352" i="3"/>
  <c r="BU1351" i="3"/>
  <c r="BT1351" i="3"/>
  <c r="BS1351" i="3"/>
  <c r="BR1351" i="3"/>
  <c r="BQ1351" i="3"/>
  <c r="BP1351" i="3"/>
  <c r="BV1351" i="3" s="1"/>
  <c r="BO1351" i="3"/>
  <c r="BN1351" i="3"/>
  <c r="BM1351" i="3"/>
  <c r="BL1351" i="3"/>
  <c r="BK1351" i="3"/>
  <c r="BJ1351" i="3"/>
  <c r="BI1351" i="3"/>
  <c r="BH1351" i="3"/>
  <c r="BG1351" i="3"/>
  <c r="BF1351" i="3"/>
  <c r="BE1351" i="3"/>
  <c r="BD1351" i="3"/>
  <c r="BB1351" i="3"/>
  <c r="BA1351" i="3"/>
  <c r="AY1351" i="3"/>
  <c r="AZ1351" i="3" s="1"/>
  <c r="AX1351" i="3"/>
  <c r="AW1351" i="3"/>
  <c r="AU1351" i="3"/>
  <c r="AV1351" i="3" s="1"/>
  <c r="AT1351" i="3"/>
  <c r="AS1351" i="3"/>
  <c r="AQ1351" i="3"/>
  <c r="AR1351" i="3" s="1"/>
  <c r="AP1351" i="3"/>
  <c r="AN1351" i="3"/>
  <c r="AL1351" i="3"/>
  <c r="AJ1351" i="3"/>
  <c r="AH1351" i="3"/>
  <c r="AF1351" i="3"/>
  <c r="AD1351" i="3"/>
  <c r="AB1351" i="3"/>
  <c r="Z1351" i="3"/>
  <c r="X1351" i="3"/>
  <c r="V1351" i="3"/>
  <c r="T1351" i="3"/>
  <c r="R1351" i="3"/>
  <c r="P1351" i="3"/>
  <c r="N1351" i="3"/>
  <c r="L1351" i="3"/>
  <c r="J1351" i="3"/>
  <c r="H1351" i="3"/>
  <c r="D1351" i="3"/>
  <c r="BV1350" i="3"/>
  <c r="BU1350" i="3"/>
  <c r="BT1350" i="3"/>
  <c r="BS1350" i="3"/>
  <c r="BR1350" i="3"/>
  <c r="BQ1350" i="3"/>
  <c r="BP1350" i="3"/>
  <c r="BO1350" i="3"/>
  <c r="BN1350" i="3"/>
  <c r="BM1350" i="3"/>
  <c r="BL1350" i="3"/>
  <c r="BK1350" i="3"/>
  <c r="BJ1350" i="3"/>
  <c r="BI1350" i="3"/>
  <c r="BH1350" i="3"/>
  <c r="BG1350" i="3"/>
  <c r="BF1350" i="3"/>
  <c r="BE1350" i="3"/>
  <c r="BD1350" i="3"/>
  <c r="BA1350" i="3"/>
  <c r="BB1350" i="3" s="1"/>
  <c r="AZ1350" i="3"/>
  <c r="AY1350" i="3"/>
  <c r="AW1350" i="3"/>
  <c r="AX1350" i="3" s="1"/>
  <c r="AV1350" i="3"/>
  <c r="AU1350" i="3"/>
  <c r="AS1350" i="3"/>
  <c r="AT1350" i="3" s="1"/>
  <c r="AR1350" i="3"/>
  <c r="AQ1350" i="3"/>
  <c r="AP1350" i="3"/>
  <c r="AN1350" i="3"/>
  <c r="AL1350" i="3"/>
  <c r="AJ1350" i="3"/>
  <c r="AH1350" i="3"/>
  <c r="AF1350" i="3"/>
  <c r="AD1350" i="3"/>
  <c r="AB1350" i="3"/>
  <c r="Z1350" i="3"/>
  <c r="X1350" i="3"/>
  <c r="V1350" i="3"/>
  <c r="T1350" i="3"/>
  <c r="R1350" i="3"/>
  <c r="P1350" i="3"/>
  <c r="N1350" i="3"/>
  <c r="L1350" i="3"/>
  <c r="J1350" i="3"/>
  <c r="H1350" i="3"/>
  <c r="D1350" i="3"/>
  <c r="BU1349" i="3"/>
  <c r="BT1349" i="3"/>
  <c r="BS1349" i="3"/>
  <c r="BR1349" i="3"/>
  <c r="BQ1349" i="3"/>
  <c r="BP1349" i="3"/>
  <c r="BV1349" i="3" s="1"/>
  <c r="BO1349" i="3"/>
  <c r="BN1349" i="3"/>
  <c r="BM1349" i="3"/>
  <c r="BL1349" i="3"/>
  <c r="BK1349" i="3"/>
  <c r="BJ1349" i="3"/>
  <c r="BI1349" i="3"/>
  <c r="BH1349" i="3"/>
  <c r="BG1349" i="3"/>
  <c r="BF1349" i="3"/>
  <c r="BE1349" i="3"/>
  <c r="BD1349" i="3"/>
  <c r="BB1349" i="3"/>
  <c r="BA1349" i="3"/>
  <c r="AY1349" i="3"/>
  <c r="AZ1349" i="3" s="1"/>
  <c r="AX1349" i="3"/>
  <c r="AW1349" i="3"/>
  <c r="AU1349" i="3"/>
  <c r="AV1349" i="3" s="1"/>
  <c r="AT1349" i="3"/>
  <c r="AS1349" i="3"/>
  <c r="AQ1349" i="3"/>
  <c r="AR1349" i="3" s="1"/>
  <c r="AP1349" i="3"/>
  <c r="AN1349" i="3"/>
  <c r="AL1349" i="3"/>
  <c r="AJ1349" i="3"/>
  <c r="AH1349" i="3"/>
  <c r="AF1349" i="3"/>
  <c r="AD1349" i="3"/>
  <c r="AB1349" i="3"/>
  <c r="Z1349" i="3"/>
  <c r="X1349" i="3"/>
  <c r="V1349" i="3"/>
  <c r="T1349" i="3"/>
  <c r="R1349" i="3"/>
  <c r="P1349" i="3"/>
  <c r="N1349" i="3"/>
  <c r="L1349" i="3"/>
  <c r="J1349" i="3"/>
  <c r="H1349" i="3"/>
  <c r="D1349" i="3"/>
  <c r="BU1348" i="3"/>
  <c r="BT1348" i="3"/>
  <c r="BS1348" i="3"/>
  <c r="BR1348" i="3"/>
  <c r="BQ1348" i="3"/>
  <c r="BV1348" i="3" s="1"/>
  <c r="BP1348" i="3"/>
  <c r="BO1348" i="3"/>
  <c r="BN1348" i="3"/>
  <c r="BM1348" i="3"/>
  <c r="BL1348" i="3"/>
  <c r="BK1348" i="3"/>
  <c r="BJ1348" i="3"/>
  <c r="BI1348" i="3"/>
  <c r="BH1348" i="3"/>
  <c r="BG1348" i="3"/>
  <c r="BF1348" i="3"/>
  <c r="BE1348" i="3"/>
  <c r="BD1348" i="3"/>
  <c r="BA1348" i="3"/>
  <c r="BB1348" i="3" s="1"/>
  <c r="AZ1348" i="3"/>
  <c r="AY1348" i="3"/>
  <c r="AW1348" i="3"/>
  <c r="AX1348" i="3" s="1"/>
  <c r="AV1348" i="3"/>
  <c r="AU1348" i="3"/>
  <c r="AS1348" i="3"/>
  <c r="AT1348" i="3" s="1"/>
  <c r="AR1348" i="3"/>
  <c r="AQ1348" i="3"/>
  <c r="AP1348" i="3"/>
  <c r="AN1348" i="3"/>
  <c r="AL1348" i="3"/>
  <c r="AJ1348" i="3"/>
  <c r="AH1348" i="3"/>
  <c r="AF1348" i="3"/>
  <c r="AD1348" i="3"/>
  <c r="AB1348" i="3"/>
  <c r="Z1348" i="3"/>
  <c r="X1348" i="3"/>
  <c r="V1348" i="3"/>
  <c r="T1348" i="3"/>
  <c r="R1348" i="3"/>
  <c r="P1348" i="3"/>
  <c r="N1348" i="3"/>
  <c r="L1348" i="3"/>
  <c r="J1348" i="3"/>
  <c r="H1348" i="3"/>
  <c r="D1348" i="3"/>
  <c r="BU1347" i="3"/>
  <c r="BT1347" i="3"/>
  <c r="BS1347" i="3"/>
  <c r="BR1347" i="3"/>
  <c r="BQ1347" i="3"/>
  <c r="BP1347" i="3"/>
  <c r="BV1347" i="3" s="1"/>
  <c r="BO1347" i="3"/>
  <c r="BN1347" i="3"/>
  <c r="BM1347" i="3"/>
  <c r="BL1347" i="3"/>
  <c r="BK1347" i="3"/>
  <c r="BJ1347" i="3"/>
  <c r="BI1347" i="3"/>
  <c r="BH1347" i="3"/>
  <c r="BG1347" i="3"/>
  <c r="BF1347" i="3"/>
  <c r="BE1347" i="3"/>
  <c r="BD1347" i="3"/>
  <c r="BB1347" i="3"/>
  <c r="BA1347" i="3"/>
  <c r="AY1347" i="3"/>
  <c r="AZ1347" i="3" s="1"/>
  <c r="AW1347" i="3"/>
  <c r="AX1347" i="3" s="1"/>
  <c r="AU1347" i="3"/>
  <c r="AV1347" i="3" s="1"/>
  <c r="AT1347" i="3"/>
  <c r="AS1347" i="3"/>
  <c r="AQ1347" i="3"/>
  <c r="AR1347" i="3" s="1"/>
  <c r="AP1347" i="3"/>
  <c r="AN1347" i="3"/>
  <c r="AL1347" i="3"/>
  <c r="AJ1347" i="3"/>
  <c r="AH1347" i="3"/>
  <c r="AF1347" i="3"/>
  <c r="AD1347" i="3"/>
  <c r="AB1347" i="3"/>
  <c r="Z1347" i="3"/>
  <c r="X1347" i="3"/>
  <c r="V1347" i="3"/>
  <c r="T1347" i="3"/>
  <c r="R1347" i="3"/>
  <c r="P1347" i="3"/>
  <c r="N1347" i="3"/>
  <c r="L1347" i="3"/>
  <c r="J1347" i="3"/>
  <c r="H1347" i="3"/>
  <c r="D1347" i="3"/>
  <c r="BV1346" i="3"/>
  <c r="BU1346" i="3"/>
  <c r="BT1346" i="3"/>
  <c r="BS1346" i="3"/>
  <c r="BR1346" i="3"/>
  <c r="BQ1346" i="3"/>
  <c r="BP1346" i="3"/>
  <c r="BO1346" i="3"/>
  <c r="BN1346" i="3"/>
  <c r="BM1346" i="3"/>
  <c r="BL1346" i="3"/>
  <c r="BK1346" i="3"/>
  <c r="BJ1346" i="3"/>
  <c r="BI1346" i="3"/>
  <c r="BH1346" i="3"/>
  <c r="BG1346" i="3"/>
  <c r="BF1346" i="3"/>
  <c r="BE1346" i="3"/>
  <c r="BD1346" i="3"/>
  <c r="BA1346" i="3"/>
  <c r="BB1346" i="3" s="1"/>
  <c r="AY1346" i="3"/>
  <c r="AZ1346" i="3" s="1"/>
  <c r="AW1346" i="3"/>
  <c r="AX1346" i="3" s="1"/>
  <c r="AV1346" i="3"/>
  <c r="AU1346" i="3"/>
  <c r="AS1346" i="3"/>
  <c r="AT1346" i="3" s="1"/>
  <c r="AQ1346" i="3"/>
  <c r="AR1346" i="3" s="1"/>
  <c r="AP1346" i="3"/>
  <c r="AN1346" i="3"/>
  <c r="AL1346" i="3"/>
  <c r="AJ1346" i="3"/>
  <c r="AH1346" i="3"/>
  <c r="AF1346" i="3"/>
  <c r="AD1346" i="3"/>
  <c r="AB1346" i="3"/>
  <c r="Z1346" i="3"/>
  <c r="X1346" i="3"/>
  <c r="V1346" i="3"/>
  <c r="T1346" i="3"/>
  <c r="R1346" i="3"/>
  <c r="P1346" i="3"/>
  <c r="N1346" i="3"/>
  <c r="L1346" i="3"/>
  <c r="J1346" i="3"/>
  <c r="H1346" i="3"/>
  <c r="D1346" i="3"/>
  <c r="BU1345" i="3"/>
  <c r="BT1345" i="3"/>
  <c r="BS1345" i="3"/>
  <c r="BR1345" i="3"/>
  <c r="BQ1345" i="3"/>
  <c r="BP1345" i="3"/>
  <c r="BV1345" i="3" s="1"/>
  <c r="BO1345" i="3"/>
  <c r="BN1345" i="3"/>
  <c r="BM1345" i="3"/>
  <c r="BL1345" i="3"/>
  <c r="BK1345" i="3"/>
  <c r="BJ1345" i="3"/>
  <c r="BI1345" i="3"/>
  <c r="BH1345" i="3"/>
  <c r="BG1345" i="3"/>
  <c r="BF1345" i="3"/>
  <c r="BE1345" i="3"/>
  <c r="BD1345" i="3"/>
  <c r="BA1345" i="3"/>
  <c r="BB1345" i="3" s="1"/>
  <c r="AZ1345" i="3"/>
  <c r="AY1345" i="3"/>
  <c r="AX1345" i="3"/>
  <c r="AW1345" i="3"/>
  <c r="AU1345" i="3"/>
  <c r="AV1345" i="3" s="1"/>
  <c r="AS1345" i="3"/>
  <c r="AT1345" i="3" s="1"/>
  <c r="AQ1345" i="3"/>
  <c r="AR1345" i="3" s="1"/>
  <c r="AP1345" i="3"/>
  <c r="AN1345" i="3"/>
  <c r="AL1345" i="3"/>
  <c r="AJ1345" i="3"/>
  <c r="AH1345" i="3"/>
  <c r="AF1345" i="3"/>
  <c r="AD1345" i="3"/>
  <c r="AB1345" i="3"/>
  <c r="Z1345" i="3"/>
  <c r="X1345" i="3"/>
  <c r="V1345" i="3"/>
  <c r="T1345" i="3"/>
  <c r="R1345" i="3"/>
  <c r="P1345" i="3"/>
  <c r="N1345" i="3"/>
  <c r="L1345" i="3"/>
  <c r="J1345" i="3"/>
  <c r="H1345" i="3"/>
  <c r="D1345" i="3"/>
  <c r="BU1344" i="3"/>
  <c r="BT1344" i="3"/>
  <c r="BS1344" i="3"/>
  <c r="BR1344" i="3"/>
  <c r="BQ1344" i="3"/>
  <c r="BV1344" i="3" s="1"/>
  <c r="BP1344" i="3"/>
  <c r="BO1344" i="3"/>
  <c r="BN1344" i="3"/>
  <c r="BM1344" i="3"/>
  <c r="BL1344" i="3"/>
  <c r="BK1344" i="3"/>
  <c r="BJ1344" i="3"/>
  <c r="BI1344" i="3"/>
  <c r="BH1344" i="3"/>
  <c r="BG1344" i="3"/>
  <c r="BF1344" i="3"/>
  <c r="BE1344" i="3"/>
  <c r="BD1344" i="3"/>
  <c r="BA1344" i="3"/>
  <c r="BB1344" i="3" s="1"/>
  <c r="AZ1344" i="3"/>
  <c r="AY1344" i="3"/>
  <c r="AW1344" i="3"/>
  <c r="AX1344" i="3" s="1"/>
  <c r="AU1344" i="3"/>
  <c r="AV1344" i="3" s="1"/>
  <c r="AT1344" i="3"/>
  <c r="AS1344" i="3"/>
  <c r="AR1344" i="3"/>
  <c r="AQ1344" i="3"/>
  <c r="AP1344" i="3"/>
  <c r="AN1344" i="3"/>
  <c r="AL1344" i="3"/>
  <c r="AJ1344" i="3"/>
  <c r="AH1344" i="3"/>
  <c r="AF1344" i="3"/>
  <c r="AD1344" i="3"/>
  <c r="AB1344" i="3"/>
  <c r="Z1344" i="3"/>
  <c r="X1344" i="3"/>
  <c r="V1344" i="3"/>
  <c r="T1344" i="3"/>
  <c r="R1344" i="3"/>
  <c r="P1344" i="3"/>
  <c r="N1344" i="3"/>
  <c r="L1344" i="3"/>
  <c r="J1344" i="3"/>
  <c r="H1344" i="3"/>
  <c r="D1344" i="3"/>
  <c r="BU1343" i="3"/>
  <c r="BT1343" i="3"/>
  <c r="BV1343" i="3" s="1"/>
  <c r="BS1343" i="3"/>
  <c r="BR1343" i="3"/>
  <c r="BQ1343" i="3"/>
  <c r="BP1343" i="3"/>
  <c r="BO1343" i="3"/>
  <c r="BN1343" i="3"/>
  <c r="BM1343" i="3"/>
  <c r="BL1343" i="3"/>
  <c r="BK1343" i="3"/>
  <c r="BJ1343" i="3"/>
  <c r="BI1343" i="3"/>
  <c r="BH1343" i="3"/>
  <c r="BG1343" i="3"/>
  <c r="BF1343" i="3"/>
  <c r="BE1343" i="3"/>
  <c r="BD1343" i="3"/>
  <c r="BB1343" i="3"/>
  <c r="BA1343" i="3"/>
  <c r="AY1343" i="3"/>
  <c r="AZ1343" i="3" s="1"/>
  <c r="AW1343" i="3"/>
  <c r="AX1343" i="3" s="1"/>
  <c r="AV1343" i="3"/>
  <c r="AU1343" i="3"/>
  <c r="AT1343" i="3"/>
  <c r="AS1343" i="3"/>
  <c r="AQ1343" i="3"/>
  <c r="AR1343" i="3" s="1"/>
  <c r="AP1343" i="3"/>
  <c r="AN1343" i="3"/>
  <c r="AL1343" i="3"/>
  <c r="AJ1343" i="3"/>
  <c r="AH1343" i="3"/>
  <c r="AF1343" i="3"/>
  <c r="AD1343" i="3"/>
  <c r="AB1343" i="3"/>
  <c r="Z1343" i="3"/>
  <c r="X1343" i="3"/>
  <c r="V1343" i="3"/>
  <c r="T1343" i="3"/>
  <c r="R1343" i="3"/>
  <c r="P1343" i="3"/>
  <c r="N1343" i="3"/>
  <c r="L1343" i="3"/>
  <c r="J1343" i="3"/>
  <c r="H1343" i="3"/>
  <c r="D1343" i="3"/>
  <c r="BV1342" i="3"/>
  <c r="BU1342" i="3"/>
  <c r="BT1342" i="3"/>
  <c r="BS1342" i="3"/>
  <c r="BR1342" i="3"/>
  <c r="BQ1342" i="3"/>
  <c r="BP1342" i="3"/>
  <c r="BO1342" i="3"/>
  <c r="BN1342" i="3"/>
  <c r="BM1342" i="3"/>
  <c r="BL1342" i="3"/>
  <c r="BK1342" i="3"/>
  <c r="BJ1342" i="3"/>
  <c r="BI1342" i="3"/>
  <c r="BH1342" i="3"/>
  <c r="BG1342" i="3"/>
  <c r="BF1342" i="3"/>
  <c r="BE1342" i="3"/>
  <c r="BD1342" i="3"/>
  <c r="BA1342" i="3"/>
  <c r="BB1342" i="3" s="1"/>
  <c r="AY1342" i="3"/>
  <c r="AZ1342" i="3" s="1"/>
  <c r="AW1342" i="3"/>
  <c r="AX1342" i="3" s="1"/>
  <c r="AV1342" i="3"/>
  <c r="AU1342" i="3"/>
  <c r="AS1342" i="3"/>
  <c r="AT1342" i="3" s="1"/>
  <c r="AQ1342" i="3"/>
  <c r="AR1342" i="3" s="1"/>
  <c r="AP1342" i="3"/>
  <c r="AN1342" i="3"/>
  <c r="AL1342" i="3"/>
  <c r="AJ1342" i="3"/>
  <c r="AH1342" i="3"/>
  <c r="AF1342" i="3"/>
  <c r="AD1342" i="3"/>
  <c r="AB1342" i="3"/>
  <c r="Z1342" i="3"/>
  <c r="X1342" i="3"/>
  <c r="V1342" i="3"/>
  <c r="T1342" i="3"/>
  <c r="R1342" i="3"/>
  <c r="P1342" i="3"/>
  <c r="N1342" i="3"/>
  <c r="L1342" i="3"/>
  <c r="J1342" i="3"/>
  <c r="H1342" i="3"/>
  <c r="D1342" i="3"/>
  <c r="BU1341" i="3"/>
  <c r="BT1341" i="3"/>
  <c r="BS1341" i="3"/>
  <c r="BR1341" i="3"/>
  <c r="BQ1341" i="3"/>
  <c r="BP1341" i="3"/>
  <c r="BO1341" i="3"/>
  <c r="BN1341" i="3"/>
  <c r="BM1341" i="3"/>
  <c r="BL1341" i="3"/>
  <c r="BK1341" i="3"/>
  <c r="BJ1341" i="3"/>
  <c r="BI1341" i="3"/>
  <c r="BH1341" i="3"/>
  <c r="BG1341" i="3"/>
  <c r="BF1341" i="3"/>
  <c r="BE1341" i="3"/>
  <c r="BD1341" i="3"/>
  <c r="BA1341" i="3"/>
  <c r="BB1341" i="3" s="1"/>
  <c r="AY1341" i="3"/>
  <c r="AZ1341" i="3" s="1"/>
  <c r="AX1341" i="3"/>
  <c r="AW1341" i="3"/>
  <c r="AU1341" i="3"/>
  <c r="AV1341" i="3" s="1"/>
  <c r="AS1341" i="3"/>
  <c r="AT1341" i="3" s="1"/>
  <c r="AQ1341" i="3"/>
  <c r="AR1341" i="3" s="1"/>
  <c r="AP1341" i="3"/>
  <c r="AN1341" i="3"/>
  <c r="AL1341" i="3"/>
  <c r="AJ1341" i="3"/>
  <c r="AH1341" i="3"/>
  <c r="AF1341" i="3"/>
  <c r="AD1341" i="3"/>
  <c r="AB1341" i="3"/>
  <c r="Z1341" i="3"/>
  <c r="X1341" i="3"/>
  <c r="V1341" i="3"/>
  <c r="T1341" i="3"/>
  <c r="R1341" i="3"/>
  <c r="P1341" i="3"/>
  <c r="N1341" i="3"/>
  <c r="L1341" i="3"/>
  <c r="J1341" i="3"/>
  <c r="H1341" i="3"/>
  <c r="D1341" i="3"/>
  <c r="BU1340" i="3"/>
  <c r="BT1340" i="3"/>
  <c r="BS1340" i="3"/>
  <c r="BR1340" i="3"/>
  <c r="BQ1340" i="3"/>
  <c r="BV1340" i="3" s="1"/>
  <c r="BP1340" i="3"/>
  <c r="BO1340" i="3"/>
  <c r="BN1340" i="3"/>
  <c r="BM1340" i="3"/>
  <c r="BL1340" i="3"/>
  <c r="BK1340" i="3"/>
  <c r="BJ1340" i="3"/>
  <c r="BI1340" i="3"/>
  <c r="BH1340" i="3"/>
  <c r="BG1340" i="3"/>
  <c r="BF1340" i="3"/>
  <c r="BE1340" i="3"/>
  <c r="BD1340" i="3"/>
  <c r="BA1340" i="3"/>
  <c r="BB1340" i="3" s="1"/>
  <c r="AZ1340" i="3"/>
  <c r="AY1340" i="3"/>
  <c r="AW1340" i="3"/>
  <c r="AX1340" i="3" s="1"/>
  <c r="AU1340" i="3"/>
  <c r="AV1340" i="3" s="1"/>
  <c r="AS1340" i="3"/>
  <c r="AT1340" i="3" s="1"/>
  <c r="AR1340" i="3"/>
  <c r="AQ1340" i="3"/>
  <c r="AP1340" i="3"/>
  <c r="AN1340" i="3"/>
  <c r="AL1340" i="3"/>
  <c r="AJ1340" i="3"/>
  <c r="AH1340" i="3"/>
  <c r="AF1340" i="3"/>
  <c r="AD1340" i="3"/>
  <c r="AB1340" i="3"/>
  <c r="Z1340" i="3"/>
  <c r="X1340" i="3"/>
  <c r="V1340" i="3"/>
  <c r="T1340" i="3"/>
  <c r="R1340" i="3"/>
  <c r="P1340" i="3"/>
  <c r="N1340" i="3"/>
  <c r="L1340" i="3"/>
  <c r="J1340" i="3"/>
  <c r="H1340" i="3"/>
  <c r="D1340" i="3"/>
  <c r="BU1339" i="3"/>
  <c r="BT1339" i="3"/>
  <c r="BS1339" i="3"/>
  <c r="BR1339" i="3"/>
  <c r="BQ1339" i="3"/>
  <c r="BP1339" i="3"/>
  <c r="BO1339" i="3"/>
  <c r="BN1339" i="3"/>
  <c r="BM1339" i="3"/>
  <c r="BL1339" i="3"/>
  <c r="BK1339" i="3"/>
  <c r="BJ1339" i="3"/>
  <c r="BI1339" i="3"/>
  <c r="BH1339" i="3"/>
  <c r="BG1339" i="3"/>
  <c r="BF1339" i="3"/>
  <c r="BE1339" i="3"/>
  <c r="BD1339" i="3"/>
  <c r="BB1339" i="3"/>
  <c r="BA1339" i="3"/>
  <c r="AY1339" i="3"/>
  <c r="AZ1339" i="3" s="1"/>
  <c r="AW1339" i="3"/>
  <c r="AX1339" i="3" s="1"/>
  <c r="AU1339" i="3"/>
  <c r="AV1339" i="3" s="1"/>
  <c r="AT1339" i="3"/>
  <c r="AS1339" i="3"/>
  <c r="AQ1339" i="3"/>
  <c r="AR1339" i="3" s="1"/>
  <c r="AP1339" i="3"/>
  <c r="AN1339" i="3"/>
  <c r="AL1339" i="3"/>
  <c r="AJ1339" i="3"/>
  <c r="AH1339" i="3"/>
  <c r="AF1339" i="3"/>
  <c r="AD1339" i="3"/>
  <c r="AB1339" i="3"/>
  <c r="Z1339" i="3"/>
  <c r="X1339" i="3"/>
  <c r="V1339" i="3"/>
  <c r="T1339" i="3"/>
  <c r="R1339" i="3"/>
  <c r="P1339" i="3"/>
  <c r="N1339" i="3"/>
  <c r="L1339" i="3"/>
  <c r="J1339" i="3"/>
  <c r="H1339" i="3"/>
  <c r="D1339" i="3"/>
  <c r="BV1338" i="3"/>
  <c r="BU1338" i="3"/>
  <c r="BT1338" i="3"/>
  <c r="BS1338" i="3"/>
  <c r="BR1338" i="3"/>
  <c r="BQ1338" i="3"/>
  <c r="BP1338" i="3"/>
  <c r="BO1338" i="3"/>
  <c r="BN1338" i="3"/>
  <c r="BM1338" i="3"/>
  <c r="BL1338" i="3"/>
  <c r="BK1338" i="3"/>
  <c r="BJ1338" i="3"/>
  <c r="BI1338" i="3"/>
  <c r="BH1338" i="3"/>
  <c r="BG1338" i="3"/>
  <c r="BF1338" i="3"/>
  <c r="BE1338" i="3"/>
  <c r="BD1338" i="3"/>
  <c r="BA1338" i="3"/>
  <c r="BB1338" i="3" s="1"/>
  <c r="AY1338" i="3"/>
  <c r="AZ1338" i="3" s="1"/>
  <c r="AW1338" i="3"/>
  <c r="AX1338" i="3" s="1"/>
  <c r="AV1338" i="3"/>
  <c r="AU1338" i="3"/>
  <c r="AS1338" i="3"/>
  <c r="AT1338" i="3" s="1"/>
  <c r="AQ1338" i="3"/>
  <c r="AR1338" i="3" s="1"/>
  <c r="AP1338" i="3"/>
  <c r="AN1338" i="3"/>
  <c r="AL1338" i="3"/>
  <c r="AJ1338" i="3"/>
  <c r="AH1338" i="3"/>
  <c r="AF1338" i="3"/>
  <c r="AD1338" i="3"/>
  <c r="AB1338" i="3"/>
  <c r="Z1338" i="3"/>
  <c r="X1338" i="3"/>
  <c r="V1338" i="3"/>
  <c r="T1338" i="3"/>
  <c r="R1338" i="3"/>
  <c r="P1338" i="3"/>
  <c r="N1338" i="3"/>
  <c r="L1338" i="3"/>
  <c r="J1338" i="3"/>
  <c r="H1338" i="3"/>
  <c r="D1338" i="3"/>
  <c r="BU1337" i="3"/>
  <c r="BT1337" i="3"/>
  <c r="BS1337" i="3"/>
  <c r="BR1337" i="3"/>
  <c r="BQ1337" i="3"/>
  <c r="BP1337" i="3"/>
  <c r="BO1337" i="3"/>
  <c r="BN1337" i="3"/>
  <c r="BM1337" i="3"/>
  <c r="BL1337" i="3"/>
  <c r="BK1337" i="3"/>
  <c r="BJ1337" i="3"/>
  <c r="BI1337" i="3"/>
  <c r="BH1337" i="3"/>
  <c r="BG1337" i="3"/>
  <c r="BF1337" i="3"/>
  <c r="BE1337" i="3"/>
  <c r="BD1337" i="3"/>
  <c r="BA1337" i="3"/>
  <c r="BB1337" i="3" s="1"/>
  <c r="AY1337" i="3"/>
  <c r="AZ1337" i="3" s="1"/>
  <c r="AX1337" i="3"/>
  <c r="AW1337" i="3"/>
  <c r="AU1337" i="3"/>
  <c r="AV1337" i="3" s="1"/>
  <c r="AS1337" i="3"/>
  <c r="AT1337" i="3" s="1"/>
  <c r="AR1337" i="3"/>
  <c r="AQ1337" i="3"/>
  <c r="AP1337" i="3"/>
  <c r="AN1337" i="3"/>
  <c r="AL1337" i="3"/>
  <c r="AJ1337" i="3"/>
  <c r="AH1337" i="3"/>
  <c r="AF1337" i="3"/>
  <c r="AD1337" i="3"/>
  <c r="AB1337" i="3"/>
  <c r="Z1337" i="3"/>
  <c r="X1337" i="3"/>
  <c r="V1337" i="3"/>
  <c r="T1337" i="3"/>
  <c r="R1337" i="3"/>
  <c r="P1337" i="3"/>
  <c r="N1337" i="3"/>
  <c r="L1337" i="3"/>
  <c r="J1337" i="3"/>
  <c r="H1337" i="3"/>
  <c r="D1337" i="3"/>
  <c r="BU1336" i="3"/>
  <c r="BT1336" i="3"/>
  <c r="BS1336" i="3"/>
  <c r="BR1336" i="3"/>
  <c r="BQ1336" i="3"/>
  <c r="BP1336" i="3"/>
  <c r="BO1336" i="3"/>
  <c r="BN1336" i="3"/>
  <c r="BM1336" i="3"/>
  <c r="BL1336" i="3"/>
  <c r="BK1336" i="3"/>
  <c r="BJ1336" i="3"/>
  <c r="BI1336" i="3"/>
  <c r="BH1336" i="3"/>
  <c r="BG1336" i="3"/>
  <c r="BF1336" i="3"/>
  <c r="BE1336" i="3"/>
  <c r="BD1336" i="3"/>
  <c r="BA1336" i="3"/>
  <c r="BB1336" i="3" s="1"/>
  <c r="AZ1336" i="3"/>
  <c r="AY1336" i="3"/>
  <c r="AW1336" i="3"/>
  <c r="AX1336" i="3" s="1"/>
  <c r="AU1336" i="3"/>
  <c r="AV1336" i="3" s="1"/>
  <c r="AS1336" i="3"/>
  <c r="AT1336" i="3" s="1"/>
  <c r="AR1336" i="3"/>
  <c r="AQ1336" i="3"/>
  <c r="AP1336" i="3"/>
  <c r="AN1336" i="3"/>
  <c r="AL1336" i="3"/>
  <c r="AJ1336" i="3"/>
  <c r="AH1336" i="3"/>
  <c r="AF1336" i="3"/>
  <c r="AD1336" i="3"/>
  <c r="AB1336" i="3"/>
  <c r="Z1336" i="3"/>
  <c r="X1336" i="3"/>
  <c r="V1336" i="3"/>
  <c r="T1336" i="3"/>
  <c r="R1336" i="3"/>
  <c r="P1336" i="3"/>
  <c r="N1336" i="3"/>
  <c r="L1336" i="3"/>
  <c r="J1336" i="3"/>
  <c r="H1336" i="3"/>
  <c r="D1336" i="3"/>
  <c r="BU1335" i="3"/>
  <c r="BT1335" i="3"/>
  <c r="BV1335" i="3" s="1"/>
  <c r="BS1335" i="3"/>
  <c r="BR1335" i="3"/>
  <c r="BQ1335" i="3"/>
  <c r="BP1335" i="3"/>
  <c r="BO1335" i="3"/>
  <c r="BN1335" i="3"/>
  <c r="BM1335" i="3"/>
  <c r="BL1335" i="3"/>
  <c r="BK1335" i="3"/>
  <c r="BJ1335" i="3"/>
  <c r="BI1335" i="3"/>
  <c r="BH1335" i="3"/>
  <c r="BG1335" i="3"/>
  <c r="BF1335" i="3"/>
  <c r="BE1335" i="3"/>
  <c r="BD1335" i="3"/>
  <c r="BB1335" i="3"/>
  <c r="BA1335" i="3"/>
  <c r="AY1335" i="3"/>
  <c r="AZ1335" i="3" s="1"/>
  <c r="AW1335" i="3"/>
  <c r="AX1335" i="3" s="1"/>
  <c r="AV1335" i="3"/>
  <c r="AU1335" i="3"/>
  <c r="AT1335" i="3"/>
  <c r="AS1335" i="3"/>
  <c r="AQ1335" i="3"/>
  <c r="AR1335" i="3" s="1"/>
  <c r="AP1335" i="3"/>
  <c r="AN1335" i="3"/>
  <c r="AL1335" i="3"/>
  <c r="AJ1335" i="3"/>
  <c r="AH1335" i="3"/>
  <c r="AF1335" i="3"/>
  <c r="AD1335" i="3"/>
  <c r="AB1335" i="3"/>
  <c r="Z1335" i="3"/>
  <c r="X1335" i="3"/>
  <c r="V1335" i="3"/>
  <c r="T1335" i="3"/>
  <c r="R1335" i="3"/>
  <c r="P1335" i="3"/>
  <c r="N1335" i="3"/>
  <c r="L1335" i="3"/>
  <c r="J1335" i="3"/>
  <c r="H1335" i="3"/>
  <c r="D1335" i="3"/>
  <c r="BV1334" i="3"/>
  <c r="BU1334" i="3"/>
  <c r="BT1334" i="3"/>
  <c r="BS1334" i="3"/>
  <c r="BR1334" i="3"/>
  <c r="BQ1334" i="3"/>
  <c r="BP1334" i="3"/>
  <c r="BO1334" i="3"/>
  <c r="BN1334" i="3"/>
  <c r="BM1334" i="3"/>
  <c r="BL1334" i="3"/>
  <c r="BK1334" i="3"/>
  <c r="BJ1334" i="3"/>
  <c r="BI1334" i="3"/>
  <c r="BH1334" i="3"/>
  <c r="BG1334" i="3"/>
  <c r="BF1334" i="3"/>
  <c r="BE1334" i="3"/>
  <c r="BD1334" i="3"/>
  <c r="BA1334" i="3"/>
  <c r="BB1334" i="3" s="1"/>
  <c r="AY1334" i="3"/>
  <c r="AZ1334" i="3" s="1"/>
  <c r="AX1334" i="3"/>
  <c r="AW1334" i="3"/>
  <c r="AV1334" i="3"/>
  <c r="AU1334" i="3"/>
  <c r="AS1334" i="3"/>
  <c r="AT1334" i="3" s="1"/>
  <c r="AQ1334" i="3"/>
  <c r="AR1334" i="3" s="1"/>
  <c r="AP1334" i="3"/>
  <c r="AN1334" i="3"/>
  <c r="AL1334" i="3"/>
  <c r="AJ1334" i="3"/>
  <c r="AH1334" i="3"/>
  <c r="AF1334" i="3"/>
  <c r="AD1334" i="3"/>
  <c r="AB1334" i="3"/>
  <c r="Z1334" i="3"/>
  <c r="X1334" i="3"/>
  <c r="V1334" i="3"/>
  <c r="T1334" i="3"/>
  <c r="R1334" i="3"/>
  <c r="P1334" i="3"/>
  <c r="N1334" i="3"/>
  <c r="L1334" i="3"/>
  <c r="J1334" i="3"/>
  <c r="H1334" i="3"/>
  <c r="D1334" i="3"/>
  <c r="BU1333" i="3"/>
  <c r="BT1333" i="3"/>
  <c r="BS1333" i="3"/>
  <c r="BR1333" i="3"/>
  <c r="BQ1333" i="3"/>
  <c r="BP1333" i="3"/>
  <c r="BV1333" i="3" s="1"/>
  <c r="BO1333" i="3"/>
  <c r="BN1333" i="3"/>
  <c r="BM1333" i="3"/>
  <c r="BL1333" i="3"/>
  <c r="BK1333" i="3"/>
  <c r="BJ1333" i="3"/>
  <c r="BI1333" i="3"/>
  <c r="BH1333" i="3"/>
  <c r="BG1333" i="3"/>
  <c r="BF1333" i="3"/>
  <c r="BE1333" i="3"/>
  <c r="BD1333" i="3"/>
  <c r="BA1333" i="3"/>
  <c r="BB1333" i="3" s="1"/>
  <c r="AY1333" i="3"/>
  <c r="AZ1333" i="3" s="1"/>
  <c r="AX1333" i="3"/>
  <c r="AW1333" i="3"/>
  <c r="AU1333" i="3"/>
  <c r="AV1333" i="3" s="1"/>
  <c r="AS1333" i="3"/>
  <c r="AT1333" i="3" s="1"/>
  <c r="AQ1333" i="3"/>
  <c r="AR1333" i="3" s="1"/>
  <c r="AP1333" i="3"/>
  <c r="AN1333" i="3"/>
  <c r="AL1333" i="3"/>
  <c r="AJ1333" i="3"/>
  <c r="AH1333" i="3"/>
  <c r="AF1333" i="3"/>
  <c r="AD1333" i="3"/>
  <c r="AB1333" i="3"/>
  <c r="Z1333" i="3"/>
  <c r="X1333" i="3"/>
  <c r="V1333" i="3"/>
  <c r="T1333" i="3"/>
  <c r="R1333" i="3"/>
  <c r="P1333" i="3"/>
  <c r="N1333" i="3"/>
  <c r="L1333" i="3"/>
  <c r="J1333" i="3"/>
  <c r="H1333" i="3"/>
  <c r="D1333" i="3"/>
  <c r="BU1332" i="3"/>
  <c r="BT1332" i="3"/>
  <c r="BS1332" i="3"/>
  <c r="BR1332" i="3"/>
  <c r="BQ1332" i="3"/>
  <c r="BP1332" i="3"/>
  <c r="BO1332" i="3"/>
  <c r="BN1332" i="3"/>
  <c r="BM1332" i="3"/>
  <c r="BL1332" i="3"/>
  <c r="BK1332" i="3"/>
  <c r="BJ1332" i="3"/>
  <c r="BI1332" i="3"/>
  <c r="BH1332" i="3"/>
  <c r="BG1332" i="3"/>
  <c r="BF1332" i="3"/>
  <c r="BE1332" i="3"/>
  <c r="BD1332" i="3"/>
  <c r="BA1332" i="3"/>
  <c r="BB1332" i="3" s="1"/>
  <c r="AZ1332" i="3"/>
  <c r="AY1332" i="3"/>
  <c r="AW1332" i="3"/>
  <c r="AX1332" i="3" s="1"/>
  <c r="AU1332" i="3"/>
  <c r="AV1332" i="3" s="1"/>
  <c r="AS1332" i="3"/>
  <c r="AT1332" i="3" s="1"/>
  <c r="AR1332" i="3"/>
  <c r="AQ1332" i="3"/>
  <c r="AP1332" i="3"/>
  <c r="AN1332" i="3"/>
  <c r="AL1332" i="3"/>
  <c r="AJ1332" i="3"/>
  <c r="AH1332" i="3"/>
  <c r="AF1332" i="3"/>
  <c r="AD1332" i="3"/>
  <c r="AB1332" i="3"/>
  <c r="Z1332" i="3"/>
  <c r="X1332" i="3"/>
  <c r="V1332" i="3"/>
  <c r="T1332" i="3"/>
  <c r="R1332" i="3"/>
  <c r="P1332" i="3"/>
  <c r="N1332" i="3"/>
  <c r="L1332" i="3"/>
  <c r="J1332" i="3"/>
  <c r="H1332" i="3"/>
  <c r="D1332" i="3"/>
  <c r="BU1331" i="3"/>
  <c r="BT1331" i="3"/>
  <c r="BV1331" i="3" s="1"/>
  <c r="BS1331" i="3"/>
  <c r="BR1331" i="3"/>
  <c r="BQ1331" i="3"/>
  <c r="BP1331" i="3"/>
  <c r="BO1331" i="3"/>
  <c r="BN1331" i="3"/>
  <c r="BM1331" i="3"/>
  <c r="BL1331" i="3"/>
  <c r="BK1331" i="3"/>
  <c r="BJ1331" i="3"/>
  <c r="BI1331" i="3"/>
  <c r="BH1331" i="3"/>
  <c r="BG1331" i="3"/>
  <c r="BF1331" i="3"/>
  <c r="BE1331" i="3"/>
  <c r="BD1331" i="3"/>
  <c r="BB1331" i="3"/>
  <c r="BA1331" i="3"/>
  <c r="AY1331" i="3"/>
  <c r="AZ1331" i="3" s="1"/>
  <c r="AW1331" i="3"/>
  <c r="AX1331" i="3" s="1"/>
  <c r="AU1331" i="3"/>
  <c r="AV1331" i="3" s="1"/>
  <c r="AT1331" i="3"/>
  <c r="AS1331" i="3"/>
  <c r="AQ1331" i="3"/>
  <c r="AR1331" i="3" s="1"/>
  <c r="AP1331" i="3"/>
  <c r="AN1331" i="3"/>
  <c r="AL1331" i="3"/>
  <c r="AJ1331" i="3"/>
  <c r="AH1331" i="3"/>
  <c r="AF1331" i="3"/>
  <c r="AD1331" i="3"/>
  <c r="AB1331" i="3"/>
  <c r="Z1331" i="3"/>
  <c r="X1331" i="3"/>
  <c r="V1331" i="3"/>
  <c r="T1331" i="3"/>
  <c r="R1331" i="3"/>
  <c r="P1331" i="3"/>
  <c r="N1331" i="3"/>
  <c r="L1331" i="3"/>
  <c r="J1331" i="3"/>
  <c r="H1331" i="3"/>
  <c r="D1331" i="3"/>
  <c r="BU1330" i="3"/>
  <c r="BT1330" i="3"/>
  <c r="BS1330" i="3"/>
  <c r="BR1330" i="3"/>
  <c r="BQ1330" i="3"/>
  <c r="BP1330" i="3"/>
  <c r="BV1330" i="3" s="1"/>
  <c r="BO1330" i="3"/>
  <c r="BN1330" i="3"/>
  <c r="BM1330" i="3"/>
  <c r="BL1330" i="3"/>
  <c r="BK1330" i="3"/>
  <c r="BJ1330" i="3"/>
  <c r="BI1330" i="3"/>
  <c r="BH1330" i="3"/>
  <c r="BG1330" i="3"/>
  <c r="BF1330" i="3"/>
  <c r="BE1330" i="3"/>
  <c r="BD1330" i="3"/>
  <c r="BA1330" i="3"/>
  <c r="BB1330" i="3" s="1"/>
  <c r="AY1330" i="3"/>
  <c r="AZ1330" i="3" s="1"/>
  <c r="AW1330" i="3"/>
  <c r="AX1330" i="3" s="1"/>
  <c r="AV1330" i="3"/>
  <c r="AU1330" i="3"/>
  <c r="AS1330" i="3"/>
  <c r="AT1330" i="3" s="1"/>
  <c r="AQ1330" i="3"/>
  <c r="AR1330" i="3" s="1"/>
  <c r="AP1330" i="3"/>
  <c r="AN1330" i="3"/>
  <c r="AL1330" i="3"/>
  <c r="AJ1330" i="3"/>
  <c r="AH1330" i="3"/>
  <c r="AF1330" i="3"/>
  <c r="AD1330" i="3"/>
  <c r="AB1330" i="3"/>
  <c r="Z1330" i="3"/>
  <c r="X1330" i="3"/>
  <c r="V1330" i="3"/>
  <c r="T1330" i="3"/>
  <c r="R1330" i="3"/>
  <c r="P1330" i="3"/>
  <c r="N1330" i="3"/>
  <c r="L1330" i="3"/>
  <c r="J1330" i="3"/>
  <c r="H1330" i="3"/>
  <c r="D1330" i="3"/>
  <c r="BU1329" i="3"/>
  <c r="BT1329" i="3"/>
  <c r="BS1329" i="3"/>
  <c r="BR1329" i="3"/>
  <c r="BQ1329" i="3"/>
  <c r="BP1329" i="3"/>
  <c r="BV1329" i="3" s="1"/>
  <c r="BO1329" i="3"/>
  <c r="BN1329" i="3"/>
  <c r="BM1329" i="3"/>
  <c r="BL1329" i="3"/>
  <c r="BK1329" i="3"/>
  <c r="BJ1329" i="3"/>
  <c r="BI1329" i="3"/>
  <c r="BH1329" i="3"/>
  <c r="BG1329" i="3"/>
  <c r="BF1329" i="3"/>
  <c r="BE1329" i="3"/>
  <c r="BD1329" i="3"/>
  <c r="BA1329" i="3"/>
  <c r="BB1329" i="3" s="1"/>
  <c r="AY1329" i="3"/>
  <c r="AZ1329" i="3" s="1"/>
  <c r="AX1329" i="3"/>
  <c r="AW1329" i="3"/>
  <c r="AU1329" i="3"/>
  <c r="AV1329" i="3" s="1"/>
  <c r="AS1329" i="3"/>
  <c r="AT1329" i="3" s="1"/>
  <c r="AR1329" i="3"/>
  <c r="AQ1329" i="3"/>
  <c r="AP1329" i="3"/>
  <c r="AN1329" i="3"/>
  <c r="AL1329" i="3"/>
  <c r="AJ1329" i="3"/>
  <c r="AH1329" i="3"/>
  <c r="AF1329" i="3"/>
  <c r="AD1329" i="3"/>
  <c r="AB1329" i="3"/>
  <c r="Z1329" i="3"/>
  <c r="X1329" i="3"/>
  <c r="V1329" i="3"/>
  <c r="T1329" i="3"/>
  <c r="R1329" i="3"/>
  <c r="P1329" i="3"/>
  <c r="N1329" i="3"/>
  <c r="L1329" i="3"/>
  <c r="J1329" i="3"/>
  <c r="H1329" i="3"/>
  <c r="D1329" i="3"/>
  <c r="BU1328" i="3"/>
  <c r="BT1328" i="3"/>
  <c r="BS1328" i="3"/>
  <c r="BR1328" i="3"/>
  <c r="BQ1328" i="3"/>
  <c r="BP1328" i="3"/>
  <c r="BO1328" i="3"/>
  <c r="BN1328" i="3"/>
  <c r="BM1328" i="3"/>
  <c r="BL1328" i="3"/>
  <c r="BK1328" i="3"/>
  <c r="BJ1328" i="3"/>
  <c r="BI1328" i="3"/>
  <c r="BH1328" i="3"/>
  <c r="BG1328" i="3"/>
  <c r="BF1328" i="3"/>
  <c r="BE1328" i="3"/>
  <c r="BD1328" i="3"/>
  <c r="BB1328" i="3"/>
  <c r="BA1328" i="3"/>
  <c r="AZ1328" i="3"/>
  <c r="AY1328" i="3"/>
  <c r="AW1328" i="3"/>
  <c r="AX1328" i="3" s="1"/>
  <c r="AU1328" i="3"/>
  <c r="AV1328" i="3" s="1"/>
  <c r="AS1328" i="3"/>
  <c r="AT1328" i="3" s="1"/>
  <c r="AR1328" i="3"/>
  <c r="AQ1328" i="3"/>
  <c r="AP1328" i="3"/>
  <c r="AN1328" i="3"/>
  <c r="AL1328" i="3"/>
  <c r="AJ1328" i="3"/>
  <c r="AH1328" i="3"/>
  <c r="AF1328" i="3"/>
  <c r="AD1328" i="3"/>
  <c r="AB1328" i="3"/>
  <c r="Z1328" i="3"/>
  <c r="X1328" i="3"/>
  <c r="V1328" i="3"/>
  <c r="T1328" i="3"/>
  <c r="R1328" i="3"/>
  <c r="P1328" i="3"/>
  <c r="N1328" i="3"/>
  <c r="L1328" i="3"/>
  <c r="J1328" i="3"/>
  <c r="H1328" i="3"/>
  <c r="D1328" i="3"/>
  <c r="BV1327" i="3"/>
  <c r="BU1327" i="3"/>
  <c r="BT1327" i="3"/>
  <c r="BS1327" i="3"/>
  <c r="BR1327" i="3"/>
  <c r="BQ1327" i="3"/>
  <c r="BP1327" i="3"/>
  <c r="BO1327" i="3"/>
  <c r="BN1327" i="3"/>
  <c r="BM1327" i="3"/>
  <c r="BL1327" i="3"/>
  <c r="BK1327" i="3"/>
  <c r="BJ1327" i="3"/>
  <c r="BI1327" i="3"/>
  <c r="BH1327" i="3"/>
  <c r="BG1327" i="3"/>
  <c r="BF1327" i="3"/>
  <c r="BE1327" i="3"/>
  <c r="BD1327" i="3"/>
  <c r="BB1327" i="3"/>
  <c r="BA1327" i="3"/>
  <c r="AY1327" i="3"/>
  <c r="AZ1327" i="3" s="1"/>
  <c r="AW1327" i="3"/>
  <c r="AX1327" i="3" s="1"/>
  <c r="AU1327" i="3"/>
  <c r="AV1327" i="3" s="1"/>
  <c r="AT1327" i="3"/>
  <c r="AS1327" i="3"/>
  <c r="AQ1327" i="3"/>
  <c r="AR1327" i="3" s="1"/>
  <c r="AP1327" i="3"/>
  <c r="AN1327" i="3"/>
  <c r="AL1327" i="3"/>
  <c r="AJ1327" i="3"/>
  <c r="AH1327" i="3"/>
  <c r="AF1327" i="3"/>
  <c r="AD1327" i="3"/>
  <c r="AB1327" i="3"/>
  <c r="Z1327" i="3"/>
  <c r="X1327" i="3"/>
  <c r="V1327" i="3"/>
  <c r="T1327" i="3"/>
  <c r="R1327" i="3"/>
  <c r="P1327" i="3"/>
  <c r="N1327" i="3"/>
  <c r="L1327" i="3"/>
  <c r="J1327" i="3"/>
  <c r="H1327" i="3"/>
  <c r="D1327" i="3"/>
  <c r="BV1326" i="3"/>
  <c r="BU1326" i="3"/>
  <c r="BT1326" i="3"/>
  <c r="BS1326" i="3"/>
  <c r="BR1326" i="3"/>
  <c r="BQ1326" i="3"/>
  <c r="BP1326" i="3"/>
  <c r="BO1326" i="3"/>
  <c r="BN1326" i="3"/>
  <c r="BM1326" i="3"/>
  <c r="BL1326" i="3"/>
  <c r="BK1326" i="3"/>
  <c r="BJ1326" i="3"/>
  <c r="BI1326" i="3"/>
  <c r="BH1326" i="3"/>
  <c r="BG1326" i="3"/>
  <c r="BF1326" i="3"/>
  <c r="BE1326" i="3"/>
  <c r="BD1326" i="3"/>
  <c r="BA1326" i="3"/>
  <c r="BB1326" i="3" s="1"/>
  <c r="AY1326" i="3"/>
  <c r="AZ1326" i="3" s="1"/>
  <c r="AX1326" i="3"/>
  <c r="AW1326" i="3"/>
  <c r="AV1326" i="3"/>
  <c r="AU1326" i="3"/>
  <c r="AS1326" i="3"/>
  <c r="AT1326" i="3" s="1"/>
  <c r="AQ1326" i="3"/>
  <c r="AR1326" i="3" s="1"/>
  <c r="AP1326" i="3"/>
  <c r="AN1326" i="3"/>
  <c r="AL1326" i="3"/>
  <c r="AJ1326" i="3"/>
  <c r="AH1326" i="3"/>
  <c r="AF1326" i="3"/>
  <c r="AD1326" i="3"/>
  <c r="AB1326" i="3"/>
  <c r="Z1326" i="3"/>
  <c r="X1326" i="3"/>
  <c r="V1326" i="3"/>
  <c r="T1326" i="3"/>
  <c r="R1326" i="3"/>
  <c r="P1326" i="3"/>
  <c r="N1326" i="3"/>
  <c r="L1326" i="3"/>
  <c r="J1326" i="3"/>
  <c r="H1326" i="3"/>
  <c r="D1326" i="3"/>
  <c r="BU1325" i="3"/>
  <c r="BT1325" i="3"/>
  <c r="BS1325" i="3"/>
  <c r="BR1325" i="3"/>
  <c r="BQ1325" i="3"/>
  <c r="BP1325" i="3"/>
  <c r="BO1325" i="3"/>
  <c r="BN1325" i="3"/>
  <c r="BM1325" i="3"/>
  <c r="BL1325" i="3"/>
  <c r="BK1325" i="3"/>
  <c r="BJ1325" i="3"/>
  <c r="BI1325" i="3"/>
  <c r="BH1325" i="3"/>
  <c r="BG1325" i="3"/>
  <c r="BF1325" i="3"/>
  <c r="BE1325" i="3"/>
  <c r="BD1325" i="3"/>
  <c r="BA1325" i="3"/>
  <c r="BB1325" i="3" s="1"/>
  <c r="AZ1325" i="3"/>
  <c r="AY1325" i="3"/>
  <c r="AX1325" i="3"/>
  <c r="AW1325" i="3"/>
  <c r="AU1325" i="3"/>
  <c r="AV1325" i="3" s="1"/>
  <c r="AS1325" i="3"/>
  <c r="AT1325" i="3" s="1"/>
  <c r="AQ1325" i="3"/>
  <c r="AR1325" i="3" s="1"/>
  <c r="AP1325" i="3"/>
  <c r="AN1325" i="3"/>
  <c r="AL1325" i="3"/>
  <c r="AJ1325" i="3"/>
  <c r="AH1325" i="3"/>
  <c r="AF1325" i="3"/>
  <c r="AD1325" i="3"/>
  <c r="AB1325" i="3"/>
  <c r="Z1325" i="3"/>
  <c r="X1325" i="3"/>
  <c r="V1325" i="3"/>
  <c r="T1325" i="3"/>
  <c r="R1325" i="3"/>
  <c r="P1325" i="3"/>
  <c r="N1325" i="3"/>
  <c r="L1325" i="3"/>
  <c r="J1325" i="3"/>
  <c r="H1325" i="3"/>
  <c r="D1325" i="3"/>
  <c r="BU1324" i="3"/>
  <c r="BT1324" i="3"/>
  <c r="BS1324" i="3"/>
  <c r="BR1324" i="3"/>
  <c r="BQ1324" i="3"/>
  <c r="BP1324" i="3"/>
  <c r="BO1324" i="3"/>
  <c r="BN1324" i="3"/>
  <c r="BM1324" i="3"/>
  <c r="BL1324" i="3"/>
  <c r="BK1324" i="3"/>
  <c r="BJ1324" i="3"/>
  <c r="BI1324" i="3"/>
  <c r="BH1324" i="3"/>
  <c r="BG1324" i="3"/>
  <c r="BF1324" i="3"/>
  <c r="BE1324" i="3"/>
  <c r="BD1324" i="3"/>
  <c r="BA1324" i="3"/>
  <c r="BB1324" i="3" s="1"/>
  <c r="AZ1324" i="3"/>
  <c r="AY1324" i="3"/>
  <c r="AW1324" i="3"/>
  <c r="AX1324" i="3" s="1"/>
  <c r="AU1324" i="3"/>
  <c r="AV1324" i="3" s="1"/>
  <c r="AT1324" i="3"/>
  <c r="AS1324" i="3"/>
  <c r="AR1324" i="3"/>
  <c r="AQ1324" i="3"/>
  <c r="AP1324" i="3"/>
  <c r="AN1324" i="3"/>
  <c r="AL1324" i="3"/>
  <c r="AJ1324" i="3"/>
  <c r="AH1324" i="3"/>
  <c r="AF1324" i="3"/>
  <c r="AD1324" i="3"/>
  <c r="AB1324" i="3"/>
  <c r="Z1324" i="3"/>
  <c r="X1324" i="3"/>
  <c r="V1324" i="3"/>
  <c r="T1324" i="3"/>
  <c r="R1324" i="3"/>
  <c r="P1324" i="3"/>
  <c r="N1324" i="3"/>
  <c r="L1324" i="3"/>
  <c r="J1324" i="3"/>
  <c r="H1324" i="3"/>
  <c r="D1324" i="3"/>
  <c r="BV1323" i="3"/>
  <c r="BU1323" i="3"/>
  <c r="BT1323" i="3"/>
  <c r="BS1323" i="3"/>
  <c r="BR1323" i="3"/>
  <c r="BQ1323" i="3"/>
  <c r="BP1323" i="3"/>
  <c r="BO1323" i="3"/>
  <c r="BN1323" i="3"/>
  <c r="BM1323" i="3"/>
  <c r="BL1323" i="3"/>
  <c r="BK1323" i="3"/>
  <c r="BJ1323" i="3"/>
  <c r="BI1323" i="3"/>
  <c r="BH1323" i="3"/>
  <c r="BG1323" i="3"/>
  <c r="BF1323" i="3"/>
  <c r="BE1323" i="3"/>
  <c r="BD1323" i="3"/>
  <c r="BB1323" i="3"/>
  <c r="BA1323" i="3"/>
  <c r="AY1323" i="3"/>
  <c r="AZ1323" i="3" s="1"/>
  <c r="AW1323" i="3"/>
  <c r="AX1323" i="3" s="1"/>
  <c r="AU1323" i="3"/>
  <c r="AV1323" i="3" s="1"/>
  <c r="AT1323" i="3"/>
  <c r="AS1323" i="3"/>
  <c r="AQ1323" i="3"/>
  <c r="AR1323" i="3" s="1"/>
  <c r="AP1323" i="3"/>
  <c r="AN1323" i="3"/>
  <c r="AL1323" i="3"/>
  <c r="AJ1323" i="3"/>
  <c r="AH1323" i="3"/>
  <c r="AF1323" i="3"/>
  <c r="AD1323" i="3"/>
  <c r="AB1323" i="3"/>
  <c r="Z1323" i="3"/>
  <c r="X1323" i="3"/>
  <c r="V1323" i="3"/>
  <c r="T1323" i="3"/>
  <c r="R1323" i="3"/>
  <c r="P1323" i="3"/>
  <c r="N1323" i="3"/>
  <c r="L1323" i="3"/>
  <c r="J1323" i="3"/>
  <c r="H1323" i="3"/>
  <c r="D1323" i="3"/>
  <c r="BU1322" i="3"/>
  <c r="BT1322" i="3"/>
  <c r="BS1322" i="3"/>
  <c r="BR1322" i="3"/>
  <c r="BQ1322" i="3"/>
  <c r="BP1322" i="3"/>
  <c r="BV1322" i="3" s="1"/>
  <c r="BO1322" i="3"/>
  <c r="BN1322" i="3"/>
  <c r="BM1322" i="3"/>
  <c r="BL1322" i="3"/>
  <c r="BK1322" i="3"/>
  <c r="BJ1322" i="3"/>
  <c r="BI1322" i="3"/>
  <c r="BH1322" i="3"/>
  <c r="BG1322" i="3"/>
  <c r="BF1322" i="3"/>
  <c r="BE1322" i="3"/>
  <c r="BD1322" i="3"/>
  <c r="BA1322" i="3"/>
  <c r="BB1322" i="3" s="1"/>
  <c r="AY1322" i="3"/>
  <c r="AZ1322" i="3" s="1"/>
  <c r="AW1322" i="3"/>
  <c r="AX1322" i="3" s="1"/>
  <c r="AV1322" i="3"/>
  <c r="AU1322" i="3"/>
  <c r="AS1322" i="3"/>
  <c r="AT1322" i="3" s="1"/>
  <c r="AQ1322" i="3"/>
  <c r="AR1322" i="3" s="1"/>
  <c r="AP1322" i="3"/>
  <c r="AN1322" i="3"/>
  <c r="AL1322" i="3"/>
  <c r="AJ1322" i="3"/>
  <c r="AH1322" i="3"/>
  <c r="AF1322" i="3"/>
  <c r="AD1322" i="3"/>
  <c r="AB1322" i="3"/>
  <c r="Z1322" i="3"/>
  <c r="X1322" i="3"/>
  <c r="V1322" i="3"/>
  <c r="T1322" i="3"/>
  <c r="R1322" i="3"/>
  <c r="P1322" i="3"/>
  <c r="N1322" i="3"/>
  <c r="L1322" i="3"/>
  <c r="J1322" i="3"/>
  <c r="H1322" i="3"/>
  <c r="D1322" i="3"/>
  <c r="BU1321" i="3"/>
  <c r="BT1321" i="3"/>
  <c r="BS1321" i="3"/>
  <c r="BR1321" i="3"/>
  <c r="BQ1321" i="3"/>
  <c r="BP1321" i="3"/>
  <c r="BO1321" i="3"/>
  <c r="BN1321" i="3"/>
  <c r="BM1321" i="3"/>
  <c r="BL1321" i="3"/>
  <c r="BK1321" i="3"/>
  <c r="BJ1321" i="3"/>
  <c r="BI1321" i="3"/>
  <c r="BH1321" i="3"/>
  <c r="BG1321" i="3"/>
  <c r="BF1321" i="3"/>
  <c r="BE1321" i="3"/>
  <c r="BD1321" i="3"/>
  <c r="BA1321" i="3"/>
  <c r="BB1321" i="3" s="1"/>
  <c r="AZ1321" i="3"/>
  <c r="AY1321" i="3"/>
  <c r="AX1321" i="3"/>
  <c r="AW1321" i="3"/>
  <c r="AU1321" i="3"/>
  <c r="AV1321" i="3" s="1"/>
  <c r="AS1321" i="3"/>
  <c r="AT1321" i="3" s="1"/>
  <c r="AR1321" i="3"/>
  <c r="AQ1321" i="3"/>
  <c r="AP1321" i="3"/>
  <c r="AN1321" i="3"/>
  <c r="AL1321" i="3"/>
  <c r="AJ1321" i="3"/>
  <c r="AH1321" i="3"/>
  <c r="AF1321" i="3"/>
  <c r="AD1321" i="3"/>
  <c r="AB1321" i="3"/>
  <c r="Z1321" i="3"/>
  <c r="X1321" i="3"/>
  <c r="V1321" i="3"/>
  <c r="T1321" i="3"/>
  <c r="R1321" i="3"/>
  <c r="P1321" i="3"/>
  <c r="N1321" i="3"/>
  <c r="L1321" i="3"/>
  <c r="J1321" i="3"/>
  <c r="H1321" i="3"/>
  <c r="D1321" i="3"/>
  <c r="BU1320" i="3"/>
  <c r="BT1320" i="3"/>
  <c r="BS1320" i="3"/>
  <c r="BR1320" i="3"/>
  <c r="BV1320" i="3" s="1"/>
  <c r="BQ1320" i="3"/>
  <c r="BP1320" i="3"/>
  <c r="BO1320" i="3"/>
  <c r="BN1320" i="3"/>
  <c r="BM1320" i="3"/>
  <c r="BL1320" i="3"/>
  <c r="BK1320" i="3"/>
  <c r="BJ1320" i="3"/>
  <c r="BI1320" i="3"/>
  <c r="BH1320" i="3"/>
  <c r="BG1320" i="3"/>
  <c r="BF1320" i="3"/>
  <c r="BE1320" i="3"/>
  <c r="BD1320" i="3"/>
  <c r="BA1320" i="3"/>
  <c r="BB1320" i="3" s="1"/>
  <c r="AZ1320" i="3"/>
  <c r="AY1320" i="3"/>
  <c r="AW1320" i="3"/>
  <c r="AX1320" i="3" s="1"/>
  <c r="AU1320" i="3"/>
  <c r="AV1320" i="3" s="1"/>
  <c r="AS1320" i="3"/>
  <c r="AT1320" i="3" s="1"/>
  <c r="AR1320" i="3"/>
  <c r="AQ1320" i="3"/>
  <c r="AP1320" i="3"/>
  <c r="AN1320" i="3"/>
  <c r="AL1320" i="3"/>
  <c r="AJ1320" i="3"/>
  <c r="AH1320" i="3"/>
  <c r="AF1320" i="3"/>
  <c r="AD1320" i="3"/>
  <c r="AB1320" i="3"/>
  <c r="Z1320" i="3"/>
  <c r="X1320" i="3"/>
  <c r="V1320" i="3"/>
  <c r="T1320" i="3"/>
  <c r="R1320" i="3"/>
  <c r="P1320" i="3"/>
  <c r="N1320" i="3"/>
  <c r="L1320" i="3"/>
  <c r="J1320" i="3"/>
  <c r="H1320" i="3"/>
  <c r="D1320" i="3"/>
  <c r="BU1319" i="3"/>
  <c r="BT1319" i="3"/>
  <c r="BV1319" i="3" s="1"/>
  <c r="BS1319" i="3"/>
  <c r="BR1319" i="3"/>
  <c r="BQ1319" i="3"/>
  <c r="BP1319" i="3"/>
  <c r="BO1319" i="3"/>
  <c r="BN1319" i="3"/>
  <c r="BM1319" i="3"/>
  <c r="BL1319" i="3"/>
  <c r="BK1319" i="3"/>
  <c r="BJ1319" i="3"/>
  <c r="BI1319" i="3"/>
  <c r="BH1319" i="3"/>
  <c r="BG1319" i="3"/>
  <c r="BF1319" i="3"/>
  <c r="BE1319" i="3"/>
  <c r="BD1319" i="3"/>
  <c r="BB1319" i="3"/>
  <c r="BA1319" i="3"/>
  <c r="AY1319" i="3"/>
  <c r="AZ1319" i="3" s="1"/>
  <c r="AW1319" i="3"/>
  <c r="AX1319" i="3" s="1"/>
  <c r="AU1319" i="3"/>
  <c r="AV1319" i="3" s="1"/>
  <c r="AT1319" i="3"/>
  <c r="AS1319" i="3"/>
  <c r="AQ1319" i="3"/>
  <c r="AR1319" i="3" s="1"/>
  <c r="AP1319" i="3"/>
  <c r="AN1319" i="3"/>
  <c r="AL1319" i="3"/>
  <c r="AJ1319" i="3"/>
  <c r="AH1319" i="3"/>
  <c r="AF1319" i="3"/>
  <c r="AD1319" i="3"/>
  <c r="AB1319" i="3"/>
  <c r="Z1319" i="3"/>
  <c r="X1319" i="3"/>
  <c r="V1319" i="3"/>
  <c r="T1319" i="3"/>
  <c r="R1319" i="3"/>
  <c r="P1319" i="3"/>
  <c r="N1319" i="3"/>
  <c r="L1319" i="3"/>
  <c r="J1319" i="3"/>
  <c r="H1319" i="3"/>
  <c r="D1319" i="3"/>
  <c r="BV1318" i="3"/>
  <c r="BU1318" i="3"/>
  <c r="BT1318" i="3"/>
  <c r="BS1318" i="3"/>
  <c r="BR1318" i="3"/>
  <c r="BQ1318" i="3"/>
  <c r="BP1318" i="3"/>
  <c r="BO1318" i="3"/>
  <c r="BN1318" i="3"/>
  <c r="BM1318" i="3"/>
  <c r="BL1318" i="3"/>
  <c r="BK1318" i="3"/>
  <c r="BJ1318" i="3"/>
  <c r="BI1318" i="3"/>
  <c r="BH1318" i="3"/>
  <c r="BG1318" i="3"/>
  <c r="BF1318" i="3"/>
  <c r="BE1318" i="3"/>
  <c r="BD1318" i="3"/>
  <c r="BA1318" i="3"/>
  <c r="BB1318" i="3" s="1"/>
  <c r="AY1318" i="3"/>
  <c r="AZ1318" i="3" s="1"/>
  <c r="AX1318" i="3"/>
  <c r="AW1318" i="3"/>
  <c r="AV1318" i="3"/>
  <c r="AU1318" i="3"/>
  <c r="AS1318" i="3"/>
  <c r="AT1318" i="3" s="1"/>
  <c r="AQ1318" i="3"/>
  <c r="AR1318" i="3" s="1"/>
  <c r="AP1318" i="3"/>
  <c r="AN1318" i="3"/>
  <c r="AL1318" i="3"/>
  <c r="AJ1318" i="3"/>
  <c r="AH1318" i="3"/>
  <c r="AF1318" i="3"/>
  <c r="AD1318" i="3"/>
  <c r="AB1318" i="3"/>
  <c r="Z1318" i="3"/>
  <c r="X1318" i="3"/>
  <c r="V1318" i="3"/>
  <c r="T1318" i="3"/>
  <c r="R1318" i="3"/>
  <c r="P1318" i="3"/>
  <c r="N1318" i="3"/>
  <c r="L1318" i="3"/>
  <c r="J1318" i="3"/>
  <c r="H1318" i="3"/>
  <c r="D1318" i="3"/>
  <c r="BU1317" i="3"/>
  <c r="BT1317" i="3"/>
  <c r="BS1317" i="3"/>
  <c r="BR1317" i="3"/>
  <c r="BQ1317" i="3"/>
  <c r="BP1317" i="3"/>
  <c r="BV1317" i="3" s="1"/>
  <c r="BO1317" i="3"/>
  <c r="BN1317" i="3"/>
  <c r="BM1317" i="3"/>
  <c r="BL1317" i="3"/>
  <c r="BK1317" i="3"/>
  <c r="BJ1317" i="3"/>
  <c r="BI1317" i="3"/>
  <c r="BH1317" i="3"/>
  <c r="BG1317" i="3"/>
  <c r="BF1317" i="3"/>
  <c r="BE1317" i="3"/>
  <c r="BD1317" i="3"/>
  <c r="BA1317" i="3"/>
  <c r="BB1317" i="3" s="1"/>
  <c r="AZ1317" i="3"/>
  <c r="AY1317" i="3"/>
  <c r="AX1317" i="3"/>
  <c r="AW1317" i="3"/>
  <c r="AU1317" i="3"/>
  <c r="AV1317" i="3" s="1"/>
  <c r="AS1317" i="3"/>
  <c r="AT1317" i="3" s="1"/>
  <c r="AR1317" i="3"/>
  <c r="AQ1317" i="3"/>
  <c r="AP1317" i="3"/>
  <c r="AN1317" i="3"/>
  <c r="AL1317" i="3"/>
  <c r="AJ1317" i="3"/>
  <c r="AH1317" i="3"/>
  <c r="AF1317" i="3"/>
  <c r="AD1317" i="3"/>
  <c r="AB1317" i="3"/>
  <c r="Z1317" i="3"/>
  <c r="X1317" i="3"/>
  <c r="V1317" i="3"/>
  <c r="T1317" i="3"/>
  <c r="R1317" i="3"/>
  <c r="P1317" i="3"/>
  <c r="N1317" i="3"/>
  <c r="L1317" i="3"/>
  <c r="J1317" i="3"/>
  <c r="H1317" i="3"/>
  <c r="D1317" i="3"/>
  <c r="BU1316" i="3"/>
  <c r="BT1316" i="3"/>
  <c r="BS1316" i="3"/>
  <c r="BR1316" i="3"/>
  <c r="BQ1316" i="3"/>
  <c r="BP1316" i="3"/>
  <c r="BO1316" i="3"/>
  <c r="BN1316" i="3"/>
  <c r="BM1316" i="3"/>
  <c r="BL1316" i="3"/>
  <c r="BK1316" i="3"/>
  <c r="BJ1316" i="3"/>
  <c r="BI1316" i="3"/>
  <c r="BH1316" i="3"/>
  <c r="BG1316" i="3"/>
  <c r="BF1316" i="3"/>
  <c r="BE1316" i="3"/>
  <c r="BD1316" i="3"/>
  <c r="BA1316" i="3"/>
  <c r="BB1316" i="3" s="1"/>
  <c r="AZ1316" i="3"/>
  <c r="AY1316" i="3"/>
  <c r="AW1316" i="3"/>
  <c r="AX1316" i="3" s="1"/>
  <c r="AU1316" i="3"/>
  <c r="AV1316" i="3" s="1"/>
  <c r="AS1316" i="3"/>
  <c r="AT1316" i="3" s="1"/>
  <c r="AR1316" i="3"/>
  <c r="AQ1316" i="3"/>
  <c r="AP1316" i="3"/>
  <c r="AN1316" i="3"/>
  <c r="AL1316" i="3"/>
  <c r="AJ1316" i="3"/>
  <c r="AH1316" i="3"/>
  <c r="AF1316" i="3"/>
  <c r="AD1316" i="3"/>
  <c r="AB1316" i="3"/>
  <c r="Z1316" i="3"/>
  <c r="X1316" i="3"/>
  <c r="V1316" i="3"/>
  <c r="T1316" i="3"/>
  <c r="R1316" i="3"/>
  <c r="P1316" i="3"/>
  <c r="N1316" i="3"/>
  <c r="L1316" i="3"/>
  <c r="J1316" i="3"/>
  <c r="H1316" i="3"/>
  <c r="D1316" i="3"/>
  <c r="BU1315" i="3"/>
  <c r="BT1315" i="3"/>
  <c r="BV1315" i="3" s="1"/>
  <c r="BS1315" i="3"/>
  <c r="BR1315" i="3"/>
  <c r="BQ1315" i="3"/>
  <c r="BP1315" i="3"/>
  <c r="BO1315" i="3"/>
  <c r="BN1315" i="3"/>
  <c r="BM1315" i="3"/>
  <c r="BL1315" i="3"/>
  <c r="BK1315" i="3"/>
  <c r="BJ1315" i="3"/>
  <c r="BI1315" i="3"/>
  <c r="BH1315" i="3"/>
  <c r="BG1315" i="3"/>
  <c r="BF1315" i="3"/>
  <c r="BE1315" i="3"/>
  <c r="BD1315" i="3"/>
  <c r="BB1315" i="3"/>
  <c r="BA1315" i="3"/>
  <c r="AY1315" i="3"/>
  <c r="AZ1315" i="3" s="1"/>
  <c r="AW1315" i="3"/>
  <c r="AX1315" i="3" s="1"/>
  <c r="AU1315" i="3"/>
  <c r="AV1315" i="3" s="1"/>
  <c r="AT1315" i="3"/>
  <c r="AS1315" i="3"/>
  <c r="AQ1315" i="3"/>
  <c r="AR1315" i="3" s="1"/>
  <c r="AP1315" i="3"/>
  <c r="AN1315" i="3"/>
  <c r="AL1315" i="3"/>
  <c r="AJ1315" i="3"/>
  <c r="AH1315" i="3"/>
  <c r="AF1315" i="3"/>
  <c r="AD1315" i="3"/>
  <c r="AB1315" i="3"/>
  <c r="Z1315" i="3"/>
  <c r="X1315" i="3"/>
  <c r="V1315" i="3"/>
  <c r="T1315" i="3"/>
  <c r="R1315" i="3"/>
  <c r="P1315" i="3"/>
  <c r="N1315" i="3"/>
  <c r="L1315" i="3"/>
  <c r="J1315" i="3"/>
  <c r="H1315" i="3"/>
  <c r="D1315" i="3"/>
  <c r="BU1314" i="3"/>
  <c r="BT1314" i="3"/>
  <c r="BS1314" i="3"/>
  <c r="BR1314" i="3"/>
  <c r="BQ1314" i="3"/>
  <c r="BP1314" i="3"/>
  <c r="BV1314" i="3" s="1"/>
  <c r="BO1314" i="3"/>
  <c r="BN1314" i="3"/>
  <c r="BM1314" i="3"/>
  <c r="BL1314" i="3"/>
  <c r="BK1314" i="3"/>
  <c r="BJ1314" i="3"/>
  <c r="BI1314" i="3"/>
  <c r="BH1314" i="3"/>
  <c r="BG1314" i="3"/>
  <c r="BF1314" i="3"/>
  <c r="BE1314" i="3"/>
  <c r="BD1314" i="3"/>
  <c r="BA1314" i="3"/>
  <c r="BB1314" i="3" s="1"/>
  <c r="AY1314" i="3"/>
  <c r="AZ1314" i="3" s="1"/>
  <c r="AX1314" i="3"/>
  <c r="AW1314" i="3"/>
  <c r="AV1314" i="3"/>
  <c r="AU1314" i="3"/>
  <c r="AS1314" i="3"/>
  <c r="AT1314" i="3" s="1"/>
  <c r="AQ1314" i="3"/>
  <c r="AR1314" i="3" s="1"/>
  <c r="AP1314" i="3"/>
  <c r="AN1314" i="3"/>
  <c r="AL1314" i="3"/>
  <c r="AJ1314" i="3"/>
  <c r="AH1314" i="3"/>
  <c r="AF1314" i="3"/>
  <c r="AD1314" i="3"/>
  <c r="AB1314" i="3"/>
  <c r="Z1314" i="3"/>
  <c r="X1314" i="3"/>
  <c r="V1314" i="3"/>
  <c r="T1314" i="3"/>
  <c r="R1314" i="3"/>
  <c r="P1314" i="3"/>
  <c r="N1314" i="3"/>
  <c r="L1314" i="3"/>
  <c r="J1314" i="3"/>
  <c r="H1314" i="3"/>
  <c r="D1314" i="3"/>
  <c r="BU1313" i="3"/>
  <c r="BT1313" i="3"/>
  <c r="BS1313" i="3"/>
  <c r="BR1313" i="3"/>
  <c r="BQ1313" i="3"/>
  <c r="BP1313" i="3"/>
  <c r="BV1313" i="3" s="1"/>
  <c r="BO1313" i="3"/>
  <c r="BN1313" i="3"/>
  <c r="BM1313" i="3"/>
  <c r="BL1313" i="3"/>
  <c r="BK1313" i="3"/>
  <c r="BJ1313" i="3"/>
  <c r="BI1313" i="3"/>
  <c r="BH1313" i="3"/>
  <c r="BG1313" i="3"/>
  <c r="BF1313" i="3"/>
  <c r="BE1313" i="3"/>
  <c r="BD1313" i="3"/>
  <c r="BA1313" i="3"/>
  <c r="BB1313" i="3" s="1"/>
  <c r="AZ1313" i="3"/>
  <c r="AY1313" i="3"/>
  <c r="AX1313" i="3"/>
  <c r="AW1313" i="3"/>
  <c r="AU1313" i="3"/>
  <c r="AV1313" i="3" s="1"/>
  <c r="AS1313" i="3"/>
  <c r="AT1313" i="3" s="1"/>
  <c r="AR1313" i="3"/>
  <c r="AQ1313" i="3"/>
  <c r="AP1313" i="3"/>
  <c r="AN1313" i="3"/>
  <c r="AL1313" i="3"/>
  <c r="AJ1313" i="3"/>
  <c r="AH1313" i="3"/>
  <c r="AF1313" i="3"/>
  <c r="AD1313" i="3"/>
  <c r="AB1313" i="3"/>
  <c r="Z1313" i="3"/>
  <c r="X1313" i="3"/>
  <c r="V1313" i="3"/>
  <c r="T1313" i="3"/>
  <c r="R1313" i="3"/>
  <c r="P1313" i="3"/>
  <c r="N1313" i="3"/>
  <c r="L1313" i="3"/>
  <c r="J1313" i="3"/>
  <c r="H1313" i="3"/>
  <c r="D1313" i="3"/>
  <c r="BU1312" i="3"/>
  <c r="BT1312" i="3"/>
  <c r="BS1312" i="3"/>
  <c r="BR1312" i="3"/>
  <c r="BV1312" i="3" s="1"/>
  <c r="BQ1312" i="3"/>
  <c r="BP1312" i="3"/>
  <c r="BO1312" i="3"/>
  <c r="BN1312" i="3"/>
  <c r="BM1312" i="3"/>
  <c r="BL1312" i="3"/>
  <c r="BK1312" i="3"/>
  <c r="BJ1312" i="3"/>
  <c r="BI1312" i="3"/>
  <c r="BH1312" i="3"/>
  <c r="BG1312" i="3"/>
  <c r="BF1312" i="3"/>
  <c r="BE1312" i="3"/>
  <c r="BD1312" i="3"/>
  <c r="BA1312" i="3"/>
  <c r="BB1312" i="3" s="1"/>
  <c r="AZ1312" i="3"/>
  <c r="AY1312" i="3"/>
  <c r="AW1312" i="3"/>
  <c r="AX1312" i="3" s="1"/>
  <c r="AU1312" i="3"/>
  <c r="AV1312" i="3" s="1"/>
  <c r="AS1312" i="3"/>
  <c r="AT1312" i="3" s="1"/>
  <c r="AR1312" i="3"/>
  <c r="AQ1312" i="3"/>
  <c r="AP1312" i="3"/>
  <c r="AN1312" i="3"/>
  <c r="AL1312" i="3"/>
  <c r="AJ1312" i="3"/>
  <c r="AH1312" i="3"/>
  <c r="AF1312" i="3"/>
  <c r="AD1312" i="3"/>
  <c r="AB1312" i="3"/>
  <c r="Z1312" i="3"/>
  <c r="X1312" i="3"/>
  <c r="V1312" i="3"/>
  <c r="T1312" i="3"/>
  <c r="R1312" i="3"/>
  <c r="P1312" i="3"/>
  <c r="N1312" i="3"/>
  <c r="L1312" i="3"/>
  <c r="J1312" i="3"/>
  <c r="H1312" i="3"/>
  <c r="D1312" i="3"/>
  <c r="BV1311" i="3"/>
  <c r="BU1311" i="3"/>
  <c r="BT1311" i="3"/>
  <c r="BS1311" i="3"/>
  <c r="BR1311" i="3"/>
  <c r="BQ1311" i="3"/>
  <c r="BP1311" i="3"/>
  <c r="BO1311" i="3"/>
  <c r="BN1311" i="3"/>
  <c r="BM1311" i="3"/>
  <c r="BL1311" i="3"/>
  <c r="BK1311" i="3"/>
  <c r="BJ1311" i="3"/>
  <c r="BI1311" i="3"/>
  <c r="BH1311" i="3"/>
  <c r="BG1311" i="3"/>
  <c r="BF1311" i="3"/>
  <c r="BE1311" i="3"/>
  <c r="BD1311" i="3"/>
  <c r="BB1311" i="3"/>
  <c r="BA1311" i="3"/>
  <c r="AY1311" i="3"/>
  <c r="AZ1311" i="3" s="1"/>
  <c r="AW1311" i="3"/>
  <c r="AX1311" i="3" s="1"/>
  <c r="AU1311" i="3"/>
  <c r="AV1311" i="3" s="1"/>
  <c r="AT1311" i="3"/>
  <c r="AS1311" i="3"/>
  <c r="AQ1311" i="3"/>
  <c r="AR1311" i="3" s="1"/>
  <c r="AP1311" i="3"/>
  <c r="AN1311" i="3"/>
  <c r="AL1311" i="3"/>
  <c r="AJ1311" i="3"/>
  <c r="AH1311" i="3"/>
  <c r="AF1311" i="3"/>
  <c r="AD1311" i="3"/>
  <c r="AB1311" i="3"/>
  <c r="Z1311" i="3"/>
  <c r="X1311" i="3"/>
  <c r="V1311" i="3"/>
  <c r="T1311" i="3"/>
  <c r="R1311" i="3"/>
  <c r="P1311" i="3"/>
  <c r="N1311" i="3"/>
  <c r="L1311" i="3"/>
  <c r="J1311" i="3"/>
  <c r="H1311" i="3"/>
  <c r="D1311" i="3"/>
  <c r="BV1310" i="3"/>
  <c r="BU1310" i="3"/>
  <c r="BT1310" i="3"/>
  <c r="BS1310" i="3"/>
  <c r="BR1310" i="3"/>
  <c r="BQ1310" i="3"/>
  <c r="BP1310" i="3"/>
  <c r="BO1310" i="3"/>
  <c r="BN1310" i="3"/>
  <c r="BM1310" i="3"/>
  <c r="BL1310" i="3"/>
  <c r="BK1310" i="3"/>
  <c r="BJ1310" i="3"/>
  <c r="BI1310" i="3"/>
  <c r="BH1310" i="3"/>
  <c r="BG1310" i="3"/>
  <c r="BF1310" i="3"/>
  <c r="BE1310" i="3"/>
  <c r="BD1310" i="3"/>
  <c r="BA1310" i="3"/>
  <c r="BB1310" i="3" s="1"/>
  <c r="AY1310" i="3"/>
  <c r="AZ1310" i="3" s="1"/>
  <c r="AX1310" i="3"/>
  <c r="AW1310" i="3"/>
  <c r="AV1310" i="3"/>
  <c r="AU1310" i="3"/>
  <c r="AS1310" i="3"/>
  <c r="AT1310" i="3" s="1"/>
  <c r="AQ1310" i="3"/>
  <c r="AR1310" i="3" s="1"/>
  <c r="AP1310" i="3"/>
  <c r="AN1310" i="3"/>
  <c r="AL1310" i="3"/>
  <c r="AJ1310" i="3"/>
  <c r="AH1310" i="3"/>
  <c r="AF1310" i="3"/>
  <c r="AD1310" i="3"/>
  <c r="AB1310" i="3"/>
  <c r="Z1310" i="3"/>
  <c r="X1310" i="3"/>
  <c r="V1310" i="3"/>
  <c r="T1310" i="3"/>
  <c r="R1310" i="3"/>
  <c r="P1310" i="3"/>
  <c r="N1310" i="3"/>
  <c r="L1310" i="3"/>
  <c r="J1310" i="3"/>
  <c r="H1310" i="3"/>
  <c r="D1310" i="3"/>
  <c r="BU1309" i="3"/>
  <c r="BT1309" i="3"/>
  <c r="BS1309" i="3"/>
  <c r="BR1309" i="3"/>
  <c r="BQ1309" i="3"/>
  <c r="BP1309" i="3"/>
  <c r="BO1309" i="3"/>
  <c r="BN1309" i="3"/>
  <c r="BM1309" i="3"/>
  <c r="BL1309" i="3"/>
  <c r="BK1309" i="3"/>
  <c r="BJ1309" i="3"/>
  <c r="BI1309" i="3"/>
  <c r="BH1309" i="3"/>
  <c r="BG1309" i="3"/>
  <c r="BF1309" i="3"/>
  <c r="BE1309" i="3"/>
  <c r="BD1309" i="3"/>
  <c r="BA1309" i="3"/>
  <c r="BB1309" i="3" s="1"/>
  <c r="AZ1309" i="3"/>
  <c r="AY1309" i="3"/>
  <c r="AX1309" i="3"/>
  <c r="AW1309" i="3"/>
  <c r="AU1309" i="3"/>
  <c r="AV1309" i="3" s="1"/>
  <c r="AS1309" i="3"/>
  <c r="AT1309" i="3" s="1"/>
  <c r="AR1309" i="3"/>
  <c r="AQ1309" i="3"/>
  <c r="AP1309" i="3"/>
  <c r="AN1309" i="3"/>
  <c r="AL1309" i="3"/>
  <c r="AJ1309" i="3"/>
  <c r="AH1309" i="3"/>
  <c r="AF1309" i="3"/>
  <c r="AD1309" i="3"/>
  <c r="AB1309" i="3"/>
  <c r="Z1309" i="3"/>
  <c r="X1309" i="3"/>
  <c r="V1309" i="3"/>
  <c r="T1309" i="3"/>
  <c r="R1309" i="3"/>
  <c r="P1309" i="3"/>
  <c r="N1309" i="3"/>
  <c r="L1309" i="3"/>
  <c r="J1309" i="3"/>
  <c r="H1309" i="3"/>
  <c r="D1309" i="3"/>
  <c r="BU1308" i="3"/>
  <c r="BT1308" i="3"/>
  <c r="BS1308" i="3"/>
  <c r="BR1308" i="3"/>
  <c r="BV1308" i="3" s="1"/>
  <c r="BQ1308" i="3"/>
  <c r="BP1308" i="3"/>
  <c r="BO1308" i="3"/>
  <c r="BN1308" i="3"/>
  <c r="BM1308" i="3"/>
  <c r="BL1308" i="3"/>
  <c r="BK1308" i="3"/>
  <c r="BJ1308" i="3"/>
  <c r="BI1308" i="3"/>
  <c r="BH1308" i="3"/>
  <c r="BG1308" i="3"/>
  <c r="BF1308" i="3"/>
  <c r="BE1308" i="3"/>
  <c r="BD1308" i="3"/>
  <c r="BB1308" i="3"/>
  <c r="BA1308" i="3"/>
  <c r="AZ1308" i="3"/>
  <c r="AY1308" i="3"/>
  <c r="AW1308" i="3"/>
  <c r="AX1308" i="3" s="1"/>
  <c r="AU1308" i="3"/>
  <c r="AV1308" i="3" s="1"/>
  <c r="AT1308" i="3"/>
  <c r="AS1308" i="3"/>
  <c r="AR1308" i="3"/>
  <c r="AQ1308" i="3"/>
  <c r="AP1308" i="3"/>
  <c r="AN1308" i="3"/>
  <c r="AL1308" i="3"/>
  <c r="AJ1308" i="3"/>
  <c r="AH1308" i="3"/>
  <c r="AF1308" i="3"/>
  <c r="AD1308" i="3"/>
  <c r="AB1308" i="3"/>
  <c r="Z1308" i="3"/>
  <c r="X1308" i="3"/>
  <c r="V1308" i="3"/>
  <c r="T1308" i="3"/>
  <c r="R1308" i="3"/>
  <c r="P1308" i="3"/>
  <c r="N1308" i="3"/>
  <c r="L1308" i="3"/>
  <c r="J1308" i="3"/>
  <c r="H1308" i="3"/>
  <c r="D1308" i="3"/>
  <c r="BU1307" i="3"/>
  <c r="BT1307" i="3"/>
  <c r="BS1307" i="3"/>
  <c r="BV1307" i="3" s="1"/>
  <c r="BR1307" i="3"/>
  <c r="BQ1307" i="3"/>
  <c r="BP1307" i="3"/>
  <c r="BO1307" i="3"/>
  <c r="BN1307" i="3"/>
  <c r="BM1307" i="3"/>
  <c r="BL1307" i="3"/>
  <c r="BK1307" i="3"/>
  <c r="BJ1307" i="3"/>
  <c r="BI1307" i="3"/>
  <c r="BH1307" i="3"/>
  <c r="BG1307" i="3"/>
  <c r="BF1307" i="3"/>
  <c r="BE1307" i="3"/>
  <c r="BD1307" i="3"/>
  <c r="BB1307" i="3"/>
  <c r="BA1307" i="3"/>
  <c r="AY1307" i="3"/>
  <c r="AZ1307" i="3" s="1"/>
  <c r="AW1307" i="3"/>
  <c r="AX1307" i="3" s="1"/>
  <c r="AV1307" i="3"/>
  <c r="AU1307" i="3"/>
  <c r="AT1307" i="3"/>
  <c r="AS1307" i="3"/>
  <c r="AQ1307" i="3"/>
  <c r="AR1307" i="3" s="1"/>
  <c r="AP1307" i="3"/>
  <c r="AN1307" i="3"/>
  <c r="AL1307" i="3"/>
  <c r="AJ1307" i="3"/>
  <c r="AH1307" i="3"/>
  <c r="AF1307" i="3"/>
  <c r="AD1307" i="3"/>
  <c r="AB1307" i="3"/>
  <c r="Z1307" i="3"/>
  <c r="X1307" i="3"/>
  <c r="V1307" i="3"/>
  <c r="T1307" i="3"/>
  <c r="R1307" i="3"/>
  <c r="P1307" i="3"/>
  <c r="N1307" i="3"/>
  <c r="L1307" i="3"/>
  <c r="J1307" i="3"/>
  <c r="H1307" i="3"/>
  <c r="D1307" i="3"/>
  <c r="BU1306" i="3"/>
  <c r="BT1306" i="3"/>
  <c r="BS1306" i="3"/>
  <c r="BR1306" i="3"/>
  <c r="BQ1306" i="3"/>
  <c r="BP1306" i="3"/>
  <c r="BV1306" i="3" s="1"/>
  <c r="BO1306" i="3"/>
  <c r="BN1306" i="3"/>
  <c r="BM1306" i="3"/>
  <c r="BL1306" i="3"/>
  <c r="BK1306" i="3"/>
  <c r="BJ1306" i="3"/>
  <c r="BI1306" i="3"/>
  <c r="BH1306" i="3"/>
  <c r="BG1306" i="3"/>
  <c r="BF1306" i="3"/>
  <c r="BE1306" i="3"/>
  <c r="BD1306" i="3"/>
  <c r="BA1306" i="3"/>
  <c r="BB1306" i="3" s="1"/>
  <c r="AY1306" i="3"/>
  <c r="AZ1306" i="3" s="1"/>
  <c r="AW1306" i="3"/>
  <c r="AX1306" i="3" s="1"/>
  <c r="AV1306" i="3"/>
  <c r="AU1306" i="3"/>
  <c r="AS1306" i="3"/>
  <c r="AT1306" i="3" s="1"/>
  <c r="AQ1306" i="3"/>
  <c r="AR1306" i="3" s="1"/>
  <c r="AP1306" i="3"/>
  <c r="AN1306" i="3"/>
  <c r="AL1306" i="3"/>
  <c r="AJ1306" i="3"/>
  <c r="AH1306" i="3"/>
  <c r="AF1306" i="3"/>
  <c r="AD1306" i="3"/>
  <c r="AB1306" i="3"/>
  <c r="Z1306" i="3"/>
  <c r="X1306" i="3"/>
  <c r="V1306" i="3"/>
  <c r="T1306" i="3"/>
  <c r="R1306" i="3"/>
  <c r="P1306" i="3"/>
  <c r="N1306" i="3"/>
  <c r="L1306" i="3"/>
  <c r="J1306" i="3"/>
  <c r="H1306" i="3"/>
  <c r="D1306" i="3"/>
  <c r="BU1305" i="3"/>
  <c r="BT1305" i="3"/>
  <c r="BS1305" i="3"/>
  <c r="BR1305" i="3"/>
  <c r="BQ1305" i="3"/>
  <c r="BP1305" i="3"/>
  <c r="BO1305" i="3"/>
  <c r="BN1305" i="3"/>
  <c r="BM1305" i="3"/>
  <c r="BL1305" i="3"/>
  <c r="BK1305" i="3"/>
  <c r="BJ1305" i="3"/>
  <c r="BI1305" i="3"/>
  <c r="BH1305" i="3"/>
  <c r="BG1305" i="3"/>
  <c r="BF1305" i="3"/>
  <c r="BE1305" i="3"/>
  <c r="BD1305" i="3"/>
  <c r="BA1305" i="3"/>
  <c r="BB1305" i="3" s="1"/>
  <c r="AZ1305" i="3"/>
  <c r="AY1305" i="3"/>
  <c r="AW1305" i="3"/>
  <c r="AX1305" i="3" s="1"/>
  <c r="AU1305" i="3"/>
  <c r="AV1305" i="3" s="1"/>
  <c r="AS1305" i="3"/>
  <c r="AT1305" i="3" s="1"/>
  <c r="AQ1305" i="3"/>
  <c r="AR1305" i="3" s="1"/>
  <c r="AP1305" i="3"/>
  <c r="AN1305" i="3"/>
  <c r="AL1305" i="3"/>
  <c r="AJ1305" i="3"/>
  <c r="AH1305" i="3"/>
  <c r="AF1305" i="3"/>
  <c r="AD1305" i="3"/>
  <c r="AB1305" i="3"/>
  <c r="Z1305" i="3"/>
  <c r="X1305" i="3"/>
  <c r="V1305" i="3"/>
  <c r="T1305" i="3"/>
  <c r="R1305" i="3"/>
  <c r="P1305" i="3"/>
  <c r="N1305" i="3"/>
  <c r="L1305" i="3"/>
  <c r="J1305" i="3"/>
  <c r="H1305" i="3"/>
  <c r="D1305" i="3"/>
  <c r="BU1304" i="3"/>
  <c r="BT1304" i="3"/>
  <c r="BV1304" i="3" s="1"/>
  <c r="BS1304" i="3"/>
  <c r="BR1304" i="3"/>
  <c r="BQ1304" i="3"/>
  <c r="BP1304" i="3"/>
  <c r="BO1304" i="3"/>
  <c r="BN1304" i="3"/>
  <c r="BM1304" i="3"/>
  <c r="BL1304" i="3"/>
  <c r="BK1304" i="3"/>
  <c r="BJ1304" i="3"/>
  <c r="BI1304" i="3"/>
  <c r="BH1304" i="3"/>
  <c r="BG1304" i="3"/>
  <c r="BF1304" i="3"/>
  <c r="BE1304" i="3"/>
  <c r="BD1304" i="3"/>
  <c r="BA1304" i="3"/>
  <c r="BB1304" i="3" s="1"/>
  <c r="AZ1304" i="3"/>
  <c r="AY1304" i="3"/>
  <c r="AW1304" i="3"/>
  <c r="AX1304" i="3" s="1"/>
  <c r="AU1304" i="3"/>
  <c r="AV1304" i="3" s="1"/>
  <c r="AS1304" i="3"/>
  <c r="AT1304" i="3" s="1"/>
  <c r="AQ1304" i="3"/>
  <c r="AR1304" i="3" s="1"/>
  <c r="AP1304" i="3"/>
  <c r="AN1304" i="3"/>
  <c r="AL1304" i="3"/>
  <c r="AJ1304" i="3"/>
  <c r="AH1304" i="3"/>
  <c r="AF1304" i="3"/>
  <c r="AD1304" i="3"/>
  <c r="AB1304" i="3"/>
  <c r="Z1304" i="3"/>
  <c r="X1304" i="3"/>
  <c r="V1304" i="3"/>
  <c r="T1304" i="3"/>
  <c r="R1304" i="3"/>
  <c r="P1304" i="3"/>
  <c r="N1304" i="3"/>
  <c r="L1304" i="3"/>
  <c r="J1304" i="3"/>
  <c r="H1304" i="3"/>
  <c r="D1304" i="3"/>
  <c r="BU1303" i="3"/>
  <c r="BT1303" i="3"/>
  <c r="BV1303" i="3" s="1"/>
  <c r="BS1303" i="3"/>
  <c r="BR1303" i="3"/>
  <c r="BQ1303" i="3"/>
  <c r="BP1303" i="3"/>
  <c r="BO1303" i="3"/>
  <c r="BN1303" i="3"/>
  <c r="BM1303" i="3"/>
  <c r="BL1303" i="3"/>
  <c r="BK1303" i="3"/>
  <c r="BJ1303" i="3"/>
  <c r="BI1303" i="3"/>
  <c r="BH1303" i="3"/>
  <c r="BG1303" i="3"/>
  <c r="BF1303" i="3"/>
  <c r="BE1303" i="3"/>
  <c r="BD1303" i="3"/>
  <c r="BA1303" i="3"/>
  <c r="BB1303" i="3" s="1"/>
  <c r="AY1303" i="3"/>
  <c r="AZ1303" i="3" s="1"/>
  <c r="AW1303" i="3"/>
  <c r="AX1303" i="3" s="1"/>
  <c r="AU1303" i="3"/>
  <c r="AV1303" i="3" s="1"/>
  <c r="AS1303" i="3"/>
  <c r="AT1303" i="3" s="1"/>
  <c r="AQ1303" i="3"/>
  <c r="AR1303" i="3" s="1"/>
  <c r="AP1303" i="3"/>
  <c r="AN1303" i="3"/>
  <c r="AL1303" i="3"/>
  <c r="AJ1303" i="3"/>
  <c r="AH1303" i="3"/>
  <c r="AF1303" i="3"/>
  <c r="AD1303" i="3"/>
  <c r="AB1303" i="3"/>
  <c r="Z1303" i="3"/>
  <c r="X1303" i="3"/>
  <c r="V1303" i="3"/>
  <c r="T1303" i="3"/>
  <c r="R1303" i="3"/>
  <c r="P1303" i="3"/>
  <c r="N1303" i="3"/>
  <c r="L1303" i="3"/>
  <c r="J1303" i="3"/>
  <c r="H1303" i="3"/>
  <c r="D1303" i="3"/>
  <c r="BU1302" i="3"/>
  <c r="BT1302" i="3"/>
  <c r="BS1302" i="3"/>
  <c r="BR1302" i="3"/>
  <c r="BQ1302" i="3"/>
  <c r="BP1302" i="3"/>
  <c r="BV1302" i="3" s="1"/>
  <c r="BO1302" i="3"/>
  <c r="BN1302" i="3"/>
  <c r="BM1302" i="3"/>
  <c r="BL1302" i="3"/>
  <c r="BK1302" i="3"/>
  <c r="BJ1302" i="3"/>
  <c r="BI1302" i="3"/>
  <c r="BH1302" i="3"/>
  <c r="BG1302" i="3"/>
  <c r="BF1302" i="3"/>
  <c r="BE1302" i="3"/>
  <c r="BD1302" i="3"/>
  <c r="BA1302" i="3"/>
  <c r="BB1302" i="3" s="1"/>
  <c r="AY1302" i="3"/>
  <c r="AZ1302" i="3" s="1"/>
  <c r="AX1302" i="3"/>
  <c r="AW1302" i="3"/>
  <c r="AV1302" i="3"/>
  <c r="AU1302" i="3"/>
  <c r="AS1302" i="3"/>
  <c r="AT1302" i="3" s="1"/>
  <c r="AQ1302" i="3"/>
  <c r="AR1302" i="3" s="1"/>
  <c r="AP1302" i="3"/>
  <c r="AN1302" i="3"/>
  <c r="AL1302" i="3"/>
  <c r="AJ1302" i="3"/>
  <c r="AH1302" i="3"/>
  <c r="AF1302" i="3"/>
  <c r="AD1302" i="3"/>
  <c r="AB1302" i="3"/>
  <c r="Z1302" i="3"/>
  <c r="X1302" i="3"/>
  <c r="V1302" i="3"/>
  <c r="T1302" i="3"/>
  <c r="R1302" i="3"/>
  <c r="P1302" i="3"/>
  <c r="N1302" i="3"/>
  <c r="L1302" i="3"/>
  <c r="J1302" i="3"/>
  <c r="H1302" i="3"/>
  <c r="D1302" i="3"/>
  <c r="BU1301" i="3"/>
  <c r="BT1301" i="3"/>
  <c r="BS1301" i="3"/>
  <c r="BR1301" i="3"/>
  <c r="BQ1301" i="3"/>
  <c r="BP1301" i="3"/>
  <c r="BV1301" i="3" s="1"/>
  <c r="BO1301" i="3"/>
  <c r="BN1301" i="3"/>
  <c r="BM1301" i="3"/>
  <c r="BL1301" i="3"/>
  <c r="BK1301" i="3"/>
  <c r="BJ1301" i="3"/>
  <c r="BI1301" i="3"/>
  <c r="BH1301" i="3"/>
  <c r="BG1301" i="3"/>
  <c r="BF1301" i="3"/>
  <c r="BE1301" i="3"/>
  <c r="BD1301" i="3"/>
  <c r="BA1301" i="3"/>
  <c r="BB1301" i="3" s="1"/>
  <c r="AY1301" i="3"/>
  <c r="AZ1301" i="3" s="1"/>
  <c r="AW1301" i="3"/>
  <c r="AX1301" i="3" s="1"/>
  <c r="AU1301" i="3"/>
  <c r="AV1301" i="3" s="1"/>
  <c r="AS1301" i="3"/>
  <c r="AT1301" i="3" s="1"/>
  <c r="AQ1301" i="3"/>
  <c r="AR1301" i="3" s="1"/>
  <c r="AP1301" i="3"/>
  <c r="AN1301" i="3"/>
  <c r="AL1301" i="3"/>
  <c r="AJ1301" i="3"/>
  <c r="AH1301" i="3"/>
  <c r="AF1301" i="3"/>
  <c r="AD1301" i="3"/>
  <c r="AB1301" i="3"/>
  <c r="Z1301" i="3"/>
  <c r="X1301" i="3"/>
  <c r="V1301" i="3"/>
  <c r="T1301" i="3"/>
  <c r="R1301" i="3"/>
  <c r="P1301" i="3"/>
  <c r="N1301" i="3"/>
  <c r="L1301" i="3"/>
  <c r="J1301" i="3"/>
  <c r="H1301" i="3"/>
  <c r="D1301" i="3"/>
  <c r="BU1300" i="3"/>
  <c r="BT1300" i="3"/>
  <c r="BS1300" i="3"/>
  <c r="BR1300" i="3"/>
  <c r="BQ1300" i="3"/>
  <c r="BP1300" i="3"/>
  <c r="BV1300" i="3" s="1"/>
  <c r="BO1300" i="3"/>
  <c r="BN1300" i="3"/>
  <c r="BM1300" i="3"/>
  <c r="BL1300" i="3"/>
  <c r="BK1300" i="3"/>
  <c r="BJ1300" i="3"/>
  <c r="BI1300" i="3"/>
  <c r="BH1300" i="3"/>
  <c r="BG1300" i="3"/>
  <c r="BF1300" i="3"/>
  <c r="BE1300" i="3"/>
  <c r="BD1300" i="3"/>
  <c r="BA1300" i="3"/>
  <c r="BB1300" i="3" s="1"/>
  <c r="AY1300" i="3"/>
  <c r="AZ1300" i="3" s="1"/>
  <c r="AW1300" i="3"/>
  <c r="AX1300" i="3" s="1"/>
  <c r="AU1300" i="3"/>
  <c r="AV1300" i="3" s="1"/>
  <c r="AS1300" i="3"/>
  <c r="AT1300" i="3" s="1"/>
  <c r="AQ1300" i="3"/>
  <c r="AR1300" i="3" s="1"/>
  <c r="AP1300" i="3"/>
  <c r="AN1300" i="3"/>
  <c r="AL1300" i="3"/>
  <c r="AJ1300" i="3"/>
  <c r="AH1300" i="3"/>
  <c r="AF1300" i="3"/>
  <c r="AD1300" i="3"/>
  <c r="AB1300" i="3"/>
  <c r="Z1300" i="3"/>
  <c r="X1300" i="3"/>
  <c r="V1300" i="3"/>
  <c r="T1300" i="3"/>
  <c r="R1300" i="3"/>
  <c r="P1300" i="3"/>
  <c r="N1300" i="3"/>
  <c r="L1300" i="3"/>
  <c r="J1300" i="3"/>
  <c r="H1300" i="3"/>
  <c r="D1300" i="3"/>
  <c r="BU1299" i="3"/>
  <c r="BT1299" i="3"/>
  <c r="BS1299" i="3"/>
  <c r="BR1299" i="3"/>
  <c r="BQ1299" i="3"/>
  <c r="BP1299" i="3"/>
  <c r="BV1299" i="3" s="1"/>
  <c r="BO1299" i="3"/>
  <c r="BN1299" i="3"/>
  <c r="BM1299" i="3"/>
  <c r="BL1299" i="3"/>
  <c r="BK1299" i="3"/>
  <c r="BJ1299" i="3"/>
  <c r="BI1299" i="3"/>
  <c r="BH1299" i="3"/>
  <c r="BG1299" i="3"/>
  <c r="BF1299" i="3"/>
  <c r="BE1299" i="3"/>
  <c r="BD1299" i="3"/>
  <c r="BA1299" i="3"/>
  <c r="BB1299" i="3" s="1"/>
  <c r="AY1299" i="3"/>
  <c r="AZ1299" i="3" s="1"/>
  <c r="AX1299" i="3"/>
  <c r="AW1299" i="3"/>
  <c r="AU1299" i="3"/>
  <c r="AV1299" i="3" s="1"/>
  <c r="AS1299" i="3"/>
  <c r="AT1299" i="3" s="1"/>
  <c r="AQ1299" i="3"/>
  <c r="AR1299" i="3" s="1"/>
  <c r="AP1299" i="3"/>
  <c r="AN1299" i="3"/>
  <c r="AL1299" i="3"/>
  <c r="AJ1299" i="3"/>
  <c r="AH1299" i="3"/>
  <c r="AF1299" i="3"/>
  <c r="AD1299" i="3"/>
  <c r="AB1299" i="3"/>
  <c r="Z1299" i="3"/>
  <c r="X1299" i="3"/>
  <c r="V1299" i="3"/>
  <c r="T1299" i="3"/>
  <c r="R1299" i="3"/>
  <c r="P1299" i="3"/>
  <c r="N1299" i="3"/>
  <c r="L1299" i="3"/>
  <c r="J1299" i="3"/>
  <c r="H1299" i="3"/>
  <c r="D1299" i="3"/>
  <c r="BU1298" i="3"/>
  <c r="BT1298" i="3"/>
  <c r="BV1298" i="3" s="1"/>
  <c r="BS1298" i="3"/>
  <c r="BR1298" i="3"/>
  <c r="BQ1298" i="3"/>
  <c r="BP1298" i="3"/>
  <c r="BO1298" i="3"/>
  <c r="BN1298" i="3"/>
  <c r="BM1298" i="3"/>
  <c r="BL1298" i="3"/>
  <c r="BK1298" i="3"/>
  <c r="BJ1298" i="3"/>
  <c r="BI1298" i="3"/>
  <c r="BH1298" i="3"/>
  <c r="BG1298" i="3"/>
  <c r="BF1298" i="3"/>
  <c r="BE1298" i="3"/>
  <c r="BD1298" i="3"/>
  <c r="BA1298" i="3"/>
  <c r="BB1298" i="3" s="1"/>
  <c r="AZ1298" i="3"/>
  <c r="AY1298" i="3"/>
  <c r="AW1298" i="3"/>
  <c r="AX1298" i="3" s="1"/>
  <c r="AU1298" i="3"/>
  <c r="AV1298" i="3" s="1"/>
  <c r="AS1298" i="3"/>
  <c r="AT1298" i="3" s="1"/>
  <c r="AR1298" i="3"/>
  <c r="AQ1298" i="3"/>
  <c r="AP1298" i="3"/>
  <c r="AN1298" i="3"/>
  <c r="AL1298" i="3"/>
  <c r="AJ1298" i="3"/>
  <c r="AH1298" i="3"/>
  <c r="AF1298" i="3"/>
  <c r="AD1298" i="3"/>
  <c r="AB1298" i="3"/>
  <c r="Z1298" i="3"/>
  <c r="X1298" i="3"/>
  <c r="V1298" i="3"/>
  <c r="T1298" i="3"/>
  <c r="R1298" i="3"/>
  <c r="P1298" i="3"/>
  <c r="N1298" i="3"/>
  <c r="L1298" i="3"/>
  <c r="J1298" i="3"/>
  <c r="H1298" i="3"/>
  <c r="D1298" i="3"/>
  <c r="BV1297" i="3"/>
  <c r="BU1297" i="3"/>
  <c r="BT1297" i="3"/>
  <c r="BS1297" i="3"/>
  <c r="BR1297" i="3"/>
  <c r="BQ1297" i="3"/>
  <c r="BP1297" i="3"/>
  <c r="BO1297" i="3"/>
  <c r="BN1297" i="3"/>
  <c r="BM1297" i="3"/>
  <c r="BL1297" i="3"/>
  <c r="BK1297" i="3"/>
  <c r="BJ1297" i="3"/>
  <c r="BI1297" i="3"/>
  <c r="BH1297" i="3"/>
  <c r="BG1297" i="3"/>
  <c r="BF1297" i="3"/>
  <c r="BE1297" i="3"/>
  <c r="BD1297" i="3"/>
  <c r="BB1297" i="3"/>
  <c r="BA1297" i="3"/>
  <c r="AY1297" i="3"/>
  <c r="AZ1297" i="3" s="1"/>
  <c r="AW1297" i="3"/>
  <c r="AX1297" i="3" s="1"/>
  <c r="AU1297" i="3"/>
  <c r="AV1297" i="3" s="1"/>
  <c r="AS1297" i="3"/>
  <c r="AT1297" i="3" s="1"/>
  <c r="AQ1297" i="3"/>
  <c r="AR1297" i="3" s="1"/>
  <c r="AP1297" i="3"/>
  <c r="AN1297" i="3"/>
  <c r="AL1297" i="3"/>
  <c r="AJ1297" i="3"/>
  <c r="AH1297" i="3"/>
  <c r="AF1297" i="3"/>
  <c r="AD1297" i="3"/>
  <c r="AB1297" i="3"/>
  <c r="Z1297" i="3"/>
  <c r="X1297" i="3"/>
  <c r="V1297" i="3"/>
  <c r="T1297" i="3"/>
  <c r="R1297" i="3"/>
  <c r="P1297" i="3"/>
  <c r="N1297" i="3"/>
  <c r="L1297" i="3"/>
  <c r="J1297" i="3"/>
  <c r="H1297" i="3"/>
  <c r="D1297" i="3"/>
  <c r="BU1296" i="3"/>
  <c r="BT1296" i="3"/>
  <c r="BS1296" i="3"/>
  <c r="BR1296" i="3"/>
  <c r="BQ1296" i="3"/>
  <c r="BP1296" i="3"/>
  <c r="BV1296" i="3" s="1"/>
  <c r="BO1296" i="3"/>
  <c r="BN1296" i="3"/>
  <c r="BM1296" i="3"/>
  <c r="BL1296" i="3"/>
  <c r="BK1296" i="3"/>
  <c r="BJ1296" i="3"/>
  <c r="BI1296" i="3"/>
  <c r="BH1296" i="3"/>
  <c r="BG1296" i="3"/>
  <c r="BF1296" i="3"/>
  <c r="BE1296" i="3"/>
  <c r="BD1296" i="3"/>
  <c r="BA1296" i="3"/>
  <c r="BB1296" i="3" s="1"/>
  <c r="AY1296" i="3"/>
  <c r="AZ1296" i="3" s="1"/>
  <c r="AW1296" i="3"/>
  <c r="AX1296" i="3" s="1"/>
  <c r="AU1296" i="3"/>
  <c r="AV1296" i="3" s="1"/>
  <c r="AS1296" i="3"/>
  <c r="AT1296" i="3" s="1"/>
  <c r="AQ1296" i="3"/>
  <c r="AR1296" i="3" s="1"/>
  <c r="AP1296" i="3"/>
  <c r="AN1296" i="3"/>
  <c r="AL1296" i="3"/>
  <c r="AJ1296" i="3"/>
  <c r="AH1296" i="3"/>
  <c r="AF1296" i="3"/>
  <c r="AD1296" i="3"/>
  <c r="AB1296" i="3"/>
  <c r="Z1296" i="3"/>
  <c r="X1296" i="3"/>
  <c r="V1296" i="3"/>
  <c r="T1296" i="3"/>
  <c r="R1296" i="3"/>
  <c r="P1296" i="3"/>
  <c r="N1296" i="3"/>
  <c r="L1296" i="3"/>
  <c r="J1296" i="3"/>
  <c r="H1296" i="3"/>
  <c r="D1296" i="3"/>
  <c r="BU1295" i="3"/>
  <c r="BT1295" i="3"/>
  <c r="BS1295" i="3"/>
  <c r="BR1295" i="3"/>
  <c r="BQ1295" i="3"/>
  <c r="BP1295" i="3"/>
  <c r="BV1295" i="3" s="1"/>
  <c r="BO1295" i="3"/>
  <c r="BN1295" i="3"/>
  <c r="BM1295" i="3"/>
  <c r="BL1295" i="3"/>
  <c r="BK1295" i="3"/>
  <c r="BJ1295" i="3"/>
  <c r="BI1295" i="3"/>
  <c r="BH1295" i="3"/>
  <c r="BG1295" i="3"/>
  <c r="BF1295" i="3"/>
  <c r="BE1295" i="3"/>
  <c r="BD1295" i="3"/>
  <c r="BA1295" i="3"/>
  <c r="BB1295" i="3" s="1"/>
  <c r="AY1295" i="3"/>
  <c r="AZ1295" i="3" s="1"/>
  <c r="AW1295" i="3"/>
  <c r="AX1295" i="3" s="1"/>
  <c r="AU1295" i="3"/>
  <c r="AV1295" i="3" s="1"/>
  <c r="AS1295" i="3"/>
  <c r="AT1295" i="3" s="1"/>
  <c r="AQ1295" i="3"/>
  <c r="AR1295" i="3" s="1"/>
  <c r="AP1295" i="3"/>
  <c r="AN1295" i="3"/>
  <c r="AL1295" i="3"/>
  <c r="AJ1295" i="3"/>
  <c r="AH1295" i="3"/>
  <c r="AF1295" i="3"/>
  <c r="AD1295" i="3"/>
  <c r="AB1295" i="3"/>
  <c r="Z1295" i="3"/>
  <c r="X1295" i="3"/>
  <c r="V1295" i="3"/>
  <c r="T1295" i="3"/>
  <c r="R1295" i="3"/>
  <c r="P1295" i="3"/>
  <c r="N1295" i="3"/>
  <c r="L1295" i="3"/>
  <c r="J1295" i="3"/>
  <c r="H1295" i="3"/>
  <c r="D1295" i="3"/>
  <c r="BU1294" i="3"/>
  <c r="BT1294" i="3"/>
  <c r="BV1294" i="3" s="1"/>
  <c r="BS1294" i="3"/>
  <c r="BR1294" i="3"/>
  <c r="BQ1294" i="3"/>
  <c r="BP1294" i="3"/>
  <c r="BO1294" i="3"/>
  <c r="BN1294" i="3"/>
  <c r="BM1294" i="3"/>
  <c r="BL1294" i="3"/>
  <c r="BK1294" i="3"/>
  <c r="BJ1294" i="3"/>
  <c r="BI1294" i="3"/>
  <c r="BH1294" i="3"/>
  <c r="BG1294" i="3"/>
  <c r="BF1294" i="3"/>
  <c r="BE1294" i="3"/>
  <c r="BD1294" i="3"/>
  <c r="BA1294" i="3"/>
  <c r="BB1294" i="3" s="1"/>
  <c r="AY1294" i="3"/>
  <c r="AZ1294" i="3" s="1"/>
  <c r="AW1294" i="3"/>
  <c r="AX1294" i="3" s="1"/>
  <c r="AU1294" i="3"/>
  <c r="AV1294" i="3" s="1"/>
  <c r="AS1294" i="3"/>
  <c r="AT1294" i="3" s="1"/>
  <c r="AQ1294" i="3"/>
  <c r="AR1294" i="3" s="1"/>
  <c r="AP1294" i="3"/>
  <c r="AN1294" i="3"/>
  <c r="AL1294" i="3"/>
  <c r="AJ1294" i="3"/>
  <c r="AH1294" i="3"/>
  <c r="AF1294" i="3"/>
  <c r="AD1294" i="3"/>
  <c r="AB1294" i="3"/>
  <c r="Z1294" i="3"/>
  <c r="X1294" i="3"/>
  <c r="V1294" i="3"/>
  <c r="T1294" i="3"/>
  <c r="R1294" i="3"/>
  <c r="P1294" i="3"/>
  <c r="N1294" i="3"/>
  <c r="L1294" i="3"/>
  <c r="J1294" i="3"/>
  <c r="H1294" i="3"/>
  <c r="D1294" i="3"/>
  <c r="BV1293" i="3"/>
  <c r="BU1293" i="3"/>
  <c r="BT1293" i="3"/>
  <c r="BS1293" i="3"/>
  <c r="BR1293" i="3"/>
  <c r="BQ1293" i="3"/>
  <c r="BP1293" i="3"/>
  <c r="BO1293" i="3"/>
  <c r="BN1293" i="3"/>
  <c r="BM1293" i="3"/>
  <c r="BL1293" i="3"/>
  <c r="BK1293" i="3"/>
  <c r="BJ1293" i="3"/>
  <c r="BI1293" i="3"/>
  <c r="BH1293" i="3"/>
  <c r="BG1293" i="3"/>
  <c r="BF1293" i="3"/>
  <c r="BE1293" i="3"/>
  <c r="BD1293" i="3"/>
  <c r="BA1293" i="3"/>
  <c r="BB1293" i="3" s="1"/>
  <c r="AY1293" i="3"/>
  <c r="AZ1293" i="3" s="1"/>
  <c r="AW1293" i="3"/>
  <c r="AX1293" i="3" s="1"/>
  <c r="AU1293" i="3"/>
  <c r="AV1293" i="3" s="1"/>
  <c r="AS1293" i="3"/>
  <c r="AT1293" i="3" s="1"/>
  <c r="AQ1293" i="3"/>
  <c r="AR1293" i="3" s="1"/>
  <c r="AP1293" i="3"/>
  <c r="AN1293" i="3"/>
  <c r="AL1293" i="3"/>
  <c r="AJ1293" i="3"/>
  <c r="AH1293" i="3"/>
  <c r="AF1293" i="3"/>
  <c r="AD1293" i="3"/>
  <c r="AB1293" i="3"/>
  <c r="Z1293" i="3"/>
  <c r="X1293" i="3"/>
  <c r="V1293" i="3"/>
  <c r="T1293" i="3"/>
  <c r="R1293" i="3"/>
  <c r="P1293" i="3"/>
  <c r="N1293" i="3"/>
  <c r="L1293" i="3"/>
  <c r="J1293" i="3"/>
  <c r="H1293" i="3"/>
  <c r="D1293" i="3"/>
  <c r="BU1292" i="3"/>
  <c r="BT1292" i="3"/>
  <c r="BS1292" i="3"/>
  <c r="BR1292" i="3"/>
  <c r="BQ1292" i="3"/>
  <c r="BP1292" i="3"/>
  <c r="BV1292" i="3" s="1"/>
  <c r="BO1292" i="3"/>
  <c r="BN1292" i="3"/>
  <c r="BM1292" i="3"/>
  <c r="BL1292" i="3"/>
  <c r="BK1292" i="3"/>
  <c r="BJ1292" i="3"/>
  <c r="BI1292" i="3"/>
  <c r="BH1292" i="3"/>
  <c r="BG1292" i="3"/>
  <c r="BF1292" i="3"/>
  <c r="BE1292" i="3"/>
  <c r="BD1292" i="3"/>
  <c r="BA1292" i="3"/>
  <c r="BB1292" i="3" s="1"/>
  <c r="AY1292" i="3"/>
  <c r="AZ1292" i="3" s="1"/>
  <c r="AW1292" i="3"/>
  <c r="AX1292" i="3" s="1"/>
  <c r="AU1292" i="3"/>
  <c r="AV1292" i="3" s="1"/>
  <c r="AS1292" i="3"/>
  <c r="AT1292" i="3" s="1"/>
  <c r="AQ1292" i="3"/>
  <c r="AR1292" i="3" s="1"/>
  <c r="AP1292" i="3"/>
  <c r="AN1292" i="3"/>
  <c r="AL1292" i="3"/>
  <c r="AJ1292" i="3"/>
  <c r="AH1292" i="3"/>
  <c r="AF1292" i="3"/>
  <c r="AD1292" i="3"/>
  <c r="AB1292" i="3"/>
  <c r="Z1292" i="3"/>
  <c r="X1292" i="3"/>
  <c r="V1292" i="3"/>
  <c r="T1292" i="3"/>
  <c r="R1292" i="3"/>
  <c r="P1292" i="3"/>
  <c r="N1292" i="3"/>
  <c r="L1292" i="3"/>
  <c r="J1292" i="3"/>
  <c r="H1292" i="3"/>
  <c r="D1292" i="3"/>
  <c r="BU1291" i="3"/>
  <c r="BT1291" i="3"/>
  <c r="BS1291" i="3"/>
  <c r="BR1291" i="3"/>
  <c r="BQ1291" i="3"/>
  <c r="BP1291" i="3"/>
  <c r="BV1291" i="3" s="1"/>
  <c r="BO1291" i="3"/>
  <c r="BN1291" i="3"/>
  <c r="BM1291" i="3"/>
  <c r="BL1291" i="3"/>
  <c r="BK1291" i="3"/>
  <c r="BJ1291" i="3"/>
  <c r="BI1291" i="3"/>
  <c r="BH1291" i="3"/>
  <c r="BG1291" i="3"/>
  <c r="BF1291" i="3"/>
  <c r="BE1291" i="3"/>
  <c r="BD1291" i="3"/>
  <c r="BA1291" i="3"/>
  <c r="BB1291" i="3" s="1"/>
  <c r="AY1291" i="3"/>
  <c r="AZ1291" i="3" s="1"/>
  <c r="AW1291" i="3"/>
  <c r="AX1291" i="3" s="1"/>
  <c r="AU1291" i="3"/>
  <c r="AV1291" i="3" s="1"/>
  <c r="AS1291" i="3"/>
  <c r="AT1291" i="3" s="1"/>
  <c r="AQ1291" i="3"/>
  <c r="AR1291" i="3" s="1"/>
  <c r="AP1291" i="3"/>
  <c r="AN1291" i="3"/>
  <c r="AL1291" i="3"/>
  <c r="AJ1291" i="3"/>
  <c r="AH1291" i="3"/>
  <c r="AF1291" i="3"/>
  <c r="AD1291" i="3"/>
  <c r="AB1291" i="3"/>
  <c r="Z1291" i="3"/>
  <c r="X1291" i="3"/>
  <c r="V1291" i="3"/>
  <c r="T1291" i="3"/>
  <c r="R1291" i="3"/>
  <c r="P1291" i="3"/>
  <c r="N1291" i="3"/>
  <c r="L1291" i="3"/>
  <c r="J1291" i="3"/>
  <c r="H1291" i="3"/>
  <c r="D1291" i="3"/>
  <c r="BU1290" i="3"/>
  <c r="BT1290" i="3"/>
  <c r="BV1290" i="3" s="1"/>
  <c r="BS1290" i="3"/>
  <c r="BR1290" i="3"/>
  <c r="BQ1290" i="3"/>
  <c r="BP1290" i="3"/>
  <c r="BO1290" i="3"/>
  <c r="BN1290" i="3"/>
  <c r="BM1290" i="3"/>
  <c r="BL1290" i="3"/>
  <c r="BK1290" i="3"/>
  <c r="BJ1290" i="3"/>
  <c r="BI1290" i="3"/>
  <c r="BH1290" i="3"/>
  <c r="BG1290" i="3"/>
  <c r="BF1290" i="3"/>
  <c r="BE1290" i="3"/>
  <c r="BD1290" i="3"/>
  <c r="BA1290" i="3"/>
  <c r="BB1290" i="3" s="1"/>
  <c r="AY1290" i="3"/>
  <c r="AZ1290" i="3" s="1"/>
  <c r="AW1290" i="3"/>
  <c r="AX1290" i="3" s="1"/>
  <c r="AU1290" i="3"/>
  <c r="AV1290" i="3" s="1"/>
  <c r="AS1290" i="3"/>
  <c r="AT1290" i="3" s="1"/>
  <c r="AQ1290" i="3"/>
  <c r="AR1290" i="3" s="1"/>
  <c r="AP1290" i="3"/>
  <c r="AN1290" i="3"/>
  <c r="AL1290" i="3"/>
  <c r="AJ1290" i="3"/>
  <c r="AH1290" i="3"/>
  <c r="AF1290" i="3"/>
  <c r="AD1290" i="3"/>
  <c r="AB1290" i="3"/>
  <c r="Z1290" i="3"/>
  <c r="X1290" i="3"/>
  <c r="V1290" i="3"/>
  <c r="T1290" i="3"/>
  <c r="R1290" i="3"/>
  <c r="P1290" i="3"/>
  <c r="N1290" i="3"/>
  <c r="L1290" i="3"/>
  <c r="J1290" i="3"/>
  <c r="H1290" i="3"/>
  <c r="D1290" i="3"/>
  <c r="BV1289" i="3"/>
  <c r="BU1289" i="3"/>
  <c r="BT1289" i="3"/>
  <c r="BS1289" i="3"/>
  <c r="BR1289" i="3"/>
  <c r="BQ1289" i="3"/>
  <c r="BP1289" i="3"/>
  <c r="BO1289" i="3"/>
  <c r="BN1289" i="3"/>
  <c r="BM1289" i="3"/>
  <c r="BL1289" i="3"/>
  <c r="BK1289" i="3"/>
  <c r="BJ1289" i="3"/>
  <c r="BI1289" i="3"/>
  <c r="BH1289" i="3"/>
  <c r="BG1289" i="3"/>
  <c r="BF1289" i="3"/>
  <c r="BE1289" i="3"/>
  <c r="BD1289" i="3"/>
  <c r="BA1289" i="3"/>
  <c r="BB1289" i="3" s="1"/>
  <c r="AY1289" i="3"/>
  <c r="AZ1289" i="3" s="1"/>
  <c r="AW1289" i="3"/>
  <c r="AX1289" i="3" s="1"/>
  <c r="AU1289" i="3"/>
  <c r="AV1289" i="3" s="1"/>
  <c r="AS1289" i="3"/>
  <c r="AT1289" i="3" s="1"/>
  <c r="AQ1289" i="3"/>
  <c r="AR1289" i="3" s="1"/>
  <c r="AP1289" i="3"/>
  <c r="AN1289" i="3"/>
  <c r="AL1289" i="3"/>
  <c r="AJ1289" i="3"/>
  <c r="AH1289" i="3"/>
  <c r="AF1289" i="3"/>
  <c r="AD1289" i="3"/>
  <c r="AB1289" i="3"/>
  <c r="Z1289" i="3"/>
  <c r="X1289" i="3"/>
  <c r="V1289" i="3"/>
  <c r="T1289" i="3"/>
  <c r="R1289" i="3"/>
  <c r="P1289" i="3"/>
  <c r="N1289" i="3"/>
  <c r="L1289" i="3"/>
  <c r="J1289" i="3"/>
  <c r="H1289" i="3"/>
  <c r="D1289" i="3"/>
  <c r="BU1288" i="3"/>
  <c r="BT1288" i="3"/>
  <c r="BS1288" i="3"/>
  <c r="BR1288" i="3"/>
  <c r="BQ1288" i="3"/>
  <c r="BP1288" i="3"/>
  <c r="BV1288" i="3" s="1"/>
  <c r="BO1288" i="3"/>
  <c r="BN1288" i="3"/>
  <c r="BM1288" i="3"/>
  <c r="BL1288" i="3"/>
  <c r="BK1288" i="3"/>
  <c r="BJ1288" i="3"/>
  <c r="BI1288" i="3"/>
  <c r="BH1288" i="3"/>
  <c r="BG1288" i="3"/>
  <c r="BF1288" i="3"/>
  <c r="BE1288" i="3"/>
  <c r="BD1288" i="3"/>
  <c r="BA1288" i="3"/>
  <c r="BB1288" i="3" s="1"/>
  <c r="AY1288" i="3"/>
  <c r="AZ1288" i="3" s="1"/>
  <c r="AW1288" i="3"/>
  <c r="AX1288" i="3" s="1"/>
  <c r="AU1288" i="3"/>
  <c r="AV1288" i="3" s="1"/>
  <c r="AS1288" i="3"/>
  <c r="AT1288" i="3" s="1"/>
  <c r="AQ1288" i="3"/>
  <c r="AR1288" i="3" s="1"/>
  <c r="AP1288" i="3"/>
  <c r="AN1288" i="3"/>
  <c r="AL1288" i="3"/>
  <c r="AJ1288" i="3"/>
  <c r="AH1288" i="3"/>
  <c r="AF1288" i="3"/>
  <c r="AD1288" i="3"/>
  <c r="AB1288" i="3"/>
  <c r="Z1288" i="3"/>
  <c r="X1288" i="3"/>
  <c r="V1288" i="3"/>
  <c r="T1288" i="3"/>
  <c r="R1288" i="3"/>
  <c r="P1288" i="3"/>
  <c r="N1288" i="3"/>
  <c r="L1288" i="3"/>
  <c r="J1288" i="3"/>
  <c r="H1288" i="3"/>
  <c r="D1288" i="3"/>
  <c r="BU1287" i="3"/>
  <c r="BT1287" i="3"/>
  <c r="BS1287" i="3"/>
  <c r="BR1287" i="3"/>
  <c r="BQ1287" i="3"/>
  <c r="BP1287" i="3"/>
  <c r="BV1287" i="3" s="1"/>
  <c r="BO1287" i="3"/>
  <c r="BN1287" i="3"/>
  <c r="BM1287" i="3"/>
  <c r="BL1287" i="3"/>
  <c r="BK1287" i="3"/>
  <c r="BJ1287" i="3"/>
  <c r="BI1287" i="3"/>
  <c r="BH1287" i="3"/>
  <c r="BG1287" i="3"/>
  <c r="BF1287" i="3"/>
  <c r="BE1287" i="3"/>
  <c r="BD1287" i="3"/>
  <c r="BA1287" i="3"/>
  <c r="BB1287" i="3" s="1"/>
  <c r="AY1287" i="3"/>
  <c r="AZ1287" i="3" s="1"/>
  <c r="AW1287" i="3"/>
  <c r="AX1287" i="3" s="1"/>
  <c r="AU1287" i="3"/>
  <c r="AV1287" i="3" s="1"/>
  <c r="AS1287" i="3"/>
  <c r="AT1287" i="3" s="1"/>
  <c r="AQ1287" i="3"/>
  <c r="AR1287" i="3" s="1"/>
  <c r="AP1287" i="3"/>
  <c r="AN1287" i="3"/>
  <c r="AL1287" i="3"/>
  <c r="AJ1287" i="3"/>
  <c r="AH1287" i="3"/>
  <c r="AF1287" i="3"/>
  <c r="AD1287" i="3"/>
  <c r="AB1287" i="3"/>
  <c r="Z1287" i="3"/>
  <c r="X1287" i="3"/>
  <c r="V1287" i="3"/>
  <c r="T1287" i="3"/>
  <c r="R1287" i="3"/>
  <c r="P1287" i="3"/>
  <c r="N1287" i="3"/>
  <c r="L1287" i="3"/>
  <c r="J1287" i="3"/>
  <c r="H1287" i="3"/>
  <c r="D1287" i="3"/>
  <c r="BU1286" i="3"/>
  <c r="BT1286" i="3"/>
  <c r="BV1286" i="3" s="1"/>
  <c r="BS1286" i="3"/>
  <c r="BR1286" i="3"/>
  <c r="BQ1286" i="3"/>
  <c r="BP1286" i="3"/>
  <c r="BO1286" i="3"/>
  <c r="BN1286" i="3"/>
  <c r="BM1286" i="3"/>
  <c r="BL1286" i="3"/>
  <c r="BK1286" i="3"/>
  <c r="BJ1286" i="3"/>
  <c r="BI1286" i="3"/>
  <c r="BH1286" i="3"/>
  <c r="BG1286" i="3"/>
  <c r="BF1286" i="3"/>
  <c r="BE1286" i="3"/>
  <c r="BD1286" i="3"/>
  <c r="BA1286" i="3"/>
  <c r="BB1286" i="3" s="1"/>
  <c r="AY1286" i="3"/>
  <c r="AZ1286" i="3" s="1"/>
  <c r="AW1286" i="3"/>
  <c r="AX1286" i="3" s="1"/>
  <c r="AU1286" i="3"/>
  <c r="AV1286" i="3" s="1"/>
  <c r="AS1286" i="3"/>
  <c r="AT1286" i="3" s="1"/>
  <c r="AQ1286" i="3"/>
  <c r="AR1286" i="3" s="1"/>
  <c r="AP1286" i="3"/>
  <c r="AN1286" i="3"/>
  <c r="AL1286" i="3"/>
  <c r="AJ1286" i="3"/>
  <c r="AH1286" i="3"/>
  <c r="AF1286" i="3"/>
  <c r="AD1286" i="3"/>
  <c r="AB1286" i="3"/>
  <c r="Z1286" i="3"/>
  <c r="X1286" i="3"/>
  <c r="V1286" i="3"/>
  <c r="T1286" i="3"/>
  <c r="R1286" i="3"/>
  <c r="P1286" i="3"/>
  <c r="N1286" i="3"/>
  <c r="L1286" i="3"/>
  <c r="J1286" i="3"/>
  <c r="H1286" i="3"/>
  <c r="D1286" i="3"/>
  <c r="BV1285" i="3"/>
  <c r="BU1285" i="3"/>
  <c r="BT1285" i="3"/>
  <c r="BS1285" i="3"/>
  <c r="BR1285" i="3"/>
  <c r="BQ1285" i="3"/>
  <c r="BP1285" i="3"/>
  <c r="BO1285" i="3"/>
  <c r="BN1285" i="3"/>
  <c r="BM1285" i="3"/>
  <c r="BL1285" i="3"/>
  <c r="BK1285" i="3"/>
  <c r="BJ1285" i="3"/>
  <c r="BI1285" i="3"/>
  <c r="BH1285" i="3"/>
  <c r="BG1285" i="3"/>
  <c r="BF1285" i="3"/>
  <c r="BE1285" i="3"/>
  <c r="BD1285" i="3"/>
  <c r="BA1285" i="3"/>
  <c r="BB1285" i="3" s="1"/>
  <c r="AY1285" i="3"/>
  <c r="AZ1285" i="3" s="1"/>
  <c r="AW1285" i="3"/>
  <c r="AX1285" i="3" s="1"/>
  <c r="AU1285" i="3"/>
  <c r="AV1285" i="3" s="1"/>
  <c r="AS1285" i="3"/>
  <c r="AT1285" i="3" s="1"/>
  <c r="AQ1285" i="3"/>
  <c r="AR1285" i="3" s="1"/>
  <c r="AP1285" i="3"/>
  <c r="AN1285" i="3"/>
  <c r="AL1285" i="3"/>
  <c r="AJ1285" i="3"/>
  <c r="AH1285" i="3"/>
  <c r="AF1285" i="3"/>
  <c r="AD1285" i="3"/>
  <c r="AB1285" i="3"/>
  <c r="Z1285" i="3"/>
  <c r="X1285" i="3"/>
  <c r="V1285" i="3"/>
  <c r="T1285" i="3"/>
  <c r="R1285" i="3"/>
  <c r="P1285" i="3"/>
  <c r="N1285" i="3"/>
  <c r="L1285" i="3"/>
  <c r="J1285" i="3"/>
  <c r="H1285" i="3"/>
  <c r="D1285" i="3"/>
  <c r="BU1284" i="3"/>
  <c r="BT1284" i="3"/>
  <c r="BS1284" i="3"/>
  <c r="BR1284" i="3"/>
  <c r="BQ1284" i="3"/>
  <c r="BP1284" i="3"/>
  <c r="BV1284" i="3" s="1"/>
  <c r="BO1284" i="3"/>
  <c r="BN1284" i="3"/>
  <c r="BM1284" i="3"/>
  <c r="BL1284" i="3"/>
  <c r="BK1284" i="3"/>
  <c r="BJ1284" i="3"/>
  <c r="BI1284" i="3"/>
  <c r="BH1284" i="3"/>
  <c r="BG1284" i="3"/>
  <c r="BF1284" i="3"/>
  <c r="BE1284" i="3"/>
  <c r="BD1284" i="3"/>
  <c r="BA1284" i="3"/>
  <c r="BB1284" i="3" s="1"/>
  <c r="AY1284" i="3"/>
  <c r="AZ1284" i="3" s="1"/>
  <c r="AW1284" i="3"/>
  <c r="AX1284" i="3" s="1"/>
  <c r="AU1284" i="3"/>
  <c r="AV1284" i="3" s="1"/>
  <c r="AS1284" i="3"/>
  <c r="AT1284" i="3" s="1"/>
  <c r="AQ1284" i="3"/>
  <c r="AR1284" i="3" s="1"/>
  <c r="AP1284" i="3"/>
  <c r="AN1284" i="3"/>
  <c r="AL1284" i="3"/>
  <c r="AJ1284" i="3"/>
  <c r="AH1284" i="3"/>
  <c r="AF1284" i="3"/>
  <c r="AD1284" i="3"/>
  <c r="AB1284" i="3"/>
  <c r="Z1284" i="3"/>
  <c r="X1284" i="3"/>
  <c r="V1284" i="3"/>
  <c r="T1284" i="3"/>
  <c r="R1284" i="3"/>
  <c r="P1284" i="3"/>
  <c r="N1284" i="3"/>
  <c r="L1284" i="3"/>
  <c r="J1284" i="3"/>
  <c r="H1284" i="3"/>
  <c r="D1284" i="3"/>
  <c r="BU1283" i="3"/>
  <c r="BT1283" i="3"/>
  <c r="BS1283" i="3"/>
  <c r="BR1283" i="3"/>
  <c r="BQ1283" i="3"/>
  <c r="BP1283" i="3"/>
  <c r="BV1283" i="3" s="1"/>
  <c r="BO1283" i="3"/>
  <c r="BN1283" i="3"/>
  <c r="BM1283" i="3"/>
  <c r="BL1283" i="3"/>
  <c r="BK1283" i="3"/>
  <c r="BJ1283" i="3"/>
  <c r="BI1283" i="3"/>
  <c r="BH1283" i="3"/>
  <c r="BG1283" i="3"/>
  <c r="BF1283" i="3"/>
  <c r="BE1283" i="3"/>
  <c r="BD1283" i="3"/>
  <c r="BA1283" i="3"/>
  <c r="BB1283" i="3" s="1"/>
  <c r="AY1283" i="3"/>
  <c r="AZ1283" i="3" s="1"/>
  <c r="AW1283" i="3"/>
  <c r="AX1283" i="3" s="1"/>
  <c r="AU1283" i="3"/>
  <c r="AV1283" i="3" s="1"/>
  <c r="AS1283" i="3"/>
  <c r="AT1283" i="3" s="1"/>
  <c r="AQ1283" i="3"/>
  <c r="AR1283" i="3" s="1"/>
  <c r="AP1283" i="3"/>
  <c r="AN1283" i="3"/>
  <c r="AL1283" i="3"/>
  <c r="AJ1283" i="3"/>
  <c r="AH1283" i="3"/>
  <c r="AF1283" i="3"/>
  <c r="AD1283" i="3"/>
  <c r="AB1283" i="3"/>
  <c r="Z1283" i="3"/>
  <c r="X1283" i="3"/>
  <c r="V1283" i="3"/>
  <c r="T1283" i="3"/>
  <c r="R1283" i="3"/>
  <c r="P1283" i="3"/>
  <c r="N1283" i="3"/>
  <c r="L1283" i="3"/>
  <c r="J1283" i="3"/>
  <c r="H1283" i="3"/>
  <c r="D1283" i="3"/>
  <c r="BU1282" i="3"/>
  <c r="BT1282" i="3"/>
  <c r="BV1282" i="3" s="1"/>
  <c r="BS1282" i="3"/>
  <c r="BR1282" i="3"/>
  <c r="BQ1282" i="3"/>
  <c r="BP1282" i="3"/>
  <c r="BO1282" i="3"/>
  <c r="BN1282" i="3"/>
  <c r="BM1282" i="3"/>
  <c r="BL1282" i="3"/>
  <c r="BK1282" i="3"/>
  <c r="BJ1282" i="3"/>
  <c r="BI1282" i="3"/>
  <c r="BH1282" i="3"/>
  <c r="BG1282" i="3"/>
  <c r="BF1282" i="3"/>
  <c r="BE1282" i="3"/>
  <c r="BD1282" i="3"/>
  <c r="BA1282" i="3"/>
  <c r="BB1282" i="3" s="1"/>
  <c r="AY1282" i="3"/>
  <c r="AZ1282" i="3" s="1"/>
  <c r="AW1282" i="3"/>
  <c r="AX1282" i="3" s="1"/>
  <c r="AU1282" i="3"/>
  <c r="AV1282" i="3" s="1"/>
  <c r="AS1282" i="3"/>
  <c r="AT1282" i="3" s="1"/>
  <c r="AQ1282" i="3"/>
  <c r="AR1282" i="3" s="1"/>
  <c r="AP1282" i="3"/>
  <c r="AN1282" i="3"/>
  <c r="AL1282" i="3"/>
  <c r="AJ1282" i="3"/>
  <c r="AH1282" i="3"/>
  <c r="AF1282" i="3"/>
  <c r="AD1282" i="3"/>
  <c r="AB1282" i="3"/>
  <c r="Z1282" i="3"/>
  <c r="X1282" i="3"/>
  <c r="V1282" i="3"/>
  <c r="T1282" i="3"/>
  <c r="R1282" i="3"/>
  <c r="P1282" i="3"/>
  <c r="N1282" i="3"/>
  <c r="L1282" i="3"/>
  <c r="J1282" i="3"/>
  <c r="H1282" i="3"/>
  <c r="D1282" i="3"/>
  <c r="BV1281" i="3"/>
  <c r="BU1281" i="3"/>
  <c r="BT1281" i="3"/>
  <c r="BS1281" i="3"/>
  <c r="BR1281" i="3"/>
  <c r="BQ1281" i="3"/>
  <c r="BP1281" i="3"/>
  <c r="BO1281" i="3"/>
  <c r="BN1281" i="3"/>
  <c r="BM1281" i="3"/>
  <c r="BL1281" i="3"/>
  <c r="BK1281" i="3"/>
  <c r="BJ1281" i="3"/>
  <c r="BI1281" i="3"/>
  <c r="BH1281" i="3"/>
  <c r="BG1281" i="3"/>
  <c r="BF1281" i="3"/>
  <c r="BE1281" i="3"/>
  <c r="BD1281" i="3"/>
  <c r="BA1281" i="3"/>
  <c r="BB1281" i="3" s="1"/>
  <c r="AY1281" i="3"/>
  <c r="AZ1281" i="3" s="1"/>
  <c r="AW1281" i="3"/>
  <c r="AX1281" i="3" s="1"/>
  <c r="AU1281" i="3"/>
  <c r="AV1281" i="3" s="1"/>
  <c r="AS1281" i="3"/>
  <c r="AT1281" i="3" s="1"/>
  <c r="AQ1281" i="3"/>
  <c r="AR1281" i="3" s="1"/>
  <c r="AP1281" i="3"/>
  <c r="AN1281" i="3"/>
  <c r="AL1281" i="3"/>
  <c r="AJ1281" i="3"/>
  <c r="AH1281" i="3"/>
  <c r="AF1281" i="3"/>
  <c r="AD1281" i="3"/>
  <c r="AB1281" i="3"/>
  <c r="Z1281" i="3"/>
  <c r="X1281" i="3"/>
  <c r="V1281" i="3"/>
  <c r="T1281" i="3"/>
  <c r="R1281" i="3"/>
  <c r="P1281" i="3"/>
  <c r="N1281" i="3"/>
  <c r="L1281" i="3"/>
  <c r="J1281" i="3"/>
  <c r="H1281" i="3"/>
  <c r="D1281" i="3"/>
  <c r="BU1280" i="3"/>
  <c r="BT1280" i="3"/>
  <c r="BS1280" i="3"/>
  <c r="BR1280" i="3"/>
  <c r="BQ1280" i="3"/>
  <c r="BP1280" i="3"/>
  <c r="BV1280" i="3" s="1"/>
  <c r="BO1280" i="3"/>
  <c r="BN1280" i="3"/>
  <c r="BM1280" i="3"/>
  <c r="BL1280" i="3"/>
  <c r="BK1280" i="3"/>
  <c r="BJ1280" i="3"/>
  <c r="BI1280" i="3"/>
  <c r="BH1280" i="3"/>
  <c r="BG1280" i="3"/>
  <c r="BF1280" i="3"/>
  <c r="BE1280" i="3"/>
  <c r="BD1280" i="3"/>
  <c r="BA1280" i="3"/>
  <c r="BB1280" i="3" s="1"/>
  <c r="AY1280" i="3"/>
  <c r="AZ1280" i="3" s="1"/>
  <c r="AW1280" i="3"/>
  <c r="AX1280" i="3" s="1"/>
  <c r="AU1280" i="3"/>
  <c r="AV1280" i="3" s="1"/>
  <c r="AS1280" i="3"/>
  <c r="AT1280" i="3" s="1"/>
  <c r="AQ1280" i="3"/>
  <c r="AR1280" i="3" s="1"/>
  <c r="AP1280" i="3"/>
  <c r="AN1280" i="3"/>
  <c r="AL1280" i="3"/>
  <c r="AJ1280" i="3"/>
  <c r="AH1280" i="3"/>
  <c r="AF1280" i="3"/>
  <c r="AD1280" i="3"/>
  <c r="AB1280" i="3"/>
  <c r="Z1280" i="3"/>
  <c r="X1280" i="3"/>
  <c r="V1280" i="3"/>
  <c r="T1280" i="3"/>
  <c r="R1280" i="3"/>
  <c r="P1280" i="3"/>
  <c r="N1280" i="3"/>
  <c r="L1280" i="3"/>
  <c r="J1280" i="3"/>
  <c r="H1280" i="3"/>
  <c r="D1280" i="3"/>
  <c r="BU1279" i="3"/>
  <c r="BT1279" i="3"/>
  <c r="BS1279" i="3"/>
  <c r="BR1279" i="3"/>
  <c r="BQ1279" i="3"/>
  <c r="BP1279" i="3"/>
  <c r="BO1279" i="3"/>
  <c r="BN1279" i="3"/>
  <c r="BM1279" i="3"/>
  <c r="BL1279" i="3"/>
  <c r="BK1279" i="3"/>
  <c r="BJ1279" i="3"/>
  <c r="BI1279" i="3"/>
  <c r="BH1279" i="3"/>
  <c r="BG1279" i="3"/>
  <c r="BF1279" i="3"/>
  <c r="BE1279" i="3"/>
  <c r="BD1279" i="3"/>
  <c r="BA1279" i="3"/>
  <c r="BB1279" i="3" s="1"/>
  <c r="AY1279" i="3"/>
  <c r="AZ1279" i="3" s="1"/>
  <c r="AW1279" i="3"/>
  <c r="AX1279" i="3" s="1"/>
  <c r="AU1279" i="3"/>
  <c r="AV1279" i="3" s="1"/>
  <c r="AS1279" i="3"/>
  <c r="AT1279" i="3" s="1"/>
  <c r="AQ1279" i="3"/>
  <c r="AR1279" i="3" s="1"/>
  <c r="AP1279" i="3"/>
  <c r="AN1279" i="3"/>
  <c r="AL1279" i="3"/>
  <c r="AJ1279" i="3"/>
  <c r="AH1279" i="3"/>
  <c r="AF1279" i="3"/>
  <c r="AD1279" i="3"/>
  <c r="AB1279" i="3"/>
  <c r="Z1279" i="3"/>
  <c r="X1279" i="3"/>
  <c r="V1279" i="3"/>
  <c r="T1279" i="3"/>
  <c r="R1279" i="3"/>
  <c r="P1279" i="3"/>
  <c r="N1279" i="3"/>
  <c r="L1279" i="3"/>
  <c r="J1279" i="3"/>
  <c r="H1279" i="3"/>
  <c r="D1279" i="3"/>
  <c r="BU1278" i="3"/>
  <c r="BT1278" i="3"/>
  <c r="BV1278" i="3" s="1"/>
  <c r="BS1278" i="3"/>
  <c r="BR1278" i="3"/>
  <c r="BQ1278" i="3"/>
  <c r="BP1278" i="3"/>
  <c r="BO1278" i="3"/>
  <c r="BN1278" i="3"/>
  <c r="BM1278" i="3"/>
  <c r="BL1278" i="3"/>
  <c r="BK1278" i="3"/>
  <c r="BJ1278" i="3"/>
  <c r="BI1278" i="3"/>
  <c r="BH1278" i="3"/>
  <c r="BG1278" i="3"/>
  <c r="BF1278" i="3"/>
  <c r="BE1278" i="3"/>
  <c r="BD1278" i="3"/>
  <c r="BA1278" i="3"/>
  <c r="BB1278" i="3" s="1"/>
  <c r="AY1278" i="3"/>
  <c r="AZ1278" i="3" s="1"/>
  <c r="AW1278" i="3"/>
  <c r="AX1278" i="3" s="1"/>
  <c r="AU1278" i="3"/>
  <c r="AV1278" i="3" s="1"/>
  <c r="AS1278" i="3"/>
  <c r="AT1278" i="3" s="1"/>
  <c r="AQ1278" i="3"/>
  <c r="AR1278" i="3" s="1"/>
  <c r="AP1278" i="3"/>
  <c r="AN1278" i="3"/>
  <c r="AL1278" i="3"/>
  <c r="AJ1278" i="3"/>
  <c r="AH1278" i="3"/>
  <c r="AF1278" i="3"/>
  <c r="AD1278" i="3"/>
  <c r="AB1278" i="3"/>
  <c r="Z1278" i="3"/>
  <c r="X1278" i="3"/>
  <c r="V1278" i="3"/>
  <c r="T1278" i="3"/>
  <c r="R1278" i="3"/>
  <c r="P1278" i="3"/>
  <c r="N1278" i="3"/>
  <c r="L1278" i="3"/>
  <c r="J1278" i="3"/>
  <c r="H1278" i="3"/>
  <c r="D1278" i="3"/>
  <c r="BV1277" i="3"/>
  <c r="BU1277" i="3"/>
  <c r="BT1277" i="3"/>
  <c r="BS1277" i="3"/>
  <c r="BR1277" i="3"/>
  <c r="BQ1277" i="3"/>
  <c r="BP1277" i="3"/>
  <c r="BO1277" i="3"/>
  <c r="BN1277" i="3"/>
  <c r="BM1277" i="3"/>
  <c r="BL1277" i="3"/>
  <c r="BK1277" i="3"/>
  <c r="BJ1277" i="3"/>
  <c r="BI1277" i="3"/>
  <c r="BH1277" i="3"/>
  <c r="BG1277" i="3"/>
  <c r="BF1277" i="3"/>
  <c r="BE1277" i="3"/>
  <c r="BD1277" i="3"/>
  <c r="BA1277" i="3"/>
  <c r="BB1277" i="3" s="1"/>
  <c r="AY1277" i="3"/>
  <c r="AZ1277" i="3" s="1"/>
  <c r="AW1277" i="3"/>
  <c r="AX1277" i="3" s="1"/>
  <c r="AU1277" i="3"/>
  <c r="AV1277" i="3" s="1"/>
  <c r="AS1277" i="3"/>
  <c r="AT1277" i="3" s="1"/>
  <c r="AQ1277" i="3"/>
  <c r="AR1277" i="3" s="1"/>
  <c r="AP1277" i="3"/>
  <c r="AN1277" i="3"/>
  <c r="AL1277" i="3"/>
  <c r="AJ1277" i="3"/>
  <c r="AH1277" i="3"/>
  <c r="AF1277" i="3"/>
  <c r="AD1277" i="3"/>
  <c r="AB1277" i="3"/>
  <c r="Z1277" i="3"/>
  <c r="X1277" i="3"/>
  <c r="V1277" i="3"/>
  <c r="T1277" i="3"/>
  <c r="R1277" i="3"/>
  <c r="P1277" i="3"/>
  <c r="N1277" i="3"/>
  <c r="L1277" i="3"/>
  <c r="J1277" i="3"/>
  <c r="H1277" i="3"/>
  <c r="D1277" i="3"/>
  <c r="BU1276" i="3"/>
  <c r="BT1276" i="3"/>
  <c r="BS1276" i="3"/>
  <c r="BR1276" i="3"/>
  <c r="BQ1276" i="3"/>
  <c r="BP1276" i="3"/>
  <c r="BV1276" i="3" s="1"/>
  <c r="BO1276" i="3"/>
  <c r="BN1276" i="3"/>
  <c r="BM1276" i="3"/>
  <c r="BL1276" i="3"/>
  <c r="BK1276" i="3"/>
  <c r="BJ1276" i="3"/>
  <c r="BI1276" i="3"/>
  <c r="BH1276" i="3"/>
  <c r="BG1276" i="3"/>
  <c r="BF1276" i="3"/>
  <c r="BE1276" i="3"/>
  <c r="BD1276" i="3"/>
  <c r="BA1276" i="3"/>
  <c r="BB1276" i="3" s="1"/>
  <c r="AY1276" i="3"/>
  <c r="AZ1276" i="3" s="1"/>
  <c r="AW1276" i="3"/>
  <c r="AX1276" i="3" s="1"/>
  <c r="AU1276" i="3"/>
  <c r="AV1276" i="3" s="1"/>
  <c r="AS1276" i="3"/>
  <c r="AT1276" i="3" s="1"/>
  <c r="AQ1276" i="3"/>
  <c r="AR1276" i="3" s="1"/>
  <c r="AP1276" i="3"/>
  <c r="AN1276" i="3"/>
  <c r="AL1276" i="3"/>
  <c r="AJ1276" i="3"/>
  <c r="AH1276" i="3"/>
  <c r="AF1276" i="3"/>
  <c r="AD1276" i="3"/>
  <c r="AB1276" i="3"/>
  <c r="Z1276" i="3"/>
  <c r="X1276" i="3"/>
  <c r="V1276" i="3"/>
  <c r="T1276" i="3"/>
  <c r="R1276" i="3"/>
  <c r="P1276" i="3"/>
  <c r="N1276" i="3"/>
  <c r="L1276" i="3"/>
  <c r="J1276" i="3"/>
  <c r="H1276" i="3"/>
  <c r="D1276" i="3"/>
  <c r="BU1275" i="3"/>
  <c r="BT1275" i="3"/>
  <c r="BS1275" i="3"/>
  <c r="BR1275" i="3"/>
  <c r="BQ1275" i="3"/>
  <c r="BP1275" i="3"/>
  <c r="BV1275" i="3" s="1"/>
  <c r="BO1275" i="3"/>
  <c r="BN1275" i="3"/>
  <c r="BM1275" i="3"/>
  <c r="BL1275" i="3"/>
  <c r="BK1275" i="3"/>
  <c r="BJ1275" i="3"/>
  <c r="BI1275" i="3"/>
  <c r="BH1275" i="3"/>
  <c r="BG1275" i="3"/>
  <c r="BF1275" i="3"/>
  <c r="BE1275" i="3"/>
  <c r="BD1275" i="3"/>
  <c r="BA1275" i="3"/>
  <c r="BB1275" i="3" s="1"/>
  <c r="AY1275" i="3"/>
  <c r="AZ1275" i="3" s="1"/>
  <c r="AW1275" i="3"/>
  <c r="AX1275" i="3" s="1"/>
  <c r="AU1275" i="3"/>
  <c r="AV1275" i="3" s="1"/>
  <c r="AS1275" i="3"/>
  <c r="AT1275" i="3" s="1"/>
  <c r="AQ1275" i="3"/>
  <c r="AR1275" i="3" s="1"/>
  <c r="AP1275" i="3"/>
  <c r="AN1275" i="3"/>
  <c r="AL1275" i="3"/>
  <c r="AJ1275" i="3"/>
  <c r="AH1275" i="3"/>
  <c r="AF1275" i="3"/>
  <c r="AD1275" i="3"/>
  <c r="AB1275" i="3"/>
  <c r="Z1275" i="3"/>
  <c r="X1275" i="3"/>
  <c r="V1275" i="3"/>
  <c r="T1275" i="3"/>
  <c r="R1275" i="3"/>
  <c r="P1275" i="3"/>
  <c r="N1275" i="3"/>
  <c r="L1275" i="3"/>
  <c r="J1275" i="3"/>
  <c r="H1275" i="3"/>
  <c r="D1275" i="3"/>
  <c r="BU1274" i="3"/>
  <c r="BT1274" i="3"/>
  <c r="BV1274" i="3" s="1"/>
  <c r="BS1274" i="3"/>
  <c r="BR1274" i="3"/>
  <c r="BQ1274" i="3"/>
  <c r="BP1274" i="3"/>
  <c r="BO1274" i="3"/>
  <c r="BN1274" i="3"/>
  <c r="BM1274" i="3"/>
  <c r="BL1274" i="3"/>
  <c r="BK1274" i="3"/>
  <c r="BJ1274" i="3"/>
  <c r="BI1274" i="3"/>
  <c r="BH1274" i="3"/>
  <c r="BG1274" i="3"/>
  <c r="BF1274" i="3"/>
  <c r="BE1274" i="3"/>
  <c r="BD1274" i="3"/>
  <c r="BA1274" i="3"/>
  <c r="BB1274" i="3" s="1"/>
  <c r="AY1274" i="3"/>
  <c r="AZ1274" i="3" s="1"/>
  <c r="AW1274" i="3"/>
  <c r="AX1274" i="3" s="1"/>
  <c r="AU1274" i="3"/>
  <c r="AV1274" i="3" s="1"/>
  <c r="AS1274" i="3"/>
  <c r="AT1274" i="3" s="1"/>
  <c r="AQ1274" i="3"/>
  <c r="AR1274" i="3" s="1"/>
  <c r="AP1274" i="3"/>
  <c r="AN1274" i="3"/>
  <c r="AL1274" i="3"/>
  <c r="AJ1274" i="3"/>
  <c r="AH1274" i="3"/>
  <c r="AF1274" i="3"/>
  <c r="AD1274" i="3"/>
  <c r="AB1274" i="3"/>
  <c r="Z1274" i="3"/>
  <c r="X1274" i="3"/>
  <c r="V1274" i="3"/>
  <c r="T1274" i="3"/>
  <c r="R1274" i="3"/>
  <c r="P1274" i="3"/>
  <c r="N1274" i="3"/>
  <c r="L1274" i="3"/>
  <c r="J1274" i="3"/>
  <c r="H1274" i="3"/>
  <c r="D1274" i="3"/>
  <c r="BV1273" i="3"/>
  <c r="BU1273" i="3"/>
  <c r="BT1273" i="3"/>
  <c r="BS1273" i="3"/>
  <c r="BR1273" i="3"/>
  <c r="BQ1273" i="3"/>
  <c r="BP1273" i="3"/>
  <c r="BO1273" i="3"/>
  <c r="BN1273" i="3"/>
  <c r="BM1273" i="3"/>
  <c r="BL1273" i="3"/>
  <c r="BK1273" i="3"/>
  <c r="BJ1273" i="3"/>
  <c r="BI1273" i="3"/>
  <c r="BH1273" i="3"/>
  <c r="BG1273" i="3"/>
  <c r="BF1273" i="3"/>
  <c r="BE1273" i="3"/>
  <c r="BD1273" i="3"/>
  <c r="BA1273" i="3"/>
  <c r="BB1273" i="3" s="1"/>
  <c r="AY1273" i="3"/>
  <c r="AZ1273" i="3" s="1"/>
  <c r="AW1273" i="3"/>
  <c r="AX1273" i="3" s="1"/>
  <c r="AU1273" i="3"/>
  <c r="AV1273" i="3" s="1"/>
  <c r="AS1273" i="3"/>
  <c r="AT1273" i="3" s="1"/>
  <c r="AQ1273" i="3"/>
  <c r="AR1273" i="3" s="1"/>
  <c r="AP1273" i="3"/>
  <c r="AN1273" i="3"/>
  <c r="AL1273" i="3"/>
  <c r="AJ1273" i="3"/>
  <c r="AH1273" i="3"/>
  <c r="AF1273" i="3"/>
  <c r="AD1273" i="3"/>
  <c r="AB1273" i="3"/>
  <c r="Z1273" i="3"/>
  <c r="X1273" i="3"/>
  <c r="V1273" i="3"/>
  <c r="T1273" i="3"/>
  <c r="R1273" i="3"/>
  <c r="P1273" i="3"/>
  <c r="N1273" i="3"/>
  <c r="L1273" i="3"/>
  <c r="J1273" i="3"/>
  <c r="H1273" i="3"/>
  <c r="D1273" i="3"/>
  <c r="BU1272" i="3"/>
  <c r="BT1272" i="3"/>
  <c r="BS1272" i="3"/>
  <c r="BR1272" i="3"/>
  <c r="BQ1272" i="3"/>
  <c r="BP1272" i="3"/>
  <c r="BV1272" i="3" s="1"/>
  <c r="BO1272" i="3"/>
  <c r="BN1272" i="3"/>
  <c r="BM1272" i="3"/>
  <c r="BL1272" i="3"/>
  <c r="BK1272" i="3"/>
  <c r="BJ1272" i="3"/>
  <c r="BI1272" i="3"/>
  <c r="BH1272" i="3"/>
  <c r="BG1272" i="3"/>
  <c r="BF1272" i="3"/>
  <c r="BE1272" i="3"/>
  <c r="BD1272" i="3"/>
  <c r="BA1272" i="3"/>
  <c r="BB1272" i="3" s="1"/>
  <c r="AY1272" i="3"/>
  <c r="AZ1272" i="3" s="1"/>
  <c r="AW1272" i="3"/>
  <c r="AX1272" i="3" s="1"/>
  <c r="AU1272" i="3"/>
  <c r="AV1272" i="3" s="1"/>
  <c r="AS1272" i="3"/>
  <c r="AT1272" i="3" s="1"/>
  <c r="AQ1272" i="3"/>
  <c r="AR1272" i="3" s="1"/>
  <c r="AP1272" i="3"/>
  <c r="AN1272" i="3"/>
  <c r="AL1272" i="3"/>
  <c r="AJ1272" i="3"/>
  <c r="AH1272" i="3"/>
  <c r="AF1272" i="3"/>
  <c r="AD1272" i="3"/>
  <c r="AB1272" i="3"/>
  <c r="Z1272" i="3"/>
  <c r="X1272" i="3"/>
  <c r="V1272" i="3"/>
  <c r="T1272" i="3"/>
  <c r="R1272" i="3"/>
  <c r="P1272" i="3"/>
  <c r="N1272" i="3"/>
  <c r="L1272" i="3"/>
  <c r="J1272" i="3"/>
  <c r="H1272" i="3"/>
  <c r="D1272" i="3"/>
  <c r="BU1271" i="3"/>
  <c r="BT1271" i="3"/>
  <c r="BS1271" i="3"/>
  <c r="BR1271" i="3"/>
  <c r="BQ1271" i="3"/>
  <c r="BP1271" i="3"/>
  <c r="BO1271" i="3"/>
  <c r="BN1271" i="3"/>
  <c r="BM1271" i="3"/>
  <c r="BL1271" i="3"/>
  <c r="BK1271" i="3"/>
  <c r="BJ1271" i="3"/>
  <c r="BI1271" i="3"/>
  <c r="BH1271" i="3"/>
  <c r="BG1271" i="3"/>
  <c r="BF1271" i="3"/>
  <c r="BE1271" i="3"/>
  <c r="BD1271" i="3"/>
  <c r="BA1271" i="3"/>
  <c r="BB1271" i="3" s="1"/>
  <c r="AY1271" i="3"/>
  <c r="AZ1271" i="3" s="1"/>
  <c r="AW1271" i="3"/>
  <c r="AX1271" i="3" s="1"/>
  <c r="AU1271" i="3"/>
  <c r="AV1271" i="3" s="1"/>
  <c r="AS1271" i="3"/>
  <c r="AT1271" i="3" s="1"/>
  <c r="AQ1271" i="3"/>
  <c r="AR1271" i="3" s="1"/>
  <c r="AP1271" i="3"/>
  <c r="AN1271" i="3"/>
  <c r="AL1271" i="3"/>
  <c r="AJ1271" i="3"/>
  <c r="AH1271" i="3"/>
  <c r="AF1271" i="3"/>
  <c r="AD1271" i="3"/>
  <c r="AB1271" i="3"/>
  <c r="Z1271" i="3"/>
  <c r="X1271" i="3"/>
  <c r="V1271" i="3"/>
  <c r="T1271" i="3"/>
  <c r="R1271" i="3"/>
  <c r="P1271" i="3"/>
  <c r="N1271" i="3"/>
  <c r="L1271" i="3"/>
  <c r="J1271" i="3"/>
  <c r="H1271" i="3"/>
  <c r="D1271" i="3"/>
  <c r="BU1270" i="3"/>
  <c r="BT1270" i="3"/>
  <c r="BV1270" i="3" s="1"/>
  <c r="BS1270" i="3"/>
  <c r="BR1270" i="3"/>
  <c r="BQ1270" i="3"/>
  <c r="BP1270" i="3"/>
  <c r="BO1270" i="3"/>
  <c r="BN1270" i="3"/>
  <c r="BM1270" i="3"/>
  <c r="BL1270" i="3"/>
  <c r="BK1270" i="3"/>
  <c r="BJ1270" i="3"/>
  <c r="BI1270" i="3"/>
  <c r="BH1270" i="3"/>
  <c r="BG1270" i="3"/>
  <c r="BF1270" i="3"/>
  <c r="BE1270" i="3"/>
  <c r="BD1270" i="3"/>
  <c r="BA1270" i="3"/>
  <c r="BB1270" i="3" s="1"/>
  <c r="AY1270" i="3"/>
  <c r="AZ1270" i="3" s="1"/>
  <c r="AW1270" i="3"/>
  <c r="AX1270" i="3" s="1"/>
  <c r="AU1270" i="3"/>
  <c r="AV1270" i="3" s="1"/>
  <c r="AS1270" i="3"/>
  <c r="AT1270" i="3" s="1"/>
  <c r="AQ1270" i="3"/>
  <c r="AR1270" i="3" s="1"/>
  <c r="AP1270" i="3"/>
  <c r="AN1270" i="3"/>
  <c r="AL1270" i="3"/>
  <c r="AJ1270" i="3"/>
  <c r="AH1270" i="3"/>
  <c r="AF1270" i="3"/>
  <c r="AD1270" i="3"/>
  <c r="AB1270" i="3"/>
  <c r="Z1270" i="3"/>
  <c r="X1270" i="3"/>
  <c r="V1270" i="3"/>
  <c r="T1270" i="3"/>
  <c r="R1270" i="3"/>
  <c r="P1270" i="3"/>
  <c r="N1270" i="3"/>
  <c r="L1270" i="3"/>
  <c r="J1270" i="3"/>
  <c r="H1270" i="3"/>
  <c r="D1270" i="3"/>
  <c r="BV1269" i="3"/>
  <c r="BU1269" i="3"/>
  <c r="BT1269" i="3"/>
  <c r="BS1269" i="3"/>
  <c r="BR1269" i="3"/>
  <c r="BQ1269" i="3"/>
  <c r="BP1269" i="3"/>
  <c r="BO1269" i="3"/>
  <c r="BN1269" i="3"/>
  <c r="BM1269" i="3"/>
  <c r="BL1269" i="3"/>
  <c r="BK1269" i="3"/>
  <c r="BJ1269" i="3"/>
  <c r="BI1269" i="3"/>
  <c r="BH1269" i="3"/>
  <c r="BG1269" i="3"/>
  <c r="BF1269" i="3"/>
  <c r="BE1269" i="3"/>
  <c r="BD1269" i="3"/>
  <c r="BA1269" i="3"/>
  <c r="BB1269" i="3" s="1"/>
  <c r="AY1269" i="3"/>
  <c r="AZ1269" i="3" s="1"/>
  <c r="AW1269" i="3"/>
  <c r="AX1269" i="3" s="1"/>
  <c r="AU1269" i="3"/>
  <c r="AV1269" i="3" s="1"/>
  <c r="AS1269" i="3"/>
  <c r="AT1269" i="3" s="1"/>
  <c r="AQ1269" i="3"/>
  <c r="AR1269" i="3" s="1"/>
  <c r="AP1269" i="3"/>
  <c r="AN1269" i="3"/>
  <c r="AL1269" i="3"/>
  <c r="AJ1269" i="3"/>
  <c r="AH1269" i="3"/>
  <c r="AF1269" i="3"/>
  <c r="AD1269" i="3"/>
  <c r="AB1269" i="3"/>
  <c r="Z1269" i="3"/>
  <c r="X1269" i="3"/>
  <c r="V1269" i="3"/>
  <c r="T1269" i="3"/>
  <c r="R1269" i="3"/>
  <c r="P1269" i="3"/>
  <c r="N1269" i="3"/>
  <c r="L1269" i="3"/>
  <c r="J1269" i="3"/>
  <c r="H1269" i="3"/>
  <c r="D1269" i="3"/>
  <c r="BU1268" i="3"/>
  <c r="BT1268" i="3"/>
  <c r="BS1268" i="3"/>
  <c r="BR1268" i="3"/>
  <c r="BQ1268" i="3"/>
  <c r="BP1268" i="3"/>
  <c r="BV1268" i="3" s="1"/>
  <c r="BO1268" i="3"/>
  <c r="BN1268" i="3"/>
  <c r="BM1268" i="3"/>
  <c r="BL1268" i="3"/>
  <c r="BK1268" i="3"/>
  <c r="BJ1268" i="3"/>
  <c r="BI1268" i="3"/>
  <c r="BH1268" i="3"/>
  <c r="BG1268" i="3"/>
  <c r="BF1268" i="3"/>
  <c r="BE1268" i="3"/>
  <c r="BD1268" i="3"/>
  <c r="BA1268" i="3"/>
  <c r="BB1268" i="3" s="1"/>
  <c r="AY1268" i="3"/>
  <c r="AZ1268" i="3" s="1"/>
  <c r="AW1268" i="3"/>
  <c r="AX1268" i="3" s="1"/>
  <c r="AU1268" i="3"/>
  <c r="AV1268" i="3" s="1"/>
  <c r="AS1268" i="3"/>
  <c r="AT1268" i="3" s="1"/>
  <c r="AQ1268" i="3"/>
  <c r="AR1268" i="3" s="1"/>
  <c r="AP1268" i="3"/>
  <c r="AN1268" i="3"/>
  <c r="AL1268" i="3"/>
  <c r="AJ1268" i="3"/>
  <c r="AH1268" i="3"/>
  <c r="AF1268" i="3"/>
  <c r="AD1268" i="3"/>
  <c r="AB1268" i="3"/>
  <c r="Z1268" i="3"/>
  <c r="X1268" i="3"/>
  <c r="V1268" i="3"/>
  <c r="T1268" i="3"/>
  <c r="R1268" i="3"/>
  <c r="P1268" i="3"/>
  <c r="N1268" i="3"/>
  <c r="L1268" i="3"/>
  <c r="J1268" i="3"/>
  <c r="H1268" i="3"/>
  <c r="D1268" i="3"/>
  <c r="BU1267" i="3"/>
  <c r="BT1267" i="3"/>
  <c r="BS1267" i="3"/>
  <c r="BR1267" i="3"/>
  <c r="BQ1267" i="3"/>
  <c r="BP1267" i="3"/>
  <c r="BO1267" i="3"/>
  <c r="BN1267" i="3"/>
  <c r="BM1267" i="3"/>
  <c r="BL1267" i="3"/>
  <c r="BK1267" i="3"/>
  <c r="BJ1267" i="3"/>
  <c r="BI1267" i="3"/>
  <c r="BH1267" i="3"/>
  <c r="BG1267" i="3"/>
  <c r="BF1267" i="3"/>
  <c r="BE1267" i="3"/>
  <c r="BD1267" i="3"/>
  <c r="BA1267" i="3"/>
  <c r="BB1267" i="3" s="1"/>
  <c r="AY1267" i="3"/>
  <c r="AZ1267" i="3" s="1"/>
  <c r="AW1267" i="3"/>
  <c r="AX1267" i="3" s="1"/>
  <c r="AU1267" i="3"/>
  <c r="AV1267" i="3" s="1"/>
  <c r="AS1267" i="3"/>
  <c r="AT1267" i="3" s="1"/>
  <c r="AQ1267" i="3"/>
  <c r="AR1267" i="3" s="1"/>
  <c r="AP1267" i="3"/>
  <c r="AN1267" i="3"/>
  <c r="AL1267" i="3"/>
  <c r="AJ1267" i="3"/>
  <c r="AH1267" i="3"/>
  <c r="AF1267" i="3"/>
  <c r="AD1267" i="3"/>
  <c r="AB1267" i="3"/>
  <c r="Z1267" i="3"/>
  <c r="X1267" i="3"/>
  <c r="V1267" i="3"/>
  <c r="T1267" i="3"/>
  <c r="R1267" i="3"/>
  <c r="P1267" i="3"/>
  <c r="N1267" i="3"/>
  <c r="L1267" i="3"/>
  <c r="J1267" i="3"/>
  <c r="H1267" i="3"/>
  <c r="D1267" i="3"/>
  <c r="BU1266" i="3"/>
  <c r="BT1266" i="3"/>
  <c r="BV1266" i="3" s="1"/>
  <c r="BS1266" i="3"/>
  <c r="BR1266" i="3"/>
  <c r="BQ1266" i="3"/>
  <c r="BP1266" i="3"/>
  <c r="BO1266" i="3"/>
  <c r="BN1266" i="3"/>
  <c r="BM1266" i="3"/>
  <c r="BL1266" i="3"/>
  <c r="BK1266" i="3"/>
  <c r="BJ1266" i="3"/>
  <c r="BI1266" i="3"/>
  <c r="BH1266" i="3"/>
  <c r="BG1266" i="3"/>
  <c r="BF1266" i="3"/>
  <c r="BE1266" i="3"/>
  <c r="BD1266" i="3"/>
  <c r="BA1266" i="3"/>
  <c r="BB1266" i="3" s="1"/>
  <c r="AY1266" i="3"/>
  <c r="AZ1266" i="3" s="1"/>
  <c r="AW1266" i="3"/>
  <c r="AX1266" i="3" s="1"/>
  <c r="AU1266" i="3"/>
  <c r="AV1266" i="3" s="1"/>
  <c r="AS1266" i="3"/>
  <c r="AT1266" i="3" s="1"/>
  <c r="AQ1266" i="3"/>
  <c r="AR1266" i="3" s="1"/>
  <c r="AP1266" i="3"/>
  <c r="AN1266" i="3"/>
  <c r="AL1266" i="3"/>
  <c r="AJ1266" i="3"/>
  <c r="AH1266" i="3"/>
  <c r="AF1266" i="3"/>
  <c r="AD1266" i="3"/>
  <c r="AB1266" i="3"/>
  <c r="Z1266" i="3"/>
  <c r="X1266" i="3"/>
  <c r="V1266" i="3"/>
  <c r="T1266" i="3"/>
  <c r="R1266" i="3"/>
  <c r="P1266" i="3"/>
  <c r="N1266" i="3"/>
  <c r="L1266" i="3"/>
  <c r="J1266" i="3"/>
  <c r="H1266" i="3"/>
  <c r="D1266" i="3"/>
  <c r="BV1265" i="3"/>
  <c r="BU1265" i="3"/>
  <c r="BT1265" i="3"/>
  <c r="BS1265" i="3"/>
  <c r="BR1265" i="3"/>
  <c r="BQ1265" i="3"/>
  <c r="BP1265" i="3"/>
  <c r="BO1265" i="3"/>
  <c r="BN1265" i="3"/>
  <c r="BM1265" i="3"/>
  <c r="BL1265" i="3"/>
  <c r="BK1265" i="3"/>
  <c r="BJ1265" i="3"/>
  <c r="BI1265" i="3"/>
  <c r="BH1265" i="3"/>
  <c r="BG1265" i="3"/>
  <c r="BF1265" i="3"/>
  <c r="BE1265" i="3"/>
  <c r="BD1265" i="3"/>
  <c r="BA1265" i="3"/>
  <c r="BB1265" i="3" s="1"/>
  <c r="AY1265" i="3"/>
  <c r="AZ1265" i="3" s="1"/>
  <c r="AW1265" i="3"/>
  <c r="AX1265" i="3" s="1"/>
  <c r="AU1265" i="3"/>
  <c r="AV1265" i="3" s="1"/>
  <c r="AS1265" i="3"/>
  <c r="AT1265" i="3" s="1"/>
  <c r="AQ1265" i="3"/>
  <c r="AR1265" i="3" s="1"/>
  <c r="AP1265" i="3"/>
  <c r="AN1265" i="3"/>
  <c r="AL1265" i="3"/>
  <c r="AJ1265" i="3"/>
  <c r="AH1265" i="3"/>
  <c r="AF1265" i="3"/>
  <c r="AD1265" i="3"/>
  <c r="AB1265" i="3"/>
  <c r="Z1265" i="3"/>
  <c r="X1265" i="3"/>
  <c r="V1265" i="3"/>
  <c r="T1265" i="3"/>
  <c r="R1265" i="3"/>
  <c r="P1265" i="3"/>
  <c r="N1265" i="3"/>
  <c r="L1265" i="3"/>
  <c r="J1265" i="3"/>
  <c r="H1265" i="3"/>
  <c r="D1265" i="3"/>
  <c r="BU1264" i="3"/>
  <c r="BT1264" i="3"/>
  <c r="BS1264" i="3"/>
  <c r="BR1264" i="3"/>
  <c r="BQ1264" i="3"/>
  <c r="BP1264" i="3"/>
  <c r="BV1264" i="3" s="1"/>
  <c r="BO1264" i="3"/>
  <c r="BN1264" i="3"/>
  <c r="BM1264" i="3"/>
  <c r="BL1264" i="3"/>
  <c r="BK1264" i="3"/>
  <c r="BJ1264" i="3"/>
  <c r="BI1264" i="3"/>
  <c r="BH1264" i="3"/>
  <c r="BG1264" i="3"/>
  <c r="BF1264" i="3"/>
  <c r="BE1264" i="3"/>
  <c r="BD1264" i="3"/>
  <c r="BA1264" i="3"/>
  <c r="BB1264" i="3" s="1"/>
  <c r="AY1264" i="3"/>
  <c r="AZ1264" i="3" s="1"/>
  <c r="AW1264" i="3"/>
  <c r="AX1264" i="3" s="1"/>
  <c r="AU1264" i="3"/>
  <c r="AV1264" i="3" s="1"/>
  <c r="AS1264" i="3"/>
  <c r="AT1264" i="3" s="1"/>
  <c r="AQ1264" i="3"/>
  <c r="AR1264" i="3" s="1"/>
  <c r="AP1264" i="3"/>
  <c r="AN1264" i="3"/>
  <c r="AL1264" i="3"/>
  <c r="AJ1264" i="3"/>
  <c r="AH1264" i="3"/>
  <c r="AF1264" i="3"/>
  <c r="AD1264" i="3"/>
  <c r="AB1264" i="3"/>
  <c r="Z1264" i="3"/>
  <c r="X1264" i="3"/>
  <c r="V1264" i="3"/>
  <c r="T1264" i="3"/>
  <c r="R1264" i="3"/>
  <c r="P1264" i="3"/>
  <c r="N1264" i="3"/>
  <c r="L1264" i="3"/>
  <c r="J1264" i="3"/>
  <c r="H1264" i="3"/>
  <c r="D1264" i="3"/>
  <c r="BU1263" i="3"/>
  <c r="BT1263" i="3"/>
  <c r="BS1263" i="3"/>
  <c r="BR1263" i="3"/>
  <c r="BQ1263" i="3"/>
  <c r="BP1263" i="3"/>
  <c r="BV1263" i="3" s="1"/>
  <c r="BO1263" i="3"/>
  <c r="BN1263" i="3"/>
  <c r="BM1263" i="3"/>
  <c r="BL1263" i="3"/>
  <c r="BK1263" i="3"/>
  <c r="BJ1263" i="3"/>
  <c r="BI1263" i="3"/>
  <c r="BH1263" i="3"/>
  <c r="BG1263" i="3"/>
  <c r="BF1263" i="3"/>
  <c r="BE1263" i="3"/>
  <c r="BD1263" i="3"/>
  <c r="BA1263" i="3"/>
  <c r="BB1263" i="3" s="1"/>
  <c r="AY1263" i="3"/>
  <c r="AZ1263" i="3" s="1"/>
  <c r="AW1263" i="3"/>
  <c r="AX1263" i="3" s="1"/>
  <c r="AU1263" i="3"/>
  <c r="AV1263" i="3" s="1"/>
  <c r="AS1263" i="3"/>
  <c r="AT1263" i="3" s="1"/>
  <c r="AQ1263" i="3"/>
  <c r="AR1263" i="3" s="1"/>
  <c r="AP1263" i="3"/>
  <c r="AN1263" i="3"/>
  <c r="AL1263" i="3"/>
  <c r="AJ1263" i="3"/>
  <c r="AH1263" i="3"/>
  <c r="AF1263" i="3"/>
  <c r="AD1263" i="3"/>
  <c r="AB1263" i="3"/>
  <c r="Z1263" i="3"/>
  <c r="X1263" i="3"/>
  <c r="V1263" i="3"/>
  <c r="T1263" i="3"/>
  <c r="R1263" i="3"/>
  <c r="P1263" i="3"/>
  <c r="N1263" i="3"/>
  <c r="L1263" i="3"/>
  <c r="J1263" i="3"/>
  <c r="H1263" i="3"/>
  <c r="D1263" i="3"/>
  <c r="BU1262" i="3"/>
  <c r="BT1262" i="3"/>
  <c r="BV1262" i="3" s="1"/>
  <c r="BS1262" i="3"/>
  <c r="BR1262" i="3"/>
  <c r="BQ1262" i="3"/>
  <c r="BP1262" i="3"/>
  <c r="BO1262" i="3"/>
  <c r="BN1262" i="3"/>
  <c r="BM1262" i="3"/>
  <c r="BL1262" i="3"/>
  <c r="BK1262" i="3"/>
  <c r="BJ1262" i="3"/>
  <c r="BI1262" i="3"/>
  <c r="BH1262" i="3"/>
  <c r="BG1262" i="3"/>
  <c r="BF1262" i="3"/>
  <c r="BE1262" i="3"/>
  <c r="BD1262" i="3"/>
  <c r="BA1262" i="3"/>
  <c r="BB1262" i="3" s="1"/>
  <c r="AY1262" i="3"/>
  <c r="AZ1262" i="3" s="1"/>
  <c r="AW1262" i="3"/>
  <c r="AX1262" i="3" s="1"/>
  <c r="AU1262" i="3"/>
  <c r="AV1262" i="3" s="1"/>
  <c r="AS1262" i="3"/>
  <c r="AT1262" i="3" s="1"/>
  <c r="AQ1262" i="3"/>
  <c r="AR1262" i="3" s="1"/>
  <c r="AP1262" i="3"/>
  <c r="AN1262" i="3"/>
  <c r="AL1262" i="3"/>
  <c r="AJ1262" i="3"/>
  <c r="AH1262" i="3"/>
  <c r="AF1262" i="3"/>
  <c r="AD1262" i="3"/>
  <c r="AB1262" i="3"/>
  <c r="Z1262" i="3"/>
  <c r="X1262" i="3"/>
  <c r="V1262" i="3"/>
  <c r="T1262" i="3"/>
  <c r="R1262" i="3"/>
  <c r="P1262" i="3"/>
  <c r="N1262" i="3"/>
  <c r="L1262" i="3"/>
  <c r="J1262" i="3"/>
  <c r="H1262" i="3"/>
  <c r="D1262" i="3"/>
  <c r="BV1261" i="3"/>
  <c r="BU1261" i="3"/>
  <c r="BT1261" i="3"/>
  <c r="BS1261" i="3"/>
  <c r="BR1261" i="3"/>
  <c r="BQ1261" i="3"/>
  <c r="BP1261" i="3"/>
  <c r="BO1261" i="3"/>
  <c r="BN1261" i="3"/>
  <c r="BM1261" i="3"/>
  <c r="BL1261" i="3"/>
  <c r="BK1261" i="3"/>
  <c r="BJ1261" i="3"/>
  <c r="BI1261" i="3"/>
  <c r="BH1261" i="3"/>
  <c r="BG1261" i="3"/>
  <c r="BF1261" i="3"/>
  <c r="BE1261" i="3"/>
  <c r="BD1261" i="3"/>
  <c r="BA1261" i="3"/>
  <c r="BB1261" i="3" s="1"/>
  <c r="AY1261" i="3"/>
  <c r="AZ1261" i="3" s="1"/>
  <c r="AW1261" i="3"/>
  <c r="AX1261" i="3" s="1"/>
  <c r="AU1261" i="3"/>
  <c r="AV1261" i="3" s="1"/>
  <c r="AS1261" i="3"/>
  <c r="AT1261" i="3" s="1"/>
  <c r="AQ1261" i="3"/>
  <c r="AR1261" i="3" s="1"/>
  <c r="AP1261" i="3"/>
  <c r="AN1261" i="3"/>
  <c r="AL1261" i="3"/>
  <c r="AJ1261" i="3"/>
  <c r="AH1261" i="3"/>
  <c r="AF1261" i="3"/>
  <c r="AD1261" i="3"/>
  <c r="AB1261" i="3"/>
  <c r="Z1261" i="3"/>
  <c r="X1261" i="3"/>
  <c r="V1261" i="3"/>
  <c r="T1261" i="3"/>
  <c r="R1261" i="3"/>
  <c r="P1261" i="3"/>
  <c r="N1261" i="3"/>
  <c r="L1261" i="3"/>
  <c r="J1261" i="3"/>
  <c r="H1261" i="3"/>
  <c r="D1261" i="3"/>
  <c r="BU1260" i="3"/>
  <c r="BT1260" i="3"/>
  <c r="BS1260" i="3"/>
  <c r="BR1260" i="3"/>
  <c r="BQ1260" i="3"/>
  <c r="BP1260" i="3"/>
  <c r="BV1260" i="3" s="1"/>
  <c r="BO1260" i="3"/>
  <c r="BN1260" i="3"/>
  <c r="BM1260" i="3"/>
  <c r="BL1260" i="3"/>
  <c r="BK1260" i="3"/>
  <c r="BJ1260" i="3"/>
  <c r="BI1260" i="3"/>
  <c r="BH1260" i="3"/>
  <c r="BG1260" i="3"/>
  <c r="BF1260" i="3"/>
  <c r="BE1260" i="3"/>
  <c r="BD1260" i="3"/>
  <c r="BA1260" i="3"/>
  <c r="BB1260" i="3" s="1"/>
  <c r="AY1260" i="3"/>
  <c r="AZ1260" i="3" s="1"/>
  <c r="AW1260" i="3"/>
  <c r="AX1260" i="3" s="1"/>
  <c r="AU1260" i="3"/>
  <c r="AV1260" i="3" s="1"/>
  <c r="AS1260" i="3"/>
  <c r="AT1260" i="3" s="1"/>
  <c r="AQ1260" i="3"/>
  <c r="AR1260" i="3" s="1"/>
  <c r="AP1260" i="3"/>
  <c r="AN1260" i="3"/>
  <c r="AL1260" i="3"/>
  <c r="AJ1260" i="3"/>
  <c r="AH1260" i="3"/>
  <c r="AF1260" i="3"/>
  <c r="AD1260" i="3"/>
  <c r="AB1260" i="3"/>
  <c r="Z1260" i="3"/>
  <c r="X1260" i="3"/>
  <c r="V1260" i="3"/>
  <c r="T1260" i="3"/>
  <c r="R1260" i="3"/>
  <c r="P1260" i="3"/>
  <c r="N1260" i="3"/>
  <c r="L1260" i="3"/>
  <c r="J1260" i="3"/>
  <c r="H1260" i="3"/>
  <c r="D1260" i="3"/>
  <c r="BU1259" i="3"/>
  <c r="BT1259" i="3"/>
  <c r="BS1259" i="3"/>
  <c r="BR1259" i="3"/>
  <c r="BQ1259" i="3"/>
  <c r="BP1259" i="3"/>
  <c r="BV1259" i="3" s="1"/>
  <c r="BO1259" i="3"/>
  <c r="BN1259" i="3"/>
  <c r="BM1259" i="3"/>
  <c r="BL1259" i="3"/>
  <c r="BK1259" i="3"/>
  <c r="BJ1259" i="3"/>
  <c r="BI1259" i="3"/>
  <c r="BH1259" i="3"/>
  <c r="BG1259" i="3"/>
  <c r="BF1259" i="3"/>
  <c r="BE1259" i="3"/>
  <c r="BD1259" i="3"/>
  <c r="BA1259" i="3"/>
  <c r="BB1259" i="3" s="1"/>
  <c r="AY1259" i="3"/>
  <c r="AZ1259" i="3" s="1"/>
  <c r="AW1259" i="3"/>
  <c r="AX1259" i="3" s="1"/>
  <c r="AU1259" i="3"/>
  <c r="AV1259" i="3" s="1"/>
  <c r="AS1259" i="3"/>
  <c r="AT1259" i="3" s="1"/>
  <c r="AQ1259" i="3"/>
  <c r="AR1259" i="3" s="1"/>
  <c r="AP1259" i="3"/>
  <c r="AN1259" i="3"/>
  <c r="AL1259" i="3"/>
  <c r="AJ1259" i="3"/>
  <c r="AH1259" i="3"/>
  <c r="AF1259" i="3"/>
  <c r="AD1259" i="3"/>
  <c r="AB1259" i="3"/>
  <c r="Z1259" i="3"/>
  <c r="X1259" i="3"/>
  <c r="V1259" i="3"/>
  <c r="T1259" i="3"/>
  <c r="R1259" i="3"/>
  <c r="P1259" i="3"/>
  <c r="N1259" i="3"/>
  <c r="L1259" i="3"/>
  <c r="J1259" i="3"/>
  <c r="H1259" i="3"/>
  <c r="D1259" i="3"/>
  <c r="BU1258" i="3"/>
  <c r="BT1258" i="3"/>
  <c r="BS1258" i="3"/>
  <c r="BR1258" i="3"/>
  <c r="BQ1258" i="3"/>
  <c r="BP1258" i="3"/>
  <c r="BO1258" i="3"/>
  <c r="BN1258" i="3"/>
  <c r="BM1258" i="3"/>
  <c r="BL1258" i="3"/>
  <c r="BK1258" i="3"/>
  <c r="BJ1258" i="3"/>
  <c r="BI1258" i="3"/>
  <c r="BH1258" i="3"/>
  <c r="BG1258" i="3"/>
  <c r="BF1258" i="3"/>
  <c r="BE1258" i="3"/>
  <c r="BD1258" i="3"/>
  <c r="BA1258" i="3"/>
  <c r="BB1258" i="3" s="1"/>
  <c r="AY1258" i="3"/>
  <c r="AZ1258" i="3" s="1"/>
  <c r="AW1258" i="3"/>
  <c r="AX1258" i="3" s="1"/>
  <c r="AU1258" i="3"/>
  <c r="AV1258" i="3" s="1"/>
  <c r="AS1258" i="3"/>
  <c r="AT1258" i="3" s="1"/>
  <c r="AQ1258" i="3"/>
  <c r="AR1258" i="3" s="1"/>
  <c r="AP1258" i="3"/>
  <c r="AN1258" i="3"/>
  <c r="AL1258" i="3"/>
  <c r="AJ1258" i="3"/>
  <c r="AH1258" i="3"/>
  <c r="AF1258" i="3"/>
  <c r="AD1258" i="3"/>
  <c r="AB1258" i="3"/>
  <c r="Z1258" i="3"/>
  <c r="X1258" i="3"/>
  <c r="V1258" i="3"/>
  <c r="T1258" i="3"/>
  <c r="R1258" i="3"/>
  <c r="P1258" i="3"/>
  <c r="N1258" i="3"/>
  <c r="L1258" i="3"/>
  <c r="J1258" i="3"/>
  <c r="H1258" i="3"/>
  <c r="D1258" i="3"/>
  <c r="BV1257" i="3"/>
  <c r="BU1257" i="3"/>
  <c r="BT1257" i="3"/>
  <c r="BS1257" i="3"/>
  <c r="BR1257" i="3"/>
  <c r="BQ1257" i="3"/>
  <c r="BP1257" i="3"/>
  <c r="BO1257" i="3"/>
  <c r="BN1257" i="3"/>
  <c r="BM1257" i="3"/>
  <c r="BL1257" i="3"/>
  <c r="BK1257" i="3"/>
  <c r="BJ1257" i="3"/>
  <c r="BI1257" i="3"/>
  <c r="BH1257" i="3"/>
  <c r="BG1257" i="3"/>
  <c r="BF1257" i="3"/>
  <c r="BE1257" i="3"/>
  <c r="BD1257" i="3"/>
  <c r="BA1257" i="3"/>
  <c r="BB1257" i="3" s="1"/>
  <c r="AY1257" i="3"/>
  <c r="AZ1257" i="3" s="1"/>
  <c r="AW1257" i="3"/>
  <c r="AX1257" i="3" s="1"/>
  <c r="AU1257" i="3"/>
  <c r="AV1257" i="3" s="1"/>
  <c r="AS1257" i="3"/>
  <c r="AT1257" i="3" s="1"/>
  <c r="AQ1257" i="3"/>
  <c r="AR1257" i="3" s="1"/>
  <c r="AP1257" i="3"/>
  <c r="AN1257" i="3"/>
  <c r="AL1257" i="3"/>
  <c r="AJ1257" i="3"/>
  <c r="AH1257" i="3"/>
  <c r="AF1257" i="3"/>
  <c r="AD1257" i="3"/>
  <c r="AB1257" i="3"/>
  <c r="Z1257" i="3"/>
  <c r="X1257" i="3"/>
  <c r="V1257" i="3"/>
  <c r="T1257" i="3"/>
  <c r="R1257" i="3"/>
  <c r="P1257" i="3"/>
  <c r="N1257" i="3"/>
  <c r="L1257" i="3"/>
  <c r="J1257" i="3"/>
  <c r="H1257" i="3"/>
  <c r="D1257" i="3"/>
  <c r="BV1256" i="3"/>
  <c r="BU1256" i="3"/>
  <c r="BT1256" i="3"/>
  <c r="BS1256" i="3"/>
  <c r="BR1256" i="3"/>
  <c r="BQ1256" i="3"/>
  <c r="BP1256" i="3"/>
  <c r="BO1256" i="3"/>
  <c r="BN1256" i="3"/>
  <c r="BM1256" i="3"/>
  <c r="BL1256" i="3"/>
  <c r="BK1256" i="3"/>
  <c r="BJ1256" i="3"/>
  <c r="BI1256" i="3"/>
  <c r="BH1256" i="3"/>
  <c r="BG1256" i="3"/>
  <c r="BF1256" i="3"/>
  <c r="BE1256" i="3"/>
  <c r="BD1256" i="3"/>
  <c r="BA1256" i="3"/>
  <c r="BB1256" i="3" s="1"/>
  <c r="AY1256" i="3"/>
  <c r="AZ1256" i="3" s="1"/>
  <c r="AW1256" i="3"/>
  <c r="AX1256" i="3" s="1"/>
  <c r="AU1256" i="3"/>
  <c r="AV1256" i="3" s="1"/>
  <c r="AS1256" i="3"/>
  <c r="AT1256" i="3" s="1"/>
  <c r="AQ1256" i="3"/>
  <c r="AR1256" i="3" s="1"/>
  <c r="AP1256" i="3"/>
  <c r="AN1256" i="3"/>
  <c r="AL1256" i="3"/>
  <c r="AJ1256" i="3"/>
  <c r="AH1256" i="3"/>
  <c r="AF1256" i="3"/>
  <c r="AD1256" i="3"/>
  <c r="AB1256" i="3"/>
  <c r="Z1256" i="3"/>
  <c r="X1256" i="3"/>
  <c r="V1256" i="3"/>
  <c r="T1256" i="3"/>
  <c r="R1256" i="3"/>
  <c r="P1256" i="3"/>
  <c r="N1256" i="3"/>
  <c r="L1256" i="3"/>
  <c r="J1256" i="3"/>
  <c r="H1256" i="3"/>
  <c r="D1256" i="3"/>
  <c r="BU1255" i="3"/>
  <c r="BT1255" i="3"/>
  <c r="BS1255" i="3"/>
  <c r="BR1255" i="3"/>
  <c r="BQ1255" i="3"/>
  <c r="BP1255" i="3"/>
  <c r="BO1255" i="3"/>
  <c r="BN1255" i="3"/>
  <c r="BM1255" i="3"/>
  <c r="BL1255" i="3"/>
  <c r="BK1255" i="3"/>
  <c r="BJ1255" i="3"/>
  <c r="BI1255" i="3"/>
  <c r="BH1255" i="3"/>
  <c r="BG1255" i="3"/>
  <c r="BF1255" i="3"/>
  <c r="BE1255" i="3"/>
  <c r="BD1255" i="3"/>
  <c r="BA1255" i="3"/>
  <c r="BB1255" i="3" s="1"/>
  <c r="AY1255" i="3"/>
  <c r="AZ1255" i="3" s="1"/>
  <c r="AW1255" i="3"/>
  <c r="AX1255" i="3" s="1"/>
  <c r="AU1255" i="3"/>
  <c r="AV1255" i="3" s="1"/>
  <c r="AS1255" i="3"/>
  <c r="AT1255" i="3" s="1"/>
  <c r="AQ1255" i="3"/>
  <c r="AR1255" i="3" s="1"/>
  <c r="AP1255" i="3"/>
  <c r="AN1255" i="3"/>
  <c r="AL1255" i="3"/>
  <c r="AJ1255" i="3"/>
  <c r="AH1255" i="3"/>
  <c r="AF1255" i="3"/>
  <c r="AD1255" i="3"/>
  <c r="AB1255" i="3"/>
  <c r="Z1255" i="3"/>
  <c r="X1255" i="3"/>
  <c r="V1255" i="3"/>
  <c r="T1255" i="3"/>
  <c r="R1255" i="3"/>
  <c r="P1255" i="3"/>
  <c r="N1255" i="3"/>
  <c r="L1255" i="3"/>
  <c r="J1255" i="3"/>
  <c r="H1255" i="3"/>
  <c r="D1255" i="3"/>
  <c r="BU1254" i="3"/>
  <c r="BT1254" i="3"/>
  <c r="BS1254" i="3"/>
  <c r="BR1254" i="3"/>
  <c r="BQ1254" i="3"/>
  <c r="BP1254" i="3"/>
  <c r="BV1254" i="3" s="1"/>
  <c r="BO1254" i="3"/>
  <c r="BN1254" i="3"/>
  <c r="BM1254" i="3"/>
  <c r="BL1254" i="3"/>
  <c r="BK1254" i="3"/>
  <c r="BJ1254" i="3"/>
  <c r="BI1254" i="3"/>
  <c r="BH1254" i="3"/>
  <c r="BG1254" i="3"/>
  <c r="BF1254" i="3"/>
  <c r="BE1254" i="3"/>
  <c r="BD1254" i="3"/>
  <c r="BA1254" i="3"/>
  <c r="BB1254" i="3" s="1"/>
  <c r="AY1254" i="3"/>
  <c r="AZ1254" i="3" s="1"/>
  <c r="AW1254" i="3"/>
  <c r="AX1254" i="3" s="1"/>
  <c r="AV1254" i="3"/>
  <c r="AU1254" i="3"/>
  <c r="AS1254" i="3"/>
  <c r="AT1254" i="3" s="1"/>
  <c r="AQ1254" i="3"/>
  <c r="AR1254" i="3" s="1"/>
  <c r="AP1254" i="3"/>
  <c r="AN1254" i="3"/>
  <c r="AL1254" i="3"/>
  <c r="AJ1254" i="3"/>
  <c r="AH1254" i="3"/>
  <c r="AF1254" i="3"/>
  <c r="AD1254" i="3"/>
  <c r="AB1254" i="3"/>
  <c r="Z1254" i="3"/>
  <c r="X1254" i="3"/>
  <c r="V1254" i="3"/>
  <c r="T1254" i="3"/>
  <c r="R1254" i="3"/>
  <c r="P1254" i="3"/>
  <c r="N1254" i="3"/>
  <c r="L1254" i="3"/>
  <c r="J1254" i="3"/>
  <c r="H1254" i="3"/>
  <c r="D1254" i="3"/>
  <c r="BU1253" i="3"/>
  <c r="BT1253" i="3"/>
  <c r="BS1253" i="3"/>
  <c r="BR1253" i="3"/>
  <c r="BV1253" i="3" s="1"/>
  <c r="BQ1253" i="3"/>
  <c r="BP1253" i="3"/>
  <c r="BO1253" i="3"/>
  <c r="BN1253" i="3"/>
  <c r="BM1253" i="3"/>
  <c r="BL1253" i="3"/>
  <c r="BK1253" i="3"/>
  <c r="BJ1253" i="3"/>
  <c r="BI1253" i="3"/>
  <c r="BH1253" i="3"/>
  <c r="BG1253" i="3"/>
  <c r="BF1253" i="3"/>
  <c r="BE1253" i="3"/>
  <c r="BD1253" i="3"/>
  <c r="BA1253" i="3"/>
  <c r="BB1253" i="3" s="1"/>
  <c r="AZ1253" i="3"/>
  <c r="AY1253" i="3"/>
  <c r="AW1253" i="3"/>
  <c r="AX1253" i="3" s="1"/>
  <c r="AU1253" i="3"/>
  <c r="AV1253" i="3" s="1"/>
  <c r="AS1253" i="3"/>
  <c r="AT1253" i="3" s="1"/>
  <c r="AQ1253" i="3"/>
  <c r="AR1253" i="3" s="1"/>
  <c r="AP1253" i="3"/>
  <c r="AN1253" i="3"/>
  <c r="AL1253" i="3"/>
  <c r="AJ1253" i="3"/>
  <c r="AH1253" i="3"/>
  <c r="AF1253" i="3"/>
  <c r="AD1253" i="3"/>
  <c r="AB1253" i="3"/>
  <c r="Z1253" i="3"/>
  <c r="X1253" i="3"/>
  <c r="V1253" i="3"/>
  <c r="T1253" i="3"/>
  <c r="R1253" i="3"/>
  <c r="P1253" i="3"/>
  <c r="N1253" i="3"/>
  <c r="L1253" i="3"/>
  <c r="J1253" i="3"/>
  <c r="H1253" i="3"/>
  <c r="D1253" i="3"/>
  <c r="BU1252" i="3"/>
  <c r="BT1252" i="3"/>
  <c r="BS1252" i="3"/>
  <c r="BR1252" i="3"/>
  <c r="BV1252" i="3" s="1"/>
  <c r="BQ1252" i="3"/>
  <c r="BP1252" i="3"/>
  <c r="BO1252" i="3"/>
  <c r="BN1252" i="3"/>
  <c r="BM1252" i="3"/>
  <c r="BL1252" i="3"/>
  <c r="BK1252" i="3"/>
  <c r="BJ1252" i="3"/>
  <c r="BI1252" i="3"/>
  <c r="BH1252" i="3"/>
  <c r="BG1252" i="3"/>
  <c r="BF1252" i="3"/>
  <c r="BE1252" i="3"/>
  <c r="BD1252" i="3"/>
  <c r="BA1252" i="3"/>
  <c r="BB1252" i="3" s="1"/>
  <c r="AY1252" i="3"/>
  <c r="AZ1252" i="3" s="1"/>
  <c r="AX1252" i="3"/>
  <c r="AW1252" i="3"/>
  <c r="AU1252" i="3"/>
  <c r="AV1252" i="3" s="1"/>
  <c r="AS1252" i="3"/>
  <c r="AT1252" i="3" s="1"/>
  <c r="AR1252" i="3"/>
  <c r="AQ1252" i="3"/>
  <c r="AP1252" i="3"/>
  <c r="AN1252" i="3"/>
  <c r="AL1252" i="3"/>
  <c r="AJ1252" i="3"/>
  <c r="AH1252" i="3"/>
  <c r="AF1252" i="3"/>
  <c r="AD1252" i="3"/>
  <c r="AB1252" i="3"/>
  <c r="Z1252" i="3"/>
  <c r="X1252" i="3"/>
  <c r="V1252" i="3"/>
  <c r="T1252" i="3"/>
  <c r="R1252" i="3"/>
  <c r="P1252" i="3"/>
  <c r="N1252" i="3"/>
  <c r="L1252" i="3"/>
  <c r="J1252" i="3"/>
  <c r="H1252" i="3"/>
  <c r="D1252" i="3"/>
  <c r="BV1251" i="3"/>
  <c r="BU1251" i="3"/>
  <c r="BT1251" i="3"/>
  <c r="BS1251" i="3"/>
  <c r="BR1251" i="3"/>
  <c r="BQ1251" i="3"/>
  <c r="BP1251" i="3"/>
  <c r="BO1251" i="3"/>
  <c r="BN1251" i="3"/>
  <c r="BM1251" i="3"/>
  <c r="BL1251" i="3"/>
  <c r="BK1251" i="3"/>
  <c r="BJ1251" i="3"/>
  <c r="BI1251" i="3"/>
  <c r="BH1251" i="3"/>
  <c r="BG1251" i="3"/>
  <c r="BF1251" i="3"/>
  <c r="BE1251" i="3"/>
  <c r="BD1251" i="3"/>
  <c r="BB1251" i="3"/>
  <c r="BA1251" i="3"/>
  <c r="AY1251" i="3"/>
  <c r="AZ1251" i="3" s="1"/>
  <c r="AW1251" i="3"/>
  <c r="AX1251" i="3" s="1"/>
  <c r="AU1251" i="3"/>
  <c r="AV1251" i="3" s="1"/>
  <c r="AT1251" i="3"/>
  <c r="AS1251" i="3"/>
  <c r="AQ1251" i="3"/>
  <c r="AR1251" i="3" s="1"/>
  <c r="AP1251" i="3"/>
  <c r="AN1251" i="3"/>
  <c r="AL1251" i="3"/>
  <c r="AJ1251" i="3"/>
  <c r="AH1251" i="3"/>
  <c r="AF1251" i="3"/>
  <c r="AD1251" i="3"/>
  <c r="AB1251" i="3"/>
  <c r="Z1251" i="3"/>
  <c r="X1251" i="3"/>
  <c r="V1251" i="3"/>
  <c r="T1251" i="3"/>
  <c r="R1251" i="3"/>
  <c r="P1251" i="3"/>
  <c r="N1251" i="3"/>
  <c r="L1251" i="3"/>
  <c r="J1251" i="3"/>
  <c r="H1251" i="3"/>
  <c r="D1251" i="3"/>
  <c r="BU1250" i="3"/>
  <c r="BT1250" i="3"/>
  <c r="BS1250" i="3"/>
  <c r="BR1250" i="3"/>
  <c r="BQ1250" i="3"/>
  <c r="BP1250" i="3"/>
  <c r="BV1250" i="3" s="1"/>
  <c r="BO1250" i="3"/>
  <c r="BN1250" i="3"/>
  <c r="BM1250" i="3"/>
  <c r="BL1250" i="3"/>
  <c r="BK1250" i="3"/>
  <c r="BJ1250" i="3"/>
  <c r="BI1250" i="3"/>
  <c r="BH1250" i="3"/>
  <c r="BG1250" i="3"/>
  <c r="BF1250" i="3"/>
  <c r="BE1250" i="3"/>
  <c r="BD1250" i="3"/>
  <c r="BA1250" i="3"/>
  <c r="BB1250" i="3" s="1"/>
  <c r="AY1250" i="3"/>
  <c r="AZ1250" i="3" s="1"/>
  <c r="AW1250" i="3"/>
  <c r="AX1250" i="3" s="1"/>
  <c r="AV1250" i="3"/>
  <c r="AU1250" i="3"/>
  <c r="AS1250" i="3"/>
  <c r="AT1250" i="3" s="1"/>
  <c r="AQ1250" i="3"/>
  <c r="AR1250" i="3" s="1"/>
  <c r="AP1250" i="3"/>
  <c r="AN1250" i="3"/>
  <c r="AL1250" i="3"/>
  <c r="AJ1250" i="3"/>
  <c r="AH1250" i="3"/>
  <c r="AF1250" i="3"/>
  <c r="AD1250" i="3"/>
  <c r="AB1250" i="3"/>
  <c r="Z1250" i="3"/>
  <c r="X1250" i="3"/>
  <c r="V1250" i="3"/>
  <c r="T1250" i="3"/>
  <c r="R1250" i="3"/>
  <c r="P1250" i="3"/>
  <c r="N1250" i="3"/>
  <c r="L1250" i="3"/>
  <c r="J1250" i="3"/>
  <c r="H1250" i="3"/>
  <c r="D1250" i="3"/>
  <c r="BU1249" i="3"/>
  <c r="BT1249" i="3"/>
  <c r="BS1249" i="3"/>
  <c r="BR1249" i="3"/>
  <c r="BQ1249" i="3"/>
  <c r="BP1249" i="3"/>
  <c r="BV1249" i="3" s="1"/>
  <c r="BO1249" i="3"/>
  <c r="BN1249" i="3"/>
  <c r="BM1249" i="3"/>
  <c r="BL1249" i="3"/>
  <c r="BK1249" i="3"/>
  <c r="BJ1249" i="3"/>
  <c r="BI1249" i="3"/>
  <c r="BH1249" i="3"/>
  <c r="BG1249" i="3"/>
  <c r="BF1249" i="3"/>
  <c r="BE1249" i="3"/>
  <c r="BD1249" i="3"/>
  <c r="BA1249" i="3"/>
  <c r="BB1249" i="3" s="1"/>
  <c r="AY1249" i="3"/>
  <c r="AZ1249" i="3" s="1"/>
  <c r="AX1249" i="3"/>
  <c r="AW1249" i="3"/>
  <c r="AU1249" i="3"/>
  <c r="AV1249" i="3" s="1"/>
  <c r="AS1249" i="3"/>
  <c r="AT1249" i="3" s="1"/>
  <c r="AQ1249" i="3"/>
  <c r="AR1249" i="3" s="1"/>
  <c r="AP1249" i="3"/>
  <c r="AN1249" i="3"/>
  <c r="AL1249" i="3"/>
  <c r="AJ1249" i="3"/>
  <c r="AH1249" i="3"/>
  <c r="AF1249" i="3"/>
  <c r="AD1249" i="3"/>
  <c r="AB1249" i="3"/>
  <c r="Z1249" i="3"/>
  <c r="X1249" i="3"/>
  <c r="V1249" i="3"/>
  <c r="T1249" i="3"/>
  <c r="R1249" i="3"/>
  <c r="P1249" i="3"/>
  <c r="N1249" i="3"/>
  <c r="L1249" i="3"/>
  <c r="J1249" i="3"/>
  <c r="H1249" i="3"/>
  <c r="D1249" i="3"/>
  <c r="BU1248" i="3"/>
  <c r="BT1248" i="3"/>
  <c r="BV1248" i="3" s="1"/>
  <c r="BS1248" i="3"/>
  <c r="BR1248" i="3"/>
  <c r="BQ1248" i="3"/>
  <c r="BP1248" i="3"/>
  <c r="BO1248" i="3"/>
  <c r="BN1248" i="3"/>
  <c r="BM1248" i="3"/>
  <c r="BL1248" i="3"/>
  <c r="BK1248" i="3"/>
  <c r="BJ1248" i="3"/>
  <c r="BI1248" i="3"/>
  <c r="BH1248" i="3"/>
  <c r="BG1248" i="3"/>
  <c r="BF1248" i="3"/>
  <c r="BE1248" i="3"/>
  <c r="BD1248" i="3"/>
  <c r="BA1248" i="3"/>
  <c r="BB1248" i="3" s="1"/>
  <c r="AZ1248" i="3"/>
  <c r="AY1248" i="3"/>
  <c r="AW1248" i="3"/>
  <c r="AX1248" i="3" s="1"/>
  <c r="AU1248" i="3"/>
  <c r="AV1248" i="3" s="1"/>
  <c r="AS1248" i="3"/>
  <c r="AT1248" i="3" s="1"/>
  <c r="AR1248" i="3"/>
  <c r="AQ1248" i="3"/>
  <c r="AP1248" i="3"/>
  <c r="AN1248" i="3"/>
  <c r="AL1248" i="3"/>
  <c r="AJ1248" i="3"/>
  <c r="AH1248" i="3"/>
  <c r="AF1248" i="3"/>
  <c r="AD1248" i="3"/>
  <c r="AB1248" i="3"/>
  <c r="Z1248" i="3"/>
  <c r="X1248" i="3"/>
  <c r="V1248" i="3"/>
  <c r="T1248" i="3"/>
  <c r="R1248" i="3"/>
  <c r="P1248" i="3"/>
  <c r="N1248" i="3"/>
  <c r="L1248" i="3"/>
  <c r="J1248" i="3"/>
  <c r="H1248" i="3"/>
  <c r="D1248" i="3"/>
  <c r="BV1247" i="3"/>
  <c r="BU1247" i="3"/>
  <c r="BT1247" i="3"/>
  <c r="BS1247" i="3"/>
  <c r="BR1247" i="3"/>
  <c r="BQ1247" i="3"/>
  <c r="BP1247" i="3"/>
  <c r="BO1247" i="3"/>
  <c r="BN1247" i="3"/>
  <c r="BM1247" i="3"/>
  <c r="BL1247" i="3"/>
  <c r="BK1247" i="3"/>
  <c r="BJ1247" i="3"/>
  <c r="BI1247" i="3"/>
  <c r="BH1247" i="3"/>
  <c r="BG1247" i="3"/>
  <c r="BF1247" i="3"/>
  <c r="BE1247" i="3"/>
  <c r="BD1247" i="3"/>
  <c r="BB1247" i="3"/>
  <c r="BA1247" i="3"/>
  <c r="AY1247" i="3"/>
  <c r="AZ1247" i="3" s="1"/>
  <c r="AW1247" i="3"/>
  <c r="AX1247" i="3" s="1"/>
  <c r="AU1247" i="3"/>
  <c r="AV1247" i="3" s="1"/>
  <c r="AT1247" i="3"/>
  <c r="AS1247" i="3"/>
  <c r="AQ1247" i="3"/>
  <c r="AR1247" i="3" s="1"/>
  <c r="AP1247" i="3"/>
  <c r="AN1247" i="3"/>
  <c r="AL1247" i="3"/>
  <c r="AJ1247" i="3"/>
  <c r="AH1247" i="3"/>
  <c r="AF1247" i="3"/>
  <c r="AD1247" i="3"/>
  <c r="AB1247" i="3"/>
  <c r="Z1247" i="3"/>
  <c r="X1247" i="3"/>
  <c r="V1247" i="3"/>
  <c r="T1247" i="3"/>
  <c r="R1247" i="3"/>
  <c r="P1247" i="3"/>
  <c r="N1247" i="3"/>
  <c r="L1247" i="3"/>
  <c r="J1247" i="3"/>
  <c r="H1247" i="3"/>
  <c r="D1247" i="3"/>
  <c r="BU1246" i="3"/>
  <c r="BT1246" i="3"/>
  <c r="BS1246" i="3"/>
  <c r="BR1246" i="3"/>
  <c r="BQ1246" i="3"/>
  <c r="BP1246" i="3"/>
  <c r="BV1246" i="3" s="1"/>
  <c r="BO1246" i="3"/>
  <c r="BN1246" i="3"/>
  <c r="BM1246" i="3"/>
  <c r="BL1246" i="3"/>
  <c r="BK1246" i="3"/>
  <c r="BJ1246" i="3"/>
  <c r="BI1246" i="3"/>
  <c r="BH1246" i="3"/>
  <c r="BG1246" i="3"/>
  <c r="BF1246" i="3"/>
  <c r="BE1246" i="3"/>
  <c r="BD1246" i="3"/>
  <c r="BA1246" i="3"/>
  <c r="BB1246" i="3" s="1"/>
  <c r="AY1246" i="3"/>
  <c r="AZ1246" i="3" s="1"/>
  <c r="AW1246" i="3"/>
  <c r="AX1246" i="3" s="1"/>
  <c r="AV1246" i="3"/>
  <c r="AU1246" i="3"/>
  <c r="AS1246" i="3"/>
  <c r="AT1246" i="3" s="1"/>
  <c r="AQ1246" i="3"/>
  <c r="AR1246" i="3" s="1"/>
  <c r="AP1246" i="3"/>
  <c r="AN1246" i="3"/>
  <c r="AL1246" i="3"/>
  <c r="AJ1246" i="3"/>
  <c r="AH1246" i="3"/>
  <c r="AF1246" i="3"/>
  <c r="AD1246" i="3"/>
  <c r="AB1246" i="3"/>
  <c r="Z1246" i="3"/>
  <c r="X1246" i="3"/>
  <c r="V1246" i="3"/>
  <c r="T1246" i="3"/>
  <c r="R1246" i="3"/>
  <c r="P1246" i="3"/>
  <c r="N1246" i="3"/>
  <c r="L1246" i="3"/>
  <c r="J1246" i="3"/>
  <c r="H1246" i="3"/>
  <c r="D1246" i="3"/>
  <c r="BU1245" i="3"/>
  <c r="BT1245" i="3"/>
  <c r="BS1245" i="3"/>
  <c r="BR1245" i="3"/>
  <c r="BQ1245" i="3"/>
  <c r="BP1245" i="3"/>
  <c r="BV1245" i="3" s="1"/>
  <c r="BO1245" i="3"/>
  <c r="BN1245" i="3"/>
  <c r="BM1245" i="3"/>
  <c r="BL1245" i="3"/>
  <c r="BK1245" i="3"/>
  <c r="BJ1245" i="3"/>
  <c r="BI1245" i="3"/>
  <c r="BH1245" i="3"/>
  <c r="BG1245" i="3"/>
  <c r="BF1245" i="3"/>
  <c r="BE1245" i="3"/>
  <c r="BD1245" i="3"/>
  <c r="BA1245" i="3"/>
  <c r="BB1245" i="3" s="1"/>
  <c r="AY1245" i="3"/>
  <c r="AZ1245" i="3" s="1"/>
  <c r="AX1245" i="3"/>
  <c r="AW1245" i="3"/>
  <c r="AU1245" i="3"/>
  <c r="AV1245" i="3" s="1"/>
  <c r="AS1245" i="3"/>
  <c r="AT1245" i="3" s="1"/>
  <c r="AQ1245" i="3"/>
  <c r="AR1245" i="3" s="1"/>
  <c r="AP1245" i="3"/>
  <c r="AN1245" i="3"/>
  <c r="AL1245" i="3"/>
  <c r="AJ1245" i="3"/>
  <c r="AH1245" i="3"/>
  <c r="AF1245" i="3"/>
  <c r="AD1245" i="3"/>
  <c r="AB1245" i="3"/>
  <c r="Z1245" i="3"/>
  <c r="X1245" i="3"/>
  <c r="V1245" i="3"/>
  <c r="T1245" i="3"/>
  <c r="R1245" i="3"/>
  <c r="P1245" i="3"/>
  <c r="N1245" i="3"/>
  <c r="L1245" i="3"/>
  <c r="J1245" i="3"/>
  <c r="H1245" i="3"/>
  <c r="D1245" i="3"/>
  <c r="BU1244" i="3"/>
  <c r="BT1244" i="3"/>
  <c r="BV1244" i="3" s="1"/>
  <c r="BS1244" i="3"/>
  <c r="BR1244" i="3"/>
  <c r="BQ1244" i="3"/>
  <c r="BP1244" i="3"/>
  <c r="BO1244" i="3"/>
  <c r="BN1244" i="3"/>
  <c r="BM1244" i="3"/>
  <c r="BL1244" i="3"/>
  <c r="BK1244" i="3"/>
  <c r="BJ1244" i="3"/>
  <c r="BI1244" i="3"/>
  <c r="BH1244" i="3"/>
  <c r="BG1244" i="3"/>
  <c r="BF1244" i="3"/>
  <c r="BE1244" i="3"/>
  <c r="BD1244" i="3"/>
  <c r="BA1244" i="3"/>
  <c r="BB1244" i="3" s="1"/>
  <c r="AZ1244" i="3"/>
  <c r="AY1244" i="3"/>
  <c r="AW1244" i="3"/>
  <c r="AX1244" i="3" s="1"/>
  <c r="AU1244" i="3"/>
  <c r="AV1244" i="3" s="1"/>
  <c r="AS1244" i="3"/>
  <c r="AT1244" i="3" s="1"/>
  <c r="AR1244" i="3"/>
  <c r="AQ1244" i="3"/>
  <c r="AP1244" i="3"/>
  <c r="AN1244" i="3"/>
  <c r="AL1244" i="3"/>
  <c r="AJ1244" i="3"/>
  <c r="AH1244" i="3"/>
  <c r="AF1244" i="3"/>
  <c r="AD1244" i="3"/>
  <c r="AB1244" i="3"/>
  <c r="Z1244" i="3"/>
  <c r="X1244" i="3"/>
  <c r="V1244" i="3"/>
  <c r="T1244" i="3"/>
  <c r="R1244" i="3"/>
  <c r="P1244" i="3"/>
  <c r="N1244" i="3"/>
  <c r="L1244" i="3"/>
  <c r="J1244" i="3"/>
  <c r="H1244" i="3"/>
  <c r="D1244" i="3"/>
  <c r="BV1243" i="3"/>
  <c r="BU1243" i="3"/>
  <c r="BT1243" i="3"/>
  <c r="BS1243" i="3"/>
  <c r="BR1243" i="3"/>
  <c r="BQ1243" i="3"/>
  <c r="BP1243" i="3"/>
  <c r="BO1243" i="3"/>
  <c r="BN1243" i="3"/>
  <c r="BM1243" i="3"/>
  <c r="BL1243" i="3"/>
  <c r="BK1243" i="3"/>
  <c r="BJ1243" i="3"/>
  <c r="BI1243" i="3"/>
  <c r="BH1243" i="3"/>
  <c r="BG1243" i="3"/>
  <c r="BF1243" i="3"/>
  <c r="BE1243" i="3"/>
  <c r="BD1243" i="3"/>
  <c r="BB1243" i="3"/>
  <c r="BA1243" i="3"/>
  <c r="AY1243" i="3"/>
  <c r="AZ1243" i="3" s="1"/>
  <c r="AW1243" i="3"/>
  <c r="AX1243" i="3" s="1"/>
  <c r="AU1243" i="3"/>
  <c r="AV1243" i="3" s="1"/>
  <c r="AT1243" i="3"/>
  <c r="AS1243" i="3"/>
  <c r="AQ1243" i="3"/>
  <c r="AR1243" i="3" s="1"/>
  <c r="AP1243" i="3"/>
  <c r="AN1243" i="3"/>
  <c r="AL1243" i="3"/>
  <c r="AJ1243" i="3"/>
  <c r="AH1243" i="3"/>
  <c r="AF1243" i="3"/>
  <c r="AD1243" i="3"/>
  <c r="AB1243" i="3"/>
  <c r="Z1243" i="3"/>
  <c r="X1243" i="3"/>
  <c r="V1243" i="3"/>
  <c r="T1243" i="3"/>
  <c r="R1243" i="3"/>
  <c r="P1243" i="3"/>
  <c r="N1243" i="3"/>
  <c r="L1243" i="3"/>
  <c r="J1243" i="3"/>
  <c r="H1243" i="3"/>
  <c r="D1243" i="3"/>
  <c r="BU1242" i="3"/>
  <c r="BT1242" i="3"/>
  <c r="BS1242" i="3"/>
  <c r="BR1242" i="3"/>
  <c r="BQ1242" i="3"/>
  <c r="BP1242" i="3"/>
  <c r="BV1242" i="3" s="1"/>
  <c r="BO1242" i="3"/>
  <c r="BN1242" i="3"/>
  <c r="BM1242" i="3"/>
  <c r="BL1242" i="3"/>
  <c r="BK1242" i="3"/>
  <c r="BJ1242" i="3"/>
  <c r="BI1242" i="3"/>
  <c r="BH1242" i="3"/>
  <c r="BG1242" i="3"/>
  <c r="BF1242" i="3"/>
  <c r="BE1242" i="3"/>
  <c r="BD1242" i="3"/>
  <c r="BA1242" i="3"/>
  <c r="BB1242" i="3" s="1"/>
  <c r="AY1242" i="3"/>
  <c r="AZ1242" i="3" s="1"/>
  <c r="AW1242" i="3"/>
  <c r="AX1242" i="3" s="1"/>
  <c r="AV1242" i="3"/>
  <c r="AU1242" i="3"/>
  <c r="AS1242" i="3"/>
  <c r="AT1242" i="3" s="1"/>
  <c r="AQ1242" i="3"/>
  <c r="AR1242" i="3" s="1"/>
  <c r="AP1242" i="3"/>
  <c r="AN1242" i="3"/>
  <c r="AL1242" i="3"/>
  <c r="AJ1242" i="3"/>
  <c r="AH1242" i="3"/>
  <c r="AF1242" i="3"/>
  <c r="AD1242" i="3"/>
  <c r="AB1242" i="3"/>
  <c r="Z1242" i="3"/>
  <c r="X1242" i="3"/>
  <c r="V1242" i="3"/>
  <c r="T1242" i="3"/>
  <c r="R1242" i="3"/>
  <c r="P1242" i="3"/>
  <c r="N1242" i="3"/>
  <c r="L1242" i="3"/>
  <c r="J1242" i="3"/>
  <c r="H1242" i="3"/>
  <c r="D1242" i="3"/>
  <c r="BU1241" i="3"/>
  <c r="BT1241" i="3"/>
  <c r="BS1241" i="3"/>
  <c r="BR1241" i="3"/>
  <c r="BQ1241" i="3"/>
  <c r="BP1241" i="3"/>
  <c r="BO1241" i="3"/>
  <c r="BN1241" i="3"/>
  <c r="BM1241" i="3"/>
  <c r="BL1241" i="3"/>
  <c r="BK1241" i="3"/>
  <c r="BJ1241" i="3"/>
  <c r="BI1241" i="3"/>
  <c r="BH1241" i="3"/>
  <c r="BG1241" i="3"/>
  <c r="BF1241" i="3"/>
  <c r="BE1241" i="3"/>
  <c r="BD1241" i="3"/>
  <c r="BA1241" i="3"/>
  <c r="BB1241" i="3" s="1"/>
  <c r="AY1241" i="3"/>
  <c r="AZ1241" i="3" s="1"/>
  <c r="AX1241" i="3"/>
  <c r="AW1241" i="3"/>
  <c r="AU1241" i="3"/>
  <c r="AV1241" i="3" s="1"/>
  <c r="AS1241" i="3"/>
  <c r="AT1241" i="3" s="1"/>
  <c r="AQ1241" i="3"/>
  <c r="AR1241" i="3" s="1"/>
  <c r="AP1241" i="3"/>
  <c r="AN1241" i="3"/>
  <c r="AL1241" i="3"/>
  <c r="AJ1241" i="3"/>
  <c r="AH1241" i="3"/>
  <c r="AF1241" i="3"/>
  <c r="AD1241" i="3"/>
  <c r="AB1241" i="3"/>
  <c r="Z1241" i="3"/>
  <c r="X1241" i="3"/>
  <c r="V1241" i="3"/>
  <c r="T1241" i="3"/>
  <c r="R1241" i="3"/>
  <c r="P1241" i="3"/>
  <c r="N1241" i="3"/>
  <c r="L1241" i="3"/>
  <c r="J1241" i="3"/>
  <c r="H1241" i="3"/>
  <c r="D1241" i="3"/>
  <c r="BU1240" i="3"/>
  <c r="BT1240" i="3"/>
  <c r="BV1240" i="3" s="1"/>
  <c r="BS1240" i="3"/>
  <c r="BR1240" i="3"/>
  <c r="BQ1240" i="3"/>
  <c r="BP1240" i="3"/>
  <c r="BO1240" i="3"/>
  <c r="BN1240" i="3"/>
  <c r="BM1240" i="3"/>
  <c r="BL1240" i="3"/>
  <c r="BK1240" i="3"/>
  <c r="BJ1240" i="3"/>
  <c r="BI1240" i="3"/>
  <c r="BH1240" i="3"/>
  <c r="BG1240" i="3"/>
  <c r="BF1240" i="3"/>
  <c r="BE1240" i="3"/>
  <c r="BD1240" i="3"/>
  <c r="BA1240" i="3"/>
  <c r="BB1240" i="3" s="1"/>
  <c r="AZ1240" i="3"/>
  <c r="AY1240" i="3"/>
  <c r="AW1240" i="3"/>
  <c r="AX1240" i="3" s="1"/>
  <c r="AU1240" i="3"/>
  <c r="AV1240" i="3" s="1"/>
  <c r="AS1240" i="3"/>
  <c r="AT1240" i="3" s="1"/>
  <c r="AR1240" i="3"/>
  <c r="AQ1240" i="3"/>
  <c r="AP1240" i="3"/>
  <c r="AN1240" i="3"/>
  <c r="AL1240" i="3"/>
  <c r="AJ1240" i="3"/>
  <c r="AH1240" i="3"/>
  <c r="AF1240" i="3"/>
  <c r="AD1240" i="3"/>
  <c r="AB1240" i="3"/>
  <c r="Z1240" i="3"/>
  <c r="X1240" i="3"/>
  <c r="V1240" i="3"/>
  <c r="T1240" i="3"/>
  <c r="R1240" i="3"/>
  <c r="P1240" i="3"/>
  <c r="N1240" i="3"/>
  <c r="L1240" i="3"/>
  <c r="J1240" i="3"/>
  <c r="H1240" i="3"/>
  <c r="D1240" i="3"/>
  <c r="BV1239" i="3"/>
  <c r="BU1239" i="3"/>
  <c r="BT1239" i="3"/>
  <c r="BS1239" i="3"/>
  <c r="BR1239" i="3"/>
  <c r="BQ1239" i="3"/>
  <c r="BP1239" i="3"/>
  <c r="BO1239" i="3"/>
  <c r="BN1239" i="3"/>
  <c r="BM1239" i="3"/>
  <c r="BL1239" i="3"/>
  <c r="BK1239" i="3"/>
  <c r="BJ1239" i="3"/>
  <c r="BI1239" i="3"/>
  <c r="BH1239" i="3"/>
  <c r="BG1239" i="3"/>
  <c r="BF1239" i="3"/>
  <c r="BE1239" i="3"/>
  <c r="BD1239" i="3"/>
  <c r="BB1239" i="3"/>
  <c r="BA1239" i="3"/>
  <c r="AY1239" i="3"/>
  <c r="AZ1239" i="3" s="1"/>
  <c r="AW1239" i="3"/>
  <c r="AX1239" i="3" s="1"/>
  <c r="AU1239" i="3"/>
  <c r="AV1239" i="3" s="1"/>
  <c r="AT1239" i="3"/>
  <c r="AS1239" i="3"/>
  <c r="AQ1239" i="3"/>
  <c r="AR1239" i="3" s="1"/>
  <c r="AP1239" i="3"/>
  <c r="AN1239" i="3"/>
  <c r="AL1239" i="3"/>
  <c r="AJ1239" i="3"/>
  <c r="AH1239" i="3"/>
  <c r="AF1239" i="3"/>
  <c r="AD1239" i="3"/>
  <c r="AB1239" i="3"/>
  <c r="Z1239" i="3"/>
  <c r="X1239" i="3"/>
  <c r="V1239" i="3"/>
  <c r="T1239" i="3"/>
  <c r="R1239" i="3"/>
  <c r="P1239" i="3"/>
  <c r="N1239" i="3"/>
  <c r="L1239" i="3"/>
  <c r="J1239" i="3"/>
  <c r="H1239" i="3"/>
  <c r="D1239" i="3"/>
  <c r="BU1238" i="3"/>
  <c r="BT1238" i="3"/>
  <c r="BS1238" i="3"/>
  <c r="BR1238" i="3"/>
  <c r="BQ1238" i="3"/>
  <c r="BP1238" i="3"/>
  <c r="BV1238" i="3" s="1"/>
  <c r="BO1238" i="3"/>
  <c r="BN1238" i="3"/>
  <c r="BM1238" i="3"/>
  <c r="BL1238" i="3"/>
  <c r="BK1238" i="3"/>
  <c r="BJ1238" i="3"/>
  <c r="BI1238" i="3"/>
  <c r="BH1238" i="3"/>
  <c r="BG1238" i="3"/>
  <c r="BF1238" i="3"/>
  <c r="BE1238" i="3"/>
  <c r="BD1238" i="3"/>
  <c r="BA1238" i="3"/>
  <c r="BB1238" i="3" s="1"/>
  <c r="AY1238" i="3"/>
  <c r="AZ1238" i="3" s="1"/>
  <c r="AW1238" i="3"/>
  <c r="AX1238" i="3" s="1"/>
  <c r="AV1238" i="3"/>
  <c r="AU1238" i="3"/>
  <c r="AS1238" i="3"/>
  <c r="AT1238" i="3" s="1"/>
  <c r="AQ1238" i="3"/>
  <c r="AR1238" i="3" s="1"/>
  <c r="AP1238" i="3"/>
  <c r="AN1238" i="3"/>
  <c r="AL1238" i="3"/>
  <c r="AJ1238" i="3"/>
  <c r="AH1238" i="3"/>
  <c r="AF1238" i="3"/>
  <c r="AD1238" i="3"/>
  <c r="AB1238" i="3"/>
  <c r="Z1238" i="3"/>
  <c r="X1238" i="3"/>
  <c r="V1238" i="3"/>
  <c r="T1238" i="3"/>
  <c r="R1238" i="3"/>
  <c r="P1238" i="3"/>
  <c r="N1238" i="3"/>
  <c r="L1238" i="3"/>
  <c r="J1238" i="3"/>
  <c r="H1238" i="3"/>
  <c r="D1238" i="3"/>
  <c r="BU1237" i="3"/>
  <c r="BT1237" i="3"/>
  <c r="BS1237" i="3"/>
  <c r="BR1237" i="3"/>
  <c r="BQ1237" i="3"/>
  <c r="BP1237" i="3"/>
  <c r="BV1237" i="3" s="1"/>
  <c r="BO1237" i="3"/>
  <c r="BN1237" i="3"/>
  <c r="BM1237" i="3"/>
  <c r="BL1237" i="3"/>
  <c r="BK1237" i="3"/>
  <c r="BJ1237" i="3"/>
  <c r="BI1237" i="3"/>
  <c r="BH1237" i="3"/>
  <c r="BG1237" i="3"/>
  <c r="BF1237" i="3"/>
  <c r="BE1237" i="3"/>
  <c r="BD1237" i="3"/>
  <c r="BA1237" i="3"/>
  <c r="BB1237" i="3" s="1"/>
  <c r="AY1237" i="3"/>
  <c r="AZ1237" i="3" s="1"/>
  <c r="AX1237" i="3"/>
  <c r="AW1237" i="3"/>
  <c r="AU1237" i="3"/>
  <c r="AV1237" i="3" s="1"/>
  <c r="AS1237" i="3"/>
  <c r="AT1237" i="3" s="1"/>
  <c r="AQ1237" i="3"/>
  <c r="AR1237" i="3" s="1"/>
  <c r="AP1237" i="3"/>
  <c r="AN1237" i="3"/>
  <c r="AL1237" i="3"/>
  <c r="AJ1237" i="3"/>
  <c r="AH1237" i="3"/>
  <c r="AF1237" i="3"/>
  <c r="AD1237" i="3"/>
  <c r="AB1237" i="3"/>
  <c r="Z1237" i="3"/>
  <c r="X1237" i="3"/>
  <c r="V1237" i="3"/>
  <c r="T1237" i="3"/>
  <c r="R1237" i="3"/>
  <c r="P1237" i="3"/>
  <c r="N1237" i="3"/>
  <c r="L1237" i="3"/>
  <c r="J1237" i="3"/>
  <c r="H1237" i="3"/>
  <c r="D1237" i="3"/>
  <c r="BU1236" i="3"/>
  <c r="BT1236" i="3"/>
  <c r="BV1236" i="3" s="1"/>
  <c r="BS1236" i="3"/>
  <c r="BR1236" i="3"/>
  <c r="BQ1236" i="3"/>
  <c r="BP1236" i="3"/>
  <c r="BO1236" i="3"/>
  <c r="BN1236" i="3"/>
  <c r="BM1236" i="3"/>
  <c r="BL1236" i="3"/>
  <c r="BK1236" i="3"/>
  <c r="BJ1236" i="3"/>
  <c r="BI1236" i="3"/>
  <c r="BH1236" i="3"/>
  <c r="BG1236" i="3"/>
  <c r="BF1236" i="3"/>
  <c r="BE1236" i="3"/>
  <c r="BD1236" i="3"/>
  <c r="BA1236" i="3"/>
  <c r="BB1236" i="3" s="1"/>
  <c r="AZ1236" i="3"/>
  <c r="AY1236" i="3"/>
  <c r="AW1236" i="3"/>
  <c r="AX1236" i="3" s="1"/>
  <c r="AU1236" i="3"/>
  <c r="AV1236" i="3" s="1"/>
  <c r="AS1236" i="3"/>
  <c r="AT1236" i="3" s="1"/>
  <c r="AR1236" i="3"/>
  <c r="AQ1236" i="3"/>
  <c r="AP1236" i="3"/>
  <c r="AN1236" i="3"/>
  <c r="AL1236" i="3"/>
  <c r="AJ1236" i="3"/>
  <c r="AH1236" i="3"/>
  <c r="AF1236" i="3"/>
  <c r="AD1236" i="3"/>
  <c r="AB1236" i="3"/>
  <c r="Z1236" i="3"/>
  <c r="X1236" i="3"/>
  <c r="V1236" i="3"/>
  <c r="T1236" i="3"/>
  <c r="R1236" i="3"/>
  <c r="P1236" i="3"/>
  <c r="N1236" i="3"/>
  <c r="L1236" i="3"/>
  <c r="J1236" i="3"/>
  <c r="H1236" i="3"/>
  <c r="D1236" i="3"/>
  <c r="BV1235" i="3"/>
  <c r="BU1235" i="3"/>
  <c r="BT1235" i="3"/>
  <c r="BS1235" i="3"/>
  <c r="BR1235" i="3"/>
  <c r="BQ1235" i="3"/>
  <c r="BP1235" i="3"/>
  <c r="BO1235" i="3"/>
  <c r="BN1235" i="3"/>
  <c r="BM1235" i="3"/>
  <c r="BL1235" i="3"/>
  <c r="BK1235" i="3"/>
  <c r="BJ1235" i="3"/>
  <c r="BI1235" i="3"/>
  <c r="BH1235" i="3"/>
  <c r="BG1235" i="3"/>
  <c r="BF1235" i="3"/>
  <c r="BE1235" i="3"/>
  <c r="BD1235" i="3"/>
  <c r="BB1235" i="3"/>
  <c r="BA1235" i="3"/>
  <c r="AY1235" i="3"/>
  <c r="AZ1235" i="3" s="1"/>
  <c r="AW1235" i="3"/>
  <c r="AX1235" i="3" s="1"/>
  <c r="AU1235" i="3"/>
  <c r="AV1235" i="3" s="1"/>
  <c r="AT1235" i="3"/>
  <c r="AS1235" i="3"/>
  <c r="AQ1235" i="3"/>
  <c r="AR1235" i="3" s="1"/>
  <c r="AP1235" i="3"/>
  <c r="AN1235" i="3"/>
  <c r="AL1235" i="3"/>
  <c r="AJ1235" i="3"/>
  <c r="AH1235" i="3"/>
  <c r="AF1235" i="3"/>
  <c r="AD1235" i="3"/>
  <c r="AB1235" i="3"/>
  <c r="Z1235" i="3"/>
  <c r="X1235" i="3"/>
  <c r="V1235" i="3"/>
  <c r="T1235" i="3"/>
  <c r="R1235" i="3"/>
  <c r="P1235" i="3"/>
  <c r="N1235" i="3"/>
  <c r="L1235" i="3"/>
  <c r="J1235" i="3"/>
  <c r="H1235" i="3"/>
  <c r="D1235" i="3"/>
  <c r="BU1234" i="3"/>
  <c r="BT1234" i="3"/>
  <c r="BS1234" i="3"/>
  <c r="BR1234" i="3"/>
  <c r="BQ1234" i="3"/>
  <c r="BP1234" i="3"/>
  <c r="BV1234" i="3" s="1"/>
  <c r="BO1234" i="3"/>
  <c r="BN1234" i="3"/>
  <c r="BM1234" i="3"/>
  <c r="BL1234" i="3"/>
  <c r="BK1234" i="3"/>
  <c r="BJ1234" i="3"/>
  <c r="BI1234" i="3"/>
  <c r="BH1234" i="3"/>
  <c r="BG1234" i="3"/>
  <c r="BF1234" i="3"/>
  <c r="BE1234" i="3"/>
  <c r="BD1234" i="3"/>
  <c r="BA1234" i="3"/>
  <c r="BB1234" i="3" s="1"/>
  <c r="AY1234" i="3"/>
  <c r="AZ1234" i="3" s="1"/>
  <c r="AW1234" i="3"/>
  <c r="AX1234" i="3" s="1"/>
  <c r="AV1234" i="3"/>
  <c r="AU1234" i="3"/>
  <c r="AS1234" i="3"/>
  <c r="AT1234" i="3" s="1"/>
  <c r="AQ1234" i="3"/>
  <c r="AR1234" i="3" s="1"/>
  <c r="AP1234" i="3"/>
  <c r="AN1234" i="3"/>
  <c r="AL1234" i="3"/>
  <c r="AJ1234" i="3"/>
  <c r="AH1234" i="3"/>
  <c r="AF1234" i="3"/>
  <c r="AD1234" i="3"/>
  <c r="AB1234" i="3"/>
  <c r="Z1234" i="3"/>
  <c r="X1234" i="3"/>
  <c r="V1234" i="3"/>
  <c r="T1234" i="3"/>
  <c r="R1234" i="3"/>
  <c r="P1234" i="3"/>
  <c r="N1234" i="3"/>
  <c r="L1234" i="3"/>
  <c r="J1234" i="3"/>
  <c r="H1234" i="3"/>
  <c r="D1234" i="3"/>
  <c r="BU1233" i="3"/>
  <c r="BT1233" i="3"/>
  <c r="BS1233" i="3"/>
  <c r="BR1233" i="3"/>
  <c r="BQ1233" i="3"/>
  <c r="BP1233" i="3"/>
  <c r="BO1233" i="3"/>
  <c r="BN1233" i="3"/>
  <c r="BM1233" i="3"/>
  <c r="BL1233" i="3"/>
  <c r="BK1233" i="3"/>
  <c r="BJ1233" i="3"/>
  <c r="BI1233" i="3"/>
  <c r="BH1233" i="3"/>
  <c r="BG1233" i="3"/>
  <c r="BF1233" i="3"/>
  <c r="BE1233" i="3"/>
  <c r="BD1233" i="3"/>
  <c r="BA1233" i="3"/>
  <c r="BB1233" i="3" s="1"/>
  <c r="AY1233" i="3"/>
  <c r="AZ1233" i="3" s="1"/>
  <c r="AX1233" i="3"/>
  <c r="AW1233" i="3"/>
  <c r="AU1233" i="3"/>
  <c r="AV1233" i="3" s="1"/>
  <c r="AS1233" i="3"/>
  <c r="AT1233" i="3" s="1"/>
  <c r="AQ1233" i="3"/>
  <c r="AR1233" i="3" s="1"/>
  <c r="AP1233" i="3"/>
  <c r="AN1233" i="3"/>
  <c r="AL1233" i="3"/>
  <c r="AJ1233" i="3"/>
  <c r="AH1233" i="3"/>
  <c r="AF1233" i="3"/>
  <c r="AD1233" i="3"/>
  <c r="AB1233" i="3"/>
  <c r="Z1233" i="3"/>
  <c r="X1233" i="3"/>
  <c r="V1233" i="3"/>
  <c r="T1233" i="3"/>
  <c r="R1233" i="3"/>
  <c r="P1233" i="3"/>
  <c r="N1233" i="3"/>
  <c r="L1233" i="3"/>
  <c r="J1233" i="3"/>
  <c r="H1233" i="3"/>
  <c r="D1233" i="3"/>
  <c r="BU1232" i="3"/>
  <c r="BT1232" i="3"/>
  <c r="BV1232" i="3" s="1"/>
  <c r="BS1232" i="3"/>
  <c r="BR1232" i="3"/>
  <c r="BQ1232" i="3"/>
  <c r="BP1232" i="3"/>
  <c r="BO1232" i="3"/>
  <c r="BN1232" i="3"/>
  <c r="BM1232" i="3"/>
  <c r="BL1232" i="3"/>
  <c r="BK1232" i="3"/>
  <c r="BJ1232" i="3"/>
  <c r="BI1232" i="3"/>
  <c r="BH1232" i="3"/>
  <c r="BG1232" i="3"/>
  <c r="BF1232" i="3"/>
  <c r="BE1232" i="3"/>
  <c r="BD1232" i="3"/>
  <c r="BA1232" i="3"/>
  <c r="BB1232" i="3" s="1"/>
  <c r="AZ1232" i="3"/>
  <c r="AY1232" i="3"/>
  <c r="AW1232" i="3"/>
  <c r="AX1232" i="3" s="1"/>
  <c r="AU1232" i="3"/>
  <c r="AV1232" i="3" s="1"/>
  <c r="AS1232" i="3"/>
  <c r="AT1232" i="3" s="1"/>
  <c r="AR1232" i="3"/>
  <c r="AQ1232" i="3"/>
  <c r="AP1232" i="3"/>
  <c r="AN1232" i="3"/>
  <c r="AL1232" i="3"/>
  <c r="AJ1232" i="3"/>
  <c r="AH1232" i="3"/>
  <c r="AF1232" i="3"/>
  <c r="AD1232" i="3"/>
  <c r="AB1232" i="3"/>
  <c r="Z1232" i="3"/>
  <c r="X1232" i="3"/>
  <c r="V1232" i="3"/>
  <c r="T1232" i="3"/>
  <c r="R1232" i="3"/>
  <c r="P1232" i="3"/>
  <c r="N1232" i="3"/>
  <c r="L1232" i="3"/>
  <c r="J1232" i="3"/>
  <c r="H1232" i="3"/>
  <c r="D1232" i="3"/>
  <c r="BV1231" i="3"/>
  <c r="BU1231" i="3"/>
  <c r="BT1231" i="3"/>
  <c r="BS1231" i="3"/>
  <c r="BR1231" i="3"/>
  <c r="BQ1231" i="3"/>
  <c r="BP1231" i="3"/>
  <c r="BO1231" i="3"/>
  <c r="BN1231" i="3"/>
  <c r="BM1231" i="3"/>
  <c r="BL1231" i="3"/>
  <c r="BK1231" i="3"/>
  <c r="BJ1231" i="3"/>
  <c r="BI1231" i="3"/>
  <c r="BH1231" i="3"/>
  <c r="BG1231" i="3"/>
  <c r="BF1231" i="3"/>
  <c r="BE1231" i="3"/>
  <c r="BD1231" i="3"/>
  <c r="BB1231" i="3"/>
  <c r="BA1231" i="3"/>
  <c r="AY1231" i="3"/>
  <c r="AZ1231" i="3" s="1"/>
  <c r="AW1231" i="3"/>
  <c r="AX1231" i="3" s="1"/>
  <c r="AU1231" i="3"/>
  <c r="AV1231" i="3" s="1"/>
  <c r="AT1231" i="3"/>
  <c r="AS1231" i="3"/>
  <c r="AQ1231" i="3"/>
  <c r="AR1231" i="3" s="1"/>
  <c r="AP1231" i="3"/>
  <c r="AN1231" i="3"/>
  <c r="AL1231" i="3"/>
  <c r="AJ1231" i="3"/>
  <c r="AH1231" i="3"/>
  <c r="AF1231" i="3"/>
  <c r="AD1231" i="3"/>
  <c r="AB1231" i="3"/>
  <c r="Z1231" i="3"/>
  <c r="X1231" i="3"/>
  <c r="V1231" i="3"/>
  <c r="T1231" i="3"/>
  <c r="R1231" i="3"/>
  <c r="P1231" i="3"/>
  <c r="N1231" i="3"/>
  <c r="L1231" i="3"/>
  <c r="J1231" i="3"/>
  <c r="H1231" i="3"/>
  <c r="D1231" i="3"/>
  <c r="BU1230" i="3"/>
  <c r="BT1230" i="3"/>
  <c r="BS1230" i="3"/>
  <c r="BR1230" i="3"/>
  <c r="BQ1230" i="3"/>
  <c r="BP1230" i="3"/>
  <c r="BV1230" i="3" s="1"/>
  <c r="BO1230" i="3"/>
  <c r="BN1230" i="3"/>
  <c r="BM1230" i="3"/>
  <c r="BL1230" i="3"/>
  <c r="BK1230" i="3"/>
  <c r="BJ1230" i="3"/>
  <c r="BI1230" i="3"/>
  <c r="BH1230" i="3"/>
  <c r="BG1230" i="3"/>
  <c r="BF1230" i="3"/>
  <c r="BE1230" i="3"/>
  <c r="BD1230" i="3"/>
  <c r="BA1230" i="3"/>
  <c r="BB1230" i="3" s="1"/>
  <c r="AY1230" i="3"/>
  <c r="AZ1230" i="3" s="1"/>
  <c r="AW1230" i="3"/>
  <c r="AX1230" i="3" s="1"/>
  <c r="AV1230" i="3"/>
  <c r="AU1230" i="3"/>
  <c r="AS1230" i="3"/>
  <c r="AT1230" i="3" s="1"/>
  <c r="AQ1230" i="3"/>
  <c r="AR1230" i="3" s="1"/>
  <c r="AP1230" i="3"/>
  <c r="AN1230" i="3"/>
  <c r="AL1230" i="3"/>
  <c r="AJ1230" i="3"/>
  <c r="AH1230" i="3"/>
  <c r="AF1230" i="3"/>
  <c r="AD1230" i="3"/>
  <c r="AB1230" i="3"/>
  <c r="Z1230" i="3"/>
  <c r="X1230" i="3"/>
  <c r="V1230" i="3"/>
  <c r="T1230" i="3"/>
  <c r="R1230" i="3"/>
  <c r="P1230" i="3"/>
  <c r="N1230" i="3"/>
  <c r="L1230" i="3"/>
  <c r="J1230" i="3"/>
  <c r="H1230" i="3"/>
  <c r="D1230" i="3"/>
  <c r="BU1229" i="3"/>
  <c r="BT1229" i="3"/>
  <c r="BS1229" i="3"/>
  <c r="BR1229" i="3"/>
  <c r="BQ1229" i="3"/>
  <c r="BP1229" i="3"/>
  <c r="BO1229" i="3"/>
  <c r="BN1229" i="3"/>
  <c r="BM1229" i="3"/>
  <c r="BL1229" i="3"/>
  <c r="BK1229" i="3"/>
  <c r="BJ1229" i="3"/>
  <c r="BI1229" i="3"/>
  <c r="BH1229" i="3"/>
  <c r="BG1229" i="3"/>
  <c r="BF1229" i="3"/>
  <c r="BE1229" i="3"/>
  <c r="BD1229" i="3"/>
  <c r="BA1229" i="3"/>
  <c r="BB1229" i="3" s="1"/>
  <c r="AY1229" i="3"/>
  <c r="AZ1229" i="3" s="1"/>
  <c r="AX1229" i="3"/>
  <c r="AW1229" i="3"/>
  <c r="AU1229" i="3"/>
  <c r="AV1229" i="3" s="1"/>
  <c r="AS1229" i="3"/>
  <c r="AT1229" i="3" s="1"/>
  <c r="AQ1229" i="3"/>
  <c r="AR1229" i="3" s="1"/>
  <c r="AP1229" i="3"/>
  <c r="AN1229" i="3"/>
  <c r="AL1229" i="3"/>
  <c r="AJ1229" i="3"/>
  <c r="AH1229" i="3"/>
  <c r="AF1229" i="3"/>
  <c r="AD1229" i="3"/>
  <c r="AB1229" i="3"/>
  <c r="Z1229" i="3"/>
  <c r="X1229" i="3"/>
  <c r="V1229" i="3"/>
  <c r="T1229" i="3"/>
  <c r="R1229" i="3"/>
  <c r="P1229" i="3"/>
  <c r="N1229" i="3"/>
  <c r="L1229" i="3"/>
  <c r="J1229" i="3"/>
  <c r="H1229" i="3"/>
  <c r="D1229" i="3"/>
  <c r="BU1228" i="3"/>
  <c r="BT1228" i="3"/>
  <c r="BV1228" i="3" s="1"/>
  <c r="BS1228" i="3"/>
  <c r="BR1228" i="3"/>
  <c r="BQ1228" i="3"/>
  <c r="BP1228" i="3"/>
  <c r="BO1228" i="3"/>
  <c r="BN1228" i="3"/>
  <c r="BM1228" i="3"/>
  <c r="BL1228" i="3"/>
  <c r="BK1228" i="3"/>
  <c r="BJ1228" i="3"/>
  <c r="BI1228" i="3"/>
  <c r="BH1228" i="3"/>
  <c r="BG1228" i="3"/>
  <c r="BF1228" i="3"/>
  <c r="BE1228" i="3"/>
  <c r="BD1228" i="3"/>
  <c r="BA1228" i="3"/>
  <c r="BB1228" i="3" s="1"/>
  <c r="AZ1228" i="3"/>
  <c r="AY1228" i="3"/>
  <c r="AW1228" i="3"/>
  <c r="AX1228" i="3" s="1"/>
  <c r="AU1228" i="3"/>
  <c r="AV1228" i="3" s="1"/>
  <c r="AS1228" i="3"/>
  <c r="AT1228" i="3" s="1"/>
  <c r="AR1228" i="3"/>
  <c r="AQ1228" i="3"/>
  <c r="AP1228" i="3"/>
  <c r="AN1228" i="3"/>
  <c r="AL1228" i="3"/>
  <c r="AJ1228" i="3"/>
  <c r="AH1228" i="3"/>
  <c r="AF1228" i="3"/>
  <c r="AD1228" i="3"/>
  <c r="AB1228" i="3"/>
  <c r="Z1228" i="3"/>
  <c r="X1228" i="3"/>
  <c r="V1228" i="3"/>
  <c r="T1228" i="3"/>
  <c r="R1228" i="3"/>
  <c r="P1228" i="3"/>
  <c r="N1228" i="3"/>
  <c r="L1228" i="3"/>
  <c r="J1228" i="3"/>
  <c r="H1228" i="3"/>
  <c r="D1228" i="3"/>
  <c r="BV1227" i="3"/>
  <c r="BU1227" i="3"/>
  <c r="BT1227" i="3"/>
  <c r="BS1227" i="3"/>
  <c r="BR1227" i="3"/>
  <c r="BQ1227" i="3"/>
  <c r="BP1227" i="3"/>
  <c r="BO1227" i="3"/>
  <c r="BN1227" i="3"/>
  <c r="BM1227" i="3"/>
  <c r="BL1227" i="3"/>
  <c r="BK1227" i="3"/>
  <c r="BJ1227" i="3"/>
  <c r="BI1227" i="3"/>
  <c r="BH1227" i="3"/>
  <c r="BG1227" i="3"/>
  <c r="BF1227" i="3"/>
  <c r="BE1227" i="3"/>
  <c r="BD1227" i="3"/>
  <c r="BB1227" i="3"/>
  <c r="BA1227" i="3"/>
  <c r="AY1227" i="3"/>
  <c r="AZ1227" i="3" s="1"/>
  <c r="AW1227" i="3"/>
  <c r="AX1227" i="3" s="1"/>
  <c r="AU1227" i="3"/>
  <c r="AV1227" i="3" s="1"/>
  <c r="AT1227" i="3"/>
  <c r="AS1227" i="3"/>
  <c r="AQ1227" i="3"/>
  <c r="AR1227" i="3" s="1"/>
  <c r="AP1227" i="3"/>
  <c r="AN1227" i="3"/>
  <c r="AL1227" i="3"/>
  <c r="AJ1227" i="3"/>
  <c r="AH1227" i="3"/>
  <c r="AF1227" i="3"/>
  <c r="AD1227" i="3"/>
  <c r="AB1227" i="3"/>
  <c r="Z1227" i="3"/>
  <c r="X1227" i="3"/>
  <c r="V1227" i="3"/>
  <c r="T1227" i="3"/>
  <c r="R1227" i="3"/>
  <c r="P1227" i="3"/>
  <c r="N1227" i="3"/>
  <c r="L1227" i="3"/>
  <c r="J1227" i="3"/>
  <c r="H1227" i="3"/>
  <c r="D1227" i="3"/>
  <c r="BU1226" i="3"/>
  <c r="BT1226" i="3"/>
  <c r="BS1226" i="3"/>
  <c r="BR1226" i="3"/>
  <c r="BQ1226" i="3"/>
  <c r="BP1226" i="3"/>
  <c r="BV1226" i="3" s="1"/>
  <c r="BO1226" i="3"/>
  <c r="BN1226" i="3"/>
  <c r="BM1226" i="3"/>
  <c r="BL1226" i="3"/>
  <c r="BK1226" i="3"/>
  <c r="BJ1226" i="3"/>
  <c r="BI1226" i="3"/>
  <c r="BH1226" i="3"/>
  <c r="BG1226" i="3"/>
  <c r="BF1226" i="3"/>
  <c r="BE1226" i="3"/>
  <c r="BD1226" i="3"/>
  <c r="BA1226" i="3"/>
  <c r="BB1226" i="3" s="1"/>
  <c r="AY1226" i="3"/>
  <c r="AZ1226" i="3" s="1"/>
  <c r="AW1226" i="3"/>
  <c r="AX1226" i="3" s="1"/>
  <c r="AV1226" i="3"/>
  <c r="AU1226" i="3"/>
  <c r="AS1226" i="3"/>
  <c r="AT1226" i="3" s="1"/>
  <c r="AQ1226" i="3"/>
  <c r="AR1226" i="3" s="1"/>
  <c r="AP1226" i="3"/>
  <c r="AN1226" i="3"/>
  <c r="AL1226" i="3"/>
  <c r="AJ1226" i="3"/>
  <c r="AH1226" i="3"/>
  <c r="AF1226" i="3"/>
  <c r="AD1226" i="3"/>
  <c r="AB1226" i="3"/>
  <c r="Z1226" i="3"/>
  <c r="X1226" i="3"/>
  <c r="V1226" i="3"/>
  <c r="T1226" i="3"/>
  <c r="R1226" i="3"/>
  <c r="P1226" i="3"/>
  <c r="N1226" i="3"/>
  <c r="L1226" i="3"/>
  <c r="J1226" i="3"/>
  <c r="H1226" i="3"/>
  <c r="D1226" i="3"/>
  <c r="BU1225" i="3"/>
  <c r="BT1225" i="3"/>
  <c r="BS1225" i="3"/>
  <c r="BR1225" i="3"/>
  <c r="BQ1225" i="3"/>
  <c r="BP1225" i="3"/>
  <c r="BV1225" i="3" s="1"/>
  <c r="BO1225" i="3"/>
  <c r="BN1225" i="3"/>
  <c r="BM1225" i="3"/>
  <c r="BL1225" i="3"/>
  <c r="BK1225" i="3"/>
  <c r="BJ1225" i="3"/>
  <c r="BI1225" i="3"/>
  <c r="BH1225" i="3"/>
  <c r="BG1225" i="3"/>
  <c r="BF1225" i="3"/>
  <c r="BE1225" i="3"/>
  <c r="BD1225" i="3"/>
  <c r="BA1225" i="3"/>
  <c r="BB1225" i="3" s="1"/>
  <c r="AY1225" i="3"/>
  <c r="AZ1225" i="3" s="1"/>
  <c r="AX1225" i="3"/>
  <c r="AW1225" i="3"/>
  <c r="AU1225" i="3"/>
  <c r="AV1225" i="3" s="1"/>
  <c r="AS1225" i="3"/>
  <c r="AT1225" i="3" s="1"/>
  <c r="AQ1225" i="3"/>
  <c r="AR1225" i="3" s="1"/>
  <c r="AP1225" i="3"/>
  <c r="AN1225" i="3"/>
  <c r="AL1225" i="3"/>
  <c r="AJ1225" i="3"/>
  <c r="AH1225" i="3"/>
  <c r="AF1225" i="3"/>
  <c r="AD1225" i="3"/>
  <c r="AB1225" i="3"/>
  <c r="Z1225" i="3"/>
  <c r="X1225" i="3"/>
  <c r="V1225" i="3"/>
  <c r="T1225" i="3"/>
  <c r="R1225" i="3"/>
  <c r="P1225" i="3"/>
  <c r="N1225" i="3"/>
  <c r="L1225" i="3"/>
  <c r="J1225" i="3"/>
  <c r="H1225" i="3"/>
  <c r="D1225" i="3"/>
  <c r="BU1224" i="3"/>
  <c r="BT1224" i="3"/>
  <c r="BV1224" i="3" s="1"/>
  <c r="BS1224" i="3"/>
  <c r="BR1224" i="3"/>
  <c r="BQ1224" i="3"/>
  <c r="BP1224" i="3"/>
  <c r="BO1224" i="3"/>
  <c r="BN1224" i="3"/>
  <c r="BM1224" i="3"/>
  <c r="BL1224" i="3"/>
  <c r="BK1224" i="3"/>
  <c r="BJ1224" i="3"/>
  <c r="BI1224" i="3"/>
  <c r="BH1224" i="3"/>
  <c r="BG1224" i="3"/>
  <c r="BF1224" i="3"/>
  <c r="BE1224" i="3"/>
  <c r="BD1224" i="3"/>
  <c r="BA1224" i="3"/>
  <c r="BB1224" i="3" s="1"/>
  <c r="AZ1224" i="3"/>
  <c r="AY1224" i="3"/>
  <c r="AW1224" i="3"/>
  <c r="AX1224" i="3" s="1"/>
  <c r="AU1224" i="3"/>
  <c r="AV1224" i="3" s="1"/>
  <c r="AS1224" i="3"/>
  <c r="AT1224" i="3" s="1"/>
  <c r="AR1224" i="3"/>
  <c r="AQ1224" i="3"/>
  <c r="AP1224" i="3"/>
  <c r="AN1224" i="3"/>
  <c r="AL1224" i="3"/>
  <c r="AJ1224" i="3"/>
  <c r="AH1224" i="3"/>
  <c r="AF1224" i="3"/>
  <c r="AD1224" i="3"/>
  <c r="AB1224" i="3"/>
  <c r="Z1224" i="3"/>
  <c r="X1224" i="3"/>
  <c r="V1224" i="3"/>
  <c r="T1224" i="3"/>
  <c r="R1224" i="3"/>
  <c r="P1224" i="3"/>
  <c r="N1224" i="3"/>
  <c r="L1224" i="3"/>
  <c r="J1224" i="3"/>
  <c r="H1224" i="3"/>
  <c r="D1224" i="3"/>
  <c r="BV1223" i="3"/>
  <c r="BU1223" i="3"/>
  <c r="BT1223" i="3"/>
  <c r="BS1223" i="3"/>
  <c r="BR1223" i="3"/>
  <c r="BQ1223" i="3"/>
  <c r="BP1223" i="3"/>
  <c r="BO1223" i="3"/>
  <c r="BN1223" i="3"/>
  <c r="BM1223" i="3"/>
  <c r="BL1223" i="3"/>
  <c r="BK1223" i="3"/>
  <c r="BJ1223" i="3"/>
  <c r="BI1223" i="3"/>
  <c r="BH1223" i="3"/>
  <c r="BG1223" i="3"/>
  <c r="BF1223" i="3"/>
  <c r="BE1223" i="3"/>
  <c r="BD1223" i="3"/>
  <c r="BB1223" i="3"/>
  <c r="BA1223" i="3"/>
  <c r="AY1223" i="3"/>
  <c r="AZ1223" i="3" s="1"/>
  <c r="AW1223" i="3"/>
  <c r="AX1223" i="3" s="1"/>
  <c r="AU1223" i="3"/>
  <c r="AV1223" i="3" s="1"/>
  <c r="AT1223" i="3"/>
  <c r="AS1223" i="3"/>
  <c r="AQ1223" i="3"/>
  <c r="AR1223" i="3" s="1"/>
  <c r="AP1223" i="3"/>
  <c r="AN1223" i="3"/>
  <c r="AL1223" i="3"/>
  <c r="AJ1223" i="3"/>
  <c r="AH1223" i="3"/>
  <c r="AF1223" i="3"/>
  <c r="AD1223" i="3"/>
  <c r="AB1223" i="3"/>
  <c r="Z1223" i="3"/>
  <c r="X1223" i="3"/>
  <c r="V1223" i="3"/>
  <c r="T1223" i="3"/>
  <c r="R1223" i="3"/>
  <c r="P1223" i="3"/>
  <c r="N1223" i="3"/>
  <c r="L1223" i="3"/>
  <c r="J1223" i="3"/>
  <c r="H1223" i="3"/>
  <c r="D1223" i="3"/>
  <c r="BU1222" i="3"/>
  <c r="BT1222" i="3"/>
  <c r="BS1222" i="3"/>
  <c r="BR1222" i="3"/>
  <c r="BQ1222" i="3"/>
  <c r="BP1222" i="3"/>
  <c r="BV1222" i="3" s="1"/>
  <c r="BO1222" i="3"/>
  <c r="BN1222" i="3"/>
  <c r="BM1222" i="3"/>
  <c r="BL1222" i="3"/>
  <c r="BK1222" i="3"/>
  <c r="BJ1222" i="3"/>
  <c r="BI1222" i="3"/>
  <c r="BH1222" i="3"/>
  <c r="BG1222" i="3"/>
  <c r="BF1222" i="3"/>
  <c r="BE1222" i="3"/>
  <c r="BD1222" i="3"/>
  <c r="BA1222" i="3"/>
  <c r="BB1222" i="3" s="1"/>
  <c r="AY1222" i="3"/>
  <c r="AZ1222" i="3" s="1"/>
  <c r="AW1222" i="3"/>
  <c r="AX1222" i="3" s="1"/>
  <c r="AV1222" i="3"/>
  <c r="AU1222" i="3"/>
  <c r="AS1222" i="3"/>
  <c r="AT1222" i="3" s="1"/>
  <c r="AQ1222" i="3"/>
  <c r="AR1222" i="3" s="1"/>
  <c r="AP1222" i="3"/>
  <c r="AN1222" i="3"/>
  <c r="AL1222" i="3"/>
  <c r="AJ1222" i="3"/>
  <c r="AH1222" i="3"/>
  <c r="AF1222" i="3"/>
  <c r="AD1222" i="3"/>
  <c r="AB1222" i="3"/>
  <c r="Z1222" i="3"/>
  <c r="X1222" i="3"/>
  <c r="V1222" i="3"/>
  <c r="T1222" i="3"/>
  <c r="R1222" i="3"/>
  <c r="P1222" i="3"/>
  <c r="N1222" i="3"/>
  <c r="L1222" i="3"/>
  <c r="J1222" i="3"/>
  <c r="H1222" i="3"/>
  <c r="D1222" i="3"/>
  <c r="BU1221" i="3"/>
  <c r="BT1221" i="3"/>
  <c r="BS1221" i="3"/>
  <c r="BR1221" i="3"/>
  <c r="BQ1221" i="3"/>
  <c r="BP1221" i="3"/>
  <c r="BV1221" i="3" s="1"/>
  <c r="BO1221" i="3"/>
  <c r="BN1221" i="3"/>
  <c r="BM1221" i="3"/>
  <c r="BL1221" i="3"/>
  <c r="BK1221" i="3"/>
  <c r="BJ1221" i="3"/>
  <c r="BI1221" i="3"/>
  <c r="BH1221" i="3"/>
  <c r="BG1221" i="3"/>
  <c r="BF1221" i="3"/>
  <c r="BE1221" i="3"/>
  <c r="BD1221" i="3"/>
  <c r="BA1221" i="3"/>
  <c r="BB1221" i="3" s="1"/>
  <c r="AY1221" i="3"/>
  <c r="AZ1221" i="3" s="1"/>
  <c r="AX1221" i="3"/>
  <c r="AW1221" i="3"/>
  <c r="AU1221" i="3"/>
  <c r="AV1221" i="3" s="1"/>
  <c r="AS1221" i="3"/>
  <c r="AT1221" i="3" s="1"/>
  <c r="AQ1221" i="3"/>
  <c r="AR1221" i="3" s="1"/>
  <c r="AP1221" i="3"/>
  <c r="AN1221" i="3"/>
  <c r="AL1221" i="3"/>
  <c r="AJ1221" i="3"/>
  <c r="AH1221" i="3"/>
  <c r="AF1221" i="3"/>
  <c r="AD1221" i="3"/>
  <c r="AB1221" i="3"/>
  <c r="Z1221" i="3"/>
  <c r="X1221" i="3"/>
  <c r="V1221" i="3"/>
  <c r="T1221" i="3"/>
  <c r="R1221" i="3"/>
  <c r="P1221" i="3"/>
  <c r="N1221" i="3"/>
  <c r="L1221" i="3"/>
  <c r="J1221" i="3"/>
  <c r="H1221" i="3"/>
  <c r="D1221" i="3"/>
  <c r="BU1220" i="3"/>
  <c r="BT1220" i="3"/>
  <c r="BV1220" i="3" s="1"/>
  <c r="BS1220" i="3"/>
  <c r="BR1220" i="3"/>
  <c r="BQ1220" i="3"/>
  <c r="BP1220" i="3"/>
  <c r="BO1220" i="3"/>
  <c r="BN1220" i="3"/>
  <c r="BM1220" i="3"/>
  <c r="BL1220" i="3"/>
  <c r="BK1220" i="3"/>
  <c r="BJ1220" i="3"/>
  <c r="BI1220" i="3"/>
  <c r="BH1220" i="3"/>
  <c r="BG1220" i="3"/>
  <c r="BF1220" i="3"/>
  <c r="BE1220" i="3"/>
  <c r="BD1220" i="3"/>
  <c r="BA1220" i="3"/>
  <c r="BB1220" i="3" s="1"/>
  <c r="AZ1220" i="3"/>
  <c r="AY1220" i="3"/>
  <c r="AW1220" i="3"/>
  <c r="AX1220" i="3" s="1"/>
  <c r="AU1220" i="3"/>
  <c r="AV1220" i="3" s="1"/>
  <c r="AS1220" i="3"/>
  <c r="AT1220" i="3" s="1"/>
  <c r="AR1220" i="3"/>
  <c r="AQ1220" i="3"/>
  <c r="AP1220" i="3"/>
  <c r="AN1220" i="3"/>
  <c r="AL1220" i="3"/>
  <c r="AJ1220" i="3"/>
  <c r="AH1220" i="3"/>
  <c r="AF1220" i="3"/>
  <c r="AD1220" i="3"/>
  <c r="AB1220" i="3"/>
  <c r="Z1220" i="3"/>
  <c r="X1220" i="3"/>
  <c r="V1220" i="3"/>
  <c r="T1220" i="3"/>
  <c r="R1220" i="3"/>
  <c r="P1220" i="3"/>
  <c r="N1220" i="3"/>
  <c r="L1220" i="3"/>
  <c r="J1220" i="3"/>
  <c r="H1220" i="3"/>
  <c r="D1220" i="3"/>
  <c r="BV1219" i="3"/>
  <c r="BU1219" i="3"/>
  <c r="BT1219" i="3"/>
  <c r="BS1219" i="3"/>
  <c r="BR1219" i="3"/>
  <c r="BQ1219" i="3"/>
  <c r="BP1219" i="3"/>
  <c r="BO1219" i="3"/>
  <c r="BN1219" i="3"/>
  <c r="BM1219" i="3"/>
  <c r="BL1219" i="3"/>
  <c r="BK1219" i="3"/>
  <c r="BJ1219" i="3"/>
  <c r="BI1219" i="3"/>
  <c r="BH1219" i="3"/>
  <c r="BG1219" i="3"/>
  <c r="BF1219" i="3"/>
  <c r="BE1219" i="3"/>
  <c r="BD1219" i="3"/>
  <c r="BB1219" i="3"/>
  <c r="BA1219" i="3"/>
  <c r="AY1219" i="3"/>
  <c r="AZ1219" i="3" s="1"/>
  <c r="AW1219" i="3"/>
  <c r="AX1219" i="3" s="1"/>
  <c r="AU1219" i="3"/>
  <c r="AV1219" i="3" s="1"/>
  <c r="AT1219" i="3"/>
  <c r="AS1219" i="3"/>
  <c r="AQ1219" i="3"/>
  <c r="AR1219" i="3" s="1"/>
  <c r="AP1219" i="3"/>
  <c r="AN1219" i="3"/>
  <c r="AL1219" i="3"/>
  <c r="AJ1219" i="3"/>
  <c r="AH1219" i="3"/>
  <c r="AF1219" i="3"/>
  <c r="AD1219" i="3"/>
  <c r="AB1219" i="3"/>
  <c r="Z1219" i="3"/>
  <c r="X1219" i="3"/>
  <c r="V1219" i="3"/>
  <c r="T1219" i="3"/>
  <c r="R1219" i="3"/>
  <c r="P1219" i="3"/>
  <c r="N1219" i="3"/>
  <c r="L1219" i="3"/>
  <c r="J1219" i="3"/>
  <c r="H1219" i="3"/>
  <c r="D1219" i="3"/>
  <c r="BU1218" i="3"/>
  <c r="BT1218" i="3"/>
  <c r="BS1218" i="3"/>
  <c r="BR1218" i="3"/>
  <c r="BQ1218" i="3"/>
  <c r="BP1218" i="3"/>
  <c r="BV1218" i="3" s="1"/>
  <c r="BO1218" i="3"/>
  <c r="BN1218" i="3"/>
  <c r="BM1218" i="3"/>
  <c r="BL1218" i="3"/>
  <c r="BK1218" i="3"/>
  <c r="BJ1218" i="3"/>
  <c r="BI1218" i="3"/>
  <c r="BH1218" i="3"/>
  <c r="BG1218" i="3"/>
  <c r="BF1218" i="3"/>
  <c r="BE1218" i="3"/>
  <c r="BD1218" i="3"/>
  <c r="BA1218" i="3"/>
  <c r="BB1218" i="3" s="1"/>
  <c r="AY1218" i="3"/>
  <c r="AZ1218" i="3" s="1"/>
  <c r="AW1218" i="3"/>
  <c r="AX1218" i="3" s="1"/>
  <c r="AV1218" i="3"/>
  <c r="AU1218" i="3"/>
  <c r="AS1218" i="3"/>
  <c r="AT1218" i="3" s="1"/>
  <c r="AQ1218" i="3"/>
  <c r="AR1218" i="3" s="1"/>
  <c r="AP1218" i="3"/>
  <c r="AN1218" i="3"/>
  <c r="AL1218" i="3"/>
  <c r="AJ1218" i="3"/>
  <c r="AH1218" i="3"/>
  <c r="AF1218" i="3"/>
  <c r="AD1218" i="3"/>
  <c r="AB1218" i="3"/>
  <c r="Z1218" i="3"/>
  <c r="X1218" i="3"/>
  <c r="V1218" i="3"/>
  <c r="T1218" i="3"/>
  <c r="R1218" i="3"/>
  <c r="P1218" i="3"/>
  <c r="N1218" i="3"/>
  <c r="L1218" i="3"/>
  <c r="J1218" i="3"/>
  <c r="H1218" i="3"/>
  <c r="D1218" i="3"/>
  <c r="BU1217" i="3"/>
  <c r="BT1217" i="3"/>
  <c r="BS1217" i="3"/>
  <c r="BR1217" i="3"/>
  <c r="BQ1217" i="3"/>
  <c r="BP1217" i="3"/>
  <c r="BV1217" i="3" s="1"/>
  <c r="BO1217" i="3"/>
  <c r="BN1217" i="3"/>
  <c r="BM1217" i="3"/>
  <c r="BL1217" i="3"/>
  <c r="BK1217" i="3"/>
  <c r="BJ1217" i="3"/>
  <c r="BI1217" i="3"/>
  <c r="BH1217" i="3"/>
  <c r="BG1217" i="3"/>
  <c r="BF1217" i="3"/>
  <c r="BE1217" i="3"/>
  <c r="BD1217" i="3"/>
  <c r="BA1217" i="3"/>
  <c r="BB1217" i="3" s="1"/>
  <c r="AY1217" i="3"/>
  <c r="AZ1217" i="3" s="1"/>
  <c r="AX1217" i="3"/>
  <c r="AW1217" i="3"/>
  <c r="AU1217" i="3"/>
  <c r="AV1217" i="3" s="1"/>
  <c r="AS1217" i="3"/>
  <c r="AT1217" i="3" s="1"/>
  <c r="AQ1217" i="3"/>
  <c r="AR1217" i="3" s="1"/>
  <c r="AP1217" i="3"/>
  <c r="AN1217" i="3"/>
  <c r="AL1217" i="3"/>
  <c r="AJ1217" i="3"/>
  <c r="AH1217" i="3"/>
  <c r="AF1217" i="3"/>
  <c r="AD1217" i="3"/>
  <c r="AB1217" i="3"/>
  <c r="Z1217" i="3"/>
  <c r="X1217" i="3"/>
  <c r="V1217" i="3"/>
  <c r="T1217" i="3"/>
  <c r="R1217" i="3"/>
  <c r="P1217" i="3"/>
  <c r="N1217" i="3"/>
  <c r="L1217" i="3"/>
  <c r="J1217" i="3"/>
  <c r="H1217" i="3"/>
  <c r="D1217" i="3"/>
  <c r="BU1216" i="3"/>
  <c r="BT1216" i="3"/>
  <c r="BV1216" i="3" s="1"/>
  <c r="BS1216" i="3"/>
  <c r="BR1216" i="3"/>
  <c r="BQ1216" i="3"/>
  <c r="BP1216" i="3"/>
  <c r="BO1216" i="3"/>
  <c r="BN1216" i="3"/>
  <c r="BM1216" i="3"/>
  <c r="BL1216" i="3"/>
  <c r="BK1216" i="3"/>
  <c r="BJ1216" i="3"/>
  <c r="BI1216" i="3"/>
  <c r="BH1216" i="3"/>
  <c r="BG1216" i="3"/>
  <c r="BF1216" i="3"/>
  <c r="BE1216" i="3"/>
  <c r="BD1216" i="3"/>
  <c r="BA1216" i="3"/>
  <c r="BB1216" i="3" s="1"/>
  <c r="AZ1216" i="3"/>
  <c r="AY1216" i="3"/>
  <c r="AW1216" i="3"/>
  <c r="AX1216" i="3" s="1"/>
  <c r="AU1216" i="3"/>
  <c r="AV1216" i="3" s="1"/>
  <c r="AS1216" i="3"/>
  <c r="AT1216" i="3" s="1"/>
  <c r="AR1216" i="3"/>
  <c r="AQ1216" i="3"/>
  <c r="AP1216" i="3"/>
  <c r="AN1216" i="3"/>
  <c r="AL1216" i="3"/>
  <c r="AJ1216" i="3"/>
  <c r="AH1216" i="3"/>
  <c r="AF1216" i="3"/>
  <c r="AD1216" i="3"/>
  <c r="AB1216" i="3"/>
  <c r="Z1216" i="3"/>
  <c r="X1216" i="3"/>
  <c r="V1216" i="3"/>
  <c r="T1216" i="3"/>
  <c r="R1216" i="3"/>
  <c r="P1216" i="3"/>
  <c r="N1216" i="3"/>
  <c r="L1216" i="3"/>
  <c r="J1216" i="3"/>
  <c r="H1216" i="3"/>
  <c r="D1216" i="3"/>
  <c r="BV1215" i="3"/>
  <c r="BU1215" i="3"/>
  <c r="BT1215" i="3"/>
  <c r="BS1215" i="3"/>
  <c r="BR1215" i="3"/>
  <c r="BQ1215" i="3"/>
  <c r="BP1215" i="3"/>
  <c r="BO1215" i="3"/>
  <c r="BN1215" i="3"/>
  <c r="BM1215" i="3"/>
  <c r="BL1215" i="3"/>
  <c r="BK1215" i="3"/>
  <c r="BJ1215" i="3"/>
  <c r="BI1215" i="3"/>
  <c r="BH1215" i="3"/>
  <c r="BG1215" i="3"/>
  <c r="BF1215" i="3"/>
  <c r="BE1215" i="3"/>
  <c r="BD1215" i="3"/>
  <c r="BB1215" i="3"/>
  <c r="BA1215" i="3"/>
  <c r="AY1215" i="3"/>
  <c r="AZ1215" i="3" s="1"/>
  <c r="AW1215" i="3"/>
  <c r="AX1215" i="3" s="1"/>
  <c r="AU1215" i="3"/>
  <c r="AV1215" i="3" s="1"/>
  <c r="AT1215" i="3"/>
  <c r="AS1215" i="3"/>
  <c r="AQ1215" i="3"/>
  <c r="AR1215" i="3" s="1"/>
  <c r="AP1215" i="3"/>
  <c r="AN1215" i="3"/>
  <c r="AL1215" i="3"/>
  <c r="AJ1215" i="3"/>
  <c r="AH1215" i="3"/>
  <c r="AF1215" i="3"/>
  <c r="AD1215" i="3"/>
  <c r="AB1215" i="3"/>
  <c r="Z1215" i="3"/>
  <c r="X1215" i="3"/>
  <c r="V1215" i="3"/>
  <c r="T1215" i="3"/>
  <c r="R1215" i="3"/>
  <c r="P1215" i="3"/>
  <c r="N1215" i="3"/>
  <c r="L1215" i="3"/>
  <c r="J1215" i="3"/>
  <c r="H1215" i="3"/>
  <c r="D1215" i="3"/>
  <c r="BU1214" i="3"/>
  <c r="BT1214" i="3"/>
  <c r="BS1214" i="3"/>
  <c r="BR1214" i="3"/>
  <c r="BQ1214" i="3"/>
  <c r="BP1214" i="3"/>
  <c r="BV1214" i="3" s="1"/>
  <c r="BO1214" i="3"/>
  <c r="BN1214" i="3"/>
  <c r="BM1214" i="3"/>
  <c r="BL1214" i="3"/>
  <c r="BK1214" i="3"/>
  <c r="BJ1214" i="3"/>
  <c r="BI1214" i="3"/>
  <c r="BH1214" i="3"/>
  <c r="BG1214" i="3"/>
  <c r="BF1214" i="3"/>
  <c r="BE1214" i="3"/>
  <c r="BD1214" i="3"/>
  <c r="BA1214" i="3"/>
  <c r="BB1214" i="3" s="1"/>
  <c r="AY1214" i="3"/>
  <c r="AZ1214" i="3" s="1"/>
  <c r="AW1214" i="3"/>
  <c r="AX1214" i="3" s="1"/>
  <c r="AV1214" i="3"/>
  <c r="AU1214" i="3"/>
  <c r="AS1214" i="3"/>
  <c r="AT1214" i="3" s="1"/>
  <c r="AQ1214" i="3"/>
  <c r="AR1214" i="3" s="1"/>
  <c r="AP1214" i="3"/>
  <c r="AN1214" i="3"/>
  <c r="AL1214" i="3"/>
  <c r="AJ1214" i="3"/>
  <c r="AH1214" i="3"/>
  <c r="AF1214" i="3"/>
  <c r="AD1214" i="3"/>
  <c r="AB1214" i="3"/>
  <c r="Z1214" i="3"/>
  <c r="X1214" i="3"/>
  <c r="V1214" i="3"/>
  <c r="T1214" i="3"/>
  <c r="R1214" i="3"/>
  <c r="P1214" i="3"/>
  <c r="N1214" i="3"/>
  <c r="L1214" i="3"/>
  <c r="J1214" i="3"/>
  <c r="H1214" i="3"/>
  <c r="D1214" i="3"/>
  <c r="BU1213" i="3"/>
  <c r="BT1213" i="3"/>
  <c r="BS1213" i="3"/>
  <c r="BR1213" i="3"/>
  <c r="BQ1213" i="3"/>
  <c r="BP1213" i="3"/>
  <c r="BV1213" i="3" s="1"/>
  <c r="BO1213" i="3"/>
  <c r="BN1213" i="3"/>
  <c r="BM1213" i="3"/>
  <c r="BL1213" i="3"/>
  <c r="BK1213" i="3"/>
  <c r="BJ1213" i="3"/>
  <c r="BI1213" i="3"/>
  <c r="BH1213" i="3"/>
  <c r="BG1213" i="3"/>
  <c r="BF1213" i="3"/>
  <c r="BE1213" i="3"/>
  <c r="BD1213" i="3"/>
  <c r="BA1213" i="3"/>
  <c r="BB1213" i="3" s="1"/>
  <c r="AY1213" i="3"/>
  <c r="AZ1213" i="3" s="1"/>
  <c r="AX1213" i="3"/>
  <c r="AW1213" i="3"/>
  <c r="AU1213" i="3"/>
  <c r="AV1213" i="3" s="1"/>
  <c r="AS1213" i="3"/>
  <c r="AT1213" i="3" s="1"/>
  <c r="AQ1213" i="3"/>
  <c r="AR1213" i="3" s="1"/>
  <c r="AP1213" i="3"/>
  <c r="AN1213" i="3"/>
  <c r="AL1213" i="3"/>
  <c r="AJ1213" i="3"/>
  <c r="AH1213" i="3"/>
  <c r="AF1213" i="3"/>
  <c r="AD1213" i="3"/>
  <c r="AB1213" i="3"/>
  <c r="Z1213" i="3"/>
  <c r="X1213" i="3"/>
  <c r="V1213" i="3"/>
  <c r="T1213" i="3"/>
  <c r="R1213" i="3"/>
  <c r="P1213" i="3"/>
  <c r="N1213" i="3"/>
  <c r="L1213" i="3"/>
  <c r="J1213" i="3"/>
  <c r="H1213" i="3"/>
  <c r="D1213" i="3"/>
  <c r="BU1212" i="3"/>
  <c r="BT1212" i="3"/>
  <c r="BV1212" i="3" s="1"/>
  <c r="BS1212" i="3"/>
  <c r="BR1212" i="3"/>
  <c r="BQ1212" i="3"/>
  <c r="BP1212" i="3"/>
  <c r="BO1212" i="3"/>
  <c r="BN1212" i="3"/>
  <c r="BM1212" i="3"/>
  <c r="BL1212" i="3"/>
  <c r="BK1212" i="3"/>
  <c r="BJ1212" i="3"/>
  <c r="BI1212" i="3"/>
  <c r="BH1212" i="3"/>
  <c r="BG1212" i="3"/>
  <c r="BF1212" i="3"/>
  <c r="BE1212" i="3"/>
  <c r="BD1212" i="3"/>
  <c r="BA1212" i="3"/>
  <c r="BB1212" i="3" s="1"/>
  <c r="AZ1212" i="3"/>
  <c r="AY1212" i="3"/>
  <c r="AW1212" i="3"/>
  <c r="AX1212" i="3" s="1"/>
  <c r="AU1212" i="3"/>
  <c r="AV1212" i="3" s="1"/>
  <c r="AS1212" i="3"/>
  <c r="AT1212" i="3" s="1"/>
  <c r="AR1212" i="3"/>
  <c r="AQ1212" i="3"/>
  <c r="AP1212" i="3"/>
  <c r="AN1212" i="3"/>
  <c r="AL1212" i="3"/>
  <c r="AJ1212" i="3"/>
  <c r="AH1212" i="3"/>
  <c r="AF1212" i="3"/>
  <c r="AD1212" i="3"/>
  <c r="AB1212" i="3"/>
  <c r="Z1212" i="3"/>
  <c r="X1212" i="3"/>
  <c r="V1212" i="3"/>
  <c r="T1212" i="3"/>
  <c r="R1212" i="3"/>
  <c r="P1212" i="3"/>
  <c r="N1212" i="3"/>
  <c r="L1212" i="3"/>
  <c r="J1212" i="3"/>
  <c r="H1212" i="3"/>
  <c r="D1212" i="3"/>
  <c r="BV1211" i="3"/>
  <c r="BU1211" i="3"/>
  <c r="BT1211" i="3"/>
  <c r="BS1211" i="3"/>
  <c r="BR1211" i="3"/>
  <c r="BQ1211" i="3"/>
  <c r="BP1211" i="3"/>
  <c r="BO1211" i="3"/>
  <c r="BN1211" i="3"/>
  <c r="BM1211" i="3"/>
  <c r="BL1211" i="3"/>
  <c r="BK1211" i="3"/>
  <c r="BJ1211" i="3"/>
  <c r="BI1211" i="3"/>
  <c r="BH1211" i="3"/>
  <c r="BG1211" i="3"/>
  <c r="BF1211" i="3"/>
  <c r="BE1211" i="3"/>
  <c r="BD1211" i="3"/>
  <c r="BB1211" i="3"/>
  <c r="BA1211" i="3"/>
  <c r="AY1211" i="3"/>
  <c r="AZ1211" i="3" s="1"/>
  <c r="AW1211" i="3"/>
  <c r="AX1211" i="3" s="1"/>
  <c r="AU1211" i="3"/>
  <c r="AV1211" i="3" s="1"/>
  <c r="AT1211" i="3"/>
  <c r="AS1211" i="3"/>
  <c r="AQ1211" i="3"/>
  <c r="AR1211" i="3" s="1"/>
  <c r="AP1211" i="3"/>
  <c r="AN1211" i="3"/>
  <c r="AL1211" i="3"/>
  <c r="AJ1211" i="3"/>
  <c r="AH1211" i="3"/>
  <c r="AF1211" i="3"/>
  <c r="AD1211" i="3"/>
  <c r="AB1211" i="3"/>
  <c r="Z1211" i="3"/>
  <c r="X1211" i="3"/>
  <c r="V1211" i="3"/>
  <c r="T1211" i="3"/>
  <c r="R1211" i="3"/>
  <c r="P1211" i="3"/>
  <c r="N1211" i="3"/>
  <c r="L1211" i="3"/>
  <c r="J1211" i="3"/>
  <c r="H1211" i="3"/>
  <c r="D1211" i="3"/>
  <c r="BU1210" i="3"/>
  <c r="BT1210" i="3"/>
  <c r="BS1210" i="3"/>
  <c r="BR1210" i="3"/>
  <c r="BQ1210" i="3"/>
  <c r="BP1210" i="3"/>
  <c r="BV1210" i="3" s="1"/>
  <c r="BO1210" i="3"/>
  <c r="BN1210" i="3"/>
  <c r="BM1210" i="3"/>
  <c r="BL1210" i="3"/>
  <c r="BK1210" i="3"/>
  <c r="BJ1210" i="3"/>
  <c r="BI1210" i="3"/>
  <c r="BH1210" i="3"/>
  <c r="BG1210" i="3"/>
  <c r="BF1210" i="3"/>
  <c r="BE1210" i="3"/>
  <c r="BD1210" i="3"/>
  <c r="BA1210" i="3"/>
  <c r="BB1210" i="3" s="1"/>
  <c r="AY1210" i="3"/>
  <c r="AZ1210" i="3" s="1"/>
  <c r="AW1210" i="3"/>
  <c r="AX1210" i="3" s="1"/>
  <c r="AV1210" i="3"/>
  <c r="AU1210" i="3"/>
  <c r="AS1210" i="3"/>
  <c r="AT1210" i="3" s="1"/>
  <c r="AQ1210" i="3"/>
  <c r="AR1210" i="3" s="1"/>
  <c r="AP1210" i="3"/>
  <c r="AN1210" i="3"/>
  <c r="AL1210" i="3"/>
  <c r="AJ1210" i="3"/>
  <c r="AH1210" i="3"/>
  <c r="AF1210" i="3"/>
  <c r="AD1210" i="3"/>
  <c r="AB1210" i="3"/>
  <c r="Z1210" i="3"/>
  <c r="X1210" i="3"/>
  <c r="V1210" i="3"/>
  <c r="T1210" i="3"/>
  <c r="R1210" i="3"/>
  <c r="P1210" i="3"/>
  <c r="N1210" i="3"/>
  <c r="L1210" i="3"/>
  <c r="J1210" i="3"/>
  <c r="H1210" i="3"/>
  <c r="D1210" i="3"/>
  <c r="BU1209" i="3"/>
  <c r="BT1209" i="3"/>
  <c r="BS1209" i="3"/>
  <c r="BR1209" i="3"/>
  <c r="BQ1209" i="3"/>
  <c r="BP1209" i="3"/>
  <c r="BO1209" i="3"/>
  <c r="BN1209" i="3"/>
  <c r="BM1209" i="3"/>
  <c r="BL1209" i="3"/>
  <c r="BK1209" i="3"/>
  <c r="BJ1209" i="3"/>
  <c r="BI1209" i="3"/>
  <c r="BH1209" i="3"/>
  <c r="BG1209" i="3"/>
  <c r="BF1209" i="3"/>
  <c r="BE1209" i="3"/>
  <c r="BD1209" i="3"/>
  <c r="BA1209" i="3"/>
  <c r="BB1209" i="3" s="1"/>
  <c r="AY1209" i="3"/>
  <c r="AZ1209" i="3" s="1"/>
  <c r="AX1209" i="3"/>
  <c r="AW1209" i="3"/>
  <c r="AU1209" i="3"/>
  <c r="AV1209" i="3" s="1"/>
  <c r="AS1209" i="3"/>
  <c r="AT1209" i="3" s="1"/>
  <c r="AQ1209" i="3"/>
  <c r="AR1209" i="3" s="1"/>
  <c r="AP1209" i="3"/>
  <c r="AN1209" i="3"/>
  <c r="AL1209" i="3"/>
  <c r="AJ1209" i="3"/>
  <c r="AH1209" i="3"/>
  <c r="AF1209" i="3"/>
  <c r="AD1209" i="3"/>
  <c r="AB1209" i="3"/>
  <c r="Z1209" i="3"/>
  <c r="X1209" i="3"/>
  <c r="V1209" i="3"/>
  <c r="T1209" i="3"/>
  <c r="R1209" i="3"/>
  <c r="P1209" i="3"/>
  <c r="N1209" i="3"/>
  <c r="L1209" i="3"/>
  <c r="J1209" i="3"/>
  <c r="H1209" i="3"/>
  <c r="D1209" i="3"/>
  <c r="BU1208" i="3"/>
  <c r="BT1208" i="3"/>
  <c r="BV1208" i="3" s="1"/>
  <c r="BS1208" i="3"/>
  <c r="BR1208" i="3"/>
  <c r="BQ1208" i="3"/>
  <c r="BP1208" i="3"/>
  <c r="BO1208" i="3"/>
  <c r="BN1208" i="3"/>
  <c r="BM1208" i="3"/>
  <c r="BL1208" i="3"/>
  <c r="BK1208" i="3"/>
  <c r="BJ1208" i="3"/>
  <c r="BI1208" i="3"/>
  <c r="BH1208" i="3"/>
  <c r="BG1208" i="3"/>
  <c r="BF1208" i="3"/>
  <c r="BE1208" i="3"/>
  <c r="BD1208" i="3"/>
  <c r="BA1208" i="3"/>
  <c r="BB1208" i="3" s="1"/>
  <c r="AZ1208" i="3"/>
  <c r="AY1208" i="3"/>
  <c r="AW1208" i="3"/>
  <c r="AX1208" i="3" s="1"/>
  <c r="AU1208" i="3"/>
  <c r="AV1208" i="3" s="1"/>
  <c r="AS1208" i="3"/>
  <c r="AT1208" i="3" s="1"/>
  <c r="AR1208" i="3"/>
  <c r="AQ1208" i="3"/>
  <c r="AP1208" i="3"/>
  <c r="AN1208" i="3"/>
  <c r="AL1208" i="3"/>
  <c r="AJ1208" i="3"/>
  <c r="AH1208" i="3"/>
  <c r="AF1208" i="3"/>
  <c r="AD1208" i="3"/>
  <c r="AB1208" i="3"/>
  <c r="Z1208" i="3"/>
  <c r="X1208" i="3"/>
  <c r="V1208" i="3"/>
  <c r="T1208" i="3"/>
  <c r="R1208" i="3"/>
  <c r="P1208" i="3"/>
  <c r="N1208" i="3"/>
  <c r="L1208" i="3"/>
  <c r="J1208" i="3"/>
  <c r="H1208" i="3"/>
  <c r="D1208" i="3"/>
  <c r="BV1207" i="3"/>
  <c r="BU1207" i="3"/>
  <c r="BT1207" i="3"/>
  <c r="BS1207" i="3"/>
  <c r="BR1207" i="3"/>
  <c r="BQ1207" i="3"/>
  <c r="BP1207" i="3"/>
  <c r="BO1207" i="3"/>
  <c r="BN1207" i="3"/>
  <c r="BM1207" i="3"/>
  <c r="BL1207" i="3"/>
  <c r="BK1207" i="3"/>
  <c r="BJ1207" i="3"/>
  <c r="BI1207" i="3"/>
  <c r="BH1207" i="3"/>
  <c r="BG1207" i="3"/>
  <c r="BF1207" i="3"/>
  <c r="BE1207" i="3"/>
  <c r="BD1207" i="3"/>
  <c r="BB1207" i="3"/>
  <c r="BA1207" i="3"/>
  <c r="AY1207" i="3"/>
  <c r="AZ1207" i="3" s="1"/>
  <c r="AW1207" i="3"/>
  <c r="AX1207" i="3" s="1"/>
  <c r="AU1207" i="3"/>
  <c r="AV1207" i="3" s="1"/>
  <c r="AT1207" i="3"/>
  <c r="AS1207" i="3"/>
  <c r="AQ1207" i="3"/>
  <c r="AR1207" i="3" s="1"/>
  <c r="AP1207" i="3"/>
  <c r="AN1207" i="3"/>
  <c r="AL1207" i="3"/>
  <c r="AJ1207" i="3"/>
  <c r="AH1207" i="3"/>
  <c r="AF1207" i="3"/>
  <c r="AD1207" i="3"/>
  <c r="AB1207" i="3"/>
  <c r="Z1207" i="3"/>
  <c r="X1207" i="3"/>
  <c r="V1207" i="3"/>
  <c r="T1207" i="3"/>
  <c r="R1207" i="3"/>
  <c r="P1207" i="3"/>
  <c r="N1207" i="3"/>
  <c r="L1207" i="3"/>
  <c r="J1207" i="3"/>
  <c r="H1207" i="3"/>
  <c r="D1207" i="3"/>
  <c r="BU1206" i="3"/>
  <c r="BT1206" i="3"/>
  <c r="BS1206" i="3"/>
  <c r="BR1206" i="3"/>
  <c r="BQ1206" i="3"/>
  <c r="BP1206" i="3"/>
  <c r="BV1206" i="3" s="1"/>
  <c r="BO1206" i="3"/>
  <c r="BN1206" i="3"/>
  <c r="BM1206" i="3"/>
  <c r="BL1206" i="3"/>
  <c r="BK1206" i="3"/>
  <c r="BJ1206" i="3"/>
  <c r="BI1206" i="3"/>
  <c r="BH1206" i="3"/>
  <c r="BG1206" i="3"/>
  <c r="BF1206" i="3"/>
  <c r="BE1206" i="3"/>
  <c r="BD1206" i="3"/>
  <c r="BA1206" i="3"/>
  <c r="BB1206" i="3" s="1"/>
  <c r="AY1206" i="3"/>
  <c r="AZ1206" i="3" s="1"/>
  <c r="AW1206" i="3"/>
  <c r="AX1206" i="3" s="1"/>
  <c r="AV1206" i="3"/>
  <c r="AU1206" i="3"/>
  <c r="AS1206" i="3"/>
  <c r="AT1206" i="3" s="1"/>
  <c r="AQ1206" i="3"/>
  <c r="AR1206" i="3" s="1"/>
  <c r="AP1206" i="3"/>
  <c r="AN1206" i="3"/>
  <c r="AL1206" i="3"/>
  <c r="AJ1206" i="3"/>
  <c r="AH1206" i="3"/>
  <c r="AF1206" i="3"/>
  <c r="AD1206" i="3"/>
  <c r="AB1206" i="3"/>
  <c r="Z1206" i="3"/>
  <c r="X1206" i="3"/>
  <c r="V1206" i="3"/>
  <c r="T1206" i="3"/>
  <c r="R1206" i="3"/>
  <c r="P1206" i="3"/>
  <c r="N1206" i="3"/>
  <c r="L1206" i="3"/>
  <c r="J1206" i="3"/>
  <c r="H1206" i="3"/>
  <c r="D1206" i="3"/>
  <c r="BU1205" i="3"/>
  <c r="BT1205" i="3"/>
  <c r="BS1205" i="3"/>
  <c r="BR1205" i="3"/>
  <c r="BQ1205" i="3"/>
  <c r="BP1205" i="3"/>
  <c r="BV1205" i="3" s="1"/>
  <c r="BO1205" i="3"/>
  <c r="BN1205" i="3"/>
  <c r="BM1205" i="3"/>
  <c r="BL1205" i="3"/>
  <c r="BK1205" i="3"/>
  <c r="BJ1205" i="3"/>
  <c r="BI1205" i="3"/>
  <c r="BH1205" i="3"/>
  <c r="BG1205" i="3"/>
  <c r="BF1205" i="3"/>
  <c r="BE1205" i="3"/>
  <c r="BD1205" i="3"/>
  <c r="BA1205" i="3"/>
  <c r="BB1205" i="3" s="1"/>
  <c r="AY1205" i="3"/>
  <c r="AZ1205" i="3" s="1"/>
  <c r="AX1205" i="3"/>
  <c r="AW1205" i="3"/>
  <c r="AU1205" i="3"/>
  <c r="AV1205" i="3" s="1"/>
  <c r="AS1205" i="3"/>
  <c r="AT1205" i="3" s="1"/>
  <c r="AQ1205" i="3"/>
  <c r="AR1205" i="3" s="1"/>
  <c r="AP1205" i="3"/>
  <c r="AN1205" i="3"/>
  <c r="AL1205" i="3"/>
  <c r="AJ1205" i="3"/>
  <c r="AH1205" i="3"/>
  <c r="AF1205" i="3"/>
  <c r="AD1205" i="3"/>
  <c r="AB1205" i="3"/>
  <c r="Z1205" i="3"/>
  <c r="X1205" i="3"/>
  <c r="V1205" i="3"/>
  <c r="T1205" i="3"/>
  <c r="R1205" i="3"/>
  <c r="P1205" i="3"/>
  <c r="N1205" i="3"/>
  <c r="L1205" i="3"/>
  <c r="J1205" i="3"/>
  <c r="H1205" i="3"/>
  <c r="D1205" i="3"/>
  <c r="BU1204" i="3"/>
  <c r="BT1204" i="3"/>
  <c r="BV1204" i="3" s="1"/>
  <c r="BS1204" i="3"/>
  <c r="BR1204" i="3"/>
  <c r="BQ1204" i="3"/>
  <c r="BP1204" i="3"/>
  <c r="BO1204" i="3"/>
  <c r="BN1204" i="3"/>
  <c r="BM1204" i="3"/>
  <c r="BL1204" i="3"/>
  <c r="BK1204" i="3"/>
  <c r="BJ1204" i="3"/>
  <c r="BI1204" i="3"/>
  <c r="BH1204" i="3"/>
  <c r="BG1204" i="3"/>
  <c r="BF1204" i="3"/>
  <c r="BE1204" i="3"/>
  <c r="BD1204" i="3"/>
  <c r="BA1204" i="3"/>
  <c r="BB1204" i="3" s="1"/>
  <c r="AZ1204" i="3"/>
  <c r="AY1204" i="3"/>
  <c r="AW1204" i="3"/>
  <c r="AX1204" i="3" s="1"/>
  <c r="AU1204" i="3"/>
  <c r="AV1204" i="3" s="1"/>
  <c r="AS1204" i="3"/>
  <c r="AT1204" i="3" s="1"/>
  <c r="AR1204" i="3"/>
  <c r="AQ1204" i="3"/>
  <c r="AP1204" i="3"/>
  <c r="AN1204" i="3"/>
  <c r="AL1204" i="3"/>
  <c r="AJ1204" i="3"/>
  <c r="AH1204" i="3"/>
  <c r="AF1204" i="3"/>
  <c r="AD1204" i="3"/>
  <c r="AB1204" i="3"/>
  <c r="Z1204" i="3"/>
  <c r="X1204" i="3"/>
  <c r="V1204" i="3"/>
  <c r="T1204" i="3"/>
  <c r="R1204" i="3"/>
  <c r="P1204" i="3"/>
  <c r="N1204" i="3"/>
  <c r="L1204" i="3"/>
  <c r="J1204" i="3"/>
  <c r="H1204" i="3"/>
  <c r="D1204" i="3"/>
  <c r="BV1203" i="3"/>
  <c r="BU1203" i="3"/>
  <c r="BT1203" i="3"/>
  <c r="BS1203" i="3"/>
  <c r="BR1203" i="3"/>
  <c r="BQ1203" i="3"/>
  <c r="BP1203" i="3"/>
  <c r="BO1203" i="3"/>
  <c r="BN1203" i="3"/>
  <c r="BM1203" i="3"/>
  <c r="BL1203" i="3"/>
  <c r="BK1203" i="3"/>
  <c r="BJ1203" i="3"/>
  <c r="BI1203" i="3"/>
  <c r="BH1203" i="3"/>
  <c r="BG1203" i="3"/>
  <c r="BF1203" i="3"/>
  <c r="BE1203" i="3"/>
  <c r="BD1203" i="3"/>
  <c r="BB1203" i="3"/>
  <c r="BA1203" i="3"/>
  <c r="AY1203" i="3"/>
  <c r="AZ1203" i="3" s="1"/>
  <c r="AW1203" i="3"/>
  <c r="AX1203" i="3" s="1"/>
  <c r="AU1203" i="3"/>
  <c r="AV1203" i="3" s="1"/>
  <c r="AT1203" i="3"/>
  <c r="AS1203" i="3"/>
  <c r="AQ1203" i="3"/>
  <c r="AR1203" i="3" s="1"/>
  <c r="AP1203" i="3"/>
  <c r="AN1203" i="3"/>
  <c r="AL1203" i="3"/>
  <c r="AJ1203" i="3"/>
  <c r="AH1203" i="3"/>
  <c r="AF1203" i="3"/>
  <c r="AD1203" i="3"/>
  <c r="AB1203" i="3"/>
  <c r="Z1203" i="3"/>
  <c r="X1203" i="3"/>
  <c r="V1203" i="3"/>
  <c r="T1203" i="3"/>
  <c r="R1203" i="3"/>
  <c r="P1203" i="3"/>
  <c r="N1203" i="3"/>
  <c r="L1203" i="3"/>
  <c r="J1203" i="3"/>
  <c r="H1203" i="3"/>
  <c r="D1203" i="3"/>
  <c r="BU1202" i="3"/>
  <c r="BT1202" i="3"/>
  <c r="BS1202" i="3"/>
  <c r="BR1202" i="3"/>
  <c r="BQ1202" i="3"/>
  <c r="BP1202" i="3"/>
  <c r="BV1202" i="3" s="1"/>
  <c r="BO1202" i="3"/>
  <c r="BN1202" i="3"/>
  <c r="BM1202" i="3"/>
  <c r="BL1202" i="3"/>
  <c r="BK1202" i="3"/>
  <c r="BJ1202" i="3"/>
  <c r="BI1202" i="3"/>
  <c r="BH1202" i="3"/>
  <c r="BG1202" i="3"/>
  <c r="BF1202" i="3"/>
  <c r="BE1202" i="3"/>
  <c r="BD1202" i="3"/>
  <c r="BA1202" i="3"/>
  <c r="BB1202" i="3" s="1"/>
  <c r="AY1202" i="3"/>
  <c r="AZ1202" i="3" s="1"/>
  <c r="AW1202" i="3"/>
  <c r="AX1202" i="3" s="1"/>
  <c r="AV1202" i="3"/>
  <c r="AU1202" i="3"/>
  <c r="AS1202" i="3"/>
  <c r="AT1202" i="3" s="1"/>
  <c r="AQ1202" i="3"/>
  <c r="AR1202" i="3" s="1"/>
  <c r="AP1202" i="3"/>
  <c r="AN1202" i="3"/>
  <c r="AL1202" i="3"/>
  <c r="AJ1202" i="3"/>
  <c r="AH1202" i="3"/>
  <c r="AF1202" i="3"/>
  <c r="AD1202" i="3"/>
  <c r="AB1202" i="3"/>
  <c r="Z1202" i="3"/>
  <c r="X1202" i="3"/>
  <c r="V1202" i="3"/>
  <c r="T1202" i="3"/>
  <c r="R1202" i="3"/>
  <c r="P1202" i="3"/>
  <c r="N1202" i="3"/>
  <c r="L1202" i="3"/>
  <c r="J1202" i="3"/>
  <c r="H1202" i="3"/>
  <c r="D1202" i="3"/>
  <c r="BU1201" i="3"/>
  <c r="BT1201" i="3"/>
  <c r="BS1201" i="3"/>
  <c r="BR1201" i="3"/>
  <c r="BQ1201" i="3"/>
  <c r="BP1201" i="3"/>
  <c r="BO1201" i="3"/>
  <c r="BN1201" i="3"/>
  <c r="BM1201" i="3"/>
  <c r="BL1201" i="3"/>
  <c r="BK1201" i="3"/>
  <c r="BJ1201" i="3"/>
  <c r="BI1201" i="3"/>
  <c r="BH1201" i="3"/>
  <c r="BG1201" i="3"/>
  <c r="BF1201" i="3"/>
  <c r="BE1201" i="3"/>
  <c r="BD1201" i="3"/>
  <c r="BA1201" i="3"/>
  <c r="BB1201" i="3" s="1"/>
  <c r="AY1201" i="3"/>
  <c r="AZ1201" i="3" s="1"/>
  <c r="AX1201" i="3"/>
  <c r="AW1201" i="3"/>
  <c r="AU1201" i="3"/>
  <c r="AV1201" i="3" s="1"/>
  <c r="AS1201" i="3"/>
  <c r="AT1201" i="3" s="1"/>
  <c r="AQ1201" i="3"/>
  <c r="AR1201" i="3" s="1"/>
  <c r="AP1201" i="3"/>
  <c r="AN1201" i="3"/>
  <c r="AL1201" i="3"/>
  <c r="AJ1201" i="3"/>
  <c r="AH1201" i="3"/>
  <c r="AF1201" i="3"/>
  <c r="AD1201" i="3"/>
  <c r="AB1201" i="3"/>
  <c r="Z1201" i="3"/>
  <c r="X1201" i="3"/>
  <c r="V1201" i="3"/>
  <c r="T1201" i="3"/>
  <c r="R1201" i="3"/>
  <c r="P1201" i="3"/>
  <c r="N1201" i="3"/>
  <c r="L1201" i="3"/>
  <c r="J1201" i="3"/>
  <c r="H1201" i="3"/>
  <c r="D1201" i="3"/>
  <c r="BU1200" i="3"/>
  <c r="BT1200" i="3"/>
  <c r="BV1200" i="3" s="1"/>
  <c r="BS1200" i="3"/>
  <c r="BR1200" i="3"/>
  <c r="BQ1200" i="3"/>
  <c r="BP1200" i="3"/>
  <c r="BO1200" i="3"/>
  <c r="BN1200" i="3"/>
  <c r="BM1200" i="3"/>
  <c r="BL1200" i="3"/>
  <c r="BK1200" i="3"/>
  <c r="BJ1200" i="3"/>
  <c r="BI1200" i="3"/>
  <c r="BH1200" i="3"/>
  <c r="BG1200" i="3"/>
  <c r="BF1200" i="3"/>
  <c r="BE1200" i="3"/>
  <c r="BD1200" i="3"/>
  <c r="BA1200" i="3"/>
  <c r="BB1200" i="3" s="1"/>
  <c r="AZ1200" i="3"/>
  <c r="AY1200" i="3"/>
  <c r="AW1200" i="3"/>
  <c r="AX1200" i="3" s="1"/>
  <c r="AU1200" i="3"/>
  <c r="AV1200" i="3" s="1"/>
  <c r="AS1200" i="3"/>
  <c r="AT1200" i="3" s="1"/>
  <c r="AR1200" i="3"/>
  <c r="AQ1200" i="3"/>
  <c r="AP1200" i="3"/>
  <c r="AN1200" i="3"/>
  <c r="AL1200" i="3"/>
  <c r="AJ1200" i="3"/>
  <c r="AH1200" i="3"/>
  <c r="AF1200" i="3"/>
  <c r="AD1200" i="3"/>
  <c r="AB1200" i="3"/>
  <c r="Z1200" i="3"/>
  <c r="X1200" i="3"/>
  <c r="V1200" i="3"/>
  <c r="T1200" i="3"/>
  <c r="R1200" i="3"/>
  <c r="P1200" i="3"/>
  <c r="N1200" i="3"/>
  <c r="L1200" i="3"/>
  <c r="J1200" i="3"/>
  <c r="H1200" i="3"/>
  <c r="D1200" i="3"/>
  <c r="BV1199" i="3"/>
  <c r="BU1199" i="3"/>
  <c r="BT1199" i="3"/>
  <c r="BS1199" i="3"/>
  <c r="BR1199" i="3"/>
  <c r="BQ1199" i="3"/>
  <c r="BP1199" i="3"/>
  <c r="BO1199" i="3"/>
  <c r="BN1199" i="3"/>
  <c r="BM1199" i="3"/>
  <c r="BL1199" i="3"/>
  <c r="BK1199" i="3"/>
  <c r="BJ1199" i="3"/>
  <c r="BI1199" i="3"/>
  <c r="BH1199" i="3"/>
  <c r="BG1199" i="3"/>
  <c r="BF1199" i="3"/>
  <c r="BE1199" i="3"/>
  <c r="BD1199" i="3"/>
  <c r="BB1199" i="3"/>
  <c r="BA1199" i="3"/>
  <c r="AY1199" i="3"/>
  <c r="AZ1199" i="3" s="1"/>
  <c r="AW1199" i="3"/>
  <c r="AX1199" i="3" s="1"/>
  <c r="AU1199" i="3"/>
  <c r="AV1199" i="3" s="1"/>
  <c r="AT1199" i="3"/>
  <c r="AS1199" i="3"/>
  <c r="AQ1199" i="3"/>
  <c r="AR1199" i="3" s="1"/>
  <c r="AP1199" i="3"/>
  <c r="AN1199" i="3"/>
  <c r="AL1199" i="3"/>
  <c r="AJ1199" i="3"/>
  <c r="AH1199" i="3"/>
  <c r="AF1199" i="3"/>
  <c r="AD1199" i="3"/>
  <c r="AB1199" i="3"/>
  <c r="Z1199" i="3"/>
  <c r="X1199" i="3"/>
  <c r="V1199" i="3"/>
  <c r="T1199" i="3"/>
  <c r="R1199" i="3"/>
  <c r="P1199" i="3"/>
  <c r="N1199" i="3"/>
  <c r="L1199" i="3"/>
  <c r="J1199" i="3"/>
  <c r="H1199" i="3"/>
  <c r="D1199" i="3"/>
  <c r="BU1198" i="3"/>
  <c r="BT1198" i="3"/>
  <c r="BS1198" i="3"/>
  <c r="BR1198" i="3"/>
  <c r="BQ1198" i="3"/>
  <c r="BP1198" i="3"/>
  <c r="BV1198" i="3" s="1"/>
  <c r="BO1198" i="3"/>
  <c r="BN1198" i="3"/>
  <c r="BM1198" i="3"/>
  <c r="BL1198" i="3"/>
  <c r="BK1198" i="3"/>
  <c r="BJ1198" i="3"/>
  <c r="BI1198" i="3"/>
  <c r="BH1198" i="3"/>
  <c r="BG1198" i="3"/>
  <c r="BF1198" i="3"/>
  <c r="BE1198" i="3"/>
  <c r="BD1198" i="3"/>
  <c r="BA1198" i="3"/>
  <c r="BB1198" i="3" s="1"/>
  <c r="AY1198" i="3"/>
  <c r="AZ1198" i="3" s="1"/>
  <c r="AW1198" i="3"/>
  <c r="AX1198" i="3" s="1"/>
  <c r="AV1198" i="3"/>
  <c r="AU1198" i="3"/>
  <c r="AS1198" i="3"/>
  <c r="AT1198" i="3" s="1"/>
  <c r="AQ1198" i="3"/>
  <c r="AR1198" i="3" s="1"/>
  <c r="AP1198" i="3"/>
  <c r="AN1198" i="3"/>
  <c r="AL1198" i="3"/>
  <c r="AJ1198" i="3"/>
  <c r="AH1198" i="3"/>
  <c r="AF1198" i="3"/>
  <c r="AD1198" i="3"/>
  <c r="AB1198" i="3"/>
  <c r="Z1198" i="3"/>
  <c r="X1198" i="3"/>
  <c r="V1198" i="3"/>
  <c r="T1198" i="3"/>
  <c r="R1198" i="3"/>
  <c r="P1198" i="3"/>
  <c r="N1198" i="3"/>
  <c r="L1198" i="3"/>
  <c r="J1198" i="3"/>
  <c r="H1198" i="3"/>
  <c r="D1198" i="3"/>
  <c r="BU1197" i="3"/>
  <c r="BT1197" i="3"/>
  <c r="BS1197" i="3"/>
  <c r="BR1197" i="3"/>
  <c r="BQ1197" i="3"/>
  <c r="BP1197" i="3"/>
  <c r="BO1197" i="3"/>
  <c r="BN1197" i="3"/>
  <c r="BM1197" i="3"/>
  <c r="BL1197" i="3"/>
  <c r="BK1197" i="3"/>
  <c r="BJ1197" i="3"/>
  <c r="BI1197" i="3"/>
  <c r="BH1197" i="3"/>
  <c r="BG1197" i="3"/>
  <c r="BF1197" i="3"/>
  <c r="BE1197" i="3"/>
  <c r="BD1197" i="3"/>
  <c r="BA1197" i="3"/>
  <c r="BB1197" i="3" s="1"/>
  <c r="AY1197" i="3"/>
  <c r="AZ1197" i="3" s="1"/>
  <c r="AX1197" i="3"/>
  <c r="AW1197" i="3"/>
  <c r="AU1197" i="3"/>
  <c r="AV1197" i="3" s="1"/>
  <c r="AS1197" i="3"/>
  <c r="AT1197" i="3" s="1"/>
  <c r="AQ1197" i="3"/>
  <c r="AR1197" i="3" s="1"/>
  <c r="AP1197" i="3"/>
  <c r="AN1197" i="3"/>
  <c r="AL1197" i="3"/>
  <c r="AJ1197" i="3"/>
  <c r="AH1197" i="3"/>
  <c r="AF1197" i="3"/>
  <c r="AD1197" i="3"/>
  <c r="AB1197" i="3"/>
  <c r="Z1197" i="3"/>
  <c r="X1197" i="3"/>
  <c r="V1197" i="3"/>
  <c r="T1197" i="3"/>
  <c r="R1197" i="3"/>
  <c r="P1197" i="3"/>
  <c r="N1197" i="3"/>
  <c r="L1197" i="3"/>
  <c r="J1197" i="3"/>
  <c r="H1197" i="3"/>
  <c r="D1197" i="3"/>
  <c r="BU1196" i="3"/>
  <c r="BT1196" i="3"/>
  <c r="BV1196" i="3" s="1"/>
  <c r="BS1196" i="3"/>
  <c r="BR1196" i="3"/>
  <c r="BQ1196" i="3"/>
  <c r="BP1196" i="3"/>
  <c r="BO1196" i="3"/>
  <c r="BN1196" i="3"/>
  <c r="BM1196" i="3"/>
  <c r="BL1196" i="3"/>
  <c r="BK1196" i="3"/>
  <c r="BJ1196" i="3"/>
  <c r="BI1196" i="3"/>
  <c r="BH1196" i="3"/>
  <c r="BG1196" i="3"/>
  <c r="BF1196" i="3"/>
  <c r="BE1196" i="3"/>
  <c r="BD1196" i="3"/>
  <c r="BA1196" i="3"/>
  <c r="BB1196" i="3" s="1"/>
  <c r="AZ1196" i="3"/>
  <c r="AY1196" i="3"/>
  <c r="AW1196" i="3"/>
  <c r="AX1196" i="3" s="1"/>
  <c r="AU1196" i="3"/>
  <c r="AV1196" i="3" s="1"/>
  <c r="AS1196" i="3"/>
  <c r="AT1196" i="3" s="1"/>
  <c r="AR1196" i="3"/>
  <c r="AQ1196" i="3"/>
  <c r="AP1196" i="3"/>
  <c r="AN1196" i="3"/>
  <c r="AL1196" i="3"/>
  <c r="AJ1196" i="3"/>
  <c r="AH1196" i="3"/>
  <c r="AF1196" i="3"/>
  <c r="AD1196" i="3"/>
  <c r="AB1196" i="3"/>
  <c r="Z1196" i="3"/>
  <c r="X1196" i="3"/>
  <c r="V1196" i="3"/>
  <c r="T1196" i="3"/>
  <c r="R1196" i="3"/>
  <c r="P1196" i="3"/>
  <c r="N1196" i="3"/>
  <c r="L1196" i="3"/>
  <c r="J1196" i="3"/>
  <c r="H1196" i="3"/>
  <c r="D1196" i="3"/>
  <c r="BU1195" i="3"/>
  <c r="BT1195" i="3"/>
  <c r="BS1195" i="3"/>
  <c r="BR1195" i="3"/>
  <c r="BQ1195" i="3"/>
  <c r="BP1195" i="3"/>
  <c r="BV1195" i="3" s="1"/>
  <c r="BO1195" i="3"/>
  <c r="BN1195" i="3"/>
  <c r="BM1195" i="3"/>
  <c r="BL1195" i="3"/>
  <c r="BK1195" i="3"/>
  <c r="BJ1195" i="3"/>
  <c r="BI1195" i="3"/>
  <c r="BH1195" i="3"/>
  <c r="BG1195" i="3"/>
  <c r="BF1195" i="3"/>
  <c r="BE1195" i="3"/>
  <c r="BD1195" i="3"/>
  <c r="BB1195" i="3"/>
  <c r="BA1195" i="3"/>
  <c r="AY1195" i="3"/>
  <c r="AZ1195" i="3" s="1"/>
  <c r="AW1195" i="3"/>
  <c r="AX1195" i="3" s="1"/>
  <c r="AU1195" i="3"/>
  <c r="AV1195" i="3" s="1"/>
  <c r="AT1195" i="3"/>
  <c r="AS1195" i="3"/>
  <c r="AQ1195" i="3"/>
  <c r="AR1195" i="3" s="1"/>
  <c r="AP1195" i="3"/>
  <c r="AN1195" i="3"/>
  <c r="AL1195" i="3"/>
  <c r="AJ1195" i="3"/>
  <c r="AH1195" i="3"/>
  <c r="AF1195" i="3"/>
  <c r="AD1195" i="3"/>
  <c r="AB1195" i="3"/>
  <c r="Z1195" i="3"/>
  <c r="X1195" i="3"/>
  <c r="V1195" i="3"/>
  <c r="T1195" i="3"/>
  <c r="R1195" i="3"/>
  <c r="P1195" i="3"/>
  <c r="N1195" i="3"/>
  <c r="L1195" i="3"/>
  <c r="J1195" i="3"/>
  <c r="H1195" i="3"/>
  <c r="D1195" i="3"/>
  <c r="BU1194" i="3"/>
  <c r="BT1194" i="3"/>
  <c r="BS1194" i="3"/>
  <c r="BR1194" i="3"/>
  <c r="BQ1194" i="3"/>
  <c r="BP1194" i="3"/>
  <c r="BV1194" i="3" s="1"/>
  <c r="BO1194" i="3"/>
  <c r="BN1194" i="3"/>
  <c r="BM1194" i="3"/>
  <c r="BL1194" i="3"/>
  <c r="BK1194" i="3"/>
  <c r="BJ1194" i="3"/>
  <c r="BI1194" i="3"/>
  <c r="BH1194" i="3"/>
  <c r="BG1194" i="3"/>
  <c r="BF1194" i="3"/>
  <c r="BE1194" i="3"/>
  <c r="BD1194" i="3"/>
  <c r="BA1194" i="3"/>
  <c r="BB1194" i="3" s="1"/>
  <c r="AY1194" i="3"/>
  <c r="AZ1194" i="3" s="1"/>
  <c r="AW1194" i="3"/>
  <c r="AX1194" i="3" s="1"/>
  <c r="AV1194" i="3"/>
  <c r="AU1194" i="3"/>
  <c r="AS1194" i="3"/>
  <c r="AT1194" i="3" s="1"/>
  <c r="AR1194" i="3"/>
  <c r="AQ1194" i="3"/>
  <c r="AP1194" i="3"/>
  <c r="AN1194" i="3"/>
  <c r="AL1194" i="3"/>
  <c r="AJ1194" i="3"/>
  <c r="AH1194" i="3"/>
  <c r="AF1194" i="3"/>
  <c r="AD1194" i="3"/>
  <c r="AB1194" i="3"/>
  <c r="Z1194" i="3"/>
  <c r="X1194" i="3"/>
  <c r="V1194" i="3"/>
  <c r="T1194" i="3"/>
  <c r="R1194" i="3"/>
  <c r="P1194" i="3"/>
  <c r="N1194" i="3"/>
  <c r="L1194" i="3"/>
  <c r="J1194" i="3"/>
  <c r="H1194" i="3"/>
  <c r="D1194" i="3"/>
  <c r="BU1193" i="3"/>
  <c r="BT1193" i="3"/>
  <c r="BS1193" i="3"/>
  <c r="BR1193" i="3"/>
  <c r="BQ1193" i="3"/>
  <c r="BP1193" i="3"/>
  <c r="BO1193" i="3"/>
  <c r="BN1193" i="3"/>
  <c r="BM1193" i="3"/>
  <c r="BL1193" i="3"/>
  <c r="BK1193" i="3"/>
  <c r="BJ1193" i="3"/>
  <c r="BI1193" i="3"/>
  <c r="BH1193" i="3"/>
  <c r="BG1193" i="3"/>
  <c r="BF1193" i="3"/>
  <c r="BE1193" i="3"/>
  <c r="BD1193" i="3"/>
  <c r="BB1193" i="3"/>
  <c r="BA1193" i="3"/>
  <c r="AY1193" i="3"/>
  <c r="AZ1193" i="3" s="1"/>
  <c r="AX1193" i="3"/>
  <c r="AW1193" i="3"/>
  <c r="AU1193" i="3"/>
  <c r="AV1193" i="3" s="1"/>
  <c r="AT1193" i="3"/>
  <c r="AS1193" i="3"/>
  <c r="AQ1193" i="3"/>
  <c r="AR1193" i="3" s="1"/>
  <c r="AP1193" i="3"/>
  <c r="AN1193" i="3"/>
  <c r="AL1193" i="3"/>
  <c r="AJ1193" i="3"/>
  <c r="AH1193" i="3"/>
  <c r="AF1193" i="3"/>
  <c r="AD1193" i="3"/>
  <c r="AB1193" i="3"/>
  <c r="Z1193" i="3"/>
  <c r="X1193" i="3"/>
  <c r="V1193" i="3"/>
  <c r="T1193" i="3"/>
  <c r="R1193" i="3"/>
  <c r="P1193" i="3"/>
  <c r="N1193" i="3"/>
  <c r="L1193" i="3"/>
  <c r="J1193" i="3"/>
  <c r="H1193" i="3"/>
  <c r="D1193" i="3"/>
  <c r="BU1192" i="3"/>
  <c r="BT1192" i="3"/>
  <c r="BV1192" i="3" s="1"/>
  <c r="BS1192" i="3"/>
  <c r="BR1192" i="3"/>
  <c r="BQ1192" i="3"/>
  <c r="BP1192" i="3"/>
  <c r="BO1192" i="3"/>
  <c r="BN1192" i="3"/>
  <c r="BM1192" i="3"/>
  <c r="BL1192" i="3"/>
  <c r="BK1192" i="3"/>
  <c r="BJ1192" i="3"/>
  <c r="BI1192" i="3"/>
  <c r="BH1192" i="3"/>
  <c r="BG1192" i="3"/>
  <c r="BF1192" i="3"/>
  <c r="BE1192" i="3"/>
  <c r="BD1192" i="3"/>
  <c r="BA1192" i="3"/>
  <c r="BB1192" i="3" s="1"/>
  <c r="AZ1192" i="3"/>
  <c r="AY1192" i="3"/>
  <c r="AW1192" i="3"/>
  <c r="AX1192" i="3" s="1"/>
  <c r="AU1192" i="3"/>
  <c r="AV1192" i="3" s="1"/>
  <c r="AS1192" i="3"/>
  <c r="AT1192" i="3" s="1"/>
  <c r="AR1192" i="3"/>
  <c r="AQ1192" i="3"/>
  <c r="AP1192" i="3"/>
  <c r="AN1192" i="3"/>
  <c r="AL1192" i="3"/>
  <c r="AJ1192" i="3"/>
  <c r="AH1192" i="3"/>
  <c r="AF1192" i="3"/>
  <c r="AD1192" i="3"/>
  <c r="AB1192" i="3"/>
  <c r="Z1192" i="3"/>
  <c r="X1192" i="3"/>
  <c r="V1192" i="3"/>
  <c r="T1192" i="3"/>
  <c r="R1192" i="3"/>
  <c r="P1192" i="3"/>
  <c r="N1192" i="3"/>
  <c r="L1192" i="3"/>
  <c r="J1192" i="3"/>
  <c r="H1192" i="3"/>
  <c r="D1192" i="3"/>
  <c r="BU1191" i="3"/>
  <c r="BT1191" i="3"/>
  <c r="BV1191" i="3" s="1"/>
  <c r="BS1191" i="3"/>
  <c r="BR1191" i="3"/>
  <c r="BQ1191" i="3"/>
  <c r="BP1191" i="3"/>
  <c r="BO1191" i="3"/>
  <c r="BN1191" i="3"/>
  <c r="BM1191" i="3"/>
  <c r="BL1191" i="3"/>
  <c r="BK1191" i="3"/>
  <c r="BJ1191" i="3"/>
  <c r="BI1191" i="3"/>
  <c r="BH1191" i="3"/>
  <c r="BG1191" i="3"/>
  <c r="BF1191" i="3"/>
  <c r="BE1191" i="3"/>
  <c r="BD1191" i="3"/>
  <c r="BB1191" i="3"/>
  <c r="BA1191" i="3"/>
  <c r="AZ1191" i="3"/>
  <c r="AY1191" i="3"/>
  <c r="AW1191" i="3"/>
  <c r="AX1191" i="3" s="1"/>
  <c r="AU1191" i="3"/>
  <c r="AV1191" i="3" s="1"/>
  <c r="AT1191" i="3"/>
  <c r="AS1191" i="3"/>
  <c r="AR1191" i="3"/>
  <c r="AQ1191" i="3"/>
  <c r="AP1191" i="3"/>
  <c r="AN1191" i="3"/>
  <c r="AL1191" i="3"/>
  <c r="AJ1191" i="3"/>
  <c r="AH1191" i="3"/>
  <c r="AF1191" i="3"/>
  <c r="AD1191" i="3"/>
  <c r="AB1191" i="3"/>
  <c r="Z1191" i="3"/>
  <c r="X1191" i="3"/>
  <c r="V1191" i="3"/>
  <c r="T1191" i="3"/>
  <c r="R1191" i="3"/>
  <c r="P1191" i="3"/>
  <c r="N1191" i="3"/>
  <c r="L1191" i="3"/>
  <c r="J1191" i="3"/>
  <c r="H1191" i="3"/>
  <c r="D1191" i="3"/>
  <c r="BU1190" i="3"/>
  <c r="BT1190" i="3"/>
  <c r="BS1190" i="3"/>
  <c r="BV1190" i="3" s="1"/>
  <c r="BR1190" i="3"/>
  <c r="BQ1190" i="3"/>
  <c r="BP1190" i="3"/>
  <c r="BO1190" i="3"/>
  <c r="BN1190" i="3"/>
  <c r="BM1190" i="3"/>
  <c r="BL1190" i="3"/>
  <c r="BK1190" i="3"/>
  <c r="BJ1190" i="3"/>
  <c r="BI1190" i="3"/>
  <c r="BH1190" i="3"/>
  <c r="BG1190" i="3"/>
  <c r="BF1190" i="3"/>
  <c r="BE1190" i="3"/>
  <c r="BD1190" i="3"/>
  <c r="BB1190" i="3"/>
  <c r="BA1190" i="3"/>
  <c r="AY1190" i="3"/>
  <c r="AZ1190" i="3" s="1"/>
  <c r="AW1190" i="3"/>
  <c r="AX1190" i="3" s="1"/>
  <c r="AV1190" i="3"/>
  <c r="AU1190" i="3"/>
  <c r="AS1190" i="3"/>
  <c r="AT1190" i="3" s="1"/>
  <c r="AR1190" i="3"/>
  <c r="AQ1190" i="3"/>
  <c r="AP1190" i="3"/>
  <c r="AN1190" i="3"/>
  <c r="AL1190" i="3"/>
  <c r="AJ1190" i="3"/>
  <c r="AH1190" i="3"/>
  <c r="AF1190" i="3"/>
  <c r="AD1190" i="3"/>
  <c r="AB1190" i="3"/>
  <c r="Z1190" i="3"/>
  <c r="X1190" i="3"/>
  <c r="V1190" i="3"/>
  <c r="T1190" i="3"/>
  <c r="R1190" i="3"/>
  <c r="P1190" i="3"/>
  <c r="N1190" i="3"/>
  <c r="L1190" i="3"/>
  <c r="J1190" i="3"/>
  <c r="H1190" i="3"/>
  <c r="D1190" i="3"/>
  <c r="BU1189" i="3"/>
  <c r="BT1189" i="3"/>
  <c r="BS1189" i="3"/>
  <c r="BR1189" i="3"/>
  <c r="BQ1189" i="3"/>
  <c r="BP1189" i="3"/>
  <c r="BO1189" i="3"/>
  <c r="BN1189" i="3"/>
  <c r="BM1189" i="3"/>
  <c r="BL1189" i="3"/>
  <c r="BK1189" i="3"/>
  <c r="BJ1189" i="3"/>
  <c r="BI1189" i="3"/>
  <c r="BH1189" i="3"/>
  <c r="BG1189" i="3"/>
  <c r="BF1189" i="3"/>
  <c r="BE1189" i="3"/>
  <c r="BD1189" i="3"/>
  <c r="BB1189" i="3"/>
  <c r="BA1189" i="3"/>
  <c r="AY1189" i="3"/>
  <c r="AZ1189" i="3" s="1"/>
  <c r="AX1189" i="3"/>
  <c r="AW1189" i="3"/>
  <c r="AU1189" i="3"/>
  <c r="AV1189" i="3" s="1"/>
  <c r="AS1189" i="3"/>
  <c r="AT1189" i="3" s="1"/>
  <c r="AQ1189" i="3"/>
  <c r="AR1189" i="3" s="1"/>
  <c r="AP1189" i="3"/>
  <c r="AN1189" i="3"/>
  <c r="AL1189" i="3"/>
  <c r="AJ1189" i="3"/>
  <c r="AH1189" i="3"/>
  <c r="AF1189" i="3"/>
  <c r="AD1189" i="3"/>
  <c r="AB1189" i="3"/>
  <c r="Z1189" i="3"/>
  <c r="X1189" i="3"/>
  <c r="V1189" i="3"/>
  <c r="T1189" i="3"/>
  <c r="R1189" i="3"/>
  <c r="P1189" i="3"/>
  <c r="N1189" i="3"/>
  <c r="L1189" i="3"/>
  <c r="J1189" i="3"/>
  <c r="H1189" i="3"/>
  <c r="D1189" i="3"/>
  <c r="BV1188" i="3"/>
  <c r="BU1188" i="3"/>
  <c r="BT1188" i="3"/>
  <c r="BS1188" i="3"/>
  <c r="BR1188" i="3"/>
  <c r="BQ1188" i="3"/>
  <c r="BP1188" i="3"/>
  <c r="BO1188" i="3"/>
  <c r="BN1188" i="3"/>
  <c r="BM1188" i="3"/>
  <c r="BL1188" i="3"/>
  <c r="BK1188" i="3"/>
  <c r="BJ1188" i="3"/>
  <c r="BI1188" i="3"/>
  <c r="BH1188" i="3"/>
  <c r="BG1188" i="3"/>
  <c r="BF1188" i="3"/>
  <c r="BE1188" i="3"/>
  <c r="BD1188" i="3"/>
  <c r="BA1188" i="3"/>
  <c r="BB1188" i="3" s="1"/>
  <c r="AZ1188" i="3"/>
  <c r="AY1188" i="3"/>
  <c r="AX1188" i="3"/>
  <c r="AW1188" i="3"/>
  <c r="AV1188" i="3"/>
  <c r="AU1188" i="3"/>
  <c r="AS1188" i="3"/>
  <c r="AT1188" i="3" s="1"/>
  <c r="AR1188" i="3"/>
  <c r="AQ1188" i="3"/>
  <c r="AP1188" i="3"/>
  <c r="AN1188" i="3"/>
  <c r="AL1188" i="3"/>
  <c r="AJ1188" i="3"/>
  <c r="AH1188" i="3"/>
  <c r="AF1188" i="3"/>
  <c r="AD1188" i="3"/>
  <c r="AB1188" i="3"/>
  <c r="Z1188" i="3"/>
  <c r="X1188" i="3"/>
  <c r="V1188" i="3"/>
  <c r="T1188" i="3"/>
  <c r="R1188" i="3"/>
  <c r="P1188" i="3"/>
  <c r="N1188" i="3"/>
  <c r="L1188" i="3"/>
  <c r="J1188" i="3"/>
  <c r="H1188" i="3"/>
  <c r="D1188" i="3"/>
  <c r="BV1187" i="3"/>
  <c r="BU1187" i="3"/>
  <c r="BT1187" i="3"/>
  <c r="BS1187" i="3"/>
  <c r="BR1187" i="3"/>
  <c r="BQ1187" i="3"/>
  <c r="BP1187" i="3"/>
  <c r="BO1187" i="3"/>
  <c r="BN1187" i="3"/>
  <c r="BM1187" i="3"/>
  <c r="BL1187" i="3"/>
  <c r="BK1187" i="3"/>
  <c r="BJ1187" i="3"/>
  <c r="BI1187" i="3"/>
  <c r="BH1187" i="3"/>
  <c r="BG1187" i="3"/>
  <c r="BF1187" i="3"/>
  <c r="BE1187" i="3"/>
  <c r="BD1187" i="3"/>
  <c r="BB1187" i="3"/>
  <c r="BA1187" i="3"/>
  <c r="AY1187" i="3"/>
  <c r="AZ1187" i="3" s="1"/>
  <c r="AW1187" i="3"/>
  <c r="AX1187" i="3" s="1"/>
  <c r="AV1187" i="3"/>
  <c r="AU1187" i="3"/>
  <c r="AT1187" i="3"/>
  <c r="AS1187" i="3"/>
  <c r="AQ1187" i="3"/>
  <c r="AR1187" i="3" s="1"/>
  <c r="AP1187" i="3"/>
  <c r="AN1187" i="3"/>
  <c r="AL1187" i="3"/>
  <c r="AJ1187" i="3"/>
  <c r="AH1187" i="3"/>
  <c r="AF1187" i="3"/>
  <c r="AD1187" i="3"/>
  <c r="AB1187" i="3"/>
  <c r="Z1187" i="3"/>
  <c r="X1187" i="3"/>
  <c r="V1187" i="3"/>
  <c r="T1187" i="3"/>
  <c r="R1187" i="3"/>
  <c r="P1187" i="3"/>
  <c r="N1187" i="3"/>
  <c r="L1187" i="3"/>
  <c r="J1187" i="3"/>
  <c r="H1187" i="3"/>
  <c r="D1187" i="3"/>
  <c r="BU1186" i="3"/>
  <c r="BT1186" i="3"/>
  <c r="BS1186" i="3"/>
  <c r="BR1186" i="3"/>
  <c r="BQ1186" i="3"/>
  <c r="BP1186" i="3"/>
  <c r="BO1186" i="3"/>
  <c r="BN1186" i="3"/>
  <c r="BM1186" i="3"/>
  <c r="BL1186" i="3"/>
  <c r="BK1186" i="3"/>
  <c r="BJ1186" i="3"/>
  <c r="BI1186" i="3"/>
  <c r="BH1186" i="3"/>
  <c r="BG1186" i="3"/>
  <c r="BF1186" i="3"/>
  <c r="BE1186" i="3"/>
  <c r="BD1186" i="3"/>
  <c r="BA1186" i="3"/>
  <c r="BB1186" i="3" s="1"/>
  <c r="AY1186" i="3"/>
  <c r="AZ1186" i="3" s="1"/>
  <c r="AX1186" i="3"/>
  <c r="AW1186" i="3"/>
  <c r="AV1186" i="3"/>
  <c r="AU1186" i="3"/>
  <c r="AS1186" i="3"/>
  <c r="AT1186" i="3" s="1"/>
  <c r="AQ1186" i="3"/>
  <c r="AR1186" i="3" s="1"/>
  <c r="AP1186" i="3"/>
  <c r="AN1186" i="3"/>
  <c r="AL1186" i="3"/>
  <c r="AJ1186" i="3"/>
  <c r="AH1186" i="3"/>
  <c r="AF1186" i="3"/>
  <c r="AD1186" i="3"/>
  <c r="AB1186" i="3"/>
  <c r="Z1186" i="3"/>
  <c r="X1186" i="3"/>
  <c r="V1186" i="3"/>
  <c r="T1186" i="3"/>
  <c r="R1186" i="3"/>
  <c r="P1186" i="3"/>
  <c r="N1186" i="3"/>
  <c r="L1186" i="3"/>
  <c r="J1186" i="3"/>
  <c r="H1186" i="3"/>
  <c r="D1186" i="3"/>
  <c r="BU1185" i="3"/>
  <c r="BT1185" i="3"/>
  <c r="BS1185" i="3"/>
  <c r="BR1185" i="3"/>
  <c r="BQ1185" i="3"/>
  <c r="BP1185" i="3"/>
  <c r="BO1185" i="3"/>
  <c r="BN1185" i="3"/>
  <c r="BM1185" i="3"/>
  <c r="BL1185" i="3"/>
  <c r="BK1185" i="3"/>
  <c r="BJ1185" i="3"/>
  <c r="BI1185" i="3"/>
  <c r="BH1185" i="3"/>
  <c r="BG1185" i="3"/>
  <c r="BF1185" i="3"/>
  <c r="BE1185" i="3"/>
  <c r="BD1185" i="3"/>
  <c r="BA1185" i="3"/>
  <c r="BB1185" i="3" s="1"/>
  <c r="AZ1185" i="3"/>
  <c r="AY1185" i="3"/>
  <c r="AX1185" i="3"/>
  <c r="AW1185" i="3"/>
  <c r="AU1185" i="3"/>
  <c r="AV1185" i="3" s="1"/>
  <c r="AS1185" i="3"/>
  <c r="AT1185" i="3" s="1"/>
  <c r="AR1185" i="3"/>
  <c r="AQ1185" i="3"/>
  <c r="AP1185" i="3"/>
  <c r="AN1185" i="3"/>
  <c r="AL1185" i="3"/>
  <c r="AJ1185" i="3"/>
  <c r="AH1185" i="3"/>
  <c r="AF1185" i="3"/>
  <c r="AD1185" i="3"/>
  <c r="AB1185" i="3"/>
  <c r="Z1185" i="3"/>
  <c r="X1185" i="3"/>
  <c r="V1185" i="3"/>
  <c r="T1185" i="3"/>
  <c r="R1185" i="3"/>
  <c r="P1185" i="3"/>
  <c r="N1185" i="3"/>
  <c r="L1185" i="3"/>
  <c r="J1185" i="3"/>
  <c r="H1185" i="3"/>
  <c r="D1185" i="3"/>
  <c r="BU1184" i="3"/>
  <c r="BT1184" i="3"/>
  <c r="BS1184" i="3"/>
  <c r="BR1184" i="3"/>
  <c r="BQ1184" i="3"/>
  <c r="BV1184" i="3" s="1"/>
  <c r="BP1184" i="3"/>
  <c r="BO1184" i="3"/>
  <c r="BN1184" i="3"/>
  <c r="BM1184" i="3"/>
  <c r="BL1184" i="3"/>
  <c r="BK1184" i="3"/>
  <c r="BJ1184" i="3"/>
  <c r="BI1184" i="3"/>
  <c r="BH1184" i="3"/>
  <c r="BG1184" i="3"/>
  <c r="BF1184" i="3"/>
  <c r="BE1184" i="3"/>
  <c r="BD1184" i="3"/>
  <c r="BB1184" i="3"/>
  <c r="BA1184" i="3"/>
  <c r="AZ1184" i="3"/>
  <c r="AY1184" i="3"/>
  <c r="AW1184" i="3"/>
  <c r="AX1184" i="3" s="1"/>
  <c r="AU1184" i="3"/>
  <c r="AV1184" i="3" s="1"/>
  <c r="AT1184" i="3"/>
  <c r="AS1184" i="3"/>
  <c r="AR1184" i="3"/>
  <c r="AQ1184" i="3"/>
  <c r="AP1184" i="3"/>
  <c r="AN1184" i="3"/>
  <c r="AL1184" i="3"/>
  <c r="AJ1184" i="3"/>
  <c r="AH1184" i="3"/>
  <c r="AF1184" i="3"/>
  <c r="AD1184" i="3"/>
  <c r="AB1184" i="3"/>
  <c r="Z1184" i="3"/>
  <c r="X1184" i="3"/>
  <c r="V1184" i="3"/>
  <c r="T1184" i="3"/>
  <c r="R1184" i="3"/>
  <c r="P1184" i="3"/>
  <c r="N1184" i="3"/>
  <c r="L1184" i="3"/>
  <c r="J1184" i="3"/>
  <c r="H1184" i="3"/>
  <c r="D1184" i="3"/>
  <c r="BU1183" i="3"/>
  <c r="BT1183" i="3"/>
  <c r="BS1183" i="3"/>
  <c r="BV1183" i="3" s="1"/>
  <c r="BR1183" i="3"/>
  <c r="BQ1183" i="3"/>
  <c r="BP1183" i="3"/>
  <c r="BO1183" i="3"/>
  <c r="BN1183" i="3"/>
  <c r="BM1183" i="3"/>
  <c r="BL1183" i="3"/>
  <c r="BK1183" i="3"/>
  <c r="BJ1183" i="3"/>
  <c r="BI1183" i="3"/>
  <c r="BH1183" i="3"/>
  <c r="BG1183" i="3"/>
  <c r="BF1183" i="3"/>
  <c r="BE1183" i="3"/>
  <c r="BD1183" i="3"/>
  <c r="BB1183" i="3"/>
  <c r="BA1183" i="3"/>
  <c r="AY1183" i="3"/>
  <c r="AZ1183" i="3" s="1"/>
  <c r="AW1183" i="3"/>
  <c r="AX1183" i="3" s="1"/>
  <c r="AV1183" i="3"/>
  <c r="AU1183" i="3"/>
  <c r="AT1183" i="3"/>
  <c r="AS1183" i="3"/>
  <c r="AQ1183" i="3"/>
  <c r="AR1183" i="3" s="1"/>
  <c r="AP1183" i="3"/>
  <c r="AN1183" i="3"/>
  <c r="AL1183" i="3"/>
  <c r="AJ1183" i="3"/>
  <c r="AH1183" i="3"/>
  <c r="AF1183" i="3"/>
  <c r="AD1183" i="3"/>
  <c r="AB1183" i="3"/>
  <c r="Z1183" i="3"/>
  <c r="X1183" i="3"/>
  <c r="V1183" i="3"/>
  <c r="T1183" i="3"/>
  <c r="R1183" i="3"/>
  <c r="P1183" i="3"/>
  <c r="N1183" i="3"/>
  <c r="L1183" i="3"/>
  <c r="J1183" i="3"/>
  <c r="H1183" i="3"/>
  <c r="D1183" i="3"/>
  <c r="BU1182" i="3"/>
  <c r="BT1182" i="3"/>
  <c r="BS1182" i="3"/>
  <c r="BR1182" i="3"/>
  <c r="BQ1182" i="3"/>
  <c r="BP1182" i="3"/>
  <c r="BO1182" i="3"/>
  <c r="BN1182" i="3"/>
  <c r="BM1182" i="3"/>
  <c r="BL1182" i="3"/>
  <c r="BK1182" i="3"/>
  <c r="BJ1182" i="3"/>
  <c r="BI1182" i="3"/>
  <c r="BH1182" i="3"/>
  <c r="BG1182" i="3"/>
  <c r="BF1182" i="3"/>
  <c r="BE1182" i="3"/>
  <c r="BD1182" i="3"/>
  <c r="BA1182" i="3"/>
  <c r="BB1182" i="3" s="1"/>
  <c r="AY1182" i="3"/>
  <c r="AZ1182" i="3" s="1"/>
  <c r="AX1182" i="3"/>
  <c r="AW1182" i="3"/>
  <c r="AV1182" i="3"/>
  <c r="AU1182" i="3"/>
  <c r="AS1182" i="3"/>
  <c r="AT1182" i="3" s="1"/>
  <c r="AQ1182" i="3"/>
  <c r="AR1182" i="3" s="1"/>
  <c r="AP1182" i="3"/>
  <c r="AN1182" i="3"/>
  <c r="AL1182" i="3"/>
  <c r="AJ1182" i="3"/>
  <c r="AH1182" i="3"/>
  <c r="AF1182" i="3"/>
  <c r="AD1182" i="3"/>
  <c r="AB1182" i="3"/>
  <c r="Z1182" i="3"/>
  <c r="X1182" i="3"/>
  <c r="V1182" i="3"/>
  <c r="T1182" i="3"/>
  <c r="R1182" i="3"/>
  <c r="P1182" i="3"/>
  <c r="N1182" i="3"/>
  <c r="L1182" i="3"/>
  <c r="J1182" i="3"/>
  <c r="H1182" i="3"/>
  <c r="D1182" i="3"/>
  <c r="BU1181" i="3"/>
  <c r="BT1181" i="3"/>
  <c r="BS1181" i="3"/>
  <c r="BR1181" i="3"/>
  <c r="BQ1181" i="3"/>
  <c r="BP1181" i="3"/>
  <c r="BO1181" i="3"/>
  <c r="BN1181" i="3"/>
  <c r="BM1181" i="3"/>
  <c r="BL1181" i="3"/>
  <c r="BK1181" i="3"/>
  <c r="BJ1181" i="3"/>
  <c r="BI1181" i="3"/>
  <c r="BH1181" i="3"/>
  <c r="BG1181" i="3"/>
  <c r="BF1181" i="3"/>
  <c r="BE1181" i="3"/>
  <c r="BD1181" i="3"/>
  <c r="BA1181" i="3"/>
  <c r="BB1181" i="3" s="1"/>
  <c r="AZ1181" i="3"/>
  <c r="AY1181" i="3"/>
  <c r="AX1181" i="3"/>
  <c r="AW1181" i="3"/>
  <c r="AU1181" i="3"/>
  <c r="AV1181" i="3" s="1"/>
  <c r="AS1181" i="3"/>
  <c r="AT1181" i="3" s="1"/>
  <c r="AR1181" i="3"/>
  <c r="AQ1181" i="3"/>
  <c r="AP1181" i="3"/>
  <c r="AN1181" i="3"/>
  <c r="AL1181" i="3"/>
  <c r="AJ1181" i="3"/>
  <c r="AH1181" i="3"/>
  <c r="AF1181" i="3"/>
  <c r="AD1181" i="3"/>
  <c r="AB1181" i="3"/>
  <c r="Z1181" i="3"/>
  <c r="X1181" i="3"/>
  <c r="V1181" i="3"/>
  <c r="T1181" i="3"/>
  <c r="R1181" i="3"/>
  <c r="P1181" i="3"/>
  <c r="N1181" i="3"/>
  <c r="L1181" i="3"/>
  <c r="J1181" i="3"/>
  <c r="H1181" i="3"/>
  <c r="D1181" i="3"/>
  <c r="BU1180" i="3"/>
  <c r="BT1180" i="3"/>
  <c r="BS1180" i="3"/>
  <c r="BR1180" i="3"/>
  <c r="BQ1180" i="3"/>
  <c r="BV1180" i="3" s="1"/>
  <c r="BP1180" i="3"/>
  <c r="BO1180" i="3"/>
  <c r="BN1180" i="3"/>
  <c r="BM1180" i="3"/>
  <c r="BL1180" i="3"/>
  <c r="BK1180" i="3"/>
  <c r="BJ1180" i="3"/>
  <c r="BI1180" i="3"/>
  <c r="BH1180" i="3"/>
  <c r="BG1180" i="3"/>
  <c r="BF1180" i="3"/>
  <c r="BE1180" i="3"/>
  <c r="BD1180" i="3"/>
  <c r="BB1180" i="3"/>
  <c r="BA1180" i="3"/>
  <c r="AZ1180" i="3"/>
  <c r="AY1180" i="3"/>
  <c r="AW1180" i="3"/>
  <c r="AX1180" i="3" s="1"/>
  <c r="AU1180" i="3"/>
  <c r="AV1180" i="3" s="1"/>
  <c r="AT1180" i="3"/>
  <c r="AS1180" i="3"/>
  <c r="AR1180" i="3"/>
  <c r="AQ1180" i="3"/>
  <c r="AP1180" i="3"/>
  <c r="AN1180" i="3"/>
  <c r="AL1180" i="3"/>
  <c r="AJ1180" i="3"/>
  <c r="AH1180" i="3"/>
  <c r="AF1180" i="3"/>
  <c r="AD1180" i="3"/>
  <c r="AB1180" i="3"/>
  <c r="Z1180" i="3"/>
  <c r="X1180" i="3"/>
  <c r="V1180" i="3"/>
  <c r="T1180" i="3"/>
  <c r="R1180" i="3"/>
  <c r="P1180" i="3"/>
  <c r="N1180" i="3"/>
  <c r="L1180" i="3"/>
  <c r="J1180" i="3"/>
  <c r="H1180" i="3"/>
  <c r="D1180" i="3"/>
  <c r="BU1179" i="3"/>
  <c r="BT1179" i="3"/>
  <c r="BS1179" i="3"/>
  <c r="BV1179" i="3" s="1"/>
  <c r="BR1179" i="3"/>
  <c r="BQ1179" i="3"/>
  <c r="BP1179" i="3"/>
  <c r="BO1179" i="3"/>
  <c r="BN1179" i="3"/>
  <c r="BM1179" i="3"/>
  <c r="BL1179" i="3"/>
  <c r="BK1179" i="3"/>
  <c r="BJ1179" i="3"/>
  <c r="BI1179" i="3"/>
  <c r="BH1179" i="3"/>
  <c r="BG1179" i="3"/>
  <c r="BF1179" i="3"/>
  <c r="BE1179" i="3"/>
  <c r="BD1179" i="3"/>
  <c r="BB1179" i="3"/>
  <c r="BA1179" i="3"/>
  <c r="AY1179" i="3"/>
  <c r="AZ1179" i="3" s="1"/>
  <c r="AW1179" i="3"/>
  <c r="AX1179" i="3" s="1"/>
  <c r="AV1179" i="3"/>
  <c r="AU1179" i="3"/>
  <c r="AT1179" i="3"/>
  <c r="AS1179" i="3"/>
  <c r="AQ1179" i="3"/>
  <c r="AR1179" i="3" s="1"/>
  <c r="AP1179" i="3"/>
  <c r="AN1179" i="3"/>
  <c r="AL1179" i="3"/>
  <c r="AJ1179" i="3"/>
  <c r="AH1179" i="3"/>
  <c r="AF1179" i="3"/>
  <c r="AD1179" i="3"/>
  <c r="AB1179" i="3"/>
  <c r="Z1179" i="3"/>
  <c r="X1179" i="3"/>
  <c r="V1179" i="3"/>
  <c r="T1179" i="3"/>
  <c r="R1179" i="3"/>
  <c r="P1179" i="3"/>
  <c r="N1179" i="3"/>
  <c r="L1179" i="3"/>
  <c r="J1179" i="3"/>
  <c r="H1179" i="3"/>
  <c r="D1179" i="3"/>
  <c r="BU1178" i="3"/>
  <c r="BT1178" i="3"/>
  <c r="BS1178" i="3"/>
  <c r="BR1178" i="3"/>
  <c r="BQ1178" i="3"/>
  <c r="BP1178" i="3"/>
  <c r="BV1178" i="3" s="1"/>
  <c r="BO1178" i="3"/>
  <c r="BN1178" i="3"/>
  <c r="BM1178" i="3"/>
  <c r="BL1178" i="3"/>
  <c r="BK1178" i="3"/>
  <c r="BJ1178" i="3"/>
  <c r="BI1178" i="3"/>
  <c r="BH1178" i="3"/>
  <c r="BG1178" i="3"/>
  <c r="BF1178" i="3"/>
  <c r="BE1178" i="3"/>
  <c r="BD1178" i="3"/>
  <c r="BA1178" i="3"/>
  <c r="BB1178" i="3" s="1"/>
  <c r="AY1178" i="3"/>
  <c r="AZ1178" i="3" s="1"/>
  <c r="AX1178" i="3"/>
  <c r="AW1178" i="3"/>
  <c r="AV1178" i="3"/>
  <c r="AU1178" i="3"/>
  <c r="AS1178" i="3"/>
  <c r="AT1178" i="3" s="1"/>
  <c r="AQ1178" i="3"/>
  <c r="AR1178" i="3" s="1"/>
  <c r="AP1178" i="3"/>
  <c r="AN1178" i="3"/>
  <c r="AL1178" i="3"/>
  <c r="AJ1178" i="3"/>
  <c r="AH1178" i="3"/>
  <c r="AF1178" i="3"/>
  <c r="AD1178" i="3"/>
  <c r="AB1178" i="3"/>
  <c r="Z1178" i="3"/>
  <c r="X1178" i="3"/>
  <c r="V1178" i="3"/>
  <c r="T1178" i="3"/>
  <c r="R1178" i="3"/>
  <c r="P1178" i="3"/>
  <c r="N1178" i="3"/>
  <c r="L1178" i="3"/>
  <c r="J1178" i="3"/>
  <c r="H1178" i="3"/>
  <c r="D1178" i="3"/>
  <c r="BU1177" i="3"/>
  <c r="BT1177" i="3"/>
  <c r="BS1177" i="3"/>
  <c r="BR1177" i="3"/>
  <c r="BQ1177" i="3"/>
  <c r="BP1177" i="3"/>
  <c r="BO1177" i="3"/>
  <c r="BN1177" i="3"/>
  <c r="BM1177" i="3"/>
  <c r="BL1177" i="3"/>
  <c r="BK1177" i="3"/>
  <c r="BJ1177" i="3"/>
  <c r="BI1177" i="3"/>
  <c r="BH1177" i="3"/>
  <c r="BG1177" i="3"/>
  <c r="BF1177" i="3"/>
  <c r="BE1177" i="3"/>
  <c r="BD1177" i="3"/>
  <c r="BA1177" i="3"/>
  <c r="BB1177" i="3" s="1"/>
  <c r="AZ1177" i="3"/>
  <c r="AY1177" i="3"/>
  <c r="AX1177" i="3"/>
  <c r="AW1177" i="3"/>
  <c r="AU1177" i="3"/>
  <c r="AV1177" i="3" s="1"/>
  <c r="AS1177" i="3"/>
  <c r="AT1177" i="3" s="1"/>
  <c r="AR1177" i="3"/>
  <c r="AQ1177" i="3"/>
  <c r="AP1177" i="3"/>
  <c r="AN1177" i="3"/>
  <c r="AL1177" i="3"/>
  <c r="AJ1177" i="3"/>
  <c r="AH1177" i="3"/>
  <c r="AF1177" i="3"/>
  <c r="AD1177" i="3"/>
  <c r="AB1177" i="3"/>
  <c r="Z1177" i="3"/>
  <c r="X1177" i="3"/>
  <c r="V1177" i="3"/>
  <c r="T1177" i="3"/>
  <c r="R1177" i="3"/>
  <c r="P1177" i="3"/>
  <c r="N1177" i="3"/>
  <c r="L1177" i="3"/>
  <c r="J1177" i="3"/>
  <c r="H1177" i="3"/>
  <c r="D1177" i="3"/>
  <c r="BU1176" i="3"/>
  <c r="BT1176" i="3"/>
  <c r="BS1176" i="3"/>
  <c r="BR1176" i="3"/>
  <c r="BQ1176" i="3"/>
  <c r="BV1176" i="3" s="1"/>
  <c r="BP1176" i="3"/>
  <c r="BO1176" i="3"/>
  <c r="BN1176" i="3"/>
  <c r="BM1176" i="3"/>
  <c r="BL1176" i="3"/>
  <c r="BK1176" i="3"/>
  <c r="BJ1176" i="3"/>
  <c r="BI1176" i="3"/>
  <c r="BH1176" i="3"/>
  <c r="BG1176" i="3"/>
  <c r="BF1176" i="3"/>
  <c r="BE1176" i="3"/>
  <c r="BD1176" i="3"/>
  <c r="BB1176" i="3"/>
  <c r="BA1176" i="3"/>
  <c r="AZ1176" i="3"/>
  <c r="AY1176" i="3"/>
  <c r="AW1176" i="3"/>
  <c r="AX1176" i="3" s="1"/>
  <c r="AU1176" i="3"/>
  <c r="AV1176" i="3" s="1"/>
  <c r="AT1176" i="3"/>
  <c r="AS1176" i="3"/>
  <c r="AR1176" i="3"/>
  <c r="AQ1176" i="3"/>
  <c r="AP1176" i="3"/>
  <c r="AN1176" i="3"/>
  <c r="AL1176" i="3"/>
  <c r="AJ1176" i="3"/>
  <c r="AH1176" i="3"/>
  <c r="AF1176" i="3"/>
  <c r="AD1176" i="3"/>
  <c r="AB1176" i="3"/>
  <c r="Z1176" i="3"/>
  <c r="X1176" i="3"/>
  <c r="V1176" i="3"/>
  <c r="T1176" i="3"/>
  <c r="R1176" i="3"/>
  <c r="P1176" i="3"/>
  <c r="N1176" i="3"/>
  <c r="L1176" i="3"/>
  <c r="J1176" i="3"/>
  <c r="H1176" i="3"/>
  <c r="D1176" i="3"/>
  <c r="BU1175" i="3"/>
  <c r="BT1175" i="3"/>
  <c r="BS1175" i="3"/>
  <c r="BV1175" i="3" s="1"/>
  <c r="BR1175" i="3"/>
  <c r="BQ1175" i="3"/>
  <c r="BP1175" i="3"/>
  <c r="BO1175" i="3"/>
  <c r="BN1175" i="3"/>
  <c r="BM1175" i="3"/>
  <c r="BL1175" i="3"/>
  <c r="BK1175" i="3"/>
  <c r="BJ1175" i="3"/>
  <c r="BI1175" i="3"/>
  <c r="BH1175" i="3"/>
  <c r="BG1175" i="3"/>
  <c r="BF1175" i="3"/>
  <c r="BE1175" i="3"/>
  <c r="BD1175" i="3"/>
  <c r="BB1175" i="3"/>
  <c r="BA1175" i="3"/>
  <c r="AY1175" i="3"/>
  <c r="AZ1175" i="3" s="1"/>
  <c r="AW1175" i="3"/>
  <c r="AX1175" i="3" s="1"/>
  <c r="AV1175" i="3"/>
  <c r="AU1175" i="3"/>
  <c r="AT1175" i="3"/>
  <c r="AS1175" i="3"/>
  <c r="AQ1175" i="3"/>
  <c r="AR1175" i="3" s="1"/>
  <c r="AP1175" i="3"/>
  <c r="AN1175" i="3"/>
  <c r="AL1175" i="3"/>
  <c r="AJ1175" i="3"/>
  <c r="AH1175" i="3"/>
  <c r="AF1175" i="3"/>
  <c r="AD1175" i="3"/>
  <c r="AB1175" i="3"/>
  <c r="Z1175" i="3"/>
  <c r="X1175" i="3"/>
  <c r="V1175" i="3"/>
  <c r="T1175" i="3"/>
  <c r="R1175" i="3"/>
  <c r="P1175" i="3"/>
  <c r="N1175" i="3"/>
  <c r="L1175" i="3"/>
  <c r="J1175" i="3"/>
  <c r="H1175" i="3"/>
  <c r="D1175" i="3"/>
  <c r="BU1174" i="3"/>
  <c r="BT1174" i="3"/>
  <c r="BS1174" i="3"/>
  <c r="BR1174" i="3"/>
  <c r="BQ1174" i="3"/>
  <c r="BP1174" i="3"/>
  <c r="BV1174" i="3" s="1"/>
  <c r="BO1174" i="3"/>
  <c r="BN1174" i="3"/>
  <c r="BM1174" i="3"/>
  <c r="BL1174" i="3"/>
  <c r="BK1174" i="3"/>
  <c r="BJ1174" i="3"/>
  <c r="BI1174" i="3"/>
  <c r="BH1174" i="3"/>
  <c r="BG1174" i="3"/>
  <c r="BF1174" i="3"/>
  <c r="BE1174" i="3"/>
  <c r="BD1174" i="3"/>
  <c r="BA1174" i="3"/>
  <c r="BB1174" i="3" s="1"/>
  <c r="AY1174" i="3"/>
  <c r="AZ1174" i="3" s="1"/>
  <c r="AX1174" i="3"/>
  <c r="AW1174" i="3"/>
  <c r="AV1174" i="3"/>
  <c r="AU1174" i="3"/>
  <c r="AS1174" i="3"/>
  <c r="AT1174" i="3" s="1"/>
  <c r="AQ1174" i="3"/>
  <c r="AR1174" i="3" s="1"/>
  <c r="AP1174" i="3"/>
  <c r="AN1174" i="3"/>
  <c r="AL1174" i="3"/>
  <c r="AJ1174" i="3"/>
  <c r="AH1174" i="3"/>
  <c r="AF1174" i="3"/>
  <c r="AD1174" i="3"/>
  <c r="AB1174" i="3"/>
  <c r="Z1174" i="3"/>
  <c r="X1174" i="3"/>
  <c r="V1174" i="3"/>
  <c r="T1174" i="3"/>
  <c r="R1174" i="3"/>
  <c r="P1174" i="3"/>
  <c r="N1174" i="3"/>
  <c r="L1174" i="3"/>
  <c r="J1174" i="3"/>
  <c r="H1174" i="3"/>
  <c r="D1174" i="3"/>
  <c r="BU1173" i="3"/>
  <c r="BT1173" i="3"/>
  <c r="BS1173" i="3"/>
  <c r="BR1173" i="3"/>
  <c r="BQ1173" i="3"/>
  <c r="BP1173" i="3"/>
  <c r="BV1173" i="3" s="1"/>
  <c r="BO1173" i="3"/>
  <c r="BN1173" i="3"/>
  <c r="BM1173" i="3"/>
  <c r="BL1173" i="3"/>
  <c r="BK1173" i="3"/>
  <c r="BJ1173" i="3"/>
  <c r="BI1173" i="3"/>
  <c r="BH1173" i="3"/>
  <c r="BG1173" i="3"/>
  <c r="BF1173" i="3"/>
  <c r="BE1173" i="3"/>
  <c r="BD1173" i="3"/>
  <c r="BA1173" i="3"/>
  <c r="BB1173" i="3" s="1"/>
  <c r="AZ1173" i="3"/>
  <c r="AY1173" i="3"/>
  <c r="AX1173" i="3"/>
  <c r="AW1173" i="3"/>
  <c r="AU1173" i="3"/>
  <c r="AV1173" i="3" s="1"/>
  <c r="AS1173" i="3"/>
  <c r="AT1173" i="3" s="1"/>
  <c r="AR1173" i="3"/>
  <c r="AQ1173" i="3"/>
  <c r="AP1173" i="3"/>
  <c r="AN1173" i="3"/>
  <c r="AL1173" i="3"/>
  <c r="AJ1173" i="3"/>
  <c r="AH1173" i="3"/>
  <c r="AF1173" i="3"/>
  <c r="AD1173" i="3"/>
  <c r="AB1173" i="3"/>
  <c r="Z1173" i="3"/>
  <c r="X1173" i="3"/>
  <c r="V1173" i="3"/>
  <c r="T1173" i="3"/>
  <c r="R1173" i="3"/>
  <c r="P1173" i="3"/>
  <c r="N1173" i="3"/>
  <c r="L1173" i="3"/>
  <c r="J1173" i="3"/>
  <c r="H1173" i="3"/>
  <c r="D1173" i="3"/>
  <c r="BU1172" i="3"/>
  <c r="BT1172" i="3"/>
  <c r="BS1172" i="3"/>
  <c r="BR1172" i="3"/>
  <c r="BQ1172" i="3"/>
  <c r="BP1172" i="3"/>
  <c r="BO1172" i="3"/>
  <c r="BN1172" i="3"/>
  <c r="BM1172" i="3"/>
  <c r="BL1172" i="3"/>
  <c r="BK1172" i="3"/>
  <c r="BJ1172" i="3"/>
  <c r="BI1172" i="3"/>
  <c r="BH1172" i="3"/>
  <c r="BG1172" i="3"/>
  <c r="BF1172" i="3"/>
  <c r="BE1172" i="3"/>
  <c r="BD1172" i="3"/>
  <c r="BB1172" i="3"/>
  <c r="BA1172" i="3"/>
  <c r="AZ1172" i="3"/>
  <c r="AY1172" i="3"/>
  <c r="AW1172" i="3"/>
  <c r="AX1172" i="3" s="1"/>
  <c r="AU1172" i="3"/>
  <c r="AV1172" i="3" s="1"/>
  <c r="AT1172" i="3"/>
  <c r="AS1172" i="3"/>
  <c r="AR1172" i="3"/>
  <c r="AQ1172" i="3"/>
  <c r="AP1172" i="3"/>
  <c r="AN1172" i="3"/>
  <c r="AL1172" i="3"/>
  <c r="AJ1172" i="3"/>
  <c r="AH1172" i="3"/>
  <c r="AF1172" i="3"/>
  <c r="AD1172" i="3"/>
  <c r="AB1172" i="3"/>
  <c r="Z1172" i="3"/>
  <c r="X1172" i="3"/>
  <c r="V1172" i="3"/>
  <c r="T1172" i="3"/>
  <c r="R1172" i="3"/>
  <c r="P1172" i="3"/>
  <c r="N1172" i="3"/>
  <c r="L1172" i="3"/>
  <c r="J1172" i="3"/>
  <c r="H1172" i="3"/>
  <c r="D1172" i="3"/>
  <c r="BU1171" i="3"/>
  <c r="BT1171" i="3"/>
  <c r="BS1171" i="3"/>
  <c r="BV1171" i="3" s="1"/>
  <c r="BR1171" i="3"/>
  <c r="BQ1171" i="3"/>
  <c r="BP1171" i="3"/>
  <c r="BO1171" i="3"/>
  <c r="BN1171" i="3"/>
  <c r="BM1171" i="3"/>
  <c r="BL1171" i="3"/>
  <c r="BK1171" i="3"/>
  <c r="BJ1171" i="3"/>
  <c r="BI1171" i="3"/>
  <c r="BH1171" i="3"/>
  <c r="BG1171" i="3"/>
  <c r="BF1171" i="3"/>
  <c r="BE1171" i="3"/>
  <c r="BD1171" i="3"/>
  <c r="BB1171" i="3"/>
  <c r="BA1171" i="3"/>
  <c r="AY1171" i="3"/>
  <c r="AZ1171" i="3" s="1"/>
  <c r="AW1171" i="3"/>
  <c r="AX1171" i="3" s="1"/>
  <c r="AV1171" i="3"/>
  <c r="AU1171" i="3"/>
  <c r="AT1171" i="3"/>
  <c r="AS1171" i="3"/>
  <c r="AQ1171" i="3"/>
  <c r="AR1171" i="3" s="1"/>
  <c r="AP1171" i="3"/>
  <c r="AN1171" i="3"/>
  <c r="AL1171" i="3"/>
  <c r="AJ1171" i="3"/>
  <c r="AH1171" i="3"/>
  <c r="AF1171" i="3"/>
  <c r="AD1171" i="3"/>
  <c r="AB1171" i="3"/>
  <c r="Z1171" i="3"/>
  <c r="X1171" i="3"/>
  <c r="V1171" i="3"/>
  <c r="T1171" i="3"/>
  <c r="R1171" i="3"/>
  <c r="P1171" i="3"/>
  <c r="N1171" i="3"/>
  <c r="L1171" i="3"/>
  <c r="J1171" i="3"/>
  <c r="H1171" i="3"/>
  <c r="D1171" i="3"/>
  <c r="BU1170" i="3"/>
  <c r="BT1170" i="3"/>
  <c r="BS1170" i="3"/>
  <c r="BR1170" i="3"/>
  <c r="BQ1170" i="3"/>
  <c r="BP1170" i="3"/>
  <c r="BV1170" i="3" s="1"/>
  <c r="BO1170" i="3"/>
  <c r="BN1170" i="3"/>
  <c r="BM1170" i="3"/>
  <c r="BL1170" i="3"/>
  <c r="BK1170" i="3"/>
  <c r="BJ1170" i="3"/>
  <c r="BI1170" i="3"/>
  <c r="BH1170" i="3"/>
  <c r="BG1170" i="3"/>
  <c r="BF1170" i="3"/>
  <c r="BE1170" i="3"/>
  <c r="BD1170" i="3"/>
  <c r="BA1170" i="3"/>
  <c r="BB1170" i="3" s="1"/>
  <c r="AY1170" i="3"/>
  <c r="AZ1170" i="3" s="1"/>
  <c r="AX1170" i="3"/>
  <c r="AW1170" i="3"/>
  <c r="AV1170" i="3"/>
  <c r="AU1170" i="3"/>
  <c r="AS1170" i="3"/>
  <c r="AT1170" i="3" s="1"/>
  <c r="AQ1170" i="3"/>
  <c r="AR1170" i="3" s="1"/>
  <c r="AP1170" i="3"/>
  <c r="AN1170" i="3"/>
  <c r="AL1170" i="3"/>
  <c r="AJ1170" i="3"/>
  <c r="AH1170" i="3"/>
  <c r="AF1170" i="3"/>
  <c r="AD1170" i="3"/>
  <c r="AB1170" i="3"/>
  <c r="Z1170" i="3"/>
  <c r="X1170" i="3"/>
  <c r="V1170" i="3"/>
  <c r="T1170" i="3"/>
  <c r="R1170" i="3"/>
  <c r="P1170" i="3"/>
  <c r="N1170" i="3"/>
  <c r="L1170" i="3"/>
  <c r="J1170" i="3"/>
  <c r="H1170" i="3"/>
  <c r="D1170" i="3"/>
  <c r="BU1169" i="3"/>
  <c r="BT1169" i="3"/>
  <c r="BS1169" i="3"/>
  <c r="BR1169" i="3"/>
  <c r="BQ1169" i="3"/>
  <c r="BP1169" i="3"/>
  <c r="BV1169" i="3" s="1"/>
  <c r="BO1169" i="3"/>
  <c r="BN1169" i="3"/>
  <c r="BM1169" i="3"/>
  <c r="BL1169" i="3"/>
  <c r="BK1169" i="3"/>
  <c r="BJ1169" i="3"/>
  <c r="BI1169" i="3"/>
  <c r="BH1169" i="3"/>
  <c r="BG1169" i="3"/>
  <c r="BF1169" i="3"/>
  <c r="BE1169" i="3"/>
  <c r="BD1169" i="3"/>
  <c r="BA1169" i="3"/>
  <c r="BB1169" i="3" s="1"/>
  <c r="AZ1169" i="3"/>
  <c r="AY1169" i="3"/>
  <c r="AX1169" i="3"/>
  <c r="AW1169" i="3"/>
  <c r="AU1169" i="3"/>
  <c r="AV1169" i="3" s="1"/>
  <c r="AS1169" i="3"/>
  <c r="AT1169" i="3" s="1"/>
  <c r="AR1169" i="3"/>
  <c r="AQ1169" i="3"/>
  <c r="AP1169" i="3"/>
  <c r="AN1169" i="3"/>
  <c r="AL1169" i="3"/>
  <c r="AJ1169" i="3"/>
  <c r="AH1169" i="3"/>
  <c r="AF1169" i="3"/>
  <c r="AD1169" i="3"/>
  <c r="AB1169" i="3"/>
  <c r="Z1169" i="3"/>
  <c r="X1169" i="3"/>
  <c r="V1169" i="3"/>
  <c r="T1169" i="3"/>
  <c r="R1169" i="3"/>
  <c r="P1169" i="3"/>
  <c r="N1169" i="3"/>
  <c r="L1169" i="3"/>
  <c r="J1169" i="3"/>
  <c r="H1169" i="3"/>
  <c r="D1169" i="3"/>
  <c r="BU1168" i="3"/>
  <c r="BT1168" i="3"/>
  <c r="BS1168" i="3"/>
  <c r="BR1168" i="3"/>
  <c r="BQ1168" i="3"/>
  <c r="BP1168" i="3"/>
  <c r="BO1168" i="3"/>
  <c r="BN1168" i="3"/>
  <c r="BM1168" i="3"/>
  <c r="BL1168" i="3"/>
  <c r="BK1168" i="3"/>
  <c r="BJ1168" i="3"/>
  <c r="BI1168" i="3"/>
  <c r="BH1168" i="3"/>
  <c r="BG1168" i="3"/>
  <c r="BF1168" i="3"/>
  <c r="BE1168" i="3"/>
  <c r="BD1168" i="3"/>
  <c r="BB1168" i="3"/>
  <c r="BA1168" i="3"/>
  <c r="AZ1168" i="3"/>
  <c r="AY1168" i="3"/>
  <c r="AW1168" i="3"/>
  <c r="AX1168" i="3" s="1"/>
  <c r="AU1168" i="3"/>
  <c r="AV1168" i="3" s="1"/>
  <c r="AT1168" i="3"/>
  <c r="AS1168" i="3"/>
  <c r="AR1168" i="3"/>
  <c r="AQ1168" i="3"/>
  <c r="AP1168" i="3"/>
  <c r="AN1168" i="3"/>
  <c r="AL1168" i="3"/>
  <c r="AJ1168" i="3"/>
  <c r="AH1168" i="3"/>
  <c r="AF1168" i="3"/>
  <c r="AD1168" i="3"/>
  <c r="AB1168" i="3"/>
  <c r="Z1168" i="3"/>
  <c r="X1168" i="3"/>
  <c r="V1168" i="3"/>
  <c r="T1168" i="3"/>
  <c r="R1168" i="3"/>
  <c r="P1168" i="3"/>
  <c r="N1168" i="3"/>
  <c r="L1168" i="3"/>
  <c r="J1168" i="3"/>
  <c r="H1168" i="3"/>
  <c r="D1168" i="3"/>
  <c r="BU1167" i="3"/>
  <c r="BT1167" i="3"/>
  <c r="BS1167" i="3"/>
  <c r="BV1167" i="3" s="1"/>
  <c r="BR1167" i="3"/>
  <c r="BQ1167" i="3"/>
  <c r="BP1167" i="3"/>
  <c r="BO1167" i="3"/>
  <c r="BN1167" i="3"/>
  <c r="BM1167" i="3"/>
  <c r="BL1167" i="3"/>
  <c r="BK1167" i="3"/>
  <c r="BJ1167" i="3"/>
  <c r="BI1167" i="3"/>
  <c r="BH1167" i="3"/>
  <c r="BG1167" i="3"/>
  <c r="BF1167" i="3"/>
  <c r="BE1167" i="3"/>
  <c r="BD1167" i="3"/>
  <c r="BB1167" i="3"/>
  <c r="BA1167" i="3"/>
  <c r="AY1167" i="3"/>
  <c r="AZ1167" i="3" s="1"/>
  <c r="AW1167" i="3"/>
  <c r="AX1167" i="3" s="1"/>
  <c r="AV1167" i="3"/>
  <c r="AU1167" i="3"/>
  <c r="AT1167" i="3"/>
  <c r="AS1167" i="3"/>
  <c r="AQ1167" i="3"/>
  <c r="AR1167" i="3" s="1"/>
  <c r="AP1167" i="3"/>
  <c r="AN1167" i="3"/>
  <c r="AL1167" i="3"/>
  <c r="AJ1167" i="3"/>
  <c r="AH1167" i="3"/>
  <c r="AF1167" i="3"/>
  <c r="AD1167" i="3"/>
  <c r="AB1167" i="3"/>
  <c r="Z1167" i="3"/>
  <c r="X1167" i="3"/>
  <c r="V1167" i="3"/>
  <c r="T1167" i="3"/>
  <c r="R1167" i="3"/>
  <c r="P1167" i="3"/>
  <c r="N1167" i="3"/>
  <c r="L1167" i="3"/>
  <c r="J1167" i="3"/>
  <c r="H1167" i="3"/>
  <c r="D1167" i="3"/>
  <c r="BU1166" i="3"/>
  <c r="BT1166" i="3"/>
  <c r="BS1166" i="3"/>
  <c r="BR1166" i="3"/>
  <c r="BQ1166" i="3"/>
  <c r="BP1166" i="3"/>
  <c r="BO1166" i="3"/>
  <c r="BN1166" i="3"/>
  <c r="BM1166" i="3"/>
  <c r="BL1166" i="3"/>
  <c r="BK1166" i="3"/>
  <c r="BJ1166" i="3"/>
  <c r="BI1166" i="3"/>
  <c r="BH1166" i="3"/>
  <c r="BG1166" i="3"/>
  <c r="BF1166" i="3"/>
  <c r="BE1166" i="3"/>
  <c r="BD1166" i="3"/>
  <c r="BA1166" i="3"/>
  <c r="BB1166" i="3" s="1"/>
  <c r="AY1166" i="3"/>
  <c r="AZ1166" i="3" s="1"/>
  <c r="AX1166" i="3"/>
  <c r="AW1166" i="3"/>
  <c r="AV1166" i="3"/>
  <c r="AU1166" i="3"/>
  <c r="AS1166" i="3"/>
  <c r="AT1166" i="3" s="1"/>
  <c r="AQ1166" i="3"/>
  <c r="AR1166" i="3" s="1"/>
  <c r="AP1166" i="3"/>
  <c r="AN1166" i="3"/>
  <c r="AL1166" i="3"/>
  <c r="AJ1166" i="3"/>
  <c r="AH1166" i="3"/>
  <c r="AF1166" i="3"/>
  <c r="AD1166" i="3"/>
  <c r="AB1166" i="3"/>
  <c r="Z1166" i="3"/>
  <c r="X1166" i="3"/>
  <c r="V1166" i="3"/>
  <c r="T1166" i="3"/>
  <c r="R1166" i="3"/>
  <c r="P1166" i="3"/>
  <c r="N1166" i="3"/>
  <c r="L1166" i="3"/>
  <c r="J1166" i="3"/>
  <c r="H1166" i="3"/>
  <c r="D1166" i="3"/>
  <c r="BU1165" i="3"/>
  <c r="BT1165" i="3"/>
  <c r="BS1165" i="3"/>
  <c r="BR1165" i="3"/>
  <c r="BQ1165" i="3"/>
  <c r="BP1165" i="3"/>
  <c r="BO1165" i="3"/>
  <c r="BN1165" i="3"/>
  <c r="BM1165" i="3"/>
  <c r="BL1165" i="3"/>
  <c r="BK1165" i="3"/>
  <c r="BJ1165" i="3"/>
  <c r="BI1165" i="3"/>
  <c r="BH1165" i="3"/>
  <c r="BG1165" i="3"/>
  <c r="BF1165" i="3"/>
  <c r="BE1165" i="3"/>
  <c r="BD1165" i="3"/>
  <c r="BA1165" i="3"/>
  <c r="BB1165" i="3" s="1"/>
  <c r="AZ1165" i="3"/>
  <c r="AY1165" i="3"/>
  <c r="AX1165" i="3"/>
  <c r="AW1165" i="3"/>
  <c r="AU1165" i="3"/>
  <c r="AV1165" i="3" s="1"/>
  <c r="AS1165" i="3"/>
  <c r="AT1165" i="3" s="1"/>
  <c r="AR1165" i="3"/>
  <c r="AQ1165" i="3"/>
  <c r="AP1165" i="3"/>
  <c r="AN1165" i="3"/>
  <c r="AL1165" i="3"/>
  <c r="AJ1165" i="3"/>
  <c r="AH1165" i="3"/>
  <c r="AF1165" i="3"/>
  <c r="AD1165" i="3"/>
  <c r="AB1165" i="3"/>
  <c r="Z1165" i="3"/>
  <c r="X1165" i="3"/>
  <c r="V1165" i="3"/>
  <c r="T1165" i="3"/>
  <c r="R1165" i="3"/>
  <c r="P1165" i="3"/>
  <c r="N1165" i="3"/>
  <c r="L1165" i="3"/>
  <c r="J1165" i="3"/>
  <c r="H1165" i="3"/>
  <c r="D1165" i="3"/>
  <c r="BU1164" i="3"/>
  <c r="BT1164" i="3"/>
  <c r="BS1164" i="3"/>
  <c r="BR1164" i="3"/>
  <c r="BQ1164" i="3"/>
  <c r="BP1164" i="3"/>
  <c r="BO1164" i="3"/>
  <c r="BN1164" i="3"/>
  <c r="BM1164" i="3"/>
  <c r="BL1164" i="3"/>
  <c r="BK1164" i="3"/>
  <c r="BJ1164" i="3"/>
  <c r="BI1164" i="3"/>
  <c r="BH1164" i="3"/>
  <c r="BG1164" i="3"/>
  <c r="BF1164" i="3"/>
  <c r="BE1164" i="3"/>
  <c r="BD1164" i="3"/>
  <c r="BB1164" i="3"/>
  <c r="BA1164" i="3"/>
  <c r="AZ1164" i="3"/>
  <c r="AY1164" i="3"/>
  <c r="AW1164" i="3"/>
  <c r="AX1164" i="3" s="1"/>
  <c r="AU1164" i="3"/>
  <c r="AV1164" i="3" s="1"/>
  <c r="AT1164" i="3"/>
  <c r="AS1164" i="3"/>
  <c r="AR1164" i="3"/>
  <c r="AQ1164" i="3"/>
  <c r="AP1164" i="3"/>
  <c r="AN1164" i="3"/>
  <c r="AL1164" i="3"/>
  <c r="AJ1164" i="3"/>
  <c r="AH1164" i="3"/>
  <c r="AF1164" i="3"/>
  <c r="AD1164" i="3"/>
  <c r="AB1164" i="3"/>
  <c r="Z1164" i="3"/>
  <c r="X1164" i="3"/>
  <c r="V1164" i="3"/>
  <c r="T1164" i="3"/>
  <c r="R1164" i="3"/>
  <c r="P1164" i="3"/>
  <c r="N1164" i="3"/>
  <c r="L1164" i="3"/>
  <c r="J1164" i="3"/>
  <c r="H1164" i="3"/>
  <c r="D1164" i="3"/>
  <c r="BU1163" i="3"/>
  <c r="BV1163" i="3" s="1"/>
  <c r="BT1163" i="3"/>
  <c r="BS1163" i="3"/>
  <c r="BR1163" i="3"/>
  <c r="BQ1163" i="3"/>
  <c r="BP1163" i="3"/>
  <c r="BO1163" i="3"/>
  <c r="BN1163" i="3"/>
  <c r="BM1163" i="3"/>
  <c r="BL1163" i="3"/>
  <c r="BK1163" i="3"/>
  <c r="BJ1163" i="3"/>
  <c r="BI1163" i="3"/>
  <c r="BH1163" i="3"/>
  <c r="BG1163" i="3"/>
  <c r="BF1163" i="3"/>
  <c r="BE1163" i="3"/>
  <c r="BD1163" i="3"/>
  <c r="BB1163" i="3"/>
  <c r="BA1163" i="3"/>
  <c r="AY1163" i="3"/>
  <c r="AZ1163" i="3" s="1"/>
  <c r="AW1163" i="3"/>
  <c r="AX1163" i="3" s="1"/>
  <c r="AV1163" i="3"/>
  <c r="AU1163" i="3"/>
  <c r="AT1163" i="3"/>
  <c r="AS1163" i="3"/>
  <c r="AQ1163" i="3"/>
  <c r="AR1163" i="3" s="1"/>
  <c r="AP1163" i="3"/>
  <c r="AN1163" i="3"/>
  <c r="AL1163" i="3"/>
  <c r="AJ1163" i="3"/>
  <c r="AH1163" i="3"/>
  <c r="AF1163" i="3"/>
  <c r="AD1163" i="3"/>
  <c r="AB1163" i="3"/>
  <c r="Z1163" i="3"/>
  <c r="X1163" i="3"/>
  <c r="V1163" i="3"/>
  <c r="T1163" i="3"/>
  <c r="R1163" i="3"/>
  <c r="P1163" i="3"/>
  <c r="N1163" i="3"/>
  <c r="L1163" i="3"/>
  <c r="J1163" i="3"/>
  <c r="H1163" i="3"/>
  <c r="D1163" i="3"/>
  <c r="BU1162" i="3"/>
  <c r="BT1162" i="3"/>
  <c r="BS1162" i="3"/>
  <c r="BR1162" i="3"/>
  <c r="BQ1162" i="3"/>
  <c r="BP1162" i="3"/>
  <c r="BO1162" i="3"/>
  <c r="BN1162" i="3"/>
  <c r="BM1162" i="3"/>
  <c r="BL1162" i="3"/>
  <c r="BK1162" i="3"/>
  <c r="BJ1162" i="3"/>
  <c r="BI1162" i="3"/>
  <c r="BH1162" i="3"/>
  <c r="BG1162" i="3"/>
  <c r="BF1162" i="3"/>
  <c r="BE1162" i="3"/>
  <c r="BD1162" i="3"/>
  <c r="BA1162" i="3"/>
  <c r="BB1162" i="3" s="1"/>
  <c r="AY1162" i="3"/>
  <c r="AZ1162" i="3" s="1"/>
  <c r="AX1162" i="3"/>
  <c r="AW1162" i="3"/>
  <c r="AV1162" i="3"/>
  <c r="AU1162" i="3"/>
  <c r="AS1162" i="3"/>
  <c r="AT1162" i="3" s="1"/>
  <c r="AQ1162" i="3"/>
  <c r="AR1162" i="3" s="1"/>
  <c r="AP1162" i="3"/>
  <c r="AN1162" i="3"/>
  <c r="AL1162" i="3"/>
  <c r="AJ1162" i="3"/>
  <c r="AH1162" i="3"/>
  <c r="AF1162" i="3"/>
  <c r="AD1162" i="3"/>
  <c r="AB1162" i="3"/>
  <c r="Z1162" i="3"/>
  <c r="X1162" i="3"/>
  <c r="V1162" i="3"/>
  <c r="T1162" i="3"/>
  <c r="R1162" i="3"/>
  <c r="P1162" i="3"/>
  <c r="N1162" i="3"/>
  <c r="L1162" i="3"/>
  <c r="J1162" i="3"/>
  <c r="H1162" i="3"/>
  <c r="D1162" i="3"/>
  <c r="BU1161" i="3"/>
  <c r="BT1161" i="3"/>
  <c r="BS1161" i="3"/>
  <c r="BR1161" i="3"/>
  <c r="BQ1161" i="3"/>
  <c r="BP1161" i="3"/>
  <c r="BV1161" i="3" s="1"/>
  <c r="BO1161" i="3"/>
  <c r="BN1161" i="3"/>
  <c r="BM1161" i="3"/>
  <c r="BL1161" i="3"/>
  <c r="BK1161" i="3"/>
  <c r="BJ1161" i="3"/>
  <c r="BI1161" i="3"/>
  <c r="BH1161" i="3"/>
  <c r="BG1161" i="3"/>
  <c r="BF1161" i="3"/>
  <c r="BE1161" i="3"/>
  <c r="BD1161" i="3"/>
  <c r="BA1161" i="3"/>
  <c r="BB1161" i="3" s="1"/>
  <c r="AZ1161" i="3"/>
  <c r="AY1161" i="3"/>
  <c r="AX1161" i="3"/>
  <c r="AW1161" i="3"/>
  <c r="AU1161" i="3"/>
  <c r="AV1161" i="3" s="1"/>
  <c r="AS1161" i="3"/>
  <c r="AT1161" i="3" s="1"/>
  <c r="AR1161" i="3"/>
  <c r="AQ1161" i="3"/>
  <c r="AP1161" i="3"/>
  <c r="AN1161" i="3"/>
  <c r="AL1161" i="3"/>
  <c r="AJ1161" i="3"/>
  <c r="AH1161" i="3"/>
  <c r="AF1161" i="3"/>
  <c r="AD1161" i="3"/>
  <c r="AB1161" i="3"/>
  <c r="Z1161" i="3"/>
  <c r="X1161" i="3"/>
  <c r="V1161" i="3"/>
  <c r="T1161" i="3"/>
  <c r="R1161" i="3"/>
  <c r="P1161" i="3"/>
  <c r="N1161" i="3"/>
  <c r="L1161" i="3"/>
  <c r="J1161" i="3"/>
  <c r="H1161" i="3"/>
  <c r="D1161" i="3"/>
  <c r="BU1160" i="3"/>
  <c r="BT1160" i="3"/>
  <c r="BS1160" i="3"/>
  <c r="BR1160" i="3"/>
  <c r="BQ1160" i="3"/>
  <c r="BV1160" i="3" s="1"/>
  <c r="BP1160" i="3"/>
  <c r="BO1160" i="3"/>
  <c r="BN1160" i="3"/>
  <c r="BM1160" i="3"/>
  <c r="BL1160" i="3"/>
  <c r="BK1160" i="3"/>
  <c r="BJ1160" i="3"/>
  <c r="BI1160" i="3"/>
  <c r="BH1160" i="3"/>
  <c r="BG1160" i="3"/>
  <c r="BF1160" i="3"/>
  <c r="BE1160" i="3"/>
  <c r="BD1160" i="3"/>
  <c r="BB1160" i="3"/>
  <c r="BA1160" i="3"/>
  <c r="AZ1160" i="3"/>
  <c r="AY1160" i="3"/>
  <c r="AW1160" i="3"/>
  <c r="AX1160" i="3" s="1"/>
  <c r="AU1160" i="3"/>
  <c r="AV1160" i="3" s="1"/>
  <c r="AT1160" i="3"/>
  <c r="AS1160" i="3"/>
  <c r="AR1160" i="3"/>
  <c r="AQ1160" i="3"/>
  <c r="AP1160" i="3"/>
  <c r="AN1160" i="3"/>
  <c r="AL1160" i="3"/>
  <c r="AJ1160" i="3"/>
  <c r="AH1160" i="3"/>
  <c r="AF1160" i="3"/>
  <c r="AD1160" i="3"/>
  <c r="AB1160" i="3"/>
  <c r="Z1160" i="3"/>
  <c r="X1160" i="3"/>
  <c r="V1160" i="3"/>
  <c r="T1160" i="3"/>
  <c r="R1160" i="3"/>
  <c r="P1160" i="3"/>
  <c r="N1160" i="3"/>
  <c r="L1160" i="3"/>
  <c r="J1160" i="3"/>
  <c r="H1160" i="3"/>
  <c r="D1160" i="3"/>
  <c r="BU1159" i="3"/>
  <c r="BV1159" i="3" s="1"/>
  <c r="BT1159" i="3"/>
  <c r="BS1159" i="3"/>
  <c r="BR1159" i="3"/>
  <c r="BQ1159" i="3"/>
  <c r="BP1159" i="3"/>
  <c r="BO1159" i="3"/>
  <c r="BN1159" i="3"/>
  <c r="BM1159" i="3"/>
  <c r="BL1159" i="3"/>
  <c r="BK1159" i="3"/>
  <c r="BJ1159" i="3"/>
  <c r="BI1159" i="3"/>
  <c r="BH1159" i="3"/>
  <c r="BG1159" i="3"/>
  <c r="BF1159" i="3"/>
  <c r="BE1159" i="3"/>
  <c r="BD1159" i="3"/>
  <c r="BB1159" i="3"/>
  <c r="BA1159" i="3"/>
  <c r="AY1159" i="3"/>
  <c r="AZ1159" i="3" s="1"/>
  <c r="AW1159" i="3"/>
  <c r="AX1159" i="3" s="1"/>
  <c r="AV1159" i="3"/>
  <c r="AU1159" i="3"/>
  <c r="AT1159" i="3"/>
  <c r="AS1159" i="3"/>
  <c r="AQ1159" i="3"/>
  <c r="AR1159" i="3" s="1"/>
  <c r="AP1159" i="3"/>
  <c r="AN1159" i="3"/>
  <c r="AL1159" i="3"/>
  <c r="AJ1159" i="3"/>
  <c r="AH1159" i="3"/>
  <c r="AF1159" i="3"/>
  <c r="AD1159" i="3"/>
  <c r="AB1159" i="3"/>
  <c r="Z1159" i="3"/>
  <c r="X1159" i="3"/>
  <c r="V1159" i="3"/>
  <c r="T1159" i="3"/>
  <c r="R1159" i="3"/>
  <c r="P1159" i="3"/>
  <c r="N1159" i="3"/>
  <c r="L1159" i="3"/>
  <c r="J1159" i="3"/>
  <c r="H1159" i="3"/>
  <c r="D1159" i="3"/>
  <c r="BU1158" i="3"/>
  <c r="BT1158" i="3"/>
  <c r="BS1158" i="3"/>
  <c r="BR1158" i="3"/>
  <c r="BQ1158" i="3"/>
  <c r="BP1158" i="3"/>
  <c r="BO1158" i="3"/>
  <c r="BN1158" i="3"/>
  <c r="BM1158" i="3"/>
  <c r="BL1158" i="3"/>
  <c r="BK1158" i="3"/>
  <c r="BJ1158" i="3"/>
  <c r="BI1158" i="3"/>
  <c r="BH1158" i="3"/>
  <c r="BG1158" i="3"/>
  <c r="BF1158" i="3"/>
  <c r="BE1158" i="3"/>
  <c r="BD1158" i="3"/>
  <c r="BA1158" i="3"/>
  <c r="BB1158" i="3" s="1"/>
  <c r="AY1158" i="3"/>
  <c r="AZ1158" i="3" s="1"/>
  <c r="AX1158" i="3"/>
  <c r="AW1158" i="3"/>
  <c r="AV1158" i="3"/>
  <c r="AU1158" i="3"/>
  <c r="AS1158" i="3"/>
  <c r="AT1158" i="3" s="1"/>
  <c r="AQ1158" i="3"/>
  <c r="AR1158" i="3" s="1"/>
  <c r="AP1158" i="3"/>
  <c r="AN1158" i="3"/>
  <c r="AL1158" i="3"/>
  <c r="AJ1158" i="3"/>
  <c r="AH1158" i="3"/>
  <c r="AF1158" i="3"/>
  <c r="AD1158" i="3"/>
  <c r="AB1158" i="3"/>
  <c r="Z1158" i="3"/>
  <c r="X1158" i="3"/>
  <c r="V1158" i="3"/>
  <c r="T1158" i="3"/>
  <c r="R1158" i="3"/>
  <c r="P1158" i="3"/>
  <c r="N1158" i="3"/>
  <c r="L1158" i="3"/>
  <c r="J1158" i="3"/>
  <c r="H1158" i="3"/>
  <c r="D1158" i="3"/>
  <c r="BU1157" i="3"/>
  <c r="BT1157" i="3"/>
  <c r="BS1157" i="3"/>
  <c r="BR1157" i="3"/>
  <c r="BQ1157" i="3"/>
  <c r="BP1157" i="3"/>
  <c r="BV1157" i="3" s="1"/>
  <c r="BO1157" i="3"/>
  <c r="BN1157" i="3"/>
  <c r="BM1157" i="3"/>
  <c r="BL1157" i="3"/>
  <c r="BK1157" i="3"/>
  <c r="BJ1157" i="3"/>
  <c r="BI1157" i="3"/>
  <c r="BH1157" i="3"/>
  <c r="BG1157" i="3"/>
  <c r="BF1157" i="3"/>
  <c r="BE1157" i="3"/>
  <c r="BD1157" i="3"/>
  <c r="BA1157" i="3"/>
  <c r="BB1157" i="3" s="1"/>
  <c r="AZ1157" i="3"/>
  <c r="AY1157" i="3"/>
  <c r="AX1157" i="3"/>
  <c r="AW1157" i="3"/>
  <c r="AU1157" i="3"/>
  <c r="AV1157" i="3" s="1"/>
  <c r="AS1157" i="3"/>
  <c r="AT1157" i="3" s="1"/>
  <c r="AR1157" i="3"/>
  <c r="AQ1157" i="3"/>
  <c r="AP1157" i="3"/>
  <c r="AN1157" i="3"/>
  <c r="AL1157" i="3"/>
  <c r="AJ1157" i="3"/>
  <c r="AH1157" i="3"/>
  <c r="AF1157" i="3"/>
  <c r="AD1157" i="3"/>
  <c r="AB1157" i="3"/>
  <c r="Z1157" i="3"/>
  <c r="X1157" i="3"/>
  <c r="V1157" i="3"/>
  <c r="T1157" i="3"/>
  <c r="R1157" i="3"/>
  <c r="P1157" i="3"/>
  <c r="N1157" i="3"/>
  <c r="L1157" i="3"/>
  <c r="J1157" i="3"/>
  <c r="H1157" i="3"/>
  <c r="D1157" i="3"/>
  <c r="BU1156" i="3"/>
  <c r="BT1156" i="3"/>
  <c r="BS1156" i="3"/>
  <c r="BR1156" i="3"/>
  <c r="BQ1156" i="3"/>
  <c r="BV1156" i="3" s="1"/>
  <c r="BP1156" i="3"/>
  <c r="BO1156" i="3"/>
  <c r="BN1156" i="3"/>
  <c r="BM1156" i="3"/>
  <c r="BL1156" i="3"/>
  <c r="BK1156" i="3"/>
  <c r="BJ1156" i="3"/>
  <c r="BI1156" i="3"/>
  <c r="BH1156" i="3"/>
  <c r="BG1156" i="3"/>
  <c r="BF1156" i="3"/>
  <c r="BE1156" i="3"/>
  <c r="BD1156" i="3"/>
  <c r="BB1156" i="3"/>
  <c r="BA1156" i="3"/>
  <c r="AZ1156" i="3"/>
  <c r="AY1156" i="3"/>
  <c r="AW1156" i="3"/>
  <c r="AX1156" i="3" s="1"/>
  <c r="AU1156" i="3"/>
  <c r="AV1156" i="3" s="1"/>
  <c r="AT1156" i="3"/>
  <c r="AS1156" i="3"/>
  <c r="AR1156" i="3"/>
  <c r="AQ1156" i="3"/>
  <c r="AP1156" i="3"/>
  <c r="AN1156" i="3"/>
  <c r="AL1156" i="3"/>
  <c r="AJ1156" i="3"/>
  <c r="AH1156" i="3"/>
  <c r="AF1156" i="3"/>
  <c r="AD1156" i="3"/>
  <c r="AB1156" i="3"/>
  <c r="Z1156" i="3"/>
  <c r="X1156" i="3"/>
  <c r="V1156" i="3"/>
  <c r="T1156" i="3"/>
  <c r="R1156" i="3"/>
  <c r="P1156" i="3"/>
  <c r="N1156" i="3"/>
  <c r="L1156" i="3"/>
  <c r="J1156" i="3"/>
  <c r="H1156" i="3"/>
  <c r="D1156" i="3"/>
  <c r="BV1155" i="3"/>
  <c r="BU1155" i="3"/>
  <c r="BT1155" i="3"/>
  <c r="BS1155" i="3"/>
  <c r="BR1155" i="3"/>
  <c r="BQ1155" i="3"/>
  <c r="BP1155" i="3"/>
  <c r="BO1155" i="3"/>
  <c r="BN1155" i="3"/>
  <c r="BM1155" i="3"/>
  <c r="BL1155" i="3"/>
  <c r="BK1155" i="3"/>
  <c r="BJ1155" i="3"/>
  <c r="BI1155" i="3"/>
  <c r="BH1155" i="3"/>
  <c r="BG1155" i="3"/>
  <c r="BF1155" i="3"/>
  <c r="BE1155" i="3"/>
  <c r="BD1155" i="3"/>
  <c r="BB1155" i="3"/>
  <c r="BA1155" i="3"/>
  <c r="AY1155" i="3"/>
  <c r="AZ1155" i="3" s="1"/>
  <c r="AW1155" i="3"/>
  <c r="AX1155" i="3" s="1"/>
  <c r="AV1155" i="3"/>
  <c r="AU1155" i="3"/>
  <c r="AT1155" i="3"/>
  <c r="AS1155" i="3"/>
  <c r="AQ1155" i="3"/>
  <c r="AR1155" i="3" s="1"/>
  <c r="AP1155" i="3"/>
  <c r="AN1155" i="3"/>
  <c r="AL1155" i="3"/>
  <c r="AJ1155" i="3"/>
  <c r="AH1155" i="3"/>
  <c r="AF1155" i="3"/>
  <c r="AD1155" i="3"/>
  <c r="AB1155" i="3"/>
  <c r="Z1155" i="3"/>
  <c r="X1155" i="3"/>
  <c r="V1155" i="3"/>
  <c r="T1155" i="3"/>
  <c r="R1155" i="3"/>
  <c r="P1155" i="3"/>
  <c r="N1155" i="3"/>
  <c r="L1155" i="3"/>
  <c r="J1155" i="3"/>
  <c r="H1155" i="3"/>
  <c r="D1155" i="3"/>
  <c r="BU1154" i="3"/>
  <c r="BT1154" i="3"/>
  <c r="BS1154" i="3"/>
  <c r="BR1154" i="3"/>
  <c r="BQ1154" i="3"/>
  <c r="BP1154" i="3"/>
  <c r="BO1154" i="3"/>
  <c r="BN1154" i="3"/>
  <c r="BM1154" i="3"/>
  <c r="BL1154" i="3"/>
  <c r="BK1154" i="3"/>
  <c r="BJ1154" i="3"/>
  <c r="BI1154" i="3"/>
  <c r="BH1154" i="3"/>
  <c r="BG1154" i="3"/>
  <c r="BF1154" i="3"/>
  <c r="BE1154" i="3"/>
  <c r="BD1154" i="3"/>
  <c r="BA1154" i="3"/>
  <c r="BB1154" i="3" s="1"/>
  <c r="AY1154" i="3"/>
  <c r="AZ1154" i="3" s="1"/>
  <c r="AX1154" i="3"/>
  <c r="AW1154" i="3"/>
  <c r="AV1154" i="3"/>
  <c r="AU1154" i="3"/>
  <c r="AS1154" i="3"/>
  <c r="AT1154" i="3" s="1"/>
  <c r="AQ1154" i="3"/>
  <c r="AR1154" i="3" s="1"/>
  <c r="AP1154" i="3"/>
  <c r="AN1154" i="3"/>
  <c r="AL1154" i="3"/>
  <c r="AJ1154" i="3"/>
  <c r="AH1154" i="3"/>
  <c r="AF1154" i="3"/>
  <c r="AD1154" i="3"/>
  <c r="AB1154" i="3"/>
  <c r="Z1154" i="3"/>
  <c r="X1154" i="3"/>
  <c r="V1154" i="3"/>
  <c r="T1154" i="3"/>
  <c r="R1154" i="3"/>
  <c r="P1154" i="3"/>
  <c r="N1154" i="3"/>
  <c r="L1154" i="3"/>
  <c r="J1154" i="3"/>
  <c r="H1154" i="3"/>
  <c r="D1154" i="3"/>
  <c r="BU1153" i="3"/>
  <c r="BT1153" i="3"/>
  <c r="BS1153" i="3"/>
  <c r="BR1153" i="3"/>
  <c r="BQ1153" i="3"/>
  <c r="BP1153" i="3"/>
  <c r="BO1153" i="3"/>
  <c r="BN1153" i="3"/>
  <c r="BM1153" i="3"/>
  <c r="BL1153" i="3"/>
  <c r="BK1153" i="3"/>
  <c r="BJ1153" i="3"/>
  <c r="BI1153" i="3"/>
  <c r="BH1153" i="3"/>
  <c r="BG1153" i="3"/>
  <c r="BF1153" i="3"/>
  <c r="BE1153" i="3"/>
  <c r="BD1153" i="3"/>
  <c r="BA1153" i="3"/>
  <c r="BB1153" i="3" s="1"/>
  <c r="AZ1153" i="3"/>
  <c r="AY1153" i="3"/>
  <c r="AX1153" i="3"/>
  <c r="AW1153" i="3"/>
  <c r="AU1153" i="3"/>
  <c r="AV1153" i="3" s="1"/>
  <c r="AS1153" i="3"/>
  <c r="AT1153" i="3" s="1"/>
  <c r="AR1153" i="3"/>
  <c r="AQ1153" i="3"/>
  <c r="AP1153" i="3"/>
  <c r="AN1153" i="3"/>
  <c r="AL1153" i="3"/>
  <c r="AJ1153" i="3"/>
  <c r="AH1153" i="3"/>
  <c r="AF1153" i="3"/>
  <c r="AD1153" i="3"/>
  <c r="AB1153" i="3"/>
  <c r="Z1153" i="3"/>
  <c r="X1153" i="3"/>
  <c r="V1153" i="3"/>
  <c r="T1153" i="3"/>
  <c r="R1153" i="3"/>
  <c r="P1153" i="3"/>
  <c r="N1153" i="3"/>
  <c r="L1153" i="3"/>
  <c r="J1153" i="3"/>
  <c r="H1153" i="3"/>
  <c r="D1153" i="3"/>
  <c r="BU1152" i="3"/>
  <c r="BT1152" i="3"/>
  <c r="BS1152" i="3"/>
  <c r="BR1152" i="3"/>
  <c r="BQ1152" i="3"/>
  <c r="BV1152" i="3" s="1"/>
  <c r="BP1152" i="3"/>
  <c r="BO1152" i="3"/>
  <c r="BN1152" i="3"/>
  <c r="BM1152" i="3"/>
  <c r="BL1152" i="3"/>
  <c r="BK1152" i="3"/>
  <c r="BJ1152" i="3"/>
  <c r="BI1152" i="3"/>
  <c r="BH1152" i="3"/>
  <c r="BG1152" i="3"/>
  <c r="BF1152" i="3"/>
  <c r="BE1152" i="3"/>
  <c r="BD1152" i="3"/>
  <c r="BB1152" i="3"/>
  <c r="BA1152" i="3"/>
  <c r="AZ1152" i="3"/>
  <c r="AY1152" i="3"/>
  <c r="AW1152" i="3"/>
  <c r="AX1152" i="3" s="1"/>
  <c r="AU1152" i="3"/>
  <c r="AV1152" i="3" s="1"/>
  <c r="AT1152" i="3"/>
  <c r="AS1152" i="3"/>
  <c r="AR1152" i="3"/>
  <c r="AQ1152" i="3"/>
  <c r="AP1152" i="3"/>
  <c r="AN1152" i="3"/>
  <c r="AL1152" i="3"/>
  <c r="AJ1152" i="3"/>
  <c r="AH1152" i="3"/>
  <c r="AF1152" i="3"/>
  <c r="AD1152" i="3"/>
  <c r="AB1152" i="3"/>
  <c r="Z1152" i="3"/>
  <c r="X1152" i="3"/>
  <c r="V1152" i="3"/>
  <c r="T1152" i="3"/>
  <c r="R1152" i="3"/>
  <c r="P1152" i="3"/>
  <c r="N1152" i="3"/>
  <c r="L1152" i="3"/>
  <c r="J1152" i="3"/>
  <c r="H1152" i="3"/>
  <c r="D1152" i="3"/>
  <c r="BU1151" i="3"/>
  <c r="BT1151" i="3"/>
  <c r="BS1151" i="3"/>
  <c r="BV1151" i="3" s="1"/>
  <c r="BR1151" i="3"/>
  <c r="BQ1151" i="3"/>
  <c r="BP1151" i="3"/>
  <c r="BO1151" i="3"/>
  <c r="BN1151" i="3"/>
  <c r="BM1151" i="3"/>
  <c r="BL1151" i="3"/>
  <c r="BK1151" i="3"/>
  <c r="BJ1151" i="3"/>
  <c r="BI1151" i="3"/>
  <c r="BH1151" i="3"/>
  <c r="BG1151" i="3"/>
  <c r="BF1151" i="3"/>
  <c r="BE1151" i="3"/>
  <c r="BD1151" i="3"/>
  <c r="BB1151" i="3"/>
  <c r="BA1151" i="3"/>
  <c r="AY1151" i="3"/>
  <c r="AZ1151" i="3" s="1"/>
  <c r="AW1151" i="3"/>
  <c r="AX1151" i="3" s="1"/>
  <c r="AV1151" i="3"/>
  <c r="AU1151" i="3"/>
  <c r="AT1151" i="3"/>
  <c r="AS1151" i="3"/>
  <c r="AQ1151" i="3"/>
  <c r="AR1151" i="3" s="1"/>
  <c r="AP1151" i="3"/>
  <c r="AN1151" i="3"/>
  <c r="AL1151" i="3"/>
  <c r="AJ1151" i="3"/>
  <c r="AH1151" i="3"/>
  <c r="AF1151" i="3"/>
  <c r="AD1151" i="3"/>
  <c r="AB1151" i="3"/>
  <c r="Z1151" i="3"/>
  <c r="X1151" i="3"/>
  <c r="V1151" i="3"/>
  <c r="T1151" i="3"/>
  <c r="R1151" i="3"/>
  <c r="P1151" i="3"/>
  <c r="N1151" i="3"/>
  <c r="L1151" i="3"/>
  <c r="J1151" i="3"/>
  <c r="H1151" i="3"/>
  <c r="D1151" i="3"/>
  <c r="BU1150" i="3"/>
  <c r="BT1150" i="3"/>
  <c r="BS1150" i="3"/>
  <c r="BR1150" i="3"/>
  <c r="BQ1150" i="3"/>
  <c r="BP1150" i="3"/>
  <c r="BO1150" i="3"/>
  <c r="BN1150" i="3"/>
  <c r="BM1150" i="3"/>
  <c r="BL1150" i="3"/>
  <c r="BK1150" i="3"/>
  <c r="BJ1150" i="3"/>
  <c r="BI1150" i="3"/>
  <c r="BH1150" i="3"/>
  <c r="BG1150" i="3"/>
  <c r="BF1150" i="3"/>
  <c r="BE1150" i="3"/>
  <c r="BD1150" i="3"/>
  <c r="BA1150" i="3"/>
  <c r="BB1150" i="3" s="1"/>
  <c r="AY1150" i="3"/>
  <c r="AZ1150" i="3" s="1"/>
  <c r="AX1150" i="3"/>
  <c r="AW1150" i="3"/>
  <c r="AV1150" i="3"/>
  <c r="AU1150" i="3"/>
  <c r="AS1150" i="3"/>
  <c r="AT1150" i="3" s="1"/>
  <c r="AQ1150" i="3"/>
  <c r="AR1150" i="3" s="1"/>
  <c r="AP1150" i="3"/>
  <c r="AN1150" i="3"/>
  <c r="AL1150" i="3"/>
  <c r="AJ1150" i="3"/>
  <c r="AH1150" i="3"/>
  <c r="AF1150" i="3"/>
  <c r="AD1150" i="3"/>
  <c r="AB1150" i="3"/>
  <c r="Z1150" i="3"/>
  <c r="X1150" i="3"/>
  <c r="V1150" i="3"/>
  <c r="T1150" i="3"/>
  <c r="R1150" i="3"/>
  <c r="P1150" i="3"/>
  <c r="N1150" i="3"/>
  <c r="L1150" i="3"/>
  <c r="J1150" i="3"/>
  <c r="H1150" i="3"/>
  <c r="D1150" i="3"/>
  <c r="BU1149" i="3"/>
  <c r="BT1149" i="3"/>
  <c r="BS1149" i="3"/>
  <c r="BR1149" i="3"/>
  <c r="BQ1149" i="3"/>
  <c r="BP1149" i="3"/>
  <c r="BO1149" i="3"/>
  <c r="BN1149" i="3"/>
  <c r="BM1149" i="3"/>
  <c r="BL1149" i="3"/>
  <c r="BK1149" i="3"/>
  <c r="BJ1149" i="3"/>
  <c r="BI1149" i="3"/>
  <c r="BH1149" i="3"/>
  <c r="BG1149" i="3"/>
  <c r="BF1149" i="3"/>
  <c r="BE1149" i="3"/>
  <c r="BD1149" i="3"/>
  <c r="BA1149" i="3"/>
  <c r="BB1149" i="3" s="1"/>
  <c r="AZ1149" i="3"/>
  <c r="AY1149" i="3"/>
  <c r="AX1149" i="3"/>
  <c r="AW1149" i="3"/>
  <c r="AU1149" i="3"/>
  <c r="AV1149" i="3" s="1"/>
  <c r="AS1149" i="3"/>
  <c r="AT1149" i="3" s="1"/>
  <c r="AQ1149" i="3"/>
  <c r="AR1149" i="3" s="1"/>
  <c r="AP1149" i="3"/>
  <c r="AN1149" i="3"/>
  <c r="AL1149" i="3"/>
  <c r="AJ1149" i="3"/>
  <c r="AH1149" i="3"/>
  <c r="AF1149" i="3"/>
  <c r="AD1149" i="3"/>
  <c r="AB1149" i="3"/>
  <c r="Z1149" i="3"/>
  <c r="X1149" i="3"/>
  <c r="V1149" i="3"/>
  <c r="T1149" i="3"/>
  <c r="R1149" i="3"/>
  <c r="P1149" i="3"/>
  <c r="N1149" i="3"/>
  <c r="L1149" i="3"/>
  <c r="J1149" i="3"/>
  <c r="H1149" i="3"/>
  <c r="D1149" i="3"/>
  <c r="BU1148" i="3"/>
  <c r="BT1148" i="3"/>
  <c r="BS1148" i="3"/>
  <c r="BR1148" i="3"/>
  <c r="BQ1148" i="3"/>
  <c r="BV1148" i="3" s="1"/>
  <c r="BP1148" i="3"/>
  <c r="BO1148" i="3"/>
  <c r="BN1148" i="3"/>
  <c r="BM1148" i="3"/>
  <c r="BL1148" i="3"/>
  <c r="BK1148" i="3"/>
  <c r="BJ1148" i="3"/>
  <c r="BI1148" i="3"/>
  <c r="BH1148" i="3"/>
  <c r="BG1148" i="3"/>
  <c r="BF1148" i="3"/>
  <c r="BE1148" i="3"/>
  <c r="BD1148" i="3"/>
  <c r="BB1148" i="3"/>
  <c r="BA1148" i="3"/>
  <c r="AZ1148" i="3"/>
  <c r="AY1148" i="3"/>
  <c r="AW1148" i="3"/>
  <c r="AX1148" i="3" s="1"/>
  <c r="AU1148" i="3"/>
  <c r="AV1148" i="3" s="1"/>
  <c r="AS1148" i="3"/>
  <c r="AT1148" i="3" s="1"/>
  <c r="AR1148" i="3"/>
  <c r="AQ1148" i="3"/>
  <c r="AP1148" i="3"/>
  <c r="AN1148" i="3"/>
  <c r="AL1148" i="3"/>
  <c r="AJ1148" i="3"/>
  <c r="AH1148" i="3"/>
  <c r="AF1148" i="3"/>
  <c r="AD1148" i="3"/>
  <c r="AB1148" i="3"/>
  <c r="Z1148" i="3"/>
  <c r="X1148" i="3"/>
  <c r="V1148" i="3"/>
  <c r="T1148" i="3"/>
  <c r="R1148" i="3"/>
  <c r="P1148" i="3"/>
  <c r="N1148" i="3"/>
  <c r="L1148" i="3"/>
  <c r="J1148" i="3"/>
  <c r="H1148" i="3"/>
  <c r="D1148" i="3"/>
  <c r="BU1147" i="3"/>
  <c r="BT1147" i="3"/>
  <c r="BS1147" i="3"/>
  <c r="BV1147" i="3" s="1"/>
  <c r="BR1147" i="3"/>
  <c r="BQ1147" i="3"/>
  <c r="BP1147" i="3"/>
  <c r="BO1147" i="3"/>
  <c r="BN1147" i="3"/>
  <c r="BM1147" i="3"/>
  <c r="BL1147" i="3"/>
  <c r="BK1147" i="3"/>
  <c r="BJ1147" i="3"/>
  <c r="BI1147" i="3"/>
  <c r="BH1147" i="3"/>
  <c r="BG1147" i="3"/>
  <c r="BF1147" i="3"/>
  <c r="BE1147" i="3"/>
  <c r="BD1147" i="3"/>
  <c r="BB1147" i="3"/>
  <c r="BA1147" i="3"/>
  <c r="AY1147" i="3"/>
  <c r="AZ1147" i="3" s="1"/>
  <c r="AW1147" i="3"/>
  <c r="AX1147" i="3" s="1"/>
  <c r="AV1147" i="3"/>
  <c r="AU1147" i="3"/>
  <c r="AT1147" i="3"/>
  <c r="AS1147" i="3"/>
  <c r="AQ1147" i="3"/>
  <c r="AR1147" i="3" s="1"/>
  <c r="AP1147" i="3"/>
  <c r="AN1147" i="3"/>
  <c r="AL1147" i="3"/>
  <c r="AJ1147" i="3"/>
  <c r="AH1147" i="3"/>
  <c r="AF1147" i="3"/>
  <c r="AD1147" i="3"/>
  <c r="AB1147" i="3"/>
  <c r="Z1147" i="3"/>
  <c r="X1147" i="3"/>
  <c r="V1147" i="3"/>
  <c r="T1147" i="3"/>
  <c r="R1147" i="3"/>
  <c r="P1147" i="3"/>
  <c r="N1147" i="3"/>
  <c r="L1147" i="3"/>
  <c r="J1147" i="3"/>
  <c r="H1147" i="3"/>
  <c r="D1147" i="3"/>
  <c r="BU1146" i="3"/>
  <c r="BT1146" i="3"/>
  <c r="BS1146" i="3"/>
  <c r="BR1146" i="3"/>
  <c r="BQ1146" i="3"/>
  <c r="BP1146" i="3"/>
  <c r="BV1146" i="3" s="1"/>
  <c r="BO1146" i="3"/>
  <c r="BN1146" i="3"/>
  <c r="BM1146" i="3"/>
  <c r="BL1146" i="3"/>
  <c r="BK1146" i="3"/>
  <c r="BJ1146" i="3"/>
  <c r="BI1146" i="3"/>
  <c r="BH1146" i="3"/>
  <c r="BG1146" i="3"/>
  <c r="BF1146" i="3"/>
  <c r="BE1146" i="3"/>
  <c r="BD1146" i="3"/>
  <c r="BA1146" i="3"/>
  <c r="BB1146" i="3" s="1"/>
  <c r="AY1146" i="3"/>
  <c r="AZ1146" i="3" s="1"/>
  <c r="AW1146" i="3"/>
  <c r="AX1146" i="3" s="1"/>
  <c r="AV1146" i="3"/>
  <c r="AU1146" i="3"/>
  <c r="AS1146" i="3"/>
  <c r="AT1146" i="3" s="1"/>
  <c r="AQ1146" i="3"/>
  <c r="AR1146" i="3" s="1"/>
  <c r="AP1146" i="3"/>
  <c r="AN1146" i="3"/>
  <c r="AL1146" i="3"/>
  <c r="AJ1146" i="3"/>
  <c r="AH1146" i="3"/>
  <c r="AF1146" i="3"/>
  <c r="AD1146" i="3"/>
  <c r="AB1146" i="3"/>
  <c r="Z1146" i="3"/>
  <c r="X1146" i="3"/>
  <c r="V1146" i="3"/>
  <c r="T1146" i="3"/>
  <c r="R1146" i="3"/>
  <c r="P1146" i="3"/>
  <c r="N1146" i="3"/>
  <c r="L1146" i="3"/>
  <c r="J1146" i="3"/>
  <c r="H1146" i="3"/>
  <c r="D1146" i="3"/>
  <c r="BU1145" i="3"/>
  <c r="BT1145" i="3"/>
  <c r="BS1145" i="3"/>
  <c r="BR1145" i="3"/>
  <c r="BQ1145" i="3"/>
  <c r="BP1145" i="3"/>
  <c r="BO1145" i="3"/>
  <c r="BN1145" i="3"/>
  <c r="BM1145" i="3"/>
  <c r="BL1145" i="3"/>
  <c r="BK1145" i="3"/>
  <c r="BJ1145" i="3"/>
  <c r="BI1145" i="3"/>
  <c r="BH1145" i="3"/>
  <c r="BG1145" i="3"/>
  <c r="BF1145" i="3"/>
  <c r="BE1145" i="3"/>
  <c r="BD1145" i="3"/>
  <c r="BA1145" i="3"/>
  <c r="BB1145" i="3" s="1"/>
  <c r="AY1145" i="3"/>
  <c r="AZ1145" i="3" s="1"/>
  <c r="AX1145" i="3"/>
  <c r="AW1145" i="3"/>
  <c r="AU1145" i="3"/>
  <c r="AV1145" i="3" s="1"/>
  <c r="AS1145" i="3"/>
  <c r="AT1145" i="3" s="1"/>
  <c r="AR1145" i="3"/>
  <c r="AQ1145" i="3"/>
  <c r="AP1145" i="3"/>
  <c r="AN1145" i="3"/>
  <c r="AL1145" i="3"/>
  <c r="AJ1145" i="3"/>
  <c r="AH1145" i="3"/>
  <c r="AF1145" i="3"/>
  <c r="AD1145" i="3"/>
  <c r="AB1145" i="3"/>
  <c r="Z1145" i="3"/>
  <c r="X1145" i="3"/>
  <c r="V1145" i="3"/>
  <c r="T1145" i="3"/>
  <c r="R1145" i="3"/>
  <c r="P1145" i="3"/>
  <c r="N1145" i="3"/>
  <c r="L1145" i="3"/>
  <c r="J1145" i="3"/>
  <c r="H1145" i="3"/>
  <c r="D1145" i="3"/>
  <c r="BU1144" i="3"/>
  <c r="BT1144" i="3"/>
  <c r="BS1144" i="3"/>
  <c r="BV1144" i="3" s="1"/>
  <c r="BR1144" i="3"/>
  <c r="BQ1144" i="3"/>
  <c r="BP1144" i="3"/>
  <c r="BO1144" i="3"/>
  <c r="BN1144" i="3"/>
  <c r="BM1144" i="3"/>
  <c r="BL1144" i="3"/>
  <c r="BK1144" i="3"/>
  <c r="BJ1144" i="3"/>
  <c r="BI1144" i="3"/>
  <c r="BH1144" i="3"/>
  <c r="BG1144" i="3"/>
  <c r="BF1144" i="3"/>
  <c r="BE1144" i="3"/>
  <c r="BD1144" i="3"/>
  <c r="BB1144" i="3"/>
  <c r="BA1144" i="3"/>
  <c r="AZ1144" i="3"/>
  <c r="AY1144" i="3"/>
  <c r="AW1144" i="3"/>
  <c r="AX1144" i="3" s="1"/>
  <c r="AU1144" i="3"/>
  <c r="AV1144" i="3" s="1"/>
  <c r="AS1144" i="3"/>
  <c r="AT1144" i="3" s="1"/>
  <c r="AR1144" i="3"/>
  <c r="AQ1144" i="3"/>
  <c r="AP1144" i="3"/>
  <c r="AN1144" i="3"/>
  <c r="AL1144" i="3"/>
  <c r="AJ1144" i="3"/>
  <c r="AH1144" i="3"/>
  <c r="AF1144" i="3"/>
  <c r="AD1144" i="3"/>
  <c r="AB1144" i="3"/>
  <c r="Z1144" i="3"/>
  <c r="X1144" i="3"/>
  <c r="V1144" i="3"/>
  <c r="T1144" i="3"/>
  <c r="R1144" i="3"/>
  <c r="P1144" i="3"/>
  <c r="N1144" i="3"/>
  <c r="L1144" i="3"/>
  <c r="J1144" i="3"/>
  <c r="H1144" i="3"/>
  <c r="D1144" i="3"/>
  <c r="BU1143" i="3"/>
  <c r="BT1143" i="3"/>
  <c r="BS1143" i="3"/>
  <c r="BR1143" i="3"/>
  <c r="BQ1143" i="3"/>
  <c r="BP1143" i="3"/>
  <c r="BO1143" i="3"/>
  <c r="BN1143" i="3"/>
  <c r="BM1143" i="3"/>
  <c r="BL1143" i="3"/>
  <c r="BK1143" i="3"/>
  <c r="BJ1143" i="3"/>
  <c r="BI1143" i="3"/>
  <c r="BH1143" i="3"/>
  <c r="BG1143" i="3"/>
  <c r="BF1143" i="3"/>
  <c r="BE1143" i="3"/>
  <c r="BD1143" i="3"/>
  <c r="BB1143" i="3"/>
  <c r="BA1143" i="3"/>
  <c r="AY1143" i="3"/>
  <c r="AZ1143" i="3" s="1"/>
  <c r="AW1143" i="3"/>
  <c r="AX1143" i="3" s="1"/>
  <c r="AU1143" i="3"/>
  <c r="AV1143" i="3" s="1"/>
  <c r="AS1143" i="3"/>
  <c r="AT1143" i="3" s="1"/>
  <c r="AQ1143" i="3"/>
  <c r="AR1143" i="3" s="1"/>
  <c r="AP1143" i="3"/>
  <c r="AN1143" i="3"/>
  <c r="AL1143" i="3"/>
  <c r="AJ1143" i="3"/>
  <c r="AH1143" i="3"/>
  <c r="AF1143" i="3"/>
  <c r="AD1143" i="3"/>
  <c r="AB1143" i="3"/>
  <c r="Z1143" i="3"/>
  <c r="X1143" i="3"/>
  <c r="V1143" i="3"/>
  <c r="T1143" i="3"/>
  <c r="R1143" i="3"/>
  <c r="P1143" i="3"/>
  <c r="N1143" i="3"/>
  <c r="L1143" i="3"/>
  <c r="J1143" i="3"/>
  <c r="H1143" i="3"/>
  <c r="D1143" i="3"/>
  <c r="BU1142" i="3"/>
  <c r="BT1142" i="3"/>
  <c r="BS1142" i="3"/>
  <c r="BR1142" i="3"/>
  <c r="BV1142" i="3" s="1"/>
  <c r="BQ1142" i="3"/>
  <c r="BP1142" i="3"/>
  <c r="BO1142" i="3"/>
  <c r="BN1142" i="3"/>
  <c r="BM1142" i="3"/>
  <c r="BL1142" i="3"/>
  <c r="BK1142" i="3"/>
  <c r="BJ1142" i="3"/>
  <c r="BI1142" i="3"/>
  <c r="BH1142" i="3"/>
  <c r="BG1142" i="3"/>
  <c r="BF1142" i="3"/>
  <c r="BE1142" i="3"/>
  <c r="BD1142" i="3"/>
  <c r="BA1142" i="3"/>
  <c r="BB1142" i="3" s="1"/>
  <c r="AY1142" i="3"/>
  <c r="AZ1142" i="3" s="1"/>
  <c r="AW1142" i="3"/>
  <c r="AX1142" i="3" s="1"/>
  <c r="AU1142" i="3"/>
  <c r="AV1142" i="3" s="1"/>
  <c r="AS1142" i="3"/>
  <c r="AT1142" i="3" s="1"/>
  <c r="AQ1142" i="3"/>
  <c r="AR1142" i="3" s="1"/>
  <c r="AP1142" i="3"/>
  <c r="AN1142" i="3"/>
  <c r="AL1142" i="3"/>
  <c r="AJ1142" i="3"/>
  <c r="AH1142" i="3"/>
  <c r="AF1142" i="3"/>
  <c r="AD1142" i="3"/>
  <c r="AB1142" i="3"/>
  <c r="Z1142" i="3"/>
  <c r="X1142" i="3"/>
  <c r="V1142" i="3"/>
  <c r="T1142" i="3"/>
  <c r="R1142" i="3"/>
  <c r="P1142" i="3"/>
  <c r="N1142" i="3"/>
  <c r="L1142" i="3"/>
  <c r="J1142" i="3"/>
  <c r="H1142" i="3"/>
  <c r="D1142" i="3"/>
  <c r="BU1141" i="3"/>
  <c r="BT1141" i="3"/>
  <c r="BS1141" i="3"/>
  <c r="BR1141" i="3"/>
  <c r="BQ1141" i="3"/>
  <c r="BP1141" i="3"/>
  <c r="BV1141" i="3" s="1"/>
  <c r="BO1141" i="3"/>
  <c r="BN1141" i="3"/>
  <c r="BM1141" i="3"/>
  <c r="BL1141" i="3"/>
  <c r="BK1141" i="3"/>
  <c r="BJ1141" i="3"/>
  <c r="BI1141" i="3"/>
  <c r="BH1141" i="3"/>
  <c r="BG1141" i="3"/>
  <c r="BF1141" i="3"/>
  <c r="BE1141" i="3"/>
  <c r="BD1141" i="3"/>
  <c r="BA1141" i="3"/>
  <c r="BB1141" i="3" s="1"/>
  <c r="AY1141" i="3"/>
  <c r="AZ1141" i="3" s="1"/>
  <c r="AX1141" i="3"/>
  <c r="AW1141" i="3"/>
  <c r="AU1141" i="3"/>
  <c r="AV1141" i="3" s="1"/>
  <c r="AS1141" i="3"/>
  <c r="AT1141" i="3" s="1"/>
  <c r="AQ1141" i="3"/>
  <c r="AR1141" i="3" s="1"/>
  <c r="AP1141" i="3"/>
  <c r="AN1141" i="3"/>
  <c r="AL1141" i="3"/>
  <c r="AJ1141" i="3"/>
  <c r="AH1141" i="3"/>
  <c r="AF1141" i="3"/>
  <c r="AD1141" i="3"/>
  <c r="AB1141" i="3"/>
  <c r="Z1141" i="3"/>
  <c r="X1141" i="3"/>
  <c r="V1141" i="3"/>
  <c r="T1141" i="3"/>
  <c r="R1141" i="3"/>
  <c r="P1141" i="3"/>
  <c r="N1141" i="3"/>
  <c r="L1141" i="3"/>
  <c r="J1141" i="3"/>
  <c r="H1141" i="3"/>
  <c r="D1141" i="3"/>
  <c r="BU1140" i="3"/>
  <c r="BT1140" i="3"/>
  <c r="BS1140" i="3"/>
  <c r="BR1140" i="3"/>
  <c r="BQ1140" i="3"/>
  <c r="BP1140" i="3"/>
  <c r="BV1140" i="3" s="1"/>
  <c r="BO1140" i="3"/>
  <c r="BN1140" i="3"/>
  <c r="BM1140" i="3"/>
  <c r="BL1140" i="3"/>
  <c r="BK1140" i="3"/>
  <c r="BJ1140" i="3"/>
  <c r="BI1140" i="3"/>
  <c r="BH1140" i="3"/>
  <c r="BG1140" i="3"/>
  <c r="BF1140" i="3"/>
  <c r="BE1140" i="3"/>
  <c r="BD1140" i="3"/>
  <c r="BA1140" i="3"/>
  <c r="BB1140" i="3" s="1"/>
  <c r="AY1140" i="3"/>
  <c r="AZ1140" i="3" s="1"/>
  <c r="AW1140" i="3"/>
  <c r="AX1140" i="3" s="1"/>
  <c r="AU1140" i="3"/>
  <c r="AV1140" i="3" s="1"/>
  <c r="AS1140" i="3"/>
  <c r="AT1140" i="3" s="1"/>
  <c r="AQ1140" i="3"/>
  <c r="AR1140" i="3" s="1"/>
  <c r="AP1140" i="3"/>
  <c r="AN1140" i="3"/>
  <c r="AL1140" i="3"/>
  <c r="AJ1140" i="3"/>
  <c r="AH1140" i="3"/>
  <c r="AF1140" i="3"/>
  <c r="AD1140" i="3"/>
  <c r="AB1140" i="3"/>
  <c r="Z1140" i="3"/>
  <c r="X1140" i="3"/>
  <c r="V1140" i="3"/>
  <c r="T1140" i="3"/>
  <c r="R1140" i="3"/>
  <c r="P1140" i="3"/>
  <c r="N1140" i="3"/>
  <c r="L1140" i="3"/>
  <c r="J1140" i="3"/>
  <c r="H1140" i="3"/>
  <c r="D1140" i="3"/>
  <c r="BU1139" i="3"/>
  <c r="BT1139" i="3"/>
  <c r="BS1139" i="3"/>
  <c r="BR1139" i="3"/>
  <c r="BQ1139" i="3"/>
  <c r="BP1139" i="3"/>
  <c r="BV1139" i="3" s="1"/>
  <c r="BO1139" i="3"/>
  <c r="BN1139" i="3"/>
  <c r="BM1139" i="3"/>
  <c r="BL1139" i="3"/>
  <c r="BK1139" i="3"/>
  <c r="BJ1139" i="3"/>
  <c r="BI1139" i="3"/>
  <c r="BH1139" i="3"/>
  <c r="BG1139" i="3"/>
  <c r="BF1139" i="3"/>
  <c r="BE1139" i="3"/>
  <c r="BD1139" i="3"/>
  <c r="BA1139" i="3"/>
  <c r="BB1139" i="3" s="1"/>
  <c r="AY1139" i="3"/>
  <c r="AZ1139" i="3" s="1"/>
  <c r="AW1139" i="3"/>
  <c r="AX1139" i="3" s="1"/>
  <c r="AV1139" i="3"/>
  <c r="AU1139" i="3"/>
  <c r="AS1139" i="3"/>
  <c r="AT1139" i="3" s="1"/>
  <c r="AQ1139" i="3"/>
  <c r="AR1139" i="3" s="1"/>
  <c r="AP1139" i="3"/>
  <c r="AN1139" i="3"/>
  <c r="AL1139" i="3"/>
  <c r="AJ1139" i="3"/>
  <c r="AH1139" i="3"/>
  <c r="AF1139" i="3"/>
  <c r="AD1139" i="3"/>
  <c r="AB1139" i="3"/>
  <c r="Z1139" i="3"/>
  <c r="X1139" i="3"/>
  <c r="V1139" i="3"/>
  <c r="T1139" i="3"/>
  <c r="R1139" i="3"/>
  <c r="P1139" i="3"/>
  <c r="N1139" i="3"/>
  <c r="L1139" i="3"/>
  <c r="J1139" i="3"/>
  <c r="H1139" i="3"/>
  <c r="D1139" i="3"/>
  <c r="BV1138" i="3"/>
  <c r="BU1138" i="3"/>
  <c r="BT1138" i="3"/>
  <c r="BS1138" i="3"/>
  <c r="BR1138" i="3"/>
  <c r="BQ1138" i="3"/>
  <c r="BP1138" i="3"/>
  <c r="BO1138" i="3"/>
  <c r="BN1138" i="3"/>
  <c r="BM1138" i="3"/>
  <c r="BL1138" i="3"/>
  <c r="BK1138" i="3"/>
  <c r="BJ1138" i="3"/>
  <c r="BI1138" i="3"/>
  <c r="BH1138" i="3"/>
  <c r="BG1138" i="3"/>
  <c r="BF1138" i="3"/>
  <c r="BE1138" i="3"/>
  <c r="BD1138" i="3"/>
  <c r="BA1138" i="3"/>
  <c r="BB1138" i="3" s="1"/>
  <c r="AY1138" i="3"/>
  <c r="AZ1138" i="3" s="1"/>
  <c r="AX1138" i="3"/>
  <c r="AW1138" i="3"/>
  <c r="AV1138" i="3"/>
  <c r="AU1138" i="3"/>
  <c r="AS1138" i="3"/>
  <c r="AT1138" i="3" s="1"/>
  <c r="AQ1138" i="3"/>
  <c r="AR1138" i="3" s="1"/>
  <c r="AP1138" i="3"/>
  <c r="AN1138" i="3"/>
  <c r="AL1138" i="3"/>
  <c r="AJ1138" i="3"/>
  <c r="AH1138" i="3"/>
  <c r="AF1138" i="3"/>
  <c r="AD1138" i="3"/>
  <c r="AB1138" i="3"/>
  <c r="Z1138" i="3"/>
  <c r="X1138" i="3"/>
  <c r="V1138" i="3"/>
  <c r="T1138" i="3"/>
  <c r="R1138" i="3"/>
  <c r="P1138" i="3"/>
  <c r="N1138" i="3"/>
  <c r="L1138" i="3"/>
  <c r="J1138" i="3"/>
  <c r="H1138" i="3"/>
  <c r="D1138" i="3"/>
  <c r="BU1137" i="3"/>
  <c r="BT1137" i="3"/>
  <c r="BS1137" i="3"/>
  <c r="BR1137" i="3"/>
  <c r="BQ1137" i="3"/>
  <c r="BP1137" i="3"/>
  <c r="BV1137" i="3" s="1"/>
  <c r="BO1137" i="3"/>
  <c r="BN1137" i="3"/>
  <c r="BM1137" i="3"/>
  <c r="BL1137" i="3"/>
  <c r="BK1137" i="3"/>
  <c r="BJ1137" i="3"/>
  <c r="BI1137" i="3"/>
  <c r="BH1137" i="3"/>
  <c r="BG1137" i="3"/>
  <c r="BF1137" i="3"/>
  <c r="BE1137" i="3"/>
  <c r="BD1137" i="3"/>
  <c r="BA1137" i="3"/>
  <c r="BB1137" i="3" s="1"/>
  <c r="AZ1137" i="3"/>
  <c r="AY1137" i="3"/>
  <c r="AW1137" i="3"/>
  <c r="AX1137" i="3" s="1"/>
  <c r="AU1137" i="3"/>
  <c r="AV1137" i="3" s="1"/>
  <c r="AS1137" i="3"/>
  <c r="AT1137" i="3" s="1"/>
  <c r="AR1137" i="3"/>
  <c r="AQ1137" i="3"/>
  <c r="AP1137" i="3"/>
  <c r="AN1137" i="3"/>
  <c r="AL1137" i="3"/>
  <c r="AJ1137" i="3"/>
  <c r="AH1137" i="3"/>
  <c r="AF1137" i="3"/>
  <c r="AD1137" i="3"/>
  <c r="AB1137" i="3"/>
  <c r="Z1137" i="3"/>
  <c r="X1137" i="3"/>
  <c r="V1137" i="3"/>
  <c r="T1137" i="3"/>
  <c r="R1137" i="3"/>
  <c r="P1137" i="3"/>
  <c r="N1137" i="3"/>
  <c r="L1137" i="3"/>
  <c r="J1137" i="3"/>
  <c r="H1137" i="3"/>
  <c r="D1137" i="3"/>
  <c r="BU1136" i="3"/>
  <c r="BT1136" i="3"/>
  <c r="BS1136" i="3"/>
  <c r="BR1136" i="3"/>
  <c r="BQ1136" i="3"/>
  <c r="BP1136" i="3"/>
  <c r="BO1136" i="3"/>
  <c r="BN1136" i="3"/>
  <c r="BM1136" i="3"/>
  <c r="BL1136" i="3"/>
  <c r="BK1136" i="3"/>
  <c r="BJ1136" i="3"/>
  <c r="BI1136" i="3"/>
  <c r="BH1136" i="3"/>
  <c r="BG1136" i="3"/>
  <c r="BF1136" i="3"/>
  <c r="BE1136" i="3"/>
  <c r="BD1136" i="3"/>
  <c r="BB1136" i="3"/>
  <c r="BA1136" i="3"/>
  <c r="AY1136" i="3"/>
  <c r="AZ1136" i="3" s="1"/>
  <c r="AW1136" i="3"/>
  <c r="AX1136" i="3" s="1"/>
  <c r="AU1136" i="3"/>
  <c r="AV1136" i="3" s="1"/>
  <c r="AS1136" i="3"/>
  <c r="AT1136" i="3" s="1"/>
  <c r="AR1136" i="3"/>
  <c r="AQ1136" i="3"/>
  <c r="AP1136" i="3"/>
  <c r="AN1136" i="3"/>
  <c r="AL1136" i="3"/>
  <c r="AJ1136" i="3"/>
  <c r="AH1136" i="3"/>
  <c r="AF1136" i="3"/>
  <c r="AD1136" i="3"/>
  <c r="AB1136" i="3"/>
  <c r="Z1136" i="3"/>
  <c r="X1136" i="3"/>
  <c r="V1136" i="3"/>
  <c r="T1136" i="3"/>
  <c r="R1136" i="3"/>
  <c r="P1136" i="3"/>
  <c r="N1136" i="3"/>
  <c r="L1136" i="3"/>
  <c r="J1136" i="3"/>
  <c r="H1136" i="3"/>
  <c r="D1136" i="3"/>
  <c r="BU1135" i="3"/>
  <c r="BT1135" i="3"/>
  <c r="BS1135" i="3"/>
  <c r="BV1135" i="3" s="1"/>
  <c r="BR1135" i="3"/>
  <c r="BQ1135" i="3"/>
  <c r="BP1135" i="3"/>
  <c r="BO1135" i="3"/>
  <c r="BN1135" i="3"/>
  <c r="BM1135" i="3"/>
  <c r="BL1135" i="3"/>
  <c r="BK1135" i="3"/>
  <c r="BJ1135" i="3"/>
  <c r="BI1135" i="3"/>
  <c r="BH1135" i="3"/>
  <c r="BG1135" i="3"/>
  <c r="BF1135" i="3"/>
  <c r="BE1135" i="3"/>
  <c r="BD1135" i="3"/>
  <c r="BB1135" i="3"/>
  <c r="BA1135" i="3"/>
  <c r="AY1135" i="3"/>
  <c r="AZ1135" i="3" s="1"/>
  <c r="AW1135" i="3"/>
  <c r="AX1135" i="3" s="1"/>
  <c r="AU1135" i="3"/>
  <c r="AV1135" i="3" s="1"/>
  <c r="AS1135" i="3"/>
  <c r="AT1135" i="3" s="1"/>
  <c r="AQ1135" i="3"/>
  <c r="AR1135" i="3" s="1"/>
  <c r="AP1135" i="3"/>
  <c r="AN1135" i="3"/>
  <c r="AL1135" i="3"/>
  <c r="AJ1135" i="3"/>
  <c r="AH1135" i="3"/>
  <c r="AF1135" i="3"/>
  <c r="AD1135" i="3"/>
  <c r="AB1135" i="3"/>
  <c r="Z1135" i="3"/>
  <c r="X1135" i="3"/>
  <c r="V1135" i="3"/>
  <c r="T1135" i="3"/>
  <c r="R1135" i="3"/>
  <c r="P1135" i="3"/>
  <c r="N1135" i="3"/>
  <c r="L1135" i="3"/>
  <c r="J1135" i="3"/>
  <c r="H1135" i="3"/>
  <c r="D1135" i="3"/>
  <c r="BU1134" i="3"/>
  <c r="BT1134" i="3"/>
  <c r="BS1134" i="3"/>
  <c r="BR1134" i="3"/>
  <c r="BQ1134" i="3"/>
  <c r="BP1134" i="3"/>
  <c r="BV1134" i="3" s="1"/>
  <c r="BO1134" i="3"/>
  <c r="BN1134" i="3"/>
  <c r="BM1134" i="3"/>
  <c r="BL1134" i="3"/>
  <c r="BK1134" i="3"/>
  <c r="BJ1134" i="3"/>
  <c r="BI1134" i="3"/>
  <c r="BH1134" i="3"/>
  <c r="BG1134" i="3"/>
  <c r="BF1134" i="3"/>
  <c r="BE1134" i="3"/>
  <c r="BD1134" i="3"/>
  <c r="BA1134" i="3"/>
  <c r="BB1134" i="3" s="1"/>
  <c r="AY1134" i="3"/>
  <c r="AZ1134" i="3" s="1"/>
  <c r="AW1134" i="3"/>
  <c r="AX1134" i="3" s="1"/>
  <c r="AV1134" i="3"/>
  <c r="AU1134" i="3"/>
  <c r="AT1134" i="3"/>
  <c r="AS1134" i="3"/>
  <c r="AQ1134" i="3"/>
  <c r="AR1134" i="3" s="1"/>
  <c r="AP1134" i="3"/>
  <c r="AN1134" i="3"/>
  <c r="AL1134" i="3"/>
  <c r="AJ1134" i="3"/>
  <c r="AH1134" i="3"/>
  <c r="AF1134" i="3"/>
  <c r="AD1134" i="3"/>
  <c r="AB1134" i="3"/>
  <c r="Z1134" i="3"/>
  <c r="X1134" i="3"/>
  <c r="V1134" i="3"/>
  <c r="T1134" i="3"/>
  <c r="R1134" i="3"/>
  <c r="P1134" i="3"/>
  <c r="N1134" i="3"/>
  <c r="L1134" i="3"/>
  <c r="J1134" i="3"/>
  <c r="H1134" i="3"/>
  <c r="D1134" i="3"/>
  <c r="BU1133" i="3"/>
  <c r="BT1133" i="3"/>
  <c r="BS1133" i="3"/>
  <c r="BR1133" i="3"/>
  <c r="BQ1133" i="3"/>
  <c r="BP1133" i="3"/>
  <c r="BO1133" i="3"/>
  <c r="BN1133" i="3"/>
  <c r="BM1133" i="3"/>
  <c r="BL1133" i="3"/>
  <c r="BK1133" i="3"/>
  <c r="BJ1133" i="3"/>
  <c r="BI1133" i="3"/>
  <c r="BH1133" i="3"/>
  <c r="BG1133" i="3"/>
  <c r="BF1133" i="3"/>
  <c r="BE1133" i="3"/>
  <c r="BD1133" i="3"/>
  <c r="BA1133" i="3"/>
  <c r="BB1133" i="3" s="1"/>
  <c r="AZ1133" i="3"/>
  <c r="AY1133" i="3"/>
  <c r="AW1133" i="3"/>
  <c r="AX1133" i="3" s="1"/>
  <c r="AU1133" i="3"/>
  <c r="AV1133" i="3" s="1"/>
  <c r="AS1133" i="3"/>
  <c r="AT1133" i="3" s="1"/>
  <c r="AR1133" i="3"/>
  <c r="AQ1133" i="3"/>
  <c r="AP1133" i="3"/>
  <c r="AN1133" i="3"/>
  <c r="AL1133" i="3"/>
  <c r="AJ1133" i="3"/>
  <c r="AH1133" i="3"/>
  <c r="AF1133" i="3"/>
  <c r="AD1133" i="3"/>
  <c r="AB1133" i="3"/>
  <c r="Z1133" i="3"/>
  <c r="X1133" i="3"/>
  <c r="V1133" i="3"/>
  <c r="T1133" i="3"/>
  <c r="R1133" i="3"/>
  <c r="P1133" i="3"/>
  <c r="N1133" i="3"/>
  <c r="L1133" i="3"/>
  <c r="J1133" i="3"/>
  <c r="H1133" i="3"/>
  <c r="D1133" i="3"/>
  <c r="BU1132" i="3"/>
  <c r="BT1132" i="3"/>
  <c r="BS1132" i="3"/>
  <c r="BR1132" i="3"/>
  <c r="BQ1132" i="3"/>
  <c r="BP1132" i="3"/>
  <c r="BO1132" i="3"/>
  <c r="BN1132" i="3"/>
  <c r="BM1132" i="3"/>
  <c r="BL1132" i="3"/>
  <c r="BK1132" i="3"/>
  <c r="BJ1132" i="3"/>
  <c r="BI1132" i="3"/>
  <c r="BH1132" i="3"/>
  <c r="BG1132" i="3"/>
  <c r="BF1132" i="3"/>
  <c r="BE1132" i="3"/>
  <c r="BD1132" i="3"/>
  <c r="BB1132" i="3"/>
  <c r="BA1132" i="3"/>
  <c r="AY1132" i="3"/>
  <c r="AZ1132" i="3" s="1"/>
  <c r="AW1132" i="3"/>
  <c r="AX1132" i="3" s="1"/>
  <c r="AU1132" i="3"/>
  <c r="AV1132" i="3" s="1"/>
  <c r="AT1132" i="3"/>
  <c r="AS1132" i="3"/>
  <c r="AQ1132" i="3"/>
  <c r="AR1132" i="3" s="1"/>
  <c r="AP1132" i="3"/>
  <c r="AN1132" i="3"/>
  <c r="AL1132" i="3"/>
  <c r="AJ1132" i="3"/>
  <c r="AH1132" i="3"/>
  <c r="AF1132" i="3"/>
  <c r="AD1132" i="3"/>
  <c r="AB1132" i="3"/>
  <c r="Z1132" i="3"/>
  <c r="X1132" i="3"/>
  <c r="V1132" i="3"/>
  <c r="T1132" i="3"/>
  <c r="R1132" i="3"/>
  <c r="P1132" i="3"/>
  <c r="N1132" i="3"/>
  <c r="L1132" i="3"/>
  <c r="J1132" i="3"/>
  <c r="H1132" i="3"/>
  <c r="D1132" i="3"/>
  <c r="BV1131" i="3"/>
  <c r="BU1131" i="3"/>
  <c r="BT1131" i="3"/>
  <c r="BS1131" i="3"/>
  <c r="BR1131" i="3"/>
  <c r="BQ1131" i="3"/>
  <c r="BP1131" i="3"/>
  <c r="BO1131" i="3"/>
  <c r="BN1131" i="3"/>
  <c r="BM1131" i="3"/>
  <c r="BL1131" i="3"/>
  <c r="BK1131" i="3"/>
  <c r="BJ1131" i="3"/>
  <c r="BI1131" i="3"/>
  <c r="BH1131" i="3"/>
  <c r="BG1131" i="3"/>
  <c r="BF1131" i="3"/>
  <c r="BE1131" i="3"/>
  <c r="BD1131" i="3"/>
  <c r="BA1131" i="3"/>
  <c r="BB1131" i="3" s="1"/>
  <c r="AY1131" i="3"/>
  <c r="AZ1131" i="3" s="1"/>
  <c r="AW1131" i="3"/>
  <c r="AX1131" i="3" s="1"/>
  <c r="AV1131" i="3"/>
  <c r="AU1131" i="3"/>
  <c r="AS1131" i="3"/>
  <c r="AT1131" i="3" s="1"/>
  <c r="AQ1131" i="3"/>
  <c r="AR1131" i="3" s="1"/>
  <c r="AP1131" i="3"/>
  <c r="AN1131" i="3"/>
  <c r="AL1131" i="3"/>
  <c r="AJ1131" i="3"/>
  <c r="AH1131" i="3"/>
  <c r="AF1131" i="3"/>
  <c r="AD1131" i="3"/>
  <c r="AB1131" i="3"/>
  <c r="Z1131" i="3"/>
  <c r="X1131" i="3"/>
  <c r="V1131" i="3"/>
  <c r="T1131" i="3"/>
  <c r="R1131" i="3"/>
  <c r="P1131" i="3"/>
  <c r="N1131" i="3"/>
  <c r="L1131" i="3"/>
  <c r="J1131" i="3"/>
  <c r="H1131" i="3"/>
  <c r="D1131" i="3"/>
  <c r="BU1130" i="3"/>
  <c r="BT1130" i="3"/>
  <c r="BS1130" i="3"/>
  <c r="BR1130" i="3"/>
  <c r="BQ1130" i="3"/>
  <c r="BP1130" i="3"/>
  <c r="BV1130" i="3" s="1"/>
  <c r="BO1130" i="3"/>
  <c r="BN1130" i="3"/>
  <c r="BM1130" i="3"/>
  <c r="BL1130" i="3"/>
  <c r="BK1130" i="3"/>
  <c r="BJ1130" i="3"/>
  <c r="BI1130" i="3"/>
  <c r="BH1130" i="3"/>
  <c r="BG1130" i="3"/>
  <c r="BF1130" i="3"/>
  <c r="BE1130" i="3"/>
  <c r="BD1130" i="3"/>
  <c r="BA1130" i="3"/>
  <c r="BB1130" i="3" s="1"/>
  <c r="AY1130" i="3"/>
  <c r="AZ1130" i="3" s="1"/>
  <c r="AX1130" i="3"/>
  <c r="AW1130" i="3"/>
  <c r="AU1130" i="3"/>
  <c r="AV1130" i="3" s="1"/>
  <c r="AS1130" i="3"/>
  <c r="AT1130" i="3" s="1"/>
  <c r="AQ1130" i="3"/>
  <c r="AR1130" i="3" s="1"/>
  <c r="AP1130" i="3"/>
  <c r="AN1130" i="3"/>
  <c r="AL1130" i="3"/>
  <c r="AJ1130" i="3"/>
  <c r="AH1130" i="3"/>
  <c r="AF1130" i="3"/>
  <c r="AD1130" i="3"/>
  <c r="AB1130" i="3"/>
  <c r="Z1130" i="3"/>
  <c r="X1130" i="3"/>
  <c r="V1130" i="3"/>
  <c r="T1130" i="3"/>
  <c r="R1130" i="3"/>
  <c r="P1130" i="3"/>
  <c r="N1130" i="3"/>
  <c r="L1130" i="3"/>
  <c r="J1130" i="3"/>
  <c r="H1130" i="3"/>
  <c r="D1130" i="3"/>
  <c r="BU1129" i="3"/>
  <c r="BT1129" i="3"/>
  <c r="BS1129" i="3"/>
  <c r="BR1129" i="3"/>
  <c r="BQ1129" i="3"/>
  <c r="BP1129" i="3"/>
  <c r="BO1129" i="3"/>
  <c r="BN1129" i="3"/>
  <c r="BM1129" i="3"/>
  <c r="BL1129" i="3"/>
  <c r="BK1129" i="3"/>
  <c r="BJ1129" i="3"/>
  <c r="BI1129" i="3"/>
  <c r="BH1129" i="3"/>
  <c r="BG1129" i="3"/>
  <c r="BF1129" i="3"/>
  <c r="BE1129" i="3"/>
  <c r="BD1129" i="3"/>
  <c r="BA1129" i="3"/>
  <c r="BB1129" i="3" s="1"/>
  <c r="AZ1129" i="3"/>
  <c r="AY1129" i="3"/>
  <c r="AW1129" i="3"/>
  <c r="AX1129" i="3" s="1"/>
  <c r="AU1129" i="3"/>
  <c r="AV1129" i="3" s="1"/>
  <c r="AS1129" i="3"/>
  <c r="AT1129" i="3" s="1"/>
  <c r="AR1129" i="3"/>
  <c r="AQ1129" i="3"/>
  <c r="AP1129" i="3"/>
  <c r="AN1129" i="3"/>
  <c r="AL1129" i="3"/>
  <c r="AJ1129" i="3"/>
  <c r="AH1129" i="3"/>
  <c r="AF1129" i="3"/>
  <c r="AD1129" i="3"/>
  <c r="AB1129" i="3"/>
  <c r="Z1129" i="3"/>
  <c r="X1129" i="3"/>
  <c r="V1129" i="3"/>
  <c r="T1129" i="3"/>
  <c r="R1129" i="3"/>
  <c r="P1129" i="3"/>
  <c r="N1129" i="3"/>
  <c r="L1129" i="3"/>
  <c r="J1129" i="3"/>
  <c r="H1129" i="3"/>
  <c r="D1129" i="3"/>
  <c r="BU1128" i="3"/>
  <c r="BT1128" i="3"/>
  <c r="BS1128" i="3"/>
  <c r="BV1128" i="3" s="1"/>
  <c r="BR1128" i="3"/>
  <c r="BQ1128" i="3"/>
  <c r="BP1128" i="3"/>
  <c r="BO1128" i="3"/>
  <c r="BN1128" i="3"/>
  <c r="BM1128" i="3"/>
  <c r="BL1128" i="3"/>
  <c r="BK1128" i="3"/>
  <c r="BJ1128" i="3"/>
  <c r="BI1128" i="3"/>
  <c r="BH1128" i="3"/>
  <c r="BG1128" i="3"/>
  <c r="BF1128" i="3"/>
  <c r="BE1128" i="3"/>
  <c r="BD1128" i="3"/>
  <c r="BB1128" i="3"/>
  <c r="BA1128" i="3"/>
  <c r="AY1128" i="3"/>
  <c r="AZ1128" i="3" s="1"/>
  <c r="AW1128" i="3"/>
  <c r="AX1128" i="3" s="1"/>
  <c r="AU1128" i="3"/>
  <c r="AV1128" i="3" s="1"/>
  <c r="AT1128" i="3"/>
  <c r="AS1128" i="3"/>
  <c r="AQ1128" i="3"/>
  <c r="AR1128" i="3" s="1"/>
  <c r="AP1128" i="3"/>
  <c r="AN1128" i="3"/>
  <c r="AL1128" i="3"/>
  <c r="AJ1128" i="3"/>
  <c r="AH1128" i="3"/>
  <c r="AF1128" i="3"/>
  <c r="AD1128" i="3"/>
  <c r="AB1128" i="3"/>
  <c r="Z1128" i="3"/>
  <c r="X1128" i="3"/>
  <c r="V1128" i="3"/>
  <c r="T1128" i="3"/>
  <c r="R1128" i="3"/>
  <c r="P1128" i="3"/>
  <c r="N1128" i="3"/>
  <c r="L1128" i="3"/>
  <c r="J1128" i="3"/>
  <c r="H1128" i="3"/>
  <c r="D1128" i="3"/>
  <c r="BU1127" i="3"/>
  <c r="BV1127" i="3" s="1"/>
  <c r="BT1127" i="3"/>
  <c r="BS1127" i="3"/>
  <c r="BR1127" i="3"/>
  <c r="BQ1127" i="3"/>
  <c r="BP1127" i="3"/>
  <c r="BO1127" i="3"/>
  <c r="BN1127" i="3"/>
  <c r="BM1127" i="3"/>
  <c r="BL1127" i="3"/>
  <c r="BK1127" i="3"/>
  <c r="BJ1127" i="3"/>
  <c r="BI1127" i="3"/>
  <c r="BH1127" i="3"/>
  <c r="BG1127" i="3"/>
  <c r="BF1127" i="3"/>
  <c r="BE1127" i="3"/>
  <c r="BD1127" i="3"/>
  <c r="BA1127" i="3"/>
  <c r="BB1127" i="3" s="1"/>
  <c r="AY1127" i="3"/>
  <c r="AZ1127" i="3" s="1"/>
  <c r="AW1127" i="3"/>
  <c r="AX1127" i="3" s="1"/>
  <c r="AV1127" i="3"/>
  <c r="AU1127" i="3"/>
  <c r="AS1127" i="3"/>
  <c r="AT1127" i="3" s="1"/>
  <c r="AQ1127" i="3"/>
  <c r="AR1127" i="3" s="1"/>
  <c r="AP1127" i="3"/>
  <c r="AN1127" i="3"/>
  <c r="AL1127" i="3"/>
  <c r="AJ1127" i="3"/>
  <c r="AH1127" i="3"/>
  <c r="AF1127" i="3"/>
  <c r="AD1127" i="3"/>
  <c r="AB1127" i="3"/>
  <c r="Z1127" i="3"/>
  <c r="X1127" i="3"/>
  <c r="V1127" i="3"/>
  <c r="T1127" i="3"/>
  <c r="R1127" i="3"/>
  <c r="P1127" i="3"/>
  <c r="N1127" i="3"/>
  <c r="L1127" i="3"/>
  <c r="J1127" i="3"/>
  <c r="H1127" i="3"/>
  <c r="D1127" i="3"/>
  <c r="BU1126" i="3"/>
  <c r="BT1126" i="3"/>
  <c r="BS1126" i="3"/>
  <c r="BR1126" i="3"/>
  <c r="BQ1126" i="3"/>
  <c r="BP1126" i="3"/>
  <c r="BV1126" i="3" s="1"/>
  <c r="BO1126" i="3"/>
  <c r="BN1126" i="3"/>
  <c r="BM1126" i="3"/>
  <c r="BL1126" i="3"/>
  <c r="BK1126" i="3"/>
  <c r="BJ1126" i="3"/>
  <c r="BI1126" i="3"/>
  <c r="BH1126" i="3"/>
  <c r="BG1126" i="3"/>
  <c r="BF1126" i="3"/>
  <c r="BE1126" i="3"/>
  <c r="BD1126" i="3"/>
  <c r="BA1126" i="3"/>
  <c r="BB1126" i="3" s="1"/>
  <c r="AY1126" i="3"/>
  <c r="AZ1126" i="3" s="1"/>
  <c r="AX1126" i="3"/>
  <c r="AW1126" i="3"/>
  <c r="AU1126" i="3"/>
  <c r="AV1126" i="3" s="1"/>
  <c r="AS1126" i="3"/>
  <c r="AT1126" i="3" s="1"/>
  <c r="AQ1126" i="3"/>
  <c r="AR1126" i="3" s="1"/>
  <c r="AP1126" i="3"/>
  <c r="AN1126" i="3"/>
  <c r="AL1126" i="3"/>
  <c r="AJ1126" i="3"/>
  <c r="AH1126" i="3"/>
  <c r="AF1126" i="3"/>
  <c r="AD1126" i="3"/>
  <c r="AB1126" i="3"/>
  <c r="Z1126" i="3"/>
  <c r="X1126" i="3"/>
  <c r="V1126" i="3"/>
  <c r="T1126" i="3"/>
  <c r="R1126" i="3"/>
  <c r="P1126" i="3"/>
  <c r="N1126" i="3"/>
  <c r="L1126" i="3"/>
  <c r="J1126" i="3"/>
  <c r="H1126" i="3"/>
  <c r="D1126" i="3"/>
  <c r="BU1125" i="3"/>
  <c r="BT1125" i="3"/>
  <c r="BS1125" i="3"/>
  <c r="BR1125" i="3"/>
  <c r="BQ1125" i="3"/>
  <c r="BV1125" i="3" s="1"/>
  <c r="BP1125" i="3"/>
  <c r="BO1125" i="3"/>
  <c r="BN1125" i="3"/>
  <c r="BM1125" i="3"/>
  <c r="BL1125" i="3"/>
  <c r="BK1125" i="3"/>
  <c r="BJ1125" i="3"/>
  <c r="BI1125" i="3"/>
  <c r="BH1125" i="3"/>
  <c r="BG1125" i="3"/>
  <c r="BF1125" i="3"/>
  <c r="BE1125" i="3"/>
  <c r="BD1125" i="3"/>
  <c r="BA1125" i="3"/>
  <c r="BB1125" i="3" s="1"/>
  <c r="AZ1125" i="3"/>
  <c r="AY1125" i="3"/>
  <c r="AW1125" i="3"/>
  <c r="AX1125" i="3" s="1"/>
  <c r="AU1125" i="3"/>
  <c r="AV1125" i="3" s="1"/>
  <c r="AS1125" i="3"/>
  <c r="AT1125" i="3" s="1"/>
  <c r="AR1125" i="3"/>
  <c r="AQ1125" i="3"/>
  <c r="AP1125" i="3"/>
  <c r="AN1125" i="3"/>
  <c r="AL1125" i="3"/>
  <c r="AJ1125" i="3"/>
  <c r="AH1125" i="3"/>
  <c r="AF1125" i="3"/>
  <c r="AD1125" i="3"/>
  <c r="AB1125" i="3"/>
  <c r="Z1125" i="3"/>
  <c r="X1125" i="3"/>
  <c r="V1125" i="3"/>
  <c r="T1125" i="3"/>
  <c r="R1125" i="3"/>
  <c r="P1125" i="3"/>
  <c r="N1125" i="3"/>
  <c r="L1125" i="3"/>
  <c r="J1125" i="3"/>
  <c r="H1125" i="3"/>
  <c r="D1125" i="3"/>
  <c r="BU1124" i="3"/>
  <c r="BT1124" i="3"/>
  <c r="BS1124" i="3"/>
  <c r="BV1124" i="3" s="1"/>
  <c r="BR1124" i="3"/>
  <c r="BQ1124" i="3"/>
  <c r="BP1124" i="3"/>
  <c r="BO1124" i="3"/>
  <c r="BN1124" i="3"/>
  <c r="BM1124" i="3"/>
  <c r="BL1124" i="3"/>
  <c r="BK1124" i="3"/>
  <c r="BJ1124" i="3"/>
  <c r="BI1124" i="3"/>
  <c r="BH1124" i="3"/>
  <c r="BG1124" i="3"/>
  <c r="BF1124" i="3"/>
  <c r="BE1124" i="3"/>
  <c r="BD1124" i="3"/>
  <c r="BB1124" i="3"/>
  <c r="BA1124" i="3"/>
  <c r="AY1124" i="3"/>
  <c r="AZ1124" i="3" s="1"/>
  <c r="AW1124" i="3"/>
  <c r="AX1124" i="3" s="1"/>
  <c r="AU1124" i="3"/>
  <c r="AV1124" i="3" s="1"/>
  <c r="AT1124" i="3"/>
  <c r="AS1124" i="3"/>
  <c r="AQ1124" i="3"/>
  <c r="AR1124" i="3" s="1"/>
  <c r="AP1124" i="3"/>
  <c r="AN1124" i="3"/>
  <c r="AL1124" i="3"/>
  <c r="AJ1124" i="3"/>
  <c r="AH1124" i="3"/>
  <c r="AF1124" i="3"/>
  <c r="AD1124" i="3"/>
  <c r="AB1124" i="3"/>
  <c r="Z1124" i="3"/>
  <c r="X1124" i="3"/>
  <c r="V1124" i="3"/>
  <c r="T1124" i="3"/>
  <c r="R1124" i="3"/>
  <c r="P1124" i="3"/>
  <c r="N1124" i="3"/>
  <c r="L1124" i="3"/>
  <c r="J1124" i="3"/>
  <c r="H1124" i="3"/>
  <c r="D1124" i="3"/>
  <c r="BU1123" i="3"/>
  <c r="BV1123" i="3" s="1"/>
  <c r="BT1123" i="3"/>
  <c r="BS1123" i="3"/>
  <c r="BR1123" i="3"/>
  <c r="BQ1123" i="3"/>
  <c r="BP1123" i="3"/>
  <c r="BO1123" i="3"/>
  <c r="BN1123" i="3"/>
  <c r="BM1123" i="3"/>
  <c r="BL1123" i="3"/>
  <c r="BK1123" i="3"/>
  <c r="BJ1123" i="3"/>
  <c r="BI1123" i="3"/>
  <c r="BH1123" i="3"/>
  <c r="BG1123" i="3"/>
  <c r="BF1123" i="3"/>
  <c r="BE1123" i="3"/>
  <c r="BD1123" i="3"/>
  <c r="BA1123" i="3"/>
  <c r="BB1123" i="3" s="1"/>
  <c r="AY1123" i="3"/>
  <c r="AZ1123" i="3" s="1"/>
  <c r="AW1123" i="3"/>
  <c r="AX1123" i="3" s="1"/>
  <c r="AV1123" i="3"/>
  <c r="AU1123" i="3"/>
  <c r="AS1123" i="3"/>
  <c r="AT1123" i="3" s="1"/>
  <c r="AQ1123" i="3"/>
  <c r="AR1123" i="3" s="1"/>
  <c r="AP1123" i="3"/>
  <c r="AN1123" i="3"/>
  <c r="AL1123" i="3"/>
  <c r="AJ1123" i="3"/>
  <c r="AH1123" i="3"/>
  <c r="AF1123" i="3"/>
  <c r="AD1123" i="3"/>
  <c r="AB1123" i="3"/>
  <c r="Z1123" i="3"/>
  <c r="X1123" i="3"/>
  <c r="V1123" i="3"/>
  <c r="T1123" i="3"/>
  <c r="R1123" i="3"/>
  <c r="P1123" i="3"/>
  <c r="N1123" i="3"/>
  <c r="L1123" i="3"/>
  <c r="J1123" i="3"/>
  <c r="H1123" i="3"/>
  <c r="D1123" i="3"/>
  <c r="BU1122" i="3"/>
  <c r="BT1122" i="3"/>
  <c r="BS1122" i="3"/>
  <c r="BR1122" i="3"/>
  <c r="BQ1122" i="3"/>
  <c r="BP1122" i="3"/>
  <c r="BV1122" i="3" s="1"/>
  <c r="BO1122" i="3"/>
  <c r="BN1122" i="3"/>
  <c r="BM1122" i="3"/>
  <c r="BL1122" i="3"/>
  <c r="BK1122" i="3"/>
  <c r="BJ1122" i="3"/>
  <c r="BI1122" i="3"/>
  <c r="BH1122" i="3"/>
  <c r="BG1122" i="3"/>
  <c r="BF1122" i="3"/>
  <c r="BE1122" i="3"/>
  <c r="BD1122" i="3"/>
  <c r="BA1122" i="3"/>
  <c r="BB1122" i="3" s="1"/>
  <c r="AY1122" i="3"/>
  <c r="AZ1122" i="3" s="1"/>
  <c r="AX1122" i="3"/>
  <c r="AW1122" i="3"/>
  <c r="AU1122" i="3"/>
  <c r="AV1122" i="3" s="1"/>
  <c r="AS1122" i="3"/>
  <c r="AT1122" i="3" s="1"/>
  <c r="AQ1122" i="3"/>
  <c r="AR1122" i="3" s="1"/>
  <c r="AP1122" i="3"/>
  <c r="AN1122" i="3"/>
  <c r="AL1122" i="3"/>
  <c r="AJ1122" i="3"/>
  <c r="AH1122" i="3"/>
  <c r="AF1122" i="3"/>
  <c r="AD1122" i="3"/>
  <c r="AB1122" i="3"/>
  <c r="Z1122" i="3"/>
  <c r="X1122" i="3"/>
  <c r="V1122" i="3"/>
  <c r="T1122" i="3"/>
  <c r="R1122" i="3"/>
  <c r="P1122" i="3"/>
  <c r="N1122" i="3"/>
  <c r="L1122" i="3"/>
  <c r="J1122" i="3"/>
  <c r="H1122" i="3"/>
  <c r="D1122" i="3"/>
  <c r="BU1121" i="3"/>
  <c r="BT1121" i="3"/>
  <c r="BS1121" i="3"/>
  <c r="BR1121" i="3"/>
  <c r="BQ1121" i="3"/>
  <c r="BV1121" i="3" s="1"/>
  <c r="BP1121" i="3"/>
  <c r="BO1121" i="3"/>
  <c r="BN1121" i="3"/>
  <c r="BM1121" i="3"/>
  <c r="BL1121" i="3"/>
  <c r="BK1121" i="3"/>
  <c r="BJ1121" i="3"/>
  <c r="BI1121" i="3"/>
  <c r="BH1121" i="3"/>
  <c r="BG1121" i="3"/>
  <c r="BF1121" i="3"/>
  <c r="BE1121" i="3"/>
  <c r="BD1121" i="3"/>
  <c r="BA1121" i="3"/>
  <c r="BB1121" i="3" s="1"/>
  <c r="AZ1121" i="3"/>
  <c r="AY1121" i="3"/>
  <c r="AW1121" i="3"/>
  <c r="AX1121" i="3" s="1"/>
  <c r="AU1121" i="3"/>
  <c r="AV1121" i="3" s="1"/>
  <c r="AS1121" i="3"/>
  <c r="AT1121" i="3" s="1"/>
  <c r="AR1121" i="3"/>
  <c r="AQ1121" i="3"/>
  <c r="AP1121" i="3"/>
  <c r="AN1121" i="3"/>
  <c r="AL1121" i="3"/>
  <c r="AJ1121" i="3"/>
  <c r="AH1121" i="3"/>
  <c r="AF1121" i="3"/>
  <c r="AD1121" i="3"/>
  <c r="AB1121" i="3"/>
  <c r="Z1121" i="3"/>
  <c r="X1121" i="3"/>
  <c r="V1121" i="3"/>
  <c r="T1121" i="3"/>
  <c r="R1121" i="3"/>
  <c r="P1121" i="3"/>
  <c r="N1121" i="3"/>
  <c r="L1121" i="3"/>
  <c r="J1121" i="3"/>
  <c r="H1121" i="3"/>
  <c r="D1121" i="3"/>
  <c r="BU1120" i="3"/>
  <c r="BT1120" i="3"/>
  <c r="BS1120" i="3"/>
  <c r="BV1120" i="3" s="1"/>
  <c r="BR1120" i="3"/>
  <c r="BQ1120" i="3"/>
  <c r="BP1120" i="3"/>
  <c r="BO1120" i="3"/>
  <c r="BN1120" i="3"/>
  <c r="BM1120" i="3"/>
  <c r="BL1120" i="3"/>
  <c r="BK1120" i="3"/>
  <c r="BJ1120" i="3"/>
  <c r="BI1120" i="3"/>
  <c r="BH1120" i="3"/>
  <c r="BG1120" i="3"/>
  <c r="BF1120" i="3"/>
  <c r="BE1120" i="3"/>
  <c r="BD1120" i="3"/>
  <c r="BB1120" i="3"/>
  <c r="BA1120" i="3"/>
  <c r="AY1120" i="3"/>
  <c r="AZ1120" i="3" s="1"/>
  <c r="AW1120" i="3"/>
  <c r="AX1120" i="3" s="1"/>
  <c r="AU1120" i="3"/>
  <c r="AV1120" i="3" s="1"/>
  <c r="AT1120" i="3"/>
  <c r="AS1120" i="3"/>
  <c r="AQ1120" i="3"/>
  <c r="AR1120" i="3" s="1"/>
  <c r="AP1120" i="3"/>
  <c r="AN1120" i="3"/>
  <c r="AL1120" i="3"/>
  <c r="AJ1120" i="3"/>
  <c r="AH1120" i="3"/>
  <c r="AF1120" i="3"/>
  <c r="AD1120" i="3"/>
  <c r="AB1120" i="3"/>
  <c r="Z1120" i="3"/>
  <c r="X1120" i="3"/>
  <c r="V1120" i="3"/>
  <c r="T1120" i="3"/>
  <c r="R1120" i="3"/>
  <c r="P1120" i="3"/>
  <c r="N1120" i="3"/>
  <c r="L1120" i="3"/>
  <c r="J1120" i="3"/>
  <c r="H1120" i="3"/>
  <c r="D1120" i="3"/>
  <c r="BU1119" i="3"/>
  <c r="BV1119" i="3" s="1"/>
  <c r="BT1119" i="3"/>
  <c r="BS1119" i="3"/>
  <c r="BR1119" i="3"/>
  <c r="BQ1119" i="3"/>
  <c r="BP1119" i="3"/>
  <c r="BO1119" i="3"/>
  <c r="BN1119" i="3"/>
  <c r="BM1119" i="3"/>
  <c r="BL1119" i="3"/>
  <c r="BK1119" i="3"/>
  <c r="BJ1119" i="3"/>
  <c r="BI1119" i="3"/>
  <c r="BH1119" i="3"/>
  <c r="BG1119" i="3"/>
  <c r="BF1119" i="3"/>
  <c r="BE1119" i="3"/>
  <c r="BD1119" i="3"/>
  <c r="BA1119" i="3"/>
  <c r="BB1119" i="3" s="1"/>
  <c r="AY1119" i="3"/>
  <c r="AZ1119" i="3" s="1"/>
  <c r="AW1119" i="3"/>
  <c r="AX1119" i="3" s="1"/>
  <c r="AV1119" i="3"/>
  <c r="AU1119" i="3"/>
  <c r="AS1119" i="3"/>
  <c r="AT1119" i="3" s="1"/>
  <c r="AQ1119" i="3"/>
  <c r="AR1119" i="3" s="1"/>
  <c r="AP1119" i="3"/>
  <c r="AN1119" i="3"/>
  <c r="AL1119" i="3"/>
  <c r="AJ1119" i="3"/>
  <c r="AH1119" i="3"/>
  <c r="AF1119" i="3"/>
  <c r="AD1119" i="3"/>
  <c r="AB1119" i="3"/>
  <c r="Z1119" i="3"/>
  <c r="X1119" i="3"/>
  <c r="V1119" i="3"/>
  <c r="T1119" i="3"/>
  <c r="R1119" i="3"/>
  <c r="P1119" i="3"/>
  <c r="N1119" i="3"/>
  <c r="L1119" i="3"/>
  <c r="J1119" i="3"/>
  <c r="H1119" i="3"/>
  <c r="D1119" i="3"/>
  <c r="BU1118" i="3"/>
  <c r="BT1118" i="3"/>
  <c r="BS1118" i="3"/>
  <c r="BR1118" i="3"/>
  <c r="BQ1118" i="3"/>
  <c r="BP1118" i="3"/>
  <c r="BV1118" i="3" s="1"/>
  <c r="BO1118" i="3"/>
  <c r="BN1118" i="3"/>
  <c r="BM1118" i="3"/>
  <c r="BL1118" i="3"/>
  <c r="BK1118" i="3"/>
  <c r="BJ1118" i="3"/>
  <c r="BI1118" i="3"/>
  <c r="BH1118" i="3"/>
  <c r="BG1118" i="3"/>
  <c r="BF1118" i="3"/>
  <c r="BE1118" i="3"/>
  <c r="BD1118" i="3"/>
  <c r="BA1118" i="3"/>
  <c r="BB1118" i="3" s="1"/>
  <c r="AY1118" i="3"/>
  <c r="AZ1118" i="3" s="1"/>
  <c r="AX1118" i="3"/>
  <c r="AW1118" i="3"/>
  <c r="AU1118" i="3"/>
  <c r="AV1118" i="3" s="1"/>
  <c r="AS1118" i="3"/>
  <c r="AT1118" i="3" s="1"/>
  <c r="AQ1118" i="3"/>
  <c r="AR1118" i="3" s="1"/>
  <c r="AP1118" i="3"/>
  <c r="AN1118" i="3"/>
  <c r="AL1118" i="3"/>
  <c r="AJ1118" i="3"/>
  <c r="AH1118" i="3"/>
  <c r="AF1118" i="3"/>
  <c r="AD1118" i="3"/>
  <c r="AB1118" i="3"/>
  <c r="Z1118" i="3"/>
  <c r="X1118" i="3"/>
  <c r="V1118" i="3"/>
  <c r="T1118" i="3"/>
  <c r="R1118" i="3"/>
  <c r="P1118" i="3"/>
  <c r="N1118" i="3"/>
  <c r="L1118" i="3"/>
  <c r="J1118" i="3"/>
  <c r="H1118" i="3"/>
  <c r="D1118" i="3"/>
  <c r="BU1117" i="3"/>
  <c r="BT1117" i="3"/>
  <c r="BS1117" i="3"/>
  <c r="BR1117" i="3"/>
  <c r="BQ1117" i="3"/>
  <c r="BV1117" i="3" s="1"/>
  <c r="BP1117" i="3"/>
  <c r="BO1117" i="3"/>
  <c r="BN1117" i="3"/>
  <c r="BM1117" i="3"/>
  <c r="BL1117" i="3"/>
  <c r="BK1117" i="3"/>
  <c r="BJ1117" i="3"/>
  <c r="BI1117" i="3"/>
  <c r="BH1117" i="3"/>
  <c r="BG1117" i="3"/>
  <c r="BF1117" i="3"/>
  <c r="BE1117" i="3"/>
  <c r="BD1117" i="3"/>
  <c r="BA1117" i="3"/>
  <c r="BB1117" i="3" s="1"/>
  <c r="AZ1117" i="3"/>
  <c r="AY1117" i="3"/>
  <c r="AW1117" i="3"/>
  <c r="AX1117" i="3" s="1"/>
  <c r="AU1117" i="3"/>
  <c r="AV1117" i="3" s="1"/>
  <c r="AS1117" i="3"/>
  <c r="AT1117" i="3" s="1"/>
  <c r="AR1117" i="3"/>
  <c r="AQ1117" i="3"/>
  <c r="AP1117" i="3"/>
  <c r="AN1117" i="3"/>
  <c r="AL1117" i="3"/>
  <c r="AJ1117" i="3"/>
  <c r="AH1117" i="3"/>
  <c r="AF1117" i="3"/>
  <c r="AD1117" i="3"/>
  <c r="AB1117" i="3"/>
  <c r="Z1117" i="3"/>
  <c r="X1117" i="3"/>
  <c r="V1117" i="3"/>
  <c r="T1117" i="3"/>
  <c r="R1117" i="3"/>
  <c r="P1117" i="3"/>
  <c r="N1117" i="3"/>
  <c r="L1117" i="3"/>
  <c r="J1117" i="3"/>
  <c r="H1117" i="3"/>
  <c r="D1117" i="3"/>
  <c r="BU1116" i="3"/>
  <c r="BT1116" i="3"/>
  <c r="BS1116" i="3"/>
  <c r="BR1116" i="3"/>
  <c r="BQ1116" i="3"/>
  <c r="BP1116" i="3"/>
  <c r="BO1116" i="3"/>
  <c r="BN1116" i="3"/>
  <c r="BM1116" i="3"/>
  <c r="BL1116" i="3"/>
  <c r="BK1116" i="3"/>
  <c r="BJ1116" i="3"/>
  <c r="BI1116" i="3"/>
  <c r="BH1116" i="3"/>
  <c r="BG1116" i="3"/>
  <c r="BF1116" i="3"/>
  <c r="BE1116" i="3"/>
  <c r="BD1116" i="3"/>
  <c r="BB1116" i="3"/>
  <c r="BA1116" i="3"/>
  <c r="AY1116" i="3"/>
  <c r="AZ1116" i="3" s="1"/>
  <c r="AW1116" i="3"/>
  <c r="AX1116" i="3" s="1"/>
  <c r="AU1116" i="3"/>
  <c r="AV1116" i="3" s="1"/>
  <c r="AT1116" i="3"/>
  <c r="AS1116" i="3"/>
  <c r="AQ1116" i="3"/>
  <c r="AR1116" i="3" s="1"/>
  <c r="AP1116" i="3"/>
  <c r="AN1116" i="3"/>
  <c r="AL1116" i="3"/>
  <c r="AJ1116" i="3"/>
  <c r="AH1116" i="3"/>
  <c r="AF1116" i="3"/>
  <c r="AD1116" i="3"/>
  <c r="AB1116" i="3"/>
  <c r="Z1116" i="3"/>
  <c r="X1116" i="3"/>
  <c r="V1116" i="3"/>
  <c r="T1116" i="3"/>
  <c r="R1116" i="3"/>
  <c r="P1116" i="3"/>
  <c r="N1116" i="3"/>
  <c r="L1116" i="3"/>
  <c r="J1116" i="3"/>
  <c r="H1116" i="3"/>
  <c r="D1116" i="3"/>
  <c r="BV1115" i="3"/>
  <c r="BU1115" i="3"/>
  <c r="BT1115" i="3"/>
  <c r="BS1115" i="3"/>
  <c r="BR1115" i="3"/>
  <c r="BQ1115" i="3"/>
  <c r="BP1115" i="3"/>
  <c r="BO1115" i="3"/>
  <c r="BN1115" i="3"/>
  <c r="BM1115" i="3"/>
  <c r="BL1115" i="3"/>
  <c r="BK1115" i="3"/>
  <c r="BJ1115" i="3"/>
  <c r="BI1115" i="3"/>
  <c r="BH1115" i="3"/>
  <c r="BG1115" i="3"/>
  <c r="BF1115" i="3"/>
  <c r="BE1115" i="3"/>
  <c r="BD1115" i="3"/>
  <c r="BA1115" i="3"/>
  <c r="BB1115" i="3" s="1"/>
  <c r="AY1115" i="3"/>
  <c r="AZ1115" i="3" s="1"/>
  <c r="AW1115" i="3"/>
  <c r="AX1115" i="3" s="1"/>
  <c r="AV1115" i="3"/>
  <c r="AU1115" i="3"/>
  <c r="AS1115" i="3"/>
  <c r="AT1115" i="3" s="1"/>
  <c r="AQ1115" i="3"/>
  <c r="AR1115" i="3" s="1"/>
  <c r="AP1115" i="3"/>
  <c r="AN1115" i="3"/>
  <c r="AL1115" i="3"/>
  <c r="AJ1115" i="3"/>
  <c r="AH1115" i="3"/>
  <c r="AF1115" i="3"/>
  <c r="AD1115" i="3"/>
  <c r="AB1115" i="3"/>
  <c r="Z1115" i="3"/>
  <c r="X1115" i="3"/>
  <c r="V1115" i="3"/>
  <c r="T1115" i="3"/>
  <c r="R1115" i="3"/>
  <c r="P1115" i="3"/>
  <c r="N1115" i="3"/>
  <c r="L1115" i="3"/>
  <c r="J1115" i="3"/>
  <c r="H1115" i="3"/>
  <c r="D1115" i="3"/>
  <c r="BU1114" i="3"/>
  <c r="BT1114" i="3"/>
  <c r="BS1114" i="3"/>
  <c r="BR1114" i="3"/>
  <c r="BQ1114" i="3"/>
  <c r="BP1114" i="3"/>
  <c r="BV1114" i="3" s="1"/>
  <c r="BO1114" i="3"/>
  <c r="BN1114" i="3"/>
  <c r="BM1114" i="3"/>
  <c r="BL1114" i="3"/>
  <c r="BK1114" i="3"/>
  <c r="BJ1114" i="3"/>
  <c r="BI1114" i="3"/>
  <c r="BH1114" i="3"/>
  <c r="BG1114" i="3"/>
  <c r="BF1114" i="3"/>
  <c r="BE1114" i="3"/>
  <c r="BD1114" i="3"/>
  <c r="BA1114" i="3"/>
  <c r="BB1114" i="3" s="1"/>
  <c r="AY1114" i="3"/>
  <c r="AZ1114" i="3" s="1"/>
  <c r="AX1114" i="3"/>
  <c r="AW1114" i="3"/>
  <c r="AU1114" i="3"/>
  <c r="AV1114" i="3" s="1"/>
  <c r="AS1114" i="3"/>
  <c r="AT1114" i="3" s="1"/>
  <c r="AQ1114" i="3"/>
  <c r="AR1114" i="3" s="1"/>
  <c r="AP1114" i="3"/>
  <c r="AN1114" i="3"/>
  <c r="AL1114" i="3"/>
  <c r="AJ1114" i="3"/>
  <c r="AH1114" i="3"/>
  <c r="AF1114" i="3"/>
  <c r="AD1114" i="3"/>
  <c r="AB1114" i="3"/>
  <c r="Z1114" i="3"/>
  <c r="X1114" i="3"/>
  <c r="V1114" i="3"/>
  <c r="T1114" i="3"/>
  <c r="R1114" i="3"/>
  <c r="P1114" i="3"/>
  <c r="N1114" i="3"/>
  <c r="L1114" i="3"/>
  <c r="J1114" i="3"/>
  <c r="H1114" i="3"/>
  <c r="D1114" i="3"/>
  <c r="BU1113" i="3"/>
  <c r="BT1113" i="3"/>
  <c r="BS1113" i="3"/>
  <c r="BR1113" i="3"/>
  <c r="BQ1113" i="3"/>
  <c r="BP1113" i="3"/>
  <c r="BO1113" i="3"/>
  <c r="BN1113" i="3"/>
  <c r="BM1113" i="3"/>
  <c r="BL1113" i="3"/>
  <c r="BK1113" i="3"/>
  <c r="BJ1113" i="3"/>
  <c r="BI1113" i="3"/>
  <c r="BH1113" i="3"/>
  <c r="BG1113" i="3"/>
  <c r="BF1113" i="3"/>
  <c r="BE1113" i="3"/>
  <c r="BD1113" i="3"/>
  <c r="BA1113" i="3"/>
  <c r="BB1113" i="3" s="1"/>
  <c r="AZ1113" i="3"/>
  <c r="AY1113" i="3"/>
  <c r="AW1113" i="3"/>
  <c r="AX1113" i="3" s="1"/>
  <c r="AU1113" i="3"/>
  <c r="AV1113" i="3" s="1"/>
  <c r="AS1113" i="3"/>
  <c r="AT1113" i="3" s="1"/>
  <c r="AR1113" i="3"/>
  <c r="AQ1113" i="3"/>
  <c r="AP1113" i="3"/>
  <c r="AN1113" i="3"/>
  <c r="AL1113" i="3"/>
  <c r="AJ1113" i="3"/>
  <c r="AH1113" i="3"/>
  <c r="AF1113" i="3"/>
  <c r="AD1113" i="3"/>
  <c r="AB1113" i="3"/>
  <c r="Z1113" i="3"/>
  <c r="X1113" i="3"/>
  <c r="V1113" i="3"/>
  <c r="T1113" i="3"/>
  <c r="R1113" i="3"/>
  <c r="P1113" i="3"/>
  <c r="N1113" i="3"/>
  <c r="L1113" i="3"/>
  <c r="J1113" i="3"/>
  <c r="H1113" i="3"/>
  <c r="D1113" i="3"/>
  <c r="BU1112" i="3"/>
  <c r="BT1112" i="3"/>
  <c r="BS1112" i="3"/>
  <c r="BV1112" i="3" s="1"/>
  <c r="BR1112" i="3"/>
  <c r="BQ1112" i="3"/>
  <c r="BP1112" i="3"/>
  <c r="BO1112" i="3"/>
  <c r="BN1112" i="3"/>
  <c r="BM1112" i="3"/>
  <c r="BL1112" i="3"/>
  <c r="BK1112" i="3"/>
  <c r="BJ1112" i="3"/>
  <c r="BI1112" i="3"/>
  <c r="BH1112" i="3"/>
  <c r="BG1112" i="3"/>
  <c r="BF1112" i="3"/>
  <c r="BE1112" i="3"/>
  <c r="BD1112" i="3"/>
  <c r="BB1112" i="3"/>
  <c r="BA1112" i="3"/>
  <c r="AY1112" i="3"/>
  <c r="AZ1112" i="3" s="1"/>
  <c r="AW1112" i="3"/>
  <c r="AX1112" i="3" s="1"/>
  <c r="AU1112" i="3"/>
  <c r="AV1112" i="3" s="1"/>
  <c r="AT1112" i="3"/>
  <c r="AS1112" i="3"/>
  <c r="AQ1112" i="3"/>
  <c r="AR1112" i="3" s="1"/>
  <c r="AP1112" i="3"/>
  <c r="AN1112" i="3"/>
  <c r="AL1112" i="3"/>
  <c r="AJ1112" i="3"/>
  <c r="AH1112" i="3"/>
  <c r="AF1112" i="3"/>
  <c r="AD1112" i="3"/>
  <c r="AB1112" i="3"/>
  <c r="Z1112" i="3"/>
  <c r="X1112" i="3"/>
  <c r="V1112" i="3"/>
  <c r="T1112" i="3"/>
  <c r="R1112" i="3"/>
  <c r="P1112" i="3"/>
  <c r="N1112" i="3"/>
  <c r="L1112" i="3"/>
  <c r="J1112" i="3"/>
  <c r="H1112" i="3"/>
  <c r="D1112" i="3"/>
  <c r="BU1111" i="3"/>
  <c r="BV1111" i="3" s="1"/>
  <c r="BT1111" i="3"/>
  <c r="BS1111" i="3"/>
  <c r="BR1111" i="3"/>
  <c r="BQ1111" i="3"/>
  <c r="BP1111" i="3"/>
  <c r="BO1111" i="3"/>
  <c r="BN1111" i="3"/>
  <c r="BM1111" i="3"/>
  <c r="BL1111" i="3"/>
  <c r="BK1111" i="3"/>
  <c r="BJ1111" i="3"/>
  <c r="BI1111" i="3"/>
  <c r="BH1111" i="3"/>
  <c r="BG1111" i="3"/>
  <c r="BF1111" i="3"/>
  <c r="BE1111" i="3"/>
  <c r="BD1111" i="3"/>
  <c r="BA1111" i="3"/>
  <c r="BB1111" i="3" s="1"/>
  <c r="AY1111" i="3"/>
  <c r="AZ1111" i="3" s="1"/>
  <c r="AW1111" i="3"/>
  <c r="AX1111" i="3" s="1"/>
  <c r="AV1111" i="3"/>
  <c r="AU1111" i="3"/>
  <c r="AS1111" i="3"/>
  <c r="AT1111" i="3" s="1"/>
  <c r="AQ1111" i="3"/>
  <c r="AR1111" i="3" s="1"/>
  <c r="AP1111" i="3"/>
  <c r="AN1111" i="3"/>
  <c r="AL1111" i="3"/>
  <c r="AJ1111" i="3"/>
  <c r="AH1111" i="3"/>
  <c r="AF1111" i="3"/>
  <c r="AD1111" i="3"/>
  <c r="AB1111" i="3"/>
  <c r="Z1111" i="3"/>
  <c r="X1111" i="3"/>
  <c r="V1111" i="3"/>
  <c r="T1111" i="3"/>
  <c r="R1111" i="3"/>
  <c r="P1111" i="3"/>
  <c r="N1111" i="3"/>
  <c r="L1111" i="3"/>
  <c r="J1111" i="3"/>
  <c r="H1111" i="3"/>
  <c r="D1111" i="3"/>
  <c r="BU1110" i="3"/>
  <c r="BT1110" i="3"/>
  <c r="BS1110" i="3"/>
  <c r="BR1110" i="3"/>
  <c r="BQ1110" i="3"/>
  <c r="BP1110" i="3"/>
  <c r="BV1110" i="3" s="1"/>
  <c r="BO1110" i="3"/>
  <c r="BN1110" i="3"/>
  <c r="BM1110" i="3"/>
  <c r="BL1110" i="3"/>
  <c r="BK1110" i="3"/>
  <c r="BJ1110" i="3"/>
  <c r="BI1110" i="3"/>
  <c r="BH1110" i="3"/>
  <c r="BG1110" i="3"/>
  <c r="BF1110" i="3"/>
  <c r="BE1110" i="3"/>
  <c r="BD1110" i="3"/>
  <c r="BA1110" i="3"/>
  <c r="BB1110" i="3" s="1"/>
  <c r="AY1110" i="3"/>
  <c r="AZ1110" i="3" s="1"/>
  <c r="AX1110" i="3"/>
  <c r="AW1110" i="3"/>
  <c r="AU1110" i="3"/>
  <c r="AV1110" i="3" s="1"/>
  <c r="AS1110" i="3"/>
  <c r="AT1110" i="3" s="1"/>
  <c r="AQ1110" i="3"/>
  <c r="AR1110" i="3" s="1"/>
  <c r="AP1110" i="3"/>
  <c r="AN1110" i="3"/>
  <c r="AL1110" i="3"/>
  <c r="AJ1110" i="3"/>
  <c r="AH1110" i="3"/>
  <c r="AF1110" i="3"/>
  <c r="AD1110" i="3"/>
  <c r="AB1110" i="3"/>
  <c r="Z1110" i="3"/>
  <c r="X1110" i="3"/>
  <c r="V1110" i="3"/>
  <c r="T1110" i="3"/>
  <c r="R1110" i="3"/>
  <c r="P1110" i="3"/>
  <c r="N1110" i="3"/>
  <c r="L1110" i="3"/>
  <c r="J1110" i="3"/>
  <c r="H1110" i="3"/>
  <c r="D1110" i="3"/>
  <c r="BU1109" i="3"/>
  <c r="BT1109" i="3"/>
  <c r="BS1109" i="3"/>
  <c r="BR1109" i="3"/>
  <c r="BQ1109" i="3"/>
  <c r="BV1109" i="3" s="1"/>
  <c r="BP1109" i="3"/>
  <c r="BO1109" i="3"/>
  <c r="BN1109" i="3"/>
  <c r="BM1109" i="3"/>
  <c r="BL1109" i="3"/>
  <c r="BK1109" i="3"/>
  <c r="BJ1109" i="3"/>
  <c r="BI1109" i="3"/>
  <c r="BH1109" i="3"/>
  <c r="BG1109" i="3"/>
  <c r="BF1109" i="3"/>
  <c r="BE1109" i="3"/>
  <c r="BD1109" i="3"/>
  <c r="BA1109" i="3"/>
  <c r="BB1109" i="3" s="1"/>
  <c r="AZ1109" i="3"/>
  <c r="AY1109" i="3"/>
  <c r="AW1109" i="3"/>
  <c r="AX1109" i="3" s="1"/>
  <c r="AU1109" i="3"/>
  <c r="AV1109" i="3" s="1"/>
  <c r="AS1109" i="3"/>
  <c r="AT1109" i="3" s="1"/>
  <c r="AR1109" i="3"/>
  <c r="AQ1109" i="3"/>
  <c r="AP1109" i="3"/>
  <c r="AN1109" i="3"/>
  <c r="AL1109" i="3"/>
  <c r="AJ1109" i="3"/>
  <c r="AH1109" i="3"/>
  <c r="AF1109" i="3"/>
  <c r="AD1109" i="3"/>
  <c r="AB1109" i="3"/>
  <c r="Z1109" i="3"/>
  <c r="X1109" i="3"/>
  <c r="V1109" i="3"/>
  <c r="T1109" i="3"/>
  <c r="R1109" i="3"/>
  <c r="P1109" i="3"/>
  <c r="N1109" i="3"/>
  <c r="L1109" i="3"/>
  <c r="J1109" i="3"/>
  <c r="H1109" i="3"/>
  <c r="D1109" i="3"/>
  <c r="BU1108" i="3"/>
  <c r="BT1108" i="3"/>
  <c r="BS1108" i="3"/>
  <c r="BV1108" i="3" s="1"/>
  <c r="BR1108" i="3"/>
  <c r="BQ1108" i="3"/>
  <c r="BP1108" i="3"/>
  <c r="BO1108" i="3"/>
  <c r="BN1108" i="3"/>
  <c r="BM1108" i="3"/>
  <c r="BL1108" i="3"/>
  <c r="BK1108" i="3"/>
  <c r="BJ1108" i="3"/>
  <c r="BI1108" i="3"/>
  <c r="BH1108" i="3"/>
  <c r="BG1108" i="3"/>
  <c r="BF1108" i="3"/>
  <c r="BE1108" i="3"/>
  <c r="BD1108" i="3"/>
  <c r="BB1108" i="3"/>
  <c r="BA1108" i="3"/>
  <c r="AY1108" i="3"/>
  <c r="AZ1108" i="3" s="1"/>
  <c r="AW1108" i="3"/>
  <c r="AX1108" i="3" s="1"/>
  <c r="AU1108" i="3"/>
  <c r="AV1108" i="3" s="1"/>
  <c r="AT1108" i="3"/>
  <c r="AS1108" i="3"/>
  <c r="AQ1108" i="3"/>
  <c r="AR1108" i="3" s="1"/>
  <c r="AP1108" i="3"/>
  <c r="AN1108" i="3"/>
  <c r="AL1108" i="3"/>
  <c r="AJ1108" i="3"/>
  <c r="AH1108" i="3"/>
  <c r="AF1108" i="3"/>
  <c r="AD1108" i="3"/>
  <c r="AB1108" i="3"/>
  <c r="Z1108" i="3"/>
  <c r="X1108" i="3"/>
  <c r="V1108" i="3"/>
  <c r="T1108" i="3"/>
  <c r="R1108" i="3"/>
  <c r="P1108" i="3"/>
  <c r="N1108" i="3"/>
  <c r="L1108" i="3"/>
  <c r="J1108" i="3"/>
  <c r="H1108" i="3"/>
  <c r="D1108" i="3"/>
  <c r="BU1107" i="3"/>
  <c r="BV1107" i="3" s="1"/>
  <c r="BT1107" i="3"/>
  <c r="BS1107" i="3"/>
  <c r="BR1107" i="3"/>
  <c r="BQ1107" i="3"/>
  <c r="BP1107" i="3"/>
  <c r="BO1107" i="3"/>
  <c r="BN1107" i="3"/>
  <c r="BM1107" i="3"/>
  <c r="BL1107" i="3"/>
  <c r="BK1107" i="3"/>
  <c r="BJ1107" i="3"/>
  <c r="BI1107" i="3"/>
  <c r="BH1107" i="3"/>
  <c r="BG1107" i="3"/>
  <c r="BF1107" i="3"/>
  <c r="BE1107" i="3"/>
  <c r="BD1107" i="3"/>
  <c r="BA1107" i="3"/>
  <c r="BB1107" i="3" s="1"/>
  <c r="AY1107" i="3"/>
  <c r="AZ1107" i="3" s="1"/>
  <c r="AW1107" i="3"/>
  <c r="AX1107" i="3" s="1"/>
  <c r="AV1107" i="3"/>
  <c r="AU1107" i="3"/>
  <c r="AS1107" i="3"/>
  <c r="AT1107" i="3" s="1"/>
  <c r="AQ1107" i="3"/>
  <c r="AR1107" i="3" s="1"/>
  <c r="AP1107" i="3"/>
  <c r="AN1107" i="3"/>
  <c r="AL1107" i="3"/>
  <c r="AJ1107" i="3"/>
  <c r="AH1107" i="3"/>
  <c r="AF1107" i="3"/>
  <c r="AD1107" i="3"/>
  <c r="AB1107" i="3"/>
  <c r="Z1107" i="3"/>
  <c r="X1107" i="3"/>
  <c r="V1107" i="3"/>
  <c r="T1107" i="3"/>
  <c r="R1107" i="3"/>
  <c r="P1107" i="3"/>
  <c r="N1107" i="3"/>
  <c r="L1107" i="3"/>
  <c r="J1107" i="3"/>
  <c r="H1107" i="3"/>
  <c r="D1107" i="3"/>
  <c r="BU1106" i="3"/>
  <c r="BT1106" i="3"/>
  <c r="BS1106" i="3"/>
  <c r="BR1106" i="3"/>
  <c r="BQ1106" i="3"/>
  <c r="BP1106" i="3"/>
  <c r="BV1106" i="3" s="1"/>
  <c r="BO1106" i="3"/>
  <c r="BN1106" i="3"/>
  <c r="BM1106" i="3"/>
  <c r="BL1106" i="3"/>
  <c r="BK1106" i="3"/>
  <c r="BJ1106" i="3"/>
  <c r="BI1106" i="3"/>
  <c r="BH1106" i="3"/>
  <c r="BG1106" i="3"/>
  <c r="BF1106" i="3"/>
  <c r="BE1106" i="3"/>
  <c r="BD1106" i="3"/>
  <c r="BA1106" i="3"/>
  <c r="BB1106" i="3" s="1"/>
  <c r="AY1106" i="3"/>
  <c r="AZ1106" i="3" s="1"/>
  <c r="AX1106" i="3"/>
  <c r="AW1106" i="3"/>
  <c r="AU1106" i="3"/>
  <c r="AV1106" i="3" s="1"/>
  <c r="AS1106" i="3"/>
  <c r="AT1106" i="3" s="1"/>
  <c r="AQ1106" i="3"/>
  <c r="AR1106" i="3" s="1"/>
  <c r="AP1106" i="3"/>
  <c r="AN1106" i="3"/>
  <c r="AL1106" i="3"/>
  <c r="AJ1106" i="3"/>
  <c r="AH1106" i="3"/>
  <c r="AF1106" i="3"/>
  <c r="AD1106" i="3"/>
  <c r="AB1106" i="3"/>
  <c r="Z1106" i="3"/>
  <c r="X1106" i="3"/>
  <c r="V1106" i="3"/>
  <c r="T1106" i="3"/>
  <c r="R1106" i="3"/>
  <c r="P1106" i="3"/>
  <c r="N1106" i="3"/>
  <c r="L1106" i="3"/>
  <c r="J1106" i="3"/>
  <c r="H1106" i="3"/>
  <c r="D1106" i="3"/>
  <c r="BU1105" i="3"/>
  <c r="BT1105" i="3"/>
  <c r="BS1105" i="3"/>
  <c r="BR1105" i="3"/>
  <c r="BQ1105" i="3"/>
  <c r="BV1105" i="3" s="1"/>
  <c r="BP1105" i="3"/>
  <c r="BO1105" i="3"/>
  <c r="BN1105" i="3"/>
  <c r="BM1105" i="3"/>
  <c r="BL1105" i="3"/>
  <c r="BK1105" i="3"/>
  <c r="BJ1105" i="3"/>
  <c r="BI1105" i="3"/>
  <c r="BH1105" i="3"/>
  <c r="BG1105" i="3"/>
  <c r="BF1105" i="3"/>
  <c r="BE1105" i="3"/>
  <c r="BD1105" i="3"/>
  <c r="BA1105" i="3"/>
  <c r="BB1105" i="3" s="1"/>
  <c r="AZ1105" i="3"/>
  <c r="AY1105" i="3"/>
  <c r="AW1105" i="3"/>
  <c r="AX1105" i="3" s="1"/>
  <c r="AU1105" i="3"/>
  <c r="AV1105" i="3" s="1"/>
  <c r="AS1105" i="3"/>
  <c r="AT1105" i="3" s="1"/>
  <c r="AR1105" i="3"/>
  <c r="AQ1105" i="3"/>
  <c r="AP1105" i="3"/>
  <c r="AN1105" i="3"/>
  <c r="AL1105" i="3"/>
  <c r="AJ1105" i="3"/>
  <c r="AH1105" i="3"/>
  <c r="AF1105" i="3"/>
  <c r="AD1105" i="3"/>
  <c r="AB1105" i="3"/>
  <c r="Z1105" i="3"/>
  <c r="X1105" i="3"/>
  <c r="V1105" i="3"/>
  <c r="T1105" i="3"/>
  <c r="R1105" i="3"/>
  <c r="P1105" i="3"/>
  <c r="N1105" i="3"/>
  <c r="L1105" i="3"/>
  <c r="J1105" i="3"/>
  <c r="H1105" i="3"/>
  <c r="D1105" i="3"/>
  <c r="BU1104" i="3"/>
  <c r="BT1104" i="3"/>
  <c r="BS1104" i="3"/>
  <c r="BR1104" i="3"/>
  <c r="BQ1104" i="3"/>
  <c r="BP1104" i="3"/>
  <c r="BO1104" i="3"/>
  <c r="BN1104" i="3"/>
  <c r="BM1104" i="3"/>
  <c r="BL1104" i="3"/>
  <c r="BK1104" i="3"/>
  <c r="BJ1104" i="3"/>
  <c r="BI1104" i="3"/>
  <c r="BH1104" i="3"/>
  <c r="BG1104" i="3"/>
  <c r="BF1104" i="3"/>
  <c r="BE1104" i="3"/>
  <c r="BD1104" i="3"/>
  <c r="BB1104" i="3"/>
  <c r="BA1104" i="3"/>
  <c r="AY1104" i="3"/>
  <c r="AZ1104" i="3" s="1"/>
  <c r="AW1104" i="3"/>
  <c r="AX1104" i="3" s="1"/>
  <c r="AU1104" i="3"/>
  <c r="AV1104" i="3" s="1"/>
  <c r="AT1104" i="3"/>
  <c r="AS1104" i="3"/>
  <c r="AQ1104" i="3"/>
  <c r="AR1104" i="3" s="1"/>
  <c r="AP1104" i="3"/>
  <c r="AN1104" i="3"/>
  <c r="AL1104" i="3"/>
  <c r="AJ1104" i="3"/>
  <c r="AH1104" i="3"/>
  <c r="AF1104" i="3"/>
  <c r="AD1104" i="3"/>
  <c r="AB1104" i="3"/>
  <c r="Z1104" i="3"/>
  <c r="X1104" i="3"/>
  <c r="V1104" i="3"/>
  <c r="T1104" i="3"/>
  <c r="R1104" i="3"/>
  <c r="P1104" i="3"/>
  <c r="N1104" i="3"/>
  <c r="L1104" i="3"/>
  <c r="J1104" i="3"/>
  <c r="H1104" i="3"/>
  <c r="D1104" i="3"/>
  <c r="BU1103" i="3"/>
  <c r="BV1103" i="3" s="1"/>
  <c r="BT1103" i="3"/>
  <c r="BS1103" i="3"/>
  <c r="BR1103" i="3"/>
  <c r="BQ1103" i="3"/>
  <c r="BP1103" i="3"/>
  <c r="BO1103" i="3"/>
  <c r="BN1103" i="3"/>
  <c r="BM1103" i="3"/>
  <c r="BL1103" i="3"/>
  <c r="BK1103" i="3"/>
  <c r="BJ1103" i="3"/>
  <c r="BI1103" i="3"/>
  <c r="BH1103" i="3"/>
  <c r="BG1103" i="3"/>
  <c r="BF1103" i="3"/>
  <c r="BE1103" i="3"/>
  <c r="BD1103" i="3"/>
  <c r="BA1103" i="3"/>
  <c r="BB1103" i="3" s="1"/>
  <c r="AY1103" i="3"/>
  <c r="AZ1103" i="3" s="1"/>
  <c r="AW1103" i="3"/>
  <c r="AX1103" i="3" s="1"/>
  <c r="AV1103" i="3"/>
  <c r="AU1103" i="3"/>
  <c r="AS1103" i="3"/>
  <c r="AT1103" i="3" s="1"/>
  <c r="AQ1103" i="3"/>
  <c r="AR1103" i="3" s="1"/>
  <c r="AP1103" i="3"/>
  <c r="AN1103" i="3"/>
  <c r="AL1103" i="3"/>
  <c r="AJ1103" i="3"/>
  <c r="AH1103" i="3"/>
  <c r="AF1103" i="3"/>
  <c r="AD1103" i="3"/>
  <c r="AB1103" i="3"/>
  <c r="Z1103" i="3"/>
  <c r="X1103" i="3"/>
  <c r="V1103" i="3"/>
  <c r="T1103" i="3"/>
  <c r="R1103" i="3"/>
  <c r="P1103" i="3"/>
  <c r="N1103" i="3"/>
  <c r="L1103" i="3"/>
  <c r="J1103" i="3"/>
  <c r="H1103" i="3"/>
  <c r="D1103" i="3"/>
  <c r="BU1102" i="3"/>
  <c r="BT1102" i="3"/>
  <c r="BS1102" i="3"/>
  <c r="BR1102" i="3"/>
  <c r="BQ1102" i="3"/>
  <c r="BP1102" i="3"/>
  <c r="BV1102" i="3" s="1"/>
  <c r="BO1102" i="3"/>
  <c r="BN1102" i="3"/>
  <c r="BM1102" i="3"/>
  <c r="BL1102" i="3"/>
  <c r="BK1102" i="3"/>
  <c r="BJ1102" i="3"/>
  <c r="BI1102" i="3"/>
  <c r="BH1102" i="3"/>
  <c r="BG1102" i="3"/>
  <c r="BF1102" i="3"/>
  <c r="BE1102" i="3"/>
  <c r="BD1102" i="3"/>
  <c r="BA1102" i="3"/>
  <c r="BB1102" i="3" s="1"/>
  <c r="AY1102" i="3"/>
  <c r="AZ1102" i="3" s="1"/>
  <c r="AX1102" i="3"/>
  <c r="AW1102" i="3"/>
  <c r="AU1102" i="3"/>
  <c r="AV1102" i="3" s="1"/>
  <c r="AS1102" i="3"/>
  <c r="AT1102" i="3" s="1"/>
  <c r="AQ1102" i="3"/>
  <c r="AR1102" i="3" s="1"/>
  <c r="AP1102" i="3"/>
  <c r="AN1102" i="3"/>
  <c r="AL1102" i="3"/>
  <c r="AJ1102" i="3"/>
  <c r="AH1102" i="3"/>
  <c r="AF1102" i="3"/>
  <c r="AD1102" i="3"/>
  <c r="AB1102" i="3"/>
  <c r="Z1102" i="3"/>
  <c r="X1102" i="3"/>
  <c r="V1102" i="3"/>
  <c r="T1102" i="3"/>
  <c r="R1102" i="3"/>
  <c r="P1102" i="3"/>
  <c r="N1102" i="3"/>
  <c r="L1102" i="3"/>
  <c r="J1102" i="3"/>
  <c r="H1102" i="3"/>
  <c r="D1102" i="3"/>
  <c r="BU1101" i="3"/>
  <c r="BT1101" i="3"/>
  <c r="BS1101" i="3"/>
  <c r="BR1101" i="3"/>
  <c r="BQ1101" i="3"/>
  <c r="BP1101" i="3"/>
  <c r="BO1101" i="3"/>
  <c r="BN1101" i="3"/>
  <c r="BM1101" i="3"/>
  <c r="BL1101" i="3"/>
  <c r="BK1101" i="3"/>
  <c r="BJ1101" i="3"/>
  <c r="BI1101" i="3"/>
  <c r="BH1101" i="3"/>
  <c r="BG1101" i="3"/>
  <c r="BF1101" i="3"/>
  <c r="BE1101" i="3"/>
  <c r="BD1101" i="3"/>
  <c r="BA1101" i="3"/>
  <c r="BB1101" i="3" s="1"/>
  <c r="AZ1101" i="3"/>
  <c r="AY1101" i="3"/>
  <c r="AW1101" i="3"/>
  <c r="AX1101" i="3" s="1"/>
  <c r="AU1101" i="3"/>
  <c r="AV1101" i="3" s="1"/>
  <c r="AS1101" i="3"/>
  <c r="AT1101" i="3" s="1"/>
  <c r="AR1101" i="3"/>
  <c r="AQ1101" i="3"/>
  <c r="AP1101" i="3"/>
  <c r="AN1101" i="3"/>
  <c r="AL1101" i="3"/>
  <c r="AJ1101" i="3"/>
  <c r="AH1101" i="3"/>
  <c r="AF1101" i="3"/>
  <c r="AD1101" i="3"/>
  <c r="AB1101" i="3"/>
  <c r="Z1101" i="3"/>
  <c r="X1101" i="3"/>
  <c r="V1101" i="3"/>
  <c r="T1101" i="3"/>
  <c r="R1101" i="3"/>
  <c r="P1101" i="3"/>
  <c r="N1101" i="3"/>
  <c r="L1101" i="3"/>
  <c r="J1101" i="3"/>
  <c r="H1101" i="3"/>
  <c r="D1101" i="3"/>
  <c r="BU1100" i="3"/>
  <c r="BT1100" i="3"/>
  <c r="BS1100" i="3"/>
  <c r="BR1100" i="3"/>
  <c r="BQ1100" i="3"/>
  <c r="BP1100" i="3"/>
  <c r="BO1100" i="3"/>
  <c r="BN1100" i="3"/>
  <c r="BM1100" i="3"/>
  <c r="BL1100" i="3"/>
  <c r="BK1100" i="3"/>
  <c r="BJ1100" i="3"/>
  <c r="BI1100" i="3"/>
  <c r="BH1100" i="3"/>
  <c r="BG1100" i="3"/>
  <c r="BF1100" i="3"/>
  <c r="BE1100" i="3"/>
  <c r="BD1100" i="3"/>
  <c r="BB1100" i="3"/>
  <c r="BA1100" i="3"/>
  <c r="AY1100" i="3"/>
  <c r="AZ1100" i="3" s="1"/>
  <c r="AW1100" i="3"/>
  <c r="AX1100" i="3" s="1"/>
  <c r="AU1100" i="3"/>
  <c r="AV1100" i="3" s="1"/>
  <c r="AT1100" i="3"/>
  <c r="AS1100" i="3"/>
  <c r="AQ1100" i="3"/>
  <c r="AR1100" i="3" s="1"/>
  <c r="AP1100" i="3"/>
  <c r="AN1100" i="3"/>
  <c r="AL1100" i="3"/>
  <c r="AJ1100" i="3"/>
  <c r="AH1100" i="3"/>
  <c r="AF1100" i="3"/>
  <c r="AD1100" i="3"/>
  <c r="AB1100" i="3"/>
  <c r="Z1100" i="3"/>
  <c r="X1100" i="3"/>
  <c r="V1100" i="3"/>
  <c r="T1100" i="3"/>
  <c r="R1100" i="3"/>
  <c r="P1100" i="3"/>
  <c r="N1100" i="3"/>
  <c r="L1100" i="3"/>
  <c r="J1100" i="3"/>
  <c r="H1100" i="3"/>
  <c r="D1100" i="3"/>
  <c r="BV1099" i="3"/>
  <c r="BU1099" i="3"/>
  <c r="BT1099" i="3"/>
  <c r="BS1099" i="3"/>
  <c r="BR1099" i="3"/>
  <c r="BQ1099" i="3"/>
  <c r="BP1099" i="3"/>
  <c r="BO1099" i="3"/>
  <c r="BN1099" i="3"/>
  <c r="BM1099" i="3"/>
  <c r="BL1099" i="3"/>
  <c r="BK1099" i="3"/>
  <c r="BJ1099" i="3"/>
  <c r="BI1099" i="3"/>
  <c r="BH1099" i="3"/>
  <c r="BG1099" i="3"/>
  <c r="BF1099" i="3"/>
  <c r="BE1099" i="3"/>
  <c r="BD1099" i="3"/>
  <c r="BA1099" i="3"/>
  <c r="BB1099" i="3" s="1"/>
  <c r="AY1099" i="3"/>
  <c r="AZ1099" i="3" s="1"/>
  <c r="AW1099" i="3"/>
  <c r="AX1099" i="3" s="1"/>
  <c r="AV1099" i="3"/>
  <c r="AU1099" i="3"/>
  <c r="AS1099" i="3"/>
  <c r="AT1099" i="3" s="1"/>
  <c r="AQ1099" i="3"/>
  <c r="AR1099" i="3" s="1"/>
  <c r="AP1099" i="3"/>
  <c r="AN1099" i="3"/>
  <c r="AL1099" i="3"/>
  <c r="AJ1099" i="3"/>
  <c r="AH1099" i="3"/>
  <c r="AF1099" i="3"/>
  <c r="AD1099" i="3"/>
  <c r="AB1099" i="3"/>
  <c r="Z1099" i="3"/>
  <c r="X1099" i="3"/>
  <c r="V1099" i="3"/>
  <c r="T1099" i="3"/>
  <c r="R1099" i="3"/>
  <c r="P1099" i="3"/>
  <c r="N1099" i="3"/>
  <c r="L1099" i="3"/>
  <c r="J1099" i="3"/>
  <c r="H1099" i="3"/>
  <c r="D1099" i="3"/>
  <c r="BU1098" i="3"/>
  <c r="BT1098" i="3"/>
  <c r="BS1098" i="3"/>
  <c r="BR1098" i="3"/>
  <c r="BQ1098" i="3"/>
  <c r="BP1098" i="3"/>
  <c r="BV1098" i="3" s="1"/>
  <c r="BO1098" i="3"/>
  <c r="BN1098" i="3"/>
  <c r="BM1098" i="3"/>
  <c r="BL1098" i="3"/>
  <c r="BK1098" i="3"/>
  <c r="BJ1098" i="3"/>
  <c r="BI1098" i="3"/>
  <c r="BH1098" i="3"/>
  <c r="BG1098" i="3"/>
  <c r="BF1098" i="3"/>
  <c r="BE1098" i="3"/>
  <c r="BD1098" i="3"/>
  <c r="BA1098" i="3"/>
  <c r="BB1098" i="3" s="1"/>
  <c r="AY1098" i="3"/>
  <c r="AZ1098" i="3" s="1"/>
  <c r="AX1098" i="3"/>
  <c r="AW1098" i="3"/>
  <c r="AU1098" i="3"/>
  <c r="AV1098" i="3" s="1"/>
  <c r="AS1098" i="3"/>
  <c r="AT1098" i="3" s="1"/>
  <c r="AQ1098" i="3"/>
  <c r="AR1098" i="3" s="1"/>
  <c r="AP1098" i="3"/>
  <c r="AN1098" i="3"/>
  <c r="AL1098" i="3"/>
  <c r="AJ1098" i="3"/>
  <c r="AH1098" i="3"/>
  <c r="AF1098" i="3"/>
  <c r="AD1098" i="3"/>
  <c r="AB1098" i="3"/>
  <c r="Z1098" i="3"/>
  <c r="X1098" i="3"/>
  <c r="V1098" i="3"/>
  <c r="T1098" i="3"/>
  <c r="R1098" i="3"/>
  <c r="P1098" i="3"/>
  <c r="N1098" i="3"/>
  <c r="L1098" i="3"/>
  <c r="J1098" i="3"/>
  <c r="H1098" i="3"/>
  <c r="D1098" i="3"/>
  <c r="BU1097" i="3"/>
  <c r="BT1097" i="3"/>
  <c r="BS1097" i="3"/>
  <c r="BR1097" i="3"/>
  <c r="BQ1097" i="3"/>
  <c r="BP1097" i="3"/>
  <c r="BO1097" i="3"/>
  <c r="BN1097" i="3"/>
  <c r="BM1097" i="3"/>
  <c r="BL1097" i="3"/>
  <c r="BK1097" i="3"/>
  <c r="BJ1097" i="3"/>
  <c r="BI1097" i="3"/>
  <c r="BH1097" i="3"/>
  <c r="BG1097" i="3"/>
  <c r="BF1097" i="3"/>
  <c r="BE1097" i="3"/>
  <c r="BD1097" i="3"/>
  <c r="BA1097" i="3"/>
  <c r="BB1097" i="3" s="1"/>
  <c r="AZ1097" i="3"/>
  <c r="AY1097" i="3"/>
  <c r="AW1097" i="3"/>
  <c r="AX1097" i="3" s="1"/>
  <c r="AU1097" i="3"/>
  <c r="AV1097" i="3" s="1"/>
  <c r="AS1097" i="3"/>
  <c r="AT1097" i="3" s="1"/>
  <c r="AR1097" i="3"/>
  <c r="AQ1097" i="3"/>
  <c r="AP1097" i="3"/>
  <c r="AN1097" i="3"/>
  <c r="AL1097" i="3"/>
  <c r="AJ1097" i="3"/>
  <c r="AH1097" i="3"/>
  <c r="AF1097" i="3"/>
  <c r="AD1097" i="3"/>
  <c r="AB1097" i="3"/>
  <c r="Z1097" i="3"/>
  <c r="X1097" i="3"/>
  <c r="V1097" i="3"/>
  <c r="T1097" i="3"/>
  <c r="R1097" i="3"/>
  <c r="P1097" i="3"/>
  <c r="N1097" i="3"/>
  <c r="L1097" i="3"/>
  <c r="J1097" i="3"/>
  <c r="H1097" i="3"/>
  <c r="D1097" i="3"/>
  <c r="BU1096" i="3"/>
  <c r="BT1096" i="3"/>
  <c r="BV1096" i="3" s="1"/>
  <c r="BS1096" i="3"/>
  <c r="BR1096" i="3"/>
  <c r="BQ1096" i="3"/>
  <c r="BP1096" i="3"/>
  <c r="BO1096" i="3"/>
  <c r="BN1096" i="3"/>
  <c r="BM1096" i="3"/>
  <c r="BL1096" i="3"/>
  <c r="BK1096" i="3"/>
  <c r="BJ1096" i="3"/>
  <c r="BI1096" i="3"/>
  <c r="BH1096" i="3"/>
  <c r="BG1096" i="3"/>
  <c r="BF1096" i="3"/>
  <c r="BE1096" i="3"/>
  <c r="BD1096" i="3"/>
  <c r="BB1096" i="3"/>
  <c r="BA1096" i="3"/>
  <c r="AY1096" i="3"/>
  <c r="AZ1096" i="3" s="1"/>
  <c r="AW1096" i="3"/>
  <c r="AX1096" i="3" s="1"/>
  <c r="AU1096" i="3"/>
  <c r="AV1096" i="3" s="1"/>
  <c r="AT1096" i="3"/>
  <c r="AS1096" i="3"/>
  <c r="AQ1096" i="3"/>
  <c r="AR1096" i="3" s="1"/>
  <c r="AP1096" i="3"/>
  <c r="AN1096" i="3"/>
  <c r="AL1096" i="3"/>
  <c r="AJ1096" i="3"/>
  <c r="AH1096" i="3"/>
  <c r="AF1096" i="3"/>
  <c r="AD1096" i="3"/>
  <c r="AB1096" i="3"/>
  <c r="Z1096" i="3"/>
  <c r="X1096" i="3"/>
  <c r="V1096" i="3"/>
  <c r="T1096" i="3"/>
  <c r="R1096" i="3"/>
  <c r="P1096" i="3"/>
  <c r="N1096" i="3"/>
  <c r="L1096" i="3"/>
  <c r="J1096" i="3"/>
  <c r="H1096" i="3"/>
  <c r="D1096" i="3"/>
  <c r="BV1095" i="3"/>
  <c r="BU1095" i="3"/>
  <c r="BT1095" i="3"/>
  <c r="BS1095" i="3"/>
  <c r="BR1095" i="3"/>
  <c r="BQ1095" i="3"/>
  <c r="BP1095" i="3"/>
  <c r="BO1095" i="3"/>
  <c r="BN1095" i="3"/>
  <c r="BM1095" i="3"/>
  <c r="BL1095" i="3"/>
  <c r="BK1095" i="3"/>
  <c r="BJ1095" i="3"/>
  <c r="BI1095" i="3"/>
  <c r="BH1095" i="3"/>
  <c r="BG1095" i="3"/>
  <c r="BF1095" i="3"/>
  <c r="BE1095" i="3"/>
  <c r="BD1095" i="3"/>
  <c r="BA1095" i="3"/>
  <c r="BB1095" i="3" s="1"/>
  <c r="AY1095" i="3"/>
  <c r="AZ1095" i="3" s="1"/>
  <c r="AW1095" i="3"/>
  <c r="AX1095" i="3" s="1"/>
  <c r="AV1095" i="3"/>
  <c r="AU1095" i="3"/>
  <c r="AS1095" i="3"/>
  <c r="AT1095" i="3" s="1"/>
  <c r="AQ1095" i="3"/>
  <c r="AR1095" i="3" s="1"/>
  <c r="AP1095" i="3"/>
  <c r="AN1095" i="3"/>
  <c r="AL1095" i="3"/>
  <c r="AJ1095" i="3"/>
  <c r="AH1095" i="3"/>
  <c r="AF1095" i="3"/>
  <c r="AD1095" i="3"/>
  <c r="AB1095" i="3"/>
  <c r="Z1095" i="3"/>
  <c r="X1095" i="3"/>
  <c r="V1095" i="3"/>
  <c r="T1095" i="3"/>
  <c r="R1095" i="3"/>
  <c r="P1095" i="3"/>
  <c r="N1095" i="3"/>
  <c r="L1095" i="3"/>
  <c r="J1095" i="3"/>
  <c r="H1095" i="3"/>
  <c r="D1095" i="3"/>
  <c r="BU1094" i="3"/>
  <c r="BT1094" i="3"/>
  <c r="BS1094" i="3"/>
  <c r="BR1094" i="3"/>
  <c r="BQ1094" i="3"/>
  <c r="BP1094" i="3"/>
  <c r="BO1094" i="3"/>
  <c r="BN1094" i="3"/>
  <c r="BM1094" i="3"/>
  <c r="BL1094" i="3"/>
  <c r="BK1094" i="3"/>
  <c r="BJ1094" i="3"/>
  <c r="BI1094" i="3"/>
  <c r="BH1094" i="3"/>
  <c r="BG1094" i="3"/>
  <c r="BF1094" i="3"/>
  <c r="BE1094" i="3"/>
  <c r="BD1094" i="3"/>
  <c r="BA1094" i="3"/>
  <c r="BB1094" i="3" s="1"/>
  <c r="AY1094" i="3"/>
  <c r="AZ1094" i="3" s="1"/>
  <c r="AX1094" i="3"/>
  <c r="AW1094" i="3"/>
  <c r="AU1094" i="3"/>
  <c r="AV1094" i="3" s="1"/>
  <c r="AS1094" i="3"/>
  <c r="AT1094" i="3" s="1"/>
  <c r="AQ1094" i="3"/>
  <c r="AR1094" i="3" s="1"/>
  <c r="AP1094" i="3"/>
  <c r="AN1094" i="3"/>
  <c r="AL1094" i="3"/>
  <c r="AJ1094" i="3"/>
  <c r="AH1094" i="3"/>
  <c r="AF1094" i="3"/>
  <c r="AD1094" i="3"/>
  <c r="AB1094" i="3"/>
  <c r="Z1094" i="3"/>
  <c r="X1094" i="3"/>
  <c r="V1094" i="3"/>
  <c r="T1094" i="3"/>
  <c r="R1094" i="3"/>
  <c r="P1094" i="3"/>
  <c r="N1094" i="3"/>
  <c r="L1094" i="3"/>
  <c r="J1094" i="3"/>
  <c r="H1094" i="3"/>
  <c r="D1094" i="3"/>
  <c r="BU1093" i="3"/>
  <c r="BT1093" i="3"/>
  <c r="BV1093" i="3" s="1"/>
  <c r="BS1093" i="3"/>
  <c r="BR1093" i="3"/>
  <c r="BQ1093" i="3"/>
  <c r="BP1093" i="3"/>
  <c r="BO1093" i="3"/>
  <c r="BN1093" i="3"/>
  <c r="BM1093" i="3"/>
  <c r="BL1093" i="3"/>
  <c r="BK1093" i="3"/>
  <c r="BJ1093" i="3"/>
  <c r="BI1093" i="3"/>
  <c r="BH1093" i="3"/>
  <c r="BG1093" i="3"/>
  <c r="BF1093" i="3"/>
  <c r="BE1093" i="3"/>
  <c r="BD1093" i="3"/>
  <c r="BA1093" i="3"/>
  <c r="BB1093" i="3" s="1"/>
  <c r="AZ1093" i="3"/>
  <c r="AY1093" i="3"/>
  <c r="AW1093" i="3"/>
  <c r="AX1093" i="3" s="1"/>
  <c r="AU1093" i="3"/>
  <c r="AV1093" i="3" s="1"/>
  <c r="AS1093" i="3"/>
  <c r="AT1093" i="3" s="1"/>
  <c r="AR1093" i="3"/>
  <c r="AQ1093" i="3"/>
  <c r="AP1093" i="3"/>
  <c r="AN1093" i="3"/>
  <c r="AL1093" i="3"/>
  <c r="AJ1093" i="3"/>
  <c r="AH1093" i="3"/>
  <c r="AF1093" i="3"/>
  <c r="AD1093" i="3"/>
  <c r="AB1093" i="3"/>
  <c r="Z1093" i="3"/>
  <c r="X1093" i="3"/>
  <c r="V1093" i="3"/>
  <c r="T1093" i="3"/>
  <c r="R1093" i="3"/>
  <c r="P1093" i="3"/>
  <c r="N1093" i="3"/>
  <c r="L1093" i="3"/>
  <c r="J1093" i="3"/>
  <c r="H1093" i="3"/>
  <c r="D1093" i="3"/>
  <c r="BU1092" i="3"/>
  <c r="BT1092" i="3"/>
  <c r="BS1092" i="3"/>
  <c r="BR1092" i="3"/>
  <c r="BQ1092" i="3"/>
  <c r="BP1092" i="3"/>
  <c r="BV1092" i="3" s="1"/>
  <c r="BO1092" i="3"/>
  <c r="BN1092" i="3"/>
  <c r="BM1092" i="3"/>
  <c r="BL1092" i="3"/>
  <c r="BK1092" i="3"/>
  <c r="BJ1092" i="3"/>
  <c r="BI1092" i="3"/>
  <c r="BH1092" i="3"/>
  <c r="BG1092" i="3"/>
  <c r="BF1092" i="3"/>
  <c r="BE1092" i="3"/>
  <c r="BD1092" i="3"/>
  <c r="BA1092" i="3"/>
  <c r="BB1092" i="3" s="1"/>
  <c r="AY1092" i="3"/>
  <c r="AZ1092" i="3" s="1"/>
  <c r="AW1092" i="3"/>
  <c r="AX1092" i="3" s="1"/>
  <c r="AU1092" i="3"/>
  <c r="AV1092" i="3" s="1"/>
  <c r="AS1092" i="3"/>
  <c r="AT1092" i="3" s="1"/>
  <c r="AQ1092" i="3"/>
  <c r="AR1092" i="3" s="1"/>
  <c r="AP1092" i="3"/>
  <c r="AN1092" i="3"/>
  <c r="AL1092" i="3"/>
  <c r="AJ1092" i="3"/>
  <c r="AH1092" i="3"/>
  <c r="AF1092" i="3"/>
  <c r="AD1092" i="3"/>
  <c r="AB1092" i="3"/>
  <c r="Z1092" i="3"/>
  <c r="X1092" i="3"/>
  <c r="V1092" i="3"/>
  <c r="T1092" i="3"/>
  <c r="R1092" i="3"/>
  <c r="P1092" i="3"/>
  <c r="N1092" i="3"/>
  <c r="L1092" i="3"/>
  <c r="J1092" i="3"/>
  <c r="H1092" i="3"/>
  <c r="D1092" i="3"/>
  <c r="BU1091" i="3"/>
  <c r="BT1091" i="3"/>
  <c r="BS1091" i="3"/>
  <c r="BR1091" i="3"/>
  <c r="BQ1091" i="3"/>
  <c r="BP1091" i="3"/>
  <c r="BV1091" i="3" s="1"/>
  <c r="BO1091" i="3"/>
  <c r="BN1091" i="3"/>
  <c r="BM1091" i="3"/>
  <c r="BL1091" i="3"/>
  <c r="BK1091" i="3"/>
  <c r="BJ1091" i="3"/>
  <c r="BI1091" i="3"/>
  <c r="BH1091" i="3"/>
  <c r="BG1091" i="3"/>
  <c r="BF1091" i="3"/>
  <c r="BE1091" i="3"/>
  <c r="BD1091" i="3"/>
  <c r="BA1091" i="3"/>
  <c r="BB1091" i="3" s="1"/>
  <c r="AY1091" i="3"/>
  <c r="AZ1091" i="3" s="1"/>
  <c r="AW1091" i="3"/>
  <c r="AX1091" i="3" s="1"/>
  <c r="AU1091" i="3"/>
  <c r="AV1091" i="3" s="1"/>
  <c r="AS1091" i="3"/>
  <c r="AT1091" i="3" s="1"/>
  <c r="AQ1091" i="3"/>
  <c r="AR1091" i="3" s="1"/>
  <c r="AP1091" i="3"/>
  <c r="AN1091" i="3"/>
  <c r="AL1091" i="3"/>
  <c r="AJ1091" i="3"/>
  <c r="AH1091" i="3"/>
  <c r="AF1091" i="3"/>
  <c r="AD1091" i="3"/>
  <c r="AB1091" i="3"/>
  <c r="Z1091" i="3"/>
  <c r="X1091" i="3"/>
  <c r="V1091" i="3"/>
  <c r="T1091" i="3"/>
  <c r="R1091" i="3"/>
  <c r="P1091" i="3"/>
  <c r="N1091" i="3"/>
  <c r="L1091" i="3"/>
  <c r="J1091" i="3"/>
  <c r="H1091" i="3"/>
  <c r="D1091" i="3"/>
  <c r="BU1090" i="3"/>
  <c r="BT1090" i="3"/>
  <c r="BS1090" i="3"/>
  <c r="BR1090" i="3"/>
  <c r="BQ1090" i="3"/>
  <c r="BP1090" i="3"/>
  <c r="BV1090" i="3" s="1"/>
  <c r="BO1090" i="3"/>
  <c r="BN1090" i="3"/>
  <c r="BM1090" i="3"/>
  <c r="BL1090" i="3"/>
  <c r="BK1090" i="3"/>
  <c r="BJ1090" i="3"/>
  <c r="BI1090" i="3"/>
  <c r="BH1090" i="3"/>
  <c r="BG1090" i="3"/>
  <c r="BF1090" i="3"/>
  <c r="BE1090" i="3"/>
  <c r="BD1090" i="3"/>
  <c r="BA1090" i="3"/>
  <c r="BB1090" i="3" s="1"/>
  <c r="AZ1090" i="3"/>
  <c r="AY1090" i="3"/>
  <c r="AX1090" i="3"/>
  <c r="AW1090" i="3"/>
  <c r="AU1090" i="3"/>
  <c r="AV1090" i="3" s="1"/>
  <c r="AS1090" i="3"/>
  <c r="AT1090" i="3" s="1"/>
  <c r="AR1090" i="3"/>
  <c r="AQ1090" i="3"/>
  <c r="AP1090" i="3"/>
  <c r="AN1090" i="3"/>
  <c r="AL1090" i="3"/>
  <c r="AJ1090" i="3"/>
  <c r="AH1090" i="3"/>
  <c r="AF1090" i="3"/>
  <c r="AD1090" i="3"/>
  <c r="AB1090" i="3"/>
  <c r="Z1090" i="3"/>
  <c r="X1090" i="3"/>
  <c r="V1090" i="3"/>
  <c r="T1090" i="3"/>
  <c r="R1090" i="3"/>
  <c r="P1090" i="3"/>
  <c r="N1090" i="3"/>
  <c r="L1090" i="3"/>
  <c r="J1090" i="3"/>
  <c r="H1090" i="3"/>
  <c r="D1090" i="3"/>
  <c r="BU1089" i="3"/>
  <c r="BT1089" i="3"/>
  <c r="BS1089" i="3"/>
  <c r="BV1089" i="3" s="1"/>
  <c r="BR1089" i="3"/>
  <c r="BQ1089" i="3"/>
  <c r="BP1089" i="3"/>
  <c r="BO1089" i="3"/>
  <c r="BN1089" i="3"/>
  <c r="BM1089" i="3"/>
  <c r="BL1089" i="3"/>
  <c r="BK1089" i="3"/>
  <c r="BJ1089" i="3"/>
  <c r="BI1089" i="3"/>
  <c r="BH1089" i="3"/>
  <c r="BG1089" i="3"/>
  <c r="BF1089" i="3"/>
  <c r="BE1089" i="3"/>
  <c r="BD1089" i="3"/>
  <c r="BB1089" i="3"/>
  <c r="BA1089" i="3"/>
  <c r="AZ1089" i="3"/>
  <c r="AY1089" i="3"/>
  <c r="AX1089" i="3"/>
  <c r="AW1089" i="3"/>
  <c r="AU1089" i="3"/>
  <c r="AV1089" i="3" s="1"/>
  <c r="AS1089" i="3"/>
  <c r="AT1089" i="3" s="1"/>
  <c r="AR1089" i="3"/>
  <c r="AQ1089" i="3"/>
  <c r="AP1089" i="3"/>
  <c r="AN1089" i="3"/>
  <c r="AL1089" i="3"/>
  <c r="AJ1089" i="3"/>
  <c r="AH1089" i="3"/>
  <c r="AF1089" i="3"/>
  <c r="AD1089" i="3"/>
  <c r="AB1089" i="3"/>
  <c r="Z1089" i="3"/>
  <c r="X1089" i="3"/>
  <c r="V1089" i="3"/>
  <c r="T1089" i="3"/>
  <c r="R1089" i="3"/>
  <c r="P1089" i="3"/>
  <c r="N1089" i="3"/>
  <c r="L1089" i="3"/>
  <c r="J1089" i="3"/>
  <c r="H1089" i="3"/>
  <c r="D1089" i="3"/>
  <c r="BU1088" i="3"/>
  <c r="BT1088" i="3"/>
  <c r="BS1088" i="3"/>
  <c r="BR1088" i="3"/>
  <c r="BQ1088" i="3"/>
  <c r="BP1088" i="3"/>
  <c r="BO1088" i="3"/>
  <c r="BN1088" i="3"/>
  <c r="BM1088" i="3"/>
  <c r="BL1088" i="3"/>
  <c r="BK1088" i="3"/>
  <c r="BJ1088" i="3"/>
  <c r="BI1088" i="3"/>
  <c r="BH1088" i="3"/>
  <c r="BG1088" i="3"/>
  <c r="BF1088" i="3"/>
  <c r="BE1088" i="3"/>
  <c r="BD1088" i="3"/>
  <c r="BB1088" i="3"/>
  <c r="BA1088" i="3"/>
  <c r="AY1088" i="3"/>
  <c r="AZ1088" i="3" s="1"/>
  <c r="AW1088" i="3"/>
  <c r="AX1088" i="3" s="1"/>
  <c r="AU1088" i="3"/>
  <c r="AV1088" i="3" s="1"/>
  <c r="AT1088" i="3"/>
  <c r="AS1088" i="3"/>
  <c r="AR1088" i="3"/>
  <c r="AQ1088" i="3"/>
  <c r="AP1088" i="3"/>
  <c r="AN1088" i="3"/>
  <c r="AL1088" i="3"/>
  <c r="AJ1088" i="3"/>
  <c r="AH1088" i="3"/>
  <c r="AF1088" i="3"/>
  <c r="AD1088" i="3"/>
  <c r="AB1088" i="3"/>
  <c r="Z1088" i="3"/>
  <c r="X1088" i="3"/>
  <c r="V1088" i="3"/>
  <c r="T1088" i="3"/>
  <c r="R1088" i="3"/>
  <c r="P1088" i="3"/>
  <c r="N1088" i="3"/>
  <c r="L1088" i="3"/>
  <c r="J1088" i="3"/>
  <c r="H1088" i="3"/>
  <c r="D1088" i="3"/>
  <c r="BU1087" i="3"/>
  <c r="BV1087" i="3" s="1"/>
  <c r="BT1087" i="3"/>
  <c r="BS1087" i="3"/>
  <c r="BR1087" i="3"/>
  <c r="BQ1087" i="3"/>
  <c r="BP1087" i="3"/>
  <c r="BO1087" i="3"/>
  <c r="BN1087" i="3"/>
  <c r="BM1087" i="3"/>
  <c r="BL1087" i="3"/>
  <c r="BK1087" i="3"/>
  <c r="BJ1087" i="3"/>
  <c r="BI1087" i="3"/>
  <c r="BH1087" i="3"/>
  <c r="BG1087" i="3"/>
  <c r="BF1087" i="3"/>
  <c r="BE1087" i="3"/>
  <c r="BD1087" i="3"/>
  <c r="BB1087" i="3"/>
  <c r="BA1087" i="3"/>
  <c r="AY1087" i="3"/>
  <c r="AZ1087" i="3" s="1"/>
  <c r="AW1087" i="3"/>
  <c r="AX1087" i="3" s="1"/>
  <c r="AU1087" i="3"/>
  <c r="AV1087" i="3" s="1"/>
  <c r="AT1087" i="3"/>
  <c r="AS1087" i="3"/>
  <c r="AQ1087" i="3"/>
  <c r="AR1087" i="3" s="1"/>
  <c r="AP1087" i="3"/>
  <c r="AN1087" i="3"/>
  <c r="AL1087" i="3"/>
  <c r="AJ1087" i="3"/>
  <c r="AH1087" i="3"/>
  <c r="AF1087" i="3"/>
  <c r="AD1087" i="3"/>
  <c r="AB1087" i="3"/>
  <c r="Z1087" i="3"/>
  <c r="X1087" i="3"/>
  <c r="V1087" i="3"/>
  <c r="T1087" i="3"/>
  <c r="R1087" i="3"/>
  <c r="P1087" i="3"/>
  <c r="N1087" i="3"/>
  <c r="L1087" i="3"/>
  <c r="J1087" i="3"/>
  <c r="H1087" i="3"/>
  <c r="D1087" i="3"/>
  <c r="BU1086" i="3"/>
  <c r="BV1086" i="3" s="1"/>
  <c r="BT1086" i="3"/>
  <c r="BS1086" i="3"/>
  <c r="BR1086" i="3"/>
  <c r="BQ1086" i="3"/>
  <c r="BP1086" i="3"/>
  <c r="BO1086" i="3"/>
  <c r="BN1086" i="3"/>
  <c r="BM1086" i="3"/>
  <c r="BL1086" i="3"/>
  <c r="BK1086" i="3"/>
  <c r="BJ1086" i="3"/>
  <c r="BI1086" i="3"/>
  <c r="BH1086" i="3"/>
  <c r="BG1086" i="3"/>
  <c r="BF1086" i="3"/>
  <c r="BE1086" i="3"/>
  <c r="BD1086" i="3"/>
  <c r="BA1086" i="3"/>
  <c r="BB1086" i="3" s="1"/>
  <c r="AY1086" i="3"/>
  <c r="AZ1086" i="3" s="1"/>
  <c r="AW1086" i="3"/>
  <c r="AX1086" i="3" s="1"/>
  <c r="AU1086" i="3"/>
  <c r="AV1086" i="3" s="1"/>
  <c r="AT1086" i="3"/>
  <c r="AS1086" i="3"/>
  <c r="AQ1086" i="3"/>
  <c r="AR1086" i="3" s="1"/>
  <c r="AP1086" i="3"/>
  <c r="AN1086" i="3"/>
  <c r="AL1086" i="3"/>
  <c r="AJ1086" i="3"/>
  <c r="AH1086" i="3"/>
  <c r="AF1086" i="3"/>
  <c r="AD1086" i="3"/>
  <c r="AB1086" i="3"/>
  <c r="Z1086" i="3"/>
  <c r="X1086" i="3"/>
  <c r="V1086" i="3"/>
  <c r="T1086" i="3"/>
  <c r="R1086" i="3"/>
  <c r="P1086" i="3"/>
  <c r="N1086" i="3"/>
  <c r="L1086" i="3"/>
  <c r="J1086" i="3"/>
  <c r="H1086" i="3"/>
  <c r="D1086" i="3"/>
  <c r="BV1085" i="3"/>
  <c r="BU1085" i="3"/>
  <c r="BT1085" i="3"/>
  <c r="BS1085" i="3"/>
  <c r="BR1085" i="3"/>
  <c r="BQ1085" i="3"/>
  <c r="BP1085" i="3"/>
  <c r="BO1085" i="3"/>
  <c r="BN1085" i="3"/>
  <c r="BM1085" i="3"/>
  <c r="BL1085" i="3"/>
  <c r="BK1085" i="3"/>
  <c r="BJ1085" i="3"/>
  <c r="BI1085" i="3"/>
  <c r="BH1085" i="3"/>
  <c r="BG1085" i="3"/>
  <c r="BF1085" i="3"/>
  <c r="BE1085" i="3"/>
  <c r="BD1085" i="3"/>
  <c r="BA1085" i="3"/>
  <c r="BB1085" i="3" s="1"/>
  <c r="AY1085" i="3"/>
  <c r="AZ1085" i="3" s="1"/>
  <c r="AX1085" i="3"/>
  <c r="AW1085" i="3"/>
  <c r="AV1085" i="3"/>
  <c r="AU1085" i="3"/>
  <c r="AS1085" i="3"/>
  <c r="AT1085" i="3" s="1"/>
  <c r="AQ1085" i="3"/>
  <c r="AR1085" i="3" s="1"/>
  <c r="AP1085" i="3"/>
  <c r="AN1085" i="3"/>
  <c r="AL1085" i="3"/>
  <c r="AJ1085" i="3"/>
  <c r="AH1085" i="3"/>
  <c r="AF1085" i="3"/>
  <c r="AD1085" i="3"/>
  <c r="AB1085" i="3"/>
  <c r="Z1085" i="3"/>
  <c r="X1085" i="3"/>
  <c r="V1085" i="3"/>
  <c r="T1085" i="3"/>
  <c r="R1085" i="3"/>
  <c r="P1085" i="3"/>
  <c r="N1085" i="3"/>
  <c r="L1085" i="3"/>
  <c r="J1085" i="3"/>
  <c r="H1085" i="3"/>
  <c r="D1085" i="3"/>
  <c r="BU1084" i="3"/>
  <c r="BT1084" i="3"/>
  <c r="BS1084" i="3"/>
  <c r="BR1084" i="3"/>
  <c r="BQ1084" i="3"/>
  <c r="BP1084" i="3"/>
  <c r="BV1084" i="3" s="1"/>
  <c r="BO1084" i="3"/>
  <c r="BN1084" i="3"/>
  <c r="BM1084" i="3"/>
  <c r="BL1084" i="3"/>
  <c r="BK1084" i="3"/>
  <c r="BJ1084" i="3"/>
  <c r="BI1084" i="3"/>
  <c r="BH1084" i="3"/>
  <c r="BG1084" i="3"/>
  <c r="BF1084" i="3"/>
  <c r="BE1084" i="3"/>
  <c r="BD1084" i="3"/>
  <c r="BA1084" i="3"/>
  <c r="BB1084" i="3" s="1"/>
  <c r="AY1084" i="3"/>
  <c r="AZ1084" i="3" s="1"/>
  <c r="AX1084" i="3"/>
  <c r="AW1084" i="3"/>
  <c r="AU1084" i="3"/>
  <c r="AV1084" i="3" s="1"/>
  <c r="AS1084" i="3"/>
  <c r="AT1084" i="3" s="1"/>
  <c r="AR1084" i="3"/>
  <c r="AQ1084" i="3"/>
  <c r="AP1084" i="3"/>
  <c r="AN1084" i="3"/>
  <c r="AL1084" i="3"/>
  <c r="AJ1084" i="3"/>
  <c r="AH1084" i="3"/>
  <c r="AF1084" i="3"/>
  <c r="AD1084" i="3"/>
  <c r="AB1084" i="3"/>
  <c r="Z1084" i="3"/>
  <c r="X1084" i="3"/>
  <c r="V1084" i="3"/>
  <c r="T1084" i="3"/>
  <c r="R1084" i="3"/>
  <c r="P1084" i="3"/>
  <c r="N1084" i="3"/>
  <c r="L1084" i="3"/>
  <c r="J1084" i="3"/>
  <c r="H1084" i="3"/>
  <c r="D1084" i="3"/>
  <c r="BU1083" i="3"/>
  <c r="BT1083" i="3"/>
  <c r="BS1083" i="3"/>
  <c r="BR1083" i="3"/>
  <c r="BV1083" i="3" s="1"/>
  <c r="BQ1083" i="3"/>
  <c r="BP1083" i="3"/>
  <c r="BO1083" i="3"/>
  <c r="BN1083" i="3"/>
  <c r="BM1083" i="3"/>
  <c r="BL1083" i="3"/>
  <c r="BK1083" i="3"/>
  <c r="BJ1083" i="3"/>
  <c r="BI1083" i="3"/>
  <c r="BH1083" i="3"/>
  <c r="BG1083" i="3"/>
  <c r="BF1083" i="3"/>
  <c r="BE1083" i="3"/>
  <c r="BD1083" i="3"/>
  <c r="BA1083" i="3"/>
  <c r="BB1083" i="3" s="1"/>
  <c r="AZ1083" i="3"/>
  <c r="AY1083" i="3"/>
  <c r="AW1083" i="3"/>
  <c r="AX1083" i="3" s="1"/>
  <c r="AU1083" i="3"/>
  <c r="AV1083" i="3" s="1"/>
  <c r="AS1083" i="3"/>
  <c r="AT1083" i="3" s="1"/>
  <c r="AR1083" i="3"/>
  <c r="AQ1083" i="3"/>
  <c r="AP1083" i="3"/>
  <c r="AN1083" i="3"/>
  <c r="AL1083" i="3"/>
  <c r="AJ1083" i="3"/>
  <c r="AH1083" i="3"/>
  <c r="AF1083" i="3"/>
  <c r="AD1083" i="3"/>
  <c r="AB1083" i="3"/>
  <c r="Z1083" i="3"/>
  <c r="X1083" i="3"/>
  <c r="V1083" i="3"/>
  <c r="T1083" i="3"/>
  <c r="R1083" i="3"/>
  <c r="P1083" i="3"/>
  <c r="N1083" i="3"/>
  <c r="L1083" i="3"/>
  <c r="J1083" i="3"/>
  <c r="H1083" i="3"/>
  <c r="D1083" i="3"/>
  <c r="BU1082" i="3"/>
  <c r="BT1082" i="3"/>
  <c r="BS1082" i="3"/>
  <c r="BR1082" i="3"/>
  <c r="BQ1082" i="3"/>
  <c r="BP1082" i="3"/>
  <c r="BO1082" i="3"/>
  <c r="BN1082" i="3"/>
  <c r="BM1082" i="3"/>
  <c r="BL1082" i="3"/>
  <c r="BK1082" i="3"/>
  <c r="BJ1082" i="3"/>
  <c r="BI1082" i="3"/>
  <c r="BH1082" i="3"/>
  <c r="BG1082" i="3"/>
  <c r="BF1082" i="3"/>
  <c r="BE1082" i="3"/>
  <c r="BD1082" i="3"/>
  <c r="BB1082" i="3"/>
  <c r="BA1082" i="3"/>
  <c r="AY1082" i="3"/>
  <c r="AZ1082" i="3" s="1"/>
  <c r="AW1082" i="3"/>
  <c r="AX1082" i="3" s="1"/>
  <c r="AU1082" i="3"/>
  <c r="AV1082" i="3" s="1"/>
  <c r="AT1082" i="3"/>
  <c r="AS1082" i="3"/>
  <c r="AQ1082" i="3"/>
  <c r="AR1082" i="3" s="1"/>
  <c r="AP1082" i="3"/>
  <c r="AN1082" i="3"/>
  <c r="AL1082" i="3"/>
  <c r="AJ1082" i="3"/>
  <c r="AH1082" i="3"/>
  <c r="AF1082" i="3"/>
  <c r="AD1082" i="3"/>
  <c r="AB1082" i="3"/>
  <c r="Z1082" i="3"/>
  <c r="X1082" i="3"/>
  <c r="V1082" i="3"/>
  <c r="T1082" i="3"/>
  <c r="R1082" i="3"/>
  <c r="P1082" i="3"/>
  <c r="N1082" i="3"/>
  <c r="L1082" i="3"/>
  <c r="J1082" i="3"/>
  <c r="H1082" i="3"/>
  <c r="D1082" i="3"/>
  <c r="BV1081" i="3"/>
  <c r="BU1081" i="3"/>
  <c r="BT1081" i="3"/>
  <c r="BS1081" i="3"/>
  <c r="BR1081" i="3"/>
  <c r="BQ1081" i="3"/>
  <c r="BP1081" i="3"/>
  <c r="BO1081" i="3"/>
  <c r="BN1081" i="3"/>
  <c r="BM1081" i="3"/>
  <c r="BL1081" i="3"/>
  <c r="BK1081" i="3"/>
  <c r="BJ1081" i="3"/>
  <c r="BI1081" i="3"/>
  <c r="BH1081" i="3"/>
  <c r="BG1081" i="3"/>
  <c r="BF1081" i="3"/>
  <c r="BE1081" i="3"/>
  <c r="BD1081" i="3"/>
  <c r="BA1081" i="3"/>
  <c r="BB1081" i="3" s="1"/>
  <c r="AY1081" i="3"/>
  <c r="AZ1081" i="3" s="1"/>
  <c r="AW1081" i="3"/>
  <c r="AX1081" i="3" s="1"/>
  <c r="AV1081" i="3"/>
  <c r="AU1081" i="3"/>
  <c r="AS1081" i="3"/>
  <c r="AT1081" i="3" s="1"/>
  <c r="AQ1081" i="3"/>
  <c r="AR1081" i="3" s="1"/>
  <c r="AP1081" i="3"/>
  <c r="AN1081" i="3"/>
  <c r="AL1081" i="3"/>
  <c r="AJ1081" i="3"/>
  <c r="AH1081" i="3"/>
  <c r="AF1081" i="3"/>
  <c r="AD1081" i="3"/>
  <c r="AB1081" i="3"/>
  <c r="Z1081" i="3"/>
  <c r="X1081" i="3"/>
  <c r="V1081" i="3"/>
  <c r="T1081" i="3"/>
  <c r="R1081" i="3"/>
  <c r="P1081" i="3"/>
  <c r="N1081" i="3"/>
  <c r="L1081" i="3"/>
  <c r="J1081" i="3"/>
  <c r="H1081" i="3"/>
  <c r="D1081" i="3"/>
  <c r="BU1080" i="3"/>
  <c r="BT1080" i="3"/>
  <c r="BS1080" i="3"/>
  <c r="BR1080" i="3"/>
  <c r="BQ1080" i="3"/>
  <c r="BP1080" i="3"/>
  <c r="BV1080" i="3" s="1"/>
  <c r="BO1080" i="3"/>
  <c r="BN1080" i="3"/>
  <c r="BM1080" i="3"/>
  <c r="BL1080" i="3"/>
  <c r="BK1080" i="3"/>
  <c r="BJ1080" i="3"/>
  <c r="BI1080" i="3"/>
  <c r="BH1080" i="3"/>
  <c r="BG1080" i="3"/>
  <c r="BF1080" i="3"/>
  <c r="BE1080" i="3"/>
  <c r="BD1080" i="3"/>
  <c r="BA1080" i="3"/>
  <c r="BB1080" i="3" s="1"/>
  <c r="AY1080" i="3"/>
  <c r="AZ1080" i="3" s="1"/>
  <c r="AX1080" i="3"/>
  <c r="AW1080" i="3"/>
  <c r="AU1080" i="3"/>
  <c r="AV1080" i="3" s="1"/>
  <c r="AS1080" i="3"/>
  <c r="AT1080" i="3" s="1"/>
  <c r="AQ1080" i="3"/>
  <c r="AR1080" i="3" s="1"/>
  <c r="AP1080" i="3"/>
  <c r="AN1080" i="3"/>
  <c r="AL1080" i="3"/>
  <c r="AJ1080" i="3"/>
  <c r="AH1080" i="3"/>
  <c r="AF1080" i="3"/>
  <c r="AD1080" i="3"/>
  <c r="AB1080" i="3"/>
  <c r="Z1080" i="3"/>
  <c r="X1080" i="3"/>
  <c r="V1080" i="3"/>
  <c r="T1080" i="3"/>
  <c r="R1080" i="3"/>
  <c r="P1080" i="3"/>
  <c r="N1080" i="3"/>
  <c r="L1080" i="3"/>
  <c r="J1080" i="3"/>
  <c r="H1080" i="3"/>
  <c r="D1080" i="3"/>
  <c r="BU1079" i="3"/>
  <c r="BT1079" i="3"/>
  <c r="BS1079" i="3"/>
  <c r="BR1079" i="3"/>
  <c r="BQ1079" i="3"/>
  <c r="BP1079" i="3"/>
  <c r="BO1079" i="3"/>
  <c r="BN1079" i="3"/>
  <c r="BM1079" i="3"/>
  <c r="BL1079" i="3"/>
  <c r="BK1079" i="3"/>
  <c r="BJ1079" i="3"/>
  <c r="BI1079" i="3"/>
  <c r="BH1079" i="3"/>
  <c r="BG1079" i="3"/>
  <c r="BF1079" i="3"/>
  <c r="BE1079" i="3"/>
  <c r="BD1079" i="3"/>
  <c r="BB1079" i="3"/>
  <c r="BA1079" i="3"/>
  <c r="AZ1079" i="3"/>
  <c r="AY1079" i="3"/>
  <c r="AW1079" i="3"/>
  <c r="AX1079" i="3" s="1"/>
  <c r="AU1079" i="3"/>
  <c r="AV1079" i="3" s="1"/>
  <c r="AT1079" i="3"/>
  <c r="AS1079" i="3"/>
  <c r="AR1079" i="3"/>
  <c r="AQ1079" i="3"/>
  <c r="AP1079" i="3"/>
  <c r="AN1079" i="3"/>
  <c r="AL1079" i="3"/>
  <c r="AJ1079" i="3"/>
  <c r="AH1079" i="3"/>
  <c r="AF1079" i="3"/>
  <c r="AD1079" i="3"/>
  <c r="AB1079" i="3"/>
  <c r="Z1079" i="3"/>
  <c r="X1079" i="3"/>
  <c r="V1079" i="3"/>
  <c r="T1079" i="3"/>
  <c r="R1079" i="3"/>
  <c r="P1079" i="3"/>
  <c r="N1079" i="3"/>
  <c r="L1079" i="3"/>
  <c r="J1079" i="3"/>
  <c r="H1079" i="3"/>
  <c r="D1079" i="3"/>
  <c r="BU1078" i="3"/>
  <c r="BT1078" i="3"/>
  <c r="BS1078" i="3"/>
  <c r="BR1078" i="3"/>
  <c r="BQ1078" i="3"/>
  <c r="BP1078" i="3"/>
  <c r="BO1078" i="3"/>
  <c r="BN1078" i="3"/>
  <c r="BM1078" i="3"/>
  <c r="BL1078" i="3"/>
  <c r="BK1078" i="3"/>
  <c r="BJ1078" i="3"/>
  <c r="BI1078" i="3"/>
  <c r="BH1078" i="3"/>
  <c r="BG1078" i="3"/>
  <c r="BF1078" i="3"/>
  <c r="BE1078" i="3"/>
  <c r="BD1078" i="3"/>
  <c r="BB1078" i="3"/>
  <c r="BA1078" i="3"/>
  <c r="AY1078" i="3"/>
  <c r="AZ1078" i="3" s="1"/>
  <c r="AW1078" i="3"/>
  <c r="AX1078" i="3" s="1"/>
  <c r="AU1078" i="3"/>
  <c r="AV1078" i="3" s="1"/>
  <c r="AT1078" i="3"/>
  <c r="AS1078" i="3"/>
  <c r="AQ1078" i="3"/>
  <c r="AR1078" i="3" s="1"/>
  <c r="AP1078" i="3"/>
  <c r="AN1078" i="3"/>
  <c r="AL1078" i="3"/>
  <c r="AJ1078" i="3"/>
  <c r="AH1078" i="3"/>
  <c r="AF1078" i="3"/>
  <c r="AD1078" i="3"/>
  <c r="AB1078" i="3"/>
  <c r="Z1078" i="3"/>
  <c r="X1078" i="3"/>
  <c r="V1078" i="3"/>
  <c r="T1078" i="3"/>
  <c r="R1078" i="3"/>
  <c r="P1078" i="3"/>
  <c r="N1078" i="3"/>
  <c r="L1078" i="3"/>
  <c r="J1078" i="3"/>
  <c r="H1078" i="3"/>
  <c r="D1078" i="3"/>
  <c r="BV1077" i="3"/>
  <c r="BU1077" i="3"/>
  <c r="BT1077" i="3"/>
  <c r="BS1077" i="3"/>
  <c r="BR1077" i="3"/>
  <c r="BQ1077" i="3"/>
  <c r="BP1077" i="3"/>
  <c r="BO1077" i="3"/>
  <c r="BN1077" i="3"/>
  <c r="BM1077" i="3"/>
  <c r="BL1077" i="3"/>
  <c r="BK1077" i="3"/>
  <c r="BJ1077" i="3"/>
  <c r="BI1077" i="3"/>
  <c r="BH1077" i="3"/>
  <c r="BG1077" i="3"/>
  <c r="BF1077" i="3"/>
  <c r="BE1077" i="3"/>
  <c r="BD1077" i="3"/>
  <c r="BA1077" i="3"/>
  <c r="BB1077" i="3" s="1"/>
  <c r="AY1077" i="3"/>
  <c r="AZ1077" i="3" s="1"/>
  <c r="AX1077" i="3"/>
  <c r="AW1077" i="3"/>
  <c r="AV1077" i="3"/>
  <c r="AU1077" i="3"/>
  <c r="AS1077" i="3"/>
  <c r="AT1077" i="3" s="1"/>
  <c r="AQ1077" i="3"/>
  <c r="AR1077" i="3" s="1"/>
  <c r="AP1077" i="3"/>
  <c r="AN1077" i="3"/>
  <c r="AL1077" i="3"/>
  <c r="AJ1077" i="3"/>
  <c r="AH1077" i="3"/>
  <c r="AF1077" i="3"/>
  <c r="AD1077" i="3"/>
  <c r="AB1077" i="3"/>
  <c r="Z1077" i="3"/>
  <c r="X1077" i="3"/>
  <c r="V1077" i="3"/>
  <c r="T1077" i="3"/>
  <c r="R1077" i="3"/>
  <c r="P1077" i="3"/>
  <c r="N1077" i="3"/>
  <c r="L1077" i="3"/>
  <c r="J1077" i="3"/>
  <c r="H1077" i="3"/>
  <c r="D1077" i="3"/>
  <c r="BU1076" i="3"/>
  <c r="BT1076" i="3"/>
  <c r="BS1076" i="3"/>
  <c r="BR1076" i="3"/>
  <c r="BQ1076" i="3"/>
  <c r="BP1076" i="3"/>
  <c r="BO1076" i="3"/>
  <c r="BN1076" i="3"/>
  <c r="BM1076" i="3"/>
  <c r="BL1076" i="3"/>
  <c r="BK1076" i="3"/>
  <c r="BJ1076" i="3"/>
  <c r="BI1076" i="3"/>
  <c r="BH1076" i="3"/>
  <c r="BG1076" i="3"/>
  <c r="BF1076" i="3"/>
  <c r="BE1076" i="3"/>
  <c r="BD1076" i="3"/>
  <c r="BA1076" i="3"/>
  <c r="BB1076" i="3" s="1"/>
  <c r="AY1076" i="3"/>
  <c r="AZ1076" i="3" s="1"/>
  <c r="AX1076" i="3"/>
  <c r="AW1076" i="3"/>
  <c r="AU1076" i="3"/>
  <c r="AV1076" i="3" s="1"/>
  <c r="AS1076" i="3"/>
  <c r="AT1076" i="3" s="1"/>
  <c r="AR1076" i="3"/>
  <c r="AQ1076" i="3"/>
  <c r="AP1076" i="3"/>
  <c r="AN1076" i="3"/>
  <c r="AL1076" i="3"/>
  <c r="AJ1076" i="3"/>
  <c r="AH1076" i="3"/>
  <c r="AF1076" i="3"/>
  <c r="AD1076" i="3"/>
  <c r="AB1076" i="3"/>
  <c r="Z1076" i="3"/>
  <c r="X1076" i="3"/>
  <c r="V1076" i="3"/>
  <c r="T1076" i="3"/>
  <c r="R1076" i="3"/>
  <c r="P1076" i="3"/>
  <c r="N1076" i="3"/>
  <c r="L1076" i="3"/>
  <c r="J1076" i="3"/>
  <c r="H1076" i="3"/>
  <c r="D1076" i="3"/>
  <c r="BU1075" i="3"/>
  <c r="BT1075" i="3"/>
  <c r="BS1075" i="3"/>
  <c r="BR1075" i="3"/>
  <c r="BV1075" i="3" s="1"/>
  <c r="BQ1075" i="3"/>
  <c r="BP1075" i="3"/>
  <c r="BO1075" i="3"/>
  <c r="BN1075" i="3"/>
  <c r="BM1075" i="3"/>
  <c r="BL1075" i="3"/>
  <c r="BK1075" i="3"/>
  <c r="BJ1075" i="3"/>
  <c r="BI1075" i="3"/>
  <c r="BH1075" i="3"/>
  <c r="BG1075" i="3"/>
  <c r="BF1075" i="3"/>
  <c r="BE1075" i="3"/>
  <c r="BD1075" i="3"/>
  <c r="BA1075" i="3"/>
  <c r="BB1075" i="3" s="1"/>
  <c r="AZ1075" i="3"/>
  <c r="AY1075" i="3"/>
  <c r="AW1075" i="3"/>
  <c r="AX1075" i="3" s="1"/>
  <c r="AU1075" i="3"/>
  <c r="AV1075" i="3" s="1"/>
  <c r="AS1075" i="3"/>
  <c r="AT1075" i="3" s="1"/>
  <c r="AR1075" i="3"/>
  <c r="AQ1075" i="3"/>
  <c r="AP1075" i="3"/>
  <c r="AN1075" i="3"/>
  <c r="AL1075" i="3"/>
  <c r="AJ1075" i="3"/>
  <c r="AH1075" i="3"/>
  <c r="AF1075" i="3"/>
  <c r="AD1075" i="3"/>
  <c r="AB1075" i="3"/>
  <c r="Z1075" i="3"/>
  <c r="X1075" i="3"/>
  <c r="V1075" i="3"/>
  <c r="T1075" i="3"/>
  <c r="R1075" i="3"/>
  <c r="P1075" i="3"/>
  <c r="N1075" i="3"/>
  <c r="L1075" i="3"/>
  <c r="J1075" i="3"/>
  <c r="H1075" i="3"/>
  <c r="D1075" i="3"/>
  <c r="BU1074" i="3"/>
  <c r="BT1074" i="3"/>
  <c r="BS1074" i="3"/>
  <c r="BR1074" i="3"/>
  <c r="BQ1074" i="3"/>
  <c r="BP1074" i="3"/>
  <c r="BO1074" i="3"/>
  <c r="BN1074" i="3"/>
  <c r="BM1074" i="3"/>
  <c r="BL1074" i="3"/>
  <c r="BK1074" i="3"/>
  <c r="BJ1074" i="3"/>
  <c r="BI1074" i="3"/>
  <c r="BH1074" i="3"/>
  <c r="BG1074" i="3"/>
  <c r="BF1074" i="3"/>
  <c r="BE1074" i="3"/>
  <c r="BD1074" i="3"/>
  <c r="BB1074" i="3"/>
  <c r="BA1074" i="3"/>
  <c r="AY1074" i="3"/>
  <c r="AZ1074" i="3" s="1"/>
  <c r="AW1074" i="3"/>
  <c r="AX1074" i="3" s="1"/>
  <c r="AU1074" i="3"/>
  <c r="AV1074" i="3" s="1"/>
  <c r="AT1074" i="3"/>
  <c r="AS1074" i="3"/>
  <c r="AQ1074" i="3"/>
  <c r="AR1074" i="3" s="1"/>
  <c r="AP1074" i="3"/>
  <c r="AN1074" i="3"/>
  <c r="AL1074" i="3"/>
  <c r="AJ1074" i="3"/>
  <c r="AH1074" i="3"/>
  <c r="AF1074" i="3"/>
  <c r="AD1074" i="3"/>
  <c r="AB1074" i="3"/>
  <c r="Z1074" i="3"/>
  <c r="X1074" i="3"/>
  <c r="V1074" i="3"/>
  <c r="T1074" i="3"/>
  <c r="R1074" i="3"/>
  <c r="P1074" i="3"/>
  <c r="N1074" i="3"/>
  <c r="L1074" i="3"/>
  <c r="J1074" i="3"/>
  <c r="H1074" i="3"/>
  <c r="D1074" i="3"/>
  <c r="BV1073" i="3"/>
  <c r="BU1073" i="3"/>
  <c r="BT1073" i="3"/>
  <c r="BS1073" i="3"/>
  <c r="BR1073" i="3"/>
  <c r="BQ1073" i="3"/>
  <c r="BP1073" i="3"/>
  <c r="BO1073" i="3"/>
  <c r="BN1073" i="3"/>
  <c r="BM1073" i="3"/>
  <c r="BL1073" i="3"/>
  <c r="BK1073" i="3"/>
  <c r="BJ1073" i="3"/>
  <c r="BI1073" i="3"/>
  <c r="BH1073" i="3"/>
  <c r="BG1073" i="3"/>
  <c r="BF1073" i="3"/>
  <c r="BE1073" i="3"/>
  <c r="BD1073" i="3"/>
  <c r="BA1073" i="3"/>
  <c r="BB1073" i="3" s="1"/>
  <c r="AY1073" i="3"/>
  <c r="AZ1073" i="3" s="1"/>
  <c r="AW1073" i="3"/>
  <c r="AX1073" i="3" s="1"/>
  <c r="AV1073" i="3"/>
  <c r="AU1073" i="3"/>
  <c r="AS1073" i="3"/>
  <c r="AT1073" i="3" s="1"/>
  <c r="AQ1073" i="3"/>
  <c r="AR1073" i="3" s="1"/>
  <c r="AP1073" i="3"/>
  <c r="AN1073" i="3"/>
  <c r="AL1073" i="3"/>
  <c r="AJ1073" i="3"/>
  <c r="AH1073" i="3"/>
  <c r="AF1073" i="3"/>
  <c r="AD1073" i="3"/>
  <c r="AB1073" i="3"/>
  <c r="Z1073" i="3"/>
  <c r="X1073" i="3"/>
  <c r="V1073" i="3"/>
  <c r="T1073" i="3"/>
  <c r="R1073" i="3"/>
  <c r="P1073" i="3"/>
  <c r="N1073" i="3"/>
  <c r="L1073" i="3"/>
  <c r="J1073" i="3"/>
  <c r="H1073" i="3"/>
  <c r="D1073" i="3"/>
  <c r="BU1072" i="3"/>
  <c r="BT1072" i="3"/>
  <c r="BS1072" i="3"/>
  <c r="BR1072" i="3"/>
  <c r="BQ1072" i="3"/>
  <c r="BP1072" i="3"/>
  <c r="BO1072" i="3"/>
  <c r="BN1072" i="3"/>
  <c r="BM1072" i="3"/>
  <c r="BL1072" i="3"/>
  <c r="BK1072" i="3"/>
  <c r="BJ1072" i="3"/>
  <c r="BI1072" i="3"/>
  <c r="BH1072" i="3"/>
  <c r="BG1072" i="3"/>
  <c r="BF1072" i="3"/>
  <c r="BE1072" i="3"/>
  <c r="BD1072" i="3"/>
  <c r="BA1072" i="3"/>
  <c r="BB1072" i="3" s="1"/>
  <c r="AY1072" i="3"/>
  <c r="AZ1072" i="3" s="1"/>
  <c r="AX1072" i="3"/>
  <c r="AW1072" i="3"/>
  <c r="AU1072" i="3"/>
  <c r="AV1072" i="3" s="1"/>
  <c r="AS1072" i="3"/>
  <c r="AT1072" i="3" s="1"/>
  <c r="AQ1072" i="3"/>
  <c r="AR1072" i="3" s="1"/>
  <c r="AP1072" i="3"/>
  <c r="AN1072" i="3"/>
  <c r="AL1072" i="3"/>
  <c r="AJ1072" i="3"/>
  <c r="AH1072" i="3"/>
  <c r="AF1072" i="3"/>
  <c r="AD1072" i="3"/>
  <c r="AB1072" i="3"/>
  <c r="Z1072" i="3"/>
  <c r="X1072" i="3"/>
  <c r="V1072" i="3"/>
  <c r="T1072" i="3"/>
  <c r="R1072" i="3"/>
  <c r="P1072" i="3"/>
  <c r="N1072" i="3"/>
  <c r="L1072" i="3"/>
  <c r="J1072" i="3"/>
  <c r="H1072" i="3"/>
  <c r="D1072" i="3"/>
  <c r="BU1071" i="3"/>
  <c r="BT1071" i="3"/>
  <c r="BS1071" i="3"/>
  <c r="BR1071" i="3"/>
  <c r="BV1071" i="3" s="1"/>
  <c r="BQ1071" i="3"/>
  <c r="BP1071" i="3"/>
  <c r="BO1071" i="3"/>
  <c r="BN1071" i="3"/>
  <c r="BM1071" i="3"/>
  <c r="BL1071" i="3"/>
  <c r="BK1071" i="3"/>
  <c r="BJ1071" i="3"/>
  <c r="BI1071" i="3"/>
  <c r="BH1071" i="3"/>
  <c r="BG1071" i="3"/>
  <c r="BF1071" i="3"/>
  <c r="BE1071" i="3"/>
  <c r="BD1071" i="3"/>
  <c r="BA1071" i="3"/>
  <c r="BB1071" i="3" s="1"/>
  <c r="AZ1071" i="3"/>
  <c r="AY1071" i="3"/>
  <c r="AW1071" i="3"/>
  <c r="AX1071" i="3" s="1"/>
  <c r="AU1071" i="3"/>
  <c r="AV1071" i="3" s="1"/>
  <c r="AT1071" i="3"/>
  <c r="AS1071" i="3"/>
  <c r="AR1071" i="3"/>
  <c r="AQ1071" i="3"/>
  <c r="AP1071" i="3"/>
  <c r="AN1071" i="3"/>
  <c r="AL1071" i="3"/>
  <c r="AJ1071" i="3"/>
  <c r="AH1071" i="3"/>
  <c r="AF1071" i="3"/>
  <c r="AD1071" i="3"/>
  <c r="AB1071" i="3"/>
  <c r="Z1071" i="3"/>
  <c r="X1071" i="3"/>
  <c r="V1071" i="3"/>
  <c r="T1071" i="3"/>
  <c r="R1071" i="3"/>
  <c r="P1071" i="3"/>
  <c r="N1071" i="3"/>
  <c r="L1071" i="3"/>
  <c r="J1071" i="3"/>
  <c r="H1071" i="3"/>
  <c r="D1071" i="3"/>
  <c r="BU1070" i="3"/>
  <c r="BT1070" i="3"/>
  <c r="BS1070" i="3"/>
  <c r="BR1070" i="3"/>
  <c r="BQ1070" i="3"/>
  <c r="BP1070" i="3"/>
  <c r="BO1070" i="3"/>
  <c r="BN1070" i="3"/>
  <c r="BM1070" i="3"/>
  <c r="BL1070" i="3"/>
  <c r="BK1070" i="3"/>
  <c r="BJ1070" i="3"/>
  <c r="BI1070" i="3"/>
  <c r="BH1070" i="3"/>
  <c r="BG1070" i="3"/>
  <c r="BF1070" i="3"/>
  <c r="BE1070" i="3"/>
  <c r="BD1070" i="3"/>
  <c r="BB1070" i="3"/>
  <c r="BA1070" i="3"/>
  <c r="AY1070" i="3"/>
  <c r="AZ1070" i="3" s="1"/>
  <c r="AW1070" i="3"/>
  <c r="AX1070" i="3" s="1"/>
  <c r="AV1070" i="3"/>
  <c r="AU1070" i="3"/>
  <c r="AT1070" i="3"/>
  <c r="AS1070" i="3"/>
  <c r="AQ1070" i="3"/>
  <c r="AR1070" i="3" s="1"/>
  <c r="AP1070" i="3"/>
  <c r="AN1070" i="3"/>
  <c r="AL1070" i="3"/>
  <c r="AJ1070" i="3"/>
  <c r="AH1070" i="3"/>
  <c r="AF1070" i="3"/>
  <c r="AD1070" i="3"/>
  <c r="AB1070" i="3"/>
  <c r="Z1070" i="3"/>
  <c r="X1070" i="3"/>
  <c r="V1070" i="3"/>
  <c r="T1070" i="3"/>
  <c r="R1070" i="3"/>
  <c r="P1070" i="3"/>
  <c r="N1070" i="3"/>
  <c r="L1070" i="3"/>
  <c r="J1070" i="3"/>
  <c r="H1070" i="3"/>
  <c r="D1070" i="3"/>
  <c r="BV1069" i="3"/>
  <c r="BU1069" i="3"/>
  <c r="BT1069" i="3"/>
  <c r="BS1069" i="3"/>
  <c r="BR1069" i="3"/>
  <c r="BQ1069" i="3"/>
  <c r="BP1069" i="3"/>
  <c r="BO1069" i="3"/>
  <c r="BN1069" i="3"/>
  <c r="BM1069" i="3"/>
  <c r="BL1069" i="3"/>
  <c r="BK1069" i="3"/>
  <c r="BJ1069" i="3"/>
  <c r="BI1069" i="3"/>
  <c r="BH1069" i="3"/>
  <c r="BG1069" i="3"/>
  <c r="BF1069" i="3"/>
  <c r="BE1069" i="3"/>
  <c r="BD1069" i="3"/>
  <c r="BA1069" i="3"/>
  <c r="BB1069" i="3" s="1"/>
  <c r="AY1069" i="3"/>
  <c r="AZ1069" i="3" s="1"/>
  <c r="AW1069" i="3"/>
  <c r="AX1069" i="3" s="1"/>
  <c r="AV1069" i="3"/>
  <c r="AU1069" i="3"/>
  <c r="AS1069" i="3"/>
  <c r="AT1069" i="3" s="1"/>
  <c r="AQ1069" i="3"/>
  <c r="AR1069" i="3" s="1"/>
  <c r="AP1069" i="3"/>
  <c r="AN1069" i="3"/>
  <c r="AL1069" i="3"/>
  <c r="AJ1069" i="3"/>
  <c r="AH1069" i="3"/>
  <c r="AF1069" i="3"/>
  <c r="AD1069" i="3"/>
  <c r="AB1069" i="3"/>
  <c r="Z1069" i="3"/>
  <c r="X1069" i="3"/>
  <c r="V1069" i="3"/>
  <c r="T1069" i="3"/>
  <c r="R1069" i="3"/>
  <c r="P1069" i="3"/>
  <c r="N1069" i="3"/>
  <c r="L1069" i="3"/>
  <c r="J1069" i="3"/>
  <c r="H1069" i="3"/>
  <c r="D1069" i="3"/>
  <c r="BU1068" i="3"/>
  <c r="BT1068" i="3"/>
  <c r="BS1068" i="3"/>
  <c r="BR1068" i="3"/>
  <c r="BQ1068" i="3"/>
  <c r="BP1068" i="3"/>
  <c r="BO1068" i="3"/>
  <c r="BN1068" i="3"/>
  <c r="BM1068" i="3"/>
  <c r="BL1068" i="3"/>
  <c r="BK1068" i="3"/>
  <c r="BJ1068" i="3"/>
  <c r="BI1068" i="3"/>
  <c r="BH1068" i="3"/>
  <c r="BG1068" i="3"/>
  <c r="BF1068" i="3"/>
  <c r="BE1068" i="3"/>
  <c r="BD1068" i="3"/>
  <c r="BA1068" i="3"/>
  <c r="BB1068" i="3" s="1"/>
  <c r="AZ1068" i="3"/>
  <c r="AY1068" i="3"/>
  <c r="AX1068" i="3"/>
  <c r="AW1068" i="3"/>
  <c r="AU1068" i="3"/>
  <c r="AV1068" i="3" s="1"/>
  <c r="AS1068" i="3"/>
  <c r="AT1068" i="3" s="1"/>
  <c r="AQ1068" i="3"/>
  <c r="AR1068" i="3" s="1"/>
  <c r="AP1068" i="3"/>
  <c r="AN1068" i="3"/>
  <c r="AL1068" i="3"/>
  <c r="AJ1068" i="3"/>
  <c r="AH1068" i="3"/>
  <c r="AF1068" i="3"/>
  <c r="AD1068" i="3"/>
  <c r="AB1068" i="3"/>
  <c r="Z1068" i="3"/>
  <c r="X1068" i="3"/>
  <c r="V1068" i="3"/>
  <c r="T1068" i="3"/>
  <c r="R1068" i="3"/>
  <c r="P1068" i="3"/>
  <c r="N1068" i="3"/>
  <c r="L1068" i="3"/>
  <c r="J1068" i="3"/>
  <c r="H1068" i="3"/>
  <c r="D1068" i="3"/>
  <c r="BU1067" i="3"/>
  <c r="BT1067" i="3"/>
  <c r="BS1067" i="3"/>
  <c r="BR1067" i="3"/>
  <c r="BV1067" i="3" s="1"/>
  <c r="BQ1067" i="3"/>
  <c r="BP1067" i="3"/>
  <c r="BO1067" i="3"/>
  <c r="BN1067" i="3"/>
  <c r="BM1067" i="3"/>
  <c r="BL1067" i="3"/>
  <c r="BK1067" i="3"/>
  <c r="BJ1067" i="3"/>
  <c r="BI1067" i="3"/>
  <c r="BH1067" i="3"/>
  <c r="BG1067" i="3"/>
  <c r="BF1067" i="3"/>
  <c r="BE1067" i="3"/>
  <c r="BD1067" i="3"/>
  <c r="BA1067" i="3"/>
  <c r="BB1067" i="3" s="1"/>
  <c r="AZ1067" i="3"/>
  <c r="AY1067" i="3"/>
  <c r="AW1067" i="3"/>
  <c r="AX1067" i="3" s="1"/>
  <c r="AU1067" i="3"/>
  <c r="AV1067" i="3" s="1"/>
  <c r="AS1067" i="3"/>
  <c r="AT1067" i="3" s="1"/>
  <c r="AR1067" i="3"/>
  <c r="AQ1067" i="3"/>
  <c r="AP1067" i="3"/>
  <c r="AN1067" i="3"/>
  <c r="AL1067" i="3"/>
  <c r="AJ1067" i="3"/>
  <c r="AH1067" i="3"/>
  <c r="AF1067" i="3"/>
  <c r="AD1067" i="3"/>
  <c r="AB1067" i="3"/>
  <c r="Z1067" i="3"/>
  <c r="X1067" i="3"/>
  <c r="V1067" i="3"/>
  <c r="T1067" i="3"/>
  <c r="R1067" i="3"/>
  <c r="P1067" i="3"/>
  <c r="N1067" i="3"/>
  <c r="L1067" i="3"/>
  <c r="J1067" i="3"/>
  <c r="H1067" i="3"/>
  <c r="D1067" i="3"/>
  <c r="BU1066" i="3"/>
  <c r="BT1066" i="3"/>
  <c r="BS1066" i="3"/>
  <c r="BR1066" i="3"/>
  <c r="BQ1066" i="3"/>
  <c r="BP1066" i="3"/>
  <c r="BO1066" i="3"/>
  <c r="BN1066" i="3"/>
  <c r="BM1066" i="3"/>
  <c r="BL1066" i="3"/>
  <c r="BK1066" i="3"/>
  <c r="BJ1066" i="3"/>
  <c r="BI1066" i="3"/>
  <c r="BH1066" i="3"/>
  <c r="BG1066" i="3"/>
  <c r="BF1066" i="3"/>
  <c r="BE1066" i="3"/>
  <c r="BD1066" i="3"/>
  <c r="BB1066" i="3"/>
  <c r="BA1066" i="3"/>
  <c r="AY1066" i="3"/>
  <c r="AZ1066" i="3" s="1"/>
  <c r="AW1066" i="3"/>
  <c r="AX1066" i="3" s="1"/>
  <c r="AV1066" i="3"/>
  <c r="AU1066" i="3"/>
  <c r="AT1066" i="3"/>
  <c r="AS1066" i="3"/>
  <c r="AQ1066" i="3"/>
  <c r="AR1066" i="3" s="1"/>
  <c r="AP1066" i="3"/>
  <c r="AN1066" i="3"/>
  <c r="AL1066" i="3"/>
  <c r="AJ1066" i="3"/>
  <c r="AH1066" i="3"/>
  <c r="AF1066" i="3"/>
  <c r="AD1066" i="3"/>
  <c r="AB1066" i="3"/>
  <c r="Z1066" i="3"/>
  <c r="X1066" i="3"/>
  <c r="V1066" i="3"/>
  <c r="T1066" i="3"/>
  <c r="R1066" i="3"/>
  <c r="P1066" i="3"/>
  <c r="N1066" i="3"/>
  <c r="L1066" i="3"/>
  <c r="J1066" i="3"/>
  <c r="H1066" i="3"/>
  <c r="D1066" i="3"/>
  <c r="BV1065" i="3"/>
  <c r="BU1065" i="3"/>
  <c r="BT1065" i="3"/>
  <c r="BS1065" i="3"/>
  <c r="BR1065" i="3"/>
  <c r="BQ1065" i="3"/>
  <c r="BP1065" i="3"/>
  <c r="BO1065" i="3"/>
  <c r="BN1065" i="3"/>
  <c r="BM1065" i="3"/>
  <c r="BL1065" i="3"/>
  <c r="BK1065" i="3"/>
  <c r="BJ1065" i="3"/>
  <c r="BI1065" i="3"/>
  <c r="BH1065" i="3"/>
  <c r="BG1065" i="3"/>
  <c r="BF1065" i="3"/>
  <c r="BE1065" i="3"/>
  <c r="BD1065" i="3"/>
  <c r="BA1065" i="3"/>
  <c r="BB1065" i="3" s="1"/>
  <c r="AY1065" i="3"/>
  <c r="AZ1065" i="3" s="1"/>
  <c r="AW1065" i="3"/>
  <c r="AX1065" i="3" s="1"/>
  <c r="AV1065" i="3"/>
  <c r="AU1065" i="3"/>
  <c r="AS1065" i="3"/>
  <c r="AT1065" i="3" s="1"/>
  <c r="AQ1065" i="3"/>
  <c r="AR1065" i="3" s="1"/>
  <c r="AP1065" i="3"/>
  <c r="AN1065" i="3"/>
  <c r="AL1065" i="3"/>
  <c r="AJ1065" i="3"/>
  <c r="AH1065" i="3"/>
  <c r="AF1065" i="3"/>
  <c r="AD1065" i="3"/>
  <c r="AB1065" i="3"/>
  <c r="Z1065" i="3"/>
  <c r="X1065" i="3"/>
  <c r="V1065" i="3"/>
  <c r="T1065" i="3"/>
  <c r="R1065" i="3"/>
  <c r="P1065" i="3"/>
  <c r="N1065" i="3"/>
  <c r="L1065" i="3"/>
  <c r="J1065" i="3"/>
  <c r="H1065" i="3"/>
  <c r="D1065" i="3"/>
  <c r="BU1064" i="3"/>
  <c r="BT1064" i="3"/>
  <c r="BS1064" i="3"/>
  <c r="BR1064" i="3"/>
  <c r="BQ1064" i="3"/>
  <c r="BP1064" i="3"/>
  <c r="BO1064" i="3"/>
  <c r="BN1064" i="3"/>
  <c r="BM1064" i="3"/>
  <c r="BL1064" i="3"/>
  <c r="BK1064" i="3"/>
  <c r="BJ1064" i="3"/>
  <c r="BI1064" i="3"/>
  <c r="BH1064" i="3"/>
  <c r="BG1064" i="3"/>
  <c r="BF1064" i="3"/>
  <c r="BE1064" i="3"/>
  <c r="BD1064" i="3"/>
  <c r="BA1064" i="3"/>
  <c r="BB1064" i="3" s="1"/>
  <c r="AY1064" i="3"/>
  <c r="AZ1064" i="3" s="1"/>
  <c r="AX1064" i="3"/>
  <c r="AW1064" i="3"/>
  <c r="AU1064" i="3"/>
  <c r="AV1064" i="3" s="1"/>
  <c r="AS1064" i="3"/>
  <c r="AT1064" i="3" s="1"/>
  <c r="AQ1064" i="3"/>
  <c r="AR1064" i="3" s="1"/>
  <c r="AP1064" i="3"/>
  <c r="AN1064" i="3"/>
  <c r="AL1064" i="3"/>
  <c r="AJ1064" i="3"/>
  <c r="AH1064" i="3"/>
  <c r="AF1064" i="3"/>
  <c r="AD1064" i="3"/>
  <c r="AB1064" i="3"/>
  <c r="Z1064" i="3"/>
  <c r="X1064" i="3"/>
  <c r="V1064" i="3"/>
  <c r="T1064" i="3"/>
  <c r="R1064" i="3"/>
  <c r="P1064" i="3"/>
  <c r="N1064" i="3"/>
  <c r="L1064" i="3"/>
  <c r="J1064" i="3"/>
  <c r="H1064" i="3"/>
  <c r="D1064" i="3"/>
  <c r="BU1063" i="3"/>
  <c r="BT1063" i="3"/>
  <c r="BS1063" i="3"/>
  <c r="BR1063" i="3"/>
  <c r="BV1063" i="3" s="1"/>
  <c r="BQ1063" i="3"/>
  <c r="BP1063" i="3"/>
  <c r="BO1063" i="3"/>
  <c r="BN1063" i="3"/>
  <c r="BM1063" i="3"/>
  <c r="BL1063" i="3"/>
  <c r="BK1063" i="3"/>
  <c r="BJ1063" i="3"/>
  <c r="BI1063" i="3"/>
  <c r="BH1063" i="3"/>
  <c r="BG1063" i="3"/>
  <c r="BF1063" i="3"/>
  <c r="BE1063" i="3"/>
  <c r="BD1063" i="3"/>
  <c r="BA1063" i="3"/>
  <c r="BB1063" i="3" s="1"/>
  <c r="AZ1063" i="3"/>
  <c r="AY1063" i="3"/>
  <c r="AW1063" i="3"/>
  <c r="AX1063" i="3" s="1"/>
  <c r="AU1063" i="3"/>
  <c r="AV1063" i="3" s="1"/>
  <c r="AS1063" i="3"/>
  <c r="AT1063" i="3" s="1"/>
  <c r="AR1063" i="3"/>
  <c r="AQ1063" i="3"/>
  <c r="AP1063" i="3"/>
  <c r="AN1063" i="3"/>
  <c r="AL1063" i="3"/>
  <c r="AJ1063" i="3"/>
  <c r="AH1063" i="3"/>
  <c r="AF1063" i="3"/>
  <c r="AD1063" i="3"/>
  <c r="AB1063" i="3"/>
  <c r="Z1063" i="3"/>
  <c r="X1063" i="3"/>
  <c r="V1063" i="3"/>
  <c r="T1063" i="3"/>
  <c r="R1063" i="3"/>
  <c r="P1063" i="3"/>
  <c r="N1063" i="3"/>
  <c r="L1063" i="3"/>
  <c r="J1063" i="3"/>
  <c r="H1063" i="3"/>
  <c r="D1063" i="3"/>
  <c r="BU1062" i="3"/>
  <c r="BT1062" i="3"/>
  <c r="BV1062" i="3" s="1"/>
  <c r="BS1062" i="3"/>
  <c r="BR1062" i="3"/>
  <c r="BQ1062" i="3"/>
  <c r="BP1062" i="3"/>
  <c r="BO1062" i="3"/>
  <c r="BN1062" i="3"/>
  <c r="BM1062" i="3"/>
  <c r="BL1062" i="3"/>
  <c r="BK1062" i="3"/>
  <c r="BJ1062" i="3"/>
  <c r="BI1062" i="3"/>
  <c r="BH1062" i="3"/>
  <c r="BG1062" i="3"/>
  <c r="BF1062" i="3"/>
  <c r="BE1062" i="3"/>
  <c r="BD1062" i="3"/>
  <c r="BB1062" i="3"/>
  <c r="BA1062" i="3"/>
  <c r="AY1062" i="3"/>
  <c r="AZ1062" i="3" s="1"/>
  <c r="AW1062" i="3"/>
  <c r="AX1062" i="3" s="1"/>
  <c r="AU1062" i="3"/>
  <c r="AV1062" i="3" s="1"/>
  <c r="AS1062" i="3"/>
  <c r="AT1062" i="3" s="1"/>
  <c r="AQ1062" i="3"/>
  <c r="AR1062" i="3" s="1"/>
  <c r="AP1062" i="3"/>
  <c r="AN1062" i="3"/>
  <c r="AL1062" i="3"/>
  <c r="AJ1062" i="3"/>
  <c r="AH1062" i="3"/>
  <c r="AF1062" i="3"/>
  <c r="AD1062" i="3"/>
  <c r="AB1062" i="3"/>
  <c r="Z1062" i="3"/>
  <c r="X1062" i="3"/>
  <c r="V1062" i="3"/>
  <c r="T1062" i="3"/>
  <c r="R1062" i="3"/>
  <c r="P1062" i="3"/>
  <c r="N1062" i="3"/>
  <c r="L1062" i="3"/>
  <c r="J1062" i="3"/>
  <c r="H1062" i="3"/>
  <c r="D1062" i="3"/>
  <c r="BV1061" i="3"/>
  <c r="BU1061" i="3"/>
  <c r="BT1061" i="3"/>
  <c r="BS1061" i="3"/>
  <c r="BR1061" i="3"/>
  <c r="BQ1061" i="3"/>
  <c r="BP1061" i="3"/>
  <c r="BO1061" i="3"/>
  <c r="BN1061" i="3"/>
  <c r="BM1061" i="3"/>
  <c r="BL1061" i="3"/>
  <c r="BK1061" i="3"/>
  <c r="BJ1061" i="3"/>
  <c r="BI1061" i="3"/>
  <c r="BH1061" i="3"/>
  <c r="BG1061" i="3"/>
  <c r="BF1061" i="3"/>
  <c r="BE1061" i="3"/>
  <c r="BD1061" i="3"/>
  <c r="BA1061" i="3"/>
  <c r="BB1061" i="3" s="1"/>
  <c r="AY1061" i="3"/>
  <c r="AZ1061" i="3" s="1"/>
  <c r="AW1061" i="3"/>
  <c r="AX1061" i="3" s="1"/>
  <c r="AU1061" i="3"/>
  <c r="AV1061" i="3" s="1"/>
  <c r="AS1061" i="3"/>
  <c r="AT1061" i="3" s="1"/>
  <c r="AQ1061" i="3"/>
  <c r="AR1061" i="3" s="1"/>
  <c r="AP1061" i="3"/>
  <c r="AN1061" i="3"/>
  <c r="AL1061" i="3"/>
  <c r="AJ1061" i="3"/>
  <c r="AH1061" i="3"/>
  <c r="AF1061" i="3"/>
  <c r="AD1061" i="3"/>
  <c r="AB1061" i="3"/>
  <c r="Z1061" i="3"/>
  <c r="X1061" i="3"/>
  <c r="V1061" i="3"/>
  <c r="T1061" i="3"/>
  <c r="R1061" i="3"/>
  <c r="P1061" i="3"/>
  <c r="N1061" i="3"/>
  <c r="L1061" i="3"/>
  <c r="J1061" i="3"/>
  <c r="H1061" i="3"/>
  <c r="D1061" i="3"/>
  <c r="BU1060" i="3"/>
  <c r="BT1060" i="3"/>
  <c r="BS1060" i="3"/>
  <c r="BR1060" i="3"/>
  <c r="BQ1060" i="3"/>
  <c r="BP1060" i="3"/>
  <c r="BV1060" i="3" s="1"/>
  <c r="BO1060" i="3"/>
  <c r="BN1060" i="3"/>
  <c r="BM1060" i="3"/>
  <c r="BL1060" i="3"/>
  <c r="BK1060" i="3"/>
  <c r="BJ1060" i="3"/>
  <c r="BI1060" i="3"/>
  <c r="BH1060" i="3"/>
  <c r="BG1060" i="3"/>
  <c r="BF1060" i="3"/>
  <c r="BE1060" i="3"/>
  <c r="BD1060" i="3"/>
  <c r="BA1060" i="3"/>
  <c r="BB1060" i="3" s="1"/>
  <c r="AZ1060" i="3"/>
  <c r="AY1060" i="3"/>
  <c r="AW1060" i="3"/>
  <c r="AX1060" i="3" s="1"/>
  <c r="AU1060" i="3"/>
  <c r="AV1060" i="3" s="1"/>
  <c r="AS1060" i="3"/>
  <c r="AT1060" i="3" s="1"/>
  <c r="AQ1060" i="3"/>
  <c r="AR1060" i="3" s="1"/>
  <c r="AP1060" i="3"/>
  <c r="AN1060" i="3"/>
  <c r="AL1060" i="3"/>
  <c r="AJ1060" i="3"/>
  <c r="AH1060" i="3"/>
  <c r="AF1060" i="3"/>
  <c r="AD1060" i="3"/>
  <c r="AB1060" i="3"/>
  <c r="Z1060" i="3"/>
  <c r="X1060" i="3"/>
  <c r="V1060" i="3"/>
  <c r="T1060" i="3"/>
  <c r="R1060" i="3"/>
  <c r="P1060" i="3"/>
  <c r="N1060" i="3"/>
  <c r="L1060" i="3"/>
  <c r="J1060" i="3"/>
  <c r="H1060" i="3"/>
  <c r="D1060" i="3"/>
  <c r="BU1059" i="3"/>
  <c r="BT1059" i="3"/>
  <c r="BS1059" i="3"/>
  <c r="BR1059" i="3"/>
  <c r="BV1059" i="3" s="1"/>
  <c r="BQ1059" i="3"/>
  <c r="BP1059" i="3"/>
  <c r="BO1059" i="3"/>
  <c r="BN1059" i="3"/>
  <c r="BM1059" i="3"/>
  <c r="BL1059" i="3"/>
  <c r="BK1059" i="3"/>
  <c r="BJ1059" i="3"/>
  <c r="BI1059" i="3"/>
  <c r="BH1059" i="3"/>
  <c r="BG1059" i="3"/>
  <c r="BF1059" i="3"/>
  <c r="BE1059" i="3"/>
  <c r="BD1059" i="3"/>
  <c r="BA1059" i="3"/>
  <c r="BB1059" i="3" s="1"/>
  <c r="AY1059" i="3"/>
  <c r="AZ1059" i="3" s="1"/>
  <c r="AW1059" i="3"/>
  <c r="AX1059" i="3" s="1"/>
  <c r="AU1059" i="3"/>
  <c r="AV1059" i="3" s="1"/>
  <c r="AS1059" i="3"/>
  <c r="AT1059" i="3" s="1"/>
  <c r="AQ1059" i="3"/>
  <c r="AR1059" i="3" s="1"/>
  <c r="AP1059" i="3"/>
  <c r="AN1059" i="3"/>
  <c r="AL1059" i="3"/>
  <c r="AJ1059" i="3"/>
  <c r="AH1059" i="3"/>
  <c r="AF1059" i="3"/>
  <c r="AD1059" i="3"/>
  <c r="AB1059" i="3"/>
  <c r="Z1059" i="3"/>
  <c r="X1059" i="3"/>
  <c r="V1059" i="3"/>
  <c r="T1059" i="3"/>
  <c r="R1059" i="3"/>
  <c r="P1059" i="3"/>
  <c r="N1059" i="3"/>
  <c r="L1059" i="3"/>
  <c r="J1059" i="3"/>
  <c r="H1059" i="3"/>
  <c r="D1059" i="3"/>
  <c r="BU1058" i="3"/>
  <c r="BT1058" i="3"/>
  <c r="BS1058" i="3"/>
  <c r="BR1058" i="3"/>
  <c r="BQ1058" i="3"/>
  <c r="BP1058" i="3"/>
  <c r="BO1058" i="3"/>
  <c r="BN1058" i="3"/>
  <c r="BM1058" i="3"/>
  <c r="BL1058" i="3"/>
  <c r="BK1058" i="3"/>
  <c r="BJ1058" i="3"/>
  <c r="BI1058" i="3"/>
  <c r="BH1058" i="3"/>
  <c r="BG1058" i="3"/>
  <c r="BF1058" i="3"/>
  <c r="BE1058" i="3"/>
  <c r="BD1058" i="3"/>
  <c r="BA1058" i="3"/>
  <c r="BB1058" i="3" s="1"/>
  <c r="AY1058" i="3"/>
  <c r="AZ1058" i="3" s="1"/>
  <c r="AW1058" i="3"/>
  <c r="AX1058" i="3" s="1"/>
  <c r="AU1058" i="3"/>
  <c r="AV1058" i="3" s="1"/>
  <c r="AS1058" i="3"/>
  <c r="AT1058" i="3" s="1"/>
  <c r="AQ1058" i="3"/>
  <c r="AR1058" i="3" s="1"/>
  <c r="AP1058" i="3"/>
  <c r="AN1058" i="3"/>
  <c r="AL1058" i="3"/>
  <c r="AJ1058" i="3"/>
  <c r="AH1058" i="3"/>
  <c r="AF1058" i="3"/>
  <c r="AD1058" i="3"/>
  <c r="AB1058" i="3"/>
  <c r="Z1058" i="3"/>
  <c r="X1058" i="3"/>
  <c r="V1058" i="3"/>
  <c r="T1058" i="3"/>
  <c r="R1058" i="3"/>
  <c r="P1058" i="3"/>
  <c r="N1058" i="3"/>
  <c r="L1058" i="3"/>
  <c r="J1058" i="3"/>
  <c r="H1058" i="3"/>
  <c r="D1058" i="3"/>
  <c r="BV1057" i="3"/>
  <c r="BU1057" i="3"/>
  <c r="BT1057" i="3"/>
  <c r="BS1057" i="3"/>
  <c r="BR1057" i="3"/>
  <c r="BQ1057" i="3"/>
  <c r="BP1057" i="3"/>
  <c r="BO1057" i="3"/>
  <c r="BN1057" i="3"/>
  <c r="BM1057" i="3"/>
  <c r="BL1057" i="3"/>
  <c r="BK1057" i="3"/>
  <c r="BJ1057" i="3"/>
  <c r="BI1057" i="3"/>
  <c r="BH1057" i="3"/>
  <c r="BG1057" i="3"/>
  <c r="BF1057" i="3"/>
  <c r="BE1057" i="3"/>
  <c r="BD1057" i="3"/>
  <c r="BA1057" i="3"/>
  <c r="BB1057" i="3" s="1"/>
  <c r="AY1057" i="3"/>
  <c r="AZ1057" i="3" s="1"/>
  <c r="AX1057" i="3"/>
  <c r="AW1057" i="3"/>
  <c r="AU1057" i="3"/>
  <c r="AV1057" i="3" s="1"/>
  <c r="AS1057" i="3"/>
  <c r="AT1057" i="3" s="1"/>
  <c r="AQ1057" i="3"/>
  <c r="AR1057" i="3" s="1"/>
  <c r="AP1057" i="3"/>
  <c r="AN1057" i="3"/>
  <c r="AL1057" i="3"/>
  <c r="AJ1057" i="3"/>
  <c r="AH1057" i="3"/>
  <c r="AF1057" i="3"/>
  <c r="AD1057" i="3"/>
  <c r="AB1057" i="3"/>
  <c r="Z1057" i="3"/>
  <c r="X1057" i="3"/>
  <c r="V1057" i="3"/>
  <c r="T1057" i="3"/>
  <c r="R1057" i="3"/>
  <c r="P1057" i="3"/>
  <c r="N1057" i="3"/>
  <c r="L1057" i="3"/>
  <c r="J1057" i="3"/>
  <c r="H1057" i="3"/>
  <c r="D1057" i="3"/>
  <c r="BU1056" i="3"/>
  <c r="BT1056" i="3"/>
  <c r="BS1056" i="3"/>
  <c r="BR1056" i="3"/>
  <c r="BQ1056" i="3"/>
  <c r="BP1056" i="3"/>
  <c r="BV1056" i="3" s="1"/>
  <c r="BO1056" i="3"/>
  <c r="BN1056" i="3"/>
  <c r="BM1056" i="3"/>
  <c r="BL1056" i="3"/>
  <c r="BK1056" i="3"/>
  <c r="BJ1056" i="3"/>
  <c r="BI1056" i="3"/>
  <c r="BH1056" i="3"/>
  <c r="BG1056" i="3"/>
  <c r="BF1056" i="3"/>
  <c r="BE1056" i="3"/>
  <c r="BD1056" i="3"/>
  <c r="BA1056" i="3"/>
  <c r="BB1056" i="3" s="1"/>
  <c r="AY1056" i="3"/>
  <c r="AZ1056" i="3" s="1"/>
  <c r="AW1056" i="3"/>
  <c r="AX1056" i="3" s="1"/>
  <c r="AU1056" i="3"/>
  <c r="AV1056" i="3" s="1"/>
  <c r="AS1056" i="3"/>
  <c r="AT1056" i="3" s="1"/>
  <c r="AR1056" i="3"/>
  <c r="AQ1056" i="3"/>
  <c r="AP1056" i="3"/>
  <c r="AN1056" i="3"/>
  <c r="AL1056" i="3"/>
  <c r="AJ1056" i="3"/>
  <c r="AH1056" i="3"/>
  <c r="AF1056" i="3"/>
  <c r="AD1056" i="3"/>
  <c r="AB1056" i="3"/>
  <c r="Z1056" i="3"/>
  <c r="X1056" i="3"/>
  <c r="V1056" i="3"/>
  <c r="T1056" i="3"/>
  <c r="R1056" i="3"/>
  <c r="P1056" i="3"/>
  <c r="N1056" i="3"/>
  <c r="L1056" i="3"/>
  <c r="J1056" i="3"/>
  <c r="H1056" i="3"/>
  <c r="D1056" i="3"/>
  <c r="BU1055" i="3"/>
  <c r="BT1055" i="3"/>
  <c r="BS1055" i="3"/>
  <c r="BR1055" i="3"/>
  <c r="BV1055" i="3" s="1"/>
  <c r="BQ1055" i="3"/>
  <c r="BP1055" i="3"/>
  <c r="BO1055" i="3"/>
  <c r="BN1055" i="3"/>
  <c r="BM1055" i="3"/>
  <c r="BL1055" i="3"/>
  <c r="BK1055" i="3"/>
  <c r="BJ1055" i="3"/>
  <c r="BI1055" i="3"/>
  <c r="BH1055" i="3"/>
  <c r="BG1055" i="3"/>
  <c r="BF1055" i="3"/>
  <c r="BE1055" i="3"/>
  <c r="BD1055" i="3"/>
  <c r="BA1055" i="3"/>
  <c r="BB1055" i="3" s="1"/>
  <c r="AY1055" i="3"/>
  <c r="AZ1055" i="3" s="1"/>
  <c r="AW1055" i="3"/>
  <c r="AX1055" i="3" s="1"/>
  <c r="AU1055" i="3"/>
  <c r="AV1055" i="3" s="1"/>
  <c r="AS1055" i="3"/>
  <c r="AT1055" i="3" s="1"/>
  <c r="AQ1055" i="3"/>
  <c r="AR1055" i="3" s="1"/>
  <c r="AP1055" i="3"/>
  <c r="AN1055" i="3"/>
  <c r="AL1055" i="3"/>
  <c r="AJ1055" i="3"/>
  <c r="AH1055" i="3"/>
  <c r="AF1055" i="3"/>
  <c r="AD1055" i="3"/>
  <c r="AB1055" i="3"/>
  <c r="Z1055" i="3"/>
  <c r="X1055" i="3"/>
  <c r="V1055" i="3"/>
  <c r="T1055" i="3"/>
  <c r="R1055" i="3"/>
  <c r="P1055" i="3"/>
  <c r="N1055" i="3"/>
  <c r="L1055" i="3"/>
  <c r="J1055" i="3"/>
  <c r="H1055" i="3"/>
  <c r="D1055" i="3"/>
  <c r="BU1054" i="3"/>
  <c r="BT1054" i="3"/>
  <c r="BS1054" i="3"/>
  <c r="BR1054" i="3"/>
  <c r="BQ1054" i="3"/>
  <c r="BP1054" i="3"/>
  <c r="BO1054" i="3"/>
  <c r="BN1054" i="3"/>
  <c r="BM1054" i="3"/>
  <c r="BL1054" i="3"/>
  <c r="BK1054" i="3"/>
  <c r="BJ1054" i="3"/>
  <c r="BI1054" i="3"/>
  <c r="BH1054" i="3"/>
  <c r="BG1054" i="3"/>
  <c r="BF1054" i="3"/>
  <c r="BE1054" i="3"/>
  <c r="BD1054" i="3"/>
  <c r="BA1054" i="3"/>
  <c r="BB1054" i="3" s="1"/>
  <c r="AY1054" i="3"/>
  <c r="AZ1054" i="3" s="1"/>
  <c r="AW1054" i="3"/>
  <c r="AX1054" i="3" s="1"/>
  <c r="AV1054" i="3"/>
  <c r="AU1054" i="3"/>
  <c r="AS1054" i="3"/>
  <c r="AT1054" i="3" s="1"/>
  <c r="AQ1054" i="3"/>
  <c r="AR1054" i="3" s="1"/>
  <c r="AP1054" i="3"/>
  <c r="AN1054" i="3"/>
  <c r="AL1054" i="3"/>
  <c r="AJ1054" i="3"/>
  <c r="AH1054" i="3"/>
  <c r="AF1054" i="3"/>
  <c r="AD1054" i="3"/>
  <c r="AB1054" i="3"/>
  <c r="Z1054" i="3"/>
  <c r="X1054" i="3"/>
  <c r="V1054" i="3"/>
  <c r="T1054" i="3"/>
  <c r="R1054" i="3"/>
  <c r="P1054" i="3"/>
  <c r="N1054" i="3"/>
  <c r="L1054" i="3"/>
  <c r="J1054" i="3"/>
  <c r="H1054" i="3"/>
  <c r="D1054" i="3"/>
  <c r="BV1053" i="3"/>
  <c r="BU1053" i="3"/>
  <c r="BT1053" i="3"/>
  <c r="BS1053" i="3"/>
  <c r="BR1053" i="3"/>
  <c r="BQ1053" i="3"/>
  <c r="BP1053" i="3"/>
  <c r="BO1053" i="3"/>
  <c r="BN1053" i="3"/>
  <c r="BM1053" i="3"/>
  <c r="BL1053" i="3"/>
  <c r="BK1053" i="3"/>
  <c r="BJ1053" i="3"/>
  <c r="BI1053" i="3"/>
  <c r="BH1053" i="3"/>
  <c r="BG1053" i="3"/>
  <c r="BF1053" i="3"/>
  <c r="BE1053" i="3"/>
  <c r="BD1053" i="3"/>
  <c r="BA1053" i="3"/>
  <c r="BB1053" i="3" s="1"/>
  <c r="AY1053" i="3"/>
  <c r="AZ1053" i="3" s="1"/>
  <c r="AW1053" i="3"/>
  <c r="AX1053" i="3" s="1"/>
  <c r="AU1053" i="3"/>
  <c r="AV1053" i="3" s="1"/>
  <c r="AS1053" i="3"/>
  <c r="AT1053" i="3" s="1"/>
  <c r="AQ1053" i="3"/>
  <c r="AR1053" i="3" s="1"/>
  <c r="AP1053" i="3"/>
  <c r="AN1053" i="3"/>
  <c r="AL1053" i="3"/>
  <c r="AJ1053" i="3"/>
  <c r="AH1053" i="3"/>
  <c r="AF1053" i="3"/>
  <c r="AD1053" i="3"/>
  <c r="AB1053" i="3"/>
  <c r="Z1053" i="3"/>
  <c r="X1053" i="3"/>
  <c r="V1053" i="3"/>
  <c r="T1053" i="3"/>
  <c r="R1053" i="3"/>
  <c r="P1053" i="3"/>
  <c r="N1053" i="3"/>
  <c r="L1053" i="3"/>
  <c r="J1053" i="3"/>
  <c r="H1053" i="3"/>
  <c r="D1053" i="3"/>
  <c r="BU1052" i="3"/>
  <c r="BT1052" i="3"/>
  <c r="BS1052" i="3"/>
  <c r="BR1052" i="3"/>
  <c r="BQ1052" i="3"/>
  <c r="BP1052" i="3"/>
  <c r="BO1052" i="3"/>
  <c r="BN1052" i="3"/>
  <c r="BM1052" i="3"/>
  <c r="BL1052" i="3"/>
  <c r="BK1052" i="3"/>
  <c r="BJ1052" i="3"/>
  <c r="BI1052" i="3"/>
  <c r="BH1052" i="3"/>
  <c r="BG1052" i="3"/>
  <c r="BF1052" i="3"/>
  <c r="BE1052" i="3"/>
  <c r="BD1052" i="3"/>
  <c r="BA1052" i="3"/>
  <c r="BB1052" i="3" s="1"/>
  <c r="AY1052" i="3"/>
  <c r="AZ1052" i="3" s="1"/>
  <c r="AW1052" i="3"/>
  <c r="AX1052" i="3" s="1"/>
  <c r="AU1052" i="3"/>
  <c r="AV1052" i="3" s="1"/>
  <c r="AS1052" i="3"/>
  <c r="AT1052" i="3" s="1"/>
  <c r="AQ1052" i="3"/>
  <c r="AR1052" i="3" s="1"/>
  <c r="AP1052" i="3"/>
  <c r="AN1052" i="3"/>
  <c r="AL1052" i="3"/>
  <c r="AJ1052" i="3"/>
  <c r="AH1052" i="3"/>
  <c r="AF1052" i="3"/>
  <c r="AD1052" i="3"/>
  <c r="AB1052" i="3"/>
  <c r="Z1052" i="3"/>
  <c r="X1052" i="3"/>
  <c r="V1052" i="3"/>
  <c r="T1052" i="3"/>
  <c r="R1052" i="3"/>
  <c r="P1052" i="3"/>
  <c r="N1052" i="3"/>
  <c r="L1052" i="3"/>
  <c r="J1052" i="3"/>
  <c r="H1052" i="3"/>
  <c r="D1052" i="3"/>
  <c r="BU1051" i="3"/>
  <c r="BT1051" i="3"/>
  <c r="BS1051" i="3"/>
  <c r="BR1051" i="3"/>
  <c r="BQ1051" i="3"/>
  <c r="BP1051" i="3"/>
  <c r="BO1051" i="3"/>
  <c r="BN1051" i="3"/>
  <c r="BM1051" i="3"/>
  <c r="BL1051" i="3"/>
  <c r="BK1051" i="3"/>
  <c r="BJ1051" i="3"/>
  <c r="BI1051" i="3"/>
  <c r="BH1051" i="3"/>
  <c r="BG1051" i="3"/>
  <c r="BF1051" i="3"/>
  <c r="BE1051" i="3"/>
  <c r="BD1051" i="3"/>
  <c r="BB1051" i="3"/>
  <c r="BA1051" i="3"/>
  <c r="AY1051" i="3"/>
  <c r="AZ1051" i="3" s="1"/>
  <c r="AW1051" i="3"/>
  <c r="AX1051" i="3" s="1"/>
  <c r="AU1051" i="3"/>
  <c r="AV1051" i="3" s="1"/>
  <c r="AS1051" i="3"/>
  <c r="AT1051" i="3" s="1"/>
  <c r="AQ1051" i="3"/>
  <c r="AR1051" i="3" s="1"/>
  <c r="AP1051" i="3"/>
  <c r="AN1051" i="3"/>
  <c r="AL1051" i="3"/>
  <c r="AJ1051" i="3"/>
  <c r="AH1051" i="3"/>
  <c r="AF1051" i="3"/>
  <c r="AD1051" i="3"/>
  <c r="AB1051" i="3"/>
  <c r="Z1051" i="3"/>
  <c r="X1051" i="3"/>
  <c r="V1051" i="3"/>
  <c r="T1051" i="3"/>
  <c r="R1051" i="3"/>
  <c r="P1051" i="3"/>
  <c r="N1051" i="3"/>
  <c r="L1051" i="3"/>
  <c r="J1051" i="3"/>
  <c r="H1051" i="3"/>
  <c r="D1051" i="3"/>
  <c r="BU1050" i="3"/>
  <c r="BT1050" i="3"/>
  <c r="BV1050" i="3" s="1"/>
  <c r="BS1050" i="3"/>
  <c r="BR1050" i="3"/>
  <c r="BQ1050" i="3"/>
  <c r="BP1050" i="3"/>
  <c r="BO1050" i="3"/>
  <c r="BN1050" i="3"/>
  <c r="BM1050" i="3"/>
  <c r="BL1050" i="3"/>
  <c r="BK1050" i="3"/>
  <c r="BJ1050" i="3"/>
  <c r="BI1050" i="3"/>
  <c r="BH1050" i="3"/>
  <c r="BG1050" i="3"/>
  <c r="BF1050" i="3"/>
  <c r="BE1050" i="3"/>
  <c r="BD1050" i="3"/>
  <c r="BA1050" i="3"/>
  <c r="BB1050" i="3" s="1"/>
  <c r="AY1050" i="3"/>
  <c r="AZ1050" i="3" s="1"/>
  <c r="AW1050" i="3"/>
  <c r="AX1050" i="3" s="1"/>
  <c r="AV1050" i="3"/>
  <c r="AU1050" i="3"/>
  <c r="AS1050" i="3"/>
  <c r="AT1050" i="3" s="1"/>
  <c r="AQ1050" i="3"/>
  <c r="AR1050" i="3" s="1"/>
  <c r="AP1050" i="3"/>
  <c r="AN1050" i="3"/>
  <c r="AL1050" i="3"/>
  <c r="AJ1050" i="3"/>
  <c r="AH1050" i="3"/>
  <c r="AF1050" i="3"/>
  <c r="AD1050" i="3"/>
  <c r="AB1050" i="3"/>
  <c r="Z1050" i="3"/>
  <c r="X1050" i="3"/>
  <c r="V1050" i="3"/>
  <c r="T1050" i="3"/>
  <c r="R1050" i="3"/>
  <c r="P1050" i="3"/>
  <c r="N1050" i="3"/>
  <c r="L1050" i="3"/>
  <c r="J1050" i="3"/>
  <c r="H1050" i="3"/>
  <c r="D1050" i="3"/>
  <c r="BV1049" i="3"/>
  <c r="BU1049" i="3"/>
  <c r="BT1049" i="3"/>
  <c r="BS1049" i="3"/>
  <c r="BR1049" i="3"/>
  <c r="BQ1049" i="3"/>
  <c r="BP1049" i="3"/>
  <c r="BO1049" i="3"/>
  <c r="BN1049" i="3"/>
  <c r="BM1049" i="3"/>
  <c r="BL1049" i="3"/>
  <c r="BK1049" i="3"/>
  <c r="BJ1049" i="3"/>
  <c r="BI1049" i="3"/>
  <c r="BH1049" i="3"/>
  <c r="BG1049" i="3"/>
  <c r="BF1049" i="3"/>
  <c r="BE1049" i="3"/>
  <c r="BD1049" i="3"/>
  <c r="BA1049" i="3"/>
  <c r="BB1049" i="3" s="1"/>
  <c r="AY1049" i="3"/>
  <c r="AZ1049" i="3" s="1"/>
  <c r="AW1049" i="3"/>
  <c r="AX1049" i="3" s="1"/>
  <c r="AU1049" i="3"/>
  <c r="AV1049" i="3" s="1"/>
  <c r="AS1049" i="3"/>
  <c r="AT1049" i="3" s="1"/>
  <c r="AQ1049" i="3"/>
  <c r="AR1049" i="3" s="1"/>
  <c r="AP1049" i="3"/>
  <c r="AN1049" i="3"/>
  <c r="AL1049" i="3"/>
  <c r="AJ1049" i="3"/>
  <c r="AH1049" i="3"/>
  <c r="AF1049" i="3"/>
  <c r="AD1049" i="3"/>
  <c r="AB1049" i="3"/>
  <c r="Z1049" i="3"/>
  <c r="X1049" i="3"/>
  <c r="V1049" i="3"/>
  <c r="T1049" i="3"/>
  <c r="R1049" i="3"/>
  <c r="P1049" i="3"/>
  <c r="N1049" i="3"/>
  <c r="L1049" i="3"/>
  <c r="J1049" i="3"/>
  <c r="H1049" i="3"/>
  <c r="D1049" i="3"/>
  <c r="BU1048" i="3"/>
  <c r="BT1048" i="3"/>
  <c r="BS1048" i="3"/>
  <c r="BR1048" i="3"/>
  <c r="BQ1048" i="3"/>
  <c r="BP1048" i="3"/>
  <c r="BO1048" i="3"/>
  <c r="BN1048" i="3"/>
  <c r="BM1048" i="3"/>
  <c r="BL1048" i="3"/>
  <c r="BK1048" i="3"/>
  <c r="BJ1048" i="3"/>
  <c r="BI1048" i="3"/>
  <c r="BH1048" i="3"/>
  <c r="BG1048" i="3"/>
  <c r="BF1048" i="3"/>
  <c r="BE1048" i="3"/>
  <c r="BD1048" i="3"/>
  <c r="BA1048" i="3"/>
  <c r="BB1048" i="3" s="1"/>
  <c r="AY1048" i="3"/>
  <c r="AZ1048" i="3" s="1"/>
  <c r="AW1048" i="3"/>
  <c r="AX1048" i="3" s="1"/>
  <c r="AU1048" i="3"/>
  <c r="AV1048" i="3" s="1"/>
  <c r="AS1048" i="3"/>
  <c r="AT1048" i="3" s="1"/>
  <c r="AQ1048" i="3"/>
  <c r="AR1048" i="3" s="1"/>
  <c r="AP1048" i="3"/>
  <c r="AN1048" i="3"/>
  <c r="AL1048" i="3"/>
  <c r="AJ1048" i="3"/>
  <c r="AH1048" i="3"/>
  <c r="AF1048" i="3"/>
  <c r="AD1048" i="3"/>
  <c r="AB1048" i="3"/>
  <c r="Z1048" i="3"/>
  <c r="X1048" i="3"/>
  <c r="V1048" i="3"/>
  <c r="T1048" i="3"/>
  <c r="R1048" i="3"/>
  <c r="P1048" i="3"/>
  <c r="N1048" i="3"/>
  <c r="L1048" i="3"/>
  <c r="J1048" i="3"/>
  <c r="H1048" i="3"/>
  <c r="D1048" i="3"/>
  <c r="BU1047" i="3"/>
  <c r="BT1047" i="3"/>
  <c r="BS1047" i="3"/>
  <c r="BR1047" i="3"/>
  <c r="BV1047" i="3" s="1"/>
  <c r="BQ1047" i="3"/>
  <c r="BP1047" i="3"/>
  <c r="BO1047" i="3"/>
  <c r="BN1047" i="3"/>
  <c r="BM1047" i="3"/>
  <c r="BL1047" i="3"/>
  <c r="BK1047" i="3"/>
  <c r="BJ1047" i="3"/>
  <c r="BI1047" i="3"/>
  <c r="BH1047" i="3"/>
  <c r="BG1047" i="3"/>
  <c r="BF1047" i="3"/>
  <c r="BE1047" i="3"/>
  <c r="BD1047" i="3"/>
  <c r="BA1047" i="3"/>
  <c r="BB1047" i="3" s="1"/>
  <c r="AY1047" i="3"/>
  <c r="AZ1047" i="3" s="1"/>
  <c r="AW1047" i="3"/>
  <c r="AX1047" i="3" s="1"/>
  <c r="AU1047" i="3"/>
  <c r="AV1047" i="3" s="1"/>
  <c r="AT1047" i="3"/>
  <c r="AS1047" i="3"/>
  <c r="AQ1047" i="3"/>
  <c r="AR1047" i="3" s="1"/>
  <c r="AP1047" i="3"/>
  <c r="AN1047" i="3"/>
  <c r="AL1047" i="3"/>
  <c r="AJ1047" i="3"/>
  <c r="AH1047" i="3"/>
  <c r="AF1047" i="3"/>
  <c r="AD1047" i="3"/>
  <c r="AB1047" i="3"/>
  <c r="Z1047" i="3"/>
  <c r="X1047" i="3"/>
  <c r="V1047" i="3"/>
  <c r="T1047" i="3"/>
  <c r="R1047" i="3"/>
  <c r="P1047" i="3"/>
  <c r="N1047" i="3"/>
  <c r="L1047" i="3"/>
  <c r="J1047" i="3"/>
  <c r="H1047" i="3"/>
  <c r="D1047" i="3"/>
  <c r="BU1046" i="3"/>
  <c r="BT1046" i="3"/>
  <c r="BS1046" i="3"/>
  <c r="BR1046" i="3"/>
  <c r="BQ1046" i="3"/>
  <c r="BP1046" i="3"/>
  <c r="BO1046" i="3"/>
  <c r="BN1046" i="3"/>
  <c r="BM1046" i="3"/>
  <c r="BL1046" i="3"/>
  <c r="BK1046" i="3"/>
  <c r="BJ1046" i="3"/>
  <c r="BI1046" i="3"/>
  <c r="BH1046" i="3"/>
  <c r="BG1046" i="3"/>
  <c r="BF1046" i="3"/>
  <c r="BE1046" i="3"/>
  <c r="BD1046" i="3"/>
  <c r="BA1046" i="3"/>
  <c r="BB1046" i="3" s="1"/>
  <c r="AY1046" i="3"/>
  <c r="AZ1046" i="3" s="1"/>
  <c r="AW1046" i="3"/>
  <c r="AX1046" i="3" s="1"/>
  <c r="AU1046" i="3"/>
  <c r="AV1046" i="3" s="1"/>
  <c r="AS1046" i="3"/>
  <c r="AT1046" i="3" s="1"/>
  <c r="AQ1046" i="3"/>
  <c r="AR1046" i="3" s="1"/>
  <c r="AP1046" i="3"/>
  <c r="AN1046" i="3"/>
  <c r="AL1046" i="3"/>
  <c r="AJ1046" i="3"/>
  <c r="AH1046" i="3"/>
  <c r="AF1046" i="3"/>
  <c r="AD1046" i="3"/>
  <c r="AB1046" i="3"/>
  <c r="Z1046" i="3"/>
  <c r="X1046" i="3"/>
  <c r="V1046" i="3"/>
  <c r="T1046" i="3"/>
  <c r="R1046" i="3"/>
  <c r="P1046" i="3"/>
  <c r="N1046" i="3"/>
  <c r="L1046" i="3"/>
  <c r="J1046" i="3"/>
  <c r="H1046" i="3"/>
  <c r="D1046" i="3"/>
  <c r="BV1045" i="3"/>
  <c r="BU1045" i="3"/>
  <c r="BT1045" i="3"/>
  <c r="BS1045" i="3"/>
  <c r="BR1045" i="3"/>
  <c r="BQ1045" i="3"/>
  <c r="BP1045" i="3"/>
  <c r="BO1045" i="3"/>
  <c r="BN1045" i="3"/>
  <c r="BM1045" i="3"/>
  <c r="BL1045" i="3"/>
  <c r="BK1045" i="3"/>
  <c r="BJ1045" i="3"/>
  <c r="BI1045" i="3"/>
  <c r="BH1045" i="3"/>
  <c r="BG1045" i="3"/>
  <c r="BF1045" i="3"/>
  <c r="BE1045" i="3"/>
  <c r="BD1045" i="3"/>
  <c r="BA1045" i="3"/>
  <c r="BB1045" i="3" s="1"/>
  <c r="AY1045" i="3"/>
  <c r="AZ1045" i="3" s="1"/>
  <c r="AW1045" i="3"/>
  <c r="AX1045" i="3" s="1"/>
  <c r="AU1045" i="3"/>
  <c r="AV1045" i="3" s="1"/>
  <c r="AS1045" i="3"/>
  <c r="AT1045" i="3" s="1"/>
  <c r="AQ1045" i="3"/>
  <c r="AR1045" i="3" s="1"/>
  <c r="AP1045" i="3"/>
  <c r="AN1045" i="3"/>
  <c r="AL1045" i="3"/>
  <c r="AJ1045" i="3"/>
  <c r="AH1045" i="3"/>
  <c r="AF1045" i="3"/>
  <c r="AD1045" i="3"/>
  <c r="AB1045" i="3"/>
  <c r="Z1045" i="3"/>
  <c r="X1045" i="3"/>
  <c r="V1045" i="3"/>
  <c r="T1045" i="3"/>
  <c r="R1045" i="3"/>
  <c r="P1045" i="3"/>
  <c r="N1045" i="3"/>
  <c r="L1045" i="3"/>
  <c r="J1045" i="3"/>
  <c r="H1045" i="3"/>
  <c r="D1045" i="3"/>
  <c r="BU1044" i="3"/>
  <c r="BT1044" i="3"/>
  <c r="BS1044" i="3"/>
  <c r="BR1044" i="3"/>
  <c r="BQ1044" i="3"/>
  <c r="BP1044" i="3"/>
  <c r="BV1044" i="3" s="1"/>
  <c r="BO1044" i="3"/>
  <c r="BN1044" i="3"/>
  <c r="BM1044" i="3"/>
  <c r="BL1044" i="3"/>
  <c r="BK1044" i="3"/>
  <c r="BJ1044" i="3"/>
  <c r="BI1044" i="3"/>
  <c r="BH1044" i="3"/>
  <c r="BG1044" i="3"/>
  <c r="BF1044" i="3"/>
  <c r="BE1044" i="3"/>
  <c r="BD1044" i="3"/>
  <c r="BA1044" i="3"/>
  <c r="BB1044" i="3" s="1"/>
  <c r="AY1044" i="3"/>
  <c r="AZ1044" i="3" s="1"/>
  <c r="AW1044" i="3"/>
  <c r="AX1044" i="3" s="1"/>
  <c r="AU1044" i="3"/>
  <c r="AV1044" i="3" s="1"/>
  <c r="AS1044" i="3"/>
  <c r="AT1044" i="3" s="1"/>
  <c r="AQ1044" i="3"/>
  <c r="AR1044" i="3" s="1"/>
  <c r="AP1044" i="3"/>
  <c r="AN1044" i="3"/>
  <c r="AL1044" i="3"/>
  <c r="AJ1044" i="3"/>
  <c r="AH1044" i="3"/>
  <c r="AF1044" i="3"/>
  <c r="AD1044" i="3"/>
  <c r="AB1044" i="3"/>
  <c r="Z1044" i="3"/>
  <c r="X1044" i="3"/>
  <c r="V1044" i="3"/>
  <c r="T1044" i="3"/>
  <c r="R1044" i="3"/>
  <c r="P1044" i="3"/>
  <c r="N1044" i="3"/>
  <c r="L1044" i="3"/>
  <c r="J1044" i="3"/>
  <c r="H1044" i="3"/>
  <c r="D1044" i="3"/>
  <c r="BU1043" i="3"/>
  <c r="BT1043" i="3"/>
  <c r="BS1043" i="3"/>
  <c r="BR1043" i="3"/>
  <c r="BQ1043" i="3"/>
  <c r="BP1043" i="3"/>
  <c r="BO1043" i="3"/>
  <c r="BN1043" i="3"/>
  <c r="BM1043" i="3"/>
  <c r="BL1043" i="3"/>
  <c r="BK1043" i="3"/>
  <c r="BJ1043" i="3"/>
  <c r="BI1043" i="3"/>
  <c r="BH1043" i="3"/>
  <c r="BG1043" i="3"/>
  <c r="BF1043" i="3"/>
  <c r="BE1043" i="3"/>
  <c r="BD1043" i="3"/>
  <c r="BB1043" i="3"/>
  <c r="BA1043" i="3"/>
  <c r="AY1043" i="3"/>
  <c r="AZ1043" i="3" s="1"/>
  <c r="AW1043" i="3"/>
  <c r="AX1043" i="3" s="1"/>
  <c r="AU1043" i="3"/>
  <c r="AV1043" i="3" s="1"/>
  <c r="AS1043" i="3"/>
  <c r="AT1043" i="3" s="1"/>
  <c r="AQ1043" i="3"/>
  <c r="AR1043" i="3" s="1"/>
  <c r="AP1043" i="3"/>
  <c r="AN1043" i="3"/>
  <c r="AL1043" i="3"/>
  <c r="AJ1043" i="3"/>
  <c r="AH1043" i="3"/>
  <c r="AF1043" i="3"/>
  <c r="AD1043" i="3"/>
  <c r="AB1043" i="3"/>
  <c r="Z1043" i="3"/>
  <c r="X1043" i="3"/>
  <c r="V1043" i="3"/>
  <c r="T1043" i="3"/>
  <c r="R1043" i="3"/>
  <c r="P1043" i="3"/>
  <c r="N1043" i="3"/>
  <c r="L1043" i="3"/>
  <c r="J1043" i="3"/>
  <c r="H1043" i="3"/>
  <c r="D1043" i="3"/>
  <c r="BU1042" i="3"/>
  <c r="BT1042" i="3"/>
  <c r="BS1042" i="3"/>
  <c r="BR1042" i="3"/>
  <c r="BQ1042" i="3"/>
  <c r="BP1042" i="3"/>
  <c r="BO1042" i="3"/>
  <c r="BN1042" i="3"/>
  <c r="BM1042" i="3"/>
  <c r="BL1042" i="3"/>
  <c r="BK1042" i="3"/>
  <c r="BJ1042" i="3"/>
  <c r="BI1042" i="3"/>
  <c r="BH1042" i="3"/>
  <c r="BG1042" i="3"/>
  <c r="BF1042" i="3"/>
  <c r="BE1042" i="3"/>
  <c r="BD1042" i="3"/>
  <c r="BA1042" i="3"/>
  <c r="BB1042" i="3" s="1"/>
  <c r="AY1042" i="3"/>
  <c r="AZ1042" i="3" s="1"/>
  <c r="AW1042" i="3"/>
  <c r="AX1042" i="3" s="1"/>
  <c r="AV1042" i="3"/>
  <c r="AU1042" i="3"/>
  <c r="AS1042" i="3"/>
  <c r="AT1042" i="3" s="1"/>
  <c r="AQ1042" i="3"/>
  <c r="AR1042" i="3" s="1"/>
  <c r="AP1042" i="3"/>
  <c r="AN1042" i="3"/>
  <c r="AL1042" i="3"/>
  <c r="AJ1042" i="3"/>
  <c r="AH1042" i="3"/>
  <c r="AF1042" i="3"/>
  <c r="AD1042" i="3"/>
  <c r="AB1042" i="3"/>
  <c r="Z1042" i="3"/>
  <c r="X1042" i="3"/>
  <c r="V1042" i="3"/>
  <c r="T1042" i="3"/>
  <c r="R1042" i="3"/>
  <c r="P1042" i="3"/>
  <c r="N1042" i="3"/>
  <c r="L1042" i="3"/>
  <c r="J1042" i="3"/>
  <c r="H1042" i="3"/>
  <c r="D1042" i="3"/>
  <c r="BV1041" i="3"/>
  <c r="BU1041" i="3"/>
  <c r="BT1041" i="3"/>
  <c r="BS1041" i="3"/>
  <c r="BR1041" i="3"/>
  <c r="BQ1041" i="3"/>
  <c r="BP1041" i="3"/>
  <c r="BO1041" i="3"/>
  <c r="BN1041" i="3"/>
  <c r="BM1041" i="3"/>
  <c r="BL1041" i="3"/>
  <c r="BK1041" i="3"/>
  <c r="BJ1041" i="3"/>
  <c r="BI1041" i="3"/>
  <c r="BH1041" i="3"/>
  <c r="BG1041" i="3"/>
  <c r="BF1041" i="3"/>
  <c r="BE1041" i="3"/>
  <c r="BD1041" i="3"/>
  <c r="BA1041" i="3"/>
  <c r="BB1041" i="3" s="1"/>
  <c r="AY1041" i="3"/>
  <c r="AZ1041" i="3" s="1"/>
  <c r="AW1041" i="3"/>
  <c r="AX1041" i="3" s="1"/>
  <c r="AU1041" i="3"/>
  <c r="AV1041" i="3" s="1"/>
  <c r="AS1041" i="3"/>
  <c r="AT1041" i="3" s="1"/>
  <c r="AQ1041" i="3"/>
  <c r="AR1041" i="3" s="1"/>
  <c r="AP1041" i="3"/>
  <c r="AN1041" i="3"/>
  <c r="AL1041" i="3"/>
  <c r="AJ1041" i="3"/>
  <c r="AH1041" i="3"/>
  <c r="AF1041" i="3"/>
  <c r="AD1041" i="3"/>
  <c r="AB1041" i="3"/>
  <c r="Z1041" i="3"/>
  <c r="X1041" i="3"/>
  <c r="V1041" i="3"/>
  <c r="T1041" i="3"/>
  <c r="R1041" i="3"/>
  <c r="P1041" i="3"/>
  <c r="N1041" i="3"/>
  <c r="L1041" i="3"/>
  <c r="J1041" i="3"/>
  <c r="H1041" i="3"/>
  <c r="D1041" i="3"/>
  <c r="BU1040" i="3"/>
  <c r="BT1040" i="3"/>
  <c r="BS1040" i="3"/>
  <c r="BR1040" i="3"/>
  <c r="BQ1040" i="3"/>
  <c r="BP1040" i="3"/>
  <c r="BO1040" i="3"/>
  <c r="BN1040" i="3"/>
  <c r="BM1040" i="3"/>
  <c r="BL1040" i="3"/>
  <c r="BK1040" i="3"/>
  <c r="BJ1040" i="3"/>
  <c r="BI1040" i="3"/>
  <c r="BH1040" i="3"/>
  <c r="BG1040" i="3"/>
  <c r="BF1040" i="3"/>
  <c r="BE1040" i="3"/>
  <c r="BD1040" i="3"/>
  <c r="BA1040" i="3"/>
  <c r="BB1040" i="3" s="1"/>
  <c r="AZ1040" i="3"/>
  <c r="AY1040" i="3"/>
  <c r="AW1040" i="3"/>
  <c r="AX1040" i="3" s="1"/>
  <c r="AU1040" i="3"/>
  <c r="AV1040" i="3" s="1"/>
  <c r="AS1040" i="3"/>
  <c r="AT1040" i="3" s="1"/>
  <c r="AQ1040" i="3"/>
  <c r="AR1040" i="3" s="1"/>
  <c r="AP1040" i="3"/>
  <c r="AN1040" i="3"/>
  <c r="AL1040" i="3"/>
  <c r="AJ1040" i="3"/>
  <c r="AH1040" i="3"/>
  <c r="AF1040" i="3"/>
  <c r="AD1040" i="3"/>
  <c r="AB1040" i="3"/>
  <c r="Z1040" i="3"/>
  <c r="X1040" i="3"/>
  <c r="V1040" i="3"/>
  <c r="T1040" i="3"/>
  <c r="R1040" i="3"/>
  <c r="P1040" i="3"/>
  <c r="N1040" i="3"/>
  <c r="L1040" i="3"/>
  <c r="J1040" i="3"/>
  <c r="H1040" i="3"/>
  <c r="D1040" i="3"/>
  <c r="BU1039" i="3"/>
  <c r="BT1039" i="3"/>
  <c r="BS1039" i="3"/>
  <c r="BR1039" i="3"/>
  <c r="BQ1039" i="3"/>
  <c r="BP1039" i="3"/>
  <c r="BO1039" i="3"/>
  <c r="BN1039" i="3"/>
  <c r="BM1039" i="3"/>
  <c r="BL1039" i="3"/>
  <c r="BK1039" i="3"/>
  <c r="BJ1039" i="3"/>
  <c r="BI1039" i="3"/>
  <c r="BH1039" i="3"/>
  <c r="BG1039" i="3"/>
  <c r="BF1039" i="3"/>
  <c r="BE1039" i="3"/>
  <c r="BD1039" i="3"/>
  <c r="BB1039" i="3"/>
  <c r="BA1039" i="3"/>
  <c r="AY1039" i="3"/>
  <c r="AZ1039" i="3" s="1"/>
  <c r="AW1039" i="3"/>
  <c r="AX1039" i="3" s="1"/>
  <c r="AU1039" i="3"/>
  <c r="AV1039" i="3" s="1"/>
  <c r="AT1039" i="3"/>
  <c r="AS1039" i="3"/>
  <c r="AQ1039" i="3"/>
  <c r="AR1039" i="3" s="1"/>
  <c r="AP1039" i="3"/>
  <c r="AN1039" i="3"/>
  <c r="AL1039" i="3"/>
  <c r="AJ1039" i="3"/>
  <c r="AH1039" i="3"/>
  <c r="AF1039" i="3"/>
  <c r="AD1039" i="3"/>
  <c r="AB1039" i="3"/>
  <c r="Z1039" i="3"/>
  <c r="X1039" i="3"/>
  <c r="V1039" i="3"/>
  <c r="T1039" i="3"/>
  <c r="R1039" i="3"/>
  <c r="P1039" i="3"/>
  <c r="N1039" i="3"/>
  <c r="L1039" i="3"/>
  <c r="J1039" i="3"/>
  <c r="H1039" i="3"/>
  <c r="D1039" i="3"/>
  <c r="BU1038" i="3"/>
  <c r="BT1038" i="3"/>
  <c r="BV1038" i="3" s="1"/>
  <c r="BS1038" i="3"/>
  <c r="BR1038" i="3"/>
  <c r="BQ1038" i="3"/>
  <c r="BP1038" i="3"/>
  <c r="BO1038" i="3"/>
  <c r="BN1038" i="3"/>
  <c r="BM1038" i="3"/>
  <c r="BL1038" i="3"/>
  <c r="BK1038" i="3"/>
  <c r="BJ1038" i="3"/>
  <c r="BI1038" i="3"/>
  <c r="BH1038" i="3"/>
  <c r="BG1038" i="3"/>
  <c r="BF1038" i="3"/>
  <c r="BE1038" i="3"/>
  <c r="BD1038" i="3"/>
  <c r="BA1038" i="3"/>
  <c r="BB1038" i="3" s="1"/>
  <c r="AY1038" i="3"/>
  <c r="AZ1038" i="3" s="1"/>
  <c r="AW1038" i="3"/>
  <c r="AX1038" i="3" s="1"/>
  <c r="AU1038" i="3"/>
  <c r="AV1038" i="3" s="1"/>
  <c r="AS1038" i="3"/>
  <c r="AT1038" i="3" s="1"/>
  <c r="AQ1038" i="3"/>
  <c r="AR1038" i="3" s="1"/>
  <c r="AP1038" i="3"/>
  <c r="AN1038" i="3"/>
  <c r="AL1038" i="3"/>
  <c r="AJ1038" i="3"/>
  <c r="AH1038" i="3"/>
  <c r="AF1038" i="3"/>
  <c r="AD1038" i="3"/>
  <c r="AB1038" i="3"/>
  <c r="Z1038" i="3"/>
  <c r="X1038" i="3"/>
  <c r="V1038" i="3"/>
  <c r="T1038" i="3"/>
  <c r="R1038" i="3"/>
  <c r="P1038" i="3"/>
  <c r="N1038" i="3"/>
  <c r="L1038" i="3"/>
  <c r="J1038" i="3"/>
  <c r="H1038" i="3"/>
  <c r="D1038" i="3"/>
  <c r="BU1037" i="3"/>
  <c r="BT1037" i="3"/>
  <c r="BS1037" i="3"/>
  <c r="BR1037" i="3"/>
  <c r="BQ1037" i="3"/>
  <c r="BP1037" i="3"/>
  <c r="BV1037" i="3" s="1"/>
  <c r="BO1037" i="3"/>
  <c r="BN1037" i="3"/>
  <c r="BM1037" i="3"/>
  <c r="BL1037" i="3"/>
  <c r="BK1037" i="3"/>
  <c r="BJ1037" i="3"/>
  <c r="BI1037" i="3"/>
  <c r="BH1037" i="3"/>
  <c r="BG1037" i="3"/>
  <c r="BF1037" i="3"/>
  <c r="BE1037" i="3"/>
  <c r="BD1037" i="3"/>
  <c r="BA1037" i="3"/>
  <c r="BB1037" i="3" s="1"/>
  <c r="AY1037" i="3"/>
  <c r="AZ1037" i="3" s="1"/>
  <c r="AX1037" i="3"/>
  <c r="AW1037" i="3"/>
  <c r="AU1037" i="3"/>
  <c r="AV1037" i="3" s="1"/>
  <c r="AS1037" i="3"/>
  <c r="AT1037" i="3" s="1"/>
  <c r="AQ1037" i="3"/>
  <c r="AR1037" i="3" s="1"/>
  <c r="AP1037" i="3"/>
  <c r="AN1037" i="3"/>
  <c r="AL1037" i="3"/>
  <c r="AJ1037" i="3"/>
  <c r="AH1037" i="3"/>
  <c r="AF1037" i="3"/>
  <c r="AD1037" i="3"/>
  <c r="AB1037" i="3"/>
  <c r="Z1037" i="3"/>
  <c r="X1037" i="3"/>
  <c r="V1037" i="3"/>
  <c r="T1037" i="3"/>
  <c r="R1037" i="3"/>
  <c r="P1037" i="3"/>
  <c r="N1037" i="3"/>
  <c r="L1037" i="3"/>
  <c r="J1037" i="3"/>
  <c r="H1037" i="3"/>
  <c r="D1037" i="3"/>
  <c r="BU1036" i="3"/>
  <c r="BT1036" i="3"/>
  <c r="BS1036" i="3"/>
  <c r="BR1036" i="3"/>
  <c r="BQ1036" i="3"/>
  <c r="BP1036" i="3"/>
  <c r="BV1036" i="3" s="1"/>
  <c r="BO1036" i="3"/>
  <c r="BN1036" i="3"/>
  <c r="BM1036" i="3"/>
  <c r="BL1036" i="3"/>
  <c r="BK1036" i="3"/>
  <c r="BJ1036" i="3"/>
  <c r="BI1036" i="3"/>
  <c r="BH1036" i="3"/>
  <c r="BG1036" i="3"/>
  <c r="BF1036" i="3"/>
  <c r="BE1036" i="3"/>
  <c r="BD1036" i="3"/>
  <c r="BA1036" i="3"/>
  <c r="BB1036" i="3" s="1"/>
  <c r="AZ1036" i="3"/>
  <c r="AY1036" i="3"/>
  <c r="AW1036" i="3"/>
  <c r="AX1036" i="3" s="1"/>
  <c r="AU1036" i="3"/>
  <c r="AV1036" i="3" s="1"/>
  <c r="AS1036" i="3"/>
  <c r="AT1036" i="3" s="1"/>
  <c r="AR1036" i="3"/>
  <c r="AQ1036" i="3"/>
  <c r="AP1036" i="3"/>
  <c r="AN1036" i="3"/>
  <c r="AL1036" i="3"/>
  <c r="AJ1036" i="3"/>
  <c r="AH1036" i="3"/>
  <c r="AF1036" i="3"/>
  <c r="AD1036" i="3"/>
  <c r="AB1036" i="3"/>
  <c r="Z1036" i="3"/>
  <c r="X1036" i="3"/>
  <c r="V1036" i="3"/>
  <c r="T1036" i="3"/>
  <c r="R1036" i="3"/>
  <c r="P1036" i="3"/>
  <c r="N1036" i="3"/>
  <c r="L1036" i="3"/>
  <c r="J1036" i="3"/>
  <c r="H1036" i="3"/>
  <c r="D1036" i="3"/>
  <c r="BU1035" i="3"/>
  <c r="BT1035" i="3"/>
  <c r="BS1035" i="3"/>
  <c r="BR1035" i="3"/>
  <c r="BQ1035" i="3"/>
  <c r="BP1035" i="3"/>
  <c r="BO1035" i="3"/>
  <c r="BN1035" i="3"/>
  <c r="BM1035" i="3"/>
  <c r="BL1035" i="3"/>
  <c r="BK1035" i="3"/>
  <c r="BJ1035" i="3"/>
  <c r="BI1035" i="3"/>
  <c r="BH1035" i="3"/>
  <c r="BG1035" i="3"/>
  <c r="BF1035" i="3"/>
  <c r="BE1035" i="3"/>
  <c r="BD1035" i="3"/>
  <c r="BB1035" i="3"/>
  <c r="BA1035" i="3"/>
  <c r="AY1035" i="3"/>
  <c r="AZ1035" i="3" s="1"/>
  <c r="AW1035" i="3"/>
  <c r="AX1035" i="3" s="1"/>
  <c r="AU1035" i="3"/>
  <c r="AV1035" i="3" s="1"/>
  <c r="AS1035" i="3"/>
  <c r="AT1035" i="3" s="1"/>
  <c r="AQ1035" i="3"/>
  <c r="AR1035" i="3" s="1"/>
  <c r="AP1035" i="3"/>
  <c r="AN1035" i="3"/>
  <c r="AL1035" i="3"/>
  <c r="AJ1035" i="3"/>
  <c r="AH1035" i="3"/>
  <c r="AF1035" i="3"/>
  <c r="AD1035" i="3"/>
  <c r="AB1035" i="3"/>
  <c r="Z1035" i="3"/>
  <c r="X1035" i="3"/>
  <c r="V1035" i="3"/>
  <c r="T1035" i="3"/>
  <c r="R1035" i="3"/>
  <c r="P1035" i="3"/>
  <c r="N1035" i="3"/>
  <c r="L1035" i="3"/>
  <c r="J1035" i="3"/>
  <c r="H1035" i="3"/>
  <c r="D1035" i="3"/>
  <c r="BU1034" i="3"/>
  <c r="BT1034" i="3"/>
  <c r="BS1034" i="3"/>
  <c r="BR1034" i="3"/>
  <c r="BQ1034" i="3"/>
  <c r="BP1034" i="3"/>
  <c r="BV1034" i="3" s="1"/>
  <c r="BO1034" i="3"/>
  <c r="BN1034" i="3"/>
  <c r="BM1034" i="3"/>
  <c r="BL1034" i="3"/>
  <c r="BK1034" i="3"/>
  <c r="BJ1034" i="3"/>
  <c r="BI1034" i="3"/>
  <c r="BH1034" i="3"/>
  <c r="BG1034" i="3"/>
  <c r="BF1034" i="3"/>
  <c r="BE1034" i="3"/>
  <c r="BD1034" i="3"/>
  <c r="BA1034" i="3"/>
  <c r="BB1034" i="3" s="1"/>
  <c r="AY1034" i="3"/>
  <c r="AZ1034" i="3" s="1"/>
  <c r="AW1034" i="3"/>
  <c r="AX1034" i="3" s="1"/>
  <c r="AV1034" i="3"/>
  <c r="AU1034" i="3"/>
  <c r="AS1034" i="3"/>
  <c r="AT1034" i="3" s="1"/>
  <c r="AQ1034" i="3"/>
  <c r="AR1034" i="3" s="1"/>
  <c r="AP1034" i="3"/>
  <c r="AN1034" i="3"/>
  <c r="AL1034" i="3"/>
  <c r="AJ1034" i="3"/>
  <c r="AH1034" i="3"/>
  <c r="AF1034" i="3"/>
  <c r="AD1034" i="3"/>
  <c r="AB1034" i="3"/>
  <c r="Z1034" i="3"/>
  <c r="X1034" i="3"/>
  <c r="V1034" i="3"/>
  <c r="T1034" i="3"/>
  <c r="R1034" i="3"/>
  <c r="P1034" i="3"/>
  <c r="N1034" i="3"/>
  <c r="L1034" i="3"/>
  <c r="J1034" i="3"/>
  <c r="H1034" i="3"/>
  <c r="D1034" i="3"/>
  <c r="BV1033" i="3"/>
  <c r="BU1033" i="3"/>
  <c r="BT1033" i="3"/>
  <c r="BS1033" i="3"/>
  <c r="BR1033" i="3"/>
  <c r="BQ1033" i="3"/>
  <c r="BP1033" i="3"/>
  <c r="BO1033" i="3"/>
  <c r="BN1033" i="3"/>
  <c r="BM1033" i="3"/>
  <c r="BL1033" i="3"/>
  <c r="BK1033" i="3"/>
  <c r="BJ1033" i="3"/>
  <c r="BI1033" i="3"/>
  <c r="BH1033" i="3"/>
  <c r="BG1033" i="3"/>
  <c r="BF1033" i="3"/>
  <c r="BE1033" i="3"/>
  <c r="BD1033" i="3"/>
  <c r="BA1033" i="3"/>
  <c r="BB1033" i="3" s="1"/>
  <c r="AY1033" i="3"/>
  <c r="AZ1033" i="3" s="1"/>
  <c r="AW1033" i="3"/>
  <c r="AX1033" i="3" s="1"/>
  <c r="AU1033" i="3"/>
  <c r="AV1033" i="3" s="1"/>
  <c r="AS1033" i="3"/>
  <c r="AT1033" i="3" s="1"/>
  <c r="AQ1033" i="3"/>
  <c r="AR1033" i="3" s="1"/>
  <c r="AP1033" i="3"/>
  <c r="AN1033" i="3"/>
  <c r="AL1033" i="3"/>
  <c r="AJ1033" i="3"/>
  <c r="AH1033" i="3"/>
  <c r="AF1033" i="3"/>
  <c r="AD1033" i="3"/>
  <c r="AB1033" i="3"/>
  <c r="Z1033" i="3"/>
  <c r="X1033" i="3"/>
  <c r="V1033" i="3"/>
  <c r="T1033" i="3"/>
  <c r="R1033" i="3"/>
  <c r="P1033" i="3"/>
  <c r="N1033" i="3"/>
  <c r="L1033" i="3"/>
  <c r="J1033" i="3"/>
  <c r="H1033" i="3"/>
  <c r="D1033" i="3"/>
  <c r="BU1032" i="3"/>
  <c r="BT1032" i="3"/>
  <c r="BS1032" i="3"/>
  <c r="BR1032" i="3"/>
  <c r="BQ1032" i="3"/>
  <c r="BP1032" i="3"/>
  <c r="BV1032" i="3" s="1"/>
  <c r="BO1032" i="3"/>
  <c r="BN1032" i="3"/>
  <c r="BM1032" i="3"/>
  <c r="BL1032" i="3"/>
  <c r="BK1032" i="3"/>
  <c r="BJ1032" i="3"/>
  <c r="BI1032" i="3"/>
  <c r="BH1032" i="3"/>
  <c r="BG1032" i="3"/>
  <c r="BF1032" i="3"/>
  <c r="BE1032" i="3"/>
  <c r="BD1032" i="3"/>
  <c r="BB1032" i="3"/>
  <c r="BA1032" i="3"/>
  <c r="AZ1032" i="3"/>
  <c r="AY1032" i="3"/>
  <c r="AW1032" i="3"/>
  <c r="AX1032" i="3" s="1"/>
  <c r="AU1032" i="3"/>
  <c r="AV1032" i="3" s="1"/>
  <c r="AT1032" i="3"/>
  <c r="AS1032" i="3"/>
  <c r="AR1032" i="3"/>
  <c r="AQ1032" i="3"/>
  <c r="AP1032" i="3"/>
  <c r="AN1032" i="3"/>
  <c r="AL1032" i="3"/>
  <c r="AJ1032" i="3"/>
  <c r="AH1032" i="3"/>
  <c r="AF1032" i="3"/>
  <c r="AD1032" i="3"/>
  <c r="AB1032" i="3"/>
  <c r="Z1032" i="3"/>
  <c r="X1032" i="3"/>
  <c r="V1032" i="3"/>
  <c r="T1032" i="3"/>
  <c r="R1032" i="3"/>
  <c r="P1032" i="3"/>
  <c r="N1032" i="3"/>
  <c r="L1032" i="3"/>
  <c r="J1032" i="3"/>
  <c r="H1032" i="3"/>
  <c r="D1032" i="3"/>
  <c r="BU1031" i="3"/>
  <c r="BV1031" i="3" s="1"/>
  <c r="BT1031" i="3"/>
  <c r="BS1031" i="3"/>
  <c r="BR1031" i="3"/>
  <c r="BQ1031" i="3"/>
  <c r="BP1031" i="3"/>
  <c r="BO1031" i="3"/>
  <c r="BN1031" i="3"/>
  <c r="BM1031" i="3"/>
  <c r="BL1031" i="3"/>
  <c r="BK1031" i="3"/>
  <c r="BJ1031" i="3"/>
  <c r="BI1031" i="3"/>
  <c r="BH1031" i="3"/>
  <c r="BG1031" i="3"/>
  <c r="BF1031" i="3"/>
  <c r="BE1031" i="3"/>
  <c r="BD1031" i="3"/>
  <c r="BB1031" i="3"/>
  <c r="BA1031" i="3"/>
  <c r="AY1031" i="3"/>
  <c r="AZ1031" i="3" s="1"/>
  <c r="AW1031" i="3"/>
  <c r="AX1031" i="3" s="1"/>
  <c r="AV1031" i="3"/>
  <c r="AU1031" i="3"/>
  <c r="AT1031" i="3"/>
  <c r="AS1031" i="3"/>
  <c r="AQ1031" i="3"/>
  <c r="AR1031" i="3" s="1"/>
  <c r="AP1031" i="3"/>
  <c r="AN1031" i="3"/>
  <c r="AL1031" i="3"/>
  <c r="AJ1031" i="3"/>
  <c r="AH1031" i="3"/>
  <c r="AF1031" i="3"/>
  <c r="AD1031" i="3"/>
  <c r="AB1031" i="3"/>
  <c r="Z1031" i="3"/>
  <c r="X1031" i="3"/>
  <c r="V1031" i="3"/>
  <c r="T1031" i="3"/>
  <c r="R1031" i="3"/>
  <c r="P1031" i="3"/>
  <c r="N1031" i="3"/>
  <c r="L1031" i="3"/>
  <c r="J1031" i="3"/>
  <c r="H1031" i="3"/>
  <c r="D1031" i="3"/>
  <c r="BU1030" i="3"/>
  <c r="BT1030" i="3"/>
  <c r="BS1030" i="3"/>
  <c r="BR1030" i="3"/>
  <c r="BQ1030" i="3"/>
  <c r="BP1030" i="3"/>
  <c r="BV1030" i="3" s="1"/>
  <c r="BO1030" i="3"/>
  <c r="BN1030" i="3"/>
  <c r="BM1030" i="3"/>
  <c r="BL1030" i="3"/>
  <c r="BK1030" i="3"/>
  <c r="BJ1030" i="3"/>
  <c r="BI1030" i="3"/>
  <c r="BH1030" i="3"/>
  <c r="BG1030" i="3"/>
  <c r="BF1030" i="3"/>
  <c r="BE1030" i="3"/>
  <c r="BD1030" i="3"/>
  <c r="BA1030" i="3"/>
  <c r="BB1030" i="3" s="1"/>
  <c r="AY1030" i="3"/>
  <c r="AZ1030" i="3" s="1"/>
  <c r="AX1030" i="3"/>
  <c r="AW1030" i="3"/>
  <c r="AV1030" i="3"/>
  <c r="AU1030" i="3"/>
  <c r="AS1030" i="3"/>
  <c r="AT1030" i="3" s="1"/>
  <c r="AQ1030" i="3"/>
  <c r="AR1030" i="3" s="1"/>
  <c r="AP1030" i="3"/>
  <c r="AN1030" i="3"/>
  <c r="AL1030" i="3"/>
  <c r="AJ1030" i="3"/>
  <c r="AH1030" i="3"/>
  <c r="AF1030" i="3"/>
  <c r="AD1030" i="3"/>
  <c r="AB1030" i="3"/>
  <c r="Z1030" i="3"/>
  <c r="X1030" i="3"/>
  <c r="V1030" i="3"/>
  <c r="T1030" i="3"/>
  <c r="R1030" i="3"/>
  <c r="P1030" i="3"/>
  <c r="N1030" i="3"/>
  <c r="L1030" i="3"/>
  <c r="J1030" i="3"/>
  <c r="H1030" i="3"/>
  <c r="D1030" i="3"/>
  <c r="BU1029" i="3"/>
  <c r="BT1029" i="3"/>
  <c r="BS1029" i="3"/>
  <c r="BR1029" i="3"/>
  <c r="BQ1029" i="3"/>
  <c r="BP1029" i="3"/>
  <c r="BO1029" i="3"/>
  <c r="BN1029" i="3"/>
  <c r="BM1029" i="3"/>
  <c r="BL1029" i="3"/>
  <c r="BK1029" i="3"/>
  <c r="BJ1029" i="3"/>
  <c r="BI1029" i="3"/>
  <c r="BH1029" i="3"/>
  <c r="BG1029" i="3"/>
  <c r="BF1029" i="3"/>
  <c r="BE1029" i="3"/>
  <c r="BD1029" i="3"/>
  <c r="BA1029" i="3"/>
  <c r="BB1029" i="3" s="1"/>
  <c r="AZ1029" i="3"/>
  <c r="AY1029" i="3"/>
  <c r="AX1029" i="3"/>
  <c r="AW1029" i="3"/>
  <c r="AU1029" i="3"/>
  <c r="AV1029" i="3" s="1"/>
  <c r="AS1029" i="3"/>
  <c r="AT1029" i="3" s="1"/>
  <c r="AR1029" i="3"/>
  <c r="AQ1029" i="3"/>
  <c r="AP1029" i="3"/>
  <c r="AN1029" i="3"/>
  <c r="AL1029" i="3"/>
  <c r="AJ1029" i="3"/>
  <c r="AH1029" i="3"/>
  <c r="AF1029" i="3"/>
  <c r="AD1029" i="3"/>
  <c r="AB1029" i="3"/>
  <c r="Z1029" i="3"/>
  <c r="X1029" i="3"/>
  <c r="V1029" i="3"/>
  <c r="T1029" i="3"/>
  <c r="R1029" i="3"/>
  <c r="P1029" i="3"/>
  <c r="N1029" i="3"/>
  <c r="L1029" i="3"/>
  <c r="J1029" i="3"/>
  <c r="H1029" i="3"/>
  <c r="D1029" i="3"/>
  <c r="BU1028" i="3"/>
  <c r="BT1028" i="3"/>
  <c r="BS1028" i="3"/>
  <c r="BR1028" i="3"/>
  <c r="BQ1028" i="3"/>
  <c r="BP1028" i="3"/>
  <c r="BO1028" i="3"/>
  <c r="BN1028" i="3"/>
  <c r="BM1028" i="3"/>
  <c r="BL1028" i="3"/>
  <c r="BK1028" i="3"/>
  <c r="BJ1028" i="3"/>
  <c r="BI1028" i="3"/>
  <c r="BH1028" i="3"/>
  <c r="BG1028" i="3"/>
  <c r="BF1028" i="3"/>
  <c r="BE1028" i="3"/>
  <c r="BD1028" i="3"/>
  <c r="BB1028" i="3"/>
  <c r="BA1028" i="3"/>
  <c r="AZ1028" i="3"/>
  <c r="AY1028" i="3"/>
  <c r="AW1028" i="3"/>
  <c r="AX1028" i="3" s="1"/>
  <c r="AU1028" i="3"/>
  <c r="AV1028" i="3" s="1"/>
  <c r="AT1028" i="3"/>
  <c r="AS1028" i="3"/>
  <c r="AR1028" i="3"/>
  <c r="AQ1028" i="3"/>
  <c r="AP1028" i="3"/>
  <c r="AN1028" i="3"/>
  <c r="AL1028" i="3"/>
  <c r="AJ1028" i="3"/>
  <c r="AH1028" i="3"/>
  <c r="AF1028" i="3"/>
  <c r="AD1028" i="3"/>
  <c r="AB1028" i="3"/>
  <c r="Z1028" i="3"/>
  <c r="X1028" i="3"/>
  <c r="V1028" i="3"/>
  <c r="T1028" i="3"/>
  <c r="R1028" i="3"/>
  <c r="P1028" i="3"/>
  <c r="N1028" i="3"/>
  <c r="L1028" i="3"/>
  <c r="J1028" i="3"/>
  <c r="H1028" i="3"/>
  <c r="D1028" i="3"/>
  <c r="BV1027" i="3"/>
  <c r="BU1027" i="3"/>
  <c r="BT1027" i="3"/>
  <c r="BS1027" i="3"/>
  <c r="BR1027" i="3"/>
  <c r="BQ1027" i="3"/>
  <c r="BP1027" i="3"/>
  <c r="BO1027" i="3"/>
  <c r="BN1027" i="3"/>
  <c r="BM1027" i="3"/>
  <c r="BL1027" i="3"/>
  <c r="BK1027" i="3"/>
  <c r="BJ1027" i="3"/>
  <c r="BI1027" i="3"/>
  <c r="BH1027" i="3"/>
  <c r="BG1027" i="3"/>
  <c r="BF1027" i="3"/>
  <c r="BE1027" i="3"/>
  <c r="BD1027" i="3"/>
  <c r="BB1027" i="3"/>
  <c r="BA1027" i="3"/>
  <c r="AY1027" i="3"/>
  <c r="AZ1027" i="3" s="1"/>
  <c r="AW1027" i="3"/>
  <c r="AX1027" i="3" s="1"/>
  <c r="AV1027" i="3"/>
  <c r="AU1027" i="3"/>
  <c r="AT1027" i="3"/>
  <c r="AS1027" i="3"/>
  <c r="AQ1027" i="3"/>
  <c r="AR1027" i="3" s="1"/>
  <c r="AP1027" i="3"/>
  <c r="AN1027" i="3"/>
  <c r="AL1027" i="3"/>
  <c r="AJ1027" i="3"/>
  <c r="AH1027" i="3"/>
  <c r="AF1027" i="3"/>
  <c r="AD1027" i="3"/>
  <c r="AB1027" i="3"/>
  <c r="Z1027" i="3"/>
  <c r="X1027" i="3"/>
  <c r="V1027" i="3"/>
  <c r="T1027" i="3"/>
  <c r="R1027" i="3"/>
  <c r="P1027" i="3"/>
  <c r="N1027" i="3"/>
  <c r="L1027" i="3"/>
  <c r="J1027" i="3"/>
  <c r="H1027" i="3"/>
  <c r="D1027" i="3"/>
  <c r="BU1026" i="3"/>
  <c r="BT1026" i="3"/>
  <c r="BS1026" i="3"/>
  <c r="BR1026" i="3"/>
  <c r="BQ1026" i="3"/>
  <c r="BP1026" i="3"/>
  <c r="BV1026" i="3" s="1"/>
  <c r="BO1026" i="3"/>
  <c r="BN1026" i="3"/>
  <c r="BM1026" i="3"/>
  <c r="BL1026" i="3"/>
  <c r="BK1026" i="3"/>
  <c r="BJ1026" i="3"/>
  <c r="BI1026" i="3"/>
  <c r="BH1026" i="3"/>
  <c r="BG1026" i="3"/>
  <c r="BF1026" i="3"/>
  <c r="BE1026" i="3"/>
  <c r="BD1026" i="3"/>
  <c r="BA1026" i="3"/>
  <c r="BB1026" i="3" s="1"/>
  <c r="AY1026" i="3"/>
  <c r="AZ1026" i="3" s="1"/>
  <c r="AX1026" i="3"/>
  <c r="AW1026" i="3"/>
  <c r="AV1026" i="3"/>
  <c r="AU1026" i="3"/>
  <c r="AS1026" i="3"/>
  <c r="AT1026" i="3" s="1"/>
  <c r="AQ1026" i="3"/>
  <c r="AR1026" i="3" s="1"/>
  <c r="AP1026" i="3"/>
  <c r="AN1026" i="3"/>
  <c r="AL1026" i="3"/>
  <c r="AJ1026" i="3"/>
  <c r="AH1026" i="3"/>
  <c r="AF1026" i="3"/>
  <c r="AD1026" i="3"/>
  <c r="AB1026" i="3"/>
  <c r="Z1026" i="3"/>
  <c r="X1026" i="3"/>
  <c r="V1026" i="3"/>
  <c r="T1026" i="3"/>
  <c r="R1026" i="3"/>
  <c r="P1026" i="3"/>
  <c r="N1026" i="3"/>
  <c r="L1026" i="3"/>
  <c r="J1026" i="3"/>
  <c r="H1026" i="3"/>
  <c r="D1026" i="3"/>
  <c r="BU1025" i="3"/>
  <c r="BT1025" i="3"/>
  <c r="BS1025" i="3"/>
  <c r="BR1025" i="3"/>
  <c r="BQ1025" i="3"/>
  <c r="BP1025" i="3"/>
  <c r="BO1025" i="3"/>
  <c r="BN1025" i="3"/>
  <c r="BM1025" i="3"/>
  <c r="BL1025" i="3"/>
  <c r="BK1025" i="3"/>
  <c r="BJ1025" i="3"/>
  <c r="BI1025" i="3"/>
  <c r="BH1025" i="3"/>
  <c r="BG1025" i="3"/>
  <c r="BF1025" i="3"/>
  <c r="BE1025" i="3"/>
  <c r="BD1025" i="3"/>
  <c r="BA1025" i="3"/>
  <c r="BB1025" i="3" s="1"/>
  <c r="AZ1025" i="3"/>
  <c r="AY1025" i="3"/>
  <c r="AX1025" i="3"/>
  <c r="AW1025" i="3"/>
  <c r="AU1025" i="3"/>
  <c r="AV1025" i="3" s="1"/>
  <c r="AS1025" i="3"/>
  <c r="AT1025" i="3" s="1"/>
  <c r="AR1025" i="3"/>
  <c r="AQ1025" i="3"/>
  <c r="AP1025" i="3"/>
  <c r="AN1025" i="3"/>
  <c r="AL1025" i="3"/>
  <c r="AJ1025" i="3"/>
  <c r="AH1025" i="3"/>
  <c r="AF1025" i="3"/>
  <c r="AD1025" i="3"/>
  <c r="AB1025" i="3"/>
  <c r="Z1025" i="3"/>
  <c r="X1025" i="3"/>
  <c r="V1025" i="3"/>
  <c r="T1025" i="3"/>
  <c r="R1025" i="3"/>
  <c r="P1025" i="3"/>
  <c r="N1025" i="3"/>
  <c r="L1025" i="3"/>
  <c r="J1025" i="3"/>
  <c r="H1025" i="3"/>
  <c r="D1025" i="3"/>
  <c r="BU1024" i="3"/>
  <c r="BT1024" i="3"/>
  <c r="BS1024" i="3"/>
  <c r="BR1024" i="3"/>
  <c r="BQ1024" i="3"/>
  <c r="BP1024" i="3"/>
  <c r="BO1024" i="3"/>
  <c r="BN1024" i="3"/>
  <c r="BM1024" i="3"/>
  <c r="BL1024" i="3"/>
  <c r="BK1024" i="3"/>
  <c r="BJ1024" i="3"/>
  <c r="BI1024" i="3"/>
  <c r="BH1024" i="3"/>
  <c r="BG1024" i="3"/>
  <c r="BF1024" i="3"/>
  <c r="BE1024" i="3"/>
  <c r="BD1024" i="3"/>
  <c r="BB1024" i="3"/>
  <c r="BA1024" i="3"/>
  <c r="AZ1024" i="3"/>
  <c r="AY1024" i="3"/>
  <c r="AW1024" i="3"/>
  <c r="AX1024" i="3" s="1"/>
  <c r="AU1024" i="3"/>
  <c r="AV1024" i="3" s="1"/>
  <c r="AT1024" i="3"/>
  <c r="AS1024" i="3"/>
  <c r="AR1024" i="3"/>
  <c r="AQ1024" i="3"/>
  <c r="AP1024" i="3"/>
  <c r="AN1024" i="3"/>
  <c r="AL1024" i="3"/>
  <c r="AJ1024" i="3"/>
  <c r="AH1024" i="3"/>
  <c r="AF1024" i="3"/>
  <c r="AD1024" i="3"/>
  <c r="AB1024" i="3"/>
  <c r="Z1024" i="3"/>
  <c r="X1024" i="3"/>
  <c r="V1024" i="3"/>
  <c r="T1024" i="3"/>
  <c r="R1024" i="3"/>
  <c r="P1024" i="3"/>
  <c r="N1024" i="3"/>
  <c r="L1024" i="3"/>
  <c r="J1024" i="3"/>
  <c r="H1024" i="3"/>
  <c r="D1024" i="3"/>
  <c r="BV1023" i="3"/>
  <c r="BU1023" i="3"/>
  <c r="BT1023" i="3"/>
  <c r="BS1023" i="3"/>
  <c r="BR1023" i="3"/>
  <c r="BQ1023" i="3"/>
  <c r="BP1023" i="3"/>
  <c r="BO1023" i="3"/>
  <c r="BN1023" i="3"/>
  <c r="BM1023" i="3"/>
  <c r="BL1023" i="3"/>
  <c r="BK1023" i="3"/>
  <c r="BJ1023" i="3"/>
  <c r="BI1023" i="3"/>
  <c r="BH1023" i="3"/>
  <c r="BG1023" i="3"/>
  <c r="BF1023" i="3"/>
  <c r="BE1023" i="3"/>
  <c r="BD1023" i="3"/>
  <c r="BB1023" i="3"/>
  <c r="BA1023" i="3"/>
  <c r="AY1023" i="3"/>
  <c r="AZ1023" i="3" s="1"/>
  <c r="AW1023" i="3"/>
  <c r="AX1023" i="3" s="1"/>
  <c r="AV1023" i="3"/>
  <c r="AU1023" i="3"/>
  <c r="AT1023" i="3"/>
  <c r="AS1023" i="3"/>
  <c r="AQ1023" i="3"/>
  <c r="AR1023" i="3" s="1"/>
  <c r="AP1023" i="3"/>
  <c r="AN1023" i="3"/>
  <c r="AL1023" i="3"/>
  <c r="AJ1023" i="3"/>
  <c r="AH1023" i="3"/>
  <c r="AF1023" i="3"/>
  <c r="AD1023" i="3"/>
  <c r="AB1023" i="3"/>
  <c r="Z1023" i="3"/>
  <c r="X1023" i="3"/>
  <c r="V1023" i="3"/>
  <c r="T1023" i="3"/>
  <c r="R1023" i="3"/>
  <c r="P1023" i="3"/>
  <c r="N1023" i="3"/>
  <c r="L1023" i="3"/>
  <c r="J1023" i="3"/>
  <c r="H1023" i="3"/>
  <c r="D1023" i="3"/>
  <c r="BU1022" i="3"/>
  <c r="BT1022" i="3"/>
  <c r="BS1022" i="3"/>
  <c r="BR1022" i="3"/>
  <c r="BQ1022" i="3"/>
  <c r="BP1022" i="3"/>
  <c r="BV1022" i="3" s="1"/>
  <c r="BO1022" i="3"/>
  <c r="BN1022" i="3"/>
  <c r="BM1022" i="3"/>
  <c r="BL1022" i="3"/>
  <c r="BK1022" i="3"/>
  <c r="BJ1022" i="3"/>
  <c r="BI1022" i="3"/>
  <c r="BH1022" i="3"/>
  <c r="BG1022" i="3"/>
  <c r="BF1022" i="3"/>
  <c r="BE1022" i="3"/>
  <c r="BD1022" i="3"/>
  <c r="BA1022" i="3"/>
  <c r="BB1022" i="3" s="1"/>
  <c r="AY1022" i="3"/>
  <c r="AZ1022" i="3" s="1"/>
  <c r="AX1022" i="3"/>
  <c r="AW1022" i="3"/>
  <c r="AV1022" i="3"/>
  <c r="AU1022" i="3"/>
  <c r="AS1022" i="3"/>
  <c r="AT1022" i="3" s="1"/>
  <c r="AQ1022" i="3"/>
  <c r="AR1022" i="3" s="1"/>
  <c r="AP1022" i="3"/>
  <c r="AN1022" i="3"/>
  <c r="AL1022" i="3"/>
  <c r="AJ1022" i="3"/>
  <c r="AH1022" i="3"/>
  <c r="AF1022" i="3"/>
  <c r="AD1022" i="3"/>
  <c r="AB1022" i="3"/>
  <c r="Z1022" i="3"/>
  <c r="X1022" i="3"/>
  <c r="V1022" i="3"/>
  <c r="T1022" i="3"/>
  <c r="R1022" i="3"/>
  <c r="P1022" i="3"/>
  <c r="N1022" i="3"/>
  <c r="L1022" i="3"/>
  <c r="J1022" i="3"/>
  <c r="H1022" i="3"/>
  <c r="D1022" i="3"/>
  <c r="BU1021" i="3"/>
  <c r="BT1021" i="3"/>
  <c r="BS1021" i="3"/>
  <c r="BR1021" i="3"/>
  <c r="BQ1021" i="3"/>
  <c r="BP1021" i="3"/>
  <c r="BO1021" i="3"/>
  <c r="BN1021" i="3"/>
  <c r="BM1021" i="3"/>
  <c r="BL1021" i="3"/>
  <c r="BK1021" i="3"/>
  <c r="BJ1021" i="3"/>
  <c r="BI1021" i="3"/>
  <c r="BH1021" i="3"/>
  <c r="BG1021" i="3"/>
  <c r="BF1021" i="3"/>
  <c r="BE1021" i="3"/>
  <c r="BD1021" i="3"/>
  <c r="BA1021" i="3"/>
  <c r="BB1021" i="3" s="1"/>
  <c r="AZ1021" i="3"/>
  <c r="AY1021" i="3"/>
  <c r="AX1021" i="3"/>
  <c r="AW1021" i="3"/>
  <c r="AU1021" i="3"/>
  <c r="AV1021" i="3" s="1"/>
  <c r="AS1021" i="3"/>
  <c r="AT1021" i="3" s="1"/>
  <c r="AR1021" i="3"/>
  <c r="AQ1021" i="3"/>
  <c r="AP1021" i="3"/>
  <c r="AN1021" i="3"/>
  <c r="AL1021" i="3"/>
  <c r="AJ1021" i="3"/>
  <c r="AH1021" i="3"/>
  <c r="AF1021" i="3"/>
  <c r="AD1021" i="3"/>
  <c r="AB1021" i="3"/>
  <c r="Z1021" i="3"/>
  <c r="X1021" i="3"/>
  <c r="V1021" i="3"/>
  <c r="T1021" i="3"/>
  <c r="R1021" i="3"/>
  <c r="P1021" i="3"/>
  <c r="N1021" i="3"/>
  <c r="L1021" i="3"/>
  <c r="J1021" i="3"/>
  <c r="H1021" i="3"/>
  <c r="D1021" i="3"/>
  <c r="BU1020" i="3"/>
  <c r="BT1020" i="3"/>
  <c r="BS1020" i="3"/>
  <c r="BR1020" i="3"/>
  <c r="BQ1020" i="3"/>
  <c r="BP1020" i="3"/>
  <c r="BO1020" i="3"/>
  <c r="BN1020" i="3"/>
  <c r="BM1020" i="3"/>
  <c r="BL1020" i="3"/>
  <c r="BK1020" i="3"/>
  <c r="BJ1020" i="3"/>
  <c r="BI1020" i="3"/>
  <c r="BH1020" i="3"/>
  <c r="BG1020" i="3"/>
  <c r="BF1020" i="3"/>
  <c r="BE1020" i="3"/>
  <c r="BD1020" i="3"/>
  <c r="BB1020" i="3"/>
  <c r="BA1020" i="3"/>
  <c r="AZ1020" i="3"/>
  <c r="AY1020" i="3"/>
  <c r="AW1020" i="3"/>
  <c r="AX1020" i="3" s="1"/>
  <c r="AU1020" i="3"/>
  <c r="AV1020" i="3" s="1"/>
  <c r="AT1020" i="3"/>
  <c r="AS1020" i="3"/>
  <c r="AR1020" i="3"/>
  <c r="AQ1020" i="3"/>
  <c r="AP1020" i="3"/>
  <c r="AN1020" i="3"/>
  <c r="AL1020" i="3"/>
  <c r="AJ1020" i="3"/>
  <c r="AH1020" i="3"/>
  <c r="AF1020" i="3"/>
  <c r="AD1020" i="3"/>
  <c r="AB1020" i="3"/>
  <c r="Z1020" i="3"/>
  <c r="X1020" i="3"/>
  <c r="V1020" i="3"/>
  <c r="T1020" i="3"/>
  <c r="R1020" i="3"/>
  <c r="P1020" i="3"/>
  <c r="N1020" i="3"/>
  <c r="L1020" i="3"/>
  <c r="J1020" i="3"/>
  <c r="H1020" i="3"/>
  <c r="D1020" i="3"/>
  <c r="BU1019" i="3"/>
  <c r="BV1019" i="3" s="1"/>
  <c r="BT1019" i="3"/>
  <c r="BS1019" i="3"/>
  <c r="BR1019" i="3"/>
  <c r="BQ1019" i="3"/>
  <c r="BP1019" i="3"/>
  <c r="BO1019" i="3"/>
  <c r="BN1019" i="3"/>
  <c r="BM1019" i="3"/>
  <c r="BL1019" i="3"/>
  <c r="BK1019" i="3"/>
  <c r="BJ1019" i="3"/>
  <c r="BI1019" i="3"/>
  <c r="BH1019" i="3"/>
  <c r="BG1019" i="3"/>
  <c r="BF1019" i="3"/>
  <c r="BE1019" i="3"/>
  <c r="BD1019" i="3"/>
  <c r="BB1019" i="3"/>
  <c r="BA1019" i="3"/>
  <c r="AY1019" i="3"/>
  <c r="AZ1019" i="3" s="1"/>
  <c r="AW1019" i="3"/>
  <c r="AX1019" i="3" s="1"/>
  <c r="AV1019" i="3"/>
  <c r="AU1019" i="3"/>
  <c r="AT1019" i="3"/>
  <c r="AS1019" i="3"/>
  <c r="AQ1019" i="3"/>
  <c r="AR1019" i="3" s="1"/>
  <c r="AP1019" i="3"/>
  <c r="AN1019" i="3"/>
  <c r="AL1019" i="3"/>
  <c r="AJ1019" i="3"/>
  <c r="AH1019" i="3"/>
  <c r="AF1019" i="3"/>
  <c r="AD1019" i="3"/>
  <c r="AB1019" i="3"/>
  <c r="Z1019" i="3"/>
  <c r="X1019" i="3"/>
  <c r="V1019" i="3"/>
  <c r="T1019" i="3"/>
  <c r="R1019" i="3"/>
  <c r="P1019" i="3"/>
  <c r="N1019" i="3"/>
  <c r="L1019" i="3"/>
  <c r="J1019" i="3"/>
  <c r="H1019" i="3"/>
  <c r="D1019" i="3"/>
  <c r="BU1018" i="3"/>
  <c r="BT1018" i="3"/>
  <c r="BS1018" i="3"/>
  <c r="BR1018" i="3"/>
  <c r="BQ1018" i="3"/>
  <c r="BP1018" i="3"/>
  <c r="BV1018" i="3" s="1"/>
  <c r="BO1018" i="3"/>
  <c r="BN1018" i="3"/>
  <c r="BM1018" i="3"/>
  <c r="BL1018" i="3"/>
  <c r="BK1018" i="3"/>
  <c r="BJ1018" i="3"/>
  <c r="BI1018" i="3"/>
  <c r="BH1018" i="3"/>
  <c r="BG1018" i="3"/>
  <c r="BF1018" i="3"/>
  <c r="BE1018" i="3"/>
  <c r="BD1018" i="3"/>
  <c r="BA1018" i="3"/>
  <c r="BB1018" i="3" s="1"/>
  <c r="AY1018" i="3"/>
  <c r="AZ1018" i="3" s="1"/>
  <c r="AX1018" i="3"/>
  <c r="AW1018" i="3"/>
  <c r="AV1018" i="3"/>
  <c r="AU1018" i="3"/>
  <c r="AS1018" i="3"/>
  <c r="AT1018" i="3" s="1"/>
  <c r="AQ1018" i="3"/>
  <c r="AR1018" i="3" s="1"/>
  <c r="AP1018" i="3"/>
  <c r="AN1018" i="3"/>
  <c r="AL1018" i="3"/>
  <c r="AJ1018" i="3"/>
  <c r="AH1018" i="3"/>
  <c r="AF1018" i="3"/>
  <c r="AD1018" i="3"/>
  <c r="AB1018" i="3"/>
  <c r="Z1018" i="3"/>
  <c r="X1018" i="3"/>
  <c r="V1018" i="3"/>
  <c r="T1018" i="3"/>
  <c r="R1018" i="3"/>
  <c r="P1018" i="3"/>
  <c r="N1018" i="3"/>
  <c r="L1018" i="3"/>
  <c r="J1018" i="3"/>
  <c r="H1018" i="3"/>
  <c r="D1018" i="3"/>
  <c r="BU1017" i="3"/>
  <c r="BT1017" i="3"/>
  <c r="BS1017" i="3"/>
  <c r="BR1017" i="3"/>
  <c r="BQ1017" i="3"/>
  <c r="BP1017" i="3"/>
  <c r="BV1017" i="3" s="1"/>
  <c r="BO1017" i="3"/>
  <c r="BN1017" i="3"/>
  <c r="BM1017" i="3"/>
  <c r="BL1017" i="3"/>
  <c r="BK1017" i="3"/>
  <c r="BJ1017" i="3"/>
  <c r="BI1017" i="3"/>
  <c r="BH1017" i="3"/>
  <c r="BG1017" i="3"/>
  <c r="BF1017" i="3"/>
  <c r="BE1017" i="3"/>
  <c r="BD1017" i="3"/>
  <c r="BA1017" i="3"/>
  <c r="BB1017" i="3" s="1"/>
  <c r="AZ1017" i="3"/>
  <c r="AY1017" i="3"/>
  <c r="AX1017" i="3"/>
  <c r="AW1017" i="3"/>
  <c r="AV1017" i="3"/>
  <c r="AU1017" i="3"/>
  <c r="AS1017" i="3"/>
  <c r="AT1017" i="3" s="1"/>
  <c r="AR1017" i="3"/>
  <c r="AQ1017" i="3"/>
  <c r="AP1017" i="3"/>
  <c r="AN1017" i="3"/>
  <c r="AL1017" i="3"/>
  <c r="AJ1017" i="3"/>
  <c r="AH1017" i="3"/>
  <c r="AF1017" i="3"/>
  <c r="AD1017" i="3"/>
  <c r="AB1017" i="3"/>
  <c r="Z1017" i="3"/>
  <c r="X1017" i="3"/>
  <c r="V1017" i="3"/>
  <c r="T1017" i="3"/>
  <c r="R1017" i="3"/>
  <c r="P1017" i="3"/>
  <c r="N1017" i="3"/>
  <c r="L1017" i="3"/>
  <c r="J1017" i="3"/>
  <c r="H1017" i="3"/>
  <c r="D1017" i="3"/>
  <c r="BU1016" i="3"/>
  <c r="BT1016" i="3"/>
  <c r="BS1016" i="3"/>
  <c r="BR1016" i="3"/>
  <c r="BQ1016" i="3"/>
  <c r="BP1016" i="3"/>
  <c r="BO1016" i="3"/>
  <c r="BN1016" i="3"/>
  <c r="BM1016" i="3"/>
  <c r="BL1016" i="3"/>
  <c r="BK1016" i="3"/>
  <c r="BJ1016" i="3"/>
  <c r="BI1016" i="3"/>
  <c r="BH1016" i="3"/>
  <c r="BG1016" i="3"/>
  <c r="BF1016" i="3"/>
  <c r="BE1016" i="3"/>
  <c r="BD1016" i="3"/>
  <c r="BB1016" i="3"/>
  <c r="BA1016" i="3"/>
  <c r="AZ1016" i="3"/>
  <c r="AY1016" i="3"/>
  <c r="AX1016" i="3"/>
  <c r="AW1016" i="3"/>
  <c r="AU1016" i="3"/>
  <c r="AV1016" i="3" s="1"/>
  <c r="AT1016" i="3"/>
  <c r="AS1016" i="3"/>
  <c r="AR1016" i="3"/>
  <c r="AQ1016" i="3"/>
  <c r="AP1016" i="3"/>
  <c r="AN1016" i="3"/>
  <c r="AL1016" i="3"/>
  <c r="AJ1016" i="3"/>
  <c r="AH1016" i="3"/>
  <c r="AF1016" i="3"/>
  <c r="AD1016" i="3"/>
  <c r="AB1016" i="3"/>
  <c r="Z1016" i="3"/>
  <c r="X1016" i="3"/>
  <c r="V1016" i="3"/>
  <c r="T1016" i="3"/>
  <c r="R1016" i="3"/>
  <c r="P1016" i="3"/>
  <c r="N1016" i="3"/>
  <c r="L1016" i="3"/>
  <c r="J1016" i="3"/>
  <c r="H1016" i="3"/>
  <c r="D1016" i="3"/>
  <c r="BV1015" i="3"/>
  <c r="BU1015" i="3"/>
  <c r="BT1015" i="3"/>
  <c r="BS1015" i="3"/>
  <c r="BR1015" i="3"/>
  <c r="BQ1015" i="3"/>
  <c r="BP1015" i="3"/>
  <c r="BO1015" i="3"/>
  <c r="BN1015" i="3"/>
  <c r="BM1015" i="3"/>
  <c r="BL1015" i="3"/>
  <c r="BK1015" i="3"/>
  <c r="BJ1015" i="3"/>
  <c r="BI1015" i="3"/>
  <c r="BH1015" i="3"/>
  <c r="BG1015" i="3"/>
  <c r="BF1015" i="3"/>
  <c r="BE1015" i="3"/>
  <c r="BD1015" i="3"/>
  <c r="BB1015" i="3"/>
  <c r="BA1015" i="3"/>
  <c r="AZ1015" i="3"/>
  <c r="AY1015" i="3"/>
  <c r="AW1015" i="3"/>
  <c r="AX1015" i="3" s="1"/>
  <c r="AV1015" i="3"/>
  <c r="AU1015" i="3"/>
  <c r="AT1015" i="3"/>
  <c r="AS1015" i="3"/>
  <c r="AR1015" i="3"/>
  <c r="AQ1015" i="3"/>
  <c r="AP1015" i="3"/>
  <c r="AN1015" i="3"/>
  <c r="AL1015" i="3"/>
  <c r="AJ1015" i="3"/>
  <c r="AH1015" i="3"/>
  <c r="AF1015" i="3"/>
  <c r="AD1015" i="3"/>
  <c r="AB1015" i="3"/>
  <c r="Z1015" i="3"/>
  <c r="X1015" i="3"/>
  <c r="V1015" i="3"/>
  <c r="T1015" i="3"/>
  <c r="R1015" i="3"/>
  <c r="P1015" i="3"/>
  <c r="N1015" i="3"/>
  <c r="L1015" i="3"/>
  <c r="J1015" i="3"/>
  <c r="H1015" i="3"/>
  <c r="D1015" i="3"/>
  <c r="BU1014" i="3"/>
  <c r="BT1014" i="3"/>
  <c r="BS1014" i="3"/>
  <c r="BR1014" i="3"/>
  <c r="BQ1014" i="3"/>
  <c r="BP1014" i="3"/>
  <c r="BV1014" i="3" s="1"/>
  <c r="BO1014" i="3"/>
  <c r="BN1014" i="3"/>
  <c r="BM1014" i="3"/>
  <c r="BL1014" i="3"/>
  <c r="BK1014" i="3"/>
  <c r="BJ1014" i="3"/>
  <c r="BI1014" i="3"/>
  <c r="BH1014" i="3"/>
  <c r="BG1014" i="3"/>
  <c r="BF1014" i="3"/>
  <c r="BE1014" i="3"/>
  <c r="BD1014" i="3"/>
  <c r="BB1014" i="3"/>
  <c r="BA1014" i="3"/>
  <c r="AY1014" i="3"/>
  <c r="AZ1014" i="3" s="1"/>
  <c r="AX1014" i="3"/>
  <c r="AW1014" i="3"/>
  <c r="AV1014" i="3"/>
  <c r="AU1014" i="3"/>
  <c r="AT1014" i="3"/>
  <c r="AS1014" i="3"/>
  <c r="AQ1014" i="3"/>
  <c r="AR1014" i="3" s="1"/>
  <c r="AP1014" i="3"/>
  <c r="AN1014" i="3"/>
  <c r="AL1014" i="3"/>
  <c r="AJ1014" i="3"/>
  <c r="AH1014" i="3"/>
  <c r="AF1014" i="3"/>
  <c r="AD1014" i="3"/>
  <c r="AB1014" i="3"/>
  <c r="Z1014" i="3"/>
  <c r="X1014" i="3"/>
  <c r="V1014" i="3"/>
  <c r="T1014" i="3"/>
  <c r="R1014" i="3"/>
  <c r="P1014" i="3"/>
  <c r="N1014" i="3"/>
  <c r="L1014" i="3"/>
  <c r="J1014" i="3"/>
  <c r="H1014" i="3"/>
  <c r="D1014" i="3"/>
  <c r="BU1013" i="3"/>
  <c r="BT1013" i="3"/>
  <c r="BS1013" i="3"/>
  <c r="BR1013" i="3"/>
  <c r="BQ1013" i="3"/>
  <c r="BP1013" i="3"/>
  <c r="BO1013" i="3"/>
  <c r="BN1013" i="3"/>
  <c r="BM1013" i="3"/>
  <c r="BL1013" i="3"/>
  <c r="BK1013" i="3"/>
  <c r="BJ1013" i="3"/>
  <c r="BI1013" i="3"/>
  <c r="BH1013" i="3"/>
  <c r="BG1013" i="3"/>
  <c r="BF1013" i="3"/>
  <c r="BE1013" i="3"/>
  <c r="BD1013" i="3"/>
  <c r="BA1013" i="3"/>
  <c r="BB1013" i="3" s="1"/>
  <c r="AZ1013" i="3"/>
  <c r="AY1013" i="3"/>
  <c r="AX1013" i="3"/>
  <c r="AW1013" i="3"/>
  <c r="AV1013" i="3"/>
  <c r="AU1013" i="3"/>
  <c r="AS1013" i="3"/>
  <c r="AT1013" i="3" s="1"/>
  <c r="AR1013" i="3"/>
  <c r="AQ1013" i="3"/>
  <c r="AP1013" i="3"/>
  <c r="AN1013" i="3"/>
  <c r="AL1013" i="3"/>
  <c r="AJ1013" i="3"/>
  <c r="AH1013" i="3"/>
  <c r="AF1013" i="3"/>
  <c r="AD1013" i="3"/>
  <c r="AB1013" i="3"/>
  <c r="Z1013" i="3"/>
  <c r="X1013" i="3"/>
  <c r="V1013" i="3"/>
  <c r="T1013" i="3"/>
  <c r="R1013" i="3"/>
  <c r="P1013" i="3"/>
  <c r="N1013" i="3"/>
  <c r="L1013" i="3"/>
  <c r="J1013" i="3"/>
  <c r="H1013" i="3"/>
  <c r="D1013" i="3"/>
  <c r="BU1012" i="3"/>
  <c r="BT1012" i="3"/>
  <c r="BS1012" i="3"/>
  <c r="BR1012" i="3"/>
  <c r="BQ1012" i="3"/>
  <c r="BP1012" i="3"/>
  <c r="BO1012" i="3"/>
  <c r="BN1012" i="3"/>
  <c r="BM1012" i="3"/>
  <c r="BL1012" i="3"/>
  <c r="BK1012" i="3"/>
  <c r="BJ1012" i="3"/>
  <c r="BI1012" i="3"/>
  <c r="BH1012" i="3"/>
  <c r="BG1012" i="3"/>
  <c r="BF1012" i="3"/>
  <c r="BE1012" i="3"/>
  <c r="BD1012" i="3"/>
  <c r="BB1012" i="3"/>
  <c r="BA1012" i="3"/>
  <c r="AZ1012" i="3"/>
  <c r="AY1012" i="3"/>
  <c r="AX1012" i="3"/>
  <c r="AW1012" i="3"/>
  <c r="AU1012" i="3"/>
  <c r="AV1012" i="3" s="1"/>
  <c r="AT1012" i="3"/>
  <c r="AS1012" i="3"/>
  <c r="AR1012" i="3"/>
  <c r="AQ1012" i="3"/>
  <c r="AP1012" i="3"/>
  <c r="AN1012" i="3"/>
  <c r="AL1012" i="3"/>
  <c r="AJ1012" i="3"/>
  <c r="AH1012" i="3"/>
  <c r="AF1012" i="3"/>
  <c r="AD1012" i="3"/>
  <c r="AB1012" i="3"/>
  <c r="Z1012" i="3"/>
  <c r="X1012" i="3"/>
  <c r="V1012" i="3"/>
  <c r="T1012" i="3"/>
  <c r="R1012" i="3"/>
  <c r="P1012" i="3"/>
  <c r="N1012" i="3"/>
  <c r="L1012" i="3"/>
  <c r="J1012" i="3"/>
  <c r="H1012" i="3"/>
  <c r="D1012" i="3"/>
  <c r="BV1011" i="3"/>
  <c r="BU1011" i="3"/>
  <c r="BT1011" i="3"/>
  <c r="BS1011" i="3"/>
  <c r="BR1011" i="3"/>
  <c r="BQ1011" i="3"/>
  <c r="BP1011" i="3"/>
  <c r="BO1011" i="3"/>
  <c r="BN1011" i="3"/>
  <c r="BM1011" i="3"/>
  <c r="BL1011" i="3"/>
  <c r="BK1011" i="3"/>
  <c r="BJ1011" i="3"/>
  <c r="BI1011" i="3"/>
  <c r="BH1011" i="3"/>
  <c r="BG1011" i="3"/>
  <c r="BF1011" i="3"/>
  <c r="BE1011" i="3"/>
  <c r="BD1011" i="3"/>
  <c r="BB1011" i="3"/>
  <c r="BA1011" i="3"/>
  <c r="AZ1011" i="3"/>
  <c r="AY1011" i="3"/>
  <c r="AW1011" i="3"/>
  <c r="AX1011" i="3" s="1"/>
  <c r="AV1011" i="3"/>
  <c r="AU1011" i="3"/>
  <c r="AT1011" i="3"/>
  <c r="AS1011" i="3"/>
  <c r="AR1011" i="3"/>
  <c r="AQ1011" i="3"/>
  <c r="AP1011" i="3"/>
  <c r="AN1011" i="3"/>
  <c r="AL1011" i="3"/>
  <c r="AJ1011" i="3"/>
  <c r="AH1011" i="3"/>
  <c r="AF1011" i="3"/>
  <c r="AD1011" i="3"/>
  <c r="AB1011" i="3"/>
  <c r="Z1011" i="3"/>
  <c r="X1011" i="3"/>
  <c r="V1011" i="3"/>
  <c r="T1011" i="3"/>
  <c r="R1011" i="3"/>
  <c r="P1011" i="3"/>
  <c r="N1011" i="3"/>
  <c r="L1011" i="3"/>
  <c r="J1011" i="3"/>
  <c r="H1011" i="3"/>
  <c r="D1011" i="3"/>
  <c r="BU1010" i="3"/>
  <c r="BT1010" i="3"/>
  <c r="BS1010" i="3"/>
  <c r="BR1010" i="3"/>
  <c r="BQ1010" i="3"/>
  <c r="BP1010" i="3"/>
  <c r="BV1010" i="3" s="1"/>
  <c r="BO1010" i="3"/>
  <c r="BN1010" i="3"/>
  <c r="BM1010" i="3"/>
  <c r="BL1010" i="3"/>
  <c r="BK1010" i="3"/>
  <c r="BJ1010" i="3"/>
  <c r="BI1010" i="3"/>
  <c r="BH1010" i="3"/>
  <c r="BG1010" i="3"/>
  <c r="BF1010" i="3"/>
  <c r="BE1010" i="3"/>
  <c r="BD1010" i="3"/>
  <c r="BB1010" i="3"/>
  <c r="BA1010" i="3"/>
  <c r="AY1010" i="3"/>
  <c r="AZ1010" i="3" s="1"/>
  <c r="AX1010" i="3"/>
  <c r="AW1010" i="3"/>
  <c r="AV1010" i="3"/>
  <c r="AU1010" i="3"/>
  <c r="AT1010" i="3"/>
  <c r="AS1010" i="3"/>
  <c r="AQ1010" i="3"/>
  <c r="AR1010" i="3" s="1"/>
  <c r="AP1010" i="3"/>
  <c r="AN1010" i="3"/>
  <c r="AL1010" i="3"/>
  <c r="AJ1010" i="3"/>
  <c r="AH1010" i="3"/>
  <c r="AF1010" i="3"/>
  <c r="AD1010" i="3"/>
  <c r="AB1010" i="3"/>
  <c r="Z1010" i="3"/>
  <c r="X1010" i="3"/>
  <c r="V1010" i="3"/>
  <c r="T1010" i="3"/>
  <c r="R1010" i="3"/>
  <c r="P1010" i="3"/>
  <c r="N1010" i="3"/>
  <c r="L1010" i="3"/>
  <c r="J1010" i="3"/>
  <c r="H1010" i="3"/>
  <c r="D1010" i="3"/>
  <c r="BU1009" i="3"/>
  <c r="BT1009" i="3"/>
  <c r="BS1009" i="3"/>
  <c r="BR1009" i="3"/>
  <c r="BQ1009" i="3"/>
  <c r="BP1009" i="3"/>
  <c r="BO1009" i="3"/>
  <c r="BN1009" i="3"/>
  <c r="BM1009" i="3"/>
  <c r="BL1009" i="3"/>
  <c r="BK1009" i="3"/>
  <c r="BJ1009" i="3"/>
  <c r="BI1009" i="3"/>
  <c r="BH1009" i="3"/>
  <c r="BG1009" i="3"/>
  <c r="BF1009" i="3"/>
  <c r="BE1009" i="3"/>
  <c r="BD1009" i="3"/>
  <c r="BA1009" i="3"/>
  <c r="BB1009" i="3" s="1"/>
  <c r="AZ1009" i="3"/>
  <c r="AY1009" i="3"/>
  <c r="AX1009" i="3"/>
  <c r="AW1009" i="3"/>
  <c r="AV1009" i="3"/>
  <c r="AU1009" i="3"/>
  <c r="AS1009" i="3"/>
  <c r="AT1009" i="3" s="1"/>
  <c r="AR1009" i="3"/>
  <c r="AQ1009" i="3"/>
  <c r="AP1009" i="3"/>
  <c r="AN1009" i="3"/>
  <c r="AL1009" i="3"/>
  <c r="AJ1009" i="3"/>
  <c r="AH1009" i="3"/>
  <c r="AF1009" i="3"/>
  <c r="AD1009" i="3"/>
  <c r="AB1009" i="3"/>
  <c r="Z1009" i="3"/>
  <c r="X1009" i="3"/>
  <c r="V1009" i="3"/>
  <c r="T1009" i="3"/>
  <c r="R1009" i="3"/>
  <c r="P1009" i="3"/>
  <c r="N1009" i="3"/>
  <c r="L1009" i="3"/>
  <c r="J1009" i="3"/>
  <c r="H1009" i="3"/>
  <c r="D1009" i="3"/>
  <c r="BU1008" i="3"/>
  <c r="BT1008" i="3"/>
  <c r="BS1008" i="3"/>
  <c r="BR1008" i="3"/>
  <c r="BQ1008" i="3"/>
  <c r="BP1008" i="3"/>
  <c r="BO1008" i="3"/>
  <c r="BN1008" i="3"/>
  <c r="BM1008" i="3"/>
  <c r="BL1008" i="3"/>
  <c r="BK1008" i="3"/>
  <c r="BJ1008" i="3"/>
  <c r="BI1008" i="3"/>
  <c r="BH1008" i="3"/>
  <c r="BG1008" i="3"/>
  <c r="BF1008" i="3"/>
  <c r="BE1008" i="3"/>
  <c r="BD1008" i="3"/>
  <c r="BB1008" i="3"/>
  <c r="BA1008" i="3"/>
  <c r="AZ1008" i="3"/>
  <c r="AY1008" i="3"/>
  <c r="AX1008" i="3"/>
  <c r="AW1008" i="3"/>
  <c r="AU1008" i="3"/>
  <c r="AV1008" i="3" s="1"/>
  <c r="AT1008" i="3"/>
  <c r="AS1008" i="3"/>
  <c r="AR1008" i="3"/>
  <c r="AQ1008" i="3"/>
  <c r="AP1008" i="3"/>
  <c r="AN1008" i="3"/>
  <c r="AL1008" i="3"/>
  <c r="AJ1008" i="3"/>
  <c r="AH1008" i="3"/>
  <c r="AF1008" i="3"/>
  <c r="AD1008" i="3"/>
  <c r="AB1008" i="3"/>
  <c r="Z1008" i="3"/>
  <c r="X1008" i="3"/>
  <c r="V1008" i="3"/>
  <c r="T1008" i="3"/>
  <c r="R1008" i="3"/>
  <c r="P1008" i="3"/>
  <c r="N1008" i="3"/>
  <c r="L1008" i="3"/>
  <c r="J1008" i="3"/>
  <c r="H1008" i="3"/>
  <c r="D1008" i="3"/>
  <c r="BV1007" i="3"/>
  <c r="BU1007" i="3"/>
  <c r="BT1007" i="3"/>
  <c r="BS1007" i="3"/>
  <c r="BR1007" i="3"/>
  <c r="BQ1007" i="3"/>
  <c r="BP1007" i="3"/>
  <c r="BO1007" i="3"/>
  <c r="BN1007" i="3"/>
  <c r="BM1007" i="3"/>
  <c r="BL1007" i="3"/>
  <c r="BK1007" i="3"/>
  <c r="BJ1007" i="3"/>
  <c r="BI1007" i="3"/>
  <c r="BH1007" i="3"/>
  <c r="BG1007" i="3"/>
  <c r="BF1007" i="3"/>
  <c r="BE1007" i="3"/>
  <c r="BD1007" i="3"/>
  <c r="BB1007" i="3"/>
  <c r="BA1007" i="3"/>
  <c r="AZ1007" i="3"/>
  <c r="AY1007" i="3"/>
  <c r="AW1007" i="3"/>
  <c r="AX1007" i="3" s="1"/>
  <c r="AV1007" i="3"/>
  <c r="AU1007" i="3"/>
  <c r="AT1007" i="3"/>
  <c r="AS1007" i="3"/>
  <c r="AR1007" i="3"/>
  <c r="AQ1007" i="3"/>
  <c r="AP1007" i="3"/>
  <c r="AN1007" i="3"/>
  <c r="AL1007" i="3"/>
  <c r="AJ1007" i="3"/>
  <c r="AH1007" i="3"/>
  <c r="AF1007" i="3"/>
  <c r="AD1007" i="3"/>
  <c r="AB1007" i="3"/>
  <c r="Z1007" i="3"/>
  <c r="X1007" i="3"/>
  <c r="V1007" i="3"/>
  <c r="T1007" i="3"/>
  <c r="R1007" i="3"/>
  <c r="P1007" i="3"/>
  <c r="N1007" i="3"/>
  <c r="L1007" i="3"/>
  <c r="J1007" i="3"/>
  <c r="H1007" i="3"/>
  <c r="D1007" i="3"/>
  <c r="BU1006" i="3"/>
  <c r="BT1006" i="3"/>
  <c r="BS1006" i="3"/>
  <c r="BR1006" i="3"/>
  <c r="BQ1006" i="3"/>
  <c r="BP1006" i="3"/>
  <c r="BV1006" i="3" s="1"/>
  <c r="BO1006" i="3"/>
  <c r="BN1006" i="3"/>
  <c r="BM1006" i="3"/>
  <c r="BL1006" i="3"/>
  <c r="BK1006" i="3"/>
  <c r="BJ1006" i="3"/>
  <c r="BI1006" i="3"/>
  <c r="BH1006" i="3"/>
  <c r="BG1006" i="3"/>
  <c r="BF1006" i="3"/>
  <c r="BE1006" i="3"/>
  <c r="BD1006" i="3"/>
  <c r="BB1006" i="3"/>
  <c r="BA1006" i="3"/>
  <c r="AY1006" i="3"/>
  <c r="AZ1006" i="3" s="1"/>
  <c r="AX1006" i="3"/>
  <c r="AW1006" i="3"/>
  <c r="AV1006" i="3"/>
  <c r="AU1006" i="3"/>
  <c r="AT1006" i="3"/>
  <c r="AS1006" i="3"/>
  <c r="AQ1006" i="3"/>
  <c r="AR1006" i="3" s="1"/>
  <c r="AP1006" i="3"/>
  <c r="AN1006" i="3"/>
  <c r="AL1006" i="3"/>
  <c r="AJ1006" i="3"/>
  <c r="AH1006" i="3"/>
  <c r="AF1006" i="3"/>
  <c r="AD1006" i="3"/>
  <c r="AB1006" i="3"/>
  <c r="Z1006" i="3"/>
  <c r="X1006" i="3"/>
  <c r="V1006" i="3"/>
  <c r="T1006" i="3"/>
  <c r="R1006" i="3"/>
  <c r="P1006" i="3"/>
  <c r="N1006" i="3"/>
  <c r="L1006" i="3"/>
  <c r="J1006" i="3"/>
  <c r="H1006" i="3"/>
  <c r="D1006" i="3"/>
  <c r="BU1005" i="3"/>
  <c r="BT1005" i="3"/>
  <c r="BS1005" i="3"/>
  <c r="BR1005" i="3"/>
  <c r="BQ1005" i="3"/>
  <c r="BP1005" i="3"/>
  <c r="BO1005" i="3"/>
  <c r="BN1005" i="3"/>
  <c r="BM1005" i="3"/>
  <c r="BL1005" i="3"/>
  <c r="BK1005" i="3"/>
  <c r="BJ1005" i="3"/>
  <c r="BI1005" i="3"/>
  <c r="BH1005" i="3"/>
  <c r="BG1005" i="3"/>
  <c r="BF1005" i="3"/>
  <c r="BE1005" i="3"/>
  <c r="BD1005" i="3"/>
  <c r="BA1005" i="3"/>
  <c r="BB1005" i="3" s="1"/>
  <c r="AZ1005" i="3"/>
  <c r="AY1005" i="3"/>
  <c r="AX1005" i="3"/>
  <c r="AW1005" i="3"/>
  <c r="AV1005" i="3"/>
  <c r="AU1005" i="3"/>
  <c r="AS1005" i="3"/>
  <c r="AT1005" i="3" s="1"/>
  <c r="AR1005" i="3"/>
  <c r="AQ1005" i="3"/>
  <c r="AP1005" i="3"/>
  <c r="AN1005" i="3"/>
  <c r="AL1005" i="3"/>
  <c r="AJ1005" i="3"/>
  <c r="AH1005" i="3"/>
  <c r="AF1005" i="3"/>
  <c r="AD1005" i="3"/>
  <c r="AB1005" i="3"/>
  <c r="Z1005" i="3"/>
  <c r="X1005" i="3"/>
  <c r="V1005" i="3"/>
  <c r="T1005" i="3"/>
  <c r="R1005" i="3"/>
  <c r="P1005" i="3"/>
  <c r="N1005" i="3"/>
  <c r="L1005" i="3"/>
  <c r="J1005" i="3"/>
  <c r="H1005" i="3"/>
  <c r="D1005" i="3"/>
  <c r="BU1004" i="3"/>
  <c r="BT1004" i="3"/>
  <c r="BS1004" i="3"/>
  <c r="BR1004" i="3"/>
  <c r="BQ1004" i="3"/>
  <c r="BP1004" i="3"/>
  <c r="BO1004" i="3"/>
  <c r="BN1004" i="3"/>
  <c r="BM1004" i="3"/>
  <c r="BL1004" i="3"/>
  <c r="BK1004" i="3"/>
  <c r="BJ1004" i="3"/>
  <c r="BI1004" i="3"/>
  <c r="BH1004" i="3"/>
  <c r="BG1004" i="3"/>
  <c r="BF1004" i="3"/>
  <c r="BE1004" i="3"/>
  <c r="BD1004" i="3"/>
  <c r="BB1004" i="3"/>
  <c r="BA1004" i="3"/>
  <c r="AZ1004" i="3"/>
  <c r="AY1004" i="3"/>
  <c r="AX1004" i="3"/>
  <c r="AW1004" i="3"/>
  <c r="AU1004" i="3"/>
  <c r="AV1004" i="3" s="1"/>
  <c r="AT1004" i="3"/>
  <c r="AS1004" i="3"/>
  <c r="AR1004" i="3"/>
  <c r="AQ1004" i="3"/>
  <c r="AP1004" i="3"/>
  <c r="AN1004" i="3"/>
  <c r="AL1004" i="3"/>
  <c r="AJ1004" i="3"/>
  <c r="AH1004" i="3"/>
  <c r="AF1004" i="3"/>
  <c r="AD1004" i="3"/>
  <c r="AB1004" i="3"/>
  <c r="Z1004" i="3"/>
  <c r="X1004" i="3"/>
  <c r="V1004" i="3"/>
  <c r="T1004" i="3"/>
  <c r="R1004" i="3"/>
  <c r="P1004" i="3"/>
  <c r="N1004" i="3"/>
  <c r="L1004" i="3"/>
  <c r="J1004" i="3"/>
  <c r="H1004" i="3"/>
  <c r="D1004" i="3"/>
  <c r="BU1003" i="3"/>
  <c r="BV1003" i="3" s="1"/>
  <c r="BT1003" i="3"/>
  <c r="BS1003" i="3"/>
  <c r="BR1003" i="3"/>
  <c r="BQ1003" i="3"/>
  <c r="BP1003" i="3"/>
  <c r="BO1003" i="3"/>
  <c r="BN1003" i="3"/>
  <c r="BM1003" i="3"/>
  <c r="BL1003" i="3"/>
  <c r="BK1003" i="3"/>
  <c r="BJ1003" i="3"/>
  <c r="BI1003" i="3"/>
  <c r="BH1003" i="3"/>
  <c r="BG1003" i="3"/>
  <c r="BF1003" i="3"/>
  <c r="BE1003" i="3"/>
  <c r="BD1003" i="3"/>
  <c r="BB1003" i="3"/>
  <c r="BA1003" i="3"/>
  <c r="AZ1003" i="3"/>
  <c r="AY1003" i="3"/>
  <c r="AW1003" i="3"/>
  <c r="AX1003" i="3" s="1"/>
  <c r="AV1003" i="3"/>
  <c r="AU1003" i="3"/>
  <c r="AT1003" i="3"/>
  <c r="AS1003" i="3"/>
  <c r="AR1003" i="3"/>
  <c r="AQ1003" i="3"/>
  <c r="AP1003" i="3"/>
  <c r="AN1003" i="3"/>
  <c r="AL1003" i="3"/>
  <c r="AJ1003" i="3"/>
  <c r="AH1003" i="3"/>
  <c r="AF1003" i="3"/>
  <c r="AD1003" i="3"/>
  <c r="AB1003" i="3"/>
  <c r="Z1003" i="3"/>
  <c r="X1003" i="3"/>
  <c r="V1003" i="3"/>
  <c r="T1003" i="3"/>
  <c r="R1003" i="3"/>
  <c r="P1003" i="3"/>
  <c r="N1003" i="3"/>
  <c r="L1003" i="3"/>
  <c r="J1003" i="3"/>
  <c r="H1003" i="3"/>
  <c r="D1003" i="3"/>
  <c r="BU1002" i="3"/>
  <c r="BT1002" i="3"/>
  <c r="BS1002" i="3"/>
  <c r="BR1002" i="3"/>
  <c r="BQ1002" i="3"/>
  <c r="BP1002" i="3"/>
  <c r="BV1002" i="3" s="1"/>
  <c r="BO1002" i="3"/>
  <c r="BN1002" i="3"/>
  <c r="BM1002" i="3"/>
  <c r="BL1002" i="3"/>
  <c r="BK1002" i="3"/>
  <c r="BJ1002" i="3"/>
  <c r="BI1002" i="3"/>
  <c r="BH1002" i="3"/>
  <c r="BG1002" i="3"/>
  <c r="BF1002" i="3"/>
  <c r="BE1002" i="3"/>
  <c r="BD1002" i="3"/>
  <c r="BB1002" i="3"/>
  <c r="BA1002" i="3"/>
  <c r="AY1002" i="3"/>
  <c r="AZ1002" i="3" s="1"/>
  <c r="AX1002" i="3"/>
  <c r="AW1002" i="3"/>
  <c r="AV1002" i="3"/>
  <c r="AU1002" i="3"/>
  <c r="AT1002" i="3"/>
  <c r="AS1002" i="3"/>
  <c r="AQ1002" i="3"/>
  <c r="AR1002" i="3" s="1"/>
  <c r="AP1002" i="3"/>
  <c r="AN1002" i="3"/>
  <c r="AL1002" i="3"/>
  <c r="AJ1002" i="3"/>
  <c r="AH1002" i="3"/>
  <c r="AF1002" i="3"/>
  <c r="AD1002" i="3"/>
  <c r="AB1002" i="3"/>
  <c r="Z1002" i="3"/>
  <c r="X1002" i="3"/>
  <c r="V1002" i="3"/>
  <c r="T1002" i="3"/>
  <c r="R1002" i="3"/>
  <c r="P1002" i="3"/>
  <c r="N1002" i="3"/>
  <c r="L1002" i="3"/>
  <c r="J1002" i="3"/>
  <c r="H1002" i="3"/>
  <c r="D1002" i="3"/>
  <c r="BU1001" i="3"/>
  <c r="BT1001" i="3"/>
  <c r="BS1001" i="3"/>
  <c r="BR1001" i="3"/>
  <c r="BQ1001" i="3"/>
  <c r="BP1001" i="3"/>
  <c r="BO1001" i="3"/>
  <c r="BN1001" i="3"/>
  <c r="BM1001" i="3"/>
  <c r="BL1001" i="3"/>
  <c r="BK1001" i="3"/>
  <c r="BJ1001" i="3"/>
  <c r="BI1001" i="3"/>
  <c r="BH1001" i="3"/>
  <c r="BG1001" i="3"/>
  <c r="BF1001" i="3"/>
  <c r="BE1001" i="3"/>
  <c r="BD1001" i="3"/>
  <c r="BA1001" i="3"/>
  <c r="BB1001" i="3" s="1"/>
  <c r="AZ1001" i="3"/>
  <c r="AY1001" i="3"/>
  <c r="AX1001" i="3"/>
  <c r="AW1001" i="3"/>
  <c r="AV1001" i="3"/>
  <c r="AU1001" i="3"/>
  <c r="AS1001" i="3"/>
  <c r="AT1001" i="3" s="1"/>
  <c r="AR1001" i="3"/>
  <c r="AQ1001" i="3"/>
  <c r="AP1001" i="3"/>
  <c r="AN1001" i="3"/>
  <c r="AL1001" i="3"/>
  <c r="AJ1001" i="3"/>
  <c r="AH1001" i="3"/>
  <c r="AF1001" i="3"/>
  <c r="AD1001" i="3"/>
  <c r="AB1001" i="3"/>
  <c r="Z1001" i="3"/>
  <c r="X1001" i="3"/>
  <c r="V1001" i="3"/>
  <c r="T1001" i="3"/>
  <c r="R1001" i="3"/>
  <c r="P1001" i="3"/>
  <c r="N1001" i="3"/>
  <c r="L1001" i="3"/>
  <c r="J1001" i="3"/>
  <c r="H1001" i="3"/>
  <c r="D1001" i="3"/>
  <c r="BU1000" i="3"/>
  <c r="BT1000" i="3"/>
  <c r="BS1000" i="3"/>
  <c r="BR1000" i="3"/>
  <c r="BQ1000" i="3"/>
  <c r="BP1000" i="3"/>
  <c r="BO1000" i="3"/>
  <c r="BN1000" i="3"/>
  <c r="BM1000" i="3"/>
  <c r="BL1000" i="3"/>
  <c r="BK1000" i="3"/>
  <c r="BJ1000" i="3"/>
  <c r="BI1000" i="3"/>
  <c r="BH1000" i="3"/>
  <c r="BG1000" i="3"/>
  <c r="BF1000" i="3"/>
  <c r="BE1000" i="3"/>
  <c r="BD1000" i="3"/>
  <c r="BB1000" i="3"/>
  <c r="BA1000" i="3"/>
  <c r="AZ1000" i="3"/>
  <c r="AY1000" i="3"/>
  <c r="AX1000" i="3"/>
  <c r="AW1000" i="3"/>
  <c r="AU1000" i="3"/>
  <c r="AV1000" i="3" s="1"/>
  <c r="AT1000" i="3"/>
  <c r="AS1000" i="3"/>
  <c r="AR1000" i="3"/>
  <c r="AQ1000" i="3"/>
  <c r="AP1000" i="3"/>
  <c r="AN1000" i="3"/>
  <c r="AL1000" i="3"/>
  <c r="AJ1000" i="3"/>
  <c r="AH1000" i="3"/>
  <c r="AF1000" i="3"/>
  <c r="AD1000" i="3"/>
  <c r="AB1000" i="3"/>
  <c r="Z1000" i="3"/>
  <c r="X1000" i="3"/>
  <c r="V1000" i="3"/>
  <c r="T1000" i="3"/>
  <c r="R1000" i="3"/>
  <c r="P1000" i="3"/>
  <c r="N1000" i="3"/>
  <c r="L1000" i="3"/>
  <c r="J1000" i="3"/>
  <c r="H1000" i="3"/>
  <c r="D1000" i="3"/>
  <c r="BV999" i="3"/>
  <c r="BU999" i="3"/>
  <c r="BT999" i="3"/>
  <c r="BS999" i="3"/>
  <c r="BR999" i="3"/>
  <c r="BQ999" i="3"/>
  <c r="BP999" i="3"/>
  <c r="BO999" i="3"/>
  <c r="BN999" i="3"/>
  <c r="BM999" i="3"/>
  <c r="BL999" i="3"/>
  <c r="BK999" i="3"/>
  <c r="BJ999" i="3"/>
  <c r="BI999" i="3"/>
  <c r="BH999" i="3"/>
  <c r="BG999" i="3"/>
  <c r="BF999" i="3"/>
  <c r="BE999" i="3"/>
  <c r="BD999" i="3"/>
  <c r="BB999" i="3"/>
  <c r="BA999" i="3"/>
  <c r="AZ999" i="3"/>
  <c r="AY999" i="3"/>
  <c r="AW999" i="3"/>
  <c r="AX999" i="3" s="1"/>
  <c r="AV999" i="3"/>
  <c r="AU999" i="3"/>
  <c r="AT999" i="3"/>
  <c r="AS999" i="3"/>
  <c r="AR999" i="3"/>
  <c r="AQ999" i="3"/>
  <c r="AP999" i="3"/>
  <c r="AN999" i="3"/>
  <c r="AL999" i="3"/>
  <c r="AJ999" i="3"/>
  <c r="AH999" i="3"/>
  <c r="AF999" i="3"/>
  <c r="AD999" i="3"/>
  <c r="AB999" i="3"/>
  <c r="Z999" i="3"/>
  <c r="X999" i="3"/>
  <c r="V999" i="3"/>
  <c r="T999" i="3"/>
  <c r="R999" i="3"/>
  <c r="P999" i="3"/>
  <c r="N999" i="3"/>
  <c r="L999" i="3"/>
  <c r="J999" i="3"/>
  <c r="H999" i="3"/>
  <c r="D999" i="3"/>
  <c r="BU998" i="3"/>
  <c r="BT998" i="3"/>
  <c r="BS998" i="3"/>
  <c r="BR998" i="3"/>
  <c r="BQ998" i="3"/>
  <c r="BP998" i="3"/>
  <c r="BV998" i="3" s="1"/>
  <c r="BO998" i="3"/>
  <c r="BN998" i="3"/>
  <c r="BM998" i="3"/>
  <c r="BL998" i="3"/>
  <c r="BK998" i="3"/>
  <c r="BJ998" i="3"/>
  <c r="BI998" i="3"/>
  <c r="BH998" i="3"/>
  <c r="BG998" i="3"/>
  <c r="BF998" i="3"/>
  <c r="BE998" i="3"/>
  <c r="BD998" i="3"/>
  <c r="BB998" i="3"/>
  <c r="BA998" i="3"/>
  <c r="AY998" i="3"/>
  <c r="AZ998" i="3" s="1"/>
  <c r="AX998" i="3"/>
  <c r="AW998" i="3"/>
  <c r="AV998" i="3"/>
  <c r="AU998" i="3"/>
  <c r="AT998" i="3"/>
  <c r="AS998" i="3"/>
  <c r="AQ998" i="3"/>
  <c r="AR998" i="3" s="1"/>
  <c r="AP998" i="3"/>
  <c r="AN998" i="3"/>
  <c r="AL998" i="3"/>
  <c r="AJ998" i="3"/>
  <c r="AH998" i="3"/>
  <c r="AF998" i="3"/>
  <c r="AD998" i="3"/>
  <c r="AB998" i="3"/>
  <c r="Z998" i="3"/>
  <c r="X998" i="3"/>
  <c r="V998" i="3"/>
  <c r="T998" i="3"/>
  <c r="R998" i="3"/>
  <c r="P998" i="3"/>
  <c r="N998" i="3"/>
  <c r="L998" i="3"/>
  <c r="J998" i="3"/>
  <c r="H998" i="3"/>
  <c r="D998" i="3"/>
  <c r="BU997" i="3"/>
  <c r="BT997" i="3"/>
  <c r="BS997" i="3"/>
  <c r="BR997" i="3"/>
  <c r="BQ997" i="3"/>
  <c r="BP997" i="3"/>
  <c r="BO997" i="3"/>
  <c r="BN997" i="3"/>
  <c r="BM997" i="3"/>
  <c r="BL997" i="3"/>
  <c r="BK997" i="3"/>
  <c r="BJ997" i="3"/>
  <c r="BI997" i="3"/>
  <c r="BH997" i="3"/>
  <c r="BG997" i="3"/>
  <c r="BF997" i="3"/>
  <c r="BE997" i="3"/>
  <c r="BD997" i="3"/>
  <c r="BA997" i="3"/>
  <c r="BB997" i="3" s="1"/>
  <c r="AZ997" i="3"/>
  <c r="AY997" i="3"/>
  <c r="AX997" i="3"/>
  <c r="AW997" i="3"/>
  <c r="AV997" i="3"/>
  <c r="AU997" i="3"/>
  <c r="AS997" i="3"/>
  <c r="AT997" i="3" s="1"/>
  <c r="AR997" i="3"/>
  <c r="AQ997" i="3"/>
  <c r="AP997" i="3"/>
  <c r="AN997" i="3"/>
  <c r="AL997" i="3"/>
  <c r="AJ997" i="3"/>
  <c r="AH997" i="3"/>
  <c r="AF997" i="3"/>
  <c r="AD997" i="3"/>
  <c r="AB997" i="3"/>
  <c r="Z997" i="3"/>
  <c r="X997" i="3"/>
  <c r="V997" i="3"/>
  <c r="T997" i="3"/>
  <c r="R997" i="3"/>
  <c r="P997" i="3"/>
  <c r="N997" i="3"/>
  <c r="L997" i="3"/>
  <c r="J997" i="3"/>
  <c r="H997" i="3"/>
  <c r="D997" i="3"/>
  <c r="BU996" i="3"/>
  <c r="BT996" i="3"/>
  <c r="BS996" i="3"/>
  <c r="BR996" i="3"/>
  <c r="BQ996" i="3"/>
  <c r="BP996" i="3"/>
  <c r="BV996" i="3" s="1"/>
  <c r="BO996" i="3"/>
  <c r="BN996" i="3"/>
  <c r="BM996" i="3"/>
  <c r="BL996" i="3"/>
  <c r="BK996" i="3"/>
  <c r="BJ996" i="3"/>
  <c r="BI996" i="3"/>
  <c r="BH996" i="3"/>
  <c r="BG996" i="3"/>
  <c r="BF996" i="3"/>
  <c r="BE996" i="3"/>
  <c r="BD996" i="3"/>
  <c r="BB996" i="3"/>
  <c r="BA996" i="3"/>
  <c r="AZ996" i="3"/>
  <c r="AY996" i="3"/>
  <c r="AX996" i="3"/>
  <c r="AW996" i="3"/>
  <c r="AU996" i="3"/>
  <c r="AV996" i="3" s="1"/>
  <c r="AT996" i="3"/>
  <c r="AS996" i="3"/>
  <c r="AR996" i="3"/>
  <c r="AQ996" i="3"/>
  <c r="AP996" i="3"/>
  <c r="AN996" i="3"/>
  <c r="AL996" i="3"/>
  <c r="AJ996" i="3"/>
  <c r="AH996" i="3"/>
  <c r="AF996" i="3"/>
  <c r="AD996" i="3"/>
  <c r="AB996" i="3"/>
  <c r="Z996" i="3"/>
  <c r="X996" i="3"/>
  <c r="V996" i="3"/>
  <c r="T996" i="3"/>
  <c r="R996" i="3"/>
  <c r="P996" i="3"/>
  <c r="N996" i="3"/>
  <c r="L996" i="3"/>
  <c r="J996" i="3"/>
  <c r="H996" i="3"/>
  <c r="D996" i="3"/>
  <c r="BV995" i="3"/>
  <c r="BU995" i="3"/>
  <c r="BT995" i="3"/>
  <c r="BS995" i="3"/>
  <c r="BR995" i="3"/>
  <c r="BQ995" i="3"/>
  <c r="BP995" i="3"/>
  <c r="BO995" i="3"/>
  <c r="BN995" i="3"/>
  <c r="BM995" i="3"/>
  <c r="BL995" i="3"/>
  <c r="BK995" i="3"/>
  <c r="BJ995" i="3"/>
  <c r="BI995" i="3"/>
  <c r="BH995" i="3"/>
  <c r="BG995" i="3"/>
  <c r="BF995" i="3"/>
  <c r="BE995" i="3"/>
  <c r="BD995" i="3"/>
  <c r="BB995" i="3"/>
  <c r="BA995" i="3"/>
  <c r="AZ995" i="3"/>
  <c r="AY995" i="3"/>
  <c r="AW995" i="3"/>
  <c r="AX995" i="3" s="1"/>
  <c r="AV995" i="3"/>
  <c r="AU995" i="3"/>
  <c r="AT995" i="3"/>
  <c r="AS995" i="3"/>
  <c r="AR995" i="3"/>
  <c r="AQ995" i="3"/>
  <c r="AP995" i="3"/>
  <c r="AN995" i="3"/>
  <c r="AL995" i="3"/>
  <c r="AJ995" i="3"/>
  <c r="AH995" i="3"/>
  <c r="AF995" i="3"/>
  <c r="AD995" i="3"/>
  <c r="AB995" i="3"/>
  <c r="Z995" i="3"/>
  <c r="X995" i="3"/>
  <c r="V995" i="3"/>
  <c r="T995" i="3"/>
  <c r="R995" i="3"/>
  <c r="P995" i="3"/>
  <c r="N995" i="3"/>
  <c r="L995" i="3"/>
  <c r="J995" i="3"/>
  <c r="H995" i="3"/>
  <c r="D995" i="3"/>
  <c r="BU994" i="3"/>
  <c r="BT994" i="3"/>
  <c r="BS994" i="3"/>
  <c r="BR994" i="3"/>
  <c r="BQ994" i="3"/>
  <c r="BP994" i="3"/>
  <c r="BV994" i="3" s="1"/>
  <c r="BO994" i="3"/>
  <c r="BN994" i="3"/>
  <c r="BM994" i="3"/>
  <c r="BL994" i="3"/>
  <c r="BK994" i="3"/>
  <c r="BJ994" i="3"/>
  <c r="BI994" i="3"/>
  <c r="BH994" i="3"/>
  <c r="BG994" i="3"/>
  <c r="BF994" i="3"/>
  <c r="BE994" i="3"/>
  <c r="BD994" i="3"/>
  <c r="BB994" i="3"/>
  <c r="BA994" i="3"/>
  <c r="AY994" i="3"/>
  <c r="AZ994" i="3" s="1"/>
  <c r="AX994" i="3"/>
  <c r="AW994" i="3"/>
  <c r="AV994" i="3"/>
  <c r="AU994" i="3"/>
  <c r="AT994" i="3"/>
  <c r="AS994" i="3"/>
  <c r="AQ994" i="3"/>
  <c r="AR994" i="3" s="1"/>
  <c r="AP994" i="3"/>
  <c r="AN994" i="3"/>
  <c r="AL994" i="3"/>
  <c r="AJ994" i="3"/>
  <c r="AH994" i="3"/>
  <c r="AF994" i="3"/>
  <c r="AD994" i="3"/>
  <c r="AB994" i="3"/>
  <c r="Z994" i="3"/>
  <c r="X994" i="3"/>
  <c r="V994" i="3"/>
  <c r="T994" i="3"/>
  <c r="R994" i="3"/>
  <c r="P994" i="3"/>
  <c r="N994" i="3"/>
  <c r="L994" i="3"/>
  <c r="J994" i="3"/>
  <c r="H994" i="3"/>
  <c r="D994" i="3"/>
  <c r="BU993" i="3"/>
  <c r="BT993" i="3"/>
  <c r="BS993" i="3"/>
  <c r="BR993" i="3"/>
  <c r="BQ993" i="3"/>
  <c r="BP993" i="3"/>
  <c r="BO993" i="3"/>
  <c r="BN993" i="3"/>
  <c r="BM993" i="3"/>
  <c r="BL993" i="3"/>
  <c r="BK993" i="3"/>
  <c r="BJ993" i="3"/>
  <c r="BI993" i="3"/>
  <c r="BH993" i="3"/>
  <c r="BG993" i="3"/>
  <c r="BF993" i="3"/>
  <c r="BE993" i="3"/>
  <c r="BD993" i="3"/>
  <c r="BA993" i="3"/>
  <c r="BB993" i="3" s="1"/>
  <c r="AZ993" i="3"/>
  <c r="AY993" i="3"/>
  <c r="AX993" i="3"/>
  <c r="AW993" i="3"/>
  <c r="AV993" i="3"/>
  <c r="AU993" i="3"/>
  <c r="AS993" i="3"/>
  <c r="AT993" i="3" s="1"/>
  <c r="AR993" i="3"/>
  <c r="AQ993" i="3"/>
  <c r="AP993" i="3"/>
  <c r="AN993" i="3"/>
  <c r="AL993" i="3"/>
  <c r="AJ993" i="3"/>
  <c r="AH993" i="3"/>
  <c r="AF993" i="3"/>
  <c r="AD993" i="3"/>
  <c r="AB993" i="3"/>
  <c r="Z993" i="3"/>
  <c r="X993" i="3"/>
  <c r="V993" i="3"/>
  <c r="T993" i="3"/>
  <c r="R993" i="3"/>
  <c r="P993" i="3"/>
  <c r="N993" i="3"/>
  <c r="L993" i="3"/>
  <c r="J993" i="3"/>
  <c r="H993" i="3"/>
  <c r="D993" i="3"/>
  <c r="BU992" i="3"/>
  <c r="BT992" i="3"/>
  <c r="BS992" i="3"/>
  <c r="BR992" i="3"/>
  <c r="BQ992" i="3"/>
  <c r="BP992" i="3"/>
  <c r="BV992" i="3" s="1"/>
  <c r="BO992" i="3"/>
  <c r="BN992" i="3"/>
  <c r="BM992" i="3"/>
  <c r="BL992" i="3"/>
  <c r="BK992" i="3"/>
  <c r="BJ992" i="3"/>
  <c r="BI992" i="3"/>
  <c r="BH992" i="3"/>
  <c r="BG992" i="3"/>
  <c r="BF992" i="3"/>
  <c r="BE992" i="3"/>
  <c r="BD992" i="3"/>
  <c r="BB992" i="3"/>
  <c r="BA992" i="3"/>
  <c r="AZ992" i="3"/>
  <c r="AY992" i="3"/>
  <c r="AX992" i="3"/>
  <c r="AW992" i="3"/>
  <c r="AU992" i="3"/>
  <c r="AV992" i="3" s="1"/>
  <c r="AT992" i="3"/>
  <c r="AS992" i="3"/>
  <c r="AR992" i="3"/>
  <c r="AQ992" i="3"/>
  <c r="AP992" i="3"/>
  <c r="AN992" i="3"/>
  <c r="AL992" i="3"/>
  <c r="AJ992" i="3"/>
  <c r="AH992" i="3"/>
  <c r="AF992" i="3"/>
  <c r="AD992" i="3"/>
  <c r="AB992" i="3"/>
  <c r="Z992" i="3"/>
  <c r="X992" i="3"/>
  <c r="V992" i="3"/>
  <c r="T992" i="3"/>
  <c r="R992" i="3"/>
  <c r="P992" i="3"/>
  <c r="N992" i="3"/>
  <c r="L992" i="3"/>
  <c r="J992" i="3"/>
  <c r="H992" i="3"/>
  <c r="D992" i="3"/>
  <c r="BU991" i="3"/>
  <c r="BV991" i="3" s="1"/>
  <c r="BT991" i="3"/>
  <c r="BS991" i="3"/>
  <c r="BR991" i="3"/>
  <c r="BQ991" i="3"/>
  <c r="BP991" i="3"/>
  <c r="BO991" i="3"/>
  <c r="BN991" i="3"/>
  <c r="BM991" i="3"/>
  <c r="BL991" i="3"/>
  <c r="BK991" i="3"/>
  <c r="BJ991" i="3"/>
  <c r="BI991" i="3"/>
  <c r="BH991" i="3"/>
  <c r="BG991" i="3"/>
  <c r="BF991" i="3"/>
  <c r="BE991" i="3"/>
  <c r="BD991" i="3"/>
  <c r="BB991" i="3"/>
  <c r="BA991" i="3"/>
  <c r="AZ991" i="3"/>
  <c r="AY991" i="3"/>
  <c r="AW991" i="3"/>
  <c r="AX991" i="3" s="1"/>
  <c r="AV991" i="3"/>
  <c r="AU991" i="3"/>
  <c r="AT991" i="3"/>
  <c r="AS991" i="3"/>
  <c r="AR991" i="3"/>
  <c r="AQ991" i="3"/>
  <c r="AP991" i="3"/>
  <c r="AN991" i="3"/>
  <c r="AL991" i="3"/>
  <c r="AJ991" i="3"/>
  <c r="AH991" i="3"/>
  <c r="AF991" i="3"/>
  <c r="AD991" i="3"/>
  <c r="AB991" i="3"/>
  <c r="Z991" i="3"/>
  <c r="X991" i="3"/>
  <c r="V991" i="3"/>
  <c r="T991" i="3"/>
  <c r="R991" i="3"/>
  <c r="P991" i="3"/>
  <c r="N991" i="3"/>
  <c r="L991" i="3"/>
  <c r="J991" i="3"/>
  <c r="H991" i="3"/>
  <c r="D991" i="3"/>
  <c r="BU990" i="3"/>
  <c r="BT990" i="3"/>
  <c r="BS990" i="3"/>
  <c r="BR990" i="3"/>
  <c r="BQ990" i="3"/>
  <c r="BP990" i="3"/>
  <c r="BV990" i="3" s="1"/>
  <c r="BO990" i="3"/>
  <c r="BN990" i="3"/>
  <c r="BM990" i="3"/>
  <c r="BL990" i="3"/>
  <c r="BK990" i="3"/>
  <c r="BJ990" i="3"/>
  <c r="BI990" i="3"/>
  <c r="BH990" i="3"/>
  <c r="BG990" i="3"/>
  <c r="BF990" i="3"/>
  <c r="BE990" i="3"/>
  <c r="BD990" i="3"/>
  <c r="BB990" i="3"/>
  <c r="BA990" i="3"/>
  <c r="AY990" i="3"/>
  <c r="AZ990" i="3" s="1"/>
  <c r="AX990" i="3"/>
  <c r="AW990" i="3"/>
  <c r="AV990" i="3"/>
  <c r="AU990" i="3"/>
  <c r="AT990" i="3"/>
  <c r="AS990" i="3"/>
  <c r="AQ990" i="3"/>
  <c r="AR990" i="3" s="1"/>
  <c r="AP990" i="3"/>
  <c r="AN990" i="3"/>
  <c r="AL990" i="3"/>
  <c r="AJ990" i="3"/>
  <c r="AH990" i="3"/>
  <c r="AF990" i="3"/>
  <c r="AD990" i="3"/>
  <c r="AB990" i="3"/>
  <c r="Z990" i="3"/>
  <c r="X990" i="3"/>
  <c r="V990" i="3"/>
  <c r="T990" i="3"/>
  <c r="R990" i="3"/>
  <c r="P990" i="3"/>
  <c r="N990" i="3"/>
  <c r="L990" i="3"/>
  <c r="J990" i="3"/>
  <c r="H990" i="3"/>
  <c r="D990" i="3"/>
  <c r="BU989" i="3"/>
  <c r="BT989" i="3"/>
  <c r="BS989" i="3"/>
  <c r="BR989" i="3"/>
  <c r="BQ989" i="3"/>
  <c r="BP989" i="3"/>
  <c r="BV989" i="3" s="1"/>
  <c r="BO989" i="3"/>
  <c r="BN989" i="3"/>
  <c r="BM989" i="3"/>
  <c r="BL989" i="3"/>
  <c r="BK989" i="3"/>
  <c r="BJ989" i="3"/>
  <c r="BI989" i="3"/>
  <c r="BH989" i="3"/>
  <c r="BG989" i="3"/>
  <c r="BF989" i="3"/>
  <c r="BE989" i="3"/>
  <c r="BD989" i="3"/>
  <c r="BA989" i="3"/>
  <c r="BB989" i="3" s="1"/>
  <c r="AY989" i="3"/>
  <c r="AZ989" i="3" s="1"/>
  <c r="AX989" i="3"/>
  <c r="AW989" i="3"/>
  <c r="AV989" i="3"/>
  <c r="AU989" i="3"/>
  <c r="AS989" i="3"/>
  <c r="AT989" i="3" s="1"/>
  <c r="AR989" i="3"/>
  <c r="AQ989" i="3"/>
  <c r="AP989" i="3"/>
  <c r="AN989" i="3"/>
  <c r="AL989" i="3"/>
  <c r="AJ989" i="3"/>
  <c r="AH989" i="3"/>
  <c r="AF989" i="3"/>
  <c r="AD989" i="3"/>
  <c r="AB989" i="3"/>
  <c r="Z989" i="3"/>
  <c r="X989" i="3"/>
  <c r="V989" i="3"/>
  <c r="T989" i="3"/>
  <c r="R989" i="3"/>
  <c r="P989" i="3"/>
  <c r="N989" i="3"/>
  <c r="L989" i="3"/>
  <c r="J989" i="3"/>
  <c r="H989" i="3"/>
  <c r="D989" i="3"/>
  <c r="BU988" i="3"/>
  <c r="BT988" i="3"/>
  <c r="BS988" i="3"/>
  <c r="BR988" i="3"/>
  <c r="BQ988" i="3"/>
  <c r="BP988" i="3"/>
  <c r="BV988" i="3" s="1"/>
  <c r="BO988" i="3"/>
  <c r="BN988" i="3"/>
  <c r="BM988" i="3"/>
  <c r="BL988" i="3"/>
  <c r="BK988" i="3"/>
  <c r="BJ988" i="3"/>
  <c r="BI988" i="3"/>
  <c r="BH988" i="3"/>
  <c r="BG988" i="3"/>
  <c r="BF988" i="3"/>
  <c r="BE988" i="3"/>
  <c r="BD988" i="3"/>
  <c r="BB988" i="3"/>
  <c r="BA988" i="3"/>
  <c r="AZ988" i="3"/>
  <c r="AY988" i="3"/>
  <c r="AX988" i="3"/>
  <c r="AW988" i="3"/>
  <c r="AU988" i="3"/>
  <c r="AV988" i="3" s="1"/>
  <c r="AS988" i="3"/>
  <c r="AT988" i="3" s="1"/>
  <c r="AR988" i="3"/>
  <c r="AQ988" i="3"/>
  <c r="AP988" i="3"/>
  <c r="AN988" i="3"/>
  <c r="AL988" i="3"/>
  <c r="AJ988" i="3"/>
  <c r="AH988" i="3"/>
  <c r="AF988" i="3"/>
  <c r="AD988" i="3"/>
  <c r="AB988" i="3"/>
  <c r="Z988" i="3"/>
  <c r="X988" i="3"/>
  <c r="V988" i="3"/>
  <c r="T988" i="3"/>
  <c r="R988" i="3"/>
  <c r="P988" i="3"/>
  <c r="N988" i="3"/>
  <c r="L988" i="3"/>
  <c r="J988" i="3"/>
  <c r="H988" i="3"/>
  <c r="D988" i="3"/>
  <c r="BV987" i="3"/>
  <c r="BU987" i="3"/>
  <c r="BT987" i="3"/>
  <c r="BS987" i="3"/>
  <c r="BR987" i="3"/>
  <c r="BQ987" i="3"/>
  <c r="BP987" i="3"/>
  <c r="BO987" i="3"/>
  <c r="BN987" i="3"/>
  <c r="BM987" i="3"/>
  <c r="BL987" i="3"/>
  <c r="BK987" i="3"/>
  <c r="BJ987" i="3"/>
  <c r="BI987" i="3"/>
  <c r="BH987" i="3"/>
  <c r="BG987" i="3"/>
  <c r="BF987" i="3"/>
  <c r="BE987" i="3"/>
  <c r="BD987" i="3"/>
  <c r="BB987" i="3"/>
  <c r="BA987" i="3"/>
  <c r="AZ987" i="3"/>
  <c r="AY987" i="3"/>
  <c r="AW987" i="3"/>
  <c r="AX987" i="3" s="1"/>
  <c r="AV987" i="3"/>
  <c r="AU987" i="3"/>
  <c r="AT987" i="3"/>
  <c r="AS987" i="3"/>
  <c r="AR987" i="3"/>
  <c r="AQ987" i="3"/>
  <c r="AP987" i="3"/>
  <c r="AN987" i="3"/>
  <c r="AL987" i="3"/>
  <c r="AJ987" i="3"/>
  <c r="AH987" i="3"/>
  <c r="AF987" i="3"/>
  <c r="AD987" i="3"/>
  <c r="AB987" i="3"/>
  <c r="Z987" i="3"/>
  <c r="X987" i="3"/>
  <c r="V987" i="3"/>
  <c r="T987" i="3"/>
  <c r="R987" i="3"/>
  <c r="P987" i="3"/>
  <c r="N987" i="3"/>
  <c r="L987" i="3"/>
  <c r="J987" i="3"/>
  <c r="H987" i="3"/>
  <c r="D987" i="3"/>
  <c r="BU986" i="3"/>
  <c r="BT986" i="3"/>
  <c r="BS986" i="3"/>
  <c r="BR986" i="3"/>
  <c r="BQ986" i="3"/>
  <c r="BP986" i="3"/>
  <c r="BV986" i="3" s="1"/>
  <c r="BO986" i="3"/>
  <c r="BN986" i="3"/>
  <c r="BM986" i="3"/>
  <c r="BL986" i="3"/>
  <c r="BK986" i="3"/>
  <c r="BJ986" i="3"/>
  <c r="BI986" i="3"/>
  <c r="BH986" i="3"/>
  <c r="BG986" i="3"/>
  <c r="BF986" i="3"/>
  <c r="BE986" i="3"/>
  <c r="BD986" i="3"/>
  <c r="BB986" i="3"/>
  <c r="BA986" i="3"/>
  <c r="AY986" i="3"/>
  <c r="AZ986" i="3" s="1"/>
  <c r="AX986" i="3"/>
  <c r="AW986" i="3"/>
  <c r="AV986" i="3"/>
  <c r="AU986" i="3"/>
  <c r="AT986" i="3"/>
  <c r="AS986" i="3"/>
  <c r="AQ986" i="3"/>
  <c r="AR986" i="3" s="1"/>
  <c r="AP986" i="3"/>
  <c r="AN986" i="3"/>
  <c r="AL986" i="3"/>
  <c r="AJ986" i="3"/>
  <c r="AH986" i="3"/>
  <c r="AF986" i="3"/>
  <c r="AD986" i="3"/>
  <c r="AB986" i="3"/>
  <c r="Z986" i="3"/>
  <c r="X986" i="3"/>
  <c r="V986" i="3"/>
  <c r="T986" i="3"/>
  <c r="R986" i="3"/>
  <c r="P986" i="3"/>
  <c r="N986" i="3"/>
  <c r="L986" i="3"/>
  <c r="J986" i="3"/>
  <c r="H986" i="3"/>
  <c r="D986" i="3"/>
  <c r="BU985" i="3"/>
  <c r="BT985" i="3"/>
  <c r="BS985" i="3"/>
  <c r="BR985" i="3"/>
  <c r="BQ985" i="3"/>
  <c r="BP985" i="3"/>
  <c r="BV985" i="3" s="1"/>
  <c r="BO985" i="3"/>
  <c r="BN985" i="3"/>
  <c r="BM985" i="3"/>
  <c r="BL985" i="3"/>
  <c r="BK985" i="3"/>
  <c r="BJ985" i="3"/>
  <c r="BI985" i="3"/>
  <c r="BH985" i="3"/>
  <c r="BG985" i="3"/>
  <c r="BF985" i="3"/>
  <c r="BE985" i="3"/>
  <c r="BD985" i="3"/>
  <c r="BA985" i="3"/>
  <c r="BB985" i="3" s="1"/>
  <c r="AY985" i="3"/>
  <c r="AZ985" i="3" s="1"/>
  <c r="AX985" i="3"/>
  <c r="AW985" i="3"/>
  <c r="AV985" i="3"/>
  <c r="AU985" i="3"/>
  <c r="AS985" i="3"/>
  <c r="AT985" i="3" s="1"/>
  <c r="AR985" i="3"/>
  <c r="AQ985" i="3"/>
  <c r="AP985" i="3"/>
  <c r="AN985" i="3"/>
  <c r="AL985" i="3"/>
  <c r="AJ985" i="3"/>
  <c r="AH985" i="3"/>
  <c r="AF985" i="3"/>
  <c r="AD985" i="3"/>
  <c r="AB985" i="3"/>
  <c r="Z985" i="3"/>
  <c r="X985" i="3"/>
  <c r="V985" i="3"/>
  <c r="T985" i="3"/>
  <c r="R985" i="3"/>
  <c r="P985" i="3"/>
  <c r="N985" i="3"/>
  <c r="L985" i="3"/>
  <c r="J985" i="3"/>
  <c r="H985" i="3"/>
  <c r="D985" i="3"/>
  <c r="BU984" i="3"/>
  <c r="BT984" i="3"/>
  <c r="BS984" i="3"/>
  <c r="BR984" i="3"/>
  <c r="BQ984" i="3"/>
  <c r="BP984" i="3"/>
  <c r="BV984" i="3" s="1"/>
  <c r="BO984" i="3"/>
  <c r="BN984" i="3"/>
  <c r="BM984" i="3"/>
  <c r="BL984" i="3"/>
  <c r="BK984" i="3"/>
  <c r="BJ984" i="3"/>
  <c r="BI984" i="3"/>
  <c r="BH984" i="3"/>
  <c r="BG984" i="3"/>
  <c r="BF984" i="3"/>
  <c r="BE984" i="3"/>
  <c r="BD984" i="3"/>
  <c r="BB984" i="3"/>
  <c r="BA984" i="3"/>
  <c r="AZ984" i="3"/>
  <c r="AY984" i="3"/>
  <c r="AX984" i="3"/>
  <c r="AW984" i="3"/>
  <c r="AU984" i="3"/>
  <c r="AV984" i="3" s="1"/>
  <c r="AS984" i="3"/>
  <c r="AT984" i="3" s="1"/>
  <c r="AR984" i="3"/>
  <c r="AQ984" i="3"/>
  <c r="AP984" i="3"/>
  <c r="AN984" i="3"/>
  <c r="AL984" i="3"/>
  <c r="AJ984" i="3"/>
  <c r="AH984" i="3"/>
  <c r="AF984" i="3"/>
  <c r="AD984" i="3"/>
  <c r="AB984" i="3"/>
  <c r="Z984" i="3"/>
  <c r="X984" i="3"/>
  <c r="V984" i="3"/>
  <c r="T984" i="3"/>
  <c r="R984" i="3"/>
  <c r="P984" i="3"/>
  <c r="N984" i="3"/>
  <c r="L984" i="3"/>
  <c r="J984" i="3"/>
  <c r="H984" i="3"/>
  <c r="D984" i="3"/>
  <c r="BV983" i="3"/>
  <c r="BU983" i="3"/>
  <c r="BT983" i="3"/>
  <c r="BS983" i="3"/>
  <c r="BR983" i="3"/>
  <c r="BQ983" i="3"/>
  <c r="BP983" i="3"/>
  <c r="BO983" i="3"/>
  <c r="BN983" i="3"/>
  <c r="BM983" i="3"/>
  <c r="BL983" i="3"/>
  <c r="BK983" i="3"/>
  <c r="BJ983" i="3"/>
  <c r="BI983" i="3"/>
  <c r="BH983" i="3"/>
  <c r="BG983" i="3"/>
  <c r="BF983" i="3"/>
  <c r="BE983" i="3"/>
  <c r="BD983" i="3"/>
  <c r="BB983" i="3"/>
  <c r="BA983" i="3"/>
  <c r="AZ983" i="3"/>
  <c r="AY983" i="3"/>
  <c r="AW983" i="3"/>
  <c r="AX983" i="3" s="1"/>
  <c r="AV983" i="3"/>
  <c r="AU983" i="3"/>
  <c r="AT983" i="3"/>
  <c r="AS983" i="3"/>
  <c r="AR983" i="3"/>
  <c r="AQ983" i="3"/>
  <c r="AP983" i="3"/>
  <c r="AN983" i="3"/>
  <c r="AL983" i="3"/>
  <c r="AJ983" i="3"/>
  <c r="AH983" i="3"/>
  <c r="AF983" i="3"/>
  <c r="AD983" i="3"/>
  <c r="AB983" i="3"/>
  <c r="Z983" i="3"/>
  <c r="X983" i="3"/>
  <c r="V983" i="3"/>
  <c r="T983" i="3"/>
  <c r="R983" i="3"/>
  <c r="P983" i="3"/>
  <c r="N983" i="3"/>
  <c r="L983" i="3"/>
  <c r="J983" i="3"/>
  <c r="H983" i="3"/>
  <c r="D983" i="3"/>
  <c r="BU982" i="3"/>
  <c r="BT982" i="3"/>
  <c r="BS982" i="3"/>
  <c r="BR982" i="3"/>
  <c r="BQ982" i="3"/>
  <c r="BP982" i="3"/>
  <c r="BV982" i="3" s="1"/>
  <c r="BO982" i="3"/>
  <c r="BN982" i="3"/>
  <c r="BM982" i="3"/>
  <c r="BL982" i="3"/>
  <c r="BK982" i="3"/>
  <c r="BJ982" i="3"/>
  <c r="BI982" i="3"/>
  <c r="BH982" i="3"/>
  <c r="BG982" i="3"/>
  <c r="BF982" i="3"/>
  <c r="BE982" i="3"/>
  <c r="BD982" i="3"/>
  <c r="BB982" i="3"/>
  <c r="BA982" i="3"/>
  <c r="AY982" i="3"/>
  <c r="AZ982" i="3" s="1"/>
  <c r="AX982" i="3"/>
  <c r="AW982" i="3"/>
  <c r="AU982" i="3"/>
  <c r="AV982" i="3" s="1"/>
  <c r="AT982" i="3"/>
  <c r="AS982" i="3"/>
  <c r="AQ982" i="3"/>
  <c r="AR982" i="3" s="1"/>
  <c r="AP982" i="3"/>
  <c r="AN982" i="3"/>
  <c r="AL982" i="3"/>
  <c r="AJ982" i="3"/>
  <c r="AH982" i="3"/>
  <c r="AF982" i="3"/>
  <c r="AD982" i="3"/>
  <c r="AB982" i="3"/>
  <c r="Z982" i="3"/>
  <c r="X982" i="3"/>
  <c r="V982" i="3"/>
  <c r="T982" i="3"/>
  <c r="R982" i="3"/>
  <c r="P982" i="3"/>
  <c r="N982" i="3"/>
  <c r="L982" i="3"/>
  <c r="J982" i="3"/>
  <c r="H982" i="3"/>
  <c r="D982" i="3"/>
  <c r="BU981" i="3"/>
  <c r="BT981" i="3"/>
  <c r="BS981" i="3"/>
  <c r="BR981" i="3"/>
  <c r="BQ981" i="3"/>
  <c r="BP981" i="3"/>
  <c r="BO981" i="3"/>
  <c r="BN981" i="3"/>
  <c r="BM981" i="3"/>
  <c r="BL981" i="3"/>
  <c r="BK981" i="3"/>
  <c r="BJ981" i="3"/>
  <c r="BI981" i="3"/>
  <c r="BH981" i="3"/>
  <c r="BG981" i="3"/>
  <c r="BF981" i="3"/>
  <c r="BE981" i="3"/>
  <c r="BD981" i="3"/>
  <c r="BA981" i="3"/>
  <c r="BB981" i="3" s="1"/>
  <c r="AZ981" i="3"/>
  <c r="AY981" i="3"/>
  <c r="AW981" i="3"/>
  <c r="AX981" i="3" s="1"/>
  <c r="AV981" i="3"/>
  <c r="AU981" i="3"/>
  <c r="AS981" i="3"/>
  <c r="AT981" i="3" s="1"/>
  <c r="AR981" i="3"/>
  <c r="AQ981" i="3"/>
  <c r="AP981" i="3"/>
  <c r="AN981" i="3"/>
  <c r="AL981" i="3"/>
  <c r="AJ981" i="3"/>
  <c r="AH981" i="3"/>
  <c r="AF981" i="3"/>
  <c r="AD981" i="3"/>
  <c r="AB981" i="3"/>
  <c r="Z981" i="3"/>
  <c r="X981" i="3"/>
  <c r="V981" i="3"/>
  <c r="T981" i="3"/>
  <c r="R981" i="3"/>
  <c r="P981" i="3"/>
  <c r="N981" i="3"/>
  <c r="L981" i="3"/>
  <c r="J981" i="3"/>
  <c r="H981" i="3"/>
  <c r="D981" i="3"/>
  <c r="BU980" i="3"/>
  <c r="BT980" i="3"/>
  <c r="BS980" i="3"/>
  <c r="BR980" i="3"/>
  <c r="BQ980" i="3"/>
  <c r="BP980" i="3"/>
  <c r="BV980" i="3" s="1"/>
  <c r="BO980" i="3"/>
  <c r="BN980" i="3"/>
  <c r="BM980" i="3"/>
  <c r="BL980" i="3"/>
  <c r="BK980" i="3"/>
  <c r="BJ980" i="3"/>
  <c r="BI980" i="3"/>
  <c r="BH980" i="3"/>
  <c r="BG980" i="3"/>
  <c r="BF980" i="3"/>
  <c r="BE980" i="3"/>
  <c r="BD980" i="3"/>
  <c r="BB980" i="3"/>
  <c r="BA980" i="3"/>
  <c r="AY980" i="3"/>
  <c r="AZ980" i="3" s="1"/>
  <c r="AX980" i="3"/>
  <c r="AW980" i="3"/>
  <c r="AU980" i="3"/>
  <c r="AV980" i="3" s="1"/>
  <c r="AT980" i="3"/>
  <c r="AS980" i="3"/>
  <c r="AQ980" i="3"/>
  <c r="AR980" i="3" s="1"/>
  <c r="AP980" i="3"/>
  <c r="AN980" i="3"/>
  <c r="AL980" i="3"/>
  <c r="AJ980" i="3"/>
  <c r="AH980" i="3"/>
  <c r="AF980" i="3"/>
  <c r="AD980" i="3"/>
  <c r="AB980" i="3"/>
  <c r="Z980" i="3"/>
  <c r="X980" i="3"/>
  <c r="V980" i="3"/>
  <c r="T980" i="3"/>
  <c r="R980" i="3"/>
  <c r="P980" i="3"/>
  <c r="N980" i="3"/>
  <c r="L980" i="3"/>
  <c r="J980" i="3"/>
  <c r="H980" i="3"/>
  <c r="D980" i="3"/>
  <c r="BV979" i="3"/>
  <c r="BU979" i="3"/>
  <c r="BT979" i="3"/>
  <c r="BS979" i="3"/>
  <c r="BR979" i="3"/>
  <c r="BQ979" i="3"/>
  <c r="BP979" i="3"/>
  <c r="BO979" i="3"/>
  <c r="BN979" i="3"/>
  <c r="BM979" i="3"/>
  <c r="BL979" i="3"/>
  <c r="BK979" i="3"/>
  <c r="BJ979" i="3"/>
  <c r="BI979" i="3"/>
  <c r="BH979" i="3"/>
  <c r="BG979" i="3"/>
  <c r="BF979" i="3"/>
  <c r="BE979" i="3"/>
  <c r="BD979" i="3"/>
  <c r="BA979" i="3"/>
  <c r="BB979" i="3" s="1"/>
  <c r="AZ979" i="3"/>
  <c r="AY979" i="3"/>
  <c r="AX979" i="3"/>
  <c r="AW979" i="3"/>
  <c r="AV979" i="3"/>
  <c r="AU979" i="3"/>
  <c r="AS979" i="3"/>
  <c r="AT979" i="3" s="1"/>
  <c r="AR979" i="3"/>
  <c r="AQ979" i="3"/>
  <c r="AP979" i="3"/>
  <c r="AN979" i="3"/>
  <c r="AL979" i="3"/>
  <c r="AJ979" i="3"/>
  <c r="AH979" i="3"/>
  <c r="AF979" i="3"/>
  <c r="AD979" i="3"/>
  <c r="AB979" i="3"/>
  <c r="Z979" i="3"/>
  <c r="X979" i="3"/>
  <c r="V979" i="3"/>
  <c r="T979" i="3"/>
  <c r="R979" i="3"/>
  <c r="P979" i="3"/>
  <c r="N979" i="3"/>
  <c r="L979" i="3"/>
  <c r="J979" i="3"/>
  <c r="H979" i="3"/>
  <c r="D979" i="3"/>
  <c r="BU978" i="3"/>
  <c r="BT978" i="3"/>
  <c r="BS978" i="3"/>
  <c r="BR978" i="3"/>
  <c r="BQ978" i="3"/>
  <c r="BP978" i="3"/>
  <c r="BV978" i="3" s="1"/>
  <c r="BO978" i="3"/>
  <c r="BN978" i="3"/>
  <c r="BM978" i="3"/>
  <c r="BL978" i="3"/>
  <c r="BK978" i="3"/>
  <c r="BJ978" i="3"/>
  <c r="BI978" i="3"/>
  <c r="BH978" i="3"/>
  <c r="BG978" i="3"/>
  <c r="BF978" i="3"/>
  <c r="BE978" i="3"/>
  <c r="BD978" i="3"/>
  <c r="BB978" i="3"/>
  <c r="BA978" i="3"/>
  <c r="AY978" i="3"/>
  <c r="AZ978" i="3" s="1"/>
  <c r="AX978" i="3"/>
  <c r="AW978" i="3"/>
  <c r="AU978" i="3"/>
  <c r="AV978" i="3" s="1"/>
  <c r="AT978" i="3"/>
  <c r="AS978" i="3"/>
  <c r="AQ978" i="3"/>
  <c r="AR978" i="3" s="1"/>
  <c r="AP978" i="3"/>
  <c r="AN978" i="3"/>
  <c r="AL978" i="3"/>
  <c r="AJ978" i="3"/>
  <c r="AH978" i="3"/>
  <c r="AF978" i="3"/>
  <c r="AD978" i="3"/>
  <c r="AB978" i="3"/>
  <c r="Z978" i="3"/>
  <c r="X978" i="3"/>
  <c r="V978" i="3"/>
  <c r="T978" i="3"/>
  <c r="R978" i="3"/>
  <c r="P978" i="3"/>
  <c r="N978" i="3"/>
  <c r="L978" i="3"/>
  <c r="J978" i="3"/>
  <c r="H978" i="3"/>
  <c r="D978" i="3"/>
  <c r="BU977" i="3"/>
  <c r="BT977" i="3"/>
  <c r="BS977" i="3"/>
  <c r="BR977" i="3"/>
  <c r="BQ977" i="3"/>
  <c r="BP977" i="3"/>
  <c r="BV977" i="3" s="1"/>
  <c r="BO977" i="3"/>
  <c r="BN977" i="3"/>
  <c r="BM977" i="3"/>
  <c r="BL977" i="3"/>
  <c r="BK977" i="3"/>
  <c r="BJ977" i="3"/>
  <c r="BI977" i="3"/>
  <c r="BH977" i="3"/>
  <c r="BG977" i="3"/>
  <c r="BF977" i="3"/>
  <c r="BE977" i="3"/>
  <c r="BD977" i="3"/>
  <c r="BB977" i="3"/>
  <c r="BA977" i="3"/>
  <c r="AZ977" i="3"/>
  <c r="AY977" i="3"/>
  <c r="AW977" i="3"/>
  <c r="AX977" i="3" s="1"/>
  <c r="AV977" i="3"/>
  <c r="AU977" i="3"/>
  <c r="AT977" i="3"/>
  <c r="AS977" i="3"/>
  <c r="AR977" i="3"/>
  <c r="AQ977" i="3"/>
  <c r="AP977" i="3"/>
  <c r="AN977" i="3"/>
  <c r="AL977" i="3"/>
  <c r="AJ977" i="3"/>
  <c r="AH977" i="3"/>
  <c r="AF977" i="3"/>
  <c r="AD977" i="3"/>
  <c r="AB977" i="3"/>
  <c r="Z977" i="3"/>
  <c r="X977" i="3"/>
  <c r="V977" i="3"/>
  <c r="T977" i="3"/>
  <c r="R977" i="3"/>
  <c r="P977" i="3"/>
  <c r="N977" i="3"/>
  <c r="L977" i="3"/>
  <c r="J977" i="3"/>
  <c r="H977" i="3"/>
  <c r="D977" i="3"/>
  <c r="BU976" i="3"/>
  <c r="BT976" i="3"/>
  <c r="BS976" i="3"/>
  <c r="BR976" i="3"/>
  <c r="BQ976" i="3"/>
  <c r="BP976" i="3"/>
  <c r="BV976" i="3" s="1"/>
  <c r="BO976" i="3"/>
  <c r="BN976" i="3"/>
  <c r="BM976" i="3"/>
  <c r="BL976" i="3"/>
  <c r="BK976" i="3"/>
  <c r="BJ976" i="3"/>
  <c r="BI976" i="3"/>
  <c r="BH976" i="3"/>
  <c r="BG976" i="3"/>
  <c r="BF976" i="3"/>
  <c r="BE976" i="3"/>
  <c r="BD976" i="3"/>
  <c r="BB976" i="3"/>
  <c r="BA976" i="3"/>
  <c r="AY976" i="3"/>
  <c r="AZ976" i="3" s="1"/>
  <c r="AX976" i="3"/>
  <c r="AW976" i="3"/>
  <c r="AU976" i="3"/>
  <c r="AV976" i="3" s="1"/>
  <c r="AT976" i="3"/>
  <c r="AS976" i="3"/>
  <c r="AQ976" i="3"/>
  <c r="AR976" i="3" s="1"/>
  <c r="AP976" i="3"/>
  <c r="AN976" i="3"/>
  <c r="AL976" i="3"/>
  <c r="AJ976" i="3"/>
  <c r="AH976" i="3"/>
  <c r="AF976" i="3"/>
  <c r="AD976" i="3"/>
  <c r="AB976" i="3"/>
  <c r="Z976" i="3"/>
  <c r="X976" i="3"/>
  <c r="V976" i="3"/>
  <c r="T976" i="3"/>
  <c r="R976" i="3"/>
  <c r="P976" i="3"/>
  <c r="N976" i="3"/>
  <c r="L976" i="3"/>
  <c r="J976" i="3"/>
  <c r="H976" i="3"/>
  <c r="D976" i="3"/>
  <c r="BV975" i="3"/>
  <c r="BU975" i="3"/>
  <c r="BT975" i="3"/>
  <c r="BS975" i="3"/>
  <c r="BR975" i="3"/>
  <c r="BQ975" i="3"/>
  <c r="BP975" i="3"/>
  <c r="BO975" i="3"/>
  <c r="BN975" i="3"/>
  <c r="BM975" i="3"/>
  <c r="BL975" i="3"/>
  <c r="BK975" i="3"/>
  <c r="BJ975" i="3"/>
  <c r="BI975" i="3"/>
  <c r="BH975" i="3"/>
  <c r="BG975" i="3"/>
  <c r="BF975" i="3"/>
  <c r="BE975" i="3"/>
  <c r="BD975" i="3"/>
  <c r="BA975" i="3"/>
  <c r="BB975" i="3" s="1"/>
  <c r="AZ975" i="3"/>
  <c r="AY975" i="3"/>
  <c r="AX975" i="3"/>
  <c r="AW975" i="3"/>
  <c r="AV975" i="3"/>
  <c r="AU975" i="3"/>
  <c r="AS975" i="3"/>
  <c r="AT975" i="3" s="1"/>
  <c r="AR975" i="3"/>
  <c r="AQ975" i="3"/>
  <c r="AP975" i="3"/>
  <c r="AN975" i="3"/>
  <c r="AL975" i="3"/>
  <c r="AJ975" i="3"/>
  <c r="AH975" i="3"/>
  <c r="AF975" i="3"/>
  <c r="AD975" i="3"/>
  <c r="AB975" i="3"/>
  <c r="Z975" i="3"/>
  <c r="X975" i="3"/>
  <c r="V975" i="3"/>
  <c r="T975" i="3"/>
  <c r="R975" i="3"/>
  <c r="P975" i="3"/>
  <c r="N975" i="3"/>
  <c r="L975" i="3"/>
  <c r="J975" i="3"/>
  <c r="H975" i="3"/>
  <c r="D975" i="3"/>
  <c r="BU974" i="3"/>
  <c r="BT974" i="3"/>
  <c r="BS974" i="3"/>
  <c r="BR974" i="3"/>
  <c r="BQ974" i="3"/>
  <c r="BP974" i="3"/>
  <c r="BV974" i="3" s="1"/>
  <c r="BO974" i="3"/>
  <c r="BN974" i="3"/>
  <c r="BM974" i="3"/>
  <c r="BL974" i="3"/>
  <c r="BK974" i="3"/>
  <c r="BJ974" i="3"/>
  <c r="BI974" i="3"/>
  <c r="BH974" i="3"/>
  <c r="BG974" i="3"/>
  <c r="BF974" i="3"/>
  <c r="BE974" i="3"/>
  <c r="BD974" i="3"/>
  <c r="BB974" i="3"/>
  <c r="BA974" i="3"/>
  <c r="AY974" i="3"/>
  <c r="AZ974" i="3" s="1"/>
  <c r="AX974" i="3"/>
  <c r="AW974" i="3"/>
  <c r="AU974" i="3"/>
  <c r="AV974" i="3" s="1"/>
  <c r="AT974" i="3"/>
  <c r="AS974" i="3"/>
  <c r="AQ974" i="3"/>
  <c r="AR974" i="3" s="1"/>
  <c r="AP974" i="3"/>
  <c r="AN974" i="3"/>
  <c r="AL974" i="3"/>
  <c r="AJ974" i="3"/>
  <c r="AH974" i="3"/>
  <c r="AF974" i="3"/>
  <c r="AD974" i="3"/>
  <c r="AB974" i="3"/>
  <c r="Z974" i="3"/>
  <c r="X974" i="3"/>
  <c r="V974" i="3"/>
  <c r="T974" i="3"/>
  <c r="R974" i="3"/>
  <c r="P974" i="3"/>
  <c r="N974" i="3"/>
  <c r="L974" i="3"/>
  <c r="J974" i="3"/>
  <c r="H974" i="3"/>
  <c r="D974" i="3"/>
  <c r="BU973" i="3"/>
  <c r="BT973" i="3"/>
  <c r="BS973" i="3"/>
  <c r="BR973" i="3"/>
  <c r="BQ973" i="3"/>
  <c r="BP973" i="3"/>
  <c r="BV973" i="3" s="1"/>
  <c r="BO973" i="3"/>
  <c r="BN973" i="3"/>
  <c r="BM973" i="3"/>
  <c r="BL973" i="3"/>
  <c r="BK973" i="3"/>
  <c r="BJ973" i="3"/>
  <c r="BI973" i="3"/>
  <c r="BH973" i="3"/>
  <c r="BG973" i="3"/>
  <c r="BF973" i="3"/>
  <c r="BE973" i="3"/>
  <c r="BD973" i="3"/>
  <c r="BB973" i="3"/>
  <c r="BA973" i="3"/>
  <c r="AZ973" i="3"/>
  <c r="AY973" i="3"/>
  <c r="AW973" i="3"/>
  <c r="AX973" i="3" s="1"/>
  <c r="AV973" i="3"/>
  <c r="AU973" i="3"/>
  <c r="AS973" i="3"/>
  <c r="AT973" i="3" s="1"/>
  <c r="AR973" i="3"/>
  <c r="AQ973" i="3"/>
  <c r="AP973" i="3"/>
  <c r="AN973" i="3"/>
  <c r="AL973" i="3"/>
  <c r="AJ973" i="3"/>
  <c r="AH973" i="3"/>
  <c r="AF973" i="3"/>
  <c r="AD973" i="3"/>
  <c r="AB973" i="3"/>
  <c r="Z973" i="3"/>
  <c r="X973" i="3"/>
  <c r="V973" i="3"/>
  <c r="T973" i="3"/>
  <c r="R973" i="3"/>
  <c r="P973" i="3"/>
  <c r="N973" i="3"/>
  <c r="L973" i="3"/>
  <c r="J973" i="3"/>
  <c r="H973" i="3"/>
  <c r="D973" i="3"/>
  <c r="BU972" i="3"/>
  <c r="BT972" i="3"/>
  <c r="BS972" i="3"/>
  <c r="BR972" i="3"/>
  <c r="BQ972" i="3"/>
  <c r="BP972" i="3"/>
  <c r="BV972" i="3" s="1"/>
  <c r="BO972" i="3"/>
  <c r="BN972" i="3"/>
  <c r="BM972" i="3"/>
  <c r="BL972" i="3"/>
  <c r="BK972" i="3"/>
  <c r="BJ972" i="3"/>
  <c r="BI972" i="3"/>
  <c r="BH972" i="3"/>
  <c r="BG972" i="3"/>
  <c r="BF972" i="3"/>
  <c r="BE972" i="3"/>
  <c r="BD972" i="3"/>
  <c r="BB972" i="3"/>
  <c r="BA972" i="3"/>
  <c r="AY972" i="3"/>
  <c r="AZ972" i="3" s="1"/>
  <c r="AX972" i="3"/>
  <c r="AW972" i="3"/>
  <c r="AV972" i="3"/>
  <c r="AU972" i="3"/>
  <c r="AT972" i="3"/>
  <c r="AS972" i="3"/>
  <c r="AQ972" i="3"/>
  <c r="AR972" i="3" s="1"/>
  <c r="AP972" i="3"/>
  <c r="AN972" i="3"/>
  <c r="AL972" i="3"/>
  <c r="AJ972" i="3"/>
  <c r="AH972" i="3"/>
  <c r="AF972" i="3"/>
  <c r="AD972" i="3"/>
  <c r="AB972" i="3"/>
  <c r="Z972" i="3"/>
  <c r="X972" i="3"/>
  <c r="V972" i="3"/>
  <c r="T972" i="3"/>
  <c r="R972" i="3"/>
  <c r="P972" i="3"/>
  <c r="N972" i="3"/>
  <c r="L972" i="3"/>
  <c r="J972" i="3"/>
  <c r="H972" i="3"/>
  <c r="D972" i="3"/>
  <c r="BV971" i="3"/>
  <c r="BU971" i="3"/>
  <c r="BT971" i="3"/>
  <c r="BS971" i="3"/>
  <c r="BR971" i="3"/>
  <c r="BQ971" i="3"/>
  <c r="BP971" i="3"/>
  <c r="BO971" i="3"/>
  <c r="BN971" i="3"/>
  <c r="BM971" i="3"/>
  <c r="BL971" i="3"/>
  <c r="BK971" i="3"/>
  <c r="BJ971" i="3"/>
  <c r="BI971" i="3"/>
  <c r="BH971" i="3"/>
  <c r="BG971" i="3"/>
  <c r="BF971" i="3"/>
  <c r="BE971" i="3"/>
  <c r="BD971" i="3"/>
  <c r="BA971" i="3"/>
  <c r="BB971" i="3" s="1"/>
  <c r="AZ971" i="3"/>
  <c r="AY971" i="3"/>
  <c r="AW971" i="3"/>
  <c r="AX971" i="3" s="1"/>
  <c r="AV971" i="3"/>
  <c r="AU971" i="3"/>
  <c r="AS971" i="3"/>
  <c r="AT971" i="3" s="1"/>
  <c r="AR971" i="3"/>
  <c r="AQ971" i="3"/>
  <c r="AP971" i="3"/>
  <c r="AN971" i="3"/>
  <c r="AL971" i="3"/>
  <c r="AJ971" i="3"/>
  <c r="AH971" i="3"/>
  <c r="AF971" i="3"/>
  <c r="AD971" i="3"/>
  <c r="AB971" i="3"/>
  <c r="Z971" i="3"/>
  <c r="X971" i="3"/>
  <c r="V971" i="3"/>
  <c r="T971" i="3"/>
  <c r="R971" i="3"/>
  <c r="P971" i="3"/>
  <c r="N971" i="3"/>
  <c r="L971" i="3"/>
  <c r="J971" i="3"/>
  <c r="H971" i="3"/>
  <c r="D971" i="3"/>
  <c r="BU970" i="3"/>
  <c r="BT970" i="3"/>
  <c r="BS970" i="3"/>
  <c r="BR970" i="3"/>
  <c r="BQ970" i="3"/>
  <c r="BP970" i="3"/>
  <c r="BO970" i="3"/>
  <c r="BN970" i="3"/>
  <c r="BM970" i="3"/>
  <c r="BL970" i="3"/>
  <c r="BK970" i="3"/>
  <c r="BJ970" i="3"/>
  <c r="BI970" i="3"/>
  <c r="BH970" i="3"/>
  <c r="BG970" i="3"/>
  <c r="BF970" i="3"/>
  <c r="BE970" i="3"/>
  <c r="BD970" i="3"/>
  <c r="BB970" i="3"/>
  <c r="BA970" i="3"/>
  <c r="AZ970" i="3"/>
  <c r="AY970" i="3"/>
  <c r="AX970" i="3"/>
  <c r="AW970" i="3"/>
  <c r="AU970" i="3"/>
  <c r="AV970" i="3" s="1"/>
  <c r="AT970" i="3"/>
  <c r="AS970" i="3"/>
  <c r="AR970" i="3"/>
  <c r="AQ970" i="3"/>
  <c r="AP970" i="3"/>
  <c r="AN970" i="3"/>
  <c r="AL970" i="3"/>
  <c r="AJ970" i="3"/>
  <c r="AH970" i="3"/>
  <c r="AF970" i="3"/>
  <c r="AD970" i="3"/>
  <c r="AB970" i="3"/>
  <c r="Z970" i="3"/>
  <c r="X970" i="3"/>
  <c r="V970" i="3"/>
  <c r="T970" i="3"/>
  <c r="R970" i="3"/>
  <c r="P970" i="3"/>
  <c r="N970" i="3"/>
  <c r="L970" i="3"/>
  <c r="J970" i="3"/>
  <c r="H970" i="3"/>
  <c r="D970" i="3"/>
  <c r="BU969" i="3"/>
  <c r="BT969" i="3"/>
  <c r="BS969" i="3"/>
  <c r="BR969" i="3"/>
  <c r="BQ969" i="3"/>
  <c r="BP969" i="3"/>
  <c r="BO969" i="3"/>
  <c r="BN969" i="3"/>
  <c r="BM969" i="3"/>
  <c r="BL969" i="3"/>
  <c r="BK969" i="3"/>
  <c r="BJ969" i="3"/>
  <c r="BI969" i="3"/>
  <c r="BH969" i="3"/>
  <c r="BG969" i="3"/>
  <c r="BF969" i="3"/>
  <c r="BE969" i="3"/>
  <c r="BD969" i="3"/>
  <c r="BA969" i="3"/>
  <c r="BB969" i="3" s="1"/>
  <c r="AZ969" i="3"/>
  <c r="AY969" i="3"/>
  <c r="AW969" i="3"/>
  <c r="AX969" i="3" s="1"/>
  <c r="AV969" i="3"/>
  <c r="AU969" i="3"/>
  <c r="AS969" i="3"/>
  <c r="AT969" i="3" s="1"/>
  <c r="AR969" i="3"/>
  <c r="AQ969" i="3"/>
  <c r="AP969" i="3"/>
  <c r="AN969" i="3"/>
  <c r="AL969" i="3"/>
  <c r="AJ969" i="3"/>
  <c r="AH969" i="3"/>
  <c r="AF969" i="3"/>
  <c r="AD969" i="3"/>
  <c r="AB969" i="3"/>
  <c r="Z969" i="3"/>
  <c r="X969" i="3"/>
  <c r="V969" i="3"/>
  <c r="T969" i="3"/>
  <c r="R969" i="3"/>
  <c r="P969" i="3"/>
  <c r="N969" i="3"/>
  <c r="L969" i="3"/>
  <c r="J969" i="3"/>
  <c r="H969" i="3"/>
  <c r="D969" i="3"/>
  <c r="BU968" i="3"/>
  <c r="BT968" i="3"/>
  <c r="BS968" i="3"/>
  <c r="BR968" i="3"/>
  <c r="BQ968" i="3"/>
  <c r="BP968" i="3"/>
  <c r="BO968" i="3"/>
  <c r="BN968" i="3"/>
  <c r="BM968" i="3"/>
  <c r="BL968" i="3"/>
  <c r="BK968" i="3"/>
  <c r="BJ968" i="3"/>
  <c r="BI968" i="3"/>
  <c r="BH968" i="3"/>
  <c r="BG968" i="3"/>
  <c r="BF968" i="3"/>
  <c r="BE968" i="3"/>
  <c r="BD968" i="3"/>
  <c r="BB968" i="3"/>
  <c r="BA968" i="3"/>
  <c r="AY968" i="3"/>
  <c r="AZ968" i="3" s="1"/>
  <c r="AX968" i="3"/>
  <c r="AW968" i="3"/>
  <c r="AV968" i="3"/>
  <c r="AU968" i="3"/>
  <c r="AT968" i="3"/>
  <c r="AS968" i="3"/>
  <c r="AQ968" i="3"/>
  <c r="AR968" i="3" s="1"/>
  <c r="AP968" i="3"/>
  <c r="AN968" i="3"/>
  <c r="AL968" i="3"/>
  <c r="AJ968" i="3"/>
  <c r="AH968" i="3"/>
  <c r="AF968" i="3"/>
  <c r="AD968" i="3"/>
  <c r="AB968" i="3"/>
  <c r="Z968" i="3"/>
  <c r="X968" i="3"/>
  <c r="V968" i="3"/>
  <c r="T968" i="3"/>
  <c r="R968" i="3"/>
  <c r="P968" i="3"/>
  <c r="N968" i="3"/>
  <c r="L968" i="3"/>
  <c r="J968" i="3"/>
  <c r="H968" i="3"/>
  <c r="D968" i="3"/>
  <c r="BV967" i="3"/>
  <c r="BU967" i="3"/>
  <c r="BT967" i="3"/>
  <c r="BS967" i="3"/>
  <c r="BR967" i="3"/>
  <c r="BQ967" i="3"/>
  <c r="BP967" i="3"/>
  <c r="BO967" i="3"/>
  <c r="BN967" i="3"/>
  <c r="BM967" i="3"/>
  <c r="BL967" i="3"/>
  <c r="BK967" i="3"/>
  <c r="BJ967" i="3"/>
  <c r="BI967" i="3"/>
  <c r="BH967" i="3"/>
  <c r="BG967" i="3"/>
  <c r="BF967" i="3"/>
  <c r="BE967" i="3"/>
  <c r="BD967" i="3"/>
  <c r="BA967" i="3"/>
  <c r="BB967" i="3" s="1"/>
  <c r="AZ967" i="3"/>
  <c r="AY967" i="3"/>
  <c r="AW967" i="3"/>
  <c r="AX967" i="3" s="1"/>
  <c r="AV967" i="3"/>
  <c r="AU967" i="3"/>
  <c r="AS967" i="3"/>
  <c r="AT967" i="3" s="1"/>
  <c r="AR967" i="3"/>
  <c r="AQ967" i="3"/>
  <c r="AP967" i="3"/>
  <c r="AN967" i="3"/>
  <c r="AL967" i="3"/>
  <c r="AJ967" i="3"/>
  <c r="AH967" i="3"/>
  <c r="AF967" i="3"/>
  <c r="AD967" i="3"/>
  <c r="AB967" i="3"/>
  <c r="Z967" i="3"/>
  <c r="X967" i="3"/>
  <c r="V967" i="3"/>
  <c r="T967" i="3"/>
  <c r="R967" i="3"/>
  <c r="P967" i="3"/>
  <c r="N967" i="3"/>
  <c r="L967" i="3"/>
  <c r="J967" i="3"/>
  <c r="H967" i="3"/>
  <c r="D967" i="3"/>
  <c r="BU966" i="3"/>
  <c r="BT966" i="3"/>
  <c r="BS966" i="3"/>
  <c r="BR966" i="3"/>
  <c r="BQ966" i="3"/>
  <c r="BP966" i="3"/>
  <c r="BO966" i="3"/>
  <c r="BN966" i="3"/>
  <c r="BM966" i="3"/>
  <c r="BL966" i="3"/>
  <c r="BK966" i="3"/>
  <c r="BJ966" i="3"/>
  <c r="BI966" i="3"/>
  <c r="BH966" i="3"/>
  <c r="BG966" i="3"/>
  <c r="BF966" i="3"/>
  <c r="BE966" i="3"/>
  <c r="BD966" i="3"/>
  <c r="BB966" i="3"/>
  <c r="BA966" i="3"/>
  <c r="AZ966" i="3"/>
  <c r="AY966" i="3"/>
  <c r="AX966" i="3"/>
  <c r="AW966" i="3"/>
  <c r="AU966" i="3"/>
  <c r="AV966" i="3" s="1"/>
  <c r="AT966" i="3"/>
  <c r="AS966" i="3"/>
  <c r="AQ966" i="3"/>
  <c r="AR966" i="3" s="1"/>
  <c r="AP966" i="3"/>
  <c r="AN966" i="3"/>
  <c r="AL966" i="3"/>
  <c r="AJ966" i="3"/>
  <c r="AH966" i="3"/>
  <c r="AF966" i="3"/>
  <c r="AD966" i="3"/>
  <c r="AB966" i="3"/>
  <c r="Z966" i="3"/>
  <c r="X966" i="3"/>
  <c r="V966" i="3"/>
  <c r="T966" i="3"/>
  <c r="R966" i="3"/>
  <c r="P966" i="3"/>
  <c r="N966" i="3"/>
  <c r="L966" i="3"/>
  <c r="J966" i="3"/>
  <c r="H966" i="3"/>
  <c r="D966" i="3"/>
  <c r="BU965" i="3"/>
  <c r="BT965" i="3"/>
  <c r="BS965" i="3"/>
  <c r="BR965" i="3"/>
  <c r="BQ965" i="3"/>
  <c r="BP965" i="3"/>
  <c r="BO965" i="3"/>
  <c r="BN965" i="3"/>
  <c r="BM965" i="3"/>
  <c r="BL965" i="3"/>
  <c r="BK965" i="3"/>
  <c r="BJ965" i="3"/>
  <c r="BI965" i="3"/>
  <c r="BH965" i="3"/>
  <c r="BG965" i="3"/>
  <c r="BF965" i="3"/>
  <c r="BE965" i="3"/>
  <c r="BD965" i="3"/>
  <c r="BA965" i="3"/>
  <c r="BB965" i="3" s="1"/>
  <c r="AZ965" i="3"/>
  <c r="AY965" i="3"/>
  <c r="AW965" i="3"/>
  <c r="AX965" i="3" s="1"/>
  <c r="AV965" i="3"/>
  <c r="AU965" i="3"/>
  <c r="AT965" i="3"/>
  <c r="AS965" i="3"/>
  <c r="AR965" i="3"/>
  <c r="AQ965" i="3"/>
  <c r="AP965" i="3"/>
  <c r="AN965" i="3"/>
  <c r="AL965" i="3"/>
  <c r="AJ965" i="3"/>
  <c r="AH965" i="3"/>
  <c r="AF965" i="3"/>
  <c r="AD965" i="3"/>
  <c r="AB965" i="3"/>
  <c r="Z965" i="3"/>
  <c r="X965" i="3"/>
  <c r="V965" i="3"/>
  <c r="T965" i="3"/>
  <c r="R965" i="3"/>
  <c r="P965" i="3"/>
  <c r="N965" i="3"/>
  <c r="L965" i="3"/>
  <c r="J965" i="3"/>
  <c r="H965" i="3"/>
  <c r="D965" i="3"/>
  <c r="BU964" i="3"/>
  <c r="BT964" i="3"/>
  <c r="BS964" i="3"/>
  <c r="BR964" i="3"/>
  <c r="BQ964" i="3"/>
  <c r="BP964" i="3"/>
  <c r="BO964" i="3"/>
  <c r="BN964" i="3"/>
  <c r="BM964" i="3"/>
  <c r="BL964" i="3"/>
  <c r="BK964" i="3"/>
  <c r="BJ964" i="3"/>
  <c r="BI964" i="3"/>
  <c r="BH964" i="3"/>
  <c r="BG964" i="3"/>
  <c r="BF964" i="3"/>
  <c r="BE964" i="3"/>
  <c r="BD964" i="3"/>
  <c r="BB964" i="3"/>
  <c r="BA964" i="3"/>
  <c r="AY964" i="3"/>
  <c r="AZ964" i="3" s="1"/>
  <c r="AX964" i="3"/>
  <c r="AW964" i="3"/>
  <c r="AU964" i="3"/>
  <c r="AV964" i="3" s="1"/>
  <c r="AT964" i="3"/>
  <c r="AS964" i="3"/>
  <c r="AQ964" i="3"/>
  <c r="AR964" i="3" s="1"/>
  <c r="AP964" i="3"/>
  <c r="AN964" i="3"/>
  <c r="AL964" i="3"/>
  <c r="AJ964" i="3"/>
  <c r="AH964" i="3"/>
  <c r="AF964" i="3"/>
  <c r="AD964" i="3"/>
  <c r="AB964" i="3"/>
  <c r="Z964" i="3"/>
  <c r="X964" i="3"/>
  <c r="V964" i="3"/>
  <c r="T964" i="3"/>
  <c r="R964" i="3"/>
  <c r="P964" i="3"/>
  <c r="N964" i="3"/>
  <c r="L964" i="3"/>
  <c r="J964" i="3"/>
  <c r="H964" i="3"/>
  <c r="D964" i="3"/>
  <c r="BV963" i="3"/>
  <c r="BU963" i="3"/>
  <c r="BT963" i="3"/>
  <c r="BS963" i="3"/>
  <c r="BR963" i="3"/>
  <c r="BQ963" i="3"/>
  <c r="BP963" i="3"/>
  <c r="BO963" i="3"/>
  <c r="BN963" i="3"/>
  <c r="BM963" i="3"/>
  <c r="BL963" i="3"/>
  <c r="BK963" i="3"/>
  <c r="BJ963" i="3"/>
  <c r="BI963" i="3"/>
  <c r="BH963" i="3"/>
  <c r="BG963" i="3"/>
  <c r="BF963" i="3"/>
  <c r="BE963" i="3"/>
  <c r="BD963" i="3"/>
  <c r="BA963" i="3"/>
  <c r="BB963" i="3" s="1"/>
  <c r="AZ963" i="3"/>
  <c r="AY963" i="3"/>
  <c r="AX963" i="3"/>
  <c r="AW963" i="3"/>
  <c r="AV963" i="3"/>
  <c r="AU963" i="3"/>
  <c r="AS963" i="3"/>
  <c r="AT963" i="3" s="1"/>
  <c r="AR963" i="3"/>
  <c r="AQ963" i="3"/>
  <c r="AP963" i="3"/>
  <c r="AN963" i="3"/>
  <c r="AL963" i="3"/>
  <c r="AJ963" i="3"/>
  <c r="AH963" i="3"/>
  <c r="AF963" i="3"/>
  <c r="AD963" i="3"/>
  <c r="AB963" i="3"/>
  <c r="Z963" i="3"/>
  <c r="X963" i="3"/>
  <c r="V963" i="3"/>
  <c r="T963" i="3"/>
  <c r="R963" i="3"/>
  <c r="P963" i="3"/>
  <c r="N963" i="3"/>
  <c r="L963" i="3"/>
  <c r="J963" i="3"/>
  <c r="H963" i="3"/>
  <c r="D963" i="3"/>
  <c r="BU962" i="3"/>
  <c r="BT962" i="3"/>
  <c r="BS962" i="3"/>
  <c r="BR962" i="3"/>
  <c r="BQ962" i="3"/>
  <c r="BP962" i="3"/>
  <c r="BV962" i="3" s="1"/>
  <c r="BO962" i="3"/>
  <c r="BN962" i="3"/>
  <c r="BM962" i="3"/>
  <c r="BL962" i="3"/>
  <c r="BK962" i="3"/>
  <c r="BJ962" i="3"/>
  <c r="BI962" i="3"/>
  <c r="BH962" i="3"/>
  <c r="BG962" i="3"/>
  <c r="BF962" i="3"/>
  <c r="BE962" i="3"/>
  <c r="BD962" i="3"/>
  <c r="BA962" i="3"/>
  <c r="BB962" i="3" s="1"/>
  <c r="AY962" i="3"/>
  <c r="AZ962" i="3" s="1"/>
  <c r="AX962" i="3"/>
  <c r="AW962" i="3"/>
  <c r="AU962" i="3"/>
  <c r="AV962" i="3" s="1"/>
  <c r="AS962" i="3"/>
  <c r="AT962" i="3" s="1"/>
  <c r="AR962" i="3"/>
  <c r="AQ962" i="3"/>
  <c r="AP962" i="3"/>
  <c r="AN962" i="3"/>
  <c r="AL962" i="3"/>
  <c r="AJ962" i="3"/>
  <c r="AH962" i="3"/>
  <c r="AF962" i="3"/>
  <c r="AD962" i="3"/>
  <c r="AB962" i="3"/>
  <c r="Z962" i="3"/>
  <c r="X962" i="3"/>
  <c r="V962" i="3"/>
  <c r="T962" i="3"/>
  <c r="R962" i="3"/>
  <c r="P962" i="3"/>
  <c r="N962" i="3"/>
  <c r="L962" i="3"/>
  <c r="J962" i="3"/>
  <c r="H962" i="3"/>
  <c r="D962" i="3"/>
  <c r="BU961" i="3"/>
  <c r="BT961" i="3"/>
  <c r="BS961" i="3"/>
  <c r="BR961" i="3"/>
  <c r="BQ961" i="3"/>
  <c r="BP961" i="3"/>
  <c r="BO961" i="3"/>
  <c r="BN961" i="3"/>
  <c r="BM961" i="3"/>
  <c r="BL961" i="3"/>
  <c r="BK961" i="3"/>
  <c r="BJ961" i="3"/>
  <c r="BI961" i="3"/>
  <c r="BH961" i="3"/>
  <c r="BG961" i="3"/>
  <c r="BF961" i="3"/>
  <c r="BE961" i="3"/>
  <c r="BD961" i="3"/>
  <c r="BB961" i="3"/>
  <c r="BA961" i="3"/>
  <c r="AZ961" i="3"/>
  <c r="AY961" i="3"/>
  <c r="AW961" i="3"/>
  <c r="AX961" i="3" s="1"/>
  <c r="AU961" i="3"/>
  <c r="AV961" i="3" s="1"/>
  <c r="AT961" i="3"/>
  <c r="AS961" i="3"/>
  <c r="AR961" i="3"/>
  <c r="AQ961" i="3"/>
  <c r="AP961" i="3"/>
  <c r="AN961" i="3"/>
  <c r="AL961" i="3"/>
  <c r="AJ961" i="3"/>
  <c r="AH961" i="3"/>
  <c r="AF961" i="3"/>
  <c r="AD961" i="3"/>
  <c r="AB961" i="3"/>
  <c r="Z961" i="3"/>
  <c r="X961" i="3"/>
  <c r="V961" i="3"/>
  <c r="T961" i="3"/>
  <c r="R961" i="3"/>
  <c r="P961" i="3"/>
  <c r="N961" i="3"/>
  <c r="L961" i="3"/>
  <c r="J961" i="3"/>
  <c r="H961" i="3"/>
  <c r="D961" i="3"/>
  <c r="BU960" i="3"/>
  <c r="BT960" i="3"/>
  <c r="BS960" i="3"/>
  <c r="BR960" i="3"/>
  <c r="BQ960" i="3"/>
  <c r="BP960" i="3"/>
  <c r="BO960" i="3"/>
  <c r="BN960" i="3"/>
  <c r="BM960" i="3"/>
  <c r="BL960" i="3"/>
  <c r="BK960" i="3"/>
  <c r="BJ960" i="3"/>
  <c r="BI960" i="3"/>
  <c r="BH960" i="3"/>
  <c r="BG960" i="3"/>
  <c r="BF960" i="3"/>
  <c r="BE960" i="3"/>
  <c r="BD960" i="3"/>
  <c r="BB960" i="3"/>
  <c r="BA960" i="3"/>
  <c r="AY960" i="3"/>
  <c r="AZ960" i="3" s="1"/>
  <c r="AW960" i="3"/>
  <c r="AX960" i="3" s="1"/>
  <c r="AU960" i="3"/>
  <c r="AV960" i="3" s="1"/>
  <c r="AT960" i="3"/>
  <c r="AS960" i="3"/>
  <c r="AQ960" i="3"/>
  <c r="AR960" i="3" s="1"/>
  <c r="AP960" i="3"/>
  <c r="AN960" i="3"/>
  <c r="AL960" i="3"/>
  <c r="AJ960" i="3"/>
  <c r="AH960" i="3"/>
  <c r="AF960" i="3"/>
  <c r="AD960" i="3"/>
  <c r="AB960" i="3"/>
  <c r="Z960" i="3"/>
  <c r="X960" i="3"/>
  <c r="V960" i="3"/>
  <c r="T960" i="3"/>
  <c r="R960" i="3"/>
  <c r="P960" i="3"/>
  <c r="N960" i="3"/>
  <c r="L960" i="3"/>
  <c r="J960" i="3"/>
  <c r="H960" i="3"/>
  <c r="D960" i="3"/>
  <c r="BV959" i="3"/>
  <c r="BU959" i="3"/>
  <c r="BT959" i="3"/>
  <c r="BS959" i="3"/>
  <c r="BR959" i="3"/>
  <c r="BQ959" i="3"/>
  <c r="BP959" i="3"/>
  <c r="BO959" i="3"/>
  <c r="BN959" i="3"/>
  <c r="BM959" i="3"/>
  <c r="BL959" i="3"/>
  <c r="BK959" i="3"/>
  <c r="BJ959" i="3"/>
  <c r="BI959" i="3"/>
  <c r="BH959" i="3"/>
  <c r="BG959" i="3"/>
  <c r="BF959" i="3"/>
  <c r="BE959" i="3"/>
  <c r="BD959" i="3"/>
  <c r="BA959" i="3"/>
  <c r="BB959" i="3" s="1"/>
  <c r="AY959" i="3"/>
  <c r="AZ959" i="3" s="1"/>
  <c r="AW959" i="3"/>
  <c r="AX959" i="3" s="1"/>
  <c r="AV959" i="3"/>
  <c r="AU959" i="3"/>
  <c r="AS959" i="3"/>
  <c r="AT959" i="3" s="1"/>
  <c r="AQ959" i="3"/>
  <c r="AR959" i="3" s="1"/>
  <c r="AP959" i="3"/>
  <c r="AN959" i="3"/>
  <c r="AL959" i="3"/>
  <c r="AJ959" i="3"/>
  <c r="AH959" i="3"/>
  <c r="AF959" i="3"/>
  <c r="AD959" i="3"/>
  <c r="AB959" i="3"/>
  <c r="Z959" i="3"/>
  <c r="X959" i="3"/>
  <c r="V959" i="3"/>
  <c r="T959" i="3"/>
  <c r="R959" i="3"/>
  <c r="P959" i="3"/>
  <c r="N959" i="3"/>
  <c r="L959" i="3"/>
  <c r="J959" i="3"/>
  <c r="H959" i="3"/>
  <c r="D959" i="3"/>
  <c r="BU958" i="3"/>
  <c r="BT958" i="3"/>
  <c r="BS958" i="3"/>
  <c r="BR958" i="3"/>
  <c r="BQ958" i="3"/>
  <c r="BP958" i="3"/>
  <c r="BO958" i="3"/>
  <c r="BN958" i="3"/>
  <c r="BM958" i="3"/>
  <c r="BL958" i="3"/>
  <c r="BK958" i="3"/>
  <c r="BJ958" i="3"/>
  <c r="BI958" i="3"/>
  <c r="BH958" i="3"/>
  <c r="BG958" i="3"/>
  <c r="BF958" i="3"/>
  <c r="BE958" i="3"/>
  <c r="BD958" i="3"/>
  <c r="BA958" i="3"/>
  <c r="BB958" i="3" s="1"/>
  <c r="AY958" i="3"/>
  <c r="AZ958" i="3" s="1"/>
  <c r="AX958" i="3"/>
  <c r="AW958" i="3"/>
  <c r="AU958" i="3"/>
  <c r="AV958" i="3" s="1"/>
  <c r="AS958" i="3"/>
  <c r="AT958" i="3" s="1"/>
  <c r="AR958" i="3"/>
  <c r="AQ958" i="3"/>
  <c r="AP958" i="3"/>
  <c r="AN958" i="3"/>
  <c r="AL958" i="3"/>
  <c r="AJ958" i="3"/>
  <c r="AH958" i="3"/>
  <c r="AF958" i="3"/>
  <c r="AD958" i="3"/>
  <c r="AB958" i="3"/>
  <c r="Z958" i="3"/>
  <c r="X958" i="3"/>
  <c r="V958" i="3"/>
  <c r="T958" i="3"/>
  <c r="R958" i="3"/>
  <c r="P958" i="3"/>
  <c r="N958" i="3"/>
  <c r="L958" i="3"/>
  <c r="J958" i="3"/>
  <c r="H958" i="3"/>
  <c r="D958" i="3"/>
  <c r="BU957" i="3"/>
  <c r="BT957" i="3"/>
  <c r="BS957" i="3"/>
  <c r="BR957" i="3"/>
  <c r="BQ957" i="3"/>
  <c r="BP957" i="3"/>
  <c r="BO957" i="3"/>
  <c r="BN957" i="3"/>
  <c r="BM957" i="3"/>
  <c r="BL957" i="3"/>
  <c r="BK957" i="3"/>
  <c r="BJ957" i="3"/>
  <c r="BI957" i="3"/>
  <c r="BH957" i="3"/>
  <c r="BG957" i="3"/>
  <c r="BF957" i="3"/>
  <c r="BE957" i="3"/>
  <c r="BD957" i="3"/>
  <c r="BB957" i="3"/>
  <c r="BA957" i="3"/>
  <c r="AZ957" i="3"/>
  <c r="AY957" i="3"/>
  <c r="AW957" i="3"/>
  <c r="AX957" i="3" s="1"/>
  <c r="AU957" i="3"/>
  <c r="AV957" i="3" s="1"/>
  <c r="AS957" i="3"/>
  <c r="AT957" i="3" s="1"/>
  <c r="AR957" i="3"/>
  <c r="AQ957" i="3"/>
  <c r="AP957" i="3"/>
  <c r="AN957" i="3"/>
  <c r="AL957" i="3"/>
  <c r="AJ957" i="3"/>
  <c r="AH957" i="3"/>
  <c r="AF957" i="3"/>
  <c r="AD957" i="3"/>
  <c r="AB957" i="3"/>
  <c r="Z957" i="3"/>
  <c r="X957" i="3"/>
  <c r="V957" i="3"/>
  <c r="T957" i="3"/>
  <c r="R957" i="3"/>
  <c r="P957" i="3"/>
  <c r="N957" i="3"/>
  <c r="L957" i="3"/>
  <c r="J957" i="3"/>
  <c r="H957" i="3"/>
  <c r="D957" i="3"/>
  <c r="BU956" i="3"/>
  <c r="BT956" i="3"/>
  <c r="BS956" i="3"/>
  <c r="BR956" i="3"/>
  <c r="BQ956" i="3"/>
  <c r="BP956" i="3"/>
  <c r="BO956" i="3"/>
  <c r="BN956" i="3"/>
  <c r="BM956" i="3"/>
  <c r="BL956" i="3"/>
  <c r="BK956" i="3"/>
  <c r="BJ956" i="3"/>
  <c r="BI956" i="3"/>
  <c r="BH956" i="3"/>
  <c r="BG956" i="3"/>
  <c r="BF956" i="3"/>
  <c r="BE956" i="3"/>
  <c r="BD956" i="3"/>
  <c r="BB956" i="3"/>
  <c r="BA956" i="3"/>
  <c r="AY956" i="3"/>
  <c r="AZ956" i="3" s="1"/>
  <c r="AW956" i="3"/>
  <c r="AX956" i="3" s="1"/>
  <c r="AU956" i="3"/>
  <c r="AV956" i="3" s="1"/>
  <c r="AT956" i="3"/>
  <c r="AS956" i="3"/>
  <c r="AQ956" i="3"/>
  <c r="AR956" i="3" s="1"/>
  <c r="AP956" i="3"/>
  <c r="AN956" i="3"/>
  <c r="AL956" i="3"/>
  <c r="AJ956" i="3"/>
  <c r="AH956" i="3"/>
  <c r="AF956" i="3"/>
  <c r="AD956" i="3"/>
  <c r="AB956" i="3"/>
  <c r="Z956" i="3"/>
  <c r="X956" i="3"/>
  <c r="V956" i="3"/>
  <c r="T956" i="3"/>
  <c r="R956" i="3"/>
  <c r="P956" i="3"/>
  <c r="N956" i="3"/>
  <c r="L956" i="3"/>
  <c r="J956" i="3"/>
  <c r="H956" i="3"/>
  <c r="D956" i="3"/>
  <c r="BV955" i="3"/>
  <c r="BU955" i="3"/>
  <c r="BT955" i="3"/>
  <c r="BS955" i="3"/>
  <c r="BR955" i="3"/>
  <c r="BQ955" i="3"/>
  <c r="BP955" i="3"/>
  <c r="BO955" i="3"/>
  <c r="BN955" i="3"/>
  <c r="BM955" i="3"/>
  <c r="BL955" i="3"/>
  <c r="BK955" i="3"/>
  <c r="BJ955" i="3"/>
  <c r="BI955" i="3"/>
  <c r="BH955" i="3"/>
  <c r="BG955" i="3"/>
  <c r="BF955" i="3"/>
  <c r="BE955" i="3"/>
  <c r="BD955" i="3"/>
  <c r="BA955" i="3"/>
  <c r="BB955" i="3" s="1"/>
  <c r="AY955" i="3"/>
  <c r="AZ955" i="3" s="1"/>
  <c r="AX955" i="3"/>
  <c r="AW955" i="3"/>
  <c r="AV955" i="3"/>
  <c r="AU955" i="3"/>
  <c r="AS955" i="3"/>
  <c r="AT955" i="3" s="1"/>
  <c r="AQ955" i="3"/>
  <c r="AR955" i="3" s="1"/>
  <c r="AP955" i="3"/>
  <c r="AN955" i="3"/>
  <c r="AL955" i="3"/>
  <c r="AJ955" i="3"/>
  <c r="AH955" i="3"/>
  <c r="AF955" i="3"/>
  <c r="AD955" i="3"/>
  <c r="AB955" i="3"/>
  <c r="Z955" i="3"/>
  <c r="X955" i="3"/>
  <c r="V955" i="3"/>
  <c r="T955" i="3"/>
  <c r="R955" i="3"/>
  <c r="P955" i="3"/>
  <c r="N955" i="3"/>
  <c r="L955" i="3"/>
  <c r="J955" i="3"/>
  <c r="H955" i="3"/>
  <c r="D955" i="3"/>
  <c r="BU954" i="3"/>
  <c r="BT954" i="3"/>
  <c r="BS954" i="3"/>
  <c r="BR954" i="3"/>
  <c r="BQ954" i="3"/>
  <c r="BP954" i="3"/>
  <c r="BO954" i="3"/>
  <c r="BN954" i="3"/>
  <c r="BM954" i="3"/>
  <c r="BL954" i="3"/>
  <c r="BK954" i="3"/>
  <c r="BJ954" i="3"/>
  <c r="BI954" i="3"/>
  <c r="BH954" i="3"/>
  <c r="BG954" i="3"/>
  <c r="BF954" i="3"/>
  <c r="BE954" i="3"/>
  <c r="BD954" i="3"/>
  <c r="BA954" i="3"/>
  <c r="BB954" i="3" s="1"/>
  <c r="AZ954" i="3"/>
  <c r="AY954" i="3"/>
  <c r="AX954" i="3"/>
  <c r="AW954" i="3"/>
  <c r="AU954" i="3"/>
  <c r="AV954" i="3" s="1"/>
  <c r="AS954" i="3"/>
  <c r="AT954" i="3" s="1"/>
  <c r="AQ954" i="3"/>
  <c r="AR954" i="3" s="1"/>
  <c r="AP954" i="3"/>
  <c r="AN954" i="3"/>
  <c r="AL954" i="3"/>
  <c r="AJ954" i="3"/>
  <c r="AH954" i="3"/>
  <c r="AF954" i="3"/>
  <c r="AD954" i="3"/>
  <c r="AB954" i="3"/>
  <c r="Z954" i="3"/>
  <c r="X954" i="3"/>
  <c r="V954" i="3"/>
  <c r="T954" i="3"/>
  <c r="R954" i="3"/>
  <c r="P954" i="3"/>
  <c r="N954" i="3"/>
  <c r="L954" i="3"/>
  <c r="J954" i="3"/>
  <c r="H954" i="3"/>
  <c r="D954" i="3"/>
  <c r="BU953" i="3"/>
  <c r="BT953" i="3"/>
  <c r="BS953" i="3"/>
  <c r="BR953" i="3"/>
  <c r="BQ953" i="3"/>
  <c r="BP953" i="3"/>
  <c r="BV953" i="3" s="1"/>
  <c r="BO953" i="3"/>
  <c r="BN953" i="3"/>
  <c r="BM953" i="3"/>
  <c r="BL953" i="3"/>
  <c r="BK953" i="3"/>
  <c r="BJ953" i="3"/>
  <c r="BI953" i="3"/>
  <c r="BH953" i="3"/>
  <c r="BG953" i="3"/>
  <c r="BF953" i="3"/>
  <c r="BE953" i="3"/>
  <c r="BD953" i="3"/>
  <c r="BB953" i="3"/>
  <c r="BA953" i="3"/>
  <c r="AZ953" i="3"/>
  <c r="AY953" i="3"/>
  <c r="AW953" i="3"/>
  <c r="AX953" i="3" s="1"/>
  <c r="AU953" i="3"/>
  <c r="AV953" i="3" s="1"/>
  <c r="AS953" i="3"/>
  <c r="AT953" i="3" s="1"/>
  <c r="AR953" i="3"/>
  <c r="AQ953" i="3"/>
  <c r="AP953" i="3"/>
  <c r="AN953" i="3"/>
  <c r="AL953" i="3"/>
  <c r="AJ953" i="3"/>
  <c r="AH953" i="3"/>
  <c r="AF953" i="3"/>
  <c r="AD953" i="3"/>
  <c r="AB953" i="3"/>
  <c r="Z953" i="3"/>
  <c r="X953" i="3"/>
  <c r="V953" i="3"/>
  <c r="T953" i="3"/>
  <c r="R953" i="3"/>
  <c r="P953" i="3"/>
  <c r="N953" i="3"/>
  <c r="L953" i="3"/>
  <c r="J953" i="3"/>
  <c r="H953" i="3"/>
  <c r="D953" i="3"/>
  <c r="BU952" i="3"/>
  <c r="BT952" i="3"/>
  <c r="BS952" i="3"/>
  <c r="BR952" i="3"/>
  <c r="BQ952" i="3"/>
  <c r="BP952" i="3"/>
  <c r="BO952" i="3"/>
  <c r="BN952" i="3"/>
  <c r="BM952" i="3"/>
  <c r="BL952" i="3"/>
  <c r="BK952" i="3"/>
  <c r="BJ952" i="3"/>
  <c r="BI952" i="3"/>
  <c r="BH952" i="3"/>
  <c r="BG952" i="3"/>
  <c r="BF952" i="3"/>
  <c r="BE952" i="3"/>
  <c r="BD952" i="3"/>
  <c r="BB952" i="3"/>
  <c r="BA952" i="3"/>
  <c r="AY952" i="3"/>
  <c r="AZ952" i="3" s="1"/>
  <c r="AW952" i="3"/>
  <c r="AX952" i="3" s="1"/>
  <c r="AV952" i="3"/>
  <c r="AU952" i="3"/>
  <c r="AT952" i="3"/>
  <c r="AS952" i="3"/>
  <c r="AQ952" i="3"/>
  <c r="AR952" i="3" s="1"/>
  <c r="AP952" i="3"/>
  <c r="AN952" i="3"/>
  <c r="AL952" i="3"/>
  <c r="AJ952" i="3"/>
  <c r="AH952" i="3"/>
  <c r="AF952" i="3"/>
  <c r="AD952" i="3"/>
  <c r="AB952" i="3"/>
  <c r="Z952" i="3"/>
  <c r="X952" i="3"/>
  <c r="V952" i="3"/>
  <c r="T952" i="3"/>
  <c r="R952" i="3"/>
  <c r="P952" i="3"/>
  <c r="N952" i="3"/>
  <c r="L952" i="3"/>
  <c r="J952" i="3"/>
  <c r="H952" i="3"/>
  <c r="D952" i="3"/>
  <c r="BV951" i="3"/>
  <c r="BU951" i="3"/>
  <c r="BT951" i="3"/>
  <c r="BS951" i="3"/>
  <c r="BR951" i="3"/>
  <c r="BQ951" i="3"/>
  <c r="BP951" i="3"/>
  <c r="BO951" i="3"/>
  <c r="BN951" i="3"/>
  <c r="BM951" i="3"/>
  <c r="BL951" i="3"/>
  <c r="BK951" i="3"/>
  <c r="BJ951" i="3"/>
  <c r="BI951" i="3"/>
  <c r="BH951" i="3"/>
  <c r="BG951" i="3"/>
  <c r="BF951" i="3"/>
  <c r="BE951" i="3"/>
  <c r="BD951" i="3"/>
  <c r="BA951" i="3"/>
  <c r="BB951" i="3" s="1"/>
  <c r="AY951" i="3"/>
  <c r="AZ951" i="3" s="1"/>
  <c r="AX951" i="3"/>
  <c r="AW951" i="3"/>
  <c r="AV951" i="3"/>
  <c r="AU951" i="3"/>
  <c r="AS951" i="3"/>
  <c r="AT951" i="3" s="1"/>
  <c r="AQ951" i="3"/>
  <c r="AR951" i="3" s="1"/>
  <c r="AP951" i="3"/>
  <c r="AN951" i="3"/>
  <c r="AL951" i="3"/>
  <c r="AJ951" i="3"/>
  <c r="AH951" i="3"/>
  <c r="AF951" i="3"/>
  <c r="AD951" i="3"/>
  <c r="AB951" i="3"/>
  <c r="Z951" i="3"/>
  <c r="X951" i="3"/>
  <c r="V951" i="3"/>
  <c r="T951" i="3"/>
  <c r="R951" i="3"/>
  <c r="P951" i="3"/>
  <c r="N951" i="3"/>
  <c r="L951" i="3"/>
  <c r="J951" i="3"/>
  <c r="H951" i="3"/>
  <c r="D951" i="3"/>
  <c r="BU950" i="3"/>
  <c r="BT950" i="3"/>
  <c r="BS950" i="3"/>
  <c r="BR950" i="3"/>
  <c r="BQ950" i="3"/>
  <c r="BP950" i="3"/>
  <c r="BV950" i="3" s="1"/>
  <c r="BO950" i="3"/>
  <c r="BN950" i="3"/>
  <c r="BM950" i="3"/>
  <c r="BL950" i="3"/>
  <c r="BK950" i="3"/>
  <c r="BJ950" i="3"/>
  <c r="BI950" i="3"/>
  <c r="BH950" i="3"/>
  <c r="BG950" i="3"/>
  <c r="BF950" i="3"/>
  <c r="BE950" i="3"/>
  <c r="BD950" i="3"/>
  <c r="BA950" i="3"/>
  <c r="BB950" i="3" s="1"/>
  <c r="AZ950" i="3"/>
  <c r="AY950" i="3"/>
  <c r="AX950" i="3"/>
  <c r="AW950" i="3"/>
  <c r="AU950" i="3"/>
  <c r="AV950" i="3" s="1"/>
  <c r="AS950" i="3"/>
  <c r="AT950" i="3" s="1"/>
  <c r="AQ950" i="3"/>
  <c r="AR950" i="3" s="1"/>
  <c r="AP950" i="3"/>
  <c r="AN950" i="3"/>
  <c r="AL950" i="3"/>
  <c r="AJ950" i="3"/>
  <c r="AH950" i="3"/>
  <c r="AF950" i="3"/>
  <c r="AD950" i="3"/>
  <c r="AB950" i="3"/>
  <c r="Z950" i="3"/>
  <c r="X950" i="3"/>
  <c r="V950" i="3"/>
  <c r="T950" i="3"/>
  <c r="R950" i="3"/>
  <c r="P950" i="3"/>
  <c r="N950" i="3"/>
  <c r="L950" i="3"/>
  <c r="J950" i="3"/>
  <c r="H950" i="3"/>
  <c r="D950" i="3"/>
  <c r="BU949" i="3"/>
  <c r="BT949" i="3"/>
  <c r="BS949" i="3"/>
  <c r="BR949" i="3"/>
  <c r="BQ949" i="3"/>
  <c r="BP949" i="3"/>
  <c r="BV949" i="3" s="1"/>
  <c r="BO949" i="3"/>
  <c r="BN949" i="3"/>
  <c r="BM949" i="3"/>
  <c r="BL949" i="3"/>
  <c r="BK949" i="3"/>
  <c r="BJ949" i="3"/>
  <c r="BI949" i="3"/>
  <c r="BH949" i="3"/>
  <c r="BG949" i="3"/>
  <c r="BF949" i="3"/>
  <c r="BE949" i="3"/>
  <c r="BD949" i="3"/>
  <c r="BA949" i="3"/>
  <c r="BB949" i="3" s="1"/>
  <c r="AZ949" i="3"/>
  <c r="AY949" i="3"/>
  <c r="AW949" i="3"/>
  <c r="AX949" i="3" s="1"/>
  <c r="AU949" i="3"/>
  <c r="AV949" i="3" s="1"/>
  <c r="AT949" i="3"/>
  <c r="AS949" i="3"/>
  <c r="AR949" i="3"/>
  <c r="AQ949" i="3"/>
  <c r="AP949" i="3"/>
  <c r="AN949" i="3"/>
  <c r="AL949" i="3"/>
  <c r="AJ949" i="3"/>
  <c r="AH949" i="3"/>
  <c r="AF949" i="3"/>
  <c r="AD949" i="3"/>
  <c r="AB949" i="3"/>
  <c r="Z949" i="3"/>
  <c r="X949" i="3"/>
  <c r="V949" i="3"/>
  <c r="T949" i="3"/>
  <c r="R949" i="3"/>
  <c r="P949" i="3"/>
  <c r="N949" i="3"/>
  <c r="L949" i="3"/>
  <c r="J949" i="3"/>
  <c r="H949" i="3"/>
  <c r="D949" i="3"/>
  <c r="BU948" i="3"/>
  <c r="BT948" i="3"/>
  <c r="BS948" i="3"/>
  <c r="BR948" i="3"/>
  <c r="BQ948" i="3"/>
  <c r="BP948" i="3"/>
  <c r="BO948" i="3"/>
  <c r="BN948" i="3"/>
  <c r="BM948" i="3"/>
  <c r="BL948" i="3"/>
  <c r="BK948" i="3"/>
  <c r="BJ948" i="3"/>
  <c r="BI948" i="3"/>
  <c r="BH948" i="3"/>
  <c r="BG948" i="3"/>
  <c r="BF948" i="3"/>
  <c r="BE948" i="3"/>
  <c r="BD948" i="3"/>
  <c r="BB948" i="3"/>
  <c r="BA948" i="3"/>
  <c r="AY948" i="3"/>
  <c r="AZ948" i="3" s="1"/>
  <c r="AW948" i="3"/>
  <c r="AX948" i="3" s="1"/>
  <c r="AV948" i="3"/>
  <c r="AU948" i="3"/>
  <c r="AT948" i="3"/>
  <c r="AS948" i="3"/>
  <c r="AQ948" i="3"/>
  <c r="AR948" i="3" s="1"/>
  <c r="AP948" i="3"/>
  <c r="AN948" i="3"/>
  <c r="AL948" i="3"/>
  <c r="AJ948" i="3"/>
  <c r="AH948" i="3"/>
  <c r="AF948" i="3"/>
  <c r="AD948" i="3"/>
  <c r="AB948" i="3"/>
  <c r="Z948" i="3"/>
  <c r="X948" i="3"/>
  <c r="V948" i="3"/>
  <c r="T948" i="3"/>
  <c r="R948" i="3"/>
  <c r="P948" i="3"/>
  <c r="N948" i="3"/>
  <c r="L948" i="3"/>
  <c r="J948" i="3"/>
  <c r="H948" i="3"/>
  <c r="D948" i="3"/>
  <c r="BV947" i="3"/>
  <c r="BU947" i="3"/>
  <c r="BT947" i="3"/>
  <c r="BS947" i="3"/>
  <c r="BR947" i="3"/>
  <c r="BQ947" i="3"/>
  <c r="BP947" i="3"/>
  <c r="BO947" i="3"/>
  <c r="BN947" i="3"/>
  <c r="BM947" i="3"/>
  <c r="BL947" i="3"/>
  <c r="BK947" i="3"/>
  <c r="BJ947" i="3"/>
  <c r="BI947" i="3"/>
  <c r="BH947" i="3"/>
  <c r="BG947" i="3"/>
  <c r="BF947" i="3"/>
  <c r="BE947" i="3"/>
  <c r="BD947" i="3"/>
  <c r="BA947" i="3"/>
  <c r="BB947" i="3" s="1"/>
  <c r="AY947" i="3"/>
  <c r="AZ947" i="3" s="1"/>
  <c r="AW947" i="3"/>
  <c r="AX947" i="3" s="1"/>
  <c r="AV947" i="3"/>
  <c r="AU947" i="3"/>
  <c r="AS947" i="3"/>
  <c r="AT947" i="3" s="1"/>
  <c r="AQ947" i="3"/>
  <c r="AR947" i="3" s="1"/>
  <c r="AP947" i="3"/>
  <c r="AN947" i="3"/>
  <c r="AL947" i="3"/>
  <c r="AJ947" i="3"/>
  <c r="AH947" i="3"/>
  <c r="AF947" i="3"/>
  <c r="AD947" i="3"/>
  <c r="AB947" i="3"/>
  <c r="Z947" i="3"/>
  <c r="X947" i="3"/>
  <c r="V947" i="3"/>
  <c r="T947" i="3"/>
  <c r="R947" i="3"/>
  <c r="P947" i="3"/>
  <c r="N947" i="3"/>
  <c r="L947" i="3"/>
  <c r="J947" i="3"/>
  <c r="H947" i="3"/>
  <c r="D947" i="3"/>
  <c r="BU946" i="3"/>
  <c r="BT946" i="3"/>
  <c r="BS946" i="3"/>
  <c r="BR946" i="3"/>
  <c r="BQ946" i="3"/>
  <c r="BP946" i="3"/>
  <c r="BO946" i="3"/>
  <c r="BN946" i="3"/>
  <c r="BM946" i="3"/>
  <c r="BL946" i="3"/>
  <c r="BK946" i="3"/>
  <c r="BJ946" i="3"/>
  <c r="BI946" i="3"/>
  <c r="BH946" i="3"/>
  <c r="BG946" i="3"/>
  <c r="BF946" i="3"/>
  <c r="BE946" i="3"/>
  <c r="BD946" i="3"/>
  <c r="BA946" i="3"/>
  <c r="BB946" i="3" s="1"/>
  <c r="AY946" i="3"/>
  <c r="AZ946" i="3" s="1"/>
  <c r="AX946" i="3"/>
  <c r="AW946" i="3"/>
  <c r="AU946" i="3"/>
  <c r="AV946" i="3" s="1"/>
  <c r="AS946" i="3"/>
  <c r="AT946" i="3" s="1"/>
  <c r="AR946" i="3"/>
  <c r="AQ946" i="3"/>
  <c r="AP946" i="3"/>
  <c r="AN946" i="3"/>
  <c r="AL946" i="3"/>
  <c r="AJ946" i="3"/>
  <c r="AH946" i="3"/>
  <c r="AF946" i="3"/>
  <c r="AD946" i="3"/>
  <c r="AB946" i="3"/>
  <c r="Z946" i="3"/>
  <c r="X946" i="3"/>
  <c r="V946" i="3"/>
  <c r="T946" i="3"/>
  <c r="R946" i="3"/>
  <c r="P946" i="3"/>
  <c r="N946" i="3"/>
  <c r="L946" i="3"/>
  <c r="J946" i="3"/>
  <c r="H946" i="3"/>
  <c r="D946" i="3"/>
  <c r="BU945" i="3"/>
  <c r="BT945" i="3"/>
  <c r="BS945" i="3"/>
  <c r="BR945" i="3"/>
  <c r="BQ945" i="3"/>
  <c r="BP945" i="3"/>
  <c r="BO945" i="3"/>
  <c r="BN945" i="3"/>
  <c r="BM945" i="3"/>
  <c r="BL945" i="3"/>
  <c r="BK945" i="3"/>
  <c r="BJ945" i="3"/>
  <c r="BI945" i="3"/>
  <c r="BH945" i="3"/>
  <c r="BG945" i="3"/>
  <c r="BF945" i="3"/>
  <c r="BE945" i="3"/>
  <c r="BD945" i="3"/>
  <c r="BA945" i="3"/>
  <c r="BB945" i="3" s="1"/>
  <c r="AZ945" i="3"/>
  <c r="AY945" i="3"/>
  <c r="AW945" i="3"/>
  <c r="AX945" i="3" s="1"/>
  <c r="AU945" i="3"/>
  <c r="AV945" i="3" s="1"/>
  <c r="AT945" i="3"/>
  <c r="AS945" i="3"/>
  <c r="AR945" i="3"/>
  <c r="AQ945" i="3"/>
  <c r="AP945" i="3"/>
  <c r="AN945" i="3"/>
  <c r="AL945" i="3"/>
  <c r="AJ945" i="3"/>
  <c r="AH945" i="3"/>
  <c r="AF945" i="3"/>
  <c r="AD945" i="3"/>
  <c r="AB945" i="3"/>
  <c r="Z945" i="3"/>
  <c r="X945" i="3"/>
  <c r="V945" i="3"/>
  <c r="T945" i="3"/>
  <c r="R945" i="3"/>
  <c r="P945" i="3"/>
  <c r="N945" i="3"/>
  <c r="L945" i="3"/>
  <c r="J945" i="3"/>
  <c r="H945" i="3"/>
  <c r="D945" i="3"/>
  <c r="BU944" i="3"/>
  <c r="BT944" i="3"/>
  <c r="BS944" i="3"/>
  <c r="BR944" i="3"/>
  <c r="BQ944" i="3"/>
  <c r="BP944" i="3"/>
  <c r="BO944" i="3"/>
  <c r="BN944" i="3"/>
  <c r="BM944" i="3"/>
  <c r="BL944" i="3"/>
  <c r="BK944" i="3"/>
  <c r="BJ944" i="3"/>
  <c r="BI944" i="3"/>
  <c r="BH944" i="3"/>
  <c r="BG944" i="3"/>
  <c r="BF944" i="3"/>
  <c r="BE944" i="3"/>
  <c r="BD944" i="3"/>
  <c r="BB944" i="3"/>
  <c r="BA944" i="3"/>
  <c r="AY944" i="3"/>
  <c r="AZ944" i="3" s="1"/>
  <c r="AW944" i="3"/>
  <c r="AX944" i="3" s="1"/>
  <c r="AU944" i="3"/>
  <c r="AV944" i="3" s="1"/>
  <c r="AT944" i="3"/>
  <c r="AS944" i="3"/>
  <c r="AQ944" i="3"/>
  <c r="AR944" i="3" s="1"/>
  <c r="AP944" i="3"/>
  <c r="AN944" i="3"/>
  <c r="AL944" i="3"/>
  <c r="AJ944" i="3"/>
  <c r="AH944" i="3"/>
  <c r="AF944" i="3"/>
  <c r="AD944" i="3"/>
  <c r="AB944" i="3"/>
  <c r="Z944" i="3"/>
  <c r="X944" i="3"/>
  <c r="V944" i="3"/>
  <c r="T944" i="3"/>
  <c r="R944" i="3"/>
  <c r="P944" i="3"/>
  <c r="N944" i="3"/>
  <c r="L944" i="3"/>
  <c r="J944" i="3"/>
  <c r="H944" i="3"/>
  <c r="D944" i="3"/>
  <c r="BV943" i="3"/>
  <c r="BU943" i="3"/>
  <c r="BT943" i="3"/>
  <c r="BS943" i="3"/>
  <c r="BR943" i="3"/>
  <c r="BQ943" i="3"/>
  <c r="BP943" i="3"/>
  <c r="BO943" i="3"/>
  <c r="BN943" i="3"/>
  <c r="BM943" i="3"/>
  <c r="BL943" i="3"/>
  <c r="BK943" i="3"/>
  <c r="BJ943" i="3"/>
  <c r="BI943" i="3"/>
  <c r="BH943" i="3"/>
  <c r="BG943" i="3"/>
  <c r="BF943" i="3"/>
  <c r="BE943" i="3"/>
  <c r="BD943" i="3"/>
  <c r="BA943" i="3"/>
  <c r="BB943" i="3" s="1"/>
  <c r="AY943" i="3"/>
  <c r="AZ943" i="3" s="1"/>
  <c r="AW943" i="3"/>
  <c r="AX943" i="3" s="1"/>
  <c r="AV943" i="3"/>
  <c r="AU943" i="3"/>
  <c r="AS943" i="3"/>
  <c r="AT943" i="3" s="1"/>
  <c r="AQ943" i="3"/>
  <c r="AR943" i="3" s="1"/>
  <c r="AP943" i="3"/>
  <c r="AN943" i="3"/>
  <c r="AL943" i="3"/>
  <c r="AJ943" i="3"/>
  <c r="AH943" i="3"/>
  <c r="AF943" i="3"/>
  <c r="AD943" i="3"/>
  <c r="AB943" i="3"/>
  <c r="Z943" i="3"/>
  <c r="X943" i="3"/>
  <c r="V943" i="3"/>
  <c r="T943" i="3"/>
  <c r="R943" i="3"/>
  <c r="P943" i="3"/>
  <c r="N943" i="3"/>
  <c r="L943" i="3"/>
  <c r="J943" i="3"/>
  <c r="H943" i="3"/>
  <c r="D943" i="3"/>
  <c r="BU942" i="3"/>
  <c r="BT942" i="3"/>
  <c r="BS942" i="3"/>
  <c r="BR942" i="3"/>
  <c r="BQ942" i="3"/>
  <c r="BP942" i="3"/>
  <c r="BO942" i="3"/>
  <c r="BN942" i="3"/>
  <c r="BM942" i="3"/>
  <c r="BL942" i="3"/>
  <c r="BK942" i="3"/>
  <c r="BJ942" i="3"/>
  <c r="BI942" i="3"/>
  <c r="BH942" i="3"/>
  <c r="BG942" i="3"/>
  <c r="BF942" i="3"/>
  <c r="BE942" i="3"/>
  <c r="BD942" i="3"/>
  <c r="BA942" i="3"/>
  <c r="BB942" i="3" s="1"/>
  <c r="AZ942" i="3"/>
  <c r="AY942" i="3"/>
  <c r="AX942" i="3"/>
  <c r="AW942" i="3"/>
  <c r="AU942" i="3"/>
  <c r="AV942" i="3" s="1"/>
  <c r="AS942" i="3"/>
  <c r="AT942" i="3" s="1"/>
  <c r="AR942" i="3"/>
  <c r="AQ942" i="3"/>
  <c r="AP942" i="3"/>
  <c r="AN942" i="3"/>
  <c r="AL942" i="3"/>
  <c r="AJ942" i="3"/>
  <c r="AH942" i="3"/>
  <c r="AF942" i="3"/>
  <c r="AD942" i="3"/>
  <c r="AB942" i="3"/>
  <c r="Z942" i="3"/>
  <c r="X942" i="3"/>
  <c r="V942" i="3"/>
  <c r="T942" i="3"/>
  <c r="R942" i="3"/>
  <c r="P942" i="3"/>
  <c r="N942" i="3"/>
  <c r="L942" i="3"/>
  <c r="J942" i="3"/>
  <c r="H942" i="3"/>
  <c r="D942" i="3"/>
  <c r="BU941" i="3"/>
  <c r="BT941" i="3"/>
  <c r="BS941" i="3"/>
  <c r="BR941" i="3"/>
  <c r="BQ941" i="3"/>
  <c r="BP941" i="3"/>
  <c r="BV941" i="3" s="1"/>
  <c r="BO941" i="3"/>
  <c r="BN941" i="3"/>
  <c r="BM941" i="3"/>
  <c r="BL941" i="3"/>
  <c r="BK941" i="3"/>
  <c r="BJ941" i="3"/>
  <c r="BI941" i="3"/>
  <c r="BH941" i="3"/>
  <c r="BG941" i="3"/>
  <c r="BF941" i="3"/>
  <c r="BE941" i="3"/>
  <c r="BD941" i="3"/>
  <c r="BB941" i="3"/>
  <c r="BA941" i="3"/>
  <c r="AZ941" i="3"/>
  <c r="AY941" i="3"/>
  <c r="AW941" i="3"/>
  <c r="AX941" i="3" s="1"/>
  <c r="AU941" i="3"/>
  <c r="AV941" i="3" s="1"/>
  <c r="AS941" i="3"/>
  <c r="AT941" i="3" s="1"/>
  <c r="AR941" i="3"/>
  <c r="AQ941" i="3"/>
  <c r="AP941" i="3"/>
  <c r="AN941" i="3"/>
  <c r="AL941" i="3"/>
  <c r="AJ941" i="3"/>
  <c r="AH941" i="3"/>
  <c r="AF941" i="3"/>
  <c r="AD941" i="3"/>
  <c r="AB941" i="3"/>
  <c r="Z941" i="3"/>
  <c r="X941" i="3"/>
  <c r="V941" i="3"/>
  <c r="T941" i="3"/>
  <c r="R941" i="3"/>
  <c r="P941" i="3"/>
  <c r="N941" i="3"/>
  <c r="L941" i="3"/>
  <c r="J941" i="3"/>
  <c r="H941" i="3"/>
  <c r="D941" i="3"/>
  <c r="BU940" i="3"/>
  <c r="BT940" i="3"/>
  <c r="BS940" i="3"/>
  <c r="BR940" i="3"/>
  <c r="BQ940" i="3"/>
  <c r="BP940" i="3"/>
  <c r="BO940" i="3"/>
  <c r="BN940" i="3"/>
  <c r="BM940" i="3"/>
  <c r="BL940" i="3"/>
  <c r="BK940" i="3"/>
  <c r="BJ940" i="3"/>
  <c r="BI940" i="3"/>
  <c r="BH940" i="3"/>
  <c r="BG940" i="3"/>
  <c r="BF940" i="3"/>
  <c r="BE940" i="3"/>
  <c r="BD940" i="3"/>
  <c r="BB940" i="3"/>
  <c r="BA940" i="3"/>
  <c r="AY940" i="3"/>
  <c r="AZ940" i="3" s="1"/>
  <c r="AW940" i="3"/>
  <c r="AX940" i="3" s="1"/>
  <c r="AU940" i="3"/>
  <c r="AV940" i="3" s="1"/>
  <c r="AT940" i="3"/>
  <c r="AS940" i="3"/>
  <c r="AQ940" i="3"/>
  <c r="AR940" i="3" s="1"/>
  <c r="AP940" i="3"/>
  <c r="AN940" i="3"/>
  <c r="AL940" i="3"/>
  <c r="AJ940" i="3"/>
  <c r="AH940" i="3"/>
  <c r="AF940" i="3"/>
  <c r="AD940" i="3"/>
  <c r="AB940" i="3"/>
  <c r="Z940" i="3"/>
  <c r="X940" i="3"/>
  <c r="V940" i="3"/>
  <c r="T940" i="3"/>
  <c r="R940" i="3"/>
  <c r="P940" i="3"/>
  <c r="N940" i="3"/>
  <c r="L940" i="3"/>
  <c r="J940" i="3"/>
  <c r="H940" i="3"/>
  <c r="D940" i="3"/>
  <c r="BV939" i="3"/>
  <c r="BU939" i="3"/>
  <c r="BT939" i="3"/>
  <c r="BS939" i="3"/>
  <c r="BR939" i="3"/>
  <c r="BQ939" i="3"/>
  <c r="BP939" i="3"/>
  <c r="BO939" i="3"/>
  <c r="BN939" i="3"/>
  <c r="BM939" i="3"/>
  <c r="BL939" i="3"/>
  <c r="BK939" i="3"/>
  <c r="BJ939" i="3"/>
  <c r="BI939" i="3"/>
  <c r="BH939" i="3"/>
  <c r="BG939" i="3"/>
  <c r="BF939" i="3"/>
  <c r="BE939" i="3"/>
  <c r="BD939" i="3"/>
  <c r="BA939" i="3"/>
  <c r="BB939" i="3" s="1"/>
  <c r="AY939" i="3"/>
  <c r="AZ939" i="3" s="1"/>
  <c r="AX939" i="3"/>
  <c r="AW939" i="3"/>
  <c r="AV939" i="3"/>
  <c r="AU939" i="3"/>
  <c r="AS939" i="3"/>
  <c r="AT939" i="3" s="1"/>
  <c r="AQ939" i="3"/>
  <c r="AR939" i="3" s="1"/>
  <c r="AP939" i="3"/>
  <c r="AN939" i="3"/>
  <c r="AL939" i="3"/>
  <c r="AJ939" i="3"/>
  <c r="AH939" i="3"/>
  <c r="AF939" i="3"/>
  <c r="AD939" i="3"/>
  <c r="AB939" i="3"/>
  <c r="Z939" i="3"/>
  <c r="X939" i="3"/>
  <c r="V939" i="3"/>
  <c r="T939" i="3"/>
  <c r="R939" i="3"/>
  <c r="P939" i="3"/>
  <c r="N939" i="3"/>
  <c r="L939" i="3"/>
  <c r="J939" i="3"/>
  <c r="H939" i="3"/>
  <c r="D939" i="3"/>
  <c r="BU938" i="3"/>
  <c r="BT938" i="3"/>
  <c r="BS938" i="3"/>
  <c r="BR938" i="3"/>
  <c r="BQ938" i="3"/>
  <c r="BP938" i="3"/>
  <c r="BO938" i="3"/>
  <c r="BN938" i="3"/>
  <c r="BM938" i="3"/>
  <c r="BL938" i="3"/>
  <c r="BK938" i="3"/>
  <c r="BJ938" i="3"/>
  <c r="BI938" i="3"/>
  <c r="BH938" i="3"/>
  <c r="BG938" i="3"/>
  <c r="BF938" i="3"/>
  <c r="BE938" i="3"/>
  <c r="BD938" i="3"/>
  <c r="BA938" i="3"/>
  <c r="BB938" i="3" s="1"/>
  <c r="AZ938" i="3"/>
  <c r="AY938" i="3"/>
  <c r="AX938" i="3"/>
  <c r="AW938" i="3"/>
  <c r="AU938" i="3"/>
  <c r="AV938" i="3" s="1"/>
  <c r="AS938" i="3"/>
  <c r="AT938" i="3" s="1"/>
  <c r="AQ938" i="3"/>
  <c r="AR938" i="3" s="1"/>
  <c r="AP938" i="3"/>
  <c r="AN938" i="3"/>
  <c r="AL938" i="3"/>
  <c r="AJ938" i="3"/>
  <c r="AH938" i="3"/>
  <c r="AF938" i="3"/>
  <c r="AD938" i="3"/>
  <c r="AB938" i="3"/>
  <c r="Z938" i="3"/>
  <c r="X938" i="3"/>
  <c r="V938" i="3"/>
  <c r="T938" i="3"/>
  <c r="R938" i="3"/>
  <c r="P938" i="3"/>
  <c r="N938" i="3"/>
  <c r="L938" i="3"/>
  <c r="J938" i="3"/>
  <c r="H938" i="3"/>
  <c r="D938" i="3"/>
  <c r="BU937" i="3"/>
  <c r="BT937" i="3"/>
  <c r="BS937" i="3"/>
  <c r="BR937" i="3"/>
  <c r="BQ937" i="3"/>
  <c r="BP937" i="3"/>
  <c r="BV937" i="3" s="1"/>
  <c r="BO937" i="3"/>
  <c r="BN937" i="3"/>
  <c r="BM937" i="3"/>
  <c r="BL937" i="3"/>
  <c r="BK937" i="3"/>
  <c r="BJ937" i="3"/>
  <c r="BI937" i="3"/>
  <c r="BH937" i="3"/>
  <c r="BG937" i="3"/>
  <c r="BF937" i="3"/>
  <c r="BE937" i="3"/>
  <c r="BD937" i="3"/>
  <c r="BB937" i="3"/>
  <c r="BA937" i="3"/>
  <c r="AZ937" i="3"/>
  <c r="AY937" i="3"/>
  <c r="AW937" i="3"/>
  <c r="AX937" i="3" s="1"/>
  <c r="AU937" i="3"/>
  <c r="AV937" i="3" s="1"/>
  <c r="AS937" i="3"/>
  <c r="AT937" i="3" s="1"/>
  <c r="AR937" i="3"/>
  <c r="AQ937" i="3"/>
  <c r="AP937" i="3"/>
  <c r="AN937" i="3"/>
  <c r="AL937" i="3"/>
  <c r="AJ937" i="3"/>
  <c r="AH937" i="3"/>
  <c r="AF937" i="3"/>
  <c r="AD937" i="3"/>
  <c r="AB937" i="3"/>
  <c r="Z937" i="3"/>
  <c r="X937" i="3"/>
  <c r="V937" i="3"/>
  <c r="T937" i="3"/>
  <c r="R937" i="3"/>
  <c r="P937" i="3"/>
  <c r="N937" i="3"/>
  <c r="L937" i="3"/>
  <c r="J937" i="3"/>
  <c r="H937" i="3"/>
  <c r="D937" i="3"/>
  <c r="BU936" i="3"/>
  <c r="BT936" i="3"/>
  <c r="BS936" i="3"/>
  <c r="BR936" i="3"/>
  <c r="BQ936" i="3"/>
  <c r="BP936" i="3"/>
  <c r="BV936" i="3" s="1"/>
  <c r="BO936" i="3"/>
  <c r="BN936" i="3"/>
  <c r="BM936" i="3"/>
  <c r="BL936" i="3"/>
  <c r="BK936" i="3"/>
  <c r="BJ936" i="3"/>
  <c r="BI936" i="3"/>
  <c r="BH936" i="3"/>
  <c r="BG936" i="3"/>
  <c r="BF936" i="3"/>
  <c r="BE936" i="3"/>
  <c r="BD936" i="3"/>
  <c r="BB936" i="3"/>
  <c r="BA936" i="3"/>
  <c r="AY936" i="3"/>
  <c r="AZ936" i="3" s="1"/>
  <c r="AW936" i="3"/>
  <c r="AX936" i="3" s="1"/>
  <c r="AV936" i="3"/>
  <c r="AU936" i="3"/>
  <c r="AT936" i="3"/>
  <c r="AS936" i="3"/>
  <c r="AQ936" i="3"/>
  <c r="AR936" i="3" s="1"/>
  <c r="AP936" i="3"/>
  <c r="AN936" i="3"/>
  <c r="AL936" i="3"/>
  <c r="AJ936" i="3"/>
  <c r="AH936" i="3"/>
  <c r="AF936" i="3"/>
  <c r="AD936" i="3"/>
  <c r="AB936" i="3"/>
  <c r="Z936" i="3"/>
  <c r="X936" i="3"/>
  <c r="V936" i="3"/>
  <c r="T936" i="3"/>
  <c r="R936" i="3"/>
  <c r="P936" i="3"/>
  <c r="N936" i="3"/>
  <c r="L936" i="3"/>
  <c r="J936" i="3"/>
  <c r="H936" i="3"/>
  <c r="D936" i="3"/>
  <c r="BV935" i="3"/>
  <c r="BU935" i="3"/>
  <c r="BT935" i="3"/>
  <c r="BS935" i="3"/>
  <c r="BR935" i="3"/>
  <c r="BQ935" i="3"/>
  <c r="BP935" i="3"/>
  <c r="BO935" i="3"/>
  <c r="BN935" i="3"/>
  <c r="BM935" i="3"/>
  <c r="BL935" i="3"/>
  <c r="BK935" i="3"/>
  <c r="BJ935" i="3"/>
  <c r="BI935" i="3"/>
  <c r="BH935" i="3"/>
  <c r="BG935" i="3"/>
  <c r="BF935" i="3"/>
  <c r="BE935" i="3"/>
  <c r="BD935" i="3"/>
  <c r="BA935" i="3"/>
  <c r="BB935" i="3" s="1"/>
  <c r="AY935" i="3"/>
  <c r="AZ935" i="3" s="1"/>
  <c r="AX935" i="3"/>
  <c r="AW935" i="3"/>
  <c r="AV935" i="3"/>
  <c r="AU935" i="3"/>
  <c r="AS935" i="3"/>
  <c r="AT935" i="3" s="1"/>
  <c r="AQ935" i="3"/>
  <c r="AR935" i="3" s="1"/>
  <c r="AP935" i="3"/>
  <c r="AN935" i="3"/>
  <c r="AL935" i="3"/>
  <c r="AJ935" i="3"/>
  <c r="AH935" i="3"/>
  <c r="AF935" i="3"/>
  <c r="AD935" i="3"/>
  <c r="AB935" i="3"/>
  <c r="Z935" i="3"/>
  <c r="X935" i="3"/>
  <c r="V935" i="3"/>
  <c r="T935" i="3"/>
  <c r="R935" i="3"/>
  <c r="P935" i="3"/>
  <c r="N935" i="3"/>
  <c r="L935" i="3"/>
  <c r="J935" i="3"/>
  <c r="H935" i="3"/>
  <c r="D935" i="3"/>
  <c r="BU934" i="3"/>
  <c r="BT934" i="3"/>
  <c r="BS934" i="3"/>
  <c r="BR934" i="3"/>
  <c r="BQ934" i="3"/>
  <c r="BP934" i="3"/>
  <c r="BV934" i="3" s="1"/>
  <c r="BO934" i="3"/>
  <c r="BN934" i="3"/>
  <c r="BM934" i="3"/>
  <c r="BL934" i="3"/>
  <c r="BK934" i="3"/>
  <c r="BJ934" i="3"/>
  <c r="BI934" i="3"/>
  <c r="BH934" i="3"/>
  <c r="BG934" i="3"/>
  <c r="BF934" i="3"/>
  <c r="BE934" i="3"/>
  <c r="BD934" i="3"/>
  <c r="BA934" i="3"/>
  <c r="BB934" i="3" s="1"/>
  <c r="AZ934" i="3"/>
  <c r="AY934" i="3"/>
  <c r="AX934" i="3"/>
  <c r="AW934" i="3"/>
  <c r="AU934" i="3"/>
  <c r="AV934" i="3" s="1"/>
  <c r="AS934" i="3"/>
  <c r="AT934" i="3" s="1"/>
  <c r="AR934" i="3"/>
  <c r="AQ934" i="3"/>
  <c r="AP934" i="3"/>
  <c r="AN934" i="3"/>
  <c r="AL934" i="3"/>
  <c r="AJ934" i="3"/>
  <c r="AH934" i="3"/>
  <c r="AF934" i="3"/>
  <c r="AD934" i="3"/>
  <c r="AB934" i="3"/>
  <c r="Z934" i="3"/>
  <c r="X934" i="3"/>
  <c r="V934" i="3"/>
  <c r="T934" i="3"/>
  <c r="R934" i="3"/>
  <c r="P934" i="3"/>
  <c r="N934" i="3"/>
  <c r="L934" i="3"/>
  <c r="J934" i="3"/>
  <c r="H934" i="3"/>
  <c r="D934" i="3"/>
  <c r="BU933" i="3"/>
  <c r="BT933" i="3"/>
  <c r="BS933" i="3"/>
  <c r="BR933" i="3"/>
  <c r="BQ933" i="3"/>
  <c r="BP933" i="3"/>
  <c r="BO933" i="3"/>
  <c r="BN933" i="3"/>
  <c r="BM933" i="3"/>
  <c r="BL933" i="3"/>
  <c r="BK933" i="3"/>
  <c r="BJ933" i="3"/>
  <c r="BI933" i="3"/>
  <c r="BH933" i="3"/>
  <c r="BG933" i="3"/>
  <c r="BF933" i="3"/>
  <c r="BE933" i="3"/>
  <c r="BD933" i="3"/>
  <c r="BA933" i="3"/>
  <c r="BB933" i="3" s="1"/>
  <c r="AZ933" i="3"/>
  <c r="AY933" i="3"/>
  <c r="AW933" i="3"/>
  <c r="AX933" i="3" s="1"/>
  <c r="AU933" i="3"/>
  <c r="AV933" i="3" s="1"/>
  <c r="AT933" i="3"/>
  <c r="AS933" i="3"/>
  <c r="AR933" i="3"/>
  <c r="AQ933" i="3"/>
  <c r="AP933" i="3"/>
  <c r="AN933" i="3"/>
  <c r="AL933" i="3"/>
  <c r="AJ933" i="3"/>
  <c r="AH933" i="3"/>
  <c r="AF933" i="3"/>
  <c r="AD933" i="3"/>
  <c r="AB933" i="3"/>
  <c r="Z933" i="3"/>
  <c r="X933" i="3"/>
  <c r="V933" i="3"/>
  <c r="T933" i="3"/>
  <c r="R933" i="3"/>
  <c r="P933" i="3"/>
  <c r="N933" i="3"/>
  <c r="L933" i="3"/>
  <c r="J933" i="3"/>
  <c r="H933" i="3"/>
  <c r="D933" i="3"/>
  <c r="BU932" i="3"/>
  <c r="BT932" i="3"/>
  <c r="BS932" i="3"/>
  <c r="BR932" i="3"/>
  <c r="BQ932" i="3"/>
  <c r="BP932" i="3"/>
  <c r="BV932" i="3" s="1"/>
  <c r="BO932" i="3"/>
  <c r="BN932" i="3"/>
  <c r="BM932" i="3"/>
  <c r="BL932" i="3"/>
  <c r="BK932" i="3"/>
  <c r="BJ932" i="3"/>
  <c r="BI932" i="3"/>
  <c r="BH932" i="3"/>
  <c r="BG932" i="3"/>
  <c r="BF932" i="3"/>
  <c r="BE932" i="3"/>
  <c r="BD932" i="3"/>
  <c r="BB932" i="3"/>
  <c r="BA932" i="3"/>
  <c r="AY932" i="3"/>
  <c r="AZ932" i="3" s="1"/>
  <c r="AW932" i="3"/>
  <c r="AX932" i="3" s="1"/>
  <c r="AV932" i="3"/>
  <c r="AU932" i="3"/>
  <c r="AT932" i="3"/>
  <c r="AS932" i="3"/>
  <c r="AQ932" i="3"/>
  <c r="AR932" i="3" s="1"/>
  <c r="AP932" i="3"/>
  <c r="AN932" i="3"/>
  <c r="AL932" i="3"/>
  <c r="AJ932" i="3"/>
  <c r="AH932" i="3"/>
  <c r="AF932" i="3"/>
  <c r="AD932" i="3"/>
  <c r="AB932" i="3"/>
  <c r="Z932" i="3"/>
  <c r="X932" i="3"/>
  <c r="V932" i="3"/>
  <c r="T932" i="3"/>
  <c r="R932" i="3"/>
  <c r="P932" i="3"/>
  <c r="N932" i="3"/>
  <c r="L932" i="3"/>
  <c r="J932" i="3"/>
  <c r="H932" i="3"/>
  <c r="D932" i="3"/>
  <c r="BV931" i="3"/>
  <c r="BU931" i="3"/>
  <c r="BT931" i="3"/>
  <c r="BS931" i="3"/>
  <c r="BR931" i="3"/>
  <c r="BQ931" i="3"/>
  <c r="BP931" i="3"/>
  <c r="BO931" i="3"/>
  <c r="BN931" i="3"/>
  <c r="BM931" i="3"/>
  <c r="BL931" i="3"/>
  <c r="BK931" i="3"/>
  <c r="BJ931" i="3"/>
  <c r="BI931" i="3"/>
  <c r="BH931" i="3"/>
  <c r="BG931" i="3"/>
  <c r="BF931" i="3"/>
  <c r="BE931" i="3"/>
  <c r="BD931" i="3"/>
  <c r="BA931" i="3"/>
  <c r="BB931" i="3" s="1"/>
  <c r="AY931" i="3"/>
  <c r="AZ931" i="3" s="1"/>
  <c r="AW931" i="3"/>
  <c r="AX931" i="3" s="1"/>
  <c r="AV931" i="3"/>
  <c r="AU931" i="3"/>
  <c r="AS931" i="3"/>
  <c r="AT931" i="3" s="1"/>
  <c r="AQ931" i="3"/>
  <c r="AR931" i="3" s="1"/>
  <c r="AP931" i="3"/>
  <c r="AN931" i="3"/>
  <c r="AL931" i="3"/>
  <c r="AJ931" i="3"/>
  <c r="AH931" i="3"/>
  <c r="AF931" i="3"/>
  <c r="AD931" i="3"/>
  <c r="AB931" i="3"/>
  <c r="Z931" i="3"/>
  <c r="X931" i="3"/>
  <c r="V931" i="3"/>
  <c r="T931" i="3"/>
  <c r="R931" i="3"/>
  <c r="P931" i="3"/>
  <c r="N931" i="3"/>
  <c r="L931" i="3"/>
  <c r="J931" i="3"/>
  <c r="H931" i="3"/>
  <c r="D931" i="3"/>
  <c r="BU930" i="3"/>
  <c r="BT930" i="3"/>
  <c r="BS930" i="3"/>
  <c r="BR930" i="3"/>
  <c r="BQ930" i="3"/>
  <c r="BP930" i="3"/>
  <c r="BV930" i="3" s="1"/>
  <c r="BO930" i="3"/>
  <c r="BN930" i="3"/>
  <c r="BM930" i="3"/>
  <c r="BL930" i="3"/>
  <c r="BK930" i="3"/>
  <c r="BJ930" i="3"/>
  <c r="BI930" i="3"/>
  <c r="BH930" i="3"/>
  <c r="BG930" i="3"/>
  <c r="BF930" i="3"/>
  <c r="BE930" i="3"/>
  <c r="BD930" i="3"/>
  <c r="BA930" i="3"/>
  <c r="BB930" i="3" s="1"/>
  <c r="AY930" i="3"/>
  <c r="AZ930" i="3" s="1"/>
  <c r="AX930" i="3"/>
  <c r="AW930" i="3"/>
  <c r="AU930" i="3"/>
  <c r="AV930" i="3" s="1"/>
  <c r="AS930" i="3"/>
  <c r="AT930" i="3" s="1"/>
  <c r="AR930" i="3"/>
  <c r="AQ930" i="3"/>
  <c r="AP930" i="3"/>
  <c r="AN930" i="3"/>
  <c r="AL930" i="3"/>
  <c r="AJ930" i="3"/>
  <c r="AH930" i="3"/>
  <c r="AF930" i="3"/>
  <c r="AD930" i="3"/>
  <c r="AB930" i="3"/>
  <c r="Z930" i="3"/>
  <c r="X930" i="3"/>
  <c r="V930" i="3"/>
  <c r="T930" i="3"/>
  <c r="R930" i="3"/>
  <c r="P930" i="3"/>
  <c r="N930" i="3"/>
  <c r="L930" i="3"/>
  <c r="J930" i="3"/>
  <c r="H930" i="3"/>
  <c r="D930" i="3"/>
  <c r="BU929" i="3"/>
  <c r="BT929" i="3"/>
  <c r="BS929" i="3"/>
  <c r="BR929" i="3"/>
  <c r="BQ929" i="3"/>
  <c r="BP929" i="3"/>
  <c r="BO929" i="3"/>
  <c r="BN929" i="3"/>
  <c r="BM929" i="3"/>
  <c r="BL929" i="3"/>
  <c r="BK929" i="3"/>
  <c r="BJ929" i="3"/>
  <c r="BI929" i="3"/>
  <c r="BH929" i="3"/>
  <c r="BG929" i="3"/>
  <c r="BF929" i="3"/>
  <c r="BE929" i="3"/>
  <c r="BD929" i="3"/>
  <c r="BA929" i="3"/>
  <c r="BB929" i="3" s="1"/>
  <c r="AZ929" i="3"/>
  <c r="AY929" i="3"/>
  <c r="AW929" i="3"/>
  <c r="AX929" i="3" s="1"/>
  <c r="AU929" i="3"/>
  <c r="AV929" i="3" s="1"/>
  <c r="AT929" i="3"/>
  <c r="AS929" i="3"/>
  <c r="AR929" i="3"/>
  <c r="AQ929" i="3"/>
  <c r="AP929" i="3"/>
  <c r="AN929" i="3"/>
  <c r="AL929" i="3"/>
  <c r="AJ929" i="3"/>
  <c r="AH929" i="3"/>
  <c r="AF929" i="3"/>
  <c r="AD929" i="3"/>
  <c r="AB929" i="3"/>
  <c r="Z929" i="3"/>
  <c r="X929" i="3"/>
  <c r="V929" i="3"/>
  <c r="T929" i="3"/>
  <c r="R929" i="3"/>
  <c r="P929" i="3"/>
  <c r="N929" i="3"/>
  <c r="L929" i="3"/>
  <c r="J929" i="3"/>
  <c r="H929" i="3"/>
  <c r="D929" i="3"/>
  <c r="BU928" i="3"/>
  <c r="BT928" i="3"/>
  <c r="BS928" i="3"/>
  <c r="BR928" i="3"/>
  <c r="BQ928" i="3"/>
  <c r="BP928" i="3"/>
  <c r="BO928" i="3"/>
  <c r="BN928" i="3"/>
  <c r="BM928" i="3"/>
  <c r="BL928" i="3"/>
  <c r="BK928" i="3"/>
  <c r="BJ928" i="3"/>
  <c r="BI928" i="3"/>
  <c r="BH928" i="3"/>
  <c r="BG928" i="3"/>
  <c r="BF928" i="3"/>
  <c r="BE928" i="3"/>
  <c r="BD928" i="3"/>
  <c r="BB928" i="3"/>
  <c r="BA928" i="3"/>
  <c r="AY928" i="3"/>
  <c r="AZ928" i="3" s="1"/>
  <c r="AW928" i="3"/>
  <c r="AX928" i="3" s="1"/>
  <c r="AU928" i="3"/>
  <c r="AV928" i="3" s="1"/>
  <c r="AT928" i="3"/>
  <c r="AS928" i="3"/>
  <c r="AQ928" i="3"/>
  <c r="AR928" i="3" s="1"/>
  <c r="AP928" i="3"/>
  <c r="AN928" i="3"/>
  <c r="AL928" i="3"/>
  <c r="AJ928" i="3"/>
  <c r="AH928" i="3"/>
  <c r="AF928" i="3"/>
  <c r="AD928" i="3"/>
  <c r="AB928" i="3"/>
  <c r="Z928" i="3"/>
  <c r="X928" i="3"/>
  <c r="V928" i="3"/>
  <c r="T928" i="3"/>
  <c r="R928" i="3"/>
  <c r="P928" i="3"/>
  <c r="N928" i="3"/>
  <c r="L928" i="3"/>
  <c r="J928" i="3"/>
  <c r="H928" i="3"/>
  <c r="D928" i="3"/>
  <c r="BV927" i="3"/>
  <c r="BU927" i="3"/>
  <c r="BT927" i="3"/>
  <c r="BS927" i="3"/>
  <c r="BR927" i="3"/>
  <c r="BQ927" i="3"/>
  <c r="BP927" i="3"/>
  <c r="BO927" i="3"/>
  <c r="BN927" i="3"/>
  <c r="BM927" i="3"/>
  <c r="BL927" i="3"/>
  <c r="BK927" i="3"/>
  <c r="BJ927" i="3"/>
  <c r="BI927" i="3"/>
  <c r="BH927" i="3"/>
  <c r="BG927" i="3"/>
  <c r="BF927" i="3"/>
  <c r="BE927" i="3"/>
  <c r="BD927" i="3"/>
  <c r="BA927" i="3"/>
  <c r="BB927" i="3" s="1"/>
  <c r="AY927" i="3"/>
  <c r="AZ927" i="3" s="1"/>
  <c r="AW927" i="3"/>
  <c r="AX927" i="3" s="1"/>
  <c r="AV927" i="3"/>
  <c r="AU927" i="3"/>
  <c r="AS927" i="3"/>
  <c r="AT927" i="3" s="1"/>
  <c r="AQ927" i="3"/>
  <c r="AR927" i="3" s="1"/>
  <c r="AP927" i="3"/>
  <c r="AN927" i="3"/>
  <c r="AL927" i="3"/>
  <c r="AJ927" i="3"/>
  <c r="AH927" i="3"/>
  <c r="AF927" i="3"/>
  <c r="AD927" i="3"/>
  <c r="AB927" i="3"/>
  <c r="Z927" i="3"/>
  <c r="X927" i="3"/>
  <c r="V927" i="3"/>
  <c r="T927" i="3"/>
  <c r="R927" i="3"/>
  <c r="P927" i="3"/>
  <c r="N927" i="3"/>
  <c r="L927" i="3"/>
  <c r="J927" i="3"/>
  <c r="H927" i="3"/>
  <c r="D927" i="3"/>
  <c r="BU926" i="3"/>
  <c r="BT926" i="3"/>
  <c r="BS926" i="3"/>
  <c r="BR926" i="3"/>
  <c r="BQ926" i="3"/>
  <c r="BP926" i="3"/>
  <c r="BO926" i="3"/>
  <c r="BN926" i="3"/>
  <c r="BM926" i="3"/>
  <c r="BL926" i="3"/>
  <c r="BK926" i="3"/>
  <c r="BJ926" i="3"/>
  <c r="BI926" i="3"/>
  <c r="BH926" i="3"/>
  <c r="BG926" i="3"/>
  <c r="BF926" i="3"/>
  <c r="BE926" i="3"/>
  <c r="BD926" i="3"/>
  <c r="BA926" i="3"/>
  <c r="BB926" i="3" s="1"/>
  <c r="AY926" i="3"/>
  <c r="AZ926" i="3" s="1"/>
  <c r="AX926" i="3"/>
  <c r="AW926" i="3"/>
  <c r="AU926" i="3"/>
  <c r="AV926" i="3" s="1"/>
  <c r="AS926" i="3"/>
  <c r="AT926" i="3" s="1"/>
  <c r="AR926" i="3"/>
  <c r="AQ926" i="3"/>
  <c r="AP926" i="3"/>
  <c r="AN926" i="3"/>
  <c r="AL926" i="3"/>
  <c r="AJ926" i="3"/>
  <c r="AH926" i="3"/>
  <c r="AF926" i="3"/>
  <c r="AD926" i="3"/>
  <c r="AB926" i="3"/>
  <c r="Z926" i="3"/>
  <c r="X926" i="3"/>
  <c r="V926" i="3"/>
  <c r="T926" i="3"/>
  <c r="R926" i="3"/>
  <c r="P926" i="3"/>
  <c r="N926" i="3"/>
  <c r="L926" i="3"/>
  <c r="J926" i="3"/>
  <c r="H926" i="3"/>
  <c r="D926" i="3"/>
  <c r="BU925" i="3"/>
  <c r="BT925" i="3"/>
  <c r="BS925" i="3"/>
  <c r="BR925" i="3"/>
  <c r="BQ925" i="3"/>
  <c r="BP925" i="3"/>
  <c r="BO925" i="3"/>
  <c r="BN925" i="3"/>
  <c r="BM925" i="3"/>
  <c r="BL925" i="3"/>
  <c r="BK925" i="3"/>
  <c r="BJ925" i="3"/>
  <c r="BI925" i="3"/>
  <c r="BH925" i="3"/>
  <c r="BG925" i="3"/>
  <c r="BF925" i="3"/>
  <c r="BE925" i="3"/>
  <c r="BD925" i="3"/>
  <c r="BB925" i="3"/>
  <c r="BA925" i="3"/>
  <c r="AZ925" i="3"/>
  <c r="AY925" i="3"/>
  <c r="AW925" i="3"/>
  <c r="AX925" i="3" s="1"/>
  <c r="AU925" i="3"/>
  <c r="AV925" i="3" s="1"/>
  <c r="AS925" i="3"/>
  <c r="AT925" i="3" s="1"/>
  <c r="AR925" i="3"/>
  <c r="AQ925" i="3"/>
  <c r="AP925" i="3"/>
  <c r="AN925" i="3"/>
  <c r="AL925" i="3"/>
  <c r="AJ925" i="3"/>
  <c r="AH925" i="3"/>
  <c r="AF925" i="3"/>
  <c r="AD925" i="3"/>
  <c r="AB925" i="3"/>
  <c r="Z925" i="3"/>
  <c r="X925" i="3"/>
  <c r="V925" i="3"/>
  <c r="T925" i="3"/>
  <c r="R925" i="3"/>
  <c r="P925" i="3"/>
  <c r="N925" i="3"/>
  <c r="L925" i="3"/>
  <c r="J925" i="3"/>
  <c r="H925" i="3"/>
  <c r="D925" i="3"/>
  <c r="BU924" i="3"/>
  <c r="BT924" i="3"/>
  <c r="BS924" i="3"/>
  <c r="BR924" i="3"/>
  <c r="BQ924" i="3"/>
  <c r="BP924" i="3"/>
  <c r="BO924" i="3"/>
  <c r="BN924" i="3"/>
  <c r="BM924" i="3"/>
  <c r="BL924" i="3"/>
  <c r="BK924" i="3"/>
  <c r="BJ924" i="3"/>
  <c r="BI924" i="3"/>
  <c r="BH924" i="3"/>
  <c r="BG924" i="3"/>
  <c r="BF924" i="3"/>
  <c r="BE924" i="3"/>
  <c r="BD924" i="3"/>
  <c r="BB924" i="3"/>
  <c r="BA924" i="3"/>
  <c r="AY924" i="3"/>
  <c r="AZ924" i="3" s="1"/>
  <c r="AW924" i="3"/>
  <c r="AX924" i="3" s="1"/>
  <c r="AU924" i="3"/>
  <c r="AV924" i="3" s="1"/>
  <c r="AT924" i="3"/>
  <c r="AS924" i="3"/>
  <c r="AQ924" i="3"/>
  <c r="AR924" i="3" s="1"/>
  <c r="AP924" i="3"/>
  <c r="AN924" i="3"/>
  <c r="AL924" i="3"/>
  <c r="AJ924" i="3"/>
  <c r="AH924" i="3"/>
  <c r="AF924" i="3"/>
  <c r="AD924" i="3"/>
  <c r="AB924" i="3"/>
  <c r="Z924" i="3"/>
  <c r="X924" i="3"/>
  <c r="V924" i="3"/>
  <c r="T924" i="3"/>
  <c r="R924" i="3"/>
  <c r="P924" i="3"/>
  <c r="N924" i="3"/>
  <c r="L924" i="3"/>
  <c r="J924" i="3"/>
  <c r="H924" i="3"/>
  <c r="D924" i="3"/>
  <c r="BV923" i="3"/>
  <c r="BU923" i="3"/>
  <c r="BT923" i="3"/>
  <c r="BS923" i="3"/>
  <c r="BR923" i="3"/>
  <c r="BQ923" i="3"/>
  <c r="BP923" i="3"/>
  <c r="BO923" i="3"/>
  <c r="BN923" i="3"/>
  <c r="BM923" i="3"/>
  <c r="BL923" i="3"/>
  <c r="BK923" i="3"/>
  <c r="BJ923" i="3"/>
  <c r="BI923" i="3"/>
  <c r="BH923" i="3"/>
  <c r="BG923" i="3"/>
  <c r="BF923" i="3"/>
  <c r="BE923" i="3"/>
  <c r="BD923" i="3"/>
  <c r="BA923" i="3"/>
  <c r="BB923" i="3" s="1"/>
  <c r="AY923" i="3"/>
  <c r="AZ923" i="3" s="1"/>
  <c r="AX923" i="3"/>
  <c r="AW923" i="3"/>
  <c r="AV923" i="3"/>
  <c r="AU923" i="3"/>
  <c r="AS923" i="3"/>
  <c r="AT923" i="3" s="1"/>
  <c r="AQ923" i="3"/>
  <c r="AR923" i="3" s="1"/>
  <c r="AP923" i="3"/>
  <c r="AN923" i="3"/>
  <c r="AL923" i="3"/>
  <c r="AJ923" i="3"/>
  <c r="AH923" i="3"/>
  <c r="AF923" i="3"/>
  <c r="AD923" i="3"/>
  <c r="AB923" i="3"/>
  <c r="Z923" i="3"/>
  <c r="X923" i="3"/>
  <c r="V923" i="3"/>
  <c r="T923" i="3"/>
  <c r="R923" i="3"/>
  <c r="P923" i="3"/>
  <c r="N923" i="3"/>
  <c r="L923" i="3"/>
  <c r="J923" i="3"/>
  <c r="H923" i="3"/>
  <c r="D923" i="3"/>
  <c r="BU922" i="3"/>
  <c r="BT922" i="3"/>
  <c r="BS922" i="3"/>
  <c r="BR922" i="3"/>
  <c r="BQ922" i="3"/>
  <c r="BP922" i="3"/>
  <c r="BO922" i="3"/>
  <c r="BN922" i="3"/>
  <c r="BM922" i="3"/>
  <c r="BL922" i="3"/>
  <c r="BK922" i="3"/>
  <c r="BJ922" i="3"/>
  <c r="BI922" i="3"/>
  <c r="BH922" i="3"/>
  <c r="BG922" i="3"/>
  <c r="BF922" i="3"/>
  <c r="BE922" i="3"/>
  <c r="BD922" i="3"/>
  <c r="BA922" i="3"/>
  <c r="BB922" i="3" s="1"/>
  <c r="AZ922" i="3"/>
  <c r="AY922" i="3"/>
  <c r="AX922" i="3"/>
  <c r="AW922" i="3"/>
  <c r="AU922" i="3"/>
  <c r="AV922" i="3" s="1"/>
  <c r="AS922" i="3"/>
  <c r="AT922" i="3" s="1"/>
  <c r="AQ922" i="3"/>
  <c r="AR922" i="3" s="1"/>
  <c r="AP922" i="3"/>
  <c r="AN922" i="3"/>
  <c r="AL922" i="3"/>
  <c r="AJ922" i="3"/>
  <c r="AH922" i="3"/>
  <c r="AF922" i="3"/>
  <c r="AD922" i="3"/>
  <c r="AB922" i="3"/>
  <c r="Z922" i="3"/>
  <c r="X922" i="3"/>
  <c r="V922" i="3"/>
  <c r="T922" i="3"/>
  <c r="R922" i="3"/>
  <c r="P922" i="3"/>
  <c r="N922" i="3"/>
  <c r="L922" i="3"/>
  <c r="J922" i="3"/>
  <c r="H922" i="3"/>
  <c r="D922" i="3"/>
  <c r="BU921" i="3"/>
  <c r="BT921" i="3"/>
  <c r="BS921" i="3"/>
  <c r="BR921" i="3"/>
  <c r="BQ921" i="3"/>
  <c r="BP921" i="3"/>
  <c r="BV921" i="3" s="1"/>
  <c r="BO921" i="3"/>
  <c r="BN921" i="3"/>
  <c r="BM921" i="3"/>
  <c r="BL921" i="3"/>
  <c r="BK921" i="3"/>
  <c r="BJ921" i="3"/>
  <c r="BI921" i="3"/>
  <c r="BH921" i="3"/>
  <c r="BG921" i="3"/>
  <c r="BF921" i="3"/>
  <c r="BE921" i="3"/>
  <c r="BD921" i="3"/>
  <c r="BB921" i="3"/>
  <c r="BA921" i="3"/>
  <c r="AY921" i="3"/>
  <c r="AZ921" i="3" s="1"/>
  <c r="AW921" i="3"/>
  <c r="AX921" i="3" s="1"/>
  <c r="AU921" i="3"/>
  <c r="AV921" i="3" s="1"/>
  <c r="AS921" i="3"/>
  <c r="AT921" i="3" s="1"/>
  <c r="AQ921" i="3"/>
  <c r="AR921" i="3" s="1"/>
  <c r="AP921" i="3"/>
  <c r="AN921" i="3"/>
  <c r="AL921" i="3"/>
  <c r="AJ921" i="3"/>
  <c r="AH921" i="3"/>
  <c r="AF921" i="3"/>
  <c r="AD921" i="3"/>
  <c r="AB921" i="3"/>
  <c r="Z921" i="3"/>
  <c r="X921" i="3"/>
  <c r="V921" i="3"/>
  <c r="T921" i="3"/>
  <c r="R921" i="3"/>
  <c r="P921" i="3"/>
  <c r="N921" i="3"/>
  <c r="L921" i="3"/>
  <c r="J921" i="3"/>
  <c r="H921" i="3"/>
  <c r="D921" i="3"/>
  <c r="BU920" i="3"/>
  <c r="BT920" i="3"/>
  <c r="BS920" i="3"/>
  <c r="BR920" i="3"/>
  <c r="BQ920" i="3"/>
  <c r="BP920" i="3"/>
  <c r="BO920" i="3"/>
  <c r="BN920" i="3"/>
  <c r="BM920" i="3"/>
  <c r="BL920" i="3"/>
  <c r="BK920" i="3"/>
  <c r="BJ920" i="3"/>
  <c r="BI920" i="3"/>
  <c r="BH920" i="3"/>
  <c r="BG920" i="3"/>
  <c r="BF920" i="3"/>
  <c r="BE920" i="3"/>
  <c r="BD920" i="3"/>
  <c r="BA920" i="3"/>
  <c r="BB920" i="3" s="1"/>
  <c r="AY920" i="3"/>
  <c r="AZ920" i="3" s="1"/>
  <c r="AW920" i="3"/>
  <c r="AX920" i="3" s="1"/>
  <c r="AV920" i="3"/>
  <c r="AU920" i="3"/>
  <c r="AS920" i="3"/>
  <c r="AT920" i="3" s="1"/>
  <c r="AQ920" i="3"/>
  <c r="AR920" i="3" s="1"/>
  <c r="AP920" i="3"/>
  <c r="AN920" i="3"/>
  <c r="AL920" i="3"/>
  <c r="AJ920" i="3"/>
  <c r="AH920" i="3"/>
  <c r="AF920" i="3"/>
  <c r="AD920" i="3"/>
  <c r="AB920" i="3"/>
  <c r="Z920" i="3"/>
  <c r="X920" i="3"/>
  <c r="V920" i="3"/>
  <c r="T920" i="3"/>
  <c r="R920" i="3"/>
  <c r="P920" i="3"/>
  <c r="N920" i="3"/>
  <c r="L920" i="3"/>
  <c r="J920" i="3"/>
  <c r="H920" i="3"/>
  <c r="D920" i="3"/>
  <c r="BV919" i="3"/>
  <c r="BU919" i="3"/>
  <c r="BT919" i="3"/>
  <c r="BS919" i="3"/>
  <c r="BR919" i="3"/>
  <c r="BQ919" i="3"/>
  <c r="BP919" i="3"/>
  <c r="BO919" i="3"/>
  <c r="BN919" i="3"/>
  <c r="BM919" i="3"/>
  <c r="BL919" i="3"/>
  <c r="BK919" i="3"/>
  <c r="BJ919" i="3"/>
  <c r="BI919" i="3"/>
  <c r="BH919" i="3"/>
  <c r="BG919" i="3"/>
  <c r="BF919" i="3"/>
  <c r="BE919" i="3"/>
  <c r="BD919" i="3"/>
  <c r="BA919" i="3"/>
  <c r="BB919" i="3" s="1"/>
  <c r="AY919" i="3"/>
  <c r="AZ919" i="3" s="1"/>
  <c r="AX919" i="3"/>
  <c r="AW919" i="3"/>
  <c r="AU919" i="3"/>
  <c r="AV919" i="3" s="1"/>
  <c r="AS919" i="3"/>
  <c r="AT919" i="3" s="1"/>
  <c r="AQ919" i="3"/>
  <c r="AR919" i="3" s="1"/>
  <c r="AP919" i="3"/>
  <c r="AN919" i="3"/>
  <c r="AL919" i="3"/>
  <c r="AJ919" i="3"/>
  <c r="AH919" i="3"/>
  <c r="AF919" i="3"/>
  <c r="AD919" i="3"/>
  <c r="AB919" i="3"/>
  <c r="Z919" i="3"/>
  <c r="X919" i="3"/>
  <c r="V919" i="3"/>
  <c r="T919" i="3"/>
  <c r="R919" i="3"/>
  <c r="P919" i="3"/>
  <c r="N919" i="3"/>
  <c r="L919" i="3"/>
  <c r="J919" i="3"/>
  <c r="H919" i="3"/>
  <c r="D919" i="3"/>
  <c r="BU918" i="3"/>
  <c r="BT918" i="3"/>
  <c r="BS918" i="3"/>
  <c r="BR918" i="3"/>
  <c r="BQ918" i="3"/>
  <c r="BP918" i="3"/>
  <c r="BO918" i="3"/>
  <c r="BN918" i="3"/>
  <c r="BM918" i="3"/>
  <c r="BL918" i="3"/>
  <c r="BK918" i="3"/>
  <c r="BJ918" i="3"/>
  <c r="BI918" i="3"/>
  <c r="BH918" i="3"/>
  <c r="BG918" i="3"/>
  <c r="BF918" i="3"/>
  <c r="BE918" i="3"/>
  <c r="BD918" i="3"/>
  <c r="BA918" i="3"/>
  <c r="BB918" i="3" s="1"/>
  <c r="AZ918" i="3"/>
  <c r="AY918" i="3"/>
  <c r="AW918" i="3"/>
  <c r="AX918" i="3" s="1"/>
  <c r="AU918" i="3"/>
  <c r="AV918" i="3" s="1"/>
  <c r="AS918" i="3"/>
  <c r="AT918" i="3" s="1"/>
  <c r="AR918" i="3"/>
  <c r="AQ918" i="3"/>
  <c r="AP918" i="3"/>
  <c r="AN918" i="3"/>
  <c r="AL918" i="3"/>
  <c r="AJ918" i="3"/>
  <c r="AH918" i="3"/>
  <c r="AF918" i="3"/>
  <c r="AD918" i="3"/>
  <c r="AB918" i="3"/>
  <c r="Z918" i="3"/>
  <c r="X918" i="3"/>
  <c r="V918" i="3"/>
  <c r="T918" i="3"/>
  <c r="R918" i="3"/>
  <c r="P918" i="3"/>
  <c r="N918" i="3"/>
  <c r="L918" i="3"/>
  <c r="J918" i="3"/>
  <c r="H918" i="3"/>
  <c r="D918" i="3"/>
  <c r="BU917" i="3"/>
  <c r="BT917" i="3"/>
  <c r="BS917" i="3"/>
  <c r="BR917" i="3"/>
  <c r="BQ917" i="3"/>
  <c r="BP917" i="3"/>
  <c r="BV917" i="3" s="1"/>
  <c r="BO917" i="3"/>
  <c r="BN917" i="3"/>
  <c r="BM917" i="3"/>
  <c r="BL917" i="3"/>
  <c r="BK917" i="3"/>
  <c r="BJ917" i="3"/>
  <c r="BI917" i="3"/>
  <c r="BH917" i="3"/>
  <c r="BG917" i="3"/>
  <c r="BF917" i="3"/>
  <c r="BE917" i="3"/>
  <c r="BD917" i="3"/>
  <c r="BB917" i="3"/>
  <c r="BA917" i="3"/>
  <c r="AY917" i="3"/>
  <c r="AZ917" i="3" s="1"/>
  <c r="AW917" i="3"/>
  <c r="AX917" i="3" s="1"/>
  <c r="AU917" i="3"/>
  <c r="AV917" i="3" s="1"/>
  <c r="AT917" i="3"/>
  <c r="AS917" i="3"/>
  <c r="AQ917" i="3"/>
  <c r="AR917" i="3" s="1"/>
  <c r="AP917" i="3"/>
  <c r="AN917" i="3"/>
  <c r="AL917" i="3"/>
  <c r="AJ917" i="3"/>
  <c r="AH917" i="3"/>
  <c r="AF917" i="3"/>
  <c r="AD917" i="3"/>
  <c r="AB917" i="3"/>
  <c r="Z917" i="3"/>
  <c r="X917" i="3"/>
  <c r="V917" i="3"/>
  <c r="T917" i="3"/>
  <c r="R917" i="3"/>
  <c r="P917" i="3"/>
  <c r="N917" i="3"/>
  <c r="L917" i="3"/>
  <c r="J917" i="3"/>
  <c r="H917" i="3"/>
  <c r="D917" i="3"/>
  <c r="BU916" i="3"/>
  <c r="BT916" i="3"/>
  <c r="BS916" i="3"/>
  <c r="BR916" i="3"/>
  <c r="BQ916" i="3"/>
  <c r="BP916" i="3"/>
  <c r="BO916" i="3"/>
  <c r="BN916" i="3"/>
  <c r="BM916" i="3"/>
  <c r="BL916" i="3"/>
  <c r="BK916" i="3"/>
  <c r="BJ916" i="3"/>
  <c r="BI916" i="3"/>
  <c r="BH916" i="3"/>
  <c r="BG916" i="3"/>
  <c r="BF916" i="3"/>
  <c r="BE916" i="3"/>
  <c r="BD916" i="3"/>
  <c r="BA916" i="3"/>
  <c r="BB916" i="3" s="1"/>
  <c r="AY916" i="3"/>
  <c r="AZ916" i="3" s="1"/>
  <c r="AW916" i="3"/>
  <c r="AX916" i="3" s="1"/>
  <c r="AV916" i="3"/>
  <c r="AU916" i="3"/>
  <c r="AS916" i="3"/>
  <c r="AT916" i="3" s="1"/>
  <c r="AQ916" i="3"/>
  <c r="AR916" i="3" s="1"/>
  <c r="AP916" i="3"/>
  <c r="AN916" i="3"/>
  <c r="AL916" i="3"/>
  <c r="AJ916" i="3"/>
  <c r="AH916" i="3"/>
  <c r="AF916" i="3"/>
  <c r="AD916" i="3"/>
  <c r="AB916" i="3"/>
  <c r="Z916" i="3"/>
  <c r="X916" i="3"/>
  <c r="V916" i="3"/>
  <c r="T916" i="3"/>
  <c r="R916" i="3"/>
  <c r="P916" i="3"/>
  <c r="N916" i="3"/>
  <c r="L916" i="3"/>
  <c r="J916" i="3"/>
  <c r="H916" i="3"/>
  <c r="D916" i="3"/>
  <c r="BV915" i="3"/>
  <c r="BU915" i="3"/>
  <c r="BT915" i="3"/>
  <c r="BS915" i="3"/>
  <c r="BR915" i="3"/>
  <c r="BQ915" i="3"/>
  <c r="BP915" i="3"/>
  <c r="BO915" i="3"/>
  <c r="BN915" i="3"/>
  <c r="BM915" i="3"/>
  <c r="BL915" i="3"/>
  <c r="BK915" i="3"/>
  <c r="BJ915" i="3"/>
  <c r="BI915" i="3"/>
  <c r="BH915" i="3"/>
  <c r="BG915" i="3"/>
  <c r="BF915" i="3"/>
  <c r="BE915" i="3"/>
  <c r="BD915" i="3"/>
  <c r="BA915" i="3"/>
  <c r="BB915" i="3" s="1"/>
  <c r="AY915" i="3"/>
  <c r="AZ915" i="3" s="1"/>
  <c r="AX915" i="3"/>
  <c r="AW915" i="3"/>
  <c r="AU915" i="3"/>
  <c r="AV915" i="3" s="1"/>
  <c r="AS915" i="3"/>
  <c r="AT915" i="3" s="1"/>
  <c r="AQ915" i="3"/>
  <c r="AR915" i="3" s="1"/>
  <c r="AP915" i="3"/>
  <c r="AN915" i="3"/>
  <c r="AL915" i="3"/>
  <c r="AJ915" i="3"/>
  <c r="AH915" i="3"/>
  <c r="AF915" i="3"/>
  <c r="AD915" i="3"/>
  <c r="AB915" i="3"/>
  <c r="Z915" i="3"/>
  <c r="X915" i="3"/>
  <c r="V915" i="3"/>
  <c r="T915" i="3"/>
  <c r="R915" i="3"/>
  <c r="P915" i="3"/>
  <c r="N915" i="3"/>
  <c r="L915" i="3"/>
  <c r="J915" i="3"/>
  <c r="H915" i="3"/>
  <c r="D915" i="3"/>
  <c r="BU914" i="3"/>
  <c r="BT914" i="3"/>
  <c r="BS914" i="3"/>
  <c r="BR914" i="3"/>
  <c r="BQ914" i="3"/>
  <c r="BP914" i="3"/>
  <c r="BO914" i="3"/>
  <c r="BN914" i="3"/>
  <c r="BM914" i="3"/>
  <c r="BL914" i="3"/>
  <c r="BK914" i="3"/>
  <c r="BJ914" i="3"/>
  <c r="BI914" i="3"/>
  <c r="BH914" i="3"/>
  <c r="BG914" i="3"/>
  <c r="BF914" i="3"/>
  <c r="BE914" i="3"/>
  <c r="BD914" i="3"/>
  <c r="BA914" i="3"/>
  <c r="BB914" i="3" s="1"/>
  <c r="AY914" i="3"/>
  <c r="AZ914" i="3" s="1"/>
  <c r="AW914" i="3"/>
  <c r="AX914" i="3" s="1"/>
  <c r="AU914" i="3"/>
  <c r="AV914" i="3" s="1"/>
  <c r="AS914" i="3"/>
  <c r="AT914" i="3" s="1"/>
  <c r="AR914" i="3"/>
  <c r="AQ914" i="3"/>
  <c r="AP914" i="3"/>
  <c r="AN914" i="3"/>
  <c r="AL914" i="3"/>
  <c r="AJ914" i="3"/>
  <c r="AH914" i="3"/>
  <c r="AF914" i="3"/>
  <c r="AD914" i="3"/>
  <c r="AB914" i="3"/>
  <c r="Z914" i="3"/>
  <c r="X914" i="3"/>
  <c r="V914" i="3"/>
  <c r="T914" i="3"/>
  <c r="R914" i="3"/>
  <c r="P914" i="3"/>
  <c r="N914" i="3"/>
  <c r="L914" i="3"/>
  <c r="J914" i="3"/>
  <c r="H914" i="3"/>
  <c r="D914" i="3"/>
  <c r="BU913" i="3"/>
  <c r="BT913" i="3"/>
  <c r="BS913" i="3"/>
  <c r="BR913" i="3"/>
  <c r="BQ913" i="3"/>
  <c r="BP913" i="3"/>
  <c r="BO913" i="3"/>
  <c r="BN913" i="3"/>
  <c r="BM913" i="3"/>
  <c r="BL913" i="3"/>
  <c r="BK913" i="3"/>
  <c r="BJ913" i="3"/>
  <c r="BI913" i="3"/>
  <c r="BH913" i="3"/>
  <c r="BG913" i="3"/>
  <c r="BF913" i="3"/>
  <c r="BE913" i="3"/>
  <c r="BD913" i="3"/>
  <c r="BA913" i="3"/>
  <c r="BB913" i="3" s="1"/>
  <c r="AY913" i="3"/>
  <c r="AZ913" i="3" s="1"/>
  <c r="AW913" i="3"/>
  <c r="AX913" i="3" s="1"/>
  <c r="AU913" i="3"/>
  <c r="AV913" i="3" s="1"/>
  <c r="AT913" i="3"/>
  <c r="AS913" i="3"/>
  <c r="AQ913" i="3"/>
  <c r="AR913" i="3" s="1"/>
  <c r="AP913" i="3"/>
  <c r="AN913" i="3"/>
  <c r="AL913" i="3"/>
  <c r="AJ913" i="3"/>
  <c r="AH913" i="3"/>
  <c r="AF913" i="3"/>
  <c r="AD913" i="3"/>
  <c r="AB913" i="3"/>
  <c r="Z913" i="3"/>
  <c r="X913" i="3"/>
  <c r="V913" i="3"/>
  <c r="T913" i="3"/>
  <c r="R913" i="3"/>
  <c r="P913" i="3"/>
  <c r="N913" i="3"/>
  <c r="L913" i="3"/>
  <c r="J913" i="3"/>
  <c r="H913" i="3"/>
  <c r="D913" i="3"/>
  <c r="BU912" i="3"/>
  <c r="BT912" i="3"/>
  <c r="BS912" i="3"/>
  <c r="BR912" i="3"/>
  <c r="BQ912" i="3"/>
  <c r="BP912" i="3"/>
  <c r="BV912" i="3" s="1"/>
  <c r="BO912" i="3"/>
  <c r="BN912" i="3"/>
  <c r="BM912" i="3"/>
  <c r="BL912" i="3"/>
  <c r="BK912" i="3"/>
  <c r="BJ912" i="3"/>
  <c r="BI912" i="3"/>
  <c r="BH912" i="3"/>
  <c r="BG912" i="3"/>
  <c r="BF912" i="3"/>
  <c r="BE912" i="3"/>
  <c r="BD912" i="3"/>
  <c r="BA912" i="3"/>
  <c r="BB912" i="3" s="1"/>
  <c r="AY912" i="3"/>
  <c r="AZ912" i="3" s="1"/>
  <c r="AW912" i="3"/>
  <c r="AX912" i="3" s="1"/>
  <c r="AU912" i="3"/>
  <c r="AV912" i="3" s="1"/>
  <c r="AS912" i="3"/>
  <c r="AT912" i="3" s="1"/>
  <c r="AQ912" i="3"/>
  <c r="AR912" i="3" s="1"/>
  <c r="AP912" i="3"/>
  <c r="AN912" i="3"/>
  <c r="AL912" i="3"/>
  <c r="AJ912" i="3"/>
  <c r="AH912" i="3"/>
  <c r="AF912" i="3"/>
  <c r="AD912" i="3"/>
  <c r="AB912" i="3"/>
  <c r="Z912" i="3"/>
  <c r="X912" i="3"/>
  <c r="V912" i="3"/>
  <c r="T912" i="3"/>
  <c r="R912" i="3"/>
  <c r="P912" i="3"/>
  <c r="N912" i="3"/>
  <c r="L912" i="3"/>
  <c r="J912" i="3"/>
  <c r="H912" i="3"/>
  <c r="D912" i="3"/>
  <c r="BV911" i="3"/>
  <c r="BU911" i="3"/>
  <c r="BT911" i="3"/>
  <c r="BS911" i="3"/>
  <c r="BR911" i="3"/>
  <c r="BQ911" i="3"/>
  <c r="BP911" i="3"/>
  <c r="BO911" i="3"/>
  <c r="BN911" i="3"/>
  <c r="BM911" i="3"/>
  <c r="BL911" i="3"/>
  <c r="BK911" i="3"/>
  <c r="BJ911" i="3"/>
  <c r="BI911" i="3"/>
  <c r="BH911" i="3"/>
  <c r="BG911" i="3"/>
  <c r="BF911" i="3"/>
  <c r="BE911" i="3"/>
  <c r="BD911" i="3"/>
  <c r="BA911" i="3"/>
  <c r="BB911" i="3" s="1"/>
  <c r="AY911" i="3"/>
  <c r="AZ911" i="3" s="1"/>
  <c r="AW911" i="3"/>
  <c r="AX911" i="3" s="1"/>
  <c r="AU911" i="3"/>
  <c r="AV911" i="3" s="1"/>
  <c r="AS911" i="3"/>
  <c r="AT911" i="3" s="1"/>
  <c r="AQ911" i="3"/>
  <c r="AR911" i="3" s="1"/>
  <c r="AP911" i="3"/>
  <c r="AN911" i="3"/>
  <c r="AL911" i="3"/>
  <c r="AJ911" i="3"/>
  <c r="AH911" i="3"/>
  <c r="AF911" i="3"/>
  <c r="AD911" i="3"/>
  <c r="AB911" i="3"/>
  <c r="Z911" i="3"/>
  <c r="X911" i="3"/>
  <c r="V911" i="3"/>
  <c r="T911" i="3"/>
  <c r="R911" i="3"/>
  <c r="P911" i="3"/>
  <c r="N911" i="3"/>
  <c r="L911" i="3"/>
  <c r="J911" i="3"/>
  <c r="H911" i="3"/>
  <c r="D911" i="3"/>
  <c r="BU910" i="3"/>
  <c r="BT910" i="3"/>
  <c r="BS910" i="3"/>
  <c r="BR910" i="3"/>
  <c r="BQ910" i="3"/>
  <c r="BP910" i="3"/>
  <c r="BV910" i="3" s="1"/>
  <c r="BO910" i="3"/>
  <c r="BN910" i="3"/>
  <c r="BM910" i="3"/>
  <c r="BL910" i="3"/>
  <c r="BK910" i="3"/>
  <c r="BJ910" i="3"/>
  <c r="BI910" i="3"/>
  <c r="BH910" i="3"/>
  <c r="BG910" i="3"/>
  <c r="BF910" i="3"/>
  <c r="BE910" i="3"/>
  <c r="BD910" i="3"/>
  <c r="BA910" i="3"/>
  <c r="BB910" i="3" s="1"/>
  <c r="AY910" i="3"/>
  <c r="AZ910" i="3" s="1"/>
  <c r="AW910" i="3"/>
  <c r="AX910" i="3" s="1"/>
  <c r="AU910" i="3"/>
  <c r="AV910" i="3" s="1"/>
  <c r="AS910" i="3"/>
  <c r="AT910" i="3" s="1"/>
  <c r="AQ910" i="3"/>
  <c r="AR910" i="3" s="1"/>
  <c r="AP910" i="3"/>
  <c r="AN910" i="3"/>
  <c r="AL910" i="3"/>
  <c r="AJ910" i="3"/>
  <c r="AH910" i="3"/>
  <c r="AF910" i="3"/>
  <c r="AD910" i="3"/>
  <c r="AB910" i="3"/>
  <c r="Z910" i="3"/>
  <c r="X910" i="3"/>
  <c r="V910" i="3"/>
  <c r="T910" i="3"/>
  <c r="R910" i="3"/>
  <c r="P910" i="3"/>
  <c r="N910" i="3"/>
  <c r="L910" i="3"/>
  <c r="J910" i="3"/>
  <c r="H910" i="3"/>
  <c r="D910" i="3"/>
  <c r="BU909" i="3"/>
  <c r="BT909" i="3"/>
  <c r="BS909" i="3"/>
  <c r="BR909" i="3"/>
  <c r="BQ909" i="3"/>
  <c r="BP909" i="3"/>
  <c r="BV909" i="3" s="1"/>
  <c r="BO909" i="3"/>
  <c r="BN909" i="3"/>
  <c r="BM909" i="3"/>
  <c r="BL909" i="3"/>
  <c r="BK909" i="3"/>
  <c r="BJ909" i="3"/>
  <c r="BI909" i="3"/>
  <c r="BH909" i="3"/>
  <c r="BG909" i="3"/>
  <c r="BF909" i="3"/>
  <c r="BE909" i="3"/>
  <c r="BD909" i="3"/>
  <c r="BA909" i="3"/>
  <c r="BB909" i="3" s="1"/>
  <c r="AY909" i="3"/>
  <c r="AZ909" i="3" s="1"/>
  <c r="AW909" i="3"/>
  <c r="AX909" i="3" s="1"/>
  <c r="AU909" i="3"/>
  <c r="AV909" i="3" s="1"/>
  <c r="AS909" i="3"/>
  <c r="AT909" i="3" s="1"/>
  <c r="AQ909" i="3"/>
  <c r="AR909" i="3" s="1"/>
  <c r="AP909" i="3"/>
  <c r="AN909" i="3"/>
  <c r="AL909" i="3"/>
  <c r="AJ909" i="3"/>
  <c r="AH909" i="3"/>
  <c r="AF909" i="3"/>
  <c r="AD909" i="3"/>
  <c r="AB909" i="3"/>
  <c r="Z909" i="3"/>
  <c r="X909" i="3"/>
  <c r="V909" i="3"/>
  <c r="T909" i="3"/>
  <c r="R909" i="3"/>
  <c r="P909" i="3"/>
  <c r="N909" i="3"/>
  <c r="L909" i="3"/>
  <c r="J909" i="3"/>
  <c r="H909" i="3"/>
  <c r="D909" i="3"/>
  <c r="BU908" i="3"/>
  <c r="BT908" i="3"/>
  <c r="BS908" i="3"/>
  <c r="BR908" i="3"/>
  <c r="BQ908" i="3"/>
  <c r="BP908" i="3"/>
  <c r="BO908" i="3"/>
  <c r="BN908" i="3"/>
  <c r="BM908" i="3"/>
  <c r="BL908" i="3"/>
  <c r="BK908" i="3"/>
  <c r="BJ908" i="3"/>
  <c r="BI908" i="3"/>
  <c r="BH908" i="3"/>
  <c r="BG908" i="3"/>
  <c r="BF908" i="3"/>
  <c r="BE908" i="3"/>
  <c r="BD908" i="3"/>
  <c r="BA908" i="3"/>
  <c r="BB908" i="3" s="1"/>
  <c r="AY908" i="3"/>
  <c r="AZ908" i="3" s="1"/>
  <c r="AW908" i="3"/>
  <c r="AX908" i="3" s="1"/>
  <c r="AU908" i="3"/>
  <c r="AV908" i="3" s="1"/>
  <c r="AS908" i="3"/>
  <c r="AT908" i="3" s="1"/>
  <c r="AQ908" i="3"/>
  <c r="AR908" i="3" s="1"/>
  <c r="AP908" i="3"/>
  <c r="AN908" i="3"/>
  <c r="AL908" i="3"/>
  <c r="AJ908" i="3"/>
  <c r="AH908" i="3"/>
  <c r="AF908" i="3"/>
  <c r="AD908" i="3"/>
  <c r="AB908" i="3"/>
  <c r="Z908" i="3"/>
  <c r="X908" i="3"/>
  <c r="V908" i="3"/>
  <c r="T908" i="3"/>
  <c r="R908" i="3"/>
  <c r="P908" i="3"/>
  <c r="N908" i="3"/>
  <c r="L908" i="3"/>
  <c r="J908" i="3"/>
  <c r="H908" i="3"/>
  <c r="D908" i="3"/>
  <c r="BV907" i="3"/>
  <c r="BU907" i="3"/>
  <c r="BT907" i="3"/>
  <c r="BS907" i="3"/>
  <c r="BR907" i="3"/>
  <c r="BQ907" i="3"/>
  <c r="BP907" i="3"/>
  <c r="BO907" i="3"/>
  <c r="BN907" i="3"/>
  <c r="BM907" i="3"/>
  <c r="BL907" i="3"/>
  <c r="BK907" i="3"/>
  <c r="BJ907" i="3"/>
  <c r="BI907" i="3"/>
  <c r="BH907" i="3"/>
  <c r="BG907" i="3"/>
  <c r="BF907" i="3"/>
  <c r="BE907" i="3"/>
  <c r="BD907" i="3"/>
  <c r="BA907" i="3"/>
  <c r="BB907" i="3" s="1"/>
  <c r="AY907" i="3"/>
  <c r="AZ907" i="3" s="1"/>
  <c r="AW907" i="3"/>
  <c r="AX907" i="3" s="1"/>
  <c r="AU907" i="3"/>
  <c r="AV907" i="3" s="1"/>
  <c r="AS907" i="3"/>
  <c r="AT907" i="3" s="1"/>
  <c r="AQ907" i="3"/>
  <c r="AR907" i="3" s="1"/>
  <c r="AP907" i="3"/>
  <c r="AN907" i="3"/>
  <c r="AL907" i="3"/>
  <c r="AJ907" i="3"/>
  <c r="AH907" i="3"/>
  <c r="AF907" i="3"/>
  <c r="AD907" i="3"/>
  <c r="AB907" i="3"/>
  <c r="Z907" i="3"/>
  <c r="X907" i="3"/>
  <c r="V907" i="3"/>
  <c r="T907" i="3"/>
  <c r="R907" i="3"/>
  <c r="P907" i="3"/>
  <c r="N907" i="3"/>
  <c r="L907" i="3"/>
  <c r="J907" i="3"/>
  <c r="H907" i="3"/>
  <c r="D907" i="3"/>
  <c r="BU906" i="3"/>
  <c r="BT906" i="3"/>
  <c r="BS906" i="3"/>
  <c r="BR906" i="3"/>
  <c r="BQ906" i="3"/>
  <c r="BP906" i="3"/>
  <c r="BV906" i="3" s="1"/>
  <c r="BO906" i="3"/>
  <c r="BN906" i="3"/>
  <c r="BM906" i="3"/>
  <c r="BL906" i="3"/>
  <c r="BK906" i="3"/>
  <c r="BJ906" i="3"/>
  <c r="BI906" i="3"/>
  <c r="BH906" i="3"/>
  <c r="BG906" i="3"/>
  <c r="BF906" i="3"/>
  <c r="BE906" i="3"/>
  <c r="BD906" i="3"/>
  <c r="BA906" i="3"/>
  <c r="BB906" i="3" s="1"/>
  <c r="AZ906" i="3"/>
  <c r="AY906" i="3"/>
  <c r="AW906" i="3"/>
  <c r="AX906" i="3" s="1"/>
  <c r="AU906" i="3"/>
  <c r="AV906" i="3" s="1"/>
  <c r="AS906" i="3"/>
  <c r="AT906" i="3" s="1"/>
  <c r="AQ906" i="3"/>
  <c r="AR906" i="3" s="1"/>
  <c r="AP906" i="3"/>
  <c r="AN906" i="3"/>
  <c r="AL906" i="3"/>
  <c r="AJ906" i="3"/>
  <c r="AH906" i="3"/>
  <c r="AF906" i="3"/>
  <c r="AD906" i="3"/>
  <c r="AB906" i="3"/>
  <c r="Z906" i="3"/>
  <c r="X906" i="3"/>
  <c r="V906" i="3"/>
  <c r="T906" i="3"/>
  <c r="R906" i="3"/>
  <c r="P906" i="3"/>
  <c r="N906" i="3"/>
  <c r="L906" i="3"/>
  <c r="J906" i="3"/>
  <c r="H906" i="3"/>
  <c r="D906" i="3"/>
  <c r="BU905" i="3"/>
  <c r="BT905" i="3"/>
  <c r="BS905" i="3"/>
  <c r="BR905" i="3"/>
  <c r="BQ905" i="3"/>
  <c r="BP905" i="3"/>
  <c r="BV905" i="3" s="1"/>
  <c r="BO905" i="3"/>
  <c r="BN905" i="3"/>
  <c r="BM905" i="3"/>
  <c r="BL905" i="3"/>
  <c r="BK905" i="3"/>
  <c r="BJ905" i="3"/>
  <c r="BI905" i="3"/>
  <c r="BH905" i="3"/>
  <c r="BG905" i="3"/>
  <c r="BF905" i="3"/>
  <c r="BE905" i="3"/>
  <c r="BD905" i="3"/>
  <c r="BB905" i="3"/>
  <c r="BA905" i="3"/>
  <c r="AY905" i="3"/>
  <c r="AZ905" i="3" s="1"/>
  <c r="AW905" i="3"/>
  <c r="AX905" i="3" s="1"/>
  <c r="AU905" i="3"/>
  <c r="AV905" i="3" s="1"/>
  <c r="AS905" i="3"/>
  <c r="AT905" i="3" s="1"/>
  <c r="AQ905" i="3"/>
  <c r="AR905" i="3" s="1"/>
  <c r="AP905" i="3"/>
  <c r="AN905" i="3"/>
  <c r="AL905" i="3"/>
  <c r="AJ905" i="3"/>
  <c r="AH905" i="3"/>
  <c r="AF905" i="3"/>
  <c r="AD905" i="3"/>
  <c r="AB905" i="3"/>
  <c r="Z905" i="3"/>
  <c r="X905" i="3"/>
  <c r="V905" i="3"/>
  <c r="T905" i="3"/>
  <c r="R905" i="3"/>
  <c r="P905" i="3"/>
  <c r="N905" i="3"/>
  <c r="L905" i="3"/>
  <c r="J905" i="3"/>
  <c r="H905" i="3"/>
  <c r="D905" i="3"/>
  <c r="BU904" i="3"/>
  <c r="BT904" i="3"/>
  <c r="BS904" i="3"/>
  <c r="BR904" i="3"/>
  <c r="BQ904" i="3"/>
  <c r="BP904" i="3"/>
  <c r="BO904" i="3"/>
  <c r="BN904" i="3"/>
  <c r="BM904" i="3"/>
  <c r="BL904" i="3"/>
  <c r="BK904" i="3"/>
  <c r="BJ904" i="3"/>
  <c r="BI904" i="3"/>
  <c r="BH904" i="3"/>
  <c r="BG904" i="3"/>
  <c r="BF904" i="3"/>
  <c r="BE904" i="3"/>
  <c r="BD904" i="3"/>
  <c r="BA904" i="3"/>
  <c r="BB904" i="3" s="1"/>
  <c r="AY904" i="3"/>
  <c r="AZ904" i="3" s="1"/>
  <c r="AW904" i="3"/>
  <c r="AX904" i="3" s="1"/>
  <c r="AV904" i="3"/>
  <c r="AU904" i="3"/>
  <c r="AS904" i="3"/>
  <c r="AT904" i="3" s="1"/>
  <c r="AQ904" i="3"/>
  <c r="AR904" i="3" s="1"/>
  <c r="AP904" i="3"/>
  <c r="AN904" i="3"/>
  <c r="AL904" i="3"/>
  <c r="AJ904" i="3"/>
  <c r="AH904" i="3"/>
  <c r="AF904" i="3"/>
  <c r="AD904" i="3"/>
  <c r="AB904" i="3"/>
  <c r="Z904" i="3"/>
  <c r="X904" i="3"/>
  <c r="V904" i="3"/>
  <c r="T904" i="3"/>
  <c r="R904" i="3"/>
  <c r="P904" i="3"/>
  <c r="N904" i="3"/>
  <c r="L904" i="3"/>
  <c r="J904" i="3"/>
  <c r="H904" i="3"/>
  <c r="D904" i="3"/>
  <c r="BV903" i="3"/>
  <c r="BU903" i="3"/>
  <c r="BT903" i="3"/>
  <c r="BS903" i="3"/>
  <c r="BR903" i="3"/>
  <c r="BQ903" i="3"/>
  <c r="BP903" i="3"/>
  <c r="BO903" i="3"/>
  <c r="BN903" i="3"/>
  <c r="BM903" i="3"/>
  <c r="BL903" i="3"/>
  <c r="BK903" i="3"/>
  <c r="BJ903" i="3"/>
  <c r="BI903" i="3"/>
  <c r="BH903" i="3"/>
  <c r="BG903" i="3"/>
  <c r="BF903" i="3"/>
  <c r="BE903" i="3"/>
  <c r="BD903" i="3"/>
  <c r="BA903" i="3"/>
  <c r="BB903" i="3" s="1"/>
  <c r="AY903" i="3"/>
  <c r="AZ903" i="3" s="1"/>
  <c r="AX903" i="3"/>
  <c r="AW903" i="3"/>
  <c r="AU903" i="3"/>
  <c r="AV903" i="3" s="1"/>
  <c r="AS903" i="3"/>
  <c r="AT903" i="3" s="1"/>
  <c r="AQ903" i="3"/>
  <c r="AR903" i="3" s="1"/>
  <c r="AP903" i="3"/>
  <c r="AN903" i="3"/>
  <c r="AL903" i="3"/>
  <c r="AJ903" i="3"/>
  <c r="AH903" i="3"/>
  <c r="AF903" i="3"/>
  <c r="AD903" i="3"/>
  <c r="AB903" i="3"/>
  <c r="Z903" i="3"/>
  <c r="X903" i="3"/>
  <c r="V903" i="3"/>
  <c r="T903" i="3"/>
  <c r="R903" i="3"/>
  <c r="P903" i="3"/>
  <c r="N903" i="3"/>
  <c r="L903" i="3"/>
  <c r="J903" i="3"/>
  <c r="H903" i="3"/>
  <c r="D903" i="3"/>
  <c r="BU902" i="3"/>
  <c r="BT902" i="3"/>
  <c r="BS902" i="3"/>
  <c r="BR902" i="3"/>
  <c r="BQ902" i="3"/>
  <c r="BP902" i="3"/>
  <c r="BO902" i="3"/>
  <c r="BN902" i="3"/>
  <c r="BM902" i="3"/>
  <c r="BL902" i="3"/>
  <c r="BK902" i="3"/>
  <c r="BJ902" i="3"/>
  <c r="BI902" i="3"/>
  <c r="BH902" i="3"/>
  <c r="BG902" i="3"/>
  <c r="BF902" i="3"/>
  <c r="BE902" i="3"/>
  <c r="BD902" i="3"/>
  <c r="BA902" i="3"/>
  <c r="BB902" i="3" s="1"/>
  <c r="AZ902" i="3"/>
  <c r="AY902" i="3"/>
  <c r="AW902" i="3"/>
  <c r="AX902" i="3" s="1"/>
  <c r="AU902" i="3"/>
  <c r="AV902" i="3" s="1"/>
  <c r="AS902" i="3"/>
  <c r="AT902" i="3" s="1"/>
  <c r="AR902" i="3"/>
  <c r="AQ902" i="3"/>
  <c r="AP902" i="3"/>
  <c r="AN902" i="3"/>
  <c r="AL902" i="3"/>
  <c r="AJ902" i="3"/>
  <c r="AH902" i="3"/>
  <c r="AF902" i="3"/>
  <c r="AD902" i="3"/>
  <c r="AB902" i="3"/>
  <c r="Z902" i="3"/>
  <c r="X902" i="3"/>
  <c r="V902" i="3"/>
  <c r="T902" i="3"/>
  <c r="R902" i="3"/>
  <c r="P902" i="3"/>
  <c r="N902" i="3"/>
  <c r="L902" i="3"/>
  <c r="J902" i="3"/>
  <c r="H902" i="3"/>
  <c r="D902" i="3"/>
  <c r="BU901" i="3"/>
  <c r="BT901" i="3"/>
  <c r="BS901" i="3"/>
  <c r="BR901" i="3"/>
  <c r="BQ901" i="3"/>
  <c r="BP901" i="3"/>
  <c r="BO901" i="3"/>
  <c r="BN901" i="3"/>
  <c r="BM901" i="3"/>
  <c r="BL901" i="3"/>
  <c r="BK901" i="3"/>
  <c r="BJ901" i="3"/>
  <c r="BI901" i="3"/>
  <c r="BH901" i="3"/>
  <c r="BG901" i="3"/>
  <c r="BF901" i="3"/>
  <c r="BE901" i="3"/>
  <c r="BD901" i="3"/>
  <c r="BB901" i="3"/>
  <c r="BA901" i="3"/>
  <c r="AY901" i="3"/>
  <c r="AZ901" i="3" s="1"/>
  <c r="AW901" i="3"/>
  <c r="AX901" i="3" s="1"/>
  <c r="AU901" i="3"/>
  <c r="AV901" i="3" s="1"/>
  <c r="AT901" i="3"/>
  <c r="AS901" i="3"/>
  <c r="AQ901" i="3"/>
  <c r="AR901" i="3" s="1"/>
  <c r="AP901" i="3"/>
  <c r="AN901" i="3"/>
  <c r="AL901" i="3"/>
  <c r="AJ901" i="3"/>
  <c r="AH901" i="3"/>
  <c r="AF901" i="3"/>
  <c r="AD901" i="3"/>
  <c r="AB901" i="3"/>
  <c r="Z901" i="3"/>
  <c r="X901" i="3"/>
  <c r="V901" i="3"/>
  <c r="T901" i="3"/>
  <c r="R901" i="3"/>
  <c r="P901" i="3"/>
  <c r="N901" i="3"/>
  <c r="L901" i="3"/>
  <c r="J901" i="3"/>
  <c r="H901" i="3"/>
  <c r="D901" i="3"/>
  <c r="BU900" i="3"/>
  <c r="BT900" i="3"/>
  <c r="BS900" i="3"/>
  <c r="BR900" i="3"/>
  <c r="BQ900" i="3"/>
  <c r="BP900" i="3"/>
  <c r="BV900" i="3" s="1"/>
  <c r="BO900" i="3"/>
  <c r="BN900" i="3"/>
  <c r="BM900" i="3"/>
  <c r="BL900" i="3"/>
  <c r="BK900" i="3"/>
  <c r="BJ900" i="3"/>
  <c r="BI900" i="3"/>
  <c r="BH900" i="3"/>
  <c r="BG900" i="3"/>
  <c r="BF900" i="3"/>
  <c r="BE900" i="3"/>
  <c r="BD900" i="3"/>
  <c r="BA900" i="3"/>
  <c r="BB900" i="3" s="1"/>
  <c r="AY900" i="3"/>
  <c r="AZ900" i="3" s="1"/>
  <c r="AW900" i="3"/>
  <c r="AX900" i="3" s="1"/>
  <c r="AV900" i="3"/>
  <c r="AU900" i="3"/>
  <c r="AS900" i="3"/>
  <c r="AT900" i="3" s="1"/>
  <c r="AQ900" i="3"/>
  <c r="AR900" i="3" s="1"/>
  <c r="AP900" i="3"/>
  <c r="AN900" i="3"/>
  <c r="AL900" i="3"/>
  <c r="AJ900" i="3"/>
  <c r="AH900" i="3"/>
  <c r="AF900" i="3"/>
  <c r="AD900" i="3"/>
  <c r="AB900" i="3"/>
  <c r="Z900" i="3"/>
  <c r="X900" i="3"/>
  <c r="V900" i="3"/>
  <c r="T900" i="3"/>
  <c r="R900" i="3"/>
  <c r="P900" i="3"/>
  <c r="N900" i="3"/>
  <c r="L900" i="3"/>
  <c r="J900" i="3"/>
  <c r="H900" i="3"/>
  <c r="D900" i="3"/>
  <c r="BV899" i="3"/>
  <c r="BU899" i="3"/>
  <c r="BT899" i="3"/>
  <c r="BS899" i="3"/>
  <c r="BR899" i="3"/>
  <c r="BQ899" i="3"/>
  <c r="BP899" i="3"/>
  <c r="BO899" i="3"/>
  <c r="BN899" i="3"/>
  <c r="BM899" i="3"/>
  <c r="BL899" i="3"/>
  <c r="BK899" i="3"/>
  <c r="BJ899" i="3"/>
  <c r="BI899" i="3"/>
  <c r="BH899" i="3"/>
  <c r="BG899" i="3"/>
  <c r="BF899" i="3"/>
  <c r="BE899" i="3"/>
  <c r="BD899" i="3"/>
  <c r="BA899" i="3"/>
  <c r="BB899" i="3" s="1"/>
  <c r="AY899" i="3"/>
  <c r="AZ899" i="3" s="1"/>
  <c r="AX899" i="3"/>
  <c r="AW899" i="3"/>
  <c r="AU899" i="3"/>
  <c r="AV899" i="3" s="1"/>
  <c r="AS899" i="3"/>
  <c r="AT899" i="3" s="1"/>
  <c r="AQ899" i="3"/>
  <c r="AR899" i="3" s="1"/>
  <c r="AP899" i="3"/>
  <c r="AN899" i="3"/>
  <c r="AL899" i="3"/>
  <c r="AJ899" i="3"/>
  <c r="AH899" i="3"/>
  <c r="AF899" i="3"/>
  <c r="AD899" i="3"/>
  <c r="AB899" i="3"/>
  <c r="Z899" i="3"/>
  <c r="X899" i="3"/>
  <c r="V899" i="3"/>
  <c r="T899" i="3"/>
  <c r="R899" i="3"/>
  <c r="P899" i="3"/>
  <c r="N899" i="3"/>
  <c r="L899" i="3"/>
  <c r="J899" i="3"/>
  <c r="H899" i="3"/>
  <c r="D899" i="3"/>
  <c r="BU898" i="3"/>
  <c r="BT898" i="3"/>
  <c r="BS898" i="3"/>
  <c r="BR898" i="3"/>
  <c r="BQ898" i="3"/>
  <c r="BP898" i="3"/>
  <c r="BO898" i="3"/>
  <c r="BN898" i="3"/>
  <c r="BM898" i="3"/>
  <c r="BL898" i="3"/>
  <c r="BK898" i="3"/>
  <c r="BJ898" i="3"/>
  <c r="BI898" i="3"/>
  <c r="BH898" i="3"/>
  <c r="BG898" i="3"/>
  <c r="BF898" i="3"/>
  <c r="BE898" i="3"/>
  <c r="BD898" i="3"/>
  <c r="BA898" i="3"/>
  <c r="BB898" i="3" s="1"/>
  <c r="AY898" i="3"/>
  <c r="AZ898" i="3" s="1"/>
  <c r="AW898" i="3"/>
  <c r="AX898" i="3" s="1"/>
  <c r="AU898" i="3"/>
  <c r="AV898" i="3" s="1"/>
  <c r="AS898" i="3"/>
  <c r="AT898" i="3" s="1"/>
  <c r="AR898" i="3"/>
  <c r="AQ898" i="3"/>
  <c r="AP898" i="3"/>
  <c r="AN898" i="3"/>
  <c r="AL898" i="3"/>
  <c r="AJ898" i="3"/>
  <c r="AH898" i="3"/>
  <c r="AF898" i="3"/>
  <c r="AD898" i="3"/>
  <c r="AB898" i="3"/>
  <c r="Z898" i="3"/>
  <c r="X898" i="3"/>
  <c r="V898" i="3"/>
  <c r="T898" i="3"/>
  <c r="R898" i="3"/>
  <c r="P898" i="3"/>
  <c r="N898" i="3"/>
  <c r="L898" i="3"/>
  <c r="J898" i="3"/>
  <c r="H898" i="3"/>
  <c r="D898" i="3"/>
  <c r="BU897" i="3"/>
  <c r="BT897" i="3"/>
  <c r="BS897" i="3"/>
  <c r="BR897" i="3"/>
  <c r="BQ897" i="3"/>
  <c r="BP897" i="3"/>
  <c r="BO897" i="3"/>
  <c r="BN897" i="3"/>
  <c r="BM897" i="3"/>
  <c r="BL897" i="3"/>
  <c r="BK897" i="3"/>
  <c r="BJ897" i="3"/>
  <c r="BI897" i="3"/>
  <c r="BH897" i="3"/>
  <c r="BG897" i="3"/>
  <c r="BF897" i="3"/>
  <c r="BE897" i="3"/>
  <c r="BD897" i="3"/>
  <c r="BA897" i="3"/>
  <c r="BB897" i="3" s="1"/>
  <c r="AY897" i="3"/>
  <c r="AZ897" i="3" s="1"/>
  <c r="AW897" i="3"/>
  <c r="AX897" i="3" s="1"/>
  <c r="AU897" i="3"/>
  <c r="AV897" i="3" s="1"/>
  <c r="AT897" i="3"/>
  <c r="AS897" i="3"/>
  <c r="AQ897" i="3"/>
  <c r="AR897" i="3" s="1"/>
  <c r="AP897" i="3"/>
  <c r="AN897" i="3"/>
  <c r="AL897" i="3"/>
  <c r="AJ897" i="3"/>
  <c r="AH897" i="3"/>
  <c r="AF897" i="3"/>
  <c r="AD897" i="3"/>
  <c r="AB897" i="3"/>
  <c r="Z897" i="3"/>
  <c r="X897" i="3"/>
  <c r="V897" i="3"/>
  <c r="T897" i="3"/>
  <c r="R897" i="3"/>
  <c r="P897" i="3"/>
  <c r="N897" i="3"/>
  <c r="L897" i="3"/>
  <c r="J897" i="3"/>
  <c r="H897" i="3"/>
  <c r="D897" i="3"/>
  <c r="BU896" i="3"/>
  <c r="BT896" i="3"/>
  <c r="BS896" i="3"/>
  <c r="BR896" i="3"/>
  <c r="BQ896" i="3"/>
  <c r="BP896" i="3"/>
  <c r="BO896" i="3"/>
  <c r="BN896" i="3"/>
  <c r="BM896" i="3"/>
  <c r="BL896" i="3"/>
  <c r="BK896" i="3"/>
  <c r="BJ896" i="3"/>
  <c r="BI896" i="3"/>
  <c r="BH896" i="3"/>
  <c r="BG896" i="3"/>
  <c r="BF896" i="3"/>
  <c r="BE896" i="3"/>
  <c r="BD896" i="3"/>
  <c r="BB896" i="3"/>
  <c r="BA896" i="3"/>
  <c r="AY896" i="3"/>
  <c r="AZ896" i="3" s="1"/>
  <c r="AW896" i="3"/>
  <c r="AX896" i="3" s="1"/>
  <c r="AV896" i="3"/>
  <c r="AU896" i="3"/>
  <c r="AS896" i="3"/>
  <c r="AT896" i="3" s="1"/>
  <c r="AQ896" i="3"/>
  <c r="AR896" i="3" s="1"/>
  <c r="AP896" i="3"/>
  <c r="AN896" i="3"/>
  <c r="AL896" i="3"/>
  <c r="AJ896" i="3"/>
  <c r="AH896" i="3"/>
  <c r="AF896" i="3"/>
  <c r="AD896" i="3"/>
  <c r="AB896" i="3"/>
  <c r="Z896" i="3"/>
  <c r="X896" i="3"/>
  <c r="V896" i="3"/>
  <c r="T896" i="3"/>
  <c r="R896" i="3"/>
  <c r="P896" i="3"/>
  <c r="N896" i="3"/>
  <c r="L896" i="3"/>
  <c r="J896" i="3"/>
  <c r="H896" i="3"/>
  <c r="D896" i="3"/>
  <c r="BU895" i="3"/>
  <c r="BT895" i="3"/>
  <c r="BV895" i="3" s="1"/>
  <c r="BS895" i="3"/>
  <c r="BR895" i="3"/>
  <c r="BQ895" i="3"/>
  <c r="BP895" i="3"/>
  <c r="BO895" i="3"/>
  <c r="BN895" i="3"/>
  <c r="BM895" i="3"/>
  <c r="BL895" i="3"/>
  <c r="BK895" i="3"/>
  <c r="BJ895" i="3"/>
  <c r="BI895" i="3"/>
  <c r="BH895" i="3"/>
  <c r="BG895" i="3"/>
  <c r="BF895" i="3"/>
  <c r="BE895" i="3"/>
  <c r="BD895" i="3"/>
  <c r="BA895" i="3"/>
  <c r="BB895" i="3" s="1"/>
  <c r="AY895" i="3"/>
  <c r="AZ895" i="3" s="1"/>
  <c r="AW895" i="3"/>
  <c r="AX895" i="3" s="1"/>
  <c r="AV895" i="3"/>
  <c r="AU895" i="3"/>
  <c r="AS895" i="3"/>
  <c r="AT895" i="3" s="1"/>
  <c r="AQ895" i="3"/>
  <c r="AR895" i="3" s="1"/>
  <c r="AP895" i="3"/>
  <c r="AN895" i="3"/>
  <c r="AL895" i="3"/>
  <c r="AJ895" i="3"/>
  <c r="AH895" i="3"/>
  <c r="AF895" i="3"/>
  <c r="AD895" i="3"/>
  <c r="AB895" i="3"/>
  <c r="Z895" i="3"/>
  <c r="X895" i="3"/>
  <c r="V895" i="3"/>
  <c r="T895" i="3"/>
  <c r="R895" i="3"/>
  <c r="P895" i="3"/>
  <c r="N895" i="3"/>
  <c r="L895" i="3"/>
  <c r="J895" i="3"/>
  <c r="H895" i="3"/>
  <c r="D895" i="3"/>
  <c r="BU894" i="3"/>
  <c r="BT894" i="3"/>
  <c r="BS894" i="3"/>
  <c r="BR894" i="3"/>
  <c r="BQ894" i="3"/>
  <c r="BP894" i="3"/>
  <c r="BV894" i="3" s="1"/>
  <c r="BO894" i="3"/>
  <c r="BN894" i="3"/>
  <c r="BM894" i="3"/>
  <c r="BL894" i="3"/>
  <c r="BK894" i="3"/>
  <c r="BJ894" i="3"/>
  <c r="BI894" i="3"/>
  <c r="BH894" i="3"/>
  <c r="BG894" i="3"/>
  <c r="BF894" i="3"/>
  <c r="BE894" i="3"/>
  <c r="BD894" i="3"/>
  <c r="BA894" i="3"/>
  <c r="BB894" i="3" s="1"/>
  <c r="AY894" i="3"/>
  <c r="AZ894" i="3" s="1"/>
  <c r="AX894" i="3"/>
  <c r="AW894" i="3"/>
  <c r="AU894" i="3"/>
  <c r="AV894" i="3" s="1"/>
  <c r="AS894" i="3"/>
  <c r="AT894" i="3" s="1"/>
  <c r="AR894" i="3"/>
  <c r="AQ894" i="3"/>
  <c r="AP894" i="3"/>
  <c r="AN894" i="3"/>
  <c r="AL894" i="3"/>
  <c r="AJ894" i="3"/>
  <c r="AH894" i="3"/>
  <c r="AF894" i="3"/>
  <c r="AD894" i="3"/>
  <c r="AB894" i="3"/>
  <c r="Z894" i="3"/>
  <c r="X894" i="3"/>
  <c r="V894" i="3"/>
  <c r="T894" i="3"/>
  <c r="R894" i="3"/>
  <c r="P894" i="3"/>
  <c r="N894" i="3"/>
  <c r="L894" i="3"/>
  <c r="J894" i="3"/>
  <c r="H894" i="3"/>
  <c r="D894" i="3"/>
  <c r="BU893" i="3"/>
  <c r="BT893" i="3"/>
  <c r="BS893" i="3"/>
  <c r="BR893" i="3"/>
  <c r="BQ893" i="3"/>
  <c r="BP893" i="3"/>
  <c r="BV893" i="3" s="1"/>
  <c r="BO893" i="3"/>
  <c r="BN893" i="3"/>
  <c r="BM893" i="3"/>
  <c r="BL893" i="3"/>
  <c r="BK893" i="3"/>
  <c r="BJ893" i="3"/>
  <c r="BI893" i="3"/>
  <c r="BH893" i="3"/>
  <c r="BG893" i="3"/>
  <c r="BF893" i="3"/>
  <c r="BE893" i="3"/>
  <c r="BD893" i="3"/>
  <c r="BB893" i="3"/>
  <c r="BA893" i="3"/>
  <c r="AY893" i="3"/>
  <c r="AZ893" i="3" s="1"/>
  <c r="AW893" i="3"/>
  <c r="AX893" i="3" s="1"/>
  <c r="AU893" i="3"/>
  <c r="AV893" i="3" s="1"/>
  <c r="AS893" i="3"/>
  <c r="AT893" i="3" s="1"/>
  <c r="AR893" i="3"/>
  <c r="AQ893" i="3"/>
  <c r="AP893" i="3"/>
  <c r="AN893" i="3"/>
  <c r="AL893" i="3"/>
  <c r="AJ893" i="3"/>
  <c r="AH893" i="3"/>
  <c r="AF893" i="3"/>
  <c r="AD893" i="3"/>
  <c r="AB893" i="3"/>
  <c r="Z893" i="3"/>
  <c r="X893" i="3"/>
  <c r="V893" i="3"/>
  <c r="T893" i="3"/>
  <c r="R893" i="3"/>
  <c r="P893" i="3"/>
  <c r="N893" i="3"/>
  <c r="L893" i="3"/>
  <c r="J893" i="3"/>
  <c r="H893" i="3"/>
  <c r="D893" i="3"/>
  <c r="BU892" i="3"/>
  <c r="BT892" i="3"/>
  <c r="BS892" i="3"/>
  <c r="BR892" i="3"/>
  <c r="BQ892" i="3"/>
  <c r="BP892" i="3"/>
  <c r="BO892" i="3"/>
  <c r="BN892" i="3"/>
  <c r="BM892" i="3"/>
  <c r="BL892" i="3"/>
  <c r="BK892" i="3"/>
  <c r="BJ892" i="3"/>
  <c r="BI892" i="3"/>
  <c r="BH892" i="3"/>
  <c r="BG892" i="3"/>
  <c r="BF892" i="3"/>
  <c r="BE892" i="3"/>
  <c r="BD892" i="3"/>
  <c r="BA892" i="3"/>
  <c r="BB892" i="3" s="1"/>
  <c r="AY892" i="3"/>
  <c r="AZ892" i="3" s="1"/>
  <c r="AW892" i="3"/>
  <c r="AX892" i="3" s="1"/>
  <c r="AU892" i="3"/>
  <c r="AV892" i="3" s="1"/>
  <c r="AT892" i="3"/>
  <c r="AS892" i="3"/>
  <c r="AQ892" i="3"/>
  <c r="AR892" i="3" s="1"/>
  <c r="AP892" i="3"/>
  <c r="AN892" i="3"/>
  <c r="AL892" i="3"/>
  <c r="AJ892" i="3"/>
  <c r="AH892" i="3"/>
  <c r="AF892" i="3"/>
  <c r="AD892" i="3"/>
  <c r="AB892" i="3"/>
  <c r="Z892" i="3"/>
  <c r="X892" i="3"/>
  <c r="V892" i="3"/>
  <c r="T892" i="3"/>
  <c r="R892" i="3"/>
  <c r="P892" i="3"/>
  <c r="N892" i="3"/>
  <c r="L892" i="3"/>
  <c r="J892" i="3"/>
  <c r="H892" i="3"/>
  <c r="D892" i="3"/>
  <c r="BU891" i="3"/>
  <c r="BV891" i="3" s="1"/>
  <c r="BT891" i="3"/>
  <c r="BS891" i="3"/>
  <c r="BR891" i="3"/>
  <c r="BQ891" i="3"/>
  <c r="BP891" i="3"/>
  <c r="BO891" i="3"/>
  <c r="BN891" i="3"/>
  <c r="BM891" i="3"/>
  <c r="BL891" i="3"/>
  <c r="BK891" i="3"/>
  <c r="BJ891" i="3"/>
  <c r="BI891" i="3"/>
  <c r="BH891" i="3"/>
  <c r="BG891" i="3"/>
  <c r="BF891" i="3"/>
  <c r="BE891" i="3"/>
  <c r="BD891" i="3"/>
  <c r="BA891" i="3"/>
  <c r="BB891" i="3" s="1"/>
  <c r="AY891" i="3"/>
  <c r="AZ891" i="3" s="1"/>
  <c r="AX891" i="3"/>
  <c r="AW891" i="3"/>
  <c r="AU891" i="3"/>
  <c r="AV891" i="3" s="1"/>
  <c r="AS891" i="3"/>
  <c r="AT891" i="3" s="1"/>
  <c r="AQ891" i="3"/>
  <c r="AR891" i="3" s="1"/>
  <c r="AP891" i="3"/>
  <c r="AN891" i="3"/>
  <c r="AL891" i="3"/>
  <c r="AJ891" i="3"/>
  <c r="AH891" i="3"/>
  <c r="AF891" i="3"/>
  <c r="AD891" i="3"/>
  <c r="AB891" i="3"/>
  <c r="Z891" i="3"/>
  <c r="X891" i="3"/>
  <c r="V891" i="3"/>
  <c r="T891" i="3"/>
  <c r="R891" i="3"/>
  <c r="P891" i="3"/>
  <c r="N891" i="3"/>
  <c r="L891" i="3"/>
  <c r="J891" i="3"/>
  <c r="H891" i="3"/>
  <c r="D891" i="3"/>
  <c r="BU890" i="3"/>
  <c r="BT890" i="3"/>
  <c r="BS890" i="3"/>
  <c r="BR890" i="3"/>
  <c r="BQ890" i="3"/>
  <c r="BP890" i="3"/>
  <c r="BV890" i="3" s="1"/>
  <c r="BO890" i="3"/>
  <c r="BN890" i="3"/>
  <c r="BM890" i="3"/>
  <c r="BL890" i="3"/>
  <c r="BK890" i="3"/>
  <c r="BJ890" i="3"/>
  <c r="BI890" i="3"/>
  <c r="BH890" i="3"/>
  <c r="BG890" i="3"/>
  <c r="BF890" i="3"/>
  <c r="BE890" i="3"/>
  <c r="BD890" i="3"/>
  <c r="BA890" i="3"/>
  <c r="BB890" i="3" s="1"/>
  <c r="AZ890" i="3"/>
  <c r="AY890" i="3"/>
  <c r="AW890" i="3"/>
  <c r="AX890" i="3" s="1"/>
  <c r="AU890" i="3"/>
  <c r="AV890" i="3" s="1"/>
  <c r="AS890" i="3"/>
  <c r="AT890" i="3" s="1"/>
  <c r="AR890" i="3"/>
  <c r="AQ890" i="3"/>
  <c r="AP890" i="3"/>
  <c r="AN890" i="3"/>
  <c r="AL890" i="3"/>
  <c r="AJ890" i="3"/>
  <c r="AH890" i="3"/>
  <c r="AF890" i="3"/>
  <c r="AD890" i="3"/>
  <c r="AB890" i="3"/>
  <c r="Z890" i="3"/>
  <c r="X890" i="3"/>
  <c r="V890" i="3"/>
  <c r="T890" i="3"/>
  <c r="R890" i="3"/>
  <c r="P890" i="3"/>
  <c r="N890" i="3"/>
  <c r="L890" i="3"/>
  <c r="J890" i="3"/>
  <c r="H890" i="3"/>
  <c r="D890" i="3"/>
  <c r="BU889" i="3"/>
  <c r="BT889" i="3"/>
  <c r="BS889" i="3"/>
  <c r="BR889" i="3"/>
  <c r="BQ889" i="3"/>
  <c r="BP889" i="3"/>
  <c r="BO889" i="3"/>
  <c r="BN889" i="3"/>
  <c r="BM889" i="3"/>
  <c r="BL889" i="3"/>
  <c r="BK889" i="3"/>
  <c r="BJ889" i="3"/>
  <c r="BI889" i="3"/>
  <c r="BH889" i="3"/>
  <c r="BG889" i="3"/>
  <c r="BF889" i="3"/>
  <c r="BE889" i="3"/>
  <c r="BD889" i="3"/>
  <c r="BA889" i="3"/>
  <c r="BB889" i="3" s="1"/>
  <c r="AZ889" i="3"/>
  <c r="AY889" i="3"/>
  <c r="AW889" i="3"/>
  <c r="AX889" i="3" s="1"/>
  <c r="AU889" i="3"/>
  <c r="AV889" i="3" s="1"/>
  <c r="AT889" i="3"/>
  <c r="AS889" i="3"/>
  <c r="AQ889" i="3"/>
  <c r="AR889" i="3" s="1"/>
  <c r="AP889" i="3"/>
  <c r="AN889" i="3"/>
  <c r="AL889" i="3"/>
  <c r="AJ889" i="3"/>
  <c r="AH889" i="3"/>
  <c r="AF889" i="3"/>
  <c r="AD889" i="3"/>
  <c r="AB889" i="3"/>
  <c r="Z889" i="3"/>
  <c r="X889" i="3"/>
  <c r="V889" i="3"/>
  <c r="T889" i="3"/>
  <c r="R889" i="3"/>
  <c r="P889" i="3"/>
  <c r="N889" i="3"/>
  <c r="L889" i="3"/>
  <c r="J889" i="3"/>
  <c r="H889" i="3"/>
  <c r="D889" i="3"/>
  <c r="BU888" i="3"/>
  <c r="BT888" i="3"/>
  <c r="BS888" i="3"/>
  <c r="BR888" i="3"/>
  <c r="BQ888" i="3"/>
  <c r="BP888" i="3"/>
  <c r="BV888" i="3" s="1"/>
  <c r="BO888" i="3"/>
  <c r="BN888" i="3"/>
  <c r="BM888" i="3"/>
  <c r="BL888" i="3"/>
  <c r="BK888" i="3"/>
  <c r="BJ888" i="3"/>
  <c r="BI888" i="3"/>
  <c r="BH888" i="3"/>
  <c r="BG888" i="3"/>
  <c r="BF888" i="3"/>
  <c r="BE888" i="3"/>
  <c r="BD888" i="3"/>
  <c r="BA888" i="3"/>
  <c r="BB888" i="3" s="1"/>
  <c r="AY888" i="3"/>
  <c r="AZ888" i="3" s="1"/>
  <c r="AW888" i="3"/>
  <c r="AX888" i="3" s="1"/>
  <c r="AV888" i="3"/>
  <c r="AU888" i="3"/>
  <c r="AS888" i="3"/>
  <c r="AT888" i="3" s="1"/>
  <c r="AQ888" i="3"/>
  <c r="AR888" i="3" s="1"/>
  <c r="AP888" i="3"/>
  <c r="AN888" i="3"/>
  <c r="AL888" i="3"/>
  <c r="AJ888" i="3"/>
  <c r="AH888" i="3"/>
  <c r="AF888" i="3"/>
  <c r="AD888" i="3"/>
  <c r="AB888" i="3"/>
  <c r="Z888" i="3"/>
  <c r="X888" i="3"/>
  <c r="V888" i="3"/>
  <c r="T888" i="3"/>
  <c r="R888" i="3"/>
  <c r="P888" i="3"/>
  <c r="N888" i="3"/>
  <c r="L888" i="3"/>
  <c r="J888" i="3"/>
  <c r="H888" i="3"/>
  <c r="D888" i="3"/>
  <c r="BV887" i="3"/>
  <c r="BU887" i="3"/>
  <c r="BT887" i="3"/>
  <c r="BS887" i="3"/>
  <c r="BR887" i="3"/>
  <c r="BQ887" i="3"/>
  <c r="BP887" i="3"/>
  <c r="BO887" i="3"/>
  <c r="BN887" i="3"/>
  <c r="BM887" i="3"/>
  <c r="BL887" i="3"/>
  <c r="BK887" i="3"/>
  <c r="BJ887" i="3"/>
  <c r="BI887" i="3"/>
  <c r="BH887" i="3"/>
  <c r="BG887" i="3"/>
  <c r="BF887" i="3"/>
  <c r="BE887" i="3"/>
  <c r="BD887" i="3"/>
  <c r="BA887" i="3"/>
  <c r="BB887" i="3" s="1"/>
  <c r="AY887" i="3"/>
  <c r="AZ887" i="3" s="1"/>
  <c r="AW887" i="3"/>
  <c r="AX887" i="3" s="1"/>
  <c r="AV887" i="3"/>
  <c r="AU887" i="3"/>
  <c r="AS887" i="3"/>
  <c r="AT887" i="3" s="1"/>
  <c r="AQ887" i="3"/>
  <c r="AR887" i="3" s="1"/>
  <c r="AP887" i="3"/>
  <c r="AN887" i="3"/>
  <c r="AL887" i="3"/>
  <c r="AJ887" i="3"/>
  <c r="AH887" i="3"/>
  <c r="AF887" i="3"/>
  <c r="AD887" i="3"/>
  <c r="AB887" i="3"/>
  <c r="Z887" i="3"/>
  <c r="X887" i="3"/>
  <c r="V887" i="3"/>
  <c r="T887" i="3"/>
  <c r="R887" i="3"/>
  <c r="P887" i="3"/>
  <c r="N887" i="3"/>
  <c r="L887" i="3"/>
  <c r="J887" i="3"/>
  <c r="H887" i="3"/>
  <c r="D887" i="3"/>
  <c r="BV886" i="3"/>
  <c r="BU886" i="3"/>
  <c r="BT886" i="3"/>
  <c r="BS886" i="3"/>
  <c r="BR886" i="3"/>
  <c r="BQ886" i="3"/>
  <c r="BP886" i="3"/>
  <c r="BO886" i="3"/>
  <c r="BN886" i="3"/>
  <c r="BM886" i="3"/>
  <c r="BL886" i="3"/>
  <c r="BK886" i="3"/>
  <c r="BJ886" i="3"/>
  <c r="BI886" i="3"/>
  <c r="BH886" i="3"/>
  <c r="BG886" i="3"/>
  <c r="BF886" i="3"/>
  <c r="BE886" i="3"/>
  <c r="BD886" i="3"/>
  <c r="BA886" i="3"/>
  <c r="BB886" i="3" s="1"/>
  <c r="AY886" i="3"/>
  <c r="AZ886" i="3" s="1"/>
  <c r="AW886" i="3"/>
  <c r="AX886" i="3" s="1"/>
  <c r="AU886" i="3"/>
  <c r="AV886" i="3" s="1"/>
  <c r="AS886" i="3"/>
  <c r="AT886" i="3" s="1"/>
  <c r="AR886" i="3"/>
  <c r="AQ886" i="3"/>
  <c r="AP886" i="3"/>
  <c r="AN886" i="3"/>
  <c r="AL886" i="3"/>
  <c r="AJ886" i="3"/>
  <c r="AH886" i="3"/>
  <c r="AF886" i="3"/>
  <c r="AD886" i="3"/>
  <c r="AB886" i="3"/>
  <c r="Z886" i="3"/>
  <c r="X886" i="3"/>
  <c r="V886" i="3"/>
  <c r="T886" i="3"/>
  <c r="R886" i="3"/>
  <c r="P886" i="3"/>
  <c r="N886" i="3"/>
  <c r="L886" i="3"/>
  <c r="J886" i="3"/>
  <c r="H886" i="3"/>
  <c r="D886" i="3"/>
  <c r="BU885" i="3"/>
  <c r="BT885" i="3"/>
  <c r="BS885" i="3"/>
  <c r="BR885" i="3"/>
  <c r="BQ885" i="3"/>
  <c r="BP885" i="3"/>
  <c r="BV885" i="3" s="1"/>
  <c r="BO885" i="3"/>
  <c r="BN885" i="3"/>
  <c r="BM885" i="3"/>
  <c r="BL885" i="3"/>
  <c r="BK885" i="3"/>
  <c r="BJ885" i="3"/>
  <c r="BI885" i="3"/>
  <c r="BH885" i="3"/>
  <c r="BG885" i="3"/>
  <c r="BF885" i="3"/>
  <c r="BE885" i="3"/>
  <c r="BD885" i="3"/>
  <c r="BB885" i="3"/>
  <c r="BA885" i="3"/>
  <c r="AY885" i="3"/>
  <c r="AZ885" i="3" s="1"/>
  <c r="AW885" i="3"/>
  <c r="AX885" i="3" s="1"/>
  <c r="AU885" i="3"/>
  <c r="AV885" i="3" s="1"/>
  <c r="AS885" i="3"/>
  <c r="AT885" i="3" s="1"/>
  <c r="AR885" i="3"/>
  <c r="AQ885" i="3"/>
  <c r="AP885" i="3"/>
  <c r="AN885" i="3"/>
  <c r="AL885" i="3"/>
  <c r="AJ885" i="3"/>
  <c r="AH885" i="3"/>
  <c r="AF885" i="3"/>
  <c r="AD885" i="3"/>
  <c r="AB885" i="3"/>
  <c r="Z885" i="3"/>
  <c r="X885" i="3"/>
  <c r="V885" i="3"/>
  <c r="T885" i="3"/>
  <c r="R885" i="3"/>
  <c r="P885" i="3"/>
  <c r="N885" i="3"/>
  <c r="L885" i="3"/>
  <c r="J885" i="3"/>
  <c r="H885" i="3"/>
  <c r="D885" i="3"/>
  <c r="BU884" i="3"/>
  <c r="BT884" i="3"/>
  <c r="BS884" i="3"/>
  <c r="BR884" i="3"/>
  <c r="BQ884" i="3"/>
  <c r="BP884" i="3"/>
  <c r="BO884" i="3"/>
  <c r="BN884" i="3"/>
  <c r="BM884" i="3"/>
  <c r="BL884" i="3"/>
  <c r="BK884" i="3"/>
  <c r="BJ884" i="3"/>
  <c r="BI884" i="3"/>
  <c r="BH884" i="3"/>
  <c r="BG884" i="3"/>
  <c r="BF884" i="3"/>
  <c r="BE884" i="3"/>
  <c r="BD884" i="3"/>
  <c r="BB884" i="3"/>
  <c r="BA884" i="3"/>
  <c r="AY884" i="3"/>
  <c r="AZ884" i="3" s="1"/>
  <c r="AW884" i="3"/>
  <c r="AX884" i="3" s="1"/>
  <c r="AV884" i="3"/>
  <c r="AU884" i="3"/>
  <c r="AS884" i="3"/>
  <c r="AT884" i="3" s="1"/>
  <c r="AQ884" i="3"/>
  <c r="AR884" i="3" s="1"/>
  <c r="AP884" i="3"/>
  <c r="AN884" i="3"/>
  <c r="AL884" i="3"/>
  <c r="AJ884" i="3"/>
  <c r="AH884" i="3"/>
  <c r="AF884" i="3"/>
  <c r="AD884" i="3"/>
  <c r="AB884" i="3"/>
  <c r="Z884" i="3"/>
  <c r="X884" i="3"/>
  <c r="V884" i="3"/>
  <c r="T884" i="3"/>
  <c r="R884" i="3"/>
  <c r="P884" i="3"/>
  <c r="N884" i="3"/>
  <c r="L884" i="3"/>
  <c r="J884" i="3"/>
  <c r="H884" i="3"/>
  <c r="D884" i="3"/>
  <c r="BU883" i="3"/>
  <c r="BT883" i="3"/>
  <c r="BS883" i="3"/>
  <c r="BR883" i="3"/>
  <c r="BV883" i="3" s="1"/>
  <c r="BQ883" i="3"/>
  <c r="BP883" i="3"/>
  <c r="BO883" i="3"/>
  <c r="BN883" i="3"/>
  <c r="BM883" i="3"/>
  <c r="BL883" i="3"/>
  <c r="BK883" i="3"/>
  <c r="BJ883" i="3"/>
  <c r="BI883" i="3"/>
  <c r="BH883" i="3"/>
  <c r="BG883" i="3"/>
  <c r="BF883" i="3"/>
  <c r="BE883" i="3"/>
  <c r="BD883" i="3"/>
  <c r="BA883" i="3"/>
  <c r="BB883" i="3" s="1"/>
  <c r="AY883" i="3"/>
  <c r="AZ883" i="3" s="1"/>
  <c r="AX883" i="3"/>
  <c r="AW883" i="3"/>
  <c r="AU883" i="3"/>
  <c r="AV883" i="3" s="1"/>
  <c r="AS883" i="3"/>
  <c r="AT883" i="3" s="1"/>
  <c r="AQ883" i="3"/>
  <c r="AR883" i="3" s="1"/>
  <c r="AP883" i="3"/>
  <c r="AN883" i="3"/>
  <c r="AL883" i="3"/>
  <c r="AJ883" i="3"/>
  <c r="AH883" i="3"/>
  <c r="AF883" i="3"/>
  <c r="AD883" i="3"/>
  <c r="AB883" i="3"/>
  <c r="Z883" i="3"/>
  <c r="X883" i="3"/>
  <c r="V883" i="3"/>
  <c r="T883" i="3"/>
  <c r="R883" i="3"/>
  <c r="P883" i="3"/>
  <c r="N883" i="3"/>
  <c r="L883" i="3"/>
  <c r="J883" i="3"/>
  <c r="H883" i="3"/>
  <c r="D883" i="3"/>
  <c r="BU882" i="3"/>
  <c r="BT882" i="3"/>
  <c r="BS882" i="3"/>
  <c r="BR882" i="3"/>
  <c r="BQ882" i="3"/>
  <c r="BP882" i="3"/>
  <c r="BV882" i="3" s="1"/>
  <c r="BO882" i="3"/>
  <c r="BN882" i="3"/>
  <c r="BM882" i="3"/>
  <c r="BL882" i="3"/>
  <c r="BK882" i="3"/>
  <c r="BJ882" i="3"/>
  <c r="BI882" i="3"/>
  <c r="BH882" i="3"/>
  <c r="BG882" i="3"/>
  <c r="BF882" i="3"/>
  <c r="BE882" i="3"/>
  <c r="BD882" i="3"/>
  <c r="BA882" i="3"/>
  <c r="BB882" i="3" s="1"/>
  <c r="AY882" i="3"/>
  <c r="AZ882" i="3" s="1"/>
  <c r="AX882" i="3"/>
  <c r="AW882" i="3"/>
  <c r="AU882" i="3"/>
  <c r="AV882" i="3" s="1"/>
  <c r="AS882" i="3"/>
  <c r="AT882" i="3" s="1"/>
  <c r="AR882" i="3"/>
  <c r="AQ882" i="3"/>
  <c r="AP882" i="3"/>
  <c r="AN882" i="3"/>
  <c r="AL882" i="3"/>
  <c r="AJ882" i="3"/>
  <c r="AH882" i="3"/>
  <c r="AF882" i="3"/>
  <c r="AD882" i="3"/>
  <c r="AB882" i="3"/>
  <c r="Z882" i="3"/>
  <c r="X882" i="3"/>
  <c r="V882" i="3"/>
  <c r="T882" i="3"/>
  <c r="R882" i="3"/>
  <c r="P882" i="3"/>
  <c r="N882" i="3"/>
  <c r="L882" i="3"/>
  <c r="J882" i="3"/>
  <c r="H882" i="3"/>
  <c r="D882" i="3"/>
  <c r="BU881" i="3"/>
  <c r="BT881" i="3"/>
  <c r="BS881" i="3"/>
  <c r="BR881" i="3"/>
  <c r="BQ881" i="3"/>
  <c r="BP881" i="3"/>
  <c r="BV881" i="3" s="1"/>
  <c r="BO881" i="3"/>
  <c r="BN881" i="3"/>
  <c r="BM881" i="3"/>
  <c r="BL881" i="3"/>
  <c r="BK881" i="3"/>
  <c r="BJ881" i="3"/>
  <c r="BI881" i="3"/>
  <c r="BH881" i="3"/>
  <c r="BG881" i="3"/>
  <c r="BF881" i="3"/>
  <c r="BE881" i="3"/>
  <c r="BD881" i="3"/>
  <c r="BB881" i="3"/>
  <c r="BA881" i="3"/>
  <c r="AY881" i="3"/>
  <c r="AZ881" i="3" s="1"/>
  <c r="AW881" i="3"/>
  <c r="AX881" i="3" s="1"/>
  <c r="AU881" i="3"/>
  <c r="AV881" i="3" s="1"/>
  <c r="AS881" i="3"/>
  <c r="AT881" i="3" s="1"/>
  <c r="AR881" i="3"/>
  <c r="AQ881" i="3"/>
  <c r="AP881" i="3"/>
  <c r="AN881" i="3"/>
  <c r="AL881" i="3"/>
  <c r="AJ881" i="3"/>
  <c r="AH881" i="3"/>
  <c r="AF881" i="3"/>
  <c r="AD881" i="3"/>
  <c r="AB881" i="3"/>
  <c r="Z881" i="3"/>
  <c r="X881" i="3"/>
  <c r="V881" i="3"/>
  <c r="T881" i="3"/>
  <c r="R881" i="3"/>
  <c r="P881" i="3"/>
  <c r="N881" i="3"/>
  <c r="L881" i="3"/>
  <c r="J881" i="3"/>
  <c r="H881" i="3"/>
  <c r="D881" i="3"/>
  <c r="BU880" i="3"/>
  <c r="BT880" i="3"/>
  <c r="BS880" i="3"/>
  <c r="BR880" i="3"/>
  <c r="BQ880" i="3"/>
  <c r="BP880" i="3"/>
  <c r="BV880" i="3" s="1"/>
  <c r="BO880" i="3"/>
  <c r="BN880" i="3"/>
  <c r="BM880" i="3"/>
  <c r="BL880" i="3"/>
  <c r="BK880" i="3"/>
  <c r="BJ880" i="3"/>
  <c r="BI880" i="3"/>
  <c r="BH880" i="3"/>
  <c r="BG880" i="3"/>
  <c r="BF880" i="3"/>
  <c r="BE880" i="3"/>
  <c r="BD880" i="3"/>
  <c r="BB880" i="3"/>
  <c r="BA880" i="3"/>
  <c r="AY880" i="3"/>
  <c r="AZ880" i="3" s="1"/>
  <c r="AW880" i="3"/>
  <c r="AX880" i="3" s="1"/>
  <c r="AV880" i="3"/>
  <c r="AU880" i="3"/>
  <c r="AS880" i="3"/>
  <c r="AT880" i="3" s="1"/>
  <c r="AQ880" i="3"/>
  <c r="AR880" i="3" s="1"/>
  <c r="AP880" i="3"/>
  <c r="AN880" i="3"/>
  <c r="AL880" i="3"/>
  <c r="AJ880" i="3"/>
  <c r="AH880" i="3"/>
  <c r="AF880" i="3"/>
  <c r="AD880" i="3"/>
  <c r="AB880" i="3"/>
  <c r="Z880" i="3"/>
  <c r="X880" i="3"/>
  <c r="V880" i="3"/>
  <c r="T880" i="3"/>
  <c r="R880" i="3"/>
  <c r="P880" i="3"/>
  <c r="N880" i="3"/>
  <c r="L880" i="3"/>
  <c r="J880" i="3"/>
  <c r="H880" i="3"/>
  <c r="D880" i="3"/>
  <c r="BV879" i="3"/>
  <c r="BU879" i="3"/>
  <c r="BT879" i="3"/>
  <c r="BS879" i="3"/>
  <c r="BR879" i="3"/>
  <c r="BQ879" i="3"/>
  <c r="BP879" i="3"/>
  <c r="BO879" i="3"/>
  <c r="BN879" i="3"/>
  <c r="BM879" i="3"/>
  <c r="BL879" i="3"/>
  <c r="BK879" i="3"/>
  <c r="BJ879" i="3"/>
  <c r="BI879" i="3"/>
  <c r="BH879" i="3"/>
  <c r="BG879" i="3"/>
  <c r="BF879" i="3"/>
  <c r="BE879" i="3"/>
  <c r="BD879" i="3"/>
  <c r="BA879" i="3"/>
  <c r="BB879" i="3" s="1"/>
  <c r="AY879" i="3"/>
  <c r="AZ879" i="3" s="1"/>
  <c r="AW879" i="3"/>
  <c r="AX879" i="3" s="1"/>
  <c r="AV879" i="3"/>
  <c r="AU879" i="3"/>
  <c r="AS879" i="3"/>
  <c r="AT879" i="3" s="1"/>
  <c r="AQ879" i="3"/>
  <c r="AR879" i="3" s="1"/>
  <c r="AP879" i="3"/>
  <c r="AN879" i="3"/>
  <c r="AL879" i="3"/>
  <c r="AJ879" i="3"/>
  <c r="AH879" i="3"/>
  <c r="AF879" i="3"/>
  <c r="AD879" i="3"/>
  <c r="AB879" i="3"/>
  <c r="Z879" i="3"/>
  <c r="X879" i="3"/>
  <c r="V879" i="3"/>
  <c r="T879" i="3"/>
  <c r="R879" i="3"/>
  <c r="P879" i="3"/>
  <c r="N879" i="3"/>
  <c r="L879" i="3"/>
  <c r="J879" i="3"/>
  <c r="H879" i="3"/>
  <c r="D879" i="3"/>
  <c r="BU878" i="3"/>
  <c r="BT878" i="3"/>
  <c r="BS878" i="3"/>
  <c r="BR878" i="3"/>
  <c r="BQ878" i="3"/>
  <c r="BP878" i="3"/>
  <c r="BO878" i="3"/>
  <c r="BN878" i="3"/>
  <c r="BM878" i="3"/>
  <c r="BL878" i="3"/>
  <c r="BK878" i="3"/>
  <c r="BJ878" i="3"/>
  <c r="BI878" i="3"/>
  <c r="BH878" i="3"/>
  <c r="BG878" i="3"/>
  <c r="BF878" i="3"/>
  <c r="BE878" i="3"/>
  <c r="BD878" i="3"/>
  <c r="BA878" i="3"/>
  <c r="BB878" i="3" s="1"/>
  <c r="AY878" i="3"/>
  <c r="AZ878" i="3" s="1"/>
  <c r="AX878" i="3"/>
  <c r="AW878" i="3"/>
  <c r="AU878" i="3"/>
  <c r="AV878" i="3" s="1"/>
  <c r="AS878" i="3"/>
  <c r="AT878" i="3" s="1"/>
  <c r="AR878" i="3"/>
  <c r="AQ878" i="3"/>
  <c r="AP878" i="3"/>
  <c r="AN878" i="3"/>
  <c r="AL878" i="3"/>
  <c r="AJ878" i="3"/>
  <c r="AH878" i="3"/>
  <c r="AF878" i="3"/>
  <c r="AD878" i="3"/>
  <c r="AB878" i="3"/>
  <c r="Z878" i="3"/>
  <c r="X878" i="3"/>
  <c r="V878" i="3"/>
  <c r="T878" i="3"/>
  <c r="R878" i="3"/>
  <c r="P878" i="3"/>
  <c r="N878" i="3"/>
  <c r="L878" i="3"/>
  <c r="J878" i="3"/>
  <c r="H878" i="3"/>
  <c r="D878" i="3"/>
  <c r="BU877" i="3"/>
  <c r="BT877" i="3"/>
  <c r="BS877" i="3"/>
  <c r="BR877" i="3"/>
  <c r="BQ877" i="3"/>
  <c r="BP877" i="3"/>
  <c r="BV877" i="3" s="1"/>
  <c r="BO877" i="3"/>
  <c r="BN877" i="3"/>
  <c r="BM877" i="3"/>
  <c r="BL877" i="3"/>
  <c r="BK877" i="3"/>
  <c r="BJ877" i="3"/>
  <c r="BI877" i="3"/>
  <c r="BH877" i="3"/>
  <c r="BG877" i="3"/>
  <c r="BF877" i="3"/>
  <c r="BE877" i="3"/>
  <c r="BD877" i="3"/>
  <c r="BB877" i="3"/>
  <c r="BA877" i="3"/>
  <c r="AY877" i="3"/>
  <c r="AZ877" i="3" s="1"/>
  <c r="AW877" i="3"/>
  <c r="AX877" i="3" s="1"/>
  <c r="AU877" i="3"/>
  <c r="AV877" i="3" s="1"/>
  <c r="AS877" i="3"/>
  <c r="AT877" i="3" s="1"/>
  <c r="AR877" i="3"/>
  <c r="AQ877" i="3"/>
  <c r="AP877" i="3"/>
  <c r="AN877" i="3"/>
  <c r="AL877" i="3"/>
  <c r="AJ877" i="3"/>
  <c r="AH877" i="3"/>
  <c r="AF877" i="3"/>
  <c r="AD877" i="3"/>
  <c r="AB877" i="3"/>
  <c r="Z877" i="3"/>
  <c r="X877" i="3"/>
  <c r="V877" i="3"/>
  <c r="T877" i="3"/>
  <c r="R877" i="3"/>
  <c r="P877" i="3"/>
  <c r="N877" i="3"/>
  <c r="L877" i="3"/>
  <c r="J877" i="3"/>
  <c r="H877" i="3"/>
  <c r="D877" i="3"/>
  <c r="BU876" i="3"/>
  <c r="BT876" i="3"/>
  <c r="BS876" i="3"/>
  <c r="BR876" i="3"/>
  <c r="BQ876" i="3"/>
  <c r="BP876" i="3"/>
  <c r="BO876" i="3"/>
  <c r="BN876" i="3"/>
  <c r="BM876" i="3"/>
  <c r="BL876" i="3"/>
  <c r="BK876" i="3"/>
  <c r="BJ876" i="3"/>
  <c r="BI876" i="3"/>
  <c r="BH876" i="3"/>
  <c r="BG876" i="3"/>
  <c r="BF876" i="3"/>
  <c r="BE876" i="3"/>
  <c r="BD876" i="3"/>
  <c r="BB876" i="3"/>
  <c r="BA876" i="3"/>
  <c r="AY876" i="3"/>
  <c r="AZ876" i="3" s="1"/>
  <c r="AW876" i="3"/>
  <c r="AX876" i="3" s="1"/>
  <c r="AV876" i="3"/>
  <c r="AU876" i="3"/>
  <c r="AS876" i="3"/>
  <c r="AT876" i="3" s="1"/>
  <c r="AR876" i="3"/>
  <c r="AQ876" i="3"/>
  <c r="AP876" i="3"/>
  <c r="AN876" i="3"/>
  <c r="AL876" i="3"/>
  <c r="AJ876" i="3"/>
  <c r="AH876" i="3"/>
  <c r="AF876" i="3"/>
  <c r="AD876" i="3"/>
  <c r="AB876" i="3"/>
  <c r="Z876" i="3"/>
  <c r="X876" i="3"/>
  <c r="V876" i="3"/>
  <c r="T876" i="3"/>
  <c r="R876" i="3"/>
  <c r="P876" i="3"/>
  <c r="N876" i="3"/>
  <c r="L876" i="3"/>
  <c r="J876" i="3"/>
  <c r="H876" i="3"/>
  <c r="D876" i="3"/>
  <c r="BU875" i="3"/>
  <c r="BT875" i="3"/>
  <c r="BS875" i="3"/>
  <c r="BR875" i="3"/>
  <c r="BQ875" i="3"/>
  <c r="BP875" i="3"/>
  <c r="BO875" i="3"/>
  <c r="BN875" i="3"/>
  <c r="BM875" i="3"/>
  <c r="BL875" i="3"/>
  <c r="BK875" i="3"/>
  <c r="BJ875" i="3"/>
  <c r="BI875" i="3"/>
  <c r="BH875" i="3"/>
  <c r="BG875" i="3"/>
  <c r="BF875" i="3"/>
  <c r="BE875" i="3"/>
  <c r="BD875" i="3"/>
  <c r="BB875" i="3"/>
  <c r="BA875" i="3"/>
  <c r="AY875" i="3"/>
  <c r="AZ875" i="3" s="1"/>
  <c r="AW875" i="3"/>
  <c r="AX875" i="3" s="1"/>
  <c r="AU875" i="3"/>
  <c r="AV875" i="3" s="1"/>
  <c r="AS875" i="3"/>
  <c r="AT875" i="3" s="1"/>
  <c r="AQ875" i="3"/>
  <c r="AR875" i="3" s="1"/>
  <c r="AP875" i="3"/>
  <c r="AN875" i="3"/>
  <c r="AL875" i="3"/>
  <c r="AJ875" i="3"/>
  <c r="AH875" i="3"/>
  <c r="AF875" i="3"/>
  <c r="AD875" i="3"/>
  <c r="AB875" i="3"/>
  <c r="Z875" i="3"/>
  <c r="X875" i="3"/>
  <c r="V875" i="3"/>
  <c r="T875" i="3"/>
  <c r="R875" i="3"/>
  <c r="P875" i="3"/>
  <c r="N875" i="3"/>
  <c r="L875" i="3"/>
  <c r="J875" i="3"/>
  <c r="H875" i="3"/>
  <c r="D875" i="3"/>
  <c r="BU874" i="3"/>
  <c r="BT874" i="3"/>
  <c r="BS874" i="3"/>
  <c r="BR874" i="3"/>
  <c r="BQ874" i="3"/>
  <c r="BP874" i="3"/>
  <c r="BV874" i="3" s="1"/>
  <c r="BO874" i="3"/>
  <c r="BN874" i="3"/>
  <c r="BM874" i="3"/>
  <c r="BL874" i="3"/>
  <c r="BK874" i="3"/>
  <c r="BJ874" i="3"/>
  <c r="BI874" i="3"/>
  <c r="BH874" i="3"/>
  <c r="BG874" i="3"/>
  <c r="BF874" i="3"/>
  <c r="BE874" i="3"/>
  <c r="BD874" i="3"/>
  <c r="BA874" i="3"/>
  <c r="BB874" i="3" s="1"/>
  <c r="AZ874" i="3"/>
  <c r="AY874" i="3"/>
  <c r="AW874" i="3"/>
  <c r="AX874" i="3" s="1"/>
  <c r="AU874" i="3"/>
  <c r="AV874" i="3" s="1"/>
  <c r="AS874" i="3"/>
  <c r="AT874" i="3" s="1"/>
  <c r="AR874" i="3"/>
  <c r="AQ874" i="3"/>
  <c r="AP874" i="3"/>
  <c r="AN874" i="3"/>
  <c r="AL874" i="3"/>
  <c r="AJ874" i="3"/>
  <c r="AH874" i="3"/>
  <c r="AF874" i="3"/>
  <c r="AD874" i="3"/>
  <c r="AB874" i="3"/>
  <c r="Z874" i="3"/>
  <c r="X874" i="3"/>
  <c r="V874" i="3"/>
  <c r="T874" i="3"/>
  <c r="R874" i="3"/>
  <c r="P874" i="3"/>
  <c r="N874" i="3"/>
  <c r="L874" i="3"/>
  <c r="J874" i="3"/>
  <c r="H874" i="3"/>
  <c r="D874" i="3"/>
  <c r="BU873" i="3"/>
  <c r="BT873" i="3"/>
  <c r="BS873" i="3"/>
  <c r="BR873" i="3"/>
  <c r="BQ873" i="3"/>
  <c r="BP873" i="3"/>
  <c r="BO873" i="3"/>
  <c r="BN873" i="3"/>
  <c r="BM873" i="3"/>
  <c r="BL873" i="3"/>
  <c r="BK873" i="3"/>
  <c r="BJ873" i="3"/>
  <c r="BI873" i="3"/>
  <c r="BH873" i="3"/>
  <c r="BG873" i="3"/>
  <c r="BF873" i="3"/>
  <c r="BE873" i="3"/>
  <c r="BD873" i="3"/>
  <c r="BB873" i="3"/>
  <c r="BA873" i="3"/>
  <c r="AY873" i="3"/>
  <c r="AZ873" i="3" s="1"/>
  <c r="AX873" i="3"/>
  <c r="AW873" i="3"/>
  <c r="AU873" i="3"/>
  <c r="AV873" i="3" s="1"/>
  <c r="AT873" i="3"/>
  <c r="AS873" i="3"/>
  <c r="AQ873" i="3"/>
  <c r="AR873" i="3" s="1"/>
  <c r="AP873" i="3"/>
  <c r="AN873" i="3"/>
  <c r="AL873" i="3"/>
  <c r="AJ873" i="3"/>
  <c r="AH873" i="3"/>
  <c r="AF873" i="3"/>
  <c r="AD873" i="3"/>
  <c r="AB873" i="3"/>
  <c r="Z873" i="3"/>
  <c r="X873" i="3"/>
  <c r="V873" i="3"/>
  <c r="T873" i="3"/>
  <c r="R873" i="3"/>
  <c r="P873" i="3"/>
  <c r="N873" i="3"/>
  <c r="L873" i="3"/>
  <c r="J873" i="3"/>
  <c r="H873" i="3"/>
  <c r="D873" i="3"/>
  <c r="BU872" i="3"/>
  <c r="BV872" i="3" s="1"/>
  <c r="BT872" i="3"/>
  <c r="BS872" i="3"/>
  <c r="BR872" i="3"/>
  <c r="BQ872" i="3"/>
  <c r="BP872" i="3"/>
  <c r="BO872" i="3"/>
  <c r="BN872" i="3"/>
  <c r="BM872" i="3"/>
  <c r="BL872" i="3"/>
  <c r="BK872" i="3"/>
  <c r="BJ872" i="3"/>
  <c r="BI872" i="3"/>
  <c r="BH872" i="3"/>
  <c r="BG872" i="3"/>
  <c r="BF872" i="3"/>
  <c r="BE872" i="3"/>
  <c r="BD872" i="3"/>
  <c r="BA872" i="3"/>
  <c r="BB872" i="3" s="1"/>
  <c r="AZ872" i="3"/>
  <c r="AY872" i="3"/>
  <c r="AW872" i="3"/>
  <c r="AX872" i="3" s="1"/>
  <c r="AV872" i="3"/>
  <c r="AU872" i="3"/>
  <c r="AS872" i="3"/>
  <c r="AT872" i="3" s="1"/>
  <c r="AR872" i="3"/>
  <c r="AQ872" i="3"/>
  <c r="AP872" i="3"/>
  <c r="AN872" i="3"/>
  <c r="AL872" i="3"/>
  <c r="AJ872" i="3"/>
  <c r="AH872" i="3"/>
  <c r="AF872" i="3"/>
  <c r="AD872" i="3"/>
  <c r="AB872" i="3"/>
  <c r="Z872" i="3"/>
  <c r="X872" i="3"/>
  <c r="V872" i="3"/>
  <c r="T872" i="3"/>
  <c r="R872" i="3"/>
  <c r="P872" i="3"/>
  <c r="N872" i="3"/>
  <c r="L872" i="3"/>
  <c r="J872" i="3"/>
  <c r="H872" i="3"/>
  <c r="D872" i="3"/>
  <c r="BU871" i="3"/>
  <c r="BT871" i="3"/>
  <c r="BS871" i="3"/>
  <c r="BR871" i="3"/>
  <c r="BQ871" i="3"/>
  <c r="BP871" i="3"/>
  <c r="BV871" i="3" s="1"/>
  <c r="BO871" i="3"/>
  <c r="BN871" i="3"/>
  <c r="BM871" i="3"/>
  <c r="BL871" i="3"/>
  <c r="BK871" i="3"/>
  <c r="BJ871" i="3"/>
  <c r="BI871" i="3"/>
  <c r="BH871" i="3"/>
  <c r="BG871" i="3"/>
  <c r="BF871" i="3"/>
  <c r="BE871" i="3"/>
  <c r="BD871" i="3"/>
  <c r="BB871" i="3"/>
  <c r="BA871" i="3"/>
  <c r="AY871" i="3"/>
  <c r="AZ871" i="3" s="1"/>
  <c r="AX871" i="3"/>
  <c r="AW871" i="3"/>
  <c r="AU871" i="3"/>
  <c r="AV871" i="3" s="1"/>
  <c r="AT871" i="3"/>
  <c r="AS871" i="3"/>
  <c r="AQ871" i="3"/>
  <c r="AR871" i="3" s="1"/>
  <c r="AP871" i="3"/>
  <c r="AN871" i="3"/>
  <c r="AL871" i="3"/>
  <c r="AJ871" i="3"/>
  <c r="AH871" i="3"/>
  <c r="AF871" i="3"/>
  <c r="AD871" i="3"/>
  <c r="AB871" i="3"/>
  <c r="Z871" i="3"/>
  <c r="X871" i="3"/>
  <c r="V871" i="3"/>
  <c r="T871" i="3"/>
  <c r="R871" i="3"/>
  <c r="P871" i="3"/>
  <c r="N871" i="3"/>
  <c r="L871" i="3"/>
  <c r="J871" i="3"/>
  <c r="H871" i="3"/>
  <c r="D871" i="3"/>
  <c r="BU870" i="3"/>
  <c r="BT870" i="3"/>
  <c r="BS870" i="3"/>
  <c r="BR870" i="3"/>
  <c r="BQ870" i="3"/>
  <c r="BP870" i="3"/>
  <c r="BO870" i="3"/>
  <c r="BN870" i="3"/>
  <c r="BM870" i="3"/>
  <c r="BL870" i="3"/>
  <c r="BK870" i="3"/>
  <c r="BJ870" i="3"/>
  <c r="BI870" i="3"/>
  <c r="BH870" i="3"/>
  <c r="BG870" i="3"/>
  <c r="BF870" i="3"/>
  <c r="BE870" i="3"/>
  <c r="BD870" i="3"/>
  <c r="BA870" i="3"/>
  <c r="BB870" i="3" s="1"/>
  <c r="AZ870" i="3"/>
  <c r="AY870" i="3"/>
  <c r="AW870" i="3"/>
  <c r="AX870" i="3" s="1"/>
  <c r="AV870" i="3"/>
  <c r="AU870" i="3"/>
  <c r="AS870" i="3"/>
  <c r="AT870" i="3" s="1"/>
  <c r="AR870" i="3"/>
  <c r="AQ870" i="3"/>
  <c r="AP870" i="3"/>
  <c r="AN870" i="3"/>
  <c r="AL870" i="3"/>
  <c r="AJ870" i="3"/>
  <c r="AH870" i="3"/>
  <c r="AF870" i="3"/>
  <c r="AD870" i="3"/>
  <c r="AB870" i="3"/>
  <c r="Z870" i="3"/>
  <c r="X870" i="3"/>
  <c r="V870" i="3"/>
  <c r="T870" i="3"/>
  <c r="R870" i="3"/>
  <c r="P870" i="3"/>
  <c r="N870" i="3"/>
  <c r="L870" i="3"/>
  <c r="J870" i="3"/>
  <c r="H870" i="3"/>
  <c r="D870" i="3"/>
  <c r="BU869" i="3"/>
  <c r="BT869" i="3"/>
  <c r="BS869" i="3"/>
  <c r="BR869" i="3"/>
  <c r="BQ869" i="3"/>
  <c r="BP869" i="3"/>
  <c r="BV869" i="3" s="1"/>
  <c r="BO869" i="3"/>
  <c r="BN869" i="3"/>
  <c r="BM869" i="3"/>
  <c r="BL869" i="3"/>
  <c r="BK869" i="3"/>
  <c r="BJ869" i="3"/>
  <c r="BI869" i="3"/>
  <c r="BH869" i="3"/>
  <c r="BG869" i="3"/>
  <c r="BF869" i="3"/>
  <c r="BE869" i="3"/>
  <c r="BD869" i="3"/>
  <c r="BB869" i="3"/>
  <c r="BA869" i="3"/>
  <c r="AY869" i="3"/>
  <c r="AZ869" i="3" s="1"/>
  <c r="AX869" i="3"/>
  <c r="AW869" i="3"/>
  <c r="AU869" i="3"/>
  <c r="AV869" i="3" s="1"/>
  <c r="AT869" i="3"/>
  <c r="AS869" i="3"/>
  <c r="AQ869" i="3"/>
  <c r="AR869" i="3" s="1"/>
  <c r="AP869" i="3"/>
  <c r="AN869" i="3"/>
  <c r="AL869" i="3"/>
  <c r="AJ869" i="3"/>
  <c r="AH869" i="3"/>
  <c r="AF869" i="3"/>
  <c r="AD869" i="3"/>
  <c r="AB869" i="3"/>
  <c r="Z869" i="3"/>
  <c r="X869" i="3"/>
  <c r="V869" i="3"/>
  <c r="T869" i="3"/>
  <c r="R869" i="3"/>
  <c r="P869" i="3"/>
  <c r="N869" i="3"/>
  <c r="L869" i="3"/>
  <c r="J869" i="3"/>
  <c r="H869" i="3"/>
  <c r="D869" i="3"/>
  <c r="BV868" i="3"/>
  <c r="BU868" i="3"/>
  <c r="BT868" i="3"/>
  <c r="BS868" i="3"/>
  <c r="BR868" i="3"/>
  <c r="BQ868" i="3"/>
  <c r="BP868" i="3"/>
  <c r="BO868" i="3"/>
  <c r="BN868" i="3"/>
  <c r="BM868" i="3"/>
  <c r="BL868" i="3"/>
  <c r="BK868" i="3"/>
  <c r="BJ868" i="3"/>
  <c r="BI868" i="3"/>
  <c r="BH868" i="3"/>
  <c r="BG868" i="3"/>
  <c r="BF868" i="3"/>
  <c r="BE868" i="3"/>
  <c r="BD868" i="3"/>
  <c r="BA868" i="3"/>
  <c r="BB868" i="3" s="1"/>
  <c r="AZ868" i="3"/>
  <c r="AY868" i="3"/>
  <c r="AW868" i="3"/>
  <c r="AX868" i="3" s="1"/>
  <c r="AV868" i="3"/>
  <c r="AU868" i="3"/>
  <c r="AS868" i="3"/>
  <c r="AT868" i="3" s="1"/>
  <c r="AR868" i="3"/>
  <c r="AQ868" i="3"/>
  <c r="AP868" i="3"/>
  <c r="AN868" i="3"/>
  <c r="AL868" i="3"/>
  <c r="AJ868" i="3"/>
  <c r="AH868" i="3"/>
  <c r="AF868" i="3"/>
  <c r="AD868" i="3"/>
  <c r="AB868" i="3"/>
  <c r="Z868" i="3"/>
  <c r="X868" i="3"/>
  <c r="V868" i="3"/>
  <c r="T868" i="3"/>
  <c r="R868" i="3"/>
  <c r="P868" i="3"/>
  <c r="N868" i="3"/>
  <c r="L868" i="3"/>
  <c r="J868" i="3"/>
  <c r="H868" i="3"/>
  <c r="D868" i="3"/>
  <c r="BU867" i="3"/>
  <c r="BT867" i="3"/>
  <c r="BS867" i="3"/>
  <c r="BR867" i="3"/>
  <c r="BQ867" i="3"/>
  <c r="BP867" i="3"/>
  <c r="BV867" i="3" s="1"/>
  <c r="BO867" i="3"/>
  <c r="BN867" i="3"/>
  <c r="BM867" i="3"/>
  <c r="BL867" i="3"/>
  <c r="BK867" i="3"/>
  <c r="BJ867" i="3"/>
  <c r="BI867" i="3"/>
  <c r="BH867" i="3"/>
  <c r="BG867" i="3"/>
  <c r="BF867" i="3"/>
  <c r="BE867" i="3"/>
  <c r="BD867" i="3"/>
  <c r="BB867" i="3"/>
  <c r="BA867" i="3"/>
  <c r="AY867" i="3"/>
  <c r="AZ867" i="3" s="1"/>
  <c r="AX867" i="3"/>
  <c r="AW867" i="3"/>
  <c r="AU867" i="3"/>
  <c r="AV867" i="3" s="1"/>
  <c r="AT867" i="3"/>
  <c r="AS867" i="3"/>
  <c r="AQ867" i="3"/>
  <c r="AR867" i="3" s="1"/>
  <c r="AP867" i="3"/>
  <c r="AN867" i="3"/>
  <c r="AL867" i="3"/>
  <c r="AJ867" i="3"/>
  <c r="AH867" i="3"/>
  <c r="AF867" i="3"/>
  <c r="AD867" i="3"/>
  <c r="AB867" i="3"/>
  <c r="Z867" i="3"/>
  <c r="X867" i="3"/>
  <c r="V867" i="3"/>
  <c r="T867" i="3"/>
  <c r="R867" i="3"/>
  <c r="P867" i="3"/>
  <c r="N867" i="3"/>
  <c r="L867" i="3"/>
  <c r="J867" i="3"/>
  <c r="H867" i="3"/>
  <c r="D867" i="3"/>
  <c r="BU866" i="3"/>
  <c r="BT866" i="3"/>
  <c r="BS866" i="3"/>
  <c r="BR866" i="3"/>
  <c r="BQ866" i="3"/>
  <c r="BP866" i="3"/>
  <c r="BO866" i="3"/>
  <c r="BN866" i="3"/>
  <c r="BM866" i="3"/>
  <c r="BL866" i="3"/>
  <c r="BK866" i="3"/>
  <c r="BJ866" i="3"/>
  <c r="BI866" i="3"/>
  <c r="BH866" i="3"/>
  <c r="BG866" i="3"/>
  <c r="BF866" i="3"/>
  <c r="BE866" i="3"/>
  <c r="BD866" i="3"/>
  <c r="BA866" i="3"/>
  <c r="BB866" i="3" s="1"/>
  <c r="AZ866" i="3"/>
  <c r="AY866" i="3"/>
  <c r="AW866" i="3"/>
  <c r="AX866" i="3" s="1"/>
  <c r="AV866" i="3"/>
  <c r="AU866" i="3"/>
  <c r="AS866" i="3"/>
  <c r="AT866" i="3" s="1"/>
  <c r="AR866" i="3"/>
  <c r="AQ866" i="3"/>
  <c r="AP866" i="3"/>
  <c r="AN866" i="3"/>
  <c r="AL866" i="3"/>
  <c r="AJ866" i="3"/>
  <c r="AH866" i="3"/>
  <c r="AF866" i="3"/>
  <c r="AD866" i="3"/>
  <c r="AB866" i="3"/>
  <c r="Z866" i="3"/>
  <c r="X866" i="3"/>
  <c r="V866" i="3"/>
  <c r="T866" i="3"/>
  <c r="R866" i="3"/>
  <c r="P866" i="3"/>
  <c r="N866" i="3"/>
  <c r="L866" i="3"/>
  <c r="J866" i="3"/>
  <c r="H866" i="3"/>
  <c r="D866" i="3"/>
  <c r="BU865" i="3"/>
  <c r="BT865" i="3"/>
  <c r="BS865" i="3"/>
  <c r="BR865" i="3"/>
  <c r="BQ865" i="3"/>
  <c r="BP865" i="3"/>
  <c r="BV865" i="3" s="1"/>
  <c r="BO865" i="3"/>
  <c r="BN865" i="3"/>
  <c r="BM865" i="3"/>
  <c r="BL865" i="3"/>
  <c r="BK865" i="3"/>
  <c r="BJ865" i="3"/>
  <c r="BI865" i="3"/>
  <c r="BH865" i="3"/>
  <c r="BG865" i="3"/>
  <c r="BF865" i="3"/>
  <c r="BE865" i="3"/>
  <c r="BD865" i="3"/>
  <c r="BB865" i="3"/>
  <c r="BA865" i="3"/>
  <c r="AY865" i="3"/>
  <c r="AZ865" i="3" s="1"/>
  <c r="AX865" i="3"/>
  <c r="AW865" i="3"/>
  <c r="AU865" i="3"/>
  <c r="AV865" i="3" s="1"/>
  <c r="AT865" i="3"/>
  <c r="AS865" i="3"/>
  <c r="AQ865" i="3"/>
  <c r="AR865" i="3" s="1"/>
  <c r="AP865" i="3"/>
  <c r="AN865" i="3"/>
  <c r="AL865" i="3"/>
  <c r="AJ865" i="3"/>
  <c r="AH865" i="3"/>
  <c r="AF865" i="3"/>
  <c r="AD865" i="3"/>
  <c r="AB865" i="3"/>
  <c r="Z865" i="3"/>
  <c r="X865" i="3"/>
  <c r="V865" i="3"/>
  <c r="T865" i="3"/>
  <c r="R865" i="3"/>
  <c r="P865" i="3"/>
  <c r="N865" i="3"/>
  <c r="L865" i="3"/>
  <c r="J865" i="3"/>
  <c r="H865" i="3"/>
  <c r="D865" i="3"/>
  <c r="BV864" i="3"/>
  <c r="BU864" i="3"/>
  <c r="BT864" i="3"/>
  <c r="BS864" i="3"/>
  <c r="BR864" i="3"/>
  <c r="BQ864" i="3"/>
  <c r="BP864" i="3"/>
  <c r="BO864" i="3"/>
  <c r="BN864" i="3"/>
  <c r="BM864" i="3"/>
  <c r="BL864" i="3"/>
  <c r="BK864" i="3"/>
  <c r="BJ864" i="3"/>
  <c r="BI864" i="3"/>
  <c r="BH864" i="3"/>
  <c r="BG864" i="3"/>
  <c r="BF864" i="3"/>
  <c r="BE864" i="3"/>
  <c r="BD864" i="3"/>
  <c r="BA864" i="3"/>
  <c r="BB864" i="3" s="1"/>
  <c r="AZ864" i="3"/>
  <c r="AY864" i="3"/>
  <c r="AW864" i="3"/>
  <c r="AX864" i="3" s="1"/>
  <c r="AV864" i="3"/>
  <c r="AU864" i="3"/>
  <c r="AS864" i="3"/>
  <c r="AT864" i="3" s="1"/>
  <c r="AR864" i="3"/>
  <c r="AQ864" i="3"/>
  <c r="AP864" i="3"/>
  <c r="AN864" i="3"/>
  <c r="AL864" i="3"/>
  <c r="AJ864" i="3"/>
  <c r="AH864" i="3"/>
  <c r="AF864" i="3"/>
  <c r="AD864" i="3"/>
  <c r="AB864" i="3"/>
  <c r="Z864" i="3"/>
  <c r="X864" i="3"/>
  <c r="V864" i="3"/>
  <c r="T864" i="3"/>
  <c r="R864" i="3"/>
  <c r="P864" i="3"/>
  <c r="N864" i="3"/>
  <c r="L864" i="3"/>
  <c r="J864" i="3"/>
  <c r="H864" i="3"/>
  <c r="D864" i="3"/>
  <c r="BU863" i="3"/>
  <c r="BT863" i="3"/>
  <c r="BS863" i="3"/>
  <c r="BR863" i="3"/>
  <c r="BQ863" i="3"/>
  <c r="BP863" i="3"/>
  <c r="BV863" i="3" s="1"/>
  <c r="BO863" i="3"/>
  <c r="BN863" i="3"/>
  <c r="BM863" i="3"/>
  <c r="BL863" i="3"/>
  <c r="BK863" i="3"/>
  <c r="BJ863" i="3"/>
  <c r="BI863" i="3"/>
  <c r="BH863" i="3"/>
  <c r="BG863" i="3"/>
  <c r="BF863" i="3"/>
  <c r="BE863" i="3"/>
  <c r="BD863" i="3"/>
  <c r="BB863" i="3"/>
  <c r="BA863" i="3"/>
  <c r="AY863" i="3"/>
  <c r="AZ863" i="3" s="1"/>
  <c r="AX863" i="3"/>
  <c r="AW863" i="3"/>
  <c r="AU863" i="3"/>
  <c r="AV863" i="3" s="1"/>
  <c r="AT863" i="3"/>
  <c r="AS863" i="3"/>
  <c r="AQ863" i="3"/>
  <c r="AR863" i="3" s="1"/>
  <c r="AP863" i="3"/>
  <c r="AN863" i="3"/>
  <c r="AL863" i="3"/>
  <c r="AJ863" i="3"/>
  <c r="AH863" i="3"/>
  <c r="AF863" i="3"/>
  <c r="AD863" i="3"/>
  <c r="AB863" i="3"/>
  <c r="Z863" i="3"/>
  <c r="X863" i="3"/>
  <c r="V863" i="3"/>
  <c r="T863" i="3"/>
  <c r="R863" i="3"/>
  <c r="P863" i="3"/>
  <c r="N863" i="3"/>
  <c r="L863" i="3"/>
  <c r="J863" i="3"/>
  <c r="H863" i="3"/>
  <c r="D863" i="3"/>
  <c r="BU862" i="3"/>
  <c r="BT862" i="3"/>
  <c r="BS862" i="3"/>
  <c r="BR862" i="3"/>
  <c r="BQ862" i="3"/>
  <c r="BP862" i="3"/>
  <c r="BO862" i="3"/>
  <c r="BN862" i="3"/>
  <c r="BM862" i="3"/>
  <c r="BL862" i="3"/>
  <c r="BK862" i="3"/>
  <c r="BJ862" i="3"/>
  <c r="BI862" i="3"/>
  <c r="BH862" i="3"/>
  <c r="BG862" i="3"/>
  <c r="BF862" i="3"/>
  <c r="BE862" i="3"/>
  <c r="BD862" i="3"/>
  <c r="BA862" i="3"/>
  <c r="BB862" i="3" s="1"/>
  <c r="AZ862" i="3"/>
  <c r="AY862" i="3"/>
  <c r="AW862" i="3"/>
  <c r="AX862" i="3" s="1"/>
  <c r="AV862" i="3"/>
  <c r="AU862" i="3"/>
  <c r="AS862" i="3"/>
  <c r="AT862" i="3" s="1"/>
  <c r="AR862" i="3"/>
  <c r="AQ862" i="3"/>
  <c r="AP862" i="3"/>
  <c r="AN862" i="3"/>
  <c r="AL862" i="3"/>
  <c r="AJ862" i="3"/>
  <c r="AH862" i="3"/>
  <c r="AF862" i="3"/>
  <c r="AD862" i="3"/>
  <c r="AB862" i="3"/>
  <c r="Z862" i="3"/>
  <c r="X862" i="3"/>
  <c r="V862" i="3"/>
  <c r="T862" i="3"/>
  <c r="R862" i="3"/>
  <c r="P862" i="3"/>
  <c r="N862" i="3"/>
  <c r="L862" i="3"/>
  <c r="J862" i="3"/>
  <c r="H862" i="3"/>
  <c r="D862" i="3"/>
  <c r="BU861" i="3"/>
  <c r="BT861" i="3"/>
  <c r="BS861" i="3"/>
  <c r="BR861" i="3"/>
  <c r="BQ861" i="3"/>
  <c r="BP861" i="3"/>
  <c r="BV861" i="3" s="1"/>
  <c r="BO861" i="3"/>
  <c r="BN861" i="3"/>
  <c r="BM861" i="3"/>
  <c r="BL861" i="3"/>
  <c r="BK861" i="3"/>
  <c r="BJ861" i="3"/>
  <c r="BI861" i="3"/>
  <c r="BH861" i="3"/>
  <c r="BG861" i="3"/>
  <c r="BF861" i="3"/>
  <c r="BE861" i="3"/>
  <c r="BD861" i="3"/>
  <c r="BB861" i="3"/>
  <c r="BA861" i="3"/>
  <c r="AY861" i="3"/>
  <c r="AZ861" i="3" s="1"/>
  <c r="AX861" i="3"/>
  <c r="AW861" i="3"/>
  <c r="AU861" i="3"/>
  <c r="AV861" i="3" s="1"/>
  <c r="AT861" i="3"/>
  <c r="AS861" i="3"/>
  <c r="AQ861" i="3"/>
  <c r="AR861" i="3" s="1"/>
  <c r="AP861" i="3"/>
  <c r="AN861" i="3"/>
  <c r="AL861" i="3"/>
  <c r="AJ861" i="3"/>
  <c r="AH861" i="3"/>
  <c r="AF861" i="3"/>
  <c r="AD861" i="3"/>
  <c r="AB861" i="3"/>
  <c r="Z861" i="3"/>
  <c r="X861" i="3"/>
  <c r="V861" i="3"/>
  <c r="T861" i="3"/>
  <c r="R861" i="3"/>
  <c r="P861" i="3"/>
  <c r="N861" i="3"/>
  <c r="L861" i="3"/>
  <c r="J861" i="3"/>
  <c r="H861" i="3"/>
  <c r="D861" i="3"/>
  <c r="BV860" i="3"/>
  <c r="BU860" i="3"/>
  <c r="BT860" i="3"/>
  <c r="BS860" i="3"/>
  <c r="BR860" i="3"/>
  <c r="BQ860" i="3"/>
  <c r="BP860" i="3"/>
  <c r="BO860" i="3"/>
  <c r="BN860" i="3"/>
  <c r="BM860" i="3"/>
  <c r="BL860" i="3"/>
  <c r="BK860" i="3"/>
  <c r="BJ860" i="3"/>
  <c r="BI860" i="3"/>
  <c r="BH860" i="3"/>
  <c r="BG860" i="3"/>
  <c r="BF860" i="3"/>
  <c r="BE860" i="3"/>
  <c r="BD860" i="3"/>
  <c r="BA860" i="3"/>
  <c r="BB860" i="3" s="1"/>
  <c r="AZ860" i="3"/>
  <c r="AY860" i="3"/>
  <c r="AW860" i="3"/>
  <c r="AX860" i="3" s="1"/>
  <c r="AV860" i="3"/>
  <c r="AU860" i="3"/>
  <c r="AS860" i="3"/>
  <c r="AT860" i="3" s="1"/>
  <c r="AR860" i="3"/>
  <c r="AQ860" i="3"/>
  <c r="AP860" i="3"/>
  <c r="AN860" i="3"/>
  <c r="AL860" i="3"/>
  <c r="AJ860" i="3"/>
  <c r="AH860" i="3"/>
  <c r="AF860" i="3"/>
  <c r="AD860" i="3"/>
  <c r="AB860" i="3"/>
  <c r="Z860" i="3"/>
  <c r="X860" i="3"/>
  <c r="V860" i="3"/>
  <c r="T860" i="3"/>
  <c r="R860" i="3"/>
  <c r="P860" i="3"/>
  <c r="N860" i="3"/>
  <c r="L860" i="3"/>
  <c r="J860" i="3"/>
  <c r="H860" i="3"/>
  <c r="D860" i="3"/>
  <c r="BU859" i="3"/>
  <c r="BT859" i="3"/>
  <c r="BS859" i="3"/>
  <c r="BR859" i="3"/>
  <c r="BQ859" i="3"/>
  <c r="BP859" i="3"/>
  <c r="BV859" i="3" s="1"/>
  <c r="BO859" i="3"/>
  <c r="BN859" i="3"/>
  <c r="BM859" i="3"/>
  <c r="BL859" i="3"/>
  <c r="BK859" i="3"/>
  <c r="BJ859" i="3"/>
  <c r="BI859" i="3"/>
  <c r="BH859" i="3"/>
  <c r="BG859" i="3"/>
  <c r="BF859" i="3"/>
  <c r="BE859" i="3"/>
  <c r="BD859" i="3"/>
  <c r="BB859" i="3"/>
  <c r="BA859" i="3"/>
  <c r="AY859" i="3"/>
  <c r="AZ859" i="3" s="1"/>
  <c r="AX859" i="3"/>
  <c r="AW859" i="3"/>
  <c r="AU859" i="3"/>
  <c r="AV859" i="3" s="1"/>
  <c r="AT859" i="3"/>
  <c r="AS859" i="3"/>
  <c r="AQ859" i="3"/>
  <c r="AR859" i="3" s="1"/>
  <c r="AP859" i="3"/>
  <c r="AN859" i="3"/>
  <c r="AL859" i="3"/>
  <c r="AJ859" i="3"/>
  <c r="AH859" i="3"/>
  <c r="AF859" i="3"/>
  <c r="AD859" i="3"/>
  <c r="AB859" i="3"/>
  <c r="Z859" i="3"/>
  <c r="X859" i="3"/>
  <c r="V859" i="3"/>
  <c r="T859" i="3"/>
  <c r="R859" i="3"/>
  <c r="P859" i="3"/>
  <c r="N859" i="3"/>
  <c r="L859" i="3"/>
  <c r="J859" i="3"/>
  <c r="H859" i="3"/>
  <c r="D859" i="3"/>
  <c r="BU858" i="3"/>
  <c r="BT858" i="3"/>
  <c r="BS858" i="3"/>
  <c r="BR858" i="3"/>
  <c r="BQ858" i="3"/>
  <c r="BP858" i="3"/>
  <c r="BO858" i="3"/>
  <c r="BN858" i="3"/>
  <c r="BM858" i="3"/>
  <c r="BL858" i="3"/>
  <c r="BK858" i="3"/>
  <c r="BJ858" i="3"/>
  <c r="BI858" i="3"/>
  <c r="BH858" i="3"/>
  <c r="BG858" i="3"/>
  <c r="BF858" i="3"/>
  <c r="BE858" i="3"/>
  <c r="BD858" i="3"/>
  <c r="BA858" i="3"/>
  <c r="BB858" i="3" s="1"/>
  <c r="AZ858" i="3"/>
  <c r="AY858" i="3"/>
  <c r="AW858" i="3"/>
  <c r="AX858" i="3" s="1"/>
  <c r="AV858" i="3"/>
  <c r="AU858" i="3"/>
  <c r="AS858" i="3"/>
  <c r="AT858" i="3" s="1"/>
  <c r="AR858" i="3"/>
  <c r="AQ858" i="3"/>
  <c r="AP858" i="3"/>
  <c r="AN858" i="3"/>
  <c r="AL858" i="3"/>
  <c r="AJ858" i="3"/>
  <c r="AH858" i="3"/>
  <c r="AF858" i="3"/>
  <c r="AD858" i="3"/>
  <c r="AB858" i="3"/>
  <c r="Z858" i="3"/>
  <c r="X858" i="3"/>
  <c r="V858" i="3"/>
  <c r="T858" i="3"/>
  <c r="R858" i="3"/>
  <c r="P858" i="3"/>
  <c r="N858" i="3"/>
  <c r="L858" i="3"/>
  <c r="J858" i="3"/>
  <c r="H858" i="3"/>
  <c r="D858" i="3"/>
  <c r="BU857" i="3"/>
  <c r="BT857" i="3"/>
  <c r="BS857" i="3"/>
  <c r="BR857" i="3"/>
  <c r="BQ857" i="3"/>
  <c r="BP857" i="3"/>
  <c r="BO857" i="3"/>
  <c r="BN857" i="3"/>
  <c r="BM857" i="3"/>
  <c r="BL857" i="3"/>
  <c r="BK857" i="3"/>
  <c r="BJ857" i="3"/>
  <c r="BI857" i="3"/>
  <c r="BH857" i="3"/>
  <c r="BG857" i="3"/>
  <c r="BF857" i="3"/>
  <c r="BE857" i="3"/>
  <c r="BD857" i="3"/>
  <c r="BB857" i="3"/>
  <c r="BA857" i="3"/>
  <c r="AY857" i="3"/>
  <c r="AZ857" i="3" s="1"/>
  <c r="AX857" i="3"/>
  <c r="AW857" i="3"/>
  <c r="AU857" i="3"/>
  <c r="AV857" i="3" s="1"/>
  <c r="AT857" i="3"/>
  <c r="AS857" i="3"/>
  <c r="AQ857" i="3"/>
  <c r="AR857" i="3" s="1"/>
  <c r="AP857" i="3"/>
  <c r="AN857" i="3"/>
  <c r="AL857" i="3"/>
  <c r="AJ857" i="3"/>
  <c r="AH857" i="3"/>
  <c r="AF857" i="3"/>
  <c r="AD857" i="3"/>
  <c r="AB857" i="3"/>
  <c r="Z857" i="3"/>
  <c r="X857" i="3"/>
  <c r="V857" i="3"/>
  <c r="T857" i="3"/>
  <c r="R857" i="3"/>
  <c r="P857" i="3"/>
  <c r="N857" i="3"/>
  <c r="L857" i="3"/>
  <c r="J857" i="3"/>
  <c r="H857" i="3"/>
  <c r="D857" i="3"/>
  <c r="BV856" i="3"/>
  <c r="BU856" i="3"/>
  <c r="BT856" i="3"/>
  <c r="BS856" i="3"/>
  <c r="BR856" i="3"/>
  <c r="BQ856" i="3"/>
  <c r="BP856" i="3"/>
  <c r="BO856" i="3"/>
  <c r="BN856" i="3"/>
  <c r="BM856" i="3"/>
  <c r="BL856" i="3"/>
  <c r="BK856" i="3"/>
  <c r="BJ856" i="3"/>
  <c r="BI856" i="3"/>
  <c r="BH856" i="3"/>
  <c r="BG856" i="3"/>
  <c r="BF856" i="3"/>
  <c r="BE856" i="3"/>
  <c r="BD856" i="3"/>
  <c r="BA856" i="3"/>
  <c r="BB856" i="3" s="1"/>
  <c r="AZ856" i="3"/>
  <c r="AY856" i="3"/>
  <c r="AW856" i="3"/>
  <c r="AX856" i="3" s="1"/>
  <c r="AV856" i="3"/>
  <c r="AU856" i="3"/>
  <c r="AS856" i="3"/>
  <c r="AT856" i="3" s="1"/>
  <c r="AR856" i="3"/>
  <c r="AQ856" i="3"/>
  <c r="AP856" i="3"/>
  <c r="AN856" i="3"/>
  <c r="AL856" i="3"/>
  <c r="AJ856" i="3"/>
  <c r="AH856" i="3"/>
  <c r="AF856" i="3"/>
  <c r="AD856" i="3"/>
  <c r="AB856" i="3"/>
  <c r="Z856" i="3"/>
  <c r="X856" i="3"/>
  <c r="V856" i="3"/>
  <c r="T856" i="3"/>
  <c r="R856" i="3"/>
  <c r="P856" i="3"/>
  <c r="N856" i="3"/>
  <c r="L856" i="3"/>
  <c r="J856" i="3"/>
  <c r="H856" i="3"/>
  <c r="D856" i="3"/>
  <c r="BU855" i="3"/>
  <c r="BT855" i="3"/>
  <c r="BS855" i="3"/>
  <c r="BR855" i="3"/>
  <c r="BQ855" i="3"/>
  <c r="BP855" i="3"/>
  <c r="BV855" i="3" s="1"/>
  <c r="BO855" i="3"/>
  <c r="BN855" i="3"/>
  <c r="BM855" i="3"/>
  <c r="BL855" i="3"/>
  <c r="BK855" i="3"/>
  <c r="BJ855" i="3"/>
  <c r="BI855" i="3"/>
  <c r="BH855" i="3"/>
  <c r="BG855" i="3"/>
  <c r="BF855" i="3"/>
  <c r="BE855" i="3"/>
  <c r="BD855" i="3"/>
  <c r="BB855" i="3"/>
  <c r="BA855" i="3"/>
  <c r="AY855" i="3"/>
  <c r="AZ855" i="3" s="1"/>
  <c r="AX855" i="3"/>
  <c r="AW855" i="3"/>
  <c r="AU855" i="3"/>
  <c r="AV855" i="3" s="1"/>
  <c r="AT855" i="3"/>
  <c r="AS855" i="3"/>
  <c r="AQ855" i="3"/>
  <c r="AR855" i="3" s="1"/>
  <c r="AP855" i="3"/>
  <c r="AN855" i="3"/>
  <c r="AL855" i="3"/>
  <c r="AJ855" i="3"/>
  <c r="AH855" i="3"/>
  <c r="AF855" i="3"/>
  <c r="AD855" i="3"/>
  <c r="AB855" i="3"/>
  <c r="Z855" i="3"/>
  <c r="X855" i="3"/>
  <c r="V855" i="3"/>
  <c r="T855" i="3"/>
  <c r="R855" i="3"/>
  <c r="P855" i="3"/>
  <c r="N855" i="3"/>
  <c r="L855" i="3"/>
  <c r="J855" i="3"/>
  <c r="H855" i="3"/>
  <c r="D855" i="3"/>
  <c r="BU854" i="3"/>
  <c r="BT854" i="3"/>
  <c r="BS854" i="3"/>
  <c r="BR854" i="3"/>
  <c r="BQ854" i="3"/>
  <c r="BP854" i="3"/>
  <c r="BO854" i="3"/>
  <c r="BN854" i="3"/>
  <c r="BM854" i="3"/>
  <c r="BL854" i="3"/>
  <c r="BK854" i="3"/>
  <c r="BJ854" i="3"/>
  <c r="BI854" i="3"/>
  <c r="BH854" i="3"/>
  <c r="BG854" i="3"/>
  <c r="BF854" i="3"/>
  <c r="BE854" i="3"/>
  <c r="BD854" i="3"/>
  <c r="BA854" i="3"/>
  <c r="BB854" i="3" s="1"/>
  <c r="AZ854" i="3"/>
  <c r="AY854" i="3"/>
  <c r="AW854" i="3"/>
  <c r="AX854" i="3" s="1"/>
  <c r="AV854" i="3"/>
  <c r="AU854" i="3"/>
  <c r="AS854" i="3"/>
  <c r="AT854" i="3" s="1"/>
  <c r="AR854" i="3"/>
  <c r="AQ854" i="3"/>
  <c r="AP854" i="3"/>
  <c r="AN854" i="3"/>
  <c r="AL854" i="3"/>
  <c r="AJ854" i="3"/>
  <c r="AH854" i="3"/>
  <c r="AF854" i="3"/>
  <c r="AD854" i="3"/>
  <c r="AB854" i="3"/>
  <c r="Z854" i="3"/>
  <c r="X854" i="3"/>
  <c r="V854" i="3"/>
  <c r="T854" i="3"/>
  <c r="R854" i="3"/>
  <c r="P854" i="3"/>
  <c r="N854" i="3"/>
  <c r="L854" i="3"/>
  <c r="J854" i="3"/>
  <c r="H854" i="3"/>
  <c r="D854" i="3"/>
  <c r="BU853" i="3"/>
  <c r="BT853" i="3"/>
  <c r="BS853" i="3"/>
  <c r="BR853" i="3"/>
  <c r="BQ853" i="3"/>
  <c r="BP853" i="3"/>
  <c r="BO853" i="3"/>
  <c r="BN853" i="3"/>
  <c r="BM853" i="3"/>
  <c r="BL853" i="3"/>
  <c r="BK853" i="3"/>
  <c r="BJ853" i="3"/>
  <c r="BI853" i="3"/>
  <c r="BH853" i="3"/>
  <c r="BG853" i="3"/>
  <c r="BF853" i="3"/>
  <c r="BE853" i="3"/>
  <c r="BD853" i="3"/>
  <c r="BB853" i="3"/>
  <c r="BA853" i="3"/>
  <c r="AY853" i="3"/>
  <c r="AZ853" i="3" s="1"/>
  <c r="AX853" i="3"/>
  <c r="AW853" i="3"/>
  <c r="AU853" i="3"/>
  <c r="AV853" i="3" s="1"/>
  <c r="AT853" i="3"/>
  <c r="AS853" i="3"/>
  <c r="AQ853" i="3"/>
  <c r="AR853" i="3" s="1"/>
  <c r="AP853" i="3"/>
  <c r="AN853" i="3"/>
  <c r="AL853" i="3"/>
  <c r="AJ853" i="3"/>
  <c r="AH853" i="3"/>
  <c r="AF853" i="3"/>
  <c r="AD853" i="3"/>
  <c r="AB853" i="3"/>
  <c r="Z853" i="3"/>
  <c r="X853" i="3"/>
  <c r="V853" i="3"/>
  <c r="T853" i="3"/>
  <c r="R853" i="3"/>
  <c r="P853" i="3"/>
  <c r="N853" i="3"/>
  <c r="L853" i="3"/>
  <c r="J853" i="3"/>
  <c r="H853" i="3"/>
  <c r="D853" i="3"/>
  <c r="BU852" i="3"/>
  <c r="BV852" i="3" s="1"/>
  <c r="BT852" i="3"/>
  <c r="BS852" i="3"/>
  <c r="BR852" i="3"/>
  <c r="BQ852" i="3"/>
  <c r="BP852" i="3"/>
  <c r="BO852" i="3"/>
  <c r="BN852" i="3"/>
  <c r="BM852" i="3"/>
  <c r="BL852" i="3"/>
  <c r="BK852" i="3"/>
  <c r="BJ852" i="3"/>
  <c r="BI852" i="3"/>
  <c r="BH852" i="3"/>
  <c r="BG852" i="3"/>
  <c r="BF852" i="3"/>
  <c r="BE852" i="3"/>
  <c r="BD852" i="3"/>
  <c r="BA852" i="3"/>
  <c r="BB852" i="3" s="1"/>
  <c r="AZ852" i="3"/>
  <c r="AY852" i="3"/>
  <c r="AW852" i="3"/>
  <c r="AX852" i="3" s="1"/>
  <c r="AV852" i="3"/>
  <c r="AU852" i="3"/>
  <c r="AS852" i="3"/>
  <c r="AT852" i="3" s="1"/>
  <c r="AR852" i="3"/>
  <c r="AQ852" i="3"/>
  <c r="AP852" i="3"/>
  <c r="AN852" i="3"/>
  <c r="AL852" i="3"/>
  <c r="AJ852" i="3"/>
  <c r="AH852" i="3"/>
  <c r="AF852" i="3"/>
  <c r="AD852" i="3"/>
  <c r="AB852" i="3"/>
  <c r="Z852" i="3"/>
  <c r="X852" i="3"/>
  <c r="V852" i="3"/>
  <c r="T852" i="3"/>
  <c r="R852" i="3"/>
  <c r="P852" i="3"/>
  <c r="N852" i="3"/>
  <c r="L852" i="3"/>
  <c r="J852" i="3"/>
  <c r="H852" i="3"/>
  <c r="D852" i="3"/>
  <c r="BU851" i="3"/>
  <c r="BT851" i="3"/>
  <c r="BS851" i="3"/>
  <c r="BR851" i="3"/>
  <c r="BQ851" i="3"/>
  <c r="BP851" i="3"/>
  <c r="BV851" i="3" s="1"/>
  <c r="BO851" i="3"/>
  <c r="BN851" i="3"/>
  <c r="BM851" i="3"/>
  <c r="BL851" i="3"/>
  <c r="BK851" i="3"/>
  <c r="BJ851" i="3"/>
  <c r="BI851" i="3"/>
  <c r="BH851" i="3"/>
  <c r="BG851" i="3"/>
  <c r="BF851" i="3"/>
  <c r="BE851" i="3"/>
  <c r="BD851" i="3"/>
  <c r="BB851" i="3"/>
  <c r="BA851" i="3"/>
  <c r="AY851" i="3"/>
  <c r="AZ851" i="3" s="1"/>
  <c r="AX851" i="3"/>
  <c r="AW851" i="3"/>
  <c r="AU851" i="3"/>
  <c r="AV851" i="3" s="1"/>
  <c r="AT851" i="3"/>
  <c r="AS851" i="3"/>
  <c r="AQ851" i="3"/>
  <c r="AR851" i="3" s="1"/>
  <c r="AP851" i="3"/>
  <c r="AN851" i="3"/>
  <c r="AL851" i="3"/>
  <c r="AJ851" i="3"/>
  <c r="AH851" i="3"/>
  <c r="AF851" i="3"/>
  <c r="AD851" i="3"/>
  <c r="AB851" i="3"/>
  <c r="Z851" i="3"/>
  <c r="X851" i="3"/>
  <c r="V851" i="3"/>
  <c r="T851" i="3"/>
  <c r="R851" i="3"/>
  <c r="P851" i="3"/>
  <c r="N851" i="3"/>
  <c r="L851" i="3"/>
  <c r="J851" i="3"/>
  <c r="H851" i="3"/>
  <c r="D851" i="3"/>
  <c r="BU850" i="3"/>
  <c r="BT850" i="3"/>
  <c r="BS850" i="3"/>
  <c r="BR850" i="3"/>
  <c r="BQ850" i="3"/>
  <c r="BP850" i="3"/>
  <c r="BO850" i="3"/>
  <c r="BN850" i="3"/>
  <c r="BM850" i="3"/>
  <c r="BL850" i="3"/>
  <c r="BK850" i="3"/>
  <c r="BJ850" i="3"/>
  <c r="BI850" i="3"/>
  <c r="BH850" i="3"/>
  <c r="BG850" i="3"/>
  <c r="BF850" i="3"/>
  <c r="BE850" i="3"/>
  <c r="BD850" i="3"/>
  <c r="BA850" i="3"/>
  <c r="BB850" i="3" s="1"/>
  <c r="AZ850" i="3"/>
  <c r="AY850" i="3"/>
  <c r="AW850" i="3"/>
  <c r="AX850" i="3" s="1"/>
  <c r="AV850" i="3"/>
  <c r="AU850" i="3"/>
  <c r="AS850" i="3"/>
  <c r="AT850" i="3" s="1"/>
  <c r="AR850" i="3"/>
  <c r="AQ850" i="3"/>
  <c r="AP850" i="3"/>
  <c r="AN850" i="3"/>
  <c r="AL850" i="3"/>
  <c r="AJ850" i="3"/>
  <c r="AH850" i="3"/>
  <c r="AF850" i="3"/>
  <c r="AD850" i="3"/>
  <c r="AB850" i="3"/>
  <c r="Z850" i="3"/>
  <c r="X850" i="3"/>
  <c r="V850" i="3"/>
  <c r="T850" i="3"/>
  <c r="R850" i="3"/>
  <c r="P850" i="3"/>
  <c r="N850" i="3"/>
  <c r="L850" i="3"/>
  <c r="J850" i="3"/>
  <c r="H850" i="3"/>
  <c r="D850" i="3"/>
  <c r="BU849" i="3"/>
  <c r="BT849" i="3"/>
  <c r="BS849" i="3"/>
  <c r="BR849" i="3"/>
  <c r="BQ849" i="3"/>
  <c r="BP849" i="3"/>
  <c r="BO849" i="3"/>
  <c r="BN849" i="3"/>
  <c r="BM849" i="3"/>
  <c r="BL849" i="3"/>
  <c r="BK849" i="3"/>
  <c r="BJ849" i="3"/>
  <c r="BI849" i="3"/>
  <c r="BH849" i="3"/>
  <c r="BG849" i="3"/>
  <c r="BF849" i="3"/>
  <c r="BE849" i="3"/>
  <c r="BD849" i="3"/>
  <c r="BB849" i="3"/>
  <c r="BA849" i="3"/>
  <c r="AY849" i="3"/>
  <c r="AZ849" i="3" s="1"/>
  <c r="AX849" i="3"/>
  <c r="AW849" i="3"/>
  <c r="AU849" i="3"/>
  <c r="AV849" i="3" s="1"/>
  <c r="AT849" i="3"/>
  <c r="AS849" i="3"/>
  <c r="AQ849" i="3"/>
  <c r="AR849" i="3" s="1"/>
  <c r="AP849" i="3"/>
  <c r="AN849" i="3"/>
  <c r="AL849" i="3"/>
  <c r="AJ849" i="3"/>
  <c r="AH849" i="3"/>
  <c r="AF849" i="3"/>
  <c r="AD849" i="3"/>
  <c r="AB849" i="3"/>
  <c r="Z849" i="3"/>
  <c r="X849" i="3"/>
  <c r="V849" i="3"/>
  <c r="T849" i="3"/>
  <c r="R849" i="3"/>
  <c r="P849" i="3"/>
  <c r="N849" i="3"/>
  <c r="L849" i="3"/>
  <c r="J849" i="3"/>
  <c r="H849" i="3"/>
  <c r="D849" i="3"/>
  <c r="BV848" i="3"/>
  <c r="BU848" i="3"/>
  <c r="BT848" i="3"/>
  <c r="BS848" i="3"/>
  <c r="BR848" i="3"/>
  <c r="BQ848" i="3"/>
  <c r="BP848" i="3"/>
  <c r="BO848" i="3"/>
  <c r="BN848" i="3"/>
  <c r="BM848" i="3"/>
  <c r="BL848" i="3"/>
  <c r="BK848" i="3"/>
  <c r="BJ848" i="3"/>
  <c r="BI848" i="3"/>
  <c r="BH848" i="3"/>
  <c r="BG848" i="3"/>
  <c r="BF848" i="3"/>
  <c r="BE848" i="3"/>
  <c r="BD848" i="3"/>
  <c r="BA848" i="3"/>
  <c r="BB848" i="3" s="1"/>
  <c r="AZ848" i="3"/>
  <c r="AY848" i="3"/>
  <c r="AW848" i="3"/>
  <c r="AX848" i="3" s="1"/>
  <c r="AV848" i="3"/>
  <c r="AU848" i="3"/>
  <c r="AS848" i="3"/>
  <c r="AT848" i="3" s="1"/>
  <c r="AR848" i="3"/>
  <c r="AQ848" i="3"/>
  <c r="AP848" i="3"/>
  <c r="AN848" i="3"/>
  <c r="AL848" i="3"/>
  <c r="AJ848" i="3"/>
  <c r="AH848" i="3"/>
  <c r="AF848" i="3"/>
  <c r="AD848" i="3"/>
  <c r="AB848" i="3"/>
  <c r="Z848" i="3"/>
  <c r="X848" i="3"/>
  <c r="V848" i="3"/>
  <c r="T848" i="3"/>
  <c r="R848" i="3"/>
  <c r="P848" i="3"/>
  <c r="N848" i="3"/>
  <c r="L848" i="3"/>
  <c r="J848" i="3"/>
  <c r="H848" i="3"/>
  <c r="D848" i="3"/>
  <c r="BU847" i="3"/>
  <c r="BT847" i="3"/>
  <c r="BS847" i="3"/>
  <c r="BR847" i="3"/>
  <c r="BQ847" i="3"/>
  <c r="BP847" i="3"/>
  <c r="BV847" i="3" s="1"/>
  <c r="BO847" i="3"/>
  <c r="BN847" i="3"/>
  <c r="BM847" i="3"/>
  <c r="BL847" i="3"/>
  <c r="BK847" i="3"/>
  <c r="BJ847" i="3"/>
  <c r="BI847" i="3"/>
  <c r="BH847" i="3"/>
  <c r="BG847" i="3"/>
  <c r="BF847" i="3"/>
  <c r="BE847" i="3"/>
  <c r="BD847" i="3"/>
  <c r="BB847" i="3"/>
  <c r="BA847" i="3"/>
  <c r="AY847" i="3"/>
  <c r="AZ847" i="3" s="1"/>
  <c r="AX847" i="3"/>
  <c r="AW847" i="3"/>
  <c r="AU847" i="3"/>
  <c r="AV847" i="3" s="1"/>
  <c r="AT847" i="3"/>
  <c r="AS847" i="3"/>
  <c r="AQ847" i="3"/>
  <c r="AR847" i="3" s="1"/>
  <c r="AP847" i="3"/>
  <c r="AN847" i="3"/>
  <c r="AL847" i="3"/>
  <c r="AJ847" i="3"/>
  <c r="AH847" i="3"/>
  <c r="AF847" i="3"/>
  <c r="AD847" i="3"/>
  <c r="AB847" i="3"/>
  <c r="Z847" i="3"/>
  <c r="X847" i="3"/>
  <c r="V847" i="3"/>
  <c r="T847" i="3"/>
  <c r="R847" i="3"/>
  <c r="P847" i="3"/>
  <c r="N847" i="3"/>
  <c r="L847" i="3"/>
  <c r="J847" i="3"/>
  <c r="H847" i="3"/>
  <c r="D847" i="3"/>
  <c r="BU846" i="3"/>
  <c r="BT846" i="3"/>
  <c r="BS846" i="3"/>
  <c r="BR846" i="3"/>
  <c r="BQ846" i="3"/>
  <c r="BP846" i="3"/>
  <c r="BV846" i="3" s="1"/>
  <c r="BO846" i="3"/>
  <c r="BN846" i="3"/>
  <c r="BM846" i="3"/>
  <c r="BL846" i="3"/>
  <c r="BK846" i="3"/>
  <c r="BJ846" i="3"/>
  <c r="BI846" i="3"/>
  <c r="BH846" i="3"/>
  <c r="BG846" i="3"/>
  <c r="BF846" i="3"/>
  <c r="BE846" i="3"/>
  <c r="BD846" i="3"/>
  <c r="BA846" i="3"/>
  <c r="BB846" i="3" s="1"/>
  <c r="AZ846" i="3"/>
  <c r="AY846" i="3"/>
  <c r="AW846" i="3"/>
  <c r="AX846" i="3" s="1"/>
  <c r="AV846" i="3"/>
  <c r="AU846" i="3"/>
  <c r="AS846" i="3"/>
  <c r="AT846" i="3" s="1"/>
  <c r="AR846" i="3"/>
  <c r="AQ846" i="3"/>
  <c r="AP846" i="3"/>
  <c r="AN846" i="3"/>
  <c r="AL846" i="3"/>
  <c r="AJ846" i="3"/>
  <c r="AH846" i="3"/>
  <c r="AF846" i="3"/>
  <c r="AD846" i="3"/>
  <c r="AB846" i="3"/>
  <c r="Z846" i="3"/>
  <c r="X846" i="3"/>
  <c r="V846" i="3"/>
  <c r="T846" i="3"/>
  <c r="R846" i="3"/>
  <c r="P846" i="3"/>
  <c r="N846" i="3"/>
  <c r="L846" i="3"/>
  <c r="J846" i="3"/>
  <c r="H846" i="3"/>
  <c r="D846" i="3"/>
  <c r="BU845" i="3"/>
  <c r="BT845" i="3"/>
  <c r="BS845" i="3"/>
  <c r="BR845" i="3"/>
  <c r="BQ845" i="3"/>
  <c r="BP845" i="3"/>
  <c r="BO845" i="3"/>
  <c r="BN845" i="3"/>
  <c r="BM845" i="3"/>
  <c r="BL845" i="3"/>
  <c r="BK845" i="3"/>
  <c r="BJ845" i="3"/>
  <c r="BI845" i="3"/>
  <c r="BH845" i="3"/>
  <c r="BG845" i="3"/>
  <c r="BF845" i="3"/>
  <c r="BE845" i="3"/>
  <c r="BD845" i="3"/>
  <c r="BB845" i="3"/>
  <c r="BA845" i="3"/>
  <c r="AY845" i="3"/>
  <c r="AZ845" i="3" s="1"/>
  <c r="AX845" i="3"/>
  <c r="AW845" i="3"/>
  <c r="AU845" i="3"/>
  <c r="AV845" i="3" s="1"/>
  <c r="AT845" i="3"/>
  <c r="AS845" i="3"/>
  <c r="AQ845" i="3"/>
  <c r="AR845" i="3" s="1"/>
  <c r="AP845" i="3"/>
  <c r="AN845" i="3"/>
  <c r="AL845" i="3"/>
  <c r="AJ845" i="3"/>
  <c r="AH845" i="3"/>
  <c r="AF845" i="3"/>
  <c r="AD845" i="3"/>
  <c r="AB845" i="3"/>
  <c r="Z845" i="3"/>
  <c r="X845" i="3"/>
  <c r="V845" i="3"/>
  <c r="T845" i="3"/>
  <c r="R845" i="3"/>
  <c r="P845" i="3"/>
  <c r="N845" i="3"/>
  <c r="L845" i="3"/>
  <c r="J845" i="3"/>
  <c r="H845" i="3"/>
  <c r="D845" i="3"/>
  <c r="BU844" i="3"/>
  <c r="BV844" i="3" s="1"/>
  <c r="BT844" i="3"/>
  <c r="BS844" i="3"/>
  <c r="BR844" i="3"/>
  <c r="BQ844" i="3"/>
  <c r="BP844" i="3"/>
  <c r="BO844" i="3"/>
  <c r="BN844" i="3"/>
  <c r="BM844" i="3"/>
  <c r="BL844" i="3"/>
  <c r="BK844" i="3"/>
  <c r="BJ844" i="3"/>
  <c r="BI844" i="3"/>
  <c r="BH844" i="3"/>
  <c r="BG844" i="3"/>
  <c r="BF844" i="3"/>
  <c r="BE844" i="3"/>
  <c r="BD844" i="3"/>
  <c r="BA844" i="3"/>
  <c r="BB844" i="3" s="1"/>
  <c r="AZ844" i="3"/>
  <c r="AY844" i="3"/>
  <c r="AW844" i="3"/>
  <c r="AX844" i="3" s="1"/>
  <c r="AV844" i="3"/>
  <c r="AU844" i="3"/>
  <c r="AS844" i="3"/>
  <c r="AT844" i="3" s="1"/>
  <c r="AR844" i="3"/>
  <c r="AQ844" i="3"/>
  <c r="AP844" i="3"/>
  <c r="AN844" i="3"/>
  <c r="AL844" i="3"/>
  <c r="AJ844" i="3"/>
  <c r="AH844" i="3"/>
  <c r="AF844" i="3"/>
  <c r="AD844" i="3"/>
  <c r="AB844" i="3"/>
  <c r="Z844" i="3"/>
  <c r="X844" i="3"/>
  <c r="V844" i="3"/>
  <c r="T844" i="3"/>
  <c r="R844" i="3"/>
  <c r="P844" i="3"/>
  <c r="N844" i="3"/>
  <c r="L844" i="3"/>
  <c r="J844" i="3"/>
  <c r="H844" i="3"/>
  <c r="D844" i="3"/>
  <c r="BU843" i="3"/>
  <c r="BT843" i="3"/>
  <c r="BS843" i="3"/>
  <c r="BR843" i="3"/>
  <c r="BQ843" i="3"/>
  <c r="BP843" i="3"/>
  <c r="BV843" i="3" s="1"/>
  <c r="BO843" i="3"/>
  <c r="BN843" i="3"/>
  <c r="BM843" i="3"/>
  <c r="BL843" i="3"/>
  <c r="BK843" i="3"/>
  <c r="BJ843" i="3"/>
  <c r="BI843" i="3"/>
  <c r="BH843" i="3"/>
  <c r="BG843" i="3"/>
  <c r="BF843" i="3"/>
  <c r="BE843" i="3"/>
  <c r="BD843" i="3"/>
  <c r="BB843" i="3"/>
  <c r="BA843" i="3"/>
  <c r="AY843" i="3"/>
  <c r="AZ843" i="3" s="1"/>
  <c r="AX843" i="3"/>
  <c r="AW843" i="3"/>
  <c r="AU843" i="3"/>
  <c r="AV843" i="3" s="1"/>
  <c r="AT843" i="3"/>
  <c r="AS843" i="3"/>
  <c r="AQ843" i="3"/>
  <c r="AR843" i="3" s="1"/>
  <c r="AP843" i="3"/>
  <c r="AN843" i="3"/>
  <c r="AL843" i="3"/>
  <c r="AJ843" i="3"/>
  <c r="AH843" i="3"/>
  <c r="AF843" i="3"/>
  <c r="AD843" i="3"/>
  <c r="AB843" i="3"/>
  <c r="Z843" i="3"/>
  <c r="X843" i="3"/>
  <c r="V843" i="3"/>
  <c r="T843" i="3"/>
  <c r="R843" i="3"/>
  <c r="P843" i="3"/>
  <c r="N843" i="3"/>
  <c r="L843" i="3"/>
  <c r="J843" i="3"/>
  <c r="H843" i="3"/>
  <c r="D843" i="3"/>
  <c r="BU842" i="3"/>
  <c r="BT842" i="3"/>
  <c r="BS842" i="3"/>
  <c r="BR842" i="3"/>
  <c r="BQ842" i="3"/>
  <c r="BP842" i="3"/>
  <c r="BO842" i="3"/>
  <c r="BN842" i="3"/>
  <c r="BM842" i="3"/>
  <c r="BL842" i="3"/>
  <c r="BK842" i="3"/>
  <c r="BJ842" i="3"/>
  <c r="BI842" i="3"/>
  <c r="BH842" i="3"/>
  <c r="BG842" i="3"/>
  <c r="BF842" i="3"/>
  <c r="BE842" i="3"/>
  <c r="BD842" i="3"/>
  <c r="BA842" i="3"/>
  <c r="BB842" i="3" s="1"/>
  <c r="AZ842" i="3"/>
  <c r="AY842" i="3"/>
  <c r="AW842" i="3"/>
  <c r="AX842" i="3" s="1"/>
  <c r="AV842" i="3"/>
  <c r="AU842" i="3"/>
  <c r="AS842" i="3"/>
  <c r="AT842" i="3" s="1"/>
  <c r="AR842" i="3"/>
  <c r="AQ842" i="3"/>
  <c r="AP842" i="3"/>
  <c r="AN842" i="3"/>
  <c r="AL842" i="3"/>
  <c r="AJ842" i="3"/>
  <c r="AH842" i="3"/>
  <c r="AF842" i="3"/>
  <c r="AD842" i="3"/>
  <c r="AB842" i="3"/>
  <c r="Z842" i="3"/>
  <c r="X842" i="3"/>
  <c r="V842" i="3"/>
  <c r="T842" i="3"/>
  <c r="R842" i="3"/>
  <c r="P842" i="3"/>
  <c r="N842" i="3"/>
  <c r="L842" i="3"/>
  <c r="J842" i="3"/>
  <c r="H842" i="3"/>
  <c r="D842" i="3"/>
  <c r="BU841" i="3"/>
  <c r="BT841" i="3"/>
  <c r="BS841" i="3"/>
  <c r="BR841" i="3"/>
  <c r="BQ841" i="3"/>
  <c r="BP841" i="3"/>
  <c r="BO841" i="3"/>
  <c r="BN841" i="3"/>
  <c r="BM841" i="3"/>
  <c r="BL841" i="3"/>
  <c r="BK841" i="3"/>
  <c r="BJ841" i="3"/>
  <c r="BI841" i="3"/>
  <c r="BH841" i="3"/>
  <c r="BG841" i="3"/>
  <c r="BF841" i="3"/>
  <c r="BE841" i="3"/>
  <c r="BD841" i="3"/>
  <c r="BB841" i="3"/>
  <c r="BA841" i="3"/>
  <c r="AY841" i="3"/>
  <c r="AZ841" i="3" s="1"/>
  <c r="AX841" i="3"/>
  <c r="AW841" i="3"/>
  <c r="AU841" i="3"/>
  <c r="AV841" i="3" s="1"/>
  <c r="AT841" i="3"/>
  <c r="AS841" i="3"/>
  <c r="AQ841" i="3"/>
  <c r="AR841" i="3" s="1"/>
  <c r="AP841" i="3"/>
  <c r="AN841" i="3"/>
  <c r="AL841" i="3"/>
  <c r="AJ841" i="3"/>
  <c r="AH841" i="3"/>
  <c r="AF841" i="3"/>
  <c r="AD841" i="3"/>
  <c r="AB841" i="3"/>
  <c r="Z841" i="3"/>
  <c r="X841" i="3"/>
  <c r="V841" i="3"/>
  <c r="T841" i="3"/>
  <c r="R841" i="3"/>
  <c r="P841" i="3"/>
  <c r="N841" i="3"/>
  <c r="L841" i="3"/>
  <c r="J841" i="3"/>
  <c r="H841" i="3"/>
  <c r="D841" i="3"/>
  <c r="BV840" i="3"/>
  <c r="BU840" i="3"/>
  <c r="BT840" i="3"/>
  <c r="BS840" i="3"/>
  <c r="BR840" i="3"/>
  <c r="BQ840" i="3"/>
  <c r="BP840" i="3"/>
  <c r="BO840" i="3"/>
  <c r="BN840" i="3"/>
  <c r="BM840" i="3"/>
  <c r="BL840" i="3"/>
  <c r="BK840" i="3"/>
  <c r="BJ840" i="3"/>
  <c r="BI840" i="3"/>
  <c r="BH840" i="3"/>
  <c r="BG840" i="3"/>
  <c r="BF840" i="3"/>
  <c r="BE840" i="3"/>
  <c r="BD840" i="3"/>
  <c r="BA840" i="3"/>
  <c r="BB840" i="3" s="1"/>
  <c r="AZ840" i="3"/>
  <c r="AY840" i="3"/>
  <c r="AW840" i="3"/>
  <c r="AX840" i="3" s="1"/>
  <c r="AV840" i="3"/>
  <c r="AU840" i="3"/>
  <c r="AS840" i="3"/>
  <c r="AT840" i="3" s="1"/>
  <c r="AR840" i="3"/>
  <c r="AQ840" i="3"/>
  <c r="AP840" i="3"/>
  <c r="AN840" i="3"/>
  <c r="AL840" i="3"/>
  <c r="AJ840" i="3"/>
  <c r="AH840" i="3"/>
  <c r="AF840" i="3"/>
  <c r="AD840" i="3"/>
  <c r="AB840" i="3"/>
  <c r="Z840" i="3"/>
  <c r="X840" i="3"/>
  <c r="V840" i="3"/>
  <c r="T840" i="3"/>
  <c r="R840" i="3"/>
  <c r="P840" i="3"/>
  <c r="N840" i="3"/>
  <c r="L840" i="3"/>
  <c r="J840" i="3"/>
  <c r="H840" i="3"/>
  <c r="D840" i="3"/>
  <c r="BU839" i="3"/>
  <c r="BT839" i="3"/>
  <c r="BS839" i="3"/>
  <c r="BR839" i="3"/>
  <c r="BQ839" i="3"/>
  <c r="BP839" i="3"/>
  <c r="BV839" i="3" s="1"/>
  <c r="BO839" i="3"/>
  <c r="BN839" i="3"/>
  <c r="BM839" i="3"/>
  <c r="BL839" i="3"/>
  <c r="BK839" i="3"/>
  <c r="BJ839" i="3"/>
  <c r="BI839" i="3"/>
  <c r="BH839" i="3"/>
  <c r="BG839" i="3"/>
  <c r="BF839" i="3"/>
  <c r="BE839" i="3"/>
  <c r="BD839" i="3"/>
  <c r="BB839" i="3"/>
  <c r="BA839" i="3"/>
  <c r="AY839" i="3"/>
  <c r="AZ839" i="3" s="1"/>
  <c r="AX839" i="3"/>
  <c r="AW839" i="3"/>
  <c r="AU839" i="3"/>
  <c r="AV839" i="3" s="1"/>
  <c r="AT839" i="3"/>
  <c r="AS839" i="3"/>
  <c r="AQ839" i="3"/>
  <c r="AR839" i="3" s="1"/>
  <c r="AP839" i="3"/>
  <c r="AN839" i="3"/>
  <c r="AL839" i="3"/>
  <c r="AJ839" i="3"/>
  <c r="AH839" i="3"/>
  <c r="AF839" i="3"/>
  <c r="AD839" i="3"/>
  <c r="AB839" i="3"/>
  <c r="Z839" i="3"/>
  <c r="X839" i="3"/>
  <c r="V839" i="3"/>
  <c r="T839" i="3"/>
  <c r="R839" i="3"/>
  <c r="P839" i="3"/>
  <c r="N839" i="3"/>
  <c r="L839" i="3"/>
  <c r="J839" i="3"/>
  <c r="H839" i="3"/>
  <c r="D839" i="3"/>
  <c r="BU838" i="3"/>
  <c r="BT838" i="3"/>
  <c r="BS838" i="3"/>
  <c r="BR838" i="3"/>
  <c r="BQ838" i="3"/>
  <c r="BP838" i="3"/>
  <c r="BO838" i="3"/>
  <c r="BN838" i="3"/>
  <c r="BM838" i="3"/>
  <c r="BL838" i="3"/>
  <c r="BK838" i="3"/>
  <c r="BJ838" i="3"/>
  <c r="BI838" i="3"/>
  <c r="BH838" i="3"/>
  <c r="BG838" i="3"/>
  <c r="BF838" i="3"/>
  <c r="BE838" i="3"/>
  <c r="BD838" i="3"/>
  <c r="BA838" i="3"/>
  <c r="BB838" i="3" s="1"/>
  <c r="AZ838" i="3"/>
  <c r="AY838" i="3"/>
  <c r="AW838" i="3"/>
  <c r="AX838" i="3" s="1"/>
  <c r="AV838" i="3"/>
  <c r="AU838" i="3"/>
  <c r="AS838" i="3"/>
  <c r="AT838" i="3" s="1"/>
  <c r="AR838" i="3"/>
  <c r="AQ838" i="3"/>
  <c r="AP838" i="3"/>
  <c r="AN838" i="3"/>
  <c r="AL838" i="3"/>
  <c r="AJ838" i="3"/>
  <c r="AH838" i="3"/>
  <c r="AF838" i="3"/>
  <c r="AD838" i="3"/>
  <c r="AB838" i="3"/>
  <c r="Z838" i="3"/>
  <c r="X838" i="3"/>
  <c r="V838" i="3"/>
  <c r="T838" i="3"/>
  <c r="R838" i="3"/>
  <c r="P838" i="3"/>
  <c r="N838" i="3"/>
  <c r="L838" i="3"/>
  <c r="J838" i="3"/>
  <c r="H838" i="3"/>
  <c r="D838" i="3"/>
  <c r="BU837" i="3"/>
  <c r="BT837" i="3"/>
  <c r="BS837" i="3"/>
  <c r="BR837" i="3"/>
  <c r="BQ837" i="3"/>
  <c r="BP837" i="3"/>
  <c r="BV837" i="3" s="1"/>
  <c r="BO837" i="3"/>
  <c r="BN837" i="3"/>
  <c r="BM837" i="3"/>
  <c r="BL837" i="3"/>
  <c r="BK837" i="3"/>
  <c r="BJ837" i="3"/>
  <c r="BI837" i="3"/>
  <c r="BH837" i="3"/>
  <c r="BG837" i="3"/>
  <c r="BF837" i="3"/>
  <c r="BE837" i="3"/>
  <c r="BD837" i="3"/>
  <c r="BB837" i="3"/>
  <c r="BA837" i="3"/>
  <c r="AY837" i="3"/>
  <c r="AZ837" i="3" s="1"/>
  <c r="AX837" i="3"/>
  <c r="AW837" i="3"/>
  <c r="AU837" i="3"/>
  <c r="AV837" i="3" s="1"/>
  <c r="AT837" i="3"/>
  <c r="AS837" i="3"/>
  <c r="AQ837" i="3"/>
  <c r="AR837" i="3" s="1"/>
  <c r="AP837" i="3"/>
  <c r="AN837" i="3"/>
  <c r="AL837" i="3"/>
  <c r="AJ837" i="3"/>
  <c r="AH837" i="3"/>
  <c r="AF837" i="3"/>
  <c r="AD837" i="3"/>
  <c r="AB837" i="3"/>
  <c r="Z837" i="3"/>
  <c r="X837" i="3"/>
  <c r="V837" i="3"/>
  <c r="T837" i="3"/>
  <c r="R837" i="3"/>
  <c r="P837" i="3"/>
  <c r="N837" i="3"/>
  <c r="L837" i="3"/>
  <c r="J837" i="3"/>
  <c r="H837" i="3"/>
  <c r="D837" i="3"/>
  <c r="BV836" i="3"/>
  <c r="BU836" i="3"/>
  <c r="BT836" i="3"/>
  <c r="BS836" i="3"/>
  <c r="BR836" i="3"/>
  <c r="BQ836" i="3"/>
  <c r="BP836" i="3"/>
  <c r="BO836" i="3"/>
  <c r="BN836" i="3"/>
  <c r="BM836" i="3"/>
  <c r="BL836" i="3"/>
  <c r="BK836" i="3"/>
  <c r="BJ836" i="3"/>
  <c r="BI836" i="3"/>
  <c r="BH836" i="3"/>
  <c r="BG836" i="3"/>
  <c r="BF836" i="3"/>
  <c r="BE836" i="3"/>
  <c r="BD836" i="3"/>
  <c r="BA836" i="3"/>
  <c r="BB836" i="3" s="1"/>
  <c r="AZ836" i="3"/>
  <c r="AY836" i="3"/>
  <c r="AW836" i="3"/>
  <c r="AX836" i="3" s="1"/>
  <c r="AV836" i="3"/>
  <c r="AU836" i="3"/>
  <c r="AS836" i="3"/>
  <c r="AT836" i="3" s="1"/>
  <c r="AR836" i="3"/>
  <c r="AQ836" i="3"/>
  <c r="AP836" i="3"/>
  <c r="AN836" i="3"/>
  <c r="AL836" i="3"/>
  <c r="AJ836" i="3"/>
  <c r="AH836" i="3"/>
  <c r="AF836" i="3"/>
  <c r="AD836" i="3"/>
  <c r="AB836" i="3"/>
  <c r="Z836" i="3"/>
  <c r="X836" i="3"/>
  <c r="V836" i="3"/>
  <c r="T836" i="3"/>
  <c r="R836" i="3"/>
  <c r="P836" i="3"/>
  <c r="N836" i="3"/>
  <c r="L836" i="3"/>
  <c r="J836" i="3"/>
  <c r="H836" i="3"/>
  <c r="D836" i="3"/>
  <c r="BU835" i="3"/>
  <c r="BT835" i="3"/>
  <c r="BS835" i="3"/>
  <c r="BR835" i="3"/>
  <c r="BQ835" i="3"/>
  <c r="BP835" i="3"/>
  <c r="BV835" i="3" s="1"/>
  <c r="BO835" i="3"/>
  <c r="BN835" i="3"/>
  <c r="BM835" i="3"/>
  <c r="BL835" i="3"/>
  <c r="BK835" i="3"/>
  <c r="BJ835" i="3"/>
  <c r="BI835" i="3"/>
  <c r="BH835" i="3"/>
  <c r="BG835" i="3"/>
  <c r="BF835" i="3"/>
  <c r="BE835" i="3"/>
  <c r="BD835" i="3"/>
  <c r="BB835" i="3"/>
  <c r="BA835" i="3"/>
  <c r="AY835" i="3"/>
  <c r="AZ835" i="3" s="1"/>
  <c r="AX835" i="3"/>
  <c r="AW835" i="3"/>
  <c r="AU835" i="3"/>
  <c r="AV835" i="3" s="1"/>
  <c r="AT835" i="3"/>
  <c r="AS835" i="3"/>
  <c r="AQ835" i="3"/>
  <c r="AR835" i="3" s="1"/>
  <c r="AP835" i="3"/>
  <c r="AN835" i="3"/>
  <c r="AL835" i="3"/>
  <c r="AJ835" i="3"/>
  <c r="AH835" i="3"/>
  <c r="AF835" i="3"/>
  <c r="AD835" i="3"/>
  <c r="AB835" i="3"/>
  <c r="Z835" i="3"/>
  <c r="X835" i="3"/>
  <c r="V835" i="3"/>
  <c r="T835" i="3"/>
  <c r="R835" i="3"/>
  <c r="P835" i="3"/>
  <c r="N835" i="3"/>
  <c r="L835" i="3"/>
  <c r="J835" i="3"/>
  <c r="H835" i="3"/>
  <c r="D835" i="3"/>
  <c r="BU834" i="3"/>
  <c r="BT834" i="3"/>
  <c r="BS834" i="3"/>
  <c r="BR834" i="3"/>
  <c r="BQ834" i="3"/>
  <c r="BP834" i="3"/>
  <c r="BO834" i="3"/>
  <c r="BN834" i="3"/>
  <c r="BM834" i="3"/>
  <c r="BL834" i="3"/>
  <c r="BK834" i="3"/>
  <c r="BJ834" i="3"/>
  <c r="BI834" i="3"/>
  <c r="BH834" i="3"/>
  <c r="BG834" i="3"/>
  <c r="BF834" i="3"/>
  <c r="BE834" i="3"/>
  <c r="BD834" i="3"/>
  <c r="BA834" i="3"/>
  <c r="BB834" i="3" s="1"/>
  <c r="AZ834" i="3"/>
  <c r="AY834" i="3"/>
  <c r="AW834" i="3"/>
  <c r="AX834" i="3" s="1"/>
  <c r="AV834" i="3"/>
  <c r="AU834" i="3"/>
  <c r="AS834" i="3"/>
  <c r="AT834" i="3" s="1"/>
  <c r="AR834" i="3"/>
  <c r="AQ834" i="3"/>
  <c r="AP834" i="3"/>
  <c r="AN834" i="3"/>
  <c r="AL834" i="3"/>
  <c r="AJ834" i="3"/>
  <c r="AH834" i="3"/>
  <c r="AF834" i="3"/>
  <c r="AD834" i="3"/>
  <c r="AB834" i="3"/>
  <c r="Z834" i="3"/>
  <c r="X834" i="3"/>
  <c r="V834" i="3"/>
  <c r="T834" i="3"/>
  <c r="R834" i="3"/>
  <c r="P834" i="3"/>
  <c r="N834" i="3"/>
  <c r="L834" i="3"/>
  <c r="J834" i="3"/>
  <c r="H834" i="3"/>
  <c r="D834" i="3"/>
  <c r="BU833" i="3"/>
  <c r="BT833" i="3"/>
  <c r="BS833" i="3"/>
  <c r="BR833" i="3"/>
  <c r="BQ833" i="3"/>
  <c r="BP833" i="3"/>
  <c r="BV833" i="3" s="1"/>
  <c r="BO833" i="3"/>
  <c r="BN833" i="3"/>
  <c r="BM833" i="3"/>
  <c r="BL833" i="3"/>
  <c r="BK833" i="3"/>
  <c r="BJ833" i="3"/>
  <c r="BI833" i="3"/>
  <c r="BH833" i="3"/>
  <c r="BG833" i="3"/>
  <c r="BF833" i="3"/>
  <c r="BE833" i="3"/>
  <c r="BD833" i="3"/>
  <c r="BB833" i="3"/>
  <c r="BA833" i="3"/>
  <c r="AY833" i="3"/>
  <c r="AZ833" i="3" s="1"/>
  <c r="AX833" i="3"/>
  <c r="AW833" i="3"/>
  <c r="AU833" i="3"/>
  <c r="AV833" i="3" s="1"/>
  <c r="AT833" i="3"/>
  <c r="AS833" i="3"/>
  <c r="AQ833" i="3"/>
  <c r="AR833" i="3" s="1"/>
  <c r="AP833" i="3"/>
  <c r="AN833" i="3"/>
  <c r="AL833" i="3"/>
  <c r="AJ833" i="3"/>
  <c r="AH833" i="3"/>
  <c r="AF833" i="3"/>
  <c r="AD833" i="3"/>
  <c r="AB833" i="3"/>
  <c r="Z833" i="3"/>
  <c r="X833" i="3"/>
  <c r="V833" i="3"/>
  <c r="T833" i="3"/>
  <c r="R833" i="3"/>
  <c r="P833" i="3"/>
  <c r="N833" i="3"/>
  <c r="L833" i="3"/>
  <c r="J833" i="3"/>
  <c r="H833" i="3"/>
  <c r="D833" i="3"/>
  <c r="BV832" i="3"/>
  <c r="BU832" i="3"/>
  <c r="BT832" i="3"/>
  <c r="BS832" i="3"/>
  <c r="BR832" i="3"/>
  <c r="BQ832" i="3"/>
  <c r="BP832" i="3"/>
  <c r="BO832" i="3"/>
  <c r="BN832" i="3"/>
  <c r="BM832" i="3"/>
  <c r="BL832" i="3"/>
  <c r="BK832" i="3"/>
  <c r="BJ832" i="3"/>
  <c r="BI832" i="3"/>
  <c r="BH832" i="3"/>
  <c r="BG832" i="3"/>
  <c r="BF832" i="3"/>
  <c r="BE832" i="3"/>
  <c r="BD832" i="3"/>
  <c r="BA832" i="3"/>
  <c r="BB832" i="3" s="1"/>
  <c r="AZ832" i="3"/>
  <c r="AY832" i="3"/>
  <c r="AW832" i="3"/>
  <c r="AX832" i="3" s="1"/>
  <c r="AV832" i="3"/>
  <c r="AU832" i="3"/>
  <c r="AS832" i="3"/>
  <c r="AT832" i="3" s="1"/>
  <c r="AR832" i="3"/>
  <c r="AQ832" i="3"/>
  <c r="AP832" i="3"/>
  <c r="AN832" i="3"/>
  <c r="AL832" i="3"/>
  <c r="AJ832" i="3"/>
  <c r="AH832" i="3"/>
  <c r="AF832" i="3"/>
  <c r="AD832" i="3"/>
  <c r="AB832" i="3"/>
  <c r="Z832" i="3"/>
  <c r="X832" i="3"/>
  <c r="V832" i="3"/>
  <c r="T832" i="3"/>
  <c r="R832" i="3"/>
  <c r="P832" i="3"/>
  <c r="N832" i="3"/>
  <c r="L832" i="3"/>
  <c r="J832" i="3"/>
  <c r="H832" i="3"/>
  <c r="D832" i="3"/>
  <c r="BU831" i="3"/>
  <c r="BT831" i="3"/>
  <c r="BS831" i="3"/>
  <c r="BR831" i="3"/>
  <c r="BQ831" i="3"/>
  <c r="BP831" i="3"/>
  <c r="BV831" i="3" s="1"/>
  <c r="BO831" i="3"/>
  <c r="BN831" i="3"/>
  <c r="BM831" i="3"/>
  <c r="BL831" i="3"/>
  <c r="BK831" i="3"/>
  <c r="BJ831" i="3"/>
  <c r="BI831" i="3"/>
  <c r="BH831" i="3"/>
  <c r="BG831" i="3"/>
  <c r="BF831" i="3"/>
  <c r="BE831" i="3"/>
  <c r="BD831" i="3"/>
  <c r="BB831" i="3"/>
  <c r="BA831" i="3"/>
  <c r="AY831" i="3"/>
  <c r="AZ831" i="3" s="1"/>
  <c r="AX831" i="3"/>
  <c r="AW831" i="3"/>
  <c r="AU831" i="3"/>
  <c r="AV831" i="3" s="1"/>
  <c r="AT831" i="3"/>
  <c r="AS831" i="3"/>
  <c r="AQ831" i="3"/>
  <c r="AR831" i="3" s="1"/>
  <c r="AP831" i="3"/>
  <c r="AN831" i="3"/>
  <c r="AL831" i="3"/>
  <c r="AJ831" i="3"/>
  <c r="AH831" i="3"/>
  <c r="AF831" i="3"/>
  <c r="AD831" i="3"/>
  <c r="AB831" i="3"/>
  <c r="Z831" i="3"/>
  <c r="X831" i="3"/>
  <c r="V831" i="3"/>
  <c r="T831" i="3"/>
  <c r="R831" i="3"/>
  <c r="P831" i="3"/>
  <c r="N831" i="3"/>
  <c r="L831" i="3"/>
  <c r="J831" i="3"/>
  <c r="H831" i="3"/>
  <c r="D831" i="3"/>
  <c r="BU830" i="3"/>
  <c r="BT830" i="3"/>
  <c r="BS830" i="3"/>
  <c r="BR830" i="3"/>
  <c r="BQ830" i="3"/>
  <c r="BP830" i="3"/>
  <c r="BO830" i="3"/>
  <c r="BN830" i="3"/>
  <c r="BM830" i="3"/>
  <c r="BL830" i="3"/>
  <c r="BK830" i="3"/>
  <c r="BJ830" i="3"/>
  <c r="BI830" i="3"/>
  <c r="BH830" i="3"/>
  <c r="BG830" i="3"/>
  <c r="BF830" i="3"/>
  <c r="BE830" i="3"/>
  <c r="BD830" i="3"/>
  <c r="BA830" i="3"/>
  <c r="BB830" i="3" s="1"/>
  <c r="AZ830" i="3"/>
  <c r="AY830" i="3"/>
  <c r="AW830" i="3"/>
  <c r="AX830" i="3" s="1"/>
  <c r="AV830" i="3"/>
  <c r="AU830" i="3"/>
  <c r="AS830" i="3"/>
  <c r="AT830" i="3" s="1"/>
  <c r="AR830" i="3"/>
  <c r="AQ830" i="3"/>
  <c r="AP830" i="3"/>
  <c r="AN830" i="3"/>
  <c r="AL830" i="3"/>
  <c r="AJ830" i="3"/>
  <c r="AH830" i="3"/>
  <c r="AF830" i="3"/>
  <c r="AD830" i="3"/>
  <c r="AB830" i="3"/>
  <c r="Z830" i="3"/>
  <c r="X830" i="3"/>
  <c r="V830" i="3"/>
  <c r="T830" i="3"/>
  <c r="R830" i="3"/>
  <c r="P830" i="3"/>
  <c r="N830" i="3"/>
  <c r="L830" i="3"/>
  <c r="J830" i="3"/>
  <c r="H830" i="3"/>
  <c r="D830" i="3"/>
  <c r="BU829" i="3"/>
  <c r="BT829" i="3"/>
  <c r="BS829" i="3"/>
  <c r="BR829" i="3"/>
  <c r="BQ829" i="3"/>
  <c r="BP829" i="3"/>
  <c r="BV829" i="3" s="1"/>
  <c r="BO829" i="3"/>
  <c r="BN829" i="3"/>
  <c r="BM829" i="3"/>
  <c r="BL829" i="3"/>
  <c r="BK829" i="3"/>
  <c r="BJ829" i="3"/>
  <c r="BI829" i="3"/>
  <c r="BH829" i="3"/>
  <c r="BG829" i="3"/>
  <c r="BF829" i="3"/>
  <c r="BE829" i="3"/>
  <c r="BD829" i="3"/>
  <c r="BB829" i="3"/>
  <c r="BA829" i="3"/>
  <c r="AY829" i="3"/>
  <c r="AZ829" i="3" s="1"/>
  <c r="AX829" i="3"/>
  <c r="AW829" i="3"/>
  <c r="AU829" i="3"/>
  <c r="AV829" i="3" s="1"/>
  <c r="AT829" i="3"/>
  <c r="AS829" i="3"/>
  <c r="AQ829" i="3"/>
  <c r="AR829" i="3" s="1"/>
  <c r="AP829" i="3"/>
  <c r="AN829" i="3"/>
  <c r="AL829" i="3"/>
  <c r="AJ829" i="3"/>
  <c r="AH829" i="3"/>
  <c r="AF829" i="3"/>
  <c r="AD829" i="3"/>
  <c r="AB829" i="3"/>
  <c r="Z829" i="3"/>
  <c r="X829" i="3"/>
  <c r="V829" i="3"/>
  <c r="T829" i="3"/>
  <c r="R829" i="3"/>
  <c r="P829" i="3"/>
  <c r="N829" i="3"/>
  <c r="L829" i="3"/>
  <c r="J829" i="3"/>
  <c r="H829" i="3"/>
  <c r="D829" i="3"/>
  <c r="BV828" i="3"/>
  <c r="BU828" i="3"/>
  <c r="BT828" i="3"/>
  <c r="BS828" i="3"/>
  <c r="BR828" i="3"/>
  <c r="BQ828" i="3"/>
  <c r="BP828" i="3"/>
  <c r="BO828" i="3"/>
  <c r="BN828" i="3"/>
  <c r="BM828" i="3"/>
  <c r="BL828" i="3"/>
  <c r="BK828" i="3"/>
  <c r="BJ828" i="3"/>
  <c r="BI828" i="3"/>
  <c r="BH828" i="3"/>
  <c r="BG828" i="3"/>
  <c r="BF828" i="3"/>
  <c r="BE828" i="3"/>
  <c r="BD828" i="3"/>
  <c r="BA828" i="3"/>
  <c r="BB828" i="3" s="1"/>
  <c r="AZ828" i="3"/>
  <c r="AY828" i="3"/>
  <c r="AW828" i="3"/>
  <c r="AX828" i="3" s="1"/>
  <c r="AV828" i="3"/>
  <c r="AU828" i="3"/>
  <c r="AS828" i="3"/>
  <c r="AT828" i="3" s="1"/>
  <c r="AR828" i="3"/>
  <c r="AQ828" i="3"/>
  <c r="AP828" i="3"/>
  <c r="AN828" i="3"/>
  <c r="AL828" i="3"/>
  <c r="AJ828" i="3"/>
  <c r="AH828" i="3"/>
  <c r="AF828" i="3"/>
  <c r="AD828" i="3"/>
  <c r="AB828" i="3"/>
  <c r="Z828" i="3"/>
  <c r="X828" i="3"/>
  <c r="V828" i="3"/>
  <c r="T828" i="3"/>
  <c r="R828" i="3"/>
  <c r="P828" i="3"/>
  <c r="N828" i="3"/>
  <c r="L828" i="3"/>
  <c r="J828" i="3"/>
  <c r="H828" i="3"/>
  <c r="D828" i="3"/>
  <c r="BU827" i="3"/>
  <c r="BT827" i="3"/>
  <c r="BS827" i="3"/>
  <c r="BR827" i="3"/>
  <c r="BQ827" i="3"/>
  <c r="BP827" i="3"/>
  <c r="BV827" i="3" s="1"/>
  <c r="BO827" i="3"/>
  <c r="BN827" i="3"/>
  <c r="BM827" i="3"/>
  <c r="BL827" i="3"/>
  <c r="BK827" i="3"/>
  <c r="BJ827" i="3"/>
  <c r="BI827" i="3"/>
  <c r="BH827" i="3"/>
  <c r="BG827" i="3"/>
  <c r="BF827" i="3"/>
  <c r="BE827" i="3"/>
  <c r="BD827" i="3"/>
  <c r="BB827" i="3"/>
  <c r="BA827" i="3"/>
  <c r="AY827" i="3"/>
  <c r="AZ827" i="3" s="1"/>
  <c r="AX827" i="3"/>
  <c r="AW827" i="3"/>
  <c r="AU827" i="3"/>
  <c r="AV827" i="3" s="1"/>
  <c r="AT827" i="3"/>
  <c r="AS827" i="3"/>
  <c r="AQ827" i="3"/>
  <c r="AR827" i="3" s="1"/>
  <c r="AP827" i="3"/>
  <c r="AN827" i="3"/>
  <c r="AL827" i="3"/>
  <c r="AJ827" i="3"/>
  <c r="AH827" i="3"/>
  <c r="AF827" i="3"/>
  <c r="AD827" i="3"/>
  <c r="AB827" i="3"/>
  <c r="Z827" i="3"/>
  <c r="X827" i="3"/>
  <c r="V827" i="3"/>
  <c r="T827" i="3"/>
  <c r="R827" i="3"/>
  <c r="P827" i="3"/>
  <c r="N827" i="3"/>
  <c r="L827" i="3"/>
  <c r="J827" i="3"/>
  <c r="H827" i="3"/>
  <c r="D827" i="3"/>
  <c r="BU826" i="3"/>
  <c r="BT826" i="3"/>
  <c r="BS826" i="3"/>
  <c r="BR826" i="3"/>
  <c r="BQ826" i="3"/>
  <c r="BP826" i="3"/>
  <c r="BO826" i="3"/>
  <c r="BN826" i="3"/>
  <c r="BM826" i="3"/>
  <c r="BL826" i="3"/>
  <c r="BK826" i="3"/>
  <c r="BJ826" i="3"/>
  <c r="BI826" i="3"/>
  <c r="BH826" i="3"/>
  <c r="BG826" i="3"/>
  <c r="BF826" i="3"/>
  <c r="BE826" i="3"/>
  <c r="BD826" i="3"/>
  <c r="BA826" i="3"/>
  <c r="BB826" i="3" s="1"/>
  <c r="AZ826" i="3"/>
  <c r="AY826" i="3"/>
  <c r="AW826" i="3"/>
  <c r="AX826" i="3" s="1"/>
  <c r="AV826" i="3"/>
  <c r="AU826" i="3"/>
  <c r="AS826" i="3"/>
  <c r="AT826" i="3" s="1"/>
  <c r="AR826" i="3"/>
  <c r="AQ826" i="3"/>
  <c r="AP826" i="3"/>
  <c r="AN826" i="3"/>
  <c r="AL826" i="3"/>
  <c r="AJ826" i="3"/>
  <c r="AH826" i="3"/>
  <c r="AF826" i="3"/>
  <c r="AD826" i="3"/>
  <c r="AB826" i="3"/>
  <c r="Z826" i="3"/>
  <c r="X826" i="3"/>
  <c r="V826" i="3"/>
  <c r="T826" i="3"/>
  <c r="R826" i="3"/>
  <c r="P826" i="3"/>
  <c r="N826" i="3"/>
  <c r="L826" i="3"/>
  <c r="J826" i="3"/>
  <c r="H826" i="3"/>
  <c r="D826" i="3"/>
  <c r="BU825" i="3"/>
  <c r="BT825" i="3"/>
  <c r="BS825" i="3"/>
  <c r="BR825" i="3"/>
  <c r="BQ825" i="3"/>
  <c r="BP825" i="3"/>
  <c r="BO825" i="3"/>
  <c r="BN825" i="3"/>
  <c r="BM825" i="3"/>
  <c r="BL825" i="3"/>
  <c r="BK825" i="3"/>
  <c r="BJ825" i="3"/>
  <c r="BI825" i="3"/>
  <c r="BH825" i="3"/>
  <c r="BG825" i="3"/>
  <c r="BF825" i="3"/>
  <c r="BE825" i="3"/>
  <c r="BD825" i="3"/>
  <c r="BB825" i="3"/>
  <c r="BA825" i="3"/>
  <c r="AY825" i="3"/>
  <c r="AZ825" i="3" s="1"/>
  <c r="AX825" i="3"/>
  <c r="AW825" i="3"/>
  <c r="AU825" i="3"/>
  <c r="AV825" i="3" s="1"/>
  <c r="AT825" i="3"/>
  <c r="AS825" i="3"/>
  <c r="AQ825" i="3"/>
  <c r="AR825" i="3" s="1"/>
  <c r="AP825" i="3"/>
  <c r="AN825" i="3"/>
  <c r="AL825" i="3"/>
  <c r="AJ825" i="3"/>
  <c r="AH825" i="3"/>
  <c r="AF825" i="3"/>
  <c r="AD825" i="3"/>
  <c r="AB825" i="3"/>
  <c r="Z825" i="3"/>
  <c r="X825" i="3"/>
  <c r="V825" i="3"/>
  <c r="T825" i="3"/>
  <c r="R825" i="3"/>
  <c r="P825" i="3"/>
  <c r="N825" i="3"/>
  <c r="L825" i="3"/>
  <c r="J825" i="3"/>
  <c r="H825" i="3"/>
  <c r="D825" i="3"/>
  <c r="BV824" i="3"/>
  <c r="BU824" i="3"/>
  <c r="BT824" i="3"/>
  <c r="BS824" i="3"/>
  <c r="BR824" i="3"/>
  <c r="BQ824" i="3"/>
  <c r="BP824" i="3"/>
  <c r="BO824" i="3"/>
  <c r="BN824" i="3"/>
  <c r="BM824" i="3"/>
  <c r="BL824" i="3"/>
  <c r="BK824" i="3"/>
  <c r="BJ824" i="3"/>
  <c r="BI824" i="3"/>
  <c r="BH824" i="3"/>
  <c r="BG824" i="3"/>
  <c r="BF824" i="3"/>
  <c r="BE824" i="3"/>
  <c r="BD824" i="3"/>
  <c r="BA824" i="3"/>
  <c r="BB824" i="3" s="1"/>
  <c r="AZ824" i="3"/>
  <c r="AY824" i="3"/>
  <c r="AW824" i="3"/>
  <c r="AX824" i="3" s="1"/>
  <c r="AV824" i="3"/>
  <c r="AU824" i="3"/>
  <c r="AS824" i="3"/>
  <c r="AT824" i="3" s="1"/>
  <c r="AR824" i="3"/>
  <c r="AQ824" i="3"/>
  <c r="AP824" i="3"/>
  <c r="AN824" i="3"/>
  <c r="AL824" i="3"/>
  <c r="AJ824" i="3"/>
  <c r="AH824" i="3"/>
  <c r="AF824" i="3"/>
  <c r="AD824" i="3"/>
  <c r="AB824" i="3"/>
  <c r="Z824" i="3"/>
  <c r="X824" i="3"/>
  <c r="V824" i="3"/>
  <c r="T824" i="3"/>
  <c r="R824" i="3"/>
  <c r="P824" i="3"/>
  <c r="N824" i="3"/>
  <c r="L824" i="3"/>
  <c r="J824" i="3"/>
  <c r="H824" i="3"/>
  <c r="D824" i="3"/>
  <c r="BU823" i="3"/>
  <c r="BT823" i="3"/>
  <c r="BS823" i="3"/>
  <c r="BR823" i="3"/>
  <c r="BQ823" i="3"/>
  <c r="BP823" i="3"/>
  <c r="BV823" i="3" s="1"/>
  <c r="BO823" i="3"/>
  <c r="BN823" i="3"/>
  <c r="BM823" i="3"/>
  <c r="BL823" i="3"/>
  <c r="BK823" i="3"/>
  <c r="BJ823" i="3"/>
  <c r="BI823" i="3"/>
  <c r="BH823" i="3"/>
  <c r="BG823" i="3"/>
  <c r="BF823" i="3"/>
  <c r="BE823" i="3"/>
  <c r="BD823" i="3"/>
  <c r="BB823" i="3"/>
  <c r="BA823" i="3"/>
  <c r="AY823" i="3"/>
  <c r="AZ823" i="3" s="1"/>
  <c r="AX823" i="3"/>
  <c r="AW823" i="3"/>
  <c r="AU823" i="3"/>
  <c r="AV823" i="3" s="1"/>
  <c r="AT823" i="3"/>
  <c r="AS823" i="3"/>
  <c r="AQ823" i="3"/>
  <c r="AR823" i="3" s="1"/>
  <c r="AP823" i="3"/>
  <c r="AN823" i="3"/>
  <c r="AL823" i="3"/>
  <c r="AJ823" i="3"/>
  <c r="AH823" i="3"/>
  <c r="AF823" i="3"/>
  <c r="AD823" i="3"/>
  <c r="AB823" i="3"/>
  <c r="Z823" i="3"/>
  <c r="X823" i="3"/>
  <c r="V823" i="3"/>
  <c r="T823" i="3"/>
  <c r="R823" i="3"/>
  <c r="P823" i="3"/>
  <c r="N823" i="3"/>
  <c r="L823" i="3"/>
  <c r="J823" i="3"/>
  <c r="H823" i="3"/>
  <c r="D823" i="3"/>
  <c r="BU822" i="3"/>
  <c r="BT822" i="3"/>
  <c r="BS822" i="3"/>
  <c r="BR822" i="3"/>
  <c r="BQ822" i="3"/>
  <c r="BP822" i="3"/>
  <c r="BO822" i="3"/>
  <c r="BN822" i="3"/>
  <c r="BM822" i="3"/>
  <c r="BL822" i="3"/>
  <c r="BK822" i="3"/>
  <c r="BJ822" i="3"/>
  <c r="BI822" i="3"/>
  <c r="BH822" i="3"/>
  <c r="BG822" i="3"/>
  <c r="BF822" i="3"/>
  <c r="BE822" i="3"/>
  <c r="BD822" i="3"/>
  <c r="BA822" i="3"/>
  <c r="BB822" i="3" s="1"/>
  <c r="AZ822" i="3"/>
  <c r="AY822" i="3"/>
  <c r="AW822" i="3"/>
  <c r="AX822" i="3" s="1"/>
  <c r="AV822" i="3"/>
  <c r="AU822" i="3"/>
  <c r="AS822" i="3"/>
  <c r="AT822" i="3" s="1"/>
  <c r="AR822" i="3"/>
  <c r="AQ822" i="3"/>
  <c r="AP822" i="3"/>
  <c r="AN822" i="3"/>
  <c r="AL822" i="3"/>
  <c r="AJ822" i="3"/>
  <c r="AH822" i="3"/>
  <c r="AF822" i="3"/>
  <c r="AD822" i="3"/>
  <c r="AB822" i="3"/>
  <c r="Z822" i="3"/>
  <c r="X822" i="3"/>
  <c r="V822" i="3"/>
  <c r="T822" i="3"/>
  <c r="R822" i="3"/>
  <c r="P822" i="3"/>
  <c r="N822" i="3"/>
  <c r="L822" i="3"/>
  <c r="J822" i="3"/>
  <c r="H822" i="3"/>
  <c r="D822" i="3"/>
  <c r="BU821" i="3"/>
  <c r="BT821" i="3"/>
  <c r="BS821" i="3"/>
  <c r="BR821" i="3"/>
  <c r="BQ821" i="3"/>
  <c r="BP821" i="3"/>
  <c r="BO821" i="3"/>
  <c r="BN821" i="3"/>
  <c r="BM821" i="3"/>
  <c r="BL821" i="3"/>
  <c r="BK821" i="3"/>
  <c r="BJ821" i="3"/>
  <c r="BI821" i="3"/>
  <c r="BH821" i="3"/>
  <c r="BG821" i="3"/>
  <c r="BF821" i="3"/>
  <c r="BE821" i="3"/>
  <c r="BD821" i="3"/>
  <c r="BB821" i="3"/>
  <c r="BA821" i="3"/>
  <c r="AY821" i="3"/>
  <c r="AZ821" i="3" s="1"/>
  <c r="AX821" i="3"/>
  <c r="AW821" i="3"/>
  <c r="AU821" i="3"/>
  <c r="AV821" i="3" s="1"/>
  <c r="AT821" i="3"/>
  <c r="AS821" i="3"/>
  <c r="AQ821" i="3"/>
  <c r="AR821" i="3" s="1"/>
  <c r="AP821" i="3"/>
  <c r="AN821" i="3"/>
  <c r="AL821" i="3"/>
  <c r="AJ821" i="3"/>
  <c r="AH821" i="3"/>
  <c r="AF821" i="3"/>
  <c r="AD821" i="3"/>
  <c r="AB821" i="3"/>
  <c r="Z821" i="3"/>
  <c r="X821" i="3"/>
  <c r="V821" i="3"/>
  <c r="T821" i="3"/>
  <c r="R821" i="3"/>
  <c r="P821" i="3"/>
  <c r="N821" i="3"/>
  <c r="L821" i="3"/>
  <c r="J821" i="3"/>
  <c r="H821" i="3"/>
  <c r="D821" i="3"/>
  <c r="BU820" i="3"/>
  <c r="BV820" i="3" s="1"/>
  <c r="BT820" i="3"/>
  <c r="BS820" i="3"/>
  <c r="BR820" i="3"/>
  <c r="BQ820" i="3"/>
  <c r="BP820" i="3"/>
  <c r="BO820" i="3"/>
  <c r="BN820" i="3"/>
  <c r="BM820" i="3"/>
  <c r="BL820" i="3"/>
  <c r="BK820" i="3"/>
  <c r="BJ820" i="3"/>
  <c r="BI820" i="3"/>
  <c r="BH820" i="3"/>
  <c r="BG820" i="3"/>
  <c r="BF820" i="3"/>
  <c r="BE820" i="3"/>
  <c r="BD820" i="3"/>
  <c r="BA820" i="3"/>
  <c r="BB820" i="3" s="1"/>
  <c r="AZ820" i="3"/>
  <c r="AY820" i="3"/>
  <c r="AW820" i="3"/>
  <c r="AX820" i="3" s="1"/>
  <c r="AV820" i="3"/>
  <c r="AU820" i="3"/>
  <c r="AS820" i="3"/>
  <c r="AT820" i="3" s="1"/>
  <c r="AR820" i="3"/>
  <c r="AQ820" i="3"/>
  <c r="AP820" i="3"/>
  <c r="AN820" i="3"/>
  <c r="AL820" i="3"/>
  <c r="AJ820" i="3"/>
  <c r="AH820" i="3"/>
  <c r="AF820" i="3"/>
  <c r="AD820" i="3"/>
  <c r="AB820" i="3"/>
  <c r="Z820" i="3"/>
  <c r="X820" i="3"/>
  <c r="V820" i="3"/>
  <c r="T820" i="3"/>
  <c r="R820" i="3"/>
  <c r="P820" i="3"/>
  <c r="N820" i="3"/>
  <c r="L820" i="3"/>
  <c r="J820" i="3"/>
  <c r="H820" i="3"/>
  <c r="D820" i="3"/>
  <c r="BU819" i="3"/>
  <c r="BT819" i="3"/>
  <c r="BS819" i="3"/>
  <c r="BR819" i="3"/>
  <c r="BQ819" i="3"/>
  <c r="BP819" i="3"/>
  <c r="BV819" i="3" s="1"/>
  <c r="BO819" i="3"/>
  <c r="BN819" i="3"/>
  <c r="BM819" i="3"/>
  <c r="BL819" i="3"/>
  <c r="BK819" i="3"/>
  <c r="BJ819" i="3"/>
  <c r="BI819" i="3"/>
  <c r="BH819" i="3"/>
  <c r="BG819" i="3"/>
  <c r="BF819" i="3"/>
  <c r="BE819" i="3"/>
  <c r="BD819" i="3"/>
  <c r="BB819" i="3"/>
  <c r="BA819" i="3"/>
  <c r="AY819" i="3"/>
  <c r="AZ819" i="3" s="1"/>
  <c r="AX819" i="3"/>
  <c r="AW819" i="3"/>
  <c r="AU819" i="3"/>
  <c r="AV819" i="3" s="1"/>
  <c r="AT819" i="3"/>
  <c r="AS819" i="3"/>
  <c r="AQ819" i="3"/>
  <c r="AR819" i="3" s="1"/>
  <c r="AP819" i="3"/>
  <c r="AN819" i="3"/>
  <c r="AL819" i="3"/>
  <c r="AJ819" i="3"/>
  <c r="AH819" i="3"/>
  <c r="AF819" i="3"/>
  <c r="AD819" i="3"/>
  <c r="AB819" i="3"/>
  <c r="Z819" i="3"/>
  <c r="X819" i="3"/>
  <c r="V819" i="3"/>
  <c r="T819" i="3"/>
  <c r="R819" i="3"/>
  <c r="P819" i="3"/>
  <c r="N819" i="3"/>
  <c r="L819" i="3"/>
  <c r="J819" i="3"/>
  <c r="H819" i="3"/>
  <c r="D819" i="3"/>
  <c r="BU818" i="3"/>
  <c r="BT818" i="3"/>
  <c r="BS818" i="3"/>
  <c r="BR818" i="3"/>
  <c r="BQ818" i="3"/>
  <c r="BP818" i="3"/>
  <c r="BO818" i="3"/>
  <c r="BN818" i="3"/>
  <c r="BM818" i="3"/>
  <c r="BL818" i="3"/>
  <c r="BK818" i="3"/>
  <c r="BJ818" i="3"/>
  <c r="BI818" i="3"/>
  <c r="BH818" i="3"/>
  <c r="BG818" i="3"/>
  <c r="BF818" i="3"/>
  <c r="BE818" i="3"/>
  <c r="BD818" i="3"/>
  <c r="BA818" i="3"/>
  <c r="BB818" i="3" s="1"/>
  <c r="AZ818" i="3"/>
  <c r="AY818" i="3"/>
  <c r="AW818" i="3"/>
  <c r="AX818" i="3" s="1"/>
  <c r="AV818" i="3"/>
  <c r="AU818" i="3"/>
  <c r="AS818" i="3"/>
  <c r="AT818" i="3" s="1"/>
  <c r="AR818" i="3"/>
  <c r="AQ818" i="3"/>
  <c r="AP818" i="3"/>
  <c r="AN818" i="3"/>
  <c r="AL818" i="3"/>
  <c r="AJ818" i="3"/>
  <c r="AH818" i="3"/>
  <c r="AF818" i="3"/>
  <c r="AD818" i="3"/>
  <c r="AB818" i="3"/>
  <c r="Z818" i="3"/>
  <c r="X818" i="3"/>
  <c r="V818" i="3"/>
  <c r="T818" i="3"/>
  <c r="R818" i="3"/>
  <c r="P818" i="3"/>
  <c r="N818" i="3"/>
  <c r="L818" i="3"/>
  <c r="J818" i="3"/>
  <c r="H818" i="3"/>
  <c r="D818" i="3"/>
  <c r="BU817" i="3"/>
  <c r="BT817" i="3"/>
  <c r="BS817" i="3"/>
  <c r="BR817" i="3"/>
  <c r="BQ817" i="3"/>
  <c r="BP817" i="3"/>
  <c r="BO817" i="3"/>
  <c r="BN817" i="3"/>
  <c r="BM817" i="3"/>
  <c r="BL817" i="3"/>
  <c r="BK817" i="3"/>
  <c r="BJ817" i="3"/>
  <c r="BI817" i="3"/>
  <c r="BH817" i="3"/>
  <c r="BG817" i="3"/>
  <c r="BF817" i="3"/>
  <c r="BE817" i="3"/>
  <c r="BD817" i="3"/>
  <c r="BB817" i="3"/>
  <c r="BA817" i="3"/>
  <c r="AY817" i="3"/>
  <c r="AZ817" i="3" s="1"/>
  <c r="AX817" i="3"/>
  <c r="AW817" i="3"/>
  <c r="AU817" i="3"/>
  <c r="AV817" i="3" s="1"/>
  <c r="AT817" i="3"/>
  <c r="AS817" i="3"/>
  <c r="AQ817" i="3"/>
  <c r="AR817" i="3" s="1"/>
  <c r="AP817" i="3"/>
  <c r="AN817" i="3"/>
  <c r="AL817" i="3"/>
  <c r="AJ817" i="3"/>
  <c r="AH817" i="3"/>
  <c r="AF817" i="3"/>
  <c r="AD817" i="3"/>
  <c r="AB817" i="3"/>
  <c r="Z817" i="3"/>
  <c r="X817" i="3"/>
  <c r="V817" i="3"/>
  <c r="T817" i="3"/>
  <c r="R817" i="3"/>
  <c r="P817" i="3"/>
  <c r="N817" i="3"/>
  <c r="L817" i="3"/>
  <c r="J817" i="3"/>
  <c r="H817" i="3"/>
  <c r="D817" i="3"/>
  <c r="BV816" i="3"/>
  <c r="BU816" i="3"/>
  <c r="BT816" i="3"/>
  <c r="BS816" i="3"/>
  <c r="BR816" i="3"/>
  <c r="BQ816" i="3"/>
  <c r="BP816" i="3"/>
  <c r="BO816" i="3"/>
  <c r="BN816" i="3"/>
  <c r="BM816" i="3"/>
  <c r="BL816" i="3"/>
  <c r="BK816" i="3"/>
  <c r="BJ816" i="3"/>
  <c r="BI816" i="3"/>
  <c r="BH816" i="3"/>
  <c r="BG816" i="3"/>
  <c r="BF816" i="3"/>
  <c r="BE816" i="3"/>
  <c r="BD816" i="3"/>
  <c r="BA816" i="3"/>
  <c r="BB816" i="3" s="1"/>
  <c r="AZ816" i="3"/>
  <c r="AY816" i="3"/>
  <c r="AW816" i="3"/>
  <c r="AX816" i="3" s="1"/>
  <c r="AV816" i="3"/>
  <c r="AU816" i="3"/>
  <c r="AS816" i="3"/>
  <c r="AT816" i="3" s="1"/>
  <c r="AR816" i="3"/>
  <c r="AQ816" i="3"/>
  <c r="AP816" i="3"/>
  <c r="AN816" i="3"/>
  <c r="AL816" i="3"/>
  <c r="AJ816" i="3"/>
  <c r="AH816" i="3"/>
  <c r="AF816" i="3"/>
  <c r="AD816" i="3"/>
  <c r="AB816" i="3"/>
  <c r="Z816" i="3"/>
  <c r="X816" i="3"/>
  <c r="V816" i="3"/>
  <c r="T816" i="3"/>
  <c r="R816" i="3"/>
  <c r="P816" i="3"/>
  <c r="N816" i="3"/>
  <c r="L816" i="3"/>
  <c r="J816" i="3"/>
  <c r="H816" i="3"/>
  <c r="D816" i="3"/>
  <c r="BU815" i="3"/>
  <c r="BT815" i="3"/>
  <c r="BS815" i="3"/>
  <c r="BR815" i="3"/>
  <c r="BQ815" i="3"/>
  <c r="BP815" i="3"/>
  <c r="BV815" i="3" s="1"/>
  <c r="BO815" i="3"/>
  <c r="BN815" i="3"/>
  <c r="BM815" i="3"/>
  <c r="BL815" i="3"/>
  <c r="BK815" i="3"/>
  <c r="BJ815" i="3"/>
  <c r="BI815" i="3"/>
  <c r="BH815" i="3"/>
  <c r="BG815" i="3"/>
  <c r="BF815" i="3"/>
  <c r="BE815" i="3"/>
  <c r="BD815" i="3"/>
  <c r="BB815" i="3"/>
  <c r="BA815" i="3"/>
  <c r="AY815" i="3"/>
  <c r="AZ815" i="3" s="1"/>
  <c r="AX815" i="3"/>
  <c r="AW815" i="3"/>
  <c r="AU815" i="3"/>
  <c r="AV815" i="3" s="1"/>
  <c r="AT815" i="3"/>
  <c r="AS815" i="3"/>
  <c r="AQ815" i="3"/>
  <c r="AR815" i="3" s="1"/>
  <c r="AP815" i="3"/>
  <c r="AN815" i="3"/>
  <c r="AL815" i="3"/>
  <c r="AJ815" i="3"/>
  <c r="AH815" i="3"/>
  <c r="AF815" i="3"/>
  <c r="AD815" i="3"/>
  <c r="AB815" i="3"/>
  <c r="Z815" i="3"/>
  <c r="X815" i="3"/>
  <c r="V815" i="3"/>
  <c r="T815" i="3"/>
  <c r="R815" i="3"/>
  <c r="P815" i="3"/>
  <c r="N815" i="3"/>
  <c r="L815" i="3"/>
  <c r="J815" i="3"/>
  <c r="H815" i="3"/>
  <c r="D815" i="3"/>
  <c r="BU814" i="3"/>
  <c r="BT814" i="3"/>
  <c r="BS814" i="3"/>
  <c r="BR814" i="3"/>
  <c r="BQ814" i="3"/>
  <c r="BP814" i="3"/>
  <c r="BO814" i="3"/>
  <c r="BN814" i="3"/>
  <c r="BM814" i="3"/>
  <c r="BL814" i="3"/>
  <c r="BK814" i="3"/>
  <c r="BJ814" i="3"/>
  <c r="BI814" i="3"/>
  <c r="BH814" i="3"/>
  <c r="BG814" i="3"/>
  <c r="BF814" i="3"/>
  <c r="BE814" i="3"/>
  <c r="BD814" i="3"/>
  <c r="BA814" i="3"/>
  <c r="BB814" i="3" s="1"/>
  <c r="AZ814" i="3"/>
  <c r="AY814" i="3"/>
  <c r="AW814" i="3"/>
  <c r="AX814" i="3" s="1"/>
  <c r="AV814" i="3"/>
  <c r="AU814" i="3"/>
  <c r="AS814" i="3"/>
  <c r="AT814" i="3" s="1"/>
  <c r="AR814" i="3"/>
  <c r="AQ814" i="3"/>
  <c r="AP814" i="3"/>
  <c r="AN814" i="3"/>
  <c r="AL814" i="3"/>
  <c r="AJ814" i="3"/>
  <c r="AH814" i="3"/>
  <c r="AF814" i="3"/>
  <c r="AD814" i="3"/>
  <c r="AB814" i="3"/>
  <c r="Z814" i="3"/>
  <c r="X814" i="3"/>
  <c r="V814" i="3"/>
  <c r="T814" i="3"/>
  <c r="R814" i="3"/>
  <c r="P814" i="3"/>
  <c r="N814" i="3"/>
  <c r="L814" i="3"/>
  <c r="J814" i="3"/>
  <c r="H814" i="3"/>
  <c r="D814" i="3"/>
  <c r="BU813" i="3"/>
  <c r="BT813" i="3"/>
  <c r="BS813" i="3"/>
  <c r="BR813" i="3"/>
  <c r="BQ813" i="3"/>
  <c r="BP813" i="3"/>
  <c r="BO813" i="3"/>
  <c r="BN813" i="3"/>
  <c r="BM813" i="3"/>
  <c r="BL813" i="3"/>
  <c r="BK813" i="3"/>
  <c r="BJ813" i="3"/>
  <c r="BI813" i="3"/>
  <c r="BH813" i="3"/>
  <c r="BG813" i="3"/>
  <c r="BF813" i="3"/>
  <c r="BE813" i="3"/>
  <c r="BD813" i="3"/>
  <c r="BB813" i="3"/>
  <c r="BA813" i="3"/>
  <c r="AY813" i="3"/>
  <c r="AZ813" i="3" s="1"/>
  <c r="AX813" i="3"/>
  <c r="AW813" i="3"/>
  <c r="AU813" i="3"/>
  <c r="AV813" i="3" s="1"/>
  <c r="AT813" i="3"/>
  <c r="AS813" i="3"/>
  <c r="AQ813" i="3"/>
  <c r="AR813" i="3" s="1"/>
  <c r="AP813" i="3"/>
  <c r="AN813" i="3"/>
  <c r="AL813" i="3"/>
  <c r="AJ813" i="3"/>
  <c r="AH813" i="3"/>
  <c r="AF813" i="3"/>
  <c r="AD813" i="3"/>
  <c r="AB813" i="3"/>
  <c r="Z813" i="3"/>
  <c r="X813" i="3"/>
  <c r="V813" i="3"/>
  <c r="T813" i="3"/>
  <c r="R813" i="3"/>
  <c r="P813" i="3"/>
  <c r="N813" i="3"/>
  <c r="L813" i="3"/>
  <c r="J813" i="3"/>
  <c r="H813" i="3"/>
  <c r="D813" i="3"/>
  <c r="BU812" i="3"/>
  <c r="BV812" i="3" s="1"/>
  <c r="BT812" i="3"/>
  <c r="BS812" i="3"/>
  <c r="BR812" i="3"/>
  <c r="BQ812" i="3"/>
  <c r="BP812" i="3"/>
  <c r="BO812" i="3"/>
  <c r="BN812" i="3"/>
  <c r="BM812" i="3"/>
  <c r="BL812" i="3"/>
  <c r="BK812" i="3"/>
  <c r="BJ812" i="3"/>
  <c r="BI812" i="3"/>
  <c r="BH812" i="3"/>
  <c r="BG812" i="3"/>
  <c r="BF812" i="3"/>
  <c r="BE812" i="3"/>
  <c r="BD812" i="3"/>
  <c r="BA812" i="3"/>
  <c r="BB812" i="3" s="1"/>
  <c r="AZ812" i="3"/>
  <c r="AY812" i="3"/>
  <c r="AW812" i="3"/>
  <c r="AX812" i="3" s="1"/>
  <c r="AV812" i="3"/>
  <c r="AU812" i="3"/>
  <c r="AS812" i="3"/>
  <c r="AT812" i="3" s="1"/>
  <c r="AR812" i="3"/>
  <c r="AQ812" i="3"/>
  <c r="AP812" i="3"/>
  <c r="AN812" i="3"/>
  <c r="AL812" i="3"/>
  <c r="AJ812" i="3"/>
  <c r="AH812" i="3"/>
  <c r="AF812" i="3"/>
  <c r="AD812" i="3"/>
  <c r="AB812" i="3"/>
  <c r="Z812" i="3"/>
  <c r="X812" i="3"/>
  <c r="V812" i="3"/>
  <c r="T812" i="3"/>
  <c r="R812" i="3"/>
  <c r="P812" i="3"/>
  <c r="N812" i="3"/>
  <c r="L812" i="3"/>
  <c r="J812" i="3"/>
  <c r="H812" i="3"/>
  <c r="D812" i="3"/>
  <c r="BU811" i="3"/>
  <c r="BT811" i="3"/>
  <c r="BS811" i="3"/>
  <c r="BR811" i="3"/>
  <c r="BQ811" i="3"/>
  <c r="BP811" i="3"/>
  <c r="BV811" i="3" s="1"/>
  <c r="BO811" i="3"/>
  <c r="BN811" i="3"/>
  <c r="BM811" i="3"/>
  <c r="BL811" i="3"/>
  <c r="BK811" i="3"/>
  <c r="BJ811" i="3"/>
  <c r="BI811" i="3"/>
  <c r="BH811" i="3"/>
  <c r="BG811" i="3"/>
  <c r="BF811" i="3"/>
  <c r="BE811" i="3"/>
  <c r="BD811" i="3"/>
  <c r="BB811" i="3"/>
  <c r="BA811" i="3"/>
  <c r="AY811" i="3"/>
  <c r="AZ811" i="3" s="1"/>
  <c r="AX811" i="3"/>
  <c r="AW811" i="3"/>
  <c r="AU811" i="3"/>
  <c r="AV811" i="3" s="1"/>
  <c r="AT811" i="3"/>
  <c r="AS811" i="3"/>
  <c r="AQ811" i="3"/>
  <c r="AR811" i="3" s="1"/>
  <c r="AP811" i="3"/>
  <c r="AN811" i="3"/>
  <c r="AL811" i="3"/>
  <c r="AJ811" i="3"/>
  <c r="AH811" i="3"/>
  <c r="AF811" i="3"/>
  <c r="AD811" i="3"/>
  <c r="AB811" i="3"/>
  <c r="Z811" i="3"/>
  <c r="X811" i="3"/>
  <c r="V811" i="3"/>
  <c r="T811" i="3"/>
  <c r="R811" i="3"/>
  <c r="P811" i="3"/>
  <c r="N811" i="3"/>
  <c r="L811" i="3"/>
  <c r="J811" i="3"/>
  <c r="H811" i="3"/>
  <c r="D811" i="3"/>
  <c r="BU810" i="3"/>
  <c r="BT810" i="3"/>
  <c r="BS810" i="3"/>
  <c r="BR810" i="3"/>
  <c r="BQ810" i="3"/>
  <c r="BP810" i="3"/>
  <c r="BV810" i="3" s="1"/>
  <c r="BO810" i="3"/>
  <c r="BN810" i="3"/>
  <c r="BM810" i="3"/>
  <c r="BL810" i="3"/>
  <c r="BK810" i="3"/>
  <c r="BJ810" i="3"/>
  <c r="BI810" i="3"/>
  <c r="BH810" i="3"/>
  <c r="BG810" i="3"/>
  <c r="BF810" i="3"/>
  <c r="BE810" i="3"/>
  <c r="BD810" i="3"/>
  <c r="BA810" i="3"/>
  <c r="BB810" i="3" s="1"/>
  <c r="AZ810" i="3"/>
  <c r="AY810" i="3"/>
  <c r="AW810" i="3"/>
  <c r="AX810" i="3" s="1"/>
  <c r="AV810" i="3"/>
  <c r="AU810" i="3"/>
  <c r="AS810" i="3"/>
  <c r="AT810" i="3" s="1"/>
  <c r="AR810" i="3"/>
  <c r="AQ810" i="3"/>
  <c r="AP810" i="3"/>
  <c r="AN810" i="3"/>
  <c r="AL810" i="3"/>
  <c r="AJ810" i="3"/>
  <c r="AH810" i="3"/>
  <c r="AF810" i="3"/>
  <c r="AD810" i="3"/>
  <c r="AB810" i="3"/>
  <c r="Z810" i="3"/>
  <c r="X810" i="3"/>
  <c r="V810" i="3"/>
  <c r="T810" i="3"/>
  <c r="R810" i="3"/>
  <c r="P810" i="3"/>
  <c r="N810" i="3"/>
  <c r="L810" i="3"/>
  <c r="J810" i="3"/>
  <c r="H810" i="3"/>
  <c r="D810" i="3"/>
  <c r="BU809" i="3"/>
  <c r="BT809" i="3"/>
  <c r="BS809" i="3"/>
  <c r="BR809" i="3"/>
  <c r="BQ809" i="3"/>
  <c r="BP809" i="3"/>
  <c r="BO809" i="3"/>
  <c r="BN809" i="3"/>
  <c r="BM809" i="3"/>
  <c r="BL809" i="3"/>
  <c r="BK809" i="3"/>
  <c r="BJ809" i="3"/>
  <c r="BI809" i="3"/>
  <c r="BH809" i="3"/>
  <c r="BG809" i="3"/>
  <c r="BF809" i="3"/>
  <c r="BE809" i="3"/>
  <c r="BD809" i="3"/>
  <c r="BB809" i="3"/>
  <c r="BA809" i="3"/>
  <c r="AY809" i="3"/>
  <c r="AZ809" i="3" s="1"/>
  <c r="AX809" i="3"/>
  <c r="AW809" i="3"/>
  <c r="AU809" i="3"/>
  <c r="AV809" i="3" s="1"/>
  <c r="AT809" i="3"/>
  <c r="AS809" i="3"/>
  <c r="AQ809" i="3"/>
  <c r="AR809" i="3" s="1"/>
  <c r="AP809" i="3"/>
  <c r="AN809" i="3"/>
  <c r="AL809" i="3"/>
  <c r="AJ809" i="3"/>
  <c r="AH809" i="3"/>
  <c r="AF809" i="3"/>
  <c r="AD809" i="3"/>
  <c r="AB809" i="3"/>
  <c r="Z809" i="3"/>
  <c r="X809" i="3"/>
  <c r="V809" i="3"/>
  <c r="T809" i="3"/>
  <c r="R809" i="3"/>
  <c r="P809" i="3"/>
  <c r="N809" i="3"/>
  <c r="L809" i="3"/>
  <c r="J809" i="3"/>
  <c r="H809" i="3"/>
  <c r="D809" i="3"/>
  <c r="BU808" i="3"/>
  <c r="BV808" i="3" s="1"/>
  <c r="BT808" i="3"/>
  <c r="BS808" i="3"/>
  <c r="BR808" i="3"/>
  <c r="BQ808" i="3"/>
  <c r="BP808" i="3"/>
  <c r="BO808" i="3"/>
  <c r="BN808" i="3"/>
  <c r="BM808" i="3"/>
  <c r="BL808" i="3"/>
  <c r="BK808" i="3"/>
  <c r="BJ808" i="3"/>
  <c r="BI808" i="3"/>
  <c r="BH808" i="3"/>
  <c r="BG808" i="3"/>
  <c r="BF808" i="3"/>
  <c r="BE808" i="3"/>
  <c r="BD808" i="3"/>
  <c r="BA808" i="3"/>
  <c r="BB808" i="3" s="1"/>
  <c r="AZ808" i="3"/>
  <c r="AY808" i="3"/>
  <c r="AW808" i="3"/>
  <c r="AX808" i="3" s="1"/>
  <c r="AV808" i="3"/>
  <c r="AU808" i="3"/>
  <c r="AS808" i="3"/>
  <c r="AT808" i="3" s="1"/>
  <c r="AR808" i="3"/>
  <c r="AQ808" i="3"/>
  <c r="AP808" i="3"/>
  <c r="AN808" i="3"/>
  <c r="AL808" i="3"/>
  <c r="AJ808" i="3"/>
  <c r="AH808" i="3"/>
  <c r="AF808" i="3"/>
  <c r="AD808" i="3"/>
  <c r="AB808" i="3"/>
  <c r="Z808" i="3"/>
  <c r="X808" i="3"/>
  <c r="V808" i="3"/>
  <c r="T808" i="3"/>
  <c r="R808" i="3"/>
  <c r="P808" i="3"/>
  <c r="N808" i="3"/>
  <c r="L808" i="3"/>
  <c r="J808" i="3"/>
  <c r="H808" i="3"/>
  <c r="D808" i="3"/>
  <c r="BU807" i="3"/>
  <c r="BT807" i="3"/>
  <c r="BS807" i="3"/>
  <c r="BR807" i="3"/>
  <c r="BQ807" i="3"/>
  <c r="BP807" i="3"/>
  <c r="BV807" i="3" s="1"/>
  <c r="BO807" i="3"/>
  <c r="BN807" i="3"/>
  <c r="BM807" i="3"/>
  <c r="BL807" i="3"/>
  <c r="BK807" i="3"/>
  <c r="BJ807" i="3"/>
  <c r="BI807" i="3"/>
  <c r="BH807" i="3"/>
  <c r="BG807" i="3"/>
  <c r="BF807" i="3"/>
  <c r="BE807" i="3"/>
  <c r="BD807" i="3"/>
  <c r="BB807" i="3"/>
  <c r="BA807" i="3"/>
  <c r="AY807" i="3"/>
  <c r="AZ807" i="3" s="1"/>
  <c r="AX807" i="3"/>
  <c r="AW807" i="3"/>
  <c r="AU807" i="3"/>
  <c r="AV807" i="3" s="1"/>
  <c r="AT807" i="3"/>
  <c r="AS807" i="3"/>
  <c r="AQ807" i="3"/>
  <c r="AR807" i="3" s="1"/>
  <c r="AP807" i="3"/>
  <c r="AN807" i="3"/>
  <c r="AL807" i="3"/>
  <c r="AJ807" i="3"/>
  <c r="AH807" i="3"/>
  <c r="AF807" i="3"/>
  <c r="AD807" i="3"/>
  <c r="AB807" i="3"/>
  <c r="Z807" i="3"/>
  <c r="X807" i="3"/>
  <c r="V807" i="3"/>
  <c r="T807" i="3"/>
  <c r="R807" i="3"/>
  <c r="P807" i="3"/>
  <c r="N807" i="3"/>
  <c r="L807" i="3"/>
  <c r="J807" i="3"/>
  <c r="H807" i="3"/>
  <c r="D807" i="3"/>
  <c r="BU806" i="3"/>
  <c r="BT806" i="3"/>
  <c r="BS806" i="3"/>
  <c r="BR806" i="3"/>
  <c r="BQ806" i="3"/>
  <c r="BV806" i="3" s="1"/>
  <c r="BP806" i="3"/>
  <c r="BO806" i="3"/>
  <c r="BN806" i="3"/>
  <c r="BM806" i="3"/>
  <c r="BL806" i="3"/>
  <c r="BK806" i="3"/>
  <c r="BJ806" i="3"/>
  <c r="BI806" i="3"/>
  <c r="BH806" i="3"/>
  <c r="BG806" i="3"/>
  <c r="BF806" i="3"/>
  <c r="BE806" i="3"/>
  <c r="BD806" i="3"/>
  <c r="BA806" i="3"/>
  <c r="BB806" i="3" s="1"/>
  <c r="AZ806" i="3"/>
  <c r="AY806" i="3"/>
  <c r="AW806" i="3"/>
  <c r="AX806" i="3" s="1"/>
  <c r="AV806" i="3"/>
  <c r="AU806" i="3"/>
  <c r="AS806" i="3"/>
  <c r="AT806" i="3" s="1"/>
  <c r="AR806" i="3"/>
  <c r="AQ806" i="3"/>
  <c r="AP806" i="3"/>
  <c r="AN806" i="3"/>
  <c r="AL806" i="3"/>
  <c r="AJ806" i="3"/>
  <c r="AH806" i="3"/>
  <c r="AF806" i="3"/>
  <c r="AD806" i="3"/>
  <c r="AB806" i="3"/>
  <c r="Z806" i="3"/>
  <c r="X806" i="3"/>
  <c r="V806" i="3"/>
  <c r="T806" i="3"/>
  <c r="R806" i="3"/>
  <c r="P806" i="3"/>
  <c r="N806" i="3"/>
  <c r="L806" i="3"/>
  <c r="J806" i="3"/>
  <c r="H806" i="3"/>
  <c r="D806" i="3"/>
  <c r="BU805" i="3"/>
  <c r="BT805" i="3"/>
  <c r="BS805" i="3"/>
  <c r="BR805" i="3"/>
  <c r="BQ805" i="3"/>
  <c r="BP805" i="3"/>
  <c r="BV805" i="3" s="1"/>
  <c r="BO805" i="3"/>
  <c r="BN805" i="3"/>
  <c r="BM805" i="3"/>
  <c r="BL805" i="3"/>
  <c r="BK805" i="3"/>
  <c r="BJ805" i="3"/>
  <c r="BI805" i="3"/>
  <c r="BH805" i="3"/>
  <c r="BG805" i="3"/>
  <c r="BF805" i="3"/>
  <c r="BE805" i="3"/>
  <c r="BD805" i="3"/>
  <c r="BB805" i="3"/>
  <c r="BA805" i="3"/>
  <c r="AY805" i="3"/>
  <c r="AZ805" i="3" s="1"/>
  <c r="AX805" i="3"/>
  <c r="AW805" i="3"/>
  <c r="AU805" i="3"/>
  <c r="AV805" i="3" s="1"/>
  <c r="AT805" i="3"/>
  <c r="AS805" i="3"/>
  <c r="AQ805" i="3"/>
  <c r="AR805" i="3" s="1"/>
  <c r="AP805" i="3"/>
  <c r="AN805" i="3"/>
  <c r="AL805" i="3"/>
  <c r="AJ805" i="3"/>
  <c r="AH805" i="3"/>
  <c r="AF805" i="3"/>
  <c r="AD805" i="3"/>
  <c r="AB805" i="3"/>
  <c r="Z805" i="3"/>
  <c r="X805" i="3"/>
  <c r="V805" i="3"/>
  <c r="T805" i="3"/>
  <c r="R805" i="3"/>
  <c r="P805" i="3"/>
  <c r="N805" i="3"/>
  <c r="L805" i="3"/>
  <c r="J805" i="3"/>
  <c r="H805" i="3"/>
  <c r="D805" i="3"/>
  <c r="BV804" i="3"/>
  <c r="BU804" i="3"/>
  <c r="BT804" i="3"/>
  <c r="BS804" i="3"/>
  <c r="BR804" i="3"/>
  <c r="BQ804" i="3"/>
  <c r="BP804" i="3"/>
  <c r="BO804" i="3"/>
  <c r="BN804" i="3"/>
  <c r="BM804" i="3"/>
  <c r="BL804" i="3"/>
  <c r="BK804" i="3"/>
  <c r="BJ804" i="3"/>
  <c r="BI804" i="3"/>
  <c r="BH804" i="3"/>
  <c r="BG804" i="3"/>
  <c r="BF804" i="3"/>
  <c r="BE804" i="3"/>
  <c r="BD804" i="3"/>
  <c r="BA804" i="3"/>
  <c r="BB804" i="3" s="1"/>
  <c r="AZ804" i="3"/>
  <c r="AY804" i="3"/>
  <c r="AW804" i="3"/>
  <c r="AX804" i="3" s="1"/>
  <c r="AV804" i="3"/>
  <c r="AU804" i="3"/>
  <c r="AS804" i="3"/>
  <c r="AT804" i="3" s="1"/>
  <c r="AR804" i="3"/>
  <c r="AQ804" i="3"/>
  <c r="AP804" i="3"/>
  <c r="AN804" i="3"/>
  <c r="AL804" i="3"/>
  <c r="AJ804" i="3"/>
  <c r="AH804" i="3"/>
  <c r="AF804" i="3"/>
  <c r="AD804" i="3"/>
  <c r="AB804" i="3"/>
  <c r="Z804" i="3"/>
  <c r="X804" i="3"/>
  <c r="V804" i="3"/>
  <c r="T804" i="3"/>
  <c r="R804" i="3"/>
  <c r="P804" i="3"/>
  <c r="N804" i="3"/>
  <c r="L804" i="3"/>
  <c r="J804" i="3"/>
  <c r="H804" i="3"/>
  <c r="D804" i="3"/>
  <c r="BU803" i="3"/>
  <c r="BT803" i="3"/>
  <c r="BS803" i="3"/>
  <c r="BR803" i="3"/>
  <c r="BQ803" i="3"/>
  <c r="BP803" i="3"/>
  <c r="BV803" i="3" s="1"/>
  <c r="BO803" i="3"/>
  <c r="BN803" i="3"/>
  <c r="BM803" i="3"/>
  <c r="BL803" i="3"/>
  <c r="BK803" i="3"/>
  <c r="BJ803" i="3"/>
  <c r="BI803" i="3"/>
  <c r="BH803" i="3"/>
  <c r="BG803" i="3"/>
  <c r="BF803" i="3"/>
  <c r="BE803" i="3"/>
  <c r="BD803" i="3"/>
  <c r="BB803" i="3"/>
  <c r="BA803" i="3"/>
  <c r="AY803" i="3"/>
  <c r="AZ803" i="3" s="1"/>
  <c r="AX803" i="3"/>
  <c r="AW803" i="3"/>
  <c r="AU803" i="3"/>
  <c r="AV803" i="3" s="1"/>
  <c r="AT803" i="3"/>
  <c r="AS803" i="3"/>
  <c r="AQ803" i="3"/>
  <c r="AR803" i="3" s="1"/>
  <c r="AP803" i="3"/>
  <c r="AN803" i="3"/>
  <c r="AL803" i="3"/>
  <c r="AJ803" i="3"/>
  <c r="AH803" i="3"/>
  <c r="AF803" i="3"/>
  <c r="AD803" i="3"/>
  <c r="AB803" i="3"/>
  <c r="Z803" i="3"/>
  <c r="X803" i="3"/>
  <c r="V803" i="3"/>
  <c r="T803" i="3"/>
  <c r="R803" i="3"/>
  <c r="P803" i="3"/>
  <c r="N803" i="3"/>
  <c r="L803" i="3"/>
  <c r="J803" i="3"/>
  <c r="H803" i="3"/>
  <c r="D803" i="3"/>
  <c r="BU802" i="3"/>
  <c r="BT802" i="3"/>
  <c r="BS802" i="3"/>
  <c r="BR802" i="3"/>
  <c r="BQ802" i="3"/>
  <c r="BP802" i="3"/>
  <c r="BO802" i="3"/>
  <c r="BN802" i="3"/>
  <c r="BM802" i="3"/>
  <c r="BL802" i="3"/>
  <c r="BK802" i="3"/>
  <c r="BJ802" i="3"/>
  <c r="BI802" i="3"/>
  <c r="BH802" i="3"/>
  <c r="BG802" i="3"/>
  <c r="BF802" i="3"/>
  <c r="BE802" i="3"/>
  <c r="BD802" i="3"/>
  <c r="BA802" i="3"/>
  <c r="BB802" i="3" s="1"/>
  <c r="AZ802" i="3"/>
  <c r="AY802" i="3"/>
  <c r="AW802" i="3"/>
  <c r="AX802" i="3" s="1"/>
  <c r="AV802" i="3"/>
  <c r="AU802" i="3"/>
  <c r="AS802" i="3"/>
  <c r="AT802" i="3" s="1"/>
  <c r="AR802" i="3"/>
  <c r="AQ802" i="3"/>
  <c r="AP802" i="3"/>
  <c r="AN802" i="3"/>
  <c r="AL802" i="3"/>
  <c r="AJ802" i="3"/>
  <c r="AH802" i="3"/>
  <c r="AF802" i="3"/>
  <c r="AD802" i="3"/>
  <c r="AB802" i="3"/>
  <c r="Z802" i="3"/>
  <c r="X802" i="3"/>
  <c r="V802" i="3"/>
  <c r="T802" i="3"/>
  <c r="R802" i="3"/>
  <c r="P802" i="3"/>
  <c r="N802" i="3"/>
  <c r="L802" i="3"/>
  <c r="J802" i="3"/>
  <c r="H802" i="3"/>
  <c r="D802" i="3"/>
  <c r="BU801" i="3"/>
  <c r="BT801" i="3"/>
  <c r="BS801" i="3"/>
  <c r="BR801" i="3"/>
  <c r="BQ801" i="3"/>
  <c r="BP801" i="3"/>
  <c r="BV801" i="3" s="1"/>
  <c r="BO801" i="3"/>
  <c r="BN801" i="3"/>
  <c r="BM801" i="3"/>
  <c r="BL801" i="3"/>
  <c r="BK801" i="3"/>
  <c r="BJ801" i="3"/>
  <c r="BI801" i="3"/>
  <c r="BH801" i="3"/>
  <c r="BG801" i="3"/>
  <c r="BF801" i="3"/>
  <c r="BE801" i="3"/>
  <c r="BD801" i="3"/>
  <c r="BB801" i="3"/>
  <c r="BA801" i="3"/>
  <c r="AY801" i="3"/>
  <c r="AZ801" i="3" s="1"/>
  <c r="AX801" i="3"/>
  <c r="AW801" i="3"/>
  <c r="AU801" i="3"/>
  <c r="AV801" i="3" s="1"/>
  <c r="AT801" i="3"/>
  <c r="AS801" i="3"/>
  <c r="AQ801" i="3"/>
  <c r="AR801" i="3" s="1"/>
  <c r="AP801" i="3"/>
  <c r="AN801" i="3"/>
  <c r="AL801" i="3"/>
  <c r="AJ801" i="3"/>
  <c r="AH801" i="3"/>
  <c r="AF801" i="3"/>
  <c r="AD801" i="3"/>
  <c r="AB801" i="3"/>
  <c r="Z801" i="3"/>
  <c r="X801" i="3"/>
  <c r="V801" i="3"/>
  <c r="T801" i="3"/>
  <c r="R801" i="3"/>
  <c r="P801" i="3"/>
  <c r="N801" i="3"/>
  <c r="L801" i="3"/>
  <c r="J801" i="3"/>
  <c r="H801" i="3"/>
  <c r="D801" i="3"/>
  <c r="BV800" i="3"/>
  <c r="BU800" i="3"/>
  <c r="BT800" i="3"/>
  <c r="BS800" i="3"/>
  <c r="BR800" i="3"/>
  <c r="BQ800" i="3"/>
  <c r="BP800" i="3"/>
  <c r="BO800" i="3"/>
  <c r="BN800" i="3"/>
  <c r="BM800" i="3"/>
  <c r="BL800" i="3"/>
  <c r="BK800" i="3"/>
  <c r="BJ800" i="3"/>
  <c r="BI800" i="3"/>
  <c r="BH800" i="3"/>
  <c r="BG800" i="3"/>
  <c r="BF800" i="3"/>
  <c r="BE800" i="3"/>
  <c r="BD800" i="3"/>
  <c r="BA800" i="3"/>
  <c r="BB800" i="3" s="1"/>
  <c r="AZ800" i="3"/>
  <c r="AY800" i="3"/>
  <c r="AW800" i="3"/>
  <c r="AX800" i="3" s="1"/>
  <c r="AV800" i="3"/>
  <c r="AU800" i="3"/>
  <c r="AS800" i="3"/>
  <c r="AT800" i="3" s="1"/>
  <c r="AR800" i="3"/>
  <c r="AQ800" i="3"/>
  <c r="AP800" i="3"/>
  <c r="AN800" i="3"/>
  <c r="AL800" i="3"/>
  <c r="AJ800" i="3"/>
  <c r="AH800" i="3"/>
  <c r="AF800" i="3"/>
  <c r="AD800" i="3"/>
  <c r="AB800" i="3"/>
  <c r="Z800" i="3"/>
  <c r="X800" i="3"/>
  <c r="V800" i="3"/>
  <c r="T800" i="3"/>
  <c r="R800" i="3"/>
  <c r="P800" i="3"/>
  <c r="N800" i="3"/>
  <c r="L800" i="3"/>
  <c r="J800" i="3"/>
  <c r="H800" i="3"/>
  <c r="D800" i="3"/>
  <c r="BU799" i="3"/>
  <c r="BT799" i="3"/>
  <c r="BS799" i="3"/>
  <c r="BR799" i="3"/>
  <c r="BQ799" i="3"/>
  <c r="BP799" i="3"/>
  <c r="BV799" i="3" s="1"/>
  <c r="BO799" i="3"/>
  <c r="BN799" i="3"/>
  <c r="BM799" i="3"/>
  <c r="BL799" i="3"/>
  <c r="BK799" i="3"/>
  <c r="BJ799" i="3"/>
  <c r="BI799" i="3"/>
  <c r="BH799" i="3"/>
  <c r="BG799" i="3"/>
  <c r="BF799" i="3"/>
  <c r="BE799" i="3"/>
  <c r="BD799" i="3"/>
  <c r="BB799" i="3"/>
  <c r="BA799" i="3"/>
  <c r="AY799" i="3"/>
  <c r="AZ799" i="3" s="1"/>
  <c r="AX799" i="3"/>
  <c r="AW799" i="3"/>
  <c r="AU799" i="3"/>
  <c r="AV799" i="3" s="1"/>
  <c r="AT799" i="3"/>
  <c r="AS799" i="3"/>
  <c r="AQ799" i="3"/>
  <c r="AR799" i="3" s="1"/>
  <c r="AP799" i="3"/>
  <c r="AN799" i="3"/>
  <c r="AL799" i="3"/>
  <c r="AJ799" i="3"/>
  <c r="AH799" i="3"/>
  <c r="AF799" i="3"/>
  <c r="AD799" i="3"/>
  <c r="AB799" i="3"/>
  <c r="Z799" i="3"/>
  <c r="X799" i="3"/>
  <c r="V799" i="3"/>
  <c r="T799" i="3"/>
  <c r="R799" i="3"/>
  <c r="P799" i="3"/>
  <c r="N799" i="3"/>
  <c r="L799" i="3"/>
  <c r="J799" i="3"/>
  <c r="H799" i="3"/>
  <c r="D799" i="3"/>
  <c r="BU798" i="3"/>
  <c r="BT798" i="3"/>
  <c r="BS798" i="3"/>
  <c r="BR798" i="3"/>
  <c r="BQ798" i="3"/>
  <c r="BP798" i="3"/>
  <c r="BO798" i="3"/>
  <c r="BN798" i="3"/>
  <c r="BM798" i="3"/>
  <c r="BL798" i="3"/>
  <c r="BK798" i="3"/>
  <c r="BJ798" i="3"/>
  <c r="BI798" i="3"/>
  <c r="BH798" i="3"/>
  <c r="BG798" i="3"/>
  <c r="BF798" i="3"/>
  <c r="BE798" i="3"/>
  <c r="BD798" i="3"/>
  <c r="BA798" i="3"/>
  <c r="BB798" i="3" s="1"/>
  <c r="AZ798" i="3"/>
  <c r="AY798" i="3"/>
  <c r="AW798" i="3"/>
  <c r="AX798" i="3" s="1"/>
  <c r="AV798" i="3"/>
  <c r="AU798" i="3"/>
  <c r="AS798" i="3"/>
  <c r="AT798" i="3" s="1"/>
  <c r="AR798" i="3"/>
  <c r="AQ798" i="3"/>
  <c r="AP798" i="3"/>
  <c r="AN798" i="3"/>
  <c r="AL798" i="3"/>
  <c r="AJ798" i="3"/>
  <c r="AH798" i="3"/>
  <c r="AF798" i="3"/>
  <c r="AD798" i="3"/>
  <c r="AB798" i="3"/>
  <c r="Z798" i="3"/>
  <c r="X798" i="3"/>
  <c r="V798" i="3"/>
  <c r="T798" i="3"/>
  <c r="R798" i="3"/>
  <c r="P798" i="3"/>
  <c r="N798" i="3"/>
  <c r="L798" i="3"/>
  <c r="J798" i="3"/>
  <c r="H798" i="3"/>
  <c r="D798" i="3"/>
  <c r="BU797" i="3"/>
  <c r="BT797" i="3"/>
  <c r="BS797" i="3"/>
  <c r="BR797" i="3"/>
  <c r="BQ797" i="3"/>
  <c r="BP797" i="3"/>
  <c r="BV797" i="3" s="1"/>
  <c r="BO797" i="3"/>
  <c r="BN797" i="3"/>
  <c r="BM797" i="3"/>
  <c r="BL797" i="3"/>
  <c r="BK797" i="3"/>
  <c r="BJ797" i="3"/>
  <c r="BI797" i="3"/>
  <c r="BH797" i="3"/>
  <c r="BG797" i="3"/>
  <c r="BF797" i="3"/>
  <c r="BE797" i="3"/>
  <c r="BD797" i="3"/>
  <c r="BB797" i="3"/>
  <c r="BA797" i="3"/>
  <c r="AY797" i="3"/>
  <c r="AZ797" i="3" s="1"/>
  <c r="AX797" i="3"/>
  <c r="AW797" i="3"/>
  <c r="AU797" i="3"/>
  <c r="AV797" i="3" s="1"/>
  <c r="AT797" i="3"/>
  <c r="AS797" i="3"/>
  <c r="AQ797" i="3"/>
  <c r="AR797" i="3" s="1"/>
  <c r="AP797" i="3"/>
  <c r="AN797" i="3"/>
  <c r="AL797" i="3"/>
  <c r="AJ797" i="3"/>
  <c r="AH797" i="3"/>
  <c r="AF797" i="3"/>
  <c r="AD797" i="3"/>
  <c r="AB797" i="3"/>
  <c r="Z797" i="3"/>
  <c r="X797" i="3"/>
  <c r="V797" i="3"/>
  <c r="T797" i="3"/>
  <c r="R797" i="3"/>
  <c r="P797" i="3"/>
  <c r="N797" i="3"/>
  <c r="L797" i="3"/>
  <c r="J797" i="3"/>
  <c r="H797" i="3"/>
  <c r="D797" i="3"/>
  <c r="BV796" i="3"/>
  <c r="BU796" i="3"/>
  <c r="BT796" i="3"/>
  <c r="BS796" i="3"/>
  <c r="BR796" i="3"/>
  <c r="BQ796" i="3"/>
  <c r="BP796" i="3"/>
  <c r="BO796" i="3"/>
  <c r="BN796" i="3"/>
  <c r="BM796" i="3"/>
  <c r="BL796" i="3"/>
  <c r="BK796" i="3"/>
  <c r="BJ796" i="3"/>
  <c r="BI796" i="3"/>
  <c r="BH796" i="3"/>
  <c r="BG796" i="3"/>
  <c r="BF796" i="3"/>
  <c r="BE796" i="3"/>
  <c r="BD796" i="3"/>
  <c r="BA796" i="3"/>
  <c r="BB796" i="3" s="1"/>
  <c r="AZ796" i="3"/>
  <c r="AY796" i="3"/>
  <c r="AW796" i="3"/>
  <c r="AX796" i="3" s="1"/>
  <c r="AV796" i="3"/>
  <c r="AU796" i="3"/>
  <c r="AS796" i="3"/>
  <c r="AT796" i="3" s="1"/>
  <c r="AR796" i="3"/>
  <c r="AQ796" i="3"/>
  <c r="AP796" i="3"/>
  <c r="AN796" i="3"/>
  <c r="AL796" i="3"/>
  <c r="AJ796" i="3"/>
  <c r="AH796" i="3"/>
  <c r="AF796" i="3"/>
  <c r="AD796" i="3"/>
  <c r="AB796" i="3"/>
  <c r="Z796" i="3"/>
  <c r="X796" i="3"/>
  <c r="V796" i="3"/>
  <c r="T796" i="3"/>
  <c r="R796" i="3"/>
  <c r="P796" i="3"/>
  <c r="N796" i="3"/>
  <c r="L796" i="3"/>
  <c r="J796" i="3"/>
  <c r="H796" i="3"/>
  <c r="D796" i="3"/>
  <c r="BU795" i="3"/>
  <c r="BT795" i="3"/>
  <c r="BS795" i="3"/>
  <c r="BR795" i="3"/>
  <c r="BQ795" i="3"/>
  <c r="BP795" i="3"/>
  <c r="BV795" i="3" s="1"/>
  <c r="BO795" i="3"/>
  <c r="BN795" i="3"/>
  <c r="BM795" i="3"/>
  <c r="BL795" i="3"/>
  <c r="BK795" i="3"/>
  <c r="BJ795" i="3"/>
  <c r="BI795" i="3"/>
  <c r="BH795" i="3"/>
  <c r="BG795" i="3"/>
  <c r="BF795" i="3"/>
  <c r="BE795" i="3"/>
  <c r="BD795" i="3"/>
  <c r="BB795" i="3"/>
  <c r="BA795" i="3"/>
  <c r="AY795" i="3"/>
  <c r="AZ795" i="3" s="1"/>
  <c r="AW795" i="3"/>
  <c r="AX795" i="3" s="1"/>
  <c r="AU795" i="3"/>
  <c r="AV795" i="3" s="1"/>
  <c r="AT795" i="3"/>
  <c r="AS795" i="3"/>
  <c r="AQ795" i="3"/>
  <c r="AR795" i="3" s="1"/>
  <c r="AP795" i="3"/>
  <c r="AN795" i="3"/>
  <c r="AL795" i="3"/>
  <c r="AJ795" i="3"/>
  <c r="AH795" i="3"/>
  <c r="AF795" i="3"/>
  <c r="AD795" i="3"/>
  <c r="AB795" i="3"/>
  <c r="Z795" i="3"/>
  <c r="X795" i="3"/>
  <c r="V795" i="3"/>
  <c r="T795" i="3"/>
  <c r="R795" i="3"/>
  <c r="P795" i="3"/>
  <c r="N795" i="3"/>
  <c r="L795" i="3"/>
  <c r="J795" i="3"/>
  <c r="H795" i="3"/>
  <c r="D795" i="3"/>
  <c r="BV794" i="3"/>
  <c r="BU794" i="3"/>
  <c r="BT794" i="3"/>
  <c r="BS794" i="3"/>
  <c r="BR794" i="3"/>
  <c r="BQ794" i="3"/>
  <c r="BP794" i="3"/>
  <c r="BO794" i="3"/>
  <c r="BN794" i="3"/>
  <c r="BM794" i="3"/>
  <c r="BL794" i="3"/>
  <c r="BK794" i="3"/>
  <c r="BJ794" i="3"/>
  <c r="BI794" i="3"/>
  <c r="BH794" i="3"/>
  <c r="BG794" i="3"/>
  <c r="BF794" i="3"/>
  <c r="BE794" i="3"/>
  <c r="BD794" i="3"/>
  <c r="BA794" i="3"/>
  <c r="BB794" i="3" s="1"/>
  <c r="AY794" i="3"/>
  <c r="AZ794" i="3" s="1"/>
  <c r="AW794" i="3"/>
  <c r="AX794" i="3" s="1"/>
  <c r="AV794" i="3"/>
  <c r="AU794" i="3"/>
  <c r="AS794" i="3"/>
  <c r="AT794" i="3" s="1"/>
  <c r="AR794" i="3"/>
  <c r="AQ794" i="3"/>
  <c r="AP794" i="3"/>
  <c r="AN794" i="3"/>
  <c r="AL794" i="3"/>
  <c r="AJ794" i="3"/>
  <c r="AH794" i="3"/>
  <c r="AF794" i="3"/>
  <c r="AD794" i="3"/>
  <c r="AB794" i="3"/>
  <c r="Z794" i="3"/>
  <c r="X794" i="3"/>
  <c r="V794" i="3"/>
  <c r="T794" i="3"/>
  <c r="R794" i="3"/>
  <c r="P794" i="3"/>
  <c r="N794" i="3"/>
  <c r="L794" i="3"/>
  <c r="J794" i="3"/>
  <c r="H794" i="3"/>
  <c r="D794" i="3"/>
  <c r="BU793" i="3"/>
  <c r="BT793" i="3"/>
  <c r="BS793" i="3"/>
  <c r="BR793" i="3"/>
  <c r="BQ793" i="3"/>
  <c r="BP793" i="3"/>
  <c r="BO793" i="3"/>
  <c r="BN793" i="3"/>
  <c r="BM793" i="3"/>
  <c r="BL793" i="3"/>
  <c r="BK793" i="3"/>
  <c r="BJ793" i="3"/>
  <c r="BI793" i="3"/>
  <c r="BH793" i="3"/>
  <c r="BG793" i="3"/>
  <c r="BF793" i="3"/>
  <c r="BE793" i="3"/>
  <c r="BD793" i="3"/>
  <c r="BB793" i="3"/>
  <c r="BA793" i="3"/>
  <c r="AY793" i="3"/>
  <c r="AZ793" i="3" s="1"/>
  <c r="AX793" i="3"/>
  <c r="AW793" i="3"/>
  <c r="AU793" i="3"/>
  <c r="AV793" i="3" s="1"/>
  <c r="AS793" i="3"/>
  <c r="AT793" i="3" s="1"/>
  <c r="AQ793" i="3"/>
  <c r="AR793" i="3" s="1"/>
  <c r="AP793" i="3"/>
  <c r="AN793" i="3"/>
  <c r="AL793" i="3"/>
  <c r="AJ793" i="3"/>
  <c r="AH793" i="3"/>
  <c r="AF793" i="3"/>
  <c r="AD793" i="3"/>
  <c r="AB793" i="3"/>
  <c r="Z793" i="3"/>
  <c r="X793" i="3"/>
  <c r="V793" i="3"/>
  <c r="T793" i="3"/>
  <c r="R793" i="3"/>
  <c r="P793" i="3"/>
  <c r="N793" i="3"/>
  <c r="L793" i="3"/>
  <c r="J793" i="3"/>
  <c r="H793" i="3"/>
  <c r="D793" i="3"/>
  <c r="BU792" i="3"/>
  <c r="BT792" i="3"/>
  <c r="BS792" i="3"/>
  <c r="BR792" i="3"/>
  <c r="BQ792" i="3"/>
  <c r="BP792" i="3"/>
  <c r="BO792" i="3"/>
  <c r="BN792" i="3"/>
  <c r="BM792" i="3"/>
  <c r="BL792" i="3"/>
  <c r="BK792" i="3"/>
  <c r="BJ792" i="3"/>
  <c r="BI792" i="3"/>
  <c r="BH792" i="3"/>
  <c r="BG792" i="3"/>
  <c r="BF792" i="3"/>
  <c r="BE792" i="3"/>
  <c r="BD792" i="3"/>
  <c r="BA792" i="3"/>
  <c r="BB792" i="3" s="1"/>
  <c r="AZ792" i="3"/>
  <c r="AY792" i="3"/>
  <c r="AW792" i="3"/>
  <c r="AX792" i="3" s="1"/>
  <c r="AU792" i="3"/>
  <c r="AV792" i="3" s="1"/>
  <c r="AS792" i="3"/>
  <c r="AT792" i="3" s="1"/>
  <c r="AR792" i="3"/>
  <c r="AQ792" i="3"/>
  <c r="AP792" i="3"/>
  <c r="AN792" i="3"/>
  <c r="AL792" i="3"/>
  <c r="AJ792" i="3"/>
  <c r="AH792" i="3"/>
  <c r="AF792" i="3"/>
  <c r="AD792" i="3"/>
  <c r="AB792" i="3"/>
  <c r="Z792" i="3"/>
  <c r="X792" i="3"/>
  <c r="V792" i="3"/>
  <c r="T792" i="3"/>
  <c r="R792" i="3"/>
  <c r="P792" i="3"/>
  <c r="N792" i="3"/>
  <c r="L792" i="3"/>
  <c r="J792" i="3"/>
  <c r="H792" i="3"/>
  <c r="D792" i="3"/>
  <c r="BU791" i="3"/>
  <c r="BT791" i="3"/>
  <c r="BS791" i="3"/>
  <c r="BR791" i="3"/>
  <c r="BQ791" i="3"/>
  <c r="BP791" i="3"/>
  <c r="BV791" i="3" s="1"/>
  <c r="BO791" i="3"/>
  <c r="BN791" i="3"/>
  <c r="BM791" i="3"/>
  <c r="BL791" i="3"/>
  <c r="BK791" i="3"/>
  <c r="BJ791" i="3"/>
  <c r="BI791" i="3"/>
  <c r="BH791" i="3"/>
  <c r="BG791" i="3"/>
  <c r="BF791" i="3"/>
  <c r="BE791" i="3"/>
  <c r="BD791" i="3"/>
  <c r="BB791" i="3"/>
  <c r="BA791" i="3"/>
  <c r="AY791" i="3"/>
  <c r="AZ791" i="3" s="1"/>
  <c r="AX791" i="3"/>
  <c r="AW791" i="3"/>
  <c r="AU791" i="3"/>
  <c r="AV791" i="3" s="1"/>
  <c r="AT791" i="3"/>
  <c r="AS791" i="3"/>
  <c r="AQ791" i="3"/>
  <c r="AR791" i="3" s="1"/>
  <c r="AP791" i="3"/>
  <c r="AN791" i="3"/>
  <c r="AL791" i="3"/>
  <c r="AJ791" i="3"/>
  <c r="AH791" i="3"/>
  <c r="AF791" i="3"/>
  <c r="AD791" i="3"/>
  <c r="AB791" i="3"/>
  <c r="Z791" i="3"/>
  <c r="X791" i="3"/>
  <c r="V791" i="3"/>
  <c r="T791" i="3"/>
  <c r="R791" i="3"/>
  <c r="P791" i="3"/>
  <c r="N791" i="3"/>
  <c r="L791" i="3"/>
  <c r="J791" i="3"/>
  <c r="H791" i="3"/>
  <c r="D791" i="3"/>
  <c r="BU790" i="3"/>
  <c r="BT790" i="3"/>
  <c r="BS790" i="3"/>
  <c r="BR790" i="3"/>
  <c r="BQ790" i="3"/>
  <c r="BP790" i="3"/>
  <c r="BO790" i="3"/>
  <c r="BN790" i="3"/>
  <c r="BM790" i="3"/>
  <c r="BL790" i="3"/>
  <c r="BK790" i="3"/>
  <c r="BJ790" i="3"/>
  <c r="BI790" i="3"/>
  <c r="BH790" i="3"/>
  <c r="BG790" i="3"/>
  <c r="BF790" i="3"/>
  <c r="BE790" i="3"/>
  <c r="BD790" i="3"/>
  <c r="BA790" i="3"/>
  <c r="BB790" i="3" s="1"/>
  <c r="AZ790" i="3"/>
  <c r="AY790" i="3"/>
  <c r="AW790" i="3"/>
  <c r="AX790" i="3" s="1"/>
  <c r="AV790" i="3"/>
  <c r="AU790" i="3"/>
  <c r="AS790" i="3"/>
  <c r="AT790" i="3" s="1"/>
  <c r="AQ790" i="3"/>
  <c r="AR790" i="3" s="1"/>
  <c r="AP790" i="3"/>
  <c r="AN790" i="3"/>
  <c r="AL790" i="3"/>
  <c r="AJ790" i="3"/>
  <c r="AH790" i="3"/>
  <c r="AF790" i="3"/>
  <c r="AD790" i="3"/>
  <c r="AB790" i="3"/>
  <c r="Z790" i="3"/>
  <c r="X790" i="3"/>
  <c r="V790" i="3"/>
  <c r="T790" i="3"/>
  <c r="R790" i="3"/>
  <c r="P790" i="3"/>
  <c r="N790" i="3"/>
  <c r="L790" i="3"/>
  <c r="J790" i="3"/>
  <c r="H790" i="3"/>
  <c r="D790" i="3"/>
  <c r="BU789" i="3"/>
  <c r="BT789" i="3"/>
  <c r="BS789" i="3"/>
  <c r="BR789" i="3"/>
  <c r="BQ789" i="3"/>
  <c r="BP789" i="3"/>
  <c r="BV789" i="3" s="1"/>
  <c r="BO789" i="3"/>
  <c r="BN789" i="3"/>
  <c r="BM789" i="3"/>
  <c r="BL789" i="3"/>
  <c r="BK789" i="3"/>
  <c r="BJ789" i="3"/>
  <c r="BI789" i="3"/>
  <c r="BH789" i="3"/>
  <c r="BG789" i="3"/>
  <c r="BF789" i="3"/>
  <c r="BE789" i="3"/>
  <c r="BD789" i="3"/>
  <c r="BA789" i="3"/>
  <c r="BB789" i="3" s="1"/>
  <c r="AY789" i="3"/>
  <c r="AZ789" i="3" s="1"/>
  <c r="AX789" i="3"/>
  <c r="AW789" i="3"/>
  <c r="AU789" i="3"/>
  <c r="AV789" i="3" s="1"/>
  <c r="AS789" i="3"/>
  <c r="AT789" i="3" s="1"/>
  <c r="AQ789" i="3"/>
  <c r="AR789" i="3" s="1"/>
  <c r="AP789" i="3"/>
  <c r="AN789" i="3"/>
  <c r="AL789" i="3"/>
  <c r="AJ789" i="3"/>
  <c r="AH789" i="3"/>
  <c r="AF789" i="3"/>
  <c r="AD789" i="3"/>
  <c r="AB789" i="3"/>
  <c r="Z789" i="3"/>
  <c r="X789" i="3"/>
  <c r="V789" i="3"/>
  <c r="T789" i="3"/>
  <c r="R789" i="3"/>
  <c r="P789" i="3"/>
  <c r="N789" i="3"/>
  <c r="L789" i="3"/>
  <c r="J789" i="3"/>
  <c r="H789" i="3"/>
  <c r="D789" i="3"/>
  <c r="BV788" i="3"/>
  <c r="BU788" i="3"/>
  <c r="BT788" i="3"/>
  <c r="BS788" i="3"/>
  <c r="BR788" i="3"/>
  <c r="BQ788" i="3"/>
  <c r="BP788" i="3"/>
  <c r="BO788" i="3"/>
  <c r="BN788" i="3"/>
  <c r="BM788" i="3"/>
  <c r="BL788" i="3"/>
  <c r="BK788" i="3"/>
  <c r="BJ788" i="3"/>
  <c r="BI788" i="3"/>
  <c r="BH788" i="3"/>
  <c r="BG788" i="3"/>
  <c r="BF788" i="3"/>
  <c r="BE788" i="3"/>
  <c r="BD788" i="3"/>
  <c r="BA788" i="3"/>
  <c r="BB788" i="3" s="1"/>
  <c r="AZ788" i="3"/>
  <c r="AY788" i="3"/>
  <c r="AW788" i="3"/>
  <c r="AX788" i="3" s="1"/>
  <c r="AU788" i="3"/>
  <c r="AV788" i="3" s="1"/>
  <c r="AS788" i="3"/>
  <c r="AT788" i="3" s="1"/>
  <c r="AR788" i="3"/>
  <c r="AQ788" i="3"/>
  <c r="AP788" i="3"/>
  <c r="AN788" i="3"/>
  <c r="AL788" i="3"/>
  <c r="AJ788" i="3"/>
  <c r="AH788" i="3"/>
  <c r="AF788" i="3"/>
  <c r="AD788" i="3"/>
  <c r="AB788" i="3"/>
  <c r="Z788" i="3"/>
  <c r="X788" i="3"/>
  <c r="V788" i="3"/>
  <c r="T788" i="3"/>
  <c r="R788" i="3"/>
  <c r="P788" i="3"/>
  <c r="N788" i="3"/>
  <c r="L788" i="3"/>
  <c r="J788" i="3"/>
  <c r="H788" i="3"/>
  <c r="D788" i="3"/>
  <c r="BV787" i="3"/>
  <c r="BU787" i="3"/>
  <c r="BT787" i="3"/>
  <c r="BS787" i="3"/>
  <c r="BR787" i="3"/>
  <c r="BQ787" i="3"/>
  <c r="BP787" i="3"/>
  <c r="BO787" i="3"/>
  <c r="BN787" i="3"/>
  <c r="BM787" i="3"/>
  <c r="BL787" i="3"/>
  <c r="BK787" i="3"/>
  <c r="BJ787" i="3"/>
  <c r="BI787" i="3"/>
  <c r="BH787" i="3"/>
  <c r="BG787" i="3"/>
  <c r="BF787" i="3"/>
  <c r="BE787" i="3"/>
  <c r="BD787" i="3"/>
  <c r="BB787" i="3"/>
  <c r="BA787" i="3"/>
  <c r="AY787" i="3"/>
  <c r="AZ787" i="3" s="1"/>
  <c r="AX787" i="3"/>
  <c r="AW787" i="3"/>
  <c r="AU787" i="3"/>
  <c r="AV787" i="3" s="1"/>
  <c r="AT787" i="3"/>
  <c r="AS787" i="3"/>
  <c r="AQ787" i="3"/>
  <c r="AR787" i="3" s="1"/>
  <c r="AP787" i="3"/>
  <c r="AN787" i="3"/>
  <c r="AL787" i="3"/>
  <c r="AJ787" i="3"/>
  <c r="AH787" i="3"/>
  <c r="AF787" i="3"/>
  <c r="AD787" i="3"/>
  <c r="AB787" i="3"/>
  <c r="Z787" i="3"/>
  <c r="X787" i="3"/>
  <c r="V787" i="3"/>
  <c r="T787" i="3"/>
  <c r="R787" i="3"/>
  <c r="P787" i="3"/>
  <c r="N787" i="3"/>
  <c r="L787" i="3"/>
  <c r="J787" i="3"/>
  <c r="H787" i="3"/>
  <c r="D787" i="3"/>
  <c r="BU786" i="3"/>
  <c r="BT786" i="3"/>
  <c r="BS786" i="3"/>
  <c r="BR786" i="3"/>
  <c r="BQ786" i="3"/>
  <c r="BV786" i="3" s="1"/>
  <c r="BP786" i="3"/>
  <c r="BO786" i="3"/>
  <c r="BN786" i="3"/>
  <c r="BM786" i="3"/>
  <c r="BL786" i="3"/>
  <c r="BK786" i="3"/>
  <c r="BJ786" i="3"/>
  <c r="BI786" i="3"/>
  <c r="BH786" i="3"/>
  <c r="BG786" i="3"/>
  <c r="BF786" i="3"/>
  <c r="BE786" i="3"/>
  <c r="BD786" i="3"/>
  <c r="BA786" i="3"/>
  <c r="BB786" i="3" s="1"/>
  <c r="AZ786" i="3"/>
  <c r="AY786" i="3"/>
  <c r="AW786" i="3"/>
  <c r="AX786" i="3" s="1"/>
  <c r="AV786" i="3"/>
  <c r="AU786" i="3"/>
  <c r="AS786" i="3"/>
  <c r="AT786" i="3" s="1"/>
  <c r="AR786" i="3"/>
  <c r="AQ786" i="3"/>
  <c r="AP786" i="3"/>
  <c r="AN786" i="3"/>
  <c r="AL786" i="3"/>
  <c r="AJ786" i="3"/>
  <c r="AH786" i="3"/>
  <c r="AF786" i="3"/>
  <c r="AD786" i="3"/>
  <c r="AB786" i="3"/>
  <c r="Z786" i="3"/>
  <c r="X786" i="3"/>
  <c r="V786" i="3"/>
  <c r="T786" i="3"/>
  <c r="R786" i="3"/>
  <c r="P786" i="3"/>
  <c r="N786" i="3"/>
  <c r="L786" i="3"/>
  <c r="J786" i="3"/>
  <c r="H786" i="3"/>
  <c r="D786" i="3"/>
  <c r="BU785" i="3"/>
  <c r="BT785" i="3"/>
  <c r="BS785" i="3"/>
  <c r="BR785" i="3"/>
  <c r="BQ785" i="3"/>
  <c r="BP785" i="3"/>
  <c r="BO785" i="3"/>
  <c r="BN785" i="3"/>
  <c r="BM785" i="3"/>
  <c r="BL785" i="3"/>
  <c r="BK785" i="3"/>
  <c r="BJ785" i="3"/>
  <c r="BI785" i="3"/>
  <c r="BH785" i="3"/>
  <c r="BG785" i="3"/>
  <c r="BF785" i="3"/>
  <c r="BE785" i="3"/>
  <c r="BD785" i="3"/>
  <c r="BA785" i="3"/>
  <c r="BB785" i="3" s="1"/>
  <c r="AY785" i="3"/>
  <c r="AZ785" i="3" s="1"/>
  <c r="AX785" i="3"/>
  <c r="AW785" i="3"/>
  <c r="AU785" i="3"/>
  <c r="AV785" i="3" s="1"/>
  <c r="AS785" i="3"/>
  <c r="AT785" i="3" s="1"/>
  <c r="AQ785" i="3"/>
  <c r="AR785" i="3" s="1"/>
  <c r="AP785" i="3"/>
  <c r="AN785" i="3"/>
  <c r="AL785" i="3"/>
  <c r="AJ785" i="3"/>
  <c r="AH785" i="3"/>
  <c r="AF785" i="3"/>
  <c r="AD785" i="3"/>
  <c r="AB785" i="3"/>
  <c r="Z785" i="3"/>
  <c r="X785" i="3"/>
  <c r="V785" i="3"/>
  <c r="T785" i="3"/>
  <c r="R785" i="3"/>
  <c r="P785" i="3"/>
  <c r="N785" i="3"/>
  <c r="L785" i="3"/>
  <c r="J785" i="3"/>
  <c r="H785" i="3"/>
  <c r="D785" i="3"/>
  <c r="BU784" i="3"/>
  <c r="BT784" i="3"/>
  <c r="BS784" i="3"/>
  <c r="BR784" i="3"/>
  <c r="BV784" i="3" s="1"/>
  <c r="BQ784" i="3"/>
  <c r="BP784" i="3"/>
  <c r="BO784" i="3"/>
  <c r="BN784" i="3"/>
  <c r="BM784" i="3"/>
  <c r="BL784" i="3"/>
  <c r="BK784" i="3"/>
  <c r="BJ784" i="3"/>
  <c r="BI784" i="3"/>
  <c r="BH784" i="3"/>
  <c r="BG784" i="3"/>
  <c r="BF784" i="3"/>
  <c r="BE784" i="3"/>
  <c r="BD784" i="3"/>
  <c r="BA784" i="3"/>
  <c r="BB784" i="3" s="1"/>
  <c r="AZ784" i="3"/>
  <c r="AY784" i="3"/>
  <c r="AX784" i="3"/>
  <c r="AW784" i="3"/>
  <c r="AV784" i="3"/>
  <c r="AU784" i="3"/>
  <c r="AS784" i="3"/>
  <c r="AT784" i="3" s="1"/>
  <c r="AR784" i="3"/>
  <c r="AQ784" i="3"/>
  <c r="AP784" i="3"/>
  <c r="AN784" i="3"/>
  <c r="AL784" i="3"/>
  <c r="AJ784" i="3"/>
  <c r="AH784" i="3"/>
  <c r="AF784" i="3"/>
  <c r="AD784" i="3"/>
  <c r="AB784" i="3"/>
  <c r="Z784" i="3"/>
  <c r="X784" i="3"/>
  <c r="V784" i="3"/>
  <c r="T784" i="3"/>
  <c r="R784" i="3"/>
  <c r="P784" i="3"/>
  <c r="N784" i="3"/>
  <c r="L784" i="3"/>
  <c r="J784" i="3"/>
  <c r="H784" i="3"/>
  <c r="D784" i="3"/>
  <c r="BU783" i="3"/>
  <c r="BT783" i="3"/>
  <c r="BS783" i="3"/>
  <c r="BR783" i="3"/>
  <c r="BQ783" i="3"/>
  <c r="BP783" i="3"/>
  <c r="BO783" i="3"/>
  <c r="BN783" i="3"/>
  <c r="BM783" i="3"/>
  <c r="BL783" i="3"/>
  <c r="BK783" i="3"/>
  <c r="BJ783" i="3"/>
  <c r="BI783" i="3"/>
  <c r="BH783" i="3"/>
  <c r="BG783" i="3"/>
  <c r="BF783" i="3"/>
  <c r="BE783" i="3"/>
  <c r="BD783" i="3"/>
  <c r="BB783" i="3"/>
  <c r="BA783" i="3"/>
  <c r="AZ783" i="3"/>
  <c r="AY783" i="3"/>
  <c r="AX783" i="3"/>
  <c r="AW783" i="3"/>
  <c r="AU783" i="3"/>
  <c r="AV783" i="3" s="1"/>
  <c r="AT783" i="3"/>
  <c r="AS783" i="3"/>
  <c r="AR783" i="3"/>
  <c r="AQ783" i="3"/>
  <c r="AP783" i="3"/>
  <c r="AN783" i="3"/>
  <c r="AL783" i="3"/>
  <c r="AJ783" i="3"/>
  <c r="AH783" i="3"/>
  <c r="AF783" i="3"/>
  <c r="AD783" i="3"/>
  <c r="AB783" i="3"/>
  <c r="Z783" i="3"/>
  <c r="X783" i="3"/>
  <c r="V783" i="3"/>
  <c r="T783" i="3"/>
  <c r="R783" i="3"/>
  <c r="P783" i="3"/>
  <c r="N783" i="3"/>
  <c r="L783" i="3"/>
  <c r="J783" i="3"/>
  <c r="H783" i="3"/>
  <c r="D783" i="3"/>
  <c r="BU782" i="3"/>
  <c r="BT782" i="3"/>
  <c r="BS782" i="3"/>
  <c r="BR782" i="3"/>
  <c r="BQ782" i="3"/>
  <c r="BP782" i="3"/>
  <c r="BO782" i="3"/>
  <c r="BN782" i="3"/>
  <c r="BM782" i="3"/>
  <c r="BL782" i="3"/>
  <c r="BK782" i="3"/>
  <c r="BJ782" i="3"/>
  <c r="BI782" i="3"/>
  <c r="BH782" i="3"/>
  <c r="BG782" i="3"/>
  <c r="BF782" i="3"/>
  <c r="BE782" i="3"/>
  <c r="BD782" i="3"/>
  <c r="BB782" i="3"/>
  <c r="BA782" i="3"/>
  <c r="AZ782" i="3"/>
  <c r="AY782" i="3"/>
  <c r="AW782" i="3"/>
  <c r="AX782" i="3" s="1"/>
  <c r="AV782" i="3"/>
  <c r="AU782" i="3"/>
  <c r="AT782" i="3"/>
  <c r="AS782" i="3"/>
  <c r="AR782" i="3"/>
  <c r="AQ782" i="3"/>
  <c r="AP782" i="3"/>
  <c r="AN782" i="3"/>
  <c r="AL782" i="3"/>
  <c r="AJ782" i="3"/>
  <c r="AH782" i="3"/>
  <c r="AF782" i="3"/>
  <c r="AD782" i="3"/>
  <c r="AB782" i="3"/>
  <c r="Z782" i="3"/>
  <c r="X782" i="3"/>
  <c r="V782" i="3"/>
  <c r="T782" i="3"/>
  <c r="R782" i="3"/>
  <c r="P782" i="3"/>
  <c r="N782" i="3"/>
  <c r="L782" i="3"/>
  <c r="J782" i="3"/>
  <c r="H782" i="3"/>
  <c r="D782" i="3"/>
  <c r="BU781" i="3"/>
  <c r="BT781" i="3"/>
  <c r="BS781" i="3"/>
  <c r="BR781" i="3"/>
  <c r="BQ781" i="3"/>
  <c r="BP781" i="3"/>
  <c r="BO781" i="3"/>
  <c r="BN781" i="3"/>
  <c r="BM781" i="3"/>
  <c r="BL781" i="3"/>
  <c r="BK781" i="3"/>
  <c r="BJ781" i="3"/>
  <c r="BI781" i="3"/>
  <c r="BH781" i="3"/>
  <c r="BG781" i="3"/>
  <c r="BF781" i="3"/>
  <c r="BE781" i="3"/>
  <c r="BD781" i="3"/>
  <c r="BB781" i="3"/>
  <c r="BA781" i="3"/>
  <c r="AZ781" i="3"/>
  <c r="AY781" i="3"/>
  <c r="AX781" i="3"/>
  <c r="AW781" i="3"/>
  <c r="AU781" i="3"/>
  <c r="AV781" i="3" s="1"/>
  <c r="AT781" i="3"/>
  <c r="AS781" i="3"/>
  <c r="AR781" i="3"/>
  <c r="AQ781" i="3"/>
  <c r="AP781" i="3"/>
  <c r="AN781" i="3"/>
  <c r="AL781" i="3"/>
  <c r="AJ781" i="3"/>
  <c r="AH781" i="3"/>
  <c r="AF781" i="3"/>
  <c r="AD781" i="3"/>
  <c r="AB781" i="3"/>
  <c r="Z781" i="3"/>
  <c r="X781" i="3"/>
  <c r="V781" i="3"/>
  <c r="T781" i="3"/>
  <c r="R781" i="3"/>
  <c r="P781" i="3"/>
  <c r="N781" i="3"/>
  <c r="L781" i="3"/>
  <c r="J781" i="3"/>
  <c r="H781" i="3"/>
  <c r="D781" i="3"/>
  <c r="BV780" i="3"/>
  <c r="BU780" i="3"/>
  <c r="BT780" i="3"/>
  <c r="BS780" i="3"/>
  <c r="BR780" i="3"/>
  <c r="BQ780" i="3"/>
  <c r="BP780" i="3"/>
  <c r="BO780" i="3"/>
  <c r="BN780" i="3"/>
  <c r="BM780" i="3"/>
  <c r="BL780" i="3"/>
  <c r="BK780" i="3"/>
  <c r="BJ780" i="3"/>
  <c r="BI780" i="3"/>
  <c r="BH780" i="3"/>
  <c r="BG780" i="3"/>
  <c r="BF780" i="3"/>
  <c r="BE780" i="3"/>
  <c r="BD780" i="3"/>
  <c r="BB780" i="3"/>
  <c r="BA780" i="3"/>
  <c r="AZ780" i="3"/>
  <c r="AY780" i="3"/>
  <c r="AW780" i="3"/>
  <c r="AX780" i="3" s="1"/>
  <c r="AV780" i="3"/>
  <c r="AU780" i="3"/>
  <c r="AT780" i="3"/>
  <c r="AS780" i="3"/>
  <c r="AR780" i="3"/>
  <c r="AQ780" i="3"/>
  <c r="AP780" i="3"/>
  <c r="AN780" i="3"/>
  <c r="AL780" i="3"/>
  <c r="AJ780" i="3"/>
  <c r="AH780" i="3"/>
  <c r="AF780" i="3"/>
  <c r="AD780" i="3"/>
  <c r="AB780" i="3"/>
  <c r="Z780" i="3"/>
  <c r="X780" i="3"/>
  <c r="V780" i="3"/>
  <c r="T780" i="3"/>
  <c r="R780" i="3"/>
  <c r="P780" i="3"/>
  <c r="N780" i="3"/>
  <c r="L780" i="3"/>
  <c r="J780" i="3"/>
  <c r="H780" i="3"/>
  <c r="D780" i="3"/>
  <c r="BU779" i="3"/>
  <c r="BT779" i="3"/>
  <c r="BS779" i="3"/>
  <c r="BR779" i="3"/>
  <c r="BQ779" i="3"/>
  <c r="BP779" i="3"/>
  <c r="BV779" i="3" s="1"/>
  <c r="BO779" i="3"/>
  <c r="BN779" i="3"/>
  <c r="BM779" i="3"/>
  <c r="BL779" i="3"/>
  <c r="BK779" i="3"/>
  <c r="BJ779" i="3"/>
  <c r="BI779" i="3"/>
  <c r="BH779" i="3"/>
  <c r="BG779" i="3"/>
  <c r="BF779" i="3"/>
  <c r="BE779" i="3"/>
  <c r="BD779" i="3"/>
  <c r="BB779" i="3"/>
  <c r="BA779" i="3"/>
  <c r="AY779" i="3"/>
  <c r="AZ779" i="3" s="1"/>
  <c r="AX779" i="3"/>
  <c r="AW779" i="3"/>
  <c r="AV779" i="3"/>
  <c r="AU779" i="3"/>
  <c r="AT779" i="3"/>
  <c r="AS779" i="3"/>
  <c r="AQ779" i="3"/>
  <c r="AR779" i="3" s="1"/>
  <c r="AP779" i="3"/>
  <c r="AN779" i="3"/>
  <c r="AL779" i="3"/>
  <c r="AJ779" i="3"/>
  <c r="AH779" i="3"/>
  <c r="AF779" i="3"/>
  <c r="AD779" i="3"/>
  <c r="AB779" i="3"/>
  <c r="Z779" i="3"/>
  <c r="X779" i="3"/>
  <c r="V779" i="3"/>
  <c r="T779" i="3"/>
  <c r="R779" i="3"/>
  <c r="P779" i="3"/>
  <c r="N779" i="3"/>
  <c r="L779" i="3"/>
  <c r="J779" i="3"/>
  <c r="H779" i="3"/>
  <c r="D779" i="3"/>
  <c r="BU778" i="3"/>
  <c r="BT778" i="3"/>
  <c r="BS778" i="3"/>
  <c r="BR778" i="3"/>
  <c r="BQ778" i="3"/>
  <c r="BP778" i="3"/>
  <c r="BV778" i="3" s="1"/>
  <c r="BO778" i="3"/>
  <c r="BN778" i="3"/>
  <c r="BM778" i="3"/>
  <c r="BL778" i="3"/>
  <c r="BK778" i="3"/>
  <c r="BJ778" i="3"/>
  <c r="BI778" i="3"/>
  <c r="BH778" i="3"/>
  <c r="BG778" i="3"/>
  <c r="BF778" i="3"/>
  <c r="BE778" i="3"/>
  <c r="BD778" i="3"/>
  <c r="BA778" i="3"/>
  <c r="BB778" i="3" s="1"/>
  <c r="AZ778" i="3"/>
  <c r="AY778" i="3"/>
  <c r="AX778" i="3"/>
  <c r="AW778" i="3"/>
  <c r="AV778" i="3"/>
  <c r="AU778" i="3"/>
  <c r="AS778" i="3"/>
  <c r="AT778" i="3" s="1"/>
  <c r="AR778" i="3"/>
  <c r="AQ778" i="3"/>
  <c r="AP778" i="3"/>
  <c r="AN778" i="3"/>
  <c r="AL778" i="3"/>
  <c r="AJ778" i="3"/>
  <c r="AH778" i="3"/>
  <c r="AF778" i="3"/>
  <c r="AD778" i="3"/>
  <c r="AB778" i="3"/>
  <c r="Z778" i="3"/>
  <c r="X778" i="3"/>
  <c r="V778" i="3"/>
  <c r="T778" i="3"/>
  <c r="R778" i="3"/>
  <c r="P778" i="3"/>
  <c r="N778" i="3"/>
  <c r="L778" i="3"/>
  <c r="J778" i="3"/>
  <c r="H778" i="3"/>
  <c r="D778" i="3"/>
  <c r="BU777" i="3"/>
  <c r="BT777" i="3"/>
  <c r="BS777" i="3"/>
  <c r="BR777" i="3"/>
  <c r="BQ777" i="3"/>
  <c r="BP777" i="3"/>
  <c r="BO777" i="3"/>
  <c r="BN777" i="3"/>
  <c r="BM777" i="3"/>
  <c r="BL777" i="3"/>
  <c r="BK777" i="3"/>
  <c r="BJ777" i="3"/>
  <c r="BI777" i="3"/>
  <c r="BH777" i="3"/>
  <c r="BG777" i="3"/>
  <c r="BF777" i="3"/>
  <c r="BE777" i="3"/>
  <c r="BD777" i="3"/>
  <c r="BB777" i="3"/>
  <c r="BA777" i="3"/>
  <c r="AZ777" i="3"/>
  <c r="AY777" i="3"/>
  <c r="AX777" i="3"/>
  <c r="AW777" i="3"/>
  <c r="AU777" i="3"/>
  <c r="AV777" i="3" s="1"/>
  <c r="AT777" i="3"/>
  <c r="AS777" i="3"/>
  <c r="AR777" i="3"/>
  <c r="AQ777" i="3"/>
  <c r="AP777" i="3"/>
  <c r="AN777" i="3"/>
  <c r="AL777" i="3"/>
  <c r="AJ777" i="3"/>
  <c r="AH777" i="3"/>
  <c r="AF777" i="3"/>
  <c r="AD777" i="3"/>
  <c r="AB777" i="3"/>
  <c r="Z777" i="3"/>
  <c r="X777" i="3"/>
  <c r="V777" i="3"/>
  <c r="T777" i="3"/>
  <c r="R777" i="3"/>
  <c r="P777" i="3"/>
  <c r="N777" i="3"/>
  <c r="L777" i="3"/>
  <c r="J777" i="3"/>
  <c r="H777" i="3"/>
  <c r="D777" i="3"/>
  <c r="BV776" i="3"/>
  <c r="BU776" i="3"/>
  <c r="BT776" i="3"/>
  <c r="BS776" i="3"/>
  <c r="BR776" i="3"/>
  <c r="BQ776" i="3"/>
  <c r="BP776" i="3"/>
  <c r="BO776" i="3"/>
  <c r="BN776" i="3"/>
  <c r="BM776" i="3"/>
  <c r="BL776" i="3"/>
  <c r="BK776" i="3"/>
  <c r="BJ776" i="3"/>
  <c r="BI776" i="3"/>
  <c r="BH776" i="3"/>
  <c r="BG776" i="3"/>
  <c r="BF776" i="3"/>
  <c r="BE776" i="3"/>
  <c r="BD776" i="3"/>
  <c r="BB776" i="3"/>
  <c r="BA776" i="3"/>
  <c r="AZ776" i="3"/>
  <c r="AY776" i="3"/>
  <c r="AW776" i="3"/>
  <c r="AX776" i="3" s="1"/>
  <c r="AV776" i="3"/>
  <c r="AU776" i="3"/>
  <c r="AT776" i="3"/>
  <c r="AS776" i="3"/>
  <c r="AR776" i="3"/>
  <c r="AQ776" i="3"/>
  <c r="AP776" i="3"/>
  <c r="AN776" i="3"/>
  <c r="AL776" i="3"/>
  <c r="AJ776" i="3"/>
  <c r="AH776" i="3"/>
  <c r="AF776" i="3"/>
  <c r="AD776" i="3"/>
  <c r="AB776" i="3"/>
  <c r="Z776" i="3"/>
  <c r="X776" i="3"/>
  <c r="V776" i="3"/>
  <c r="T776" i="3"/>
  <c r="R776" i="3"/>
  <c r="P776" i="3"/>
  <c r="N776" i="3"/>
  <c r="L776" i="3"/>
  <c r="J776" i="3"/>
  <c r="H776" i="3"/>
  <c r="D776" i="3"/>
  <c r="BU775" i="3"/>
  <c r="BT775" i="3"/>
  <c r="BS775" i="3"/>
  <c r="BR775" i="3"/>
  <c r="BQ775" i="3"/>
  <c r="BP775" i="3"/>
  <c r="BV775" i="3" s="1"/>
  <c r="BO775" i="3"/>
  <c r="BN775" i="3"/>
  <c r="BM775" i="3"/>
  <c r="BL775" i="3"/>
  <c r="BK775" i="3"/>
  <c r="BJ775" i="3"/>
  <c r="BI775" i="3"/>
  <c r="BH775" i="3"/>
  <c r="BG775" i="3"/>
  <c r="BF775" i="3"/>
  <c r="BE775" i="3"/>
  <c r="BD775" i="3"/>
  <c r="BB775" i="3"/>
  <c r="BA775" i="3"/>
  <c r="AY775" i="3"/>
  <c r="AZ775" i="3" s="1"/>
  <c r="AX775" i="3"/>
  <c r="AW775" i="3"/>
  <c r="AV775" i="3"/>
  <c r="AU775" i="3"/>
  <c r="AT775" i="3"/>
  <c r="AS775" i="3"/>
  <c r="AQ775" i="3"/>
  <c r="AR775" i="3" s="1"/>
  <c r="AP775" i="3"/>
  <c r="AN775" i="3"/>
  <c r="AL775" i="3"/>
  <c r="AJ775" i="3"/>
  <c r="AH775" i="3"/>
  <c r="AF775" i="3"/>
  <c r="AD775" i="3"/>
  <c r="AB775" i="3"/>
  <c r="Z775" i="3"/>
  <c r="X775" i="3"/>
  <c r="V775" i="3"/>
  <c r="T775" i="3"/>
  <c r="R775" i="3"/>
  <c r="P775" i="3"/>
  <c r="N775" i="3"/>
  <c r="L775" i="3"/>
  <c r="J775" i="3"/>
  <c r="H775" i="3"/>
  <c r="D775" i="3"/>
  <c r="BU774" i="3"/>
  <c r="BT774" i="3"/>
  <c r="BS774" i="3"/>
  <c r="BR774" i="3"/>
  <c r="BQ774" i="3"/>
  <c r="BP774" i="3"/>
  <c r="BV774" i="3" s="1"/>
  <c r="BO774" i="3"/>
  <c r="BN774" i="3"/>
  <c r="BM774" i="3"/>
  <c r="BL774" i="3"/>
  <c r="BK774" i="3"/>
  <c r="BJ774" i="3"/>
  <c r="BI774" i="3"/>
  <c r="BH774" i="3"/>
  <c r="BG774" i="3"/>
  <c r="BF774" i="3"/>
  <c r="BE774" i="3"/>
  <c r="BD774" i="3"/>
  <c r="BA774" i="3"/>
  <c r="BB774" i="3" s="1"/>
  <c r="AZ774" i="3"/>
  <c r="AY774" i="3"/>
  <c r="AX774" i="3"/>
  <c r="AW774" i="3"/>
  <c r="AV774" i="3"/>
  <c r="AU774" i="3"/>
  <c r="AS774" i="3"/>
  <c r="AT774" i="3" s="1"/>
  <c r="AR774" i="3"/>
  <c r="AQ774" i="3"/>
  <c r="AP774" i="3"/>
  <c r="AN774" i="3"/>
  <c r="AL774" i="3"/>
  <c r="AJ774" i="3"/>
  <c r="AH774" i="3"/>
  <c r="AF774" i="3"/>
  <c r="AD774" i="3"/>
  <c r="AB774" i="3"/>
  <c r="Z774" i="3"/>
  <c r="X774" i="3"/>
  <c r="V774" i="3"/>
  <c r="T774" i="3"/>
  <c r="R774" i="3"/>
  <c r="P774" i="3"/>
  <c r="N774" i="3"/>
  <c r="L774" i="3"/>
  <c r="J774" i="3"/>
  <c r="H774" i="3"/>
  <c r="D774" i="3"/>
  <c r="BU773" i="3"/>
  <c r="BT773" i="3"/>
  <c r="BS773" i="3"/>
  <c r="BR773" i="3"/>
  <c r="BQ773" i="3"/>
  <c r="BP773" i="3"/>
  <c r="BO773" i="3"/>
  <c r="BN773" i="3"/>
  <c r="BM773" i="3"/>
  <c r="BL773" i="3"/>
  <c r="BK773" i="3"/>
  <c r="BJ773" i="3"/>
  <c r="BI773" i="3"/>
  <c r="BH773" i="3"/>
  <c r="BG773" i="3"/>
  <c r="BF773" i="3"/>
  <c r="BE773" i="3"/>
  <c r="BD773" i="3"/>
  <c r="BA773" i="3"/>
  <c r="BB773" i="3" s="1"/>
  <c r="AZ773" i="3"/>
  <c r="AY773" i="3"/>
  <c r="AX773" i="3"/>
  <c r="AW773" i="3"/>
  <c r="AU773" i="3"/>
  <c r="AV773" i="3" s="1"/>
  <c r="AS773" i="3"/>
  <c r="AT773" i="3" s="1"/>
  <c r="AR773" i="3"/>
  <c r="AQ773" i="3"/>
  <c r="AP773" i="3"/>
  <c r="AN773" i="3"/>
  <c r="AL773" i="3"/>
  <c r="AJ773" i="3"/>
  <c r="AH773" i="3"/>
  <c r="AF773" i="3"/>
  <c r="AD773" i="3"/>
  <c r="AB773" i="3"/>
  <c r="Z773" i="3"/>
  <c r="X773" i="3"/>
  <c r="V773" i="3"/>
  <c r="T773" i="3"/>
  <c r="R773" i="3"/>
  <c r="P773" i="3"/>
  <c r="N773" i="3"/>
  <c r="L773" i="3"/>
  <c r="J773" i="3"/>
  <c r="H773" i="3"/>
  <c r="D773" i="3"/>
  <c r="BU772" i="3"/>
  <c r="BT772" i="3"/>
  <c r="BS772" i="3"/>
  <c r="BR772" i="3"/>
  <c r="BQ772" i="3"/>
  <c r="BP772" i="3"/>
  <c r="BV772" i="3" s="1"/>
  <c r="BO772" i="3"/>
  <c r="BN772" i="3"/>
  <c r="BM772" i="3"/>
  <c r="BL772" i="3"/>
  <c r="BK772" i="3"/>
  <c r="BJ772" i="3"/>
  <c r="BI772" i="3"/>
  <c r="BH772" i="3"/>
  <c r="BG772" i="3"/>
  <c r="BF772" i="3"/>
  <c r="BE772" i="3"/>
  <c r="BD772" i="3"/>
  <c r="BB772" i="3"/>
  <c r="BA772" i="3"/>
  <c r="AZ772" i="3"/>
  <c r="AY772" i="3"/>
  <c r="AW772" i="3"/>
  <c r="AX772" i="3" s="1"/>
  <c r="AU772" i="3"/>
  <c r="AV772" i="3" s="1"/>
  <c r="AT772" i="3"/>
  <c r="AS772" i="3"/>
  <c r="AR772" i="3"/>
  <c r="AQ772" i="3"/>
  <c r="AP772" i="3"/>
  <c r="AN772" i="3"/>
  <c r="AL772" i="3"/>
  <c r="AJ772" i="3"/>
  <c r="AH772" i="3"/>
  <c r="AF772" i="3"/>
  <c r="AD772" i="3"/>
  <c r="AB772" i="3"/>
  <c r="Z772" i="3"/>
  <c r="X772" i="3"/>
  <c r="V772" i="3"/>
  <c r="T772" i="3"/>
  <c r="R772" i="3"/>
  <c r="P772" i="3"/>
  <c r="N772" i="3"/>
  <c r="L772" i="3"/>
  <c r="J772" i="3"/>
  <c r="H772" i="3"/>
  <c r="D772" i="3"/>
  <c r="BV771" i="3"/>
  <c r="BU771" i="3"/>
  <c r="BT771" i="3"/>
  <c r="BS771" i="3"/>
  <c r="BR771" i="3"/>
  <c r="BQ771" i="3"/>
  <c r="BP771" i="3"/>
  <c r="BO771" i="3"/>
  <c r="BN771" i="3"/>
  <c r="BM771" i="3"/>
  <c r="BL771" i="3"/>
  <c r="BK771" i="3"/>
  <c r="BJ771" i="3"/>
  <c r="BI771" i="3"/>
  <c r="BH771" i="3"/>
  <c r="BG771" i="3"/>
  <c r="BF771" i="3"/>
  <c r="BE771" i="3"/>
  <c r="BD771" i="3"/>
  <c r="BB771" i="3"/>
  <c r="BA771" i="3"/>
  <c r="AY771" i="3"/>
  <c r="AZ771" i="3" s="1"/>
  <c r="AX771" i="3"/>
  <c r="AW771" i="3"/>
  <c r="AV771" i="3"/>
  <c r="AU771" i="3"/>
  <c r="AT771" i="3"/>
  <c r="AS771" i="3"/>
  <c r="AQ771" i="3"/>
  <c r="AR771" i="3" s="1"/>
  <c r="AP771" i="3"/>
  <c r="AN771" i="3"/>
  <c r="AL771" i="3"/>
  <c r="AJ771" i="3"/>
  <c r="AH771" i="3"/>
  <c r="AF771" i="3"/>
  <c r="AD771" i="3"/>
  <c r="AB771" i="3"/>
  <c r="Z771" i="3"/>
  <c r="X771" i="3"/>
  <c r="V771" i="3"/>
  <c r="T771" i="3"/>
  <c r="R771" i="3"/>
  <c r="P771" i="3"/>
  <c r="N771" i="3"/>
  <c r="L771" i="3"/>
  <c r="J771" i="3"/>
  <c r="H771" i="3"/>
  <c r="D771" i="3"/>
  <c r="BU770" i="3"/>
  <c r="BT770" i="3"/>
  <c r="BS770" i="3"/>
  <c r="BR770" i="3"/>
  <c r="BQ770" i="3"/>
  <c r="BP770" i="3"/>
  <c r="BV770" i="3" s="1"/>
  <c r="BO770" i="3"/>
  <c r="BN770" i="3"/>
  <c r="BM770" i="3"/>
  <c r="BL770" i="3"/>
  <c r="BK770" i="3"/>
  <c r="BJ770" i="3"/>
  <c r="BI770" i="3"/>
  <c r="BH770" i="3"/>
  <c r="BG770" i="3"/>
  <c r="BF770" i="3"/>
  <c r="BE770" i="3"/>
  <c r="BD770" i="3"/>
  <c r="BA770" i="3"/>
  <c r="BB770" i="3" s="1"/>
  <c r="AY770" i="3"/>
  <c r="AZ770" i="3" s="1"/>
  <c r="AX770" i="3"/>
  <c r="AW770" i="3"/>
  <c r="AV770" i="3"/>
  <c r="AU770" i="3"/>
  <c r="AS770" i="3"/>
  <c r="AT770" i="3" s="1"/>
  <c r="AQ770" i="3"/>
  <c r="AR770" i="3" s="1"/>
  <c r="AP770" i="3"/>
  <c r="AN770" i="3"/>
  <c r="AL770" i="3"/>
  <c r="AJ770" i="3"/>
  <c r="AH770" i="3"/>
  <c r="AF770" i="3"/>
  <c r="AD770" i="3"/>
  <c r="AB770" i="3"/>
  <c r="Z770" i="3"/>
  <c r="X770" i="3"/>
  <c r="V770" i="3"/>
  <c r="T770" i="3"/>
  <c r="R770" i="3"/>
  <c r="P770" i="3"/>
  <c r="N770" i="3"/>
  <c r="L770" i="3"/>
  <c r="J770" i="3"/>
  <c r="H770" i="3"/>
  <c r="D770" i="3"/>
  <c r="BU769" i="3"/>
  <c r="BT769" i="3"/>
  <c r="BS769" i="3"/>
  <c r="BR769" i="3"/>
  <c r="BQ769" i="3"/>
  <c r="BP769" i="3"/>
  <c r="BV769" i="3" s="1"/>
  <c r="BO769" i="3"/>
  <c r="BN769" i="3"/>
  <c r="BM769" i="3"/>
  <c r="BL769" i="3"/>
  <c r="BK769" i="3"/>
  <c r="BJ769" i="3"/>
  <c r="BI769" i="3"/>
  <c r="BH769" i="3"/>
  <c r="BG769" i="3"/>
  <c r="BF769" i="3"/>
  <c r="BE769" i="3"/>
  <c r="BD769" i="3"/>
  <c r="BB769" i="3"/>
  <c r="BA769" i="3"/>
  <c r="AZ769" i="3"/>
  <c r="AY769" i="3"/>
  <c r="AX769" i="3"/>
  <c r="AW769" i="3"/>
  <c r="AU769" i="3"/>
  <c r="AV769" i="3" s="1"/>
  <c r="AT769" i="3"/>
  <c r="AS769" i="3"/>
  <c r="AR769" i="3"/>
  <c r="AQ769" i="3"/>
  <c r="AP769" i="3"/>
  <c r="AN769" i="3"/>
  <c r="AL769" i="3"/>
  <c r="AJ769" i="3"/>
  <c r="AH769" i="3"/>
  <c r="AF769" i="3"/>
  <c r="AD769" i="3"/>
  <c r="AB769" i="3"/>
  <c r="Z769" i="3"/>
  <c r="X769" i="3"/>
  <c r="V769" i="3"/>
  <c r="T769" i="3"/>
  <c r="R769" i="3"/>
  <c r="P769" i="3"/>
  <c r="N769" i="3"/>
  <c r="L769" i="3"/>
  <c r="J769" i="3"/>
  <c r="H769" i="3"/>
  <c r="D769" i="3"/>
  <c r="BU768" i="3"/>
  <c r="BT768" i="3"/>
  <c r="BS768" i="3"/>
  <c r="BR768" i="3"/>
  <c r="BQ768" i="3"/>
  <c r="BP768" i="3"/>
  <c r="BV768" i="3" s="1"/>
  <c r="BO768" i="3"/>
  <c r="BN768" i="3"/>
  <c r="BM768" i="3"/>
  <c r="BL768" i="3"/>
  <c r="BK768" i="3"/>
  <c r="BJ768" i="3"/>
  <c r="BI768" i="3"/>
  <c r="BH768" i="3"/>
  <c r="BG768" i="3"/>
  <c r="BF768" i="3"/>
  <c r="BE768" i="3"/>
  <c r="BD768" i="3"/>
  <c r="BB768" i="3"/>
  <c r="BA768" i="3"/>
  <c r="AZ768" i="3"/>
  <c r="AY768" i="3"/>
  <c r="AW768" i="3"/>
  <c r="AX768" i="3" s="1"/>
  <c r="AV768" i="3"/>
  <c r="AU768" i="3"/>
  <c r="AT768" i="3"/>
  <c r="AS768" i="3"/>
  <c r="AR768" i="3"/>
  <c r="AQ768" i="3"/>
  <c r="AP768" i="3"/>
  <c r="AN768" i="3"/>
  <c r="AL768" i="3"/>
  <c r="AJ768" i="3"/>
  <c r="AH768" i="3"/>
  <c r="AF768" i="3"/>
  <c r="AD768" i="3"/>
  <c r="AB768" i="3"/>
  <c r="Z768" i="3"/>
  <c r="X768" i="3"/>
  <c r="V768" i="3"/>
  <c r="T768" i="3"/>
  <c r="R768" i="3"/>
  <c r="P768" i="3"/>
  <c r="N768" i="3"/>
  <c r="L768" i="3"/>
  <c r="J768" i="3"/>
  <c r="H768" i="3"/>
  <c r="D768" i="3"/>
  <c r="BV767" i="3"/>
  <c r="BU767" i="3"/>
  <c r="BT767" i="3"/>
  <c r="BS767" i="3"/>
  <c r="BR767" i="3"/>
  <c r="BQ767" i="3"/>
  <c r="BP767" i="3"/>
  <c r="BO767" i="3"/>
  <c r="BN767" i="3"/>
  <c r="BM767" i="3"/>
  <c r="BL767" i="3"/>
  <c r="BK767" i="3"/>
  <c r="BJ767" i="3"/>
  <c r="BI767" i="3"/>
  <c r="BH767" i="3"/>
  <c r="BG767" i="3"/>
  <c r="BF767" i="3"/>
  <c r="BE767" i="3"/>
  <c r="BD767" i="3"/>
  <c r="BB767" i="3"/>
  <c r="BA767" i="3"/>
  <c r="AY767" i="3"/>
  <c r="AZ767" i="3" s="1"/>
  <c r="AW767" i="3"/>
  <c r="AX767" i="3" s="1"/>
  <c r="AV767" i="3"/>
  <c r="AU767" i="3"/>
  <c r="AT767" i="3"/>
  <c r="AS767" i="3"/>
  <c r="AQ767" i="3"/>
  <c r="AR767" i="3" s="1"/>
  <c r="AP767" i="3"/>
  <c r="AN767" i="3"/>
  <c r="AL767" i="3"/>
  <c r="AJ767" i="3"/>
  <c r="AH767" i="3"/>
  <c r="AF767" i="3"/>
  <c r="AD767" i="3"/>
  <c r="AB767" i="3"/>
  <c r="Z767" i="3"/>
  <c r="X767" i="3"/>
  <c r="V767" i="3"/>
  <c r="T767" i="3"/>
  <c r="R767" i="3"/>
  <c r="P767" i="3"/>
  <c r="N767" i="3"/>
  <c r="L767" i="3"/>
  <c r="J767" i="3"/>
  <c r="H767" i="3"/>
  <c r="D767" i="3"/>
  <c r="BU766" i="3"/>
  <c r="BT766" i="3"/>
  <c r="BS766" i="3"/>
  <c r="BR766" i="3"/>
  <c r="BQ766" i="3"/>
  <c r="BP766" i="3"/>
  <c r="BV766" i="3" s="1"/>
  <c r="BO766" i="3"/>
  <c r="BN766" i="3"/>
  <c r="BM766" i="3"/>
  <c r="BL766" i="3"/>
  <c r="BK766" i="3"/>
  <c r="BJ766" i="3"/>
  <c r="BI766" i="3"/>
  <c r="BH766" i="3"/>
  <c r="BG766" i="3"/>
  <c r="BF766" i="3"/>
  <c r="BE766" i="3"/>
  <c r="BD766" i="3"/>
  <c r="BA766" i="3"/>
  <c r="BB766" i="3" s="1"/>
  <c r="AY766" i="3"/>
  <c r="AZ766" i="3" s="1"/>
  <c r="AX766" i="3"/>
  <c r="AW766" i="3"/>
  <c r="AV766" i="3"/>
  <c r="AU766" i="3"/>
  <c r="AS766" i="3"/>
  <c r="AT766" i="3" s="1"/>
  <c r="AR766" i="3"/>
  <c r="AQ766" i="3"/>
  <c r="AP766" i="3"/>
  <c r="AN766" i="3"/>
  <c r="AL766" i="3"/>
  <c r="AJ766" i="3"/>
  <c r="AH766" i="3"/>
  <c r="AF766" i="3"/>
  <c r="AD766" i="3"/>
  <c r="AB766" i="3"/>
  <c r="Z766" i="3"/>
  <c r="X766" i="3"/>
  <c r="V766" i="3"/>
  <c r="T766" i="3"/>
  <c r="R766" i="3"/>
  <c r="P766" i="3"/>
  <c r="N766" i="3"/>
  <c r="L766" i="3"/>
  <c r="J766" i="3"/>
  <c r="H766" i="3"/>
  <c r="D766" i="3"/>
  <c r="BU765" i="3"/>
  <c r="BT765" i="3"/>
  <c r="BS765" i="3"/>
  <c r="BR765" i="3"/>
  <c r="BQ765" i="3"/>
  <c r="BP765" i="3"/>
  <c r="BO765" i="3"/>
  <c r="BN765" i="3"/>
  <c r="BM765" i="3"/>
  <c r="BL765" i="3"/>
  <c r="BK765" i="3"/>
  <c r="BJ765" i="3"/>
  <c r="BI765" i="3"/>
  <c r="BH765" i="3"/>
  <c r="BG765" i="3"/>
  <c r="BF765" i="3"/>
  <c r="BE765" i="3"/>
  <c r="BD765" i="3"/>
  <c r="BB765" i="3"/>
  <c r="BA765" i="3"/>
  <c r="AZ765" i="3"/>
  <c r="AY765" i="3"/>
  <c r="AX765" i="3"/>
  <c r="AW765" i="3"/>
  <c r="AU765" i="3"/>
  <c r="AV765" i="3" s="1"/>
  <c r="AS765" i="3"/>
  <c r="AT765" i="3" s="1"/>
  <c r="AR765" i="3"/>
  <c r="AQ765" i="3"/>
  <c r="AP765" i="3"/>
  <c r="AN765" i="3"/>
  <c r="AL765" i="3"/>
  <c r="AJ765" i="3"/>
  <c r="AH765" i="3"/>
  <c r="AF765" i="3"/>
  <c r="AD765" i="3"/>
  <c r="AB765" i="3"/>
  <c r="Z765" i="3"/>
  <c r="X765" i="3"/>
  <c r="V765" i="3"/>
  <c r="T765" i="3"/>
  <c r="R765" i="3"/>
  <c r="P765" i="3"/>
  <c r="N765" i="3"/>
  <c r="L765" i="3"/>
  <c r="J765" i="3"/>
  <c r="H765" i="3"/>
  <c r="D765" i="3"/>
  <c r="BU764" i="3"/>
  <c r="BT764" i="3"/>
  <c r="BS764" i="3"/>
  <c r="BR764" i="3"/>
  <c r="BQ764" i="3"/>
  <c r="BP764" i="3"/>
  <c r="BO764" i="3"/>
  <c r="BN764" i="3"/>
  <c r="BM764" i="3"/>
  <c r="BL764" i="3"/>
  <c r="BK764" i="3"/>
  <c r="BJ764" i="3"/>
  <c r="BI764" i="3"/>
  <c r="BH764" i="3"/>
  <c r="BG764" i="3"/>
  <c r="BF764" i="3"/>
  <c r="BE764" i="3"/>
  <c r="BD764" i="3"/>
  <c r="BB764" i="3"/>
  <c r="BA764" i="3"/>
  <c r="AZ764" i="3"/>
  <c r="AY764" i="3"/>
  <c r="AW764" i="3"/>
  <c r="AX764" i="3" s="1"/>
  <c r="AU764" i="3"/>
  <c r="AV764" i="3" s="1"/>
  <c r="AT764" i="3"/>
  <c r="AS764" i="3"/>
  <c r="AR764" i="3"/>
  <c r="AQ764" i="3"/>
  <c r="AP764" i="3"/>
  <c r="AN764" i="3"/>
  <c r="AL764" i="3"/>
  <c r="AJ764" i="3"/>
  <c r="AH764" i="3"/>
  <c r="AF764" i="3"/>
  <c r="AD764" i="3"/>
  <c r="AB764" i="3"/>
  <c r="Z764" i="3"/>
  <c r="X764" i="3"/>
  <c r="V764" i="3"/>
  <c r="T764" i="3"/>
  <c r="R764" i="3"/>
  <c r="P764" i="3"/>
  <c r="N764" i="3"/>
  <c r="L764" i="3"/>
  <c r="J764" i="3"/>
  <c r="H764" i="3"/>
  <c r="D764" i="3"/>
  <c r="BV763" i="3"/>
  <c r="BU763" i="3"/>
  <c r="BT763" i="3"/>
  <c r="BS763" i="3"/>
  <c r="BR763" i="3"/>
  <c r="BQ763" i="3"/>
  <c r="BP763" i="3"/>
  <c r="BO763" i="3"/>
  <c r="BN763" i="3"/>
  <c r="BM763" i="3"/>
  <c r="BL763" i="3"/>
  <c r="BK763" i="3"/>
  <c r="BJ763" i="3"/>
  <c r="BI763" i="3"/>
  <c r="BH763" i="3"/>
  <c r="BG763" i="3"/>
  <c r="BF763" i="3"/>
  <c r="BE763" i="3"/>
  <c r="BD763" i="3"/>
  <c r="BB763" i="3"/>
  <c r="BA763" i="3"/>
  <c r="AY763" i="3"/>
  <c r="AZ763" i="3" s="1"/>
  <c r="AW763" i="3"/>
  <c r="AX763" i="3" s="1"/>
  <c r="AV763" i="3"/>
  <c r="AU763" i="3"/>
  <c r="AT763" i="3"/>
  <c r="AS763" i="3"/>
  <c r="AQ763" i="3"/>
  <c r="AR763" i="3" s="1"/>
  <c r="AP763" i="3"/>
  <c r="AN763" i="3"/>
  <c r="AL763" i="3"/>
  <c r="AJ763" i="3"/>
  <c r="AH763" i="3"/>
  <c r="AF763" i="3"/>
  <c r="AD763" i="3"/>
  <c r="AB763" i="3"/>
  <c r="Z763" i="3"/>
  <c r="X763" i="3"/>
  <c r="V763" i="3"/>
  <c r="T763" i="3"/>
  <c r="R763" i="3"/>
  <c r="P763" i="3"/>
  <c r="N763" i="3"/>
  <c r="L763" i="3"/>
  <c r="J763" i="3"/>
  <c r="H763" i="3"/>
  <c r="D763" i="3"/>
  <c r="BU762" i="3"/>
  <c r="BT762" i="3"/>
  <c r="BS762" i="3"/>
  <c r="BR762" i="3"/>
  <c r="BQ762" i="3"/>
  <c r="BP762" i="3"/>
  <c r="BV762" i="3" s="1"/>
  <c r="BO762" i="3"/>
  <c r="BN762" i="3"/>
  <c r="BM762" i="3"/>
  <c r="BL762" i="3"/>
  <c r="BK762" i="3"/>
  <c r="BJ762" i="3"/>
  <c r="BI762" i="3"/>
  <c r="BH762" i="3"/>
  <c r="BG762" i="3"/>
  <c r="BF762" i="3"/>
  <c r="BE762" i="3"/>
  <c r="BD762" i="3"/>
  <c r="BA762" i="3"/>
  <c r="BB762" i="3" s="1"/>
  <c r="AZ762" i="3"/>
  <c r="AY762" i="3"/>
  <c r="AX762" i="3"/>
  <c r="AW762" i="3"/>
  <c r="AV762" i="3"/>
  <c r="AU762" i="3"/>
  <c r="AS762" i="3"/>
  <c r="AT762" i="3" s="1"/>
  <c r="AR762" i="3"/>
  <c r="AQ762" i="3"/>
  <c r="AP762" i="3"/>
  <c r="AN762" i="3"/>
  <c r="AL762" i="3"/>
  <c r="AJ762" i="3"/>
  <c r="AH762" i="3"/>
  <c r="AF762" i="3"/>
  <c r="AD762" i="3"/>
  <c r="AB762" i="3"/>
  <c r="Z762" i="3"/>
  <c r="X762" i="3"/>
  <c r="V762" i="3"/>
  <c r="T762" i="3"/>
  <c r="R762" i="3"/>
  <c r="P762" i="3"/>
  <c r="N762" i="3"/>
  <c r="L762" i="3"/>
  <c r="J762" i="3"/>
  <c r="H762" i="3"/>
  <c r="D762" i="3"/>
  <c r="BU761" i="3"/>
  <c r="BT761" i="3"/>
  <c r="BS761" i="3"/>
  <c r="BR761" i="3"/>
  <c r="BQ761" i="3"/>
  <c r="BP761" i="3"/>
  <c r="BO761" i="3"/>
  <c r="BN761" i="3"/>
  <c r="BM761" i="3"/>
  <c r="BL761" i="3"/>
  <c r="BK761" i="3"/>
  <c r="BJ761" i="3"/>
  <c r="BI761" i="3"/>
  <c r="BH761" i="3"/>
  <c r="BG761" i="3"/>
  <c r="BF761" i="3"/>
  <c r="BE761" i="3"/>
  <c r="BD761" i="3"/>
  <c r="BA761" i="3"/>
  <c r="BB761" i="3" s="1"/>
  <c r="AZ761" i="3"/>
  <c r="AY761" i="3"/>
  <c r="AX761" i="3"/>
  <c r="AW761" i="3"/>
  <c r="AU761" i="3"/>
  <c r="AV761" i="3" s="1"/>
  <c r="AT761" i="3"/>
  <c r="AS761" i="3"/>
  <c r="AR761" i="3"/>
  <c r="AQ761" i="3"/>
  <c r="AP761" i="3"/>
  <c r="AN761" i="3"/>
  <c r="AL761" i="3"/>
  <c r="AJ761" i="3"/>
  <c r="AH761" i="3"/>
  <c r="AF761" i="3"/>
  <c r="AD761" i="3"/>
  <c r="AB761" i="3"/>
  <c r="Z761" i="3"/>
  <c r="X761" i="3"/>
  <c r="V761" i="3"/>
  <c r="T761" i="3"/>
  <c r="R761" i="3"/>
  <c r="P761" i="3"/>
  <c r="N761" i="3"/>
  <c r="L761" i="3"/>
  <c r="J761" i="3"/>
  <c r="H761" i="3"/>
  <c r="D761" i="3"/>
  <c r="BU760" i="3"/>
  <c r="BT760" i="3"/>
  <c r="BS760" i="3"/>
  <c r="BR760" i="3"/>
  <c r="BQ760" i="3"/>
  <c r="BP760" i="3"/>
  <c r="BO760" i="3"/>
  <c r="BN760" i="3"/>
  <c r="BM760" i="3"/>
  <c r="BL760" i="3"/>
  <c r="BK760" i="3"/>
  <c r="BJ760" i="3"/>
  <c r="BI760" i="3"/>
  <c r="BH760" i="3"/>
  <c r="BG760" i="3"/>
  <c r="BF760" i="3"/>
  <c r="BE760" i="3"/>
  <c r="BD760" i="3"/>
  <c r="BB760" i="3"/>
  <c r="BA760" i="3"/>
  <c r="AZ760" i="3"/>
  <c r="AY760" i="3"/>
  <c r="AW760" i="3"/>
  <c r="AX760" i="3" s="1"/>
  <c r="AU760" i="3"/>
  <c r="AV760" i="3" s="1"/>
  <c r="AT760" i="3"/>
  <c r="AS760" i="3"/>
  <c r="AR760" i="3"/>
  <c r="AQ760" i="3"/>
  <c r="AP760" i="3"/>
  <c r="AN760" i="3"/>
  <c r="AL760" i="3"/>
  <c r="AJ760" i="3"/>
  <c r="AH760" i="3"/>
  <c r="AF760" i="3"/>
  <c r="AD760" i="3"/>
  <c r="AB760" i="3"/>
  <c r="Z760" i="3"/>
  <c r="X760" i="3"/>
  <c r="V760" i="3"/>
  <c r="T760" i="3"/>
  <c r="R760" i="3"/>
  <c r="P760" i="3"/>
  <c r="N760" i="3"/>
  <c r="L760" i="3"/>
  <c r="J760" i="3"/>
  <c r="H760" i="3"/>
  <c r="D760" i="3"/>
  <c r="BV759" i="3"/>
  <c r="BU759" i="3"/>
  <c r="BT759" i="3"/>
  <c r="BS759" i="3"/>
  <c r="BR759" i="3"/>
  <c r="BQ759" i="3"/>
  <c r="BP759" i="3"/>
  <c r="BO759" i="3"/>
  <c r="BN759" i="3"/>
  <c r="BM759" i="3"/>
  <c r="BL759" i="3"/>
  <c r="BK759" i="3"/>
  <c r="BJ759" i="3"/>
  <c r="BI759" i="3"/>
  <c r="BH759" i="3"/>
  <c r="BG759" i="3"/>
  <c r="BF759" i="3"/>
  <c r="BE759" i="3"/>
  <c r="BD759" i="3"/>
  <c r="BB759" i="3"/>
  <c r="BA759" i="3"/>
  <c r="AY759" i="3"/>
  <c r="AZ759" i="3" s="1"/>
  <c r="AW759" i="3"/>
  <c r="AX759" i="3" s="1"/>
  <c r="AV759" i="3"/>
  <c r="AU759" i="3"/>
  <c r="AT759" i="3"/>
  <c r="AS759" i="3"/>
  <c r="AQ759" i="3"/>
  <c r="AR759" i="3" s="1"/>
  <c r="AP759" i="3"/>
  <c r="AN759" i="3"/>
  <c r="AL759" i="3"/>
  <c r="AJ759" i="3"/>
  <c r="AH759" i="3"/>
  <c r="AF759" i="3"/>
  <c r="AD759" i="3"/>
  <c r="AB759" i="3"/>
  <c r="Z759" i="3"/>
  <c r="X759" i="3"/>
  <c r="V759" i="3"/>
  <c r="T759" i="3"/>
  <c r="R759" i="3"/>
  <c r="P759" i="3"/>
  <c r="N759" i="3"/>
  <c r="L759" i="3"/>
  <c r="J759" i="3"/>
  <c r="H759" i="3"/>
  <c r="D759" i="3"/>
  <c r="BU758" i="3"/>
  <c r="BT758" i="3"/>
  <c r="BS758" i="3"/>
  <c r="BR758" i="3"/>
  <c r="BQ758" i="3"/>
  <c r="BP758" i="3"/>
  <c r="BO758" i="3"/>
  <c r="BN758" i="3"/>
  <c r="BM758" i="3"/>
  <c r="BL758" i="3"/>
  <c r="BK758" i="3"/>
  <c r="BJ758" i="3"/>
  <c r="BI758" i="3"/>
  <c r="BH758" i="3"/>
  <c r="BG758" i="3"/>
  <c r="BF758" i="3"/>
  <c r="BE758" i="3"/>
  <c r="BD758" i="3"/>
  <c r="BA758" i="3"/>
  <c r="BB758" i="3" s="1"/>
  <c r="AZ758" i="3"/>
  <c r="AY758" i="3"/>
  <c r="AX758" i="3"/>
  <c r="AW758" i="3"/>
  <c r="AV758" i="3"/>
  <c r="AU758" i="3"/>
  <c r="AS758" i="3"/>
  <c r="AT758" i="3" s="1"/>
  <c r="AQ758" i="3"/>
  <c r="AR758" i="3" s="1"/>
  <c r="AP758" i="3"/>
  <c r="AN758" i="3"/>
  <c r="AL758" i="3"/>
  <c r="AJ758" i="3"/>
  <c r="AH758" i="3"/>
  <c r="AF758" i="3"/>
  <c r="AD758" i="3"/>
  <c r="AB758" i="3"/>
  <c r="Z758" i="3"/>
  <c r="X758" i="3"/>
  <c r="V758" i="3"/>
  <c r="T758" i="3"/>
  <c r="R758" i="3"/>
  <c r="P758" i="3"/>
  <c r="N758" i="3"/>
  <c r="L758" i="3"/>
  <c r="J758" i="3"/>
  <c r="H758" i="3"/>
  <c r="D758" i="3"/>
  <c r="BU757" i="3"/>
  <c r="BT757" i="3"/>
  <c r="BS757" i="3"/>
  <c r="BR757" i="3"/>
  <c r="BQ757" i="3"/>
  <c r="BP757" i="3"/>
  <c r="BO757" i="3"/>
  <c r="BN757" i="3"/>
  <c r="BM757" i="3"/>
  <c r="BL757" i="3"/>
  <c r="BK757" i="3"/>
  <c r="BJ757" i="3"/>
  <c r="BI757" i="3"/>
  <c r="BH757" i="3"/>
  <c r="BG757" i="3"/>
  <c r="BF757" i="3"/>
  <c r="BE757" i="3"/>
  <c r="BD757" i="3"/>
  <c r="BB757" i="3"/>
  <c r="BA757" i="3"/>
  <c r="AZ757" i="3"/>
  <c r="AY757" i="3"/>
  <c r="AX757" i="3"/>
  <c r="AW757" i="3"/>
  <c r="AU757" i="3"/>
  <c r="AV757" i="3" s="1"/>
  <c r="AS757" i="3"/>
  <c r="AT757" i="3" s="1"/>
  <c r="AR757" i="3"/>
  <c r="AQ757" i="3"/>
  <c r="AP757" i="3"/>
  <c r="AN757" i="3"/>
  <c r="AL757" i="3"/>
  <c r="AJ757" i="3"/>
  <c r="AH757" i="3"/>
  <c r="AF757" i="3"/>
  <c r="AD757" i="3"/>
  <c r="AB757" i="3"/>
  <c r="Z757" i="3"/>
  <c r="X757" i="3"/>
  <c r="V757" i="3"/>
  <c r="T757" i="3"/>
  <c r="R757" i="3"/>
  <c r="P757" i="3"/>
  <c r="N757" i="3"/>
  <c r="L757" i="3"/>
  <c r="J757" i="3"/>
  <c r="H757" i="3"/>
  <c r="D757" i="3"/>
  <c r="BU756" i="3"/>
  <c r="BT756" i="3"/>
  <c r="BS756" i="3"/>
  <c r="BR756" i="3"/>
  <c r="BQ756" i="3"/>
  <c r="BP756" i="3"/>
  <c r="BO756" i="3"/>
  <c r="BN756" i="3"/>
  <c r="BM756" i="3"/>
  <c r="BL756" i="3"/>
  <c r="BK756" i="3"/>
  <c r="BJ756" i="3"/>
  <c r="BI756" i="3"/>
  <c r="BH756" i="3"/>
  <c r="BG756" i="3"/>
  <c r="BF756" i="3"/>
  <c r="BE756" i="3"/>
  <c r="BD756" i="3"/>
  <c r="BB756" i="3"/>
  <c r="BA756" i="3"/>
  <c r="AZ756" i="3"/>
  <c r="AY756" i="3"/>
  <c r="AW756" i="3"/>
  <c r="AX756" i="3" s="1"/>
  <c r="AU756" i="3"/>
  <c r="AV756" i="3" s="1"/>
  <c r="AT756" i="3"/>
  <c r="AS756" i="3"/>
  <c r="AR756" i="3"/>
  <c r="AQ756" i="3"/>
  <c r="AP756" i="3"/>
  <c r="AN756" i="3"/>
  <c r="AL756" i="3"/>
  <c r="AJ756" i="3"/>
  <c r="AH756" i="3"/>
  <c r="AF756" i="3"/>
  <c r="AD756" i="3"/>
  <c r="AB756" i="3"/>
  <c r="Z756" i="3"/>
  <c r="X756" i="3"/>
  <c r="V756" i="3"/>
  <c r="T756" i="3"/>
  <c r="R756" i="3"/>
  <c r="P756" i="3"/>
  <c r="N756" i="3"/>
  <c r="L756" i="3"/>
  <c r="J756" i="3"/>
  <c r="H756" i="3"/>
  <c r="D756" i="3"/>
  <c r="BV755" i="3"/>
  <c r="BU755" i="3"/>
  <c r="BT755" i="3"/>
  <c r="BS755" i="3"/>
  <c r="BR755" i="3"/>
  <c r="BQ755" i="3"/>
  <c r="BP755" i="3"/>
  <c r="BO755" i="3"/>
  <c r="BN755" i="3"/>
  <c r="BM755" i="3"/>
  <c r="BL755" i="3"/>
  <c r="BK755" i="3"/>
  <c r="BJ755" i="3"/>
  <c r="BI755" i="3"/>
  <c r="BH755" i="3"/>
  <c r="BG755" i="3"/>
  <c r="BF755" i="3"/>
  <c r="BE755" i="3"/>
  <c r="BD755" i="3"/>
  <c r="BB755" i="3"/>
  <c r="BA755" i="3"/>
  <c r="AY755" i="3"/>
  <c r="AZ755" i="3" s="1"/>
  <c r="AW755" i="3"/>
  <c r="AX755" i="3" s="1"/>
  <c r="AV755" i="3"/>
  <c r="AU755" i="3"/>
  <c r="AT755" i="3"/>
  <c r="AS755" i="3"/>
  <c r="AQ755" i="3"/>
  <c r="AR755" i="3" s="1"/>
  <c r="AP755" i="3"/>
  <c r="AN755" i="3"/>
  <c r="AL755" i="3"/>
  <c r="AJ755" i="3"/>
  <c r="AH755" i="3"/>
  <c r="AF755" i="3"/>
  <c r="AD755" i="3"/>
  <c r="AB755" i="3"/>
  <c r="Z755" i="3"/>
  <c r="X755" i="3"/>
  <c r="V755" i="3"/>
  <c r="T755" i="3"/>
  <c r="R755" i="3"/>
  <c r="P755" i="3"/>
  <c r="N755" i="3"/>
  <c r="L755" i="3"/>
  <c r="J755" i="3"/>
  <c r="H755" i="3"/>
  <c r="D755" i="3"/>
  <c r="BU754" i="3"/>
  <c r="BT754" i="3"/>
  <c r="BS754" i="3"/>
  <c r="BR754" i="3"/>
  <c r="BQ754" i="3"/>
  <c r="BP754" i="3"/>
  <c r="BO754" i="3"/>
  <c r="BN754" i="3"/>
  <c r="BM754" i="3"/>
  <c r="BL754" i="3"/>
  <c r="BK754" i="3"/>
  <c r="BJ754" i="3"/>
  <c r="BI754" i="3"/>
  <c r="BH754" i="3"/>
  <c r="BG754" i="3"/>
  <c r="BF754" i="3"/>
  <c r="BE754" i="3"/>
  <c r="BD754" i="3"/>
  <c r="BA754" i="3"/>
  <c r="BB754" i="3" s="1"/>
  <c r="AY754" i="3"/>
  <c r="AZ754" i="3" s="1"/>
  <c r="AX754" i="3"/>
  <c r="AW754" i="3"/>
  <c r="AV754" i="3"/>
  <c r="AU754" i="3"/>
  <c r="AS754" i="3"/>
  <c r="AT754" i="3" s="1"/>
  <c r="AR754" i="3"/>
  <c r="AQ754" i="3"/>
  <c r="AP754" i="3"/>
  <c r="AN754" i="3"/>
  <c r="AL754" i="3"/>
  <c r="AJ754" i="3"/>
  <c r="AH754" i="3"/>
  <c r="AF754" i="3"/>
  <c r="AD754" i="3"/>
  <c r="AB754" i="3"/>
  <c r="Z754" i="3"/>
  <c r="X754" i="3"/>
  <c r="V754" i="3"/>
  <c r="T754" i="3"/>
  <c r="R754" i="3"/>
  <c r="P754" i="3"/>
  <c r="N754" i="3"/>
  <c r="L754" i="3"/>
  <c r="J754" i="3"/>
  <c r="H754" i="3"/>
  <c r="D754" i="3"/>
  <c r="BU753" i="3"/>
  <c r="BT753" i="3"/>
  <c r="BS753" i="3"/>
  <c r="BR753" i="3"/>
  <c r="BQ753" i="3"/>
  <c r="BP753" i="3"/>
  <c r="BO753" i="3"/>
  <c r="BN753" i="3"/>
  <c r="BM753" i="3"/>
  <c r="BL753" i="3"/>
  <c r="BK753" i="3"/>
  <c r="BJ753" i="3"/>
  <c r="BI753" i="3"/>
  <c r="BH753" i="3"/>
  <c r="BG753" i="3"/>
  <c r="BF753" i="3"/>
  <c r="BE753" i="3"/>
  <c r="BD753" i="3"/>
  <c r="BA753" i="3"/>
  <c r="BB753" i="3" s="1"/>
  <c r="AZ753" i="3"/>
  <c r="AY753" i="3"/>
  <c r="AX753" i="3"/>
  <c r="AW753" i="3"/>
  <c r="AU753" i="3"/>
  <c r="AV753" i="3" s="1"/>
  <c r="AS753" i="3"/>
  <c r="AT753" i="3" s="1"/>
  <c r="AR753" i="3"/>
  <c r="AQ753" i="3"/>
  <c r="AP753" i="3"/>
  <c r="AN753" i="3"/>
  <c r="AL753" i="3"/>
  <c r="AJ753" i="3"/>
  <c r="AH753" i="3"/>
  <c r="AF753" i="3"/>
  <c r="AD753" i="3"/>
  <c r="AB753" i="3"/>
  <c r="Z753" i="3"/>
  <c r="X753" i="3"/>
  <c r="V753" i="3"/>
  <c r="T753" i="3"/>
  <c r="R753" i="3"/>
  <c r="P753" i="3"/>
  <c r="N753" i="3"/>
  <c r="L753" i="3"/>
  <c r="J753" i="3"/>
  <c r="H753" i="3"/>
  <c r="D753" i="3"/>
  <c r="BU752" i="3"/>
  <c r="BT752" i="3"/>
  <c r="BS752" i="3"/>
  <c r="BR752" i="3"/>
  <c r="BQ752" i="3"/>
  <c r="BP752" i="3"/>
  <c r="BO752" i="3"/>
  <c r="BN752" i="3"/>
  <c r="BM752" i="3"/>
  <c r="BL752" i="3"/>
  <c r="BK752" i="3"/>
  <c r="BJ752" i="3"/>
  <c r="BI752" i="3"/>
  <c r="BH752" i="3"/>
  <c r="BG752" i="3"/>
  <c r="BF752" i="3"/>
  <c r="BE752" i="3"/>
  <c r="BD752" i="3"/>
  <c r="BB752" i="3"/>
  <c r="BA752" i="3"/>
  <c r="AZ752" i="3"/>
  <c r="AY752" i="3"/>
  <c r="AW752" i="3"/>
  <c r="AX752" i="3" s="1"/>
  <c r="AU752" i="3"/>
  <c r="AV752" i="3" s="1"/>
  <c r="AT752" i="3"/>
  <c r="AS752" i="3"/>
  <c r="AR752" i="3"/>
  <c r="AQ752" i="3"/>
  <c r="AP752" i="3"/>
  <c r="AN752" i="3"/>
  <c r="AL752" i="3"/>
  <c r="AJ752" i="3"/>
  <c r="AH752" i="3"/>
  <c r="AF752" i="3"/>
  <c r="AD752" i="3"/>
  <c r="AB752" i="3"/>
  <c r="Z752" i="3"/>
  <c r="X752" i="3"/>
  <c r="V752" i="3"/>
  <c r="T752" i="3"/>
  <c r="R752" i="3"/>
  <c r="P752" i="3"/>
  <c r="N752" i="3"/>
  <c r="L752" i="3"/>
  <c r="J752" i="3"/>
  <c r="H752" i="3"/>
  <c r="D752" i="3"/>
  <c r="BV751" i="3"/>
  <c r="BU751" i="3"/>
  <c r="BT751" i="3"/>
  <c r="BS751" i="3"/>
  <c r="BR751" i="3"/>
  <c r="BQ751" i="3"/>
  <c r="BP751" i="3"/>
  <c r="BO751" i="3"/>
  <c r="BN751" i="3"/>
  <c r="BM751" i="3"/>
  <c r="BL751" i="3"/>
  <c r="BK751" i="3"/>
  <c r="BJ751" i="3"/>
  <c r="BI751" i="3"/>
  <c r="BH751" i="3"/>
  <c r="BG751" i="3"/>
  <c r="BF751" i="3"/>
  <c r="BE751" i="3"/>
  <c r="BD751" i="3"/>
  <c r="BB751" i="3"/>
  <c r="BA751" i="3"/>
  <c r="AY751" i="3"/>
  <c r="AZ751" i="3" s="1"/>
  <c r="AW751" i="3"/>
  <c r="AX751" i="3" s="1"/>
  <c r="AV751" i="3"/>
  <c r="AU751" i="3"/>
  <c r="AT751" i="3"/>
  <c r="AS751" i="3"/>
  <c r="AQ751" i="3"/>
  <c r="AR751" i="3" s="1"/>
  <c r="AP751" i="3"/>
  <c r="AN751" i="3"/>
  <c r="AL751" i="3"/>
  <c r="AJ751" i="3"/>
  <c r="AH751" i="3"/>
  <c r="AF751" i="3"/>
  <c r="AD751" i="3"/>
  <c r="AB751" i="3"/>
  <c r="Z751" i="3"/>
  <c r="X751" i="3"/>
  <c r="V751" i="3"/>
  <c r="T751" i="3"/>
  <c r="R751" i="3"/>
  <c r="P751" i="3"/>
  <c r="N751" i="3"/>
  <c r="L751" i="3"/>
  <c r="J751" i="3"/>
  <c r="H751" i="3"/>
  <c r="D751" i="3"/>
  <c r="BU750" i="3"/>
  <c r="BT750" i="3"/>
  <c r="BS750" i="3"/>
  <c r="BR750" i="3"/>
  <c r="BQ750" i="3"/>
  <c r="BP750" i="3"/>
  <c r="BV750" i="3" s="1"/>
  <c r="BO750" i="3"/>
  <c r="BN750" i="3"/>
  <c r="BM750" i="3"/>
  <c r="BL750" i="3"/>
  <c r="BK750" i="3"/>
  <c r="BJ750" i="3"/>
  <c r="BI750" i="3"/>
  <c r="BH750" i="3"/>
  <c r="BG750" i="3"/>
  <c r="BF750" i="3"/>
  <c r="BE750" i="3"/>
  <c r="BD750" i="3"/>
  <c r="BA750" i="3"/>
  <c r="BB750" i="3" s="1"/>
  <c r="AZ750" i="3"/>
  <c r="AY750" i="3"/>
  <c r="AX750" i="3"/>
  <c r="AW750" i="3"/>
  <c r="AV750" i="3"/>
  <c r="AU750" i="3"/>
  <c r="AS750" i="3"/>
  <c r="AT750" i="3" s="1"/>
  <c r="AQ750" i="3"/>
  <c r="AR750" i="3" s="1"/>
  <c r="AP750" i="3"/>
  <c r="AN750" i="3"/>
  <c r="AL750" i="3"/>
  <c r="AJ750" i="3"/>
  <c r="AH750" i="3"/>
  <c r="AF750" i="3"/>
  <c r="AD750" i="3"/>
  <c r="AB750" i="3"/>
  <c r="Z750" i="3"/>
  <c r="X750" i="3"/>
  <c r="V750" i="3"/>
  <c r="T750" i="3"/>
  <c r="R750" i="3"/>
  <c r="P750" i="3"/>
  <c r="N750" i="3"/>
  <c r="L750" i="3"/>
  <c r="J750" i="3"/>
  <c r="H750" i="3"/>
  <c r="D750" i="3"/>
  <c r="BU749" i="3"/>
  <c r="BT749" i="3"/>
  <c r="BS749" i="3"/>
  <c r="BR749" i="3"/>
  <c r="BQ749" i="3"/>
  <c r="BP749" i="3"/>
  <c r="BO749" i="3"/>
  <c r="BN749" i="3"/>
  <c r="BM749" i="3"/>
  <c r="BL749" i="3"/>
  <c r="BK749" i="3"/>
  <c r="BJ749" i="3"/>
  <c r="BI749" i="3"/>
  <c r="BH749" i="3"/>
  <c r="BG749" i="3"/>
  <c r="BF749" i="3"/>
  <c r="BE749" i="3"/>
  <c r="BD749" i="3"/>
  <c r="BA749" i="3"/>
  <c r="BB749" i="3" s="1"/>
  <c r="AZ749" i="3"/>
  <c r="AY749" i="3"/>
  <c r="AX749" i="3"/>
  <c r="AW749" i="3"/>
  <c r="AU749" i="3"/>
  <c r="AV749" i="3" s="1"/>
  <c r="AS749" i="3"/>
  <c r="AT749" i="3" s="1"/>
  <c r="AR749" i="3"/>
  <c r="AQ749" i="3"/>
  <c r="AP749" i="3"/>
  <c r="AN749" i="3"/>
  <c r="AL749" i="3"/>
  <c r="AJ749" i="3"/>
  <c r="AH749" i="3"/>
  <c r="AF749" i="3"/>
  <c r="AD749" i="3"/>
  <c r="AB749" i="3"/>
  <c r="Z749" i="3"/>
  <c r="X749" i="3"/>
  <c r="V749" i="3"/>
  <c r="T749" i="3"/>
  <c r="R749" i="3"/>
  <c r="P749" i="3"/>
  <c r="N749" i="3"/>
  <c r="L749" i="3"/>
  <c r="J749" i="3"/>
  <c r="H749" i="3"/>
  <c r="D749" i="3"/>
  <c r="BU748" i="3"/>
  <c r="BT748" i="3"/>
  <c r="BS748" i="3"/>
  <c r="BR748" i="3"/>
  <c r="BQ748" i="3"/>
  <c r="BV748" i="3" s="1"/>
  <c r="BP748" i="3"/>
  <c r="BO748" i="3"/>
  <c r="BN748" i="3"/>
  <c r="BM748" i="3"/>
  <c r="BL748" i="3"/>
  <c r="BK748" i="3"/>
  <c r="BJ748" i="3"/>
  <c r="BI748" i="3"/>
  <c r="BH748" i="3"/>
  <c r="BG748" i="3"/>
  <c r="BF748" i="3"/>
  <c r="BE748" i="3"/>
  <c r="BD748" i="3"/>
  <c r="BB748" i="3"/>
  <c r="BA748" i="3"/>
  <c r="AZ748" i="3"/>
  <c r="AY748" i="3"/>
  <c r="AW748" i="3"/>
  <c r="AX748" i="3" s="1"/>
  <c r="AU748" i="3"/>
  <c r="AV748" i="3" s="1"/>
  <c r="AS748" i="3"/>
  <c r="AT748" i="3" s="1"/>
  <c r="AR748" i="3"/>
  <c r="AQ748" i="3"/>
  <c r="AP748" i="3"/>
  <c r="AN748" i="3"/>
  <c r="AL748" i="3"/>
  <c r="AJ748" i="3"/>
  <c r="AH748" i="3"/>
  <c r="AF748" i="3"/>
  <c r="AD748" i="3"/>
  <c r="AB748" i="3"/>
  <c r="Z748" i="3"/>
  <c r="X748" i="3"/>
  <c r="V748" i="3"/>
  <c r="T748" i="3"/>
  <c r="R748" i="3"/>
  <c r="P748" i="3"/>
  <c r="N748" i="3"/>
  <c r="L748" i="3"/>
  <c r="J748" i="3"/>
  <c r="H748" i="3"/>
  <c r="D748" i="3"/>
  <c r="BV747" i="3"/>
  <c r="BU747" i="3"/>
  <c r="BT747" i="3"/>
  <c r="BS747" i="3"/>
  <c r="BR747" i="3"/>
  <c r="BQ747" i="3"/>
  <c r="BP747" i="3"/>
  <c r="BO747" i="3"/>
  <c r="BN747" i="3"/>
  <c r="BM747" i="3"/>
  <c r="BL747" i="3"/>
  <c r="BK747" i="3"/>
  <c r="BJ747" i="3"/>
  <c r="BI747" i="3"/>
  <c r="BH747" i="3"/>
  <c r="BG747" i="3"/>
  <c r="BF747" i="3"/>
  <c r="BE747" i="3"/>
  <c r="BD747" i="3"/>
  <c r="BB747" i="3"/>
  <c r="BA747" i="3"/>
  <c r="AY747" i="3"/>
  <c r="AZ747" i="3" s="1"/>
  <c r="AW747" i="3"/>
  <c r="AX747" i="3" s="1"/>
  <c r="AU747" i="3"/>
  <c r="AV747" i="3" s="1"/>
  <c r="AT747" i="3"/>
  <c r="AS747" i="3"/>
  <c r="AQ747" i="3"/>
  <c r="AR747" i="3" s="1"/>
  <c r="AP747" i="3"/>
  <c r="AN747" i="3"/>
  <c r="AL747" i="3"/>
  <c r="AJ747" i="3"/>
  <c r="AH747" i="3"/>
  <c r="AF747" i="3"/>
  <c r="AD747" i="3"/>
  <c r="AB747" i="3"/>
  <c r="Z747" i="3"/>
  <c r="X747" i="3"/>
  <c r="V747" i="3"/>
  <c r="T747" i="3"/>
  <c r="R747" i="3"/>
  <c r="P747" i="3"/>
  <c r="N747" i="3"/>
  <c r="L747" i="3"/>
  <c r="J747" i="3"/>
  <c r="H747" i="3"/>
  <c r="D747" i="3"/>
  <c r="BU746" i="3"/>
  <c r="BT746" i="3"/>
  <c r="BS746" i="3"/>
  <c r="BR746" i="3"/>
  <c r="BQ746" i="3"/>
  <c r="BP746" i="3"/>
  <c r="BV746" i="3" s="1"/>
  <c r="BO746" i="3"/>
  <c r="BN746" i="3"/>
  <c r="BM746" i="3"/>
  <c r="BL746" i="3"/>
  <c r="BK746" i="3"/>
  <c r="BJ746" i="3"/>
  <c r="BI746" i="3"/>
  <c r="BH746" i="3"/>
  <c r="BG746" i="3"/>
  <c r="BF746" i="3"/>
  <c r="BE746" i="3"/>
  <c r="BD746" i="3"/>
  <c r="BA746" i="3"/>
  <c r="BB746" i="3" s="1"/>
  <c r="AY746" i="3"/>
  <c r="AZ746" i="3" s="1"/>
  <c r="AX746" i="3"/>
  <c r="AW746" i="3"/>
  <c r="AV746" i="3"/>
  <c r="AU746" i="3"/>
  <c r="AS746" i="3"/>
  <c r="AT746" i="3" s="1"/>
  <c r="AQ746" i="3"/>
  <c r="AR746" i="3" s="1"/>
  <c r="AP746" i="3"/>
  <c r="AN746" i="3"/>
  <c r="AL746" i="3"/>
  <c r="AJ746" i="3"/>
  <c r="AH746" i="3"/>
  <c r="AF746" i="3"/>
  <c r="AD746" i="3"/>
  <c r="AB746" i="3"/>
  <c r="Z746" i="3"/>
  <c r="X746" i="3"/>
  <c r="V746" i="3"/>
  <c r="T746" i="3"/>
  <c r="R746" i="3"/>
  <c r="P746" i="3"/>
  <c r="N746" i="3"/>
  <c r="L746" i="3"/>
  <c r="J746" i="3"/>
  <c r="H746" i="3"/>
  <c r="D746" i="3"/>
  <c r="BU745" i="3"/>
  <c r="BT745" i="3"/>
  <c r="BS745" i="3"/>
  <c r="BR745" i="3"/>
  <c r="BQ745" i="3"/>
  <c r="BP745" i="3"/>
  <c r="BV745" i="3" s="1"/>
  <c r="BO745" i="3"/>
  <c r="BN745" i="3"/>
  <c r="BM745" i="3"/>
  <c r="BL745" i="3"/>
  <c r="BK745" i="3"/>
  <c r="BJ745" i="3"/>
  <c r="BI745" i="3"/>
  <c r="BH745" i="3"/>
  <c r="BG745" i="3"/>
  <c r="BF745" i="3"/>
  <c r="BE745" i="3"/>
  <c r="BD745" i="3"/>
  <c r="BA745" i="3"/>
  <c r="BB745" i="3" s="1"/>
  <c r="AY745" i="3"/>
  <c r="AZ745" i="3" s="1"/>
  <c r="AX745" i="3"/>
  <c r="AW745" i="3"/>
  <c r="AU745" i="3"/>
  <c r="AV745" i="3" s="1"/>
  <c r="AS745" i="3"/>
  <c r="AT745" i="3" s="1"/>
  <c r="AQ745" i="3"/>
  <c r="AR745" i="3" s="1"/>
  <c r="AP745" i="3"/>
  <c r="AN745" i="3"/>
  <c r="AL745" i="3"/>
  <c r="AJ745" i="3"/>
  <c r="AH745" i="3"/>
  <c r="AF745" i="3"/>
  <c r="AD745" i="3"/>
  <c r="AB745" i="3"/>
  <c r="Z745" i="3"/>
  <c r="X745" i="3"/>
  <c r="V745" i="3"/>
  <c r="T745" i="3"/>
  <c r="R745" i="3"/>
  <c r="P745" i="3"/>
  <c r="N745" i="3"/>
  <c r="L745" i="3"/>
  <c r="J745" i="3"/>
  <c r="H745" i="3"/>
  <c r="D745" i="3"/>
  <c r="BU744" i="3"/>
  <c r="BT744" i="3"/>
  <c r="BS744" i="3"/>
  <c r="BR744" i="3"/>
  <c r="BQ744" i="3"/>
  <c r="BP744" i="3"/>
  <c r="BO744" i="3"/>
  <c r="BN744" i="3"/>
  <c r="BM744" i="3"/>
  <c r="BL744" i="3"/>
  <c r="BK744" i="3"/>
  <c r="BJ744" i="3"/>
  <c r="BI744" i="3"/>
  <c r="BH744" i="3"/>
  <c r="BG744" i="3"/>
  <c r="BF744" i="3"/>
  <c r="BE744" i="3"/>
  <c r="BD744" i="3"/>
  <c r="BA744" i="3"/>
  <c r="BB744" i="3" s="1"/>
  <c r="AZ744" i="3"/>
  <c r="AY744" i="3"/>
  <c r="AW744" i="3"/>
  <c r="AX744" i="3" s="1"/>
  <c r="AU744" i="3"/>
  <c r="AV744" i="3" s="1"/>
  <c r="AS744" i="3"/>
  <c r="AT744" i="3" s="1"/>
  <c r="AR744" i="3"/>
  <c r="AQ744" i="3"/>
  <c r="AP744" i="3"/>
  <c r="AN744" i="3"/>
  <c r="AL744" i="3"/>
  <c r="AJ744" i="3"/>
  <c r="AH744" i="3"/>
  <c r="AF744" i="3"/>
  <c r="AD744" i="3"/>
  <c r="AB744" i="3"/>
  <c r="Z744" i="3"/>
  <c r="X744" i="3"/>
  <c r="V744" i="3"/>
  <c r="T744" i="3"/>
  <c r="R744" i="3"/>
  <c r="P744" i="3"/>
  <c r="N744" i="3"/>
  <c r="L744" i="3"/>
  <c r="J744" i="3"/>
  <c r="H744" i="3"/>
  <c r="D744" i="3"/>
  <c r="BV743" i="3"/>
  <c r="BU743" i="3"/>
  <c r="BT743" i="3"/>
  <c r="BS743" i="3"/>
  <c r="BR743" i="3"/>
  <c r="BQ743" i="3"/>
  <c r="BP743" i="3"/>
  <c r="BO743" i="3"/>
  <c r="BN743" i="3"/>
  <c r="BM743" i="3"/>
  <c r="BL743" i="3"/>
  <c r="BK743" i="3"/>
  <c r="BJ743" i="3"/>
  <c r="BI743" i="3"/>
  <c r="BH743" i="3"/>
  <c r="BG743" i="3"/>
  <c r="BF743" i="3"/>
  <c r="BE743" i="3"/>
  <c r="BD743" i="3"/>
  <c r="BB743" i="3"/>
  <c r="BA743" i="3"/>
  <c r="AY743" i="3"/>
  <c r="AZ743" i="3" s="1"/>
  <c r="AW743" i="3"/>
  <c r="AX743" i="3" s="1"/>
  <c r="AU743" i="3"/>
  <c r="AV743" i="3" s="1"/>
  <c r="AT743" i="3"/>
  <c r="AS743" i="3"/>
  <c r="AQ743" i="3"/>
  <c r="AR743" i="3" s="1"/>
  <c r="AP743" i="3"/>
  <c r="AN743" i="3"/>
  <c r="AL743" i="3"/>
  <c r="AJ743" i="3"/>
  <c r="AH743" i="3"/>
  <c r="AF743" i="3"/>
  <c r="AD743" i="3"/>
  <c r="AB743" i="3"/>
  <c r="Z743" i="3"/>
  <c r="X743" i="3"/>
  <c r="V743" i="3"/>
  <c r="T743" i="3"/>
  <c r="R743" i="3"/>
  <c r="P743" i="3"/>
  <c r="N743" i="3"/>
  <c r="L743" i="3"/>
  <c r="J743" i="3"/>
  <c r="H743" i="3"/>
  <c r="D743" i="3"/>
  <c r="BU742" i="3"/>
  <c r="BT742" i="3"/>
  <c r="BS742" i="3"/>
  <c r="BR742" i="3"/>
  <c r="BQ742" i="3"/>
  <c r="BP742" i="3"/>
  <c r="BO742" i="3"/>
  <c r="BN742" i="3"/>
  <c r="BM742" i="3"/>
  <c r="BL742" i="3"/>
  <c r="BK742" i="3"/>
  <c r="BJ742" i="3"/>
  <c r="BI742" i="3"/>
  <c r="BH742" i="3"/>
  <c r="BG742" i="3"/>
  <c r="BF742" i="3"/>
  <c r="BE742" i="3"/>
  <c r="BD742" i="3"/>
  <c r="BA742" i="3"/>
  <c r="BB742" i="3" s="1"/>
  <c r="AY742" i="3"/>
  <c r="AZ742" i="3" s="1"/>
  <c r="AW742" i="3"/>
  <c r="AX742" i="3" s="1"/>
  <c r="AV742" i="3"/>
  <c r="AU742" i="3"/>
  <c r="AS742" i="3"/>
  <c r="AT742" i="3" s="1"/>
  <c r="AQ742" i="3"/>
  <c r="AR742" i="3" s="1"/>
  <c r="AP742" i="3"/>
  <c r="AN742" i="3"/>
  <c r="AL742" i="3"/>
  <c r="AJ742" i="3"/>
  <c r="AH742" i="3"/>
  <c r="AF742" i="3"/>
  <c r="AD742" i="3"/>
  <c r="AB742" i="3"/>
  <c r="Z742" i="3"/>
  <c r="X742" i="3"/>
  <c r="V742" i="3"/>
  <c r="T742" i="3"/>
  <c r="R742" i="3"/>
  <c r="P742" i="3"/>
  <c r="N742" i="3"/>
  <c r="L742" i="3"/>
  <c r="J742" i="3"/>
  <c r="H742" i="3"/>
  <c r="D742" i="3"/>
  <c r="BU741" i="3"/>
  <c r="BT741" i="3"/>
  <c r="BS741" i="3"/>
  <c r="BR741" i="3"/>
  <c r="BQ741" i="3"/>
  <c r="BP741" i="3"/>
  <c r="BV741" i="3" s="1"/>
  <c r="BO741" i="3"/>
  <c r="BN741" i="3"/>
  <c r="BM741" i="3"/>
  <c r="BL741" i="3"/>
  <c r="BK741" i="3"/>
  <c r="BJ741" i="3"/>
  <c r="BI741" i="3"/>
  <c r="BH741" i="3"/>
  <c r="BG741" i="3"/>
  <c r="BF741" i="3"/>
  <c r="BE741" i="3"/>
  <c r="BD741" i="3"/>
  <c r="BA741" i="3"/>
  <c r="BB741" i="3" s="1"/>
  <c r="AY741" i="3"/>
  <c r="AZ741" i="3" s="1"/>
  <c r="AX741" i="3"/>
  <c r="AW741" i="3"/>
  <c r="AU741" i="3"/>
  <c r="AV741" i="3" s="1"/>
  <c r="AT741" i="3"/>
  <c r="AS741" i="3"/>
  <c r="AQ741" i="3"/>
  <c r="AR741" i="3" s="1"/>
  <c r="AP741" i="3"/>
  <c r="AN741" i="3"/>
  <c r="AL741" i="3"/>
  <c r="AJ741" i="3"/>
  <c r="AH741" i="3"/>
  <c r="AF741" i="3"/>
  <c r="AD741" i="3"/>
  <c r="AB741" i="3"/>
  <c r="Z741" i="3"/>
  <c r="X741" i="3"/>
  <c r="V741" i="3"/>
  <c r="T741" i="3"/>
  <c r="R741" i="3"/>
  <c r="P741" i="3"/>
  <c r="N741" i="3"/>
  <c r="L741" i="3"/>
  <c r="J741" i="3"/>
  <c r="H741" i="3"/>
  <c r="D741" i="3"/>
  <c r="BU740" i="3"/>
  <c r="BT740" i="3"/>
  <c r="BS740" i="3"/>
  <c r="BR740" i="3"/>
  <c r="BQ740" i="3"/>
  <c r="BP740" i="3"/>
  <c r="BO740" i="3"/>
  <c r="BN740" i="3"/>
  <c r="BM740" i="3"/>
  <c r="BL740" i="3"/>
  <c r="BK740" i="3"/>
  <c r="BJ740" i="3"/>
  <c r="BI740" i="3"/>
  <c r="BH740" i="3"/>
  <c r="BG740" i="3"/>
  <c r="BF740" i="3"/>
  <c r="BE740" i="3"/>
  <c r="BD740" i="3"/>
  <c r="BA740" i="3"/>
  <c r="BB740" i="3" s="1"/>
  <c r="AZ740" i="3"/>
  <c r="AY740" i="3"/>
  <c r="AW740" i="3"/>
  <c r="AX740" i="3" s="1"/>
  <c r="AU740" i="3"/>
  <c r="AV740" i="3" s="1"/>
  <c r="AS740" i="3"/>
  <c r="AT740" i="3" s="1"/>
  <c r="AR740" i="3"/>
  <c r="AQ740" i="3"/>
  <c r="AP740" i="3"/>
  <c r="AN740" i="3"/>
  <c r="AL740" i="3"/>
  <c r="AJ740" i="3"/>
  <c r="AH740" i="3"/>
  <c r="AF740" i="3"/>
  <c r="AD740" i="3"/>
  <c r="AB740" i="3"/>
  <c r="Z740" i="3"/>
  <c r="X740" i="3"/>
  <c r="V740" i="3"/>
  <c r="T740" i="3"/>
  <c r="R740" i="3"/>
  <c r="P740" i="3"/>
  <c r="N740" i="3"/>
  <c r="L740" i="3"/>
  <c r="J740" i="3"/>
  <c r="H740" i="3"/>
  <c r="D740" i="3"/>
  <c r="BV739" i="3"/>
  <c r="BU739" i="3"/>
  <c r="BT739" i="3"/>
  <c r="BS739" i="3"/>
  <c r="BR739" i="3"/>
  <c r="BQ739" i="3"/>
  <c r="BP739" i="3"/>
  <c r="BO739" i="3"/>
  <c r="BN739" i="3"/>
  <c r="BM739" i="3"/>
  <c r="BL739" i="3"/>
  <c r="BK739" i="3"/>
  <c r="BJ739" i="3"/>
  <c r="BI739" i="3"/>
  <c r="BH739" i="3"/>
  <c r="BG739" i="3"/>
  <c r="BF739" i="3"/>
  <c r="BE739" i="3"/>
  <c r="BD739" i="3"/>
  <c r="BB739" i="3"/>
  <c r="BA739" i="3"/>
  <c r="AY739" i="3"/>
  <c r="AZ739" i="3" s="1"/>
  <c r="AW739" i="3"/>
  <c r="AX739" i="3" s="1"/>
  <c r="AU739" i="3"/>
  <c r="AV739" i="3" s="1"/>
  <c r="AT739" i="3"/>
  <c r="AS739" i="3"/>
  <c r="AQ739" i="3"/>
  <c r="AR739" i="3" s="1"/>
  <c r="AP739" i="3"/>
  <c r="AN739" i="3"/>
  <c r="AL739" i="3"/>
  <c r="AJ739" i="3"/>
  <c r="AH739" i="3"/>
  <c r="AF739" i="3"/>
  <c r="AD739" i="3"/>
  <c r="AB739" i="3"/>
  <c r="Z739" i="3"/>
  <c r="X739" i="3"/>
  <c r="V739" i="3"/>
  <c r="T739" i="3"/>
  <c r="R739" i="3"/>
  <c r="P739" i="3"/>
  <c r="N739" i="3"/>
  <c r="L739" i="3"/>
  <c r="J739" i="3"/>
  <c r="H739" i="3"/>
  <c r="D739" i="3"/>
  <c r="BU738" i="3"/>
  <c r="BT738" i="3"/>
  <c r="BS738" i="3"/>
  <c r="BR738" i="3"/>
  <c r="BQ738" i="3"/>
  <c r="BP738" i="3"/>
  <c r="BO738" i="3"/>
  <c r="BN738" i="3"/>
  <c r="BM738" i="3"/>
  <c r="BL738" i="3"/>
  <c r="BK738" i="3"/>
  <c r="BJ738" i="3"/>
  <c r="BI738" i="3"/>
  <c r="BH738" i="3"/>
  <c r="BG738" i="3"/>
  <c r="BF738" i="3"/>
  <c r="BE738" i="3"/>
  <c r="BD738" i="3"/>
  <c r="BA738" i="3"/>
  <c r="BB738" i="3" s="1"/>
  <c r="AZ738" i="3"/>
  <c r="AY738" i="3"/>
  <c r="AW738" i="3"/>
  <c r="AX738" i="3" s="1"/>
  <c r="AV738" i="3"/>
  <c r="AU738" i="3"/>
  <c r="AS738" i="3"/>
  <c r="AT738" i="3" s="1"/>
  <c r="AQ738" i="3"/>
  <c r="AR738" i="3" s="1"/>
  <c r="AP738" i="3"/>
  <c r="AN738" i="3"/>
  <c r="AL738" i="3"/>
  <c r="AJ738" i="3"/>
  <c r="AH738" i="3"/>
  <c r="AF738" i="3"/>
  <c r="AD738" i="3"/>
  <c r="AB738" i="3"/>
  <c r="Z738" i="3"/>
  <c r="X738" i="3"/>
  <c r="V738" i="3"/>
  <c r="T738" i="3"/>
  <c r="R738" i="3"/>
  <c r="P738" i="3"/>
  <c r="N738" i="3"/>
  <c r="L738" i="3"/>
  <c r="J738" i="3"/>
  <c r="H738" i="3"/>
  <c r="D738" i="3"/>
  <c r="BU737" i="3"/>
  <c r="BT737" i="3"/>
  <c r="BS737" i="3"/>
  <c r="BR737" i="3"/>
  <c r="BQ737" i="3"/>
  <c r="BP737" i="3"/>
  <c r="BV737" i="3" s="1"/>
  <c r="BO737" i="3"/>
  <c r="BN737" i="3"/>
  <c r="BM737" i="3"/>
  <c r="BL737" i="3"/>
  <c r="BK737" i="3"/>
  <c r="BJ737" i="3"/>
  <c r="BI737" i="3"/>
  <c r="BH737" i="3"/>
  <c r="BG737" i="3"/>
  <c r="BF737" i="3"/>
  <c r="BE737" i="3"/>
  <c r="BD737" i="3"/>
  <c r="BA737" i="3"/>
  <c r="BB737" i="3" s="1"/>
  <c r="AY737" i="3"/>
  <c r="AZ737" i="3" s="1"/>
  <c r="AX737" i="3"/>
  <c r="AW737" i="3"/>
  <c r="AU737" i="3"/>
  <c r="AV737" i="3" s="1"/>
  <c r="AS737" i="3"/>
  <c r="AT737" i="3" s="1"/>
  <c r="AQ737" i="3"/>
  <c r="AR737" i="3" s="1"/>
  <c r="AP737" i="3"/>
  <c r="AN737" i="3"/>
  <c r="AL737" i="3"/>
  <c r="AJ737" i="3"/>
  <c r="AH737" i="3"/>
  <c r="AF737" i="3"/>
  <c r="AD737" i="3"/>
  <c r="AB737" i="3"/>
  <c r="Z737" i="3"/>
  <c r="X737" i="3"/>
  <c r="V737" i="3"/>
  <c r="T737" i="3"/>
  <c r="R737" i="3"/>
  <c r="P737" i="3"/>
  <c r="N737" i="3"/>
  <c r="L737" i="3"/>
  <c r="J737" i="3"/>
  <c r="H737" i="3"/>
  <c r="D737" i="3"/>
  <c r="BU736" i="3"/>
  <c r="BT736" i="3"/>
  <c r="BS736" i="3"/>
  <c r="BR736" i="3"/>
  <c r="BQ736" i="3"/>
  <c r="BV736" i="3" s="1"/>
  <c r="BP736" i="3"/>
  <c r="BO736" i="3"/>
  <c r="BN736" i="3"/>
  <c r="BM736" i="3"/>
  <c r="BL736" i="3"/>
  <c r="BK736" i="3"/>
  <c r="BJ736" i="3"/>
  <c r="BI736" i="3"/>
  <c r="BH736" i="3"/>
  <c r="BG736" i="3"/>
  <c r="BF736" i="3"/>
  <c r="BE736" i="3"/>
  <c r="BD736" i="3"/>
  <c r="BA736" i="3"/>
  <c r="BB736" i="3" s="1"/>
  <c r="AZ736" i="3"/>
  <c r="AY736" i="3"/>
  <c r="AW736" i="3"/>
  <c r="AX736" i="3" s="1"/>
  <c r="AU736" i="3"/>
  <c r="AV736" i="3" s="1"/>
  <c r="AS736" i="3"/>
  <c r="AT736" i="3" s="1"/>
  <c r="AR736" i="3"/>
  <c r="AQ736" i="3"/>
  <c r="AP736" i="3"/>
  <c r="AN736" i="3"/>
  <c r="AL736" i="3"/>
  <c r="AJ736" i="3"/>
  <c r="AH736" i="3"/>
  <c r="AF736" i="3"/>
  <c r="AD736" i="3"/>
  <c r="AB736" i="3"/>
  <c r="Z736" i="3"/>
  <c r="X736" i="3"/>
  <c r="V736" i="3"/>
  <c r="T736" i="3"/>
  <c r="R736" i="3"/>
  <c r="P736" i="3"/>
  <c r="N736" i="3"/>
  <c r="L736" i="3"/>
  <c r="J736" i="3"/>
  <c r="H736" i="3"/>
  <c r="D736" i="3"/>
  <c r="BV735" i="3"/>
  <c r="BU735" i="3"/>
  <c r="BT735" i="3"/>
  <c r="BS735" i="3"/>
  <c r="BR735" i="3"/>
  <c r="BQ735" i="3"/>
  <c r="BP735" i="3"/>
  <c r="BO735" i="3"/>
  <c r="BN735" i="3"/>
  <c r="BM735" i="3"/>
  <c r="BL735" i="3"/>
  <c r="BK735" i="3"/>
  <c r="BJ735" i="3"/>
  <c r="BI735" i="3"/>
  <c r="BH735" i="3"/>
  <c r="BG735" i="3"/>
  <c r="BF735" i="3"/>
  <c r="BE735" i="3"/>
  <c r="BD735" i="3"/>
  <c r="BB735" i="3"/>
  <c r="BA735" i="3"/>
  <c r="AY735" i="3"/>
  <c r="AZ735" i="3" s="1"/>
  <c r="AW735" i="3"/>
  <c r="AX735" i="3" s="1"/>
  <c r="AU735" i="3"/>
  <c r="AV735" i="3" s="1"/>
  <c r="AT735" i="3"/>
  <c r="AS735" i="3"/>
  <c r="AQ735" i="3"/>
  <c r="AR735" i="3" s="1"/>
  <c r="AP735" i="3"/>
  <c r="AN735" i="3"/>
  <c r="AL735" i="3"/>
  <c r="AJ735" i="3"/>
  <c r="AH735" i="3"/>
  <c r="AF735" i="3"/>
  <c r="AD735" i="3"/>
  <c r="AB735" i="3"/>
  <c r="Z735" i="3"/>
  <c r="X735" i="3"/>
  <c r="V735" i="3"/>
  <c r="T735" i="3"/>
  <c r="R735" i="3"/>
  <c r="P735" i="3"/>
  <c r="N735" i="3"/>
  <c r="L735" i="3"/>
  <c r="J735" i="3"/>
  <c r="H735" i="3"/>
  <c r="D735" i="3"/>
  <c r="BU734" i="3"/>
  <c r="BT734" i="3"/>
  <c r="BS734" i="3"/>
  <c r="BR734" i="3"/>
  <c r="BQ734" i="3"/>
  <c r="BP734" i="3"/>
  <c r="BO734" i="3"/>
  <c r="BN734" i="3"/>
  <c r="BM734" i="3"/>
  <c r="BL734" i="3"/>
  <c r="BK734" i="3"/>
  <c r="BJ734" i="3"/>
  <c r="BI734" i="3"/>
  <c r="BH734" i="3"/>
  <c r="BG734" i="3"/>
  <c r="BF734" i="3"/>
  <c r="BE734" i="3"/>
  <c r="BD734" i="3"/>
  <c r="BA734" i="3"/>
  <c r="BB734" i="3" s="1"/>
  <c r="AY734" i="3"/>
  <c r="AZ734" i="3" s="1"/>
  <c r="AW734" i="3"/>
  <c r="AX734" i="3" s="1"/>
  <c r="AV734" i="3"/>
  <c r="AU734" i="3"/>
  <c r="AS734" i="3"/>
  <c r="AT734" i="3" s="1"/>
  <c r="AQ734" i="3"/>
  <c r="AR734" i="3" s="1"/>
  <c r="AP734" i="3"/>
  <c r="AN734" i="3"/>
  <c r="AL734" i="3"/>
  <c r="AJ734" i="3"/>
  <c r="AH734" i="3"/>
  <c r="AF734" i="3"/>
  <c r="AD734" i="3"/>
  <c r="AB734" i="3"/>
  <c r="Z734" i="3"/>
  <c r="X734" i="3"/>
  <c r="V734" i="3"/>
  <c r="T734" i="3"/>
  <c r="R734" i="3"/>
  <c r="P734" i="3"/>
  <c r="N734" i="3"/>
  <c r="L734" i="3"/>
  <c r="J734" i="3"/>
  <c r="H734" i="3"/>
  <c r="D734" i="3"/>
  <c r="BU733" i="3"/>
  <c r="BT733" i="3"/>
  <c r="BS733" i="3"/>
  <c r="BR733" i="3"/>
  <c r="BQ733" i="3"/>
  <c r="BP733" i="3"/>
  <c r="BO733" i="3"/>
  <c r="BN733" i="3"/>
  <c r="BM733" i="3"/>
  <c r="BL733" i="3"/>
  <c r="BK733" i="3"/>
  <c r="BJ733" i="3"/>
  <c r="BI733" i="3"/>
  <c r="BH733" i="3"/>
  <c r="BG733" i="3"/>
  <c r="BF733" i="3"/>
  <c r="BE733" i="3"/>
  <c r="BD733" i="3"/>
  <c r="BA733" i="3"/>
  <c r="BB733" i="3" s="1"/>
  <c r="AY733" i="3"/>
  <c r="AZ733" i="3" s="1"/>
  <c r="AX733" i="3"/>
  <c r="AW733" i="3"/>
  <c r="AU733" i="3"/>
  <c r="AV733" i="3" s="1"/>
  <c r="AS733" i="3"/>
  <c r="AT733" i="3" s="1"/>
  <c r="AQ733" i="3"/>
  <c r="AR733" i="3" s="1"/>
  <c r="AP733" i="3"/>
  <c r="AN733" i="3"/>
  <c r="AL733" i="3"/>
  <c r="AJ733" i="3"/>
  <c r="AH733" i="3"/>
  <c r="AF733" i="3"/>
  <c r="AD733" i="3"/>
  <c r="AB733" i="3"/>
  <c r="Z733" i="3"/>
  <c r="X733" i="3"/>
  <c r="V733" i="3"/>
  <c r="T733" i="3"/>
  <c r="R733" i="3"/>
  <c r="P733" i="3"/>
  <c r="N733" i="3"/>
  <c r="L733" i="3"/>
  <c r="J733" i="3"/>
  <c r="H733" i="3"/>
  <c r="D733" i="3"/>
  <c r="BU732" i="3"/>
  <c r="BT732" i="3"/>
  <c r="BS732" i="3"/>
  <c r="BR732" i="3"/>
  <c r="BQ732" i="3"/>
  <c r="BV732" i="3" s="1"/>
  <c r="BP732" i="3"/>
  <c r="BO732" i="3"/>
  <c r="BN732" i="3"/>
  <c r="BM732" i="3"/>
  <c r="BL732" i="3"/>
  <c r="BK732" i="3"/>
  <c r="BJ732" i="3"/>
  <c r="BI732" i="3"/>
  <c r="BH732" i="3"/>
  <c r="BG732" i="3"/>
  <c r="BF732" i="3"/>
  <c r="BE732" i="3"/>
  <c r="BD732" i="3"/>
  <c r="BA732" i="3"/>
  <c r="BB732" i="3" s="1"/>
  <c r="AZ732" i="3"/>
  <c r="AY732" i="3"/>
  <c r="AW732" i="3"/>
  <c r="AX732" i="3" s="1"/>
  <c r="AV732" i="3"/>
  <c r="AU732" i="3"/>
  <c r="AS732" i="3"/>
  <c r="AT732" i="3" s="1"/>
  <c r="AR732" i="3"/>
  <c r="AQ732" i="3"/>
  <c r="AP732" i="3"/>
  <c r="AN732" i="3"/>
  <c r="AL732" i="3"/>
  <c r="AJ732" i="3"/>
  <c r="AH732" i="3"/>
  <c r="AF732" i="3"/>
  <c r="AD732" i="3"/>
  <c r="AB732" i="3"/>
  <c r="Z732" i="3"/>
  <c r="X732" i="3"/>
  <c r="V732" i="3"/>
  <c r="T732" i="3"/>
  <c r="R732" i="3"/>
  <c r="P732" i="3"/>
  <c r="N732" i="3"/>
  <c r="L732" i="3"/>
  <c r="J732" i="3"/>
  <c r="H732" i="3"/>
  <c r="D732" i="3"/>
  <c r="BV731" i="3"/>
  <c r="BU731" i="3"/>
  <c r="BT731" i="3"/>
  <c r="BS731" i="3"/>
  <c r="BR731" i="3"/>
  <c r="BQ731" i="3"/>
  <c r="BP731" i="3"/>
  <c r="BO731" i="3"/>
  <c r="BN731" i="3"/>
  <c r="BM731" i="3"/>
  <c r="BL731" i="3"/>
  <c r="BK731" i="3"/>
  <c r="BJ731" i="3"/>
  <c r="BI731" i="3"/>
  <c r="BH731" i="3"/>
  <c r="BG731" i="3"/>
  <c r="BF731" i="3"/>
  <c r="BE731" i="3"/>
  <c r="BD731" i="3"/>
  <c r="BB731" i="3"/>
  <c r="BA731" i="3"/>
  <c r="AY731" i="3"/>
  <c r="AZ731" i="3" s="1"/>
  <c r="AW731" i="3"/>
  <c r="AX731" i="3" s="1"/>
  <c r="AU731" i="3"/>
  <c r="AV731" i="3" s="1"/>
  <c r="AT731" i="3"/>
  <c r="AS731" i="3"/>
  <c r="AQ731" i="3"/>
  <c r="AR731" i="3" s="1"/>
  <c r="AP731" i="3"/>
  <c r="AN731" i="3"/>
  <c r="AL731" i="3"/>
  <c r="AJ731" i="3"/>
  <c r="AH731" i="3"/>
  <c r="AF731" i="3"/>
  <c r="AD731" i="3"/>
  <c r="AB731" i="3"/>
  <c r="Z731" i="3"/>
  <c r="X731" i="3"/>
  <c r="V731" i="3"/>
  <c r="T731" i="3"/>
  <c r="R731" i="3"/>
  <c r="P731" i="3"/>
  <c r="N731" i="3"/>
  <c r="L731" i="3"/>
  <c r="J731" i="3"/>
  <c r="H731" i="3"/>
  <c r="D731" i="3"/>
  <c r="BU730" i="3"/>
  <c r="BT730" i="3"/>
  <c r="BS730" i="3"/>
  <c r="BR730" i="3"/>
  <c r="BQ730" i="3"/>
  <c r="BP730" i="3"/>
  <c r="BV730" i="3" s="1"/>
  <c r="BO730" i="3"/>
  <c r="BN730" i="3"/>
  <c r="BM730" i="3"/>
  <c r="BL730" i="3"/>
  <c r="BK730" i="3"/>
  <c r="BJ730" i="3"/>
  <c r="BI730" i="3"/>
  <c r="BH730" i="3"/>
  <c r="BG730" i="3"/>
  <c r="BF730" i="3"/>
  <c r="BE730" i="3"/>
  <c r="BD730" i="3"/>
  <c r="BA730" i="3"/>
  <c r="BB730" i="3" s="1"/>
  <c r="AZ730" i="3"/>
  <c r="AY730" i="3"/>
  <c r="AW730" i="3"/>
  <c r="AX730" i="3" s="1"/>
  <c r="AV730" i="3"/>
  <c r="AU730" i="3"/>
  <c r="AS730" i="3"/>
  <c r="AT730" i="3" s="1"/>
  <c r="AR730" i="3"/>
  <c r="AQ730" i="3"/>
  <c r="AP730" i="3"/>
  <c r="AN730" i="3"/>
  <c r="AL730" i="3"/>
  <c r="AJ730" i="3"/>
  <c r="AH730" i="3"/>
  <c r="AF730" i="3"/>
  <c r="AD730" i="3"/>
  <c r="AB730" i="3"/>
  <c r="Z730" i="3"/>
  <c r="X730" i="3"/>
  <c r="V730" i="3"/>
  <c r="T730" i="3"/>
  <c r="R730" i="3"/>
  <c r="P730" i="3"/>
  <c r="N730" i="3"/>
  <c r="L730" i="3"/>
  <c r="J730" i="3"/>
  <c r="H730" i="3"/>
  <c r="D730" i="3"/>
  <c r="BU729" i="3"/>
  <c r="BT729" i="3"/>
  <c r="BS729" i="3"/>
  <c r="BR729" i="3"/>
  <c r="BQ729" i="3"/>
  <c r="BP729" i="3"/>
  <c r="BO729" i="3"/>
  <c r="BN729" i="3"/>
  <c r="BM729" i="3"/>
  <c r="BL729" i="3"/>
  <c r="BK729" i="3"/>
  <c r="BJ729" i="3"/>
  <c r="BI729" i="3"/>
  <c r="BH729" i="3"/>
  <c r="BG729" i="3"/>
  <c r="BF729" i="3"/>
  <c r="BE729" i="3"/>
  <c r="BD729" i="3"/>
  <c r="BA729" i="3"/>
  <c r="BB729" i="3" s="1"/>
  <c r="AY729" i="3"/>
  <c r="AZ729" i="3" s="1"/>
  <c r="AX729" i="3"/>
  <c r="AW729" i="3"/>
  <c r="AU729" i="3"/>
  <c r="AV729" i="3" s="1"/>
  <c r="AS729" i="3"/>
  <c r="AT729" i="3" s="1"/>
  <c r="AQ729" i="3"/>
  <c r="AR729" i="3" s="1"/>
  <c r="AP729" i="3"/>
  <c r="AN729" i="3"/>
  <c r="AL729" i="3"/>
  <c r="AJ729" i="3"/>
  <c r="AH729" i="3"/>
  <c r="AF729" i="3"/>
  <c r="AD729" i="3"/>
  <c r="AB729" i="3"/>
  <c r="Z729" i="3"/>
  <c r="X729" i="3"/>
  <c r="V729" i="3"/>
  <c r="T729" i="3"/>
  <c r="R729" i="3"/>
  <c r="P729" i="3"/>
  <c r="N729" i="3"/>
  <c r="L729" i="3"/>
  <c r="J729" i="3"/>
  <c r="H729" i="3"/>
  <c r="D729" i="3"/>
  <c r="BU728" i="3"/>
  <c r="BT728" i="3"/>
  <c r="BS728" i="3"/>
  <c r="BR728" i="3"/>
  <c r="BQ728" i="3"/>
  <c r="BV728" i="3" s="1"/>
  <c r="BP728" i="3"/>
  <c r="BO728" i="3"/>
  <c r="BN728" i="3"/>
  <c r="BM728" i="3"/>
  <c r="BL728" i="3"/>
  <c r="BK728" i="3"/>
  <c r="BJ728" i="3"/>
  <c r="BI728" i="3"/>
  <c r="BH728" i="3"/>
  <c r="BG728" i="3"/>
  <c r="BF728" i="3"/>
  <c r="BE728" i="3"/>
  <c r="BD728" i="3"/>
  <c r="BA728" i="3"/>
  <c r="BB728" i="3" s="1"/>
  <c r="AZ728" i="3"/>
  <c r="AY728" i="3"/>
  <c r="AW728" i="3"/>
  <c r="AX728" i="3" s="1"/>
  <c r="AU728" i="3"/>
  <c r="AV728" i="3" s="1"/>
  <c r="AS728" i="3"/>
  <c r="AT728" i="3" s="1"/>
  <c r="AR728" i="3"/>
  <c r="AQ728" i="3"/>
  <c r="AP728" i="3"/>
  <c r="AN728" i="3"/>
  <c r="AL728" i="3"/>
  <c r="AJ728" i="3"/>
  <c r="AH728" i="3"/>
  <c r="AF728" i="3"/>
  <c r="AD728" i="3"/>
  <c r="AB728" i="3"/>
  <c r="Z728" i="3"/>
  <c r="X728" i="3"/>
  <c r="V728" i="3"/>
  <c r="T728" i="3"/>
  <c r="R728" i="3"/>
  <c r="P728" i="3"/>
  <c r="N728" i="3"/>
  <c r="L728" i="3"/>
  <c r="J728" i="3"/>
  <c r="H728" i="3"/>
  <c r="D728" i="3"/>
  <c r="BV727" i="3"/>
  <c r="BU727" i="3"/>
  <c r="BT727" i="3"/>
  <c r="BS727" i="3"/>
  <c r="BR727" i="3"/>
  <c r="BQ727" i="3"/>
  <c r="BP727" i="3"/>
  <c r="BO727" i="3"/>
  <c r="BN727" i="3"/>
  <c r="BM727" i="3"/>
  <c r="BL727" i="3"/>
  <c r="BK727" i="3"/>
  <c r="BJ727" i="3"/>
  <c r="BI727" i="3"/>
  <c r="BH727" i="3"/>
  <c r="BG727" i="3"/>
  <c r="BF727" i="3"/>
  <c r="BE727" i="3"/>
  <c r="BD727" i="3"/>
  <c r="BB727" i="3"/>
  <c r="BA727" i="3"/>
  <c r="AY727" i="3"/>
  <c r="AZ727" i="3" s="1"/>
  <c r="AW727" i="3"/>
  <c r="AX727" i="3" s="1"/>
  <c r="AU727" i="3"/>
  <c r="AV727" i="3" s="1"/>
  <c r="AT727" i="3"/>
  <c r="AS727" i="3"/>
  <c r="AQ727" i="3"/>
  <c r="AR727" i="3" s="1"/>
  <c r="AP727" i="3"/>
  <c r="AN727" i="3"/>
  <c r="AL727" i="3"/>
  <c r="AJ727" i="3"/>
  <c r="AH727" i="3"/>
  <c r="AF727" i="3"/>
  <c r="AD727" i="3"/>
  <c r="AB727" i="3"/>
  <c r="Z727" i="3"/>
  <c r="X727" i="3"/>
  <c r="V727" i="3"/>
  <c r="T727" i="3"/>
  <c r="R727" i="3"/>
  <c r="P727" i="3"/>
  <c r="N727" i="3"/>
  <c r="L727" i="3"/>
  <c r="J727" i="3"/>
  <c r="H727" i="3"/>
  <c r="D727" i="3"/>
  <c r="BU726" i="3"/>
  <c r="BT726" i="3"/>
  <c r="BS726" i="3"/>
  <c r="BR726" i="3"/>
  <c r="BQ726" i="3"/>
  <c r="BP726" i="3"/>
  <c r="BV726" i="3" s="1"/>
  <c r="BO726" i="3"/>
  <c r="BN726" i="3"/>
  <c r="BM726" i="3"/>
  <c r="BL726" i="3"/>
  <c r="BK726" i="3"/>
  <c r="BJ726" i="3"/>
  <c r="BI726" i="3"/>
  <c r="BH726" i="3"/>
  <c r="BG726" i="3"/>
  <c r="BF726" i="3"/>
  <c r="BE726" i="3"/>
  <c r="BD726" i="3"/>
  <c r="BA726" i="3"/>
  <c r="BB726" i="3" s="1"/>
  <c r="AY726" i="3"/>
  <c r="AZ726" i="3" s="1"/>
  <c r="AW726" i="3"/>
  <c r="AX726" i="3" s="1"/>
  <c r="AV726" i="3"/>
  <c r="AU726" i="3"/>
  <c r="AS726" i="3"/>
  <c r="AT726" i="3" s="1"/>
  <c r="AQ726" i="3"/>
  <c r="AR726" i="3" s="1"/>
  <c r="AP726" i="3"/>
  <c r="AN726" i="3"/>
  <c r="AL726" i="3"/>
  <c r="AJ726" i="3"/>
  <c r="AH726" i="3"/>
  <c r="AF726" i="3"/>
  <c r="AD726" i="3"/>
  <c r="AB726" i="3"/>
  <c r="Z726" i="3"/>
  <c r="X726" i="3"/>
  <c r="V726" i="3"/>
  <c r="T726" i="3"/>
  <c r="R726" i="3"/>
  <c r="P726" i="3"/>
  <c r="N726" i="3"/>
  <c r="L726" i="3"/>
  <c r="J726" i="3"/>
  <c r="H726" i="3"/>
  <c r="D726" i="3"/>
  <c r="BU725" i="3"/>
  <c r="BT725" i="3"/>
  <c r="BS725" i="3"/>
  <c r="BR725" i="3"/>
  <c r="BQ725" i="3"/>
  <c r="BP725" i="3"/>
  <c r="BO725" i="3"/>
  <c r="BN725" i="3"/>
  <c r="BM725" i="3"/>
  <c r="BL725" i="3"/>
  <c r="BK725" i="3"/>
  <c r="BJ725" i="3"/>
  <c r="BI725" i="3"/>
  <c r="BH725" i="3"/>
  <c r="BG725" i="3"/>
  <c r="BF725" i="3"/>
  <c r="BE725" i="3"/>
  <c r="BD725" i="3"/>
  <c r="BB725" i="3"/>
  <c r="BA725" i="3"/>
  <c r="AY725" i="3"/>
  <c r="AZ725" i="3" s="1"/>
  <c r="AX725" i="3"/>
  <c r="AW725" i="3"/>
  <c r="AU725" i="3"/>
  <c r="AV725" i="3" s="1"/>
  <c r="AS725" i="3"/>
  <c r="AT725" i="3" s="1"/>
  <c r="AQ725" i="3"/>
  <c r="AR725" i="3" s="1"/>
  <c r="AP725" i="3"/>
  <c r="AN725" i="3"/>
  <c r="AL725" i="3"/>
  <c r="AJ725" i="3"/>
  <c r="AH725" i="3"/>
  <c r="AF725" i="3"/>
  <c r="AD725" i="3"/>
  <c r="AB725" i="3"/>
  <c r="Z725" i="3"/>
  <c r="X725" i="3"/>
  <c r="V725" i="3"/>
  <c r="T725" i="3"/>
  <c r="R725" i="3"/>
  <c r="P725" i="3"/>
  <c r="N725" i="3"/>
  <c r="L725" i="3"/>
  <c r="J725" i="3"/>
  <c r="H725" i="3"/>
  <c r="D725" i="3"/>
  <c r="BU724" i="3"/>
  <c r="BT724" i="3"/>
  <c r="BS724" i="3"/>
  <c r="BR724" i="3"/>
  <c r="BQ724" i="3"/>
  <c r="BV724" i="3" s="1"/>
  <c r="BP724" i="3"/>
  <c r="BO724" i="3"/>
  <c r="BN724" i="3"/>
  <c r="BM724" i="3"/>
  <c r="BL724" i="3"/>
  <c r="BK724" i="3"/>
  <c r="BJ724" i="3"/>
  <c r="BI724" i="3"/>
  <c r="BH724" i="3"/>
  <c r="BG724" i="3"/>
  <c r="BF724" i="3"/>
  <c r="BE724" i="3"/>
  <c r="BD724" i="3"/>
  <c r="BA724" i="3"/>
  <c r="BB724" i="3" s="1"/>
  <c r="AZ724" i="3"/>
  <c r="AY724" i="3"/>
  <c r="AW724" i="3"/>
  <c r="AX724" i="3" s="1"/>
  <c r="AV724" i="3"/>
  <c r="AU724" i="3"/>
  <c r="AS724" i="3"/>
  <c r="AT724" i="3" s="1"/>
  <c r="AR724" i="3"/>
  <c r="AQ724" i="3"/>
  <c r="AP724" i="3"/>
  <c r="AN724" i="3"/>
  <c r="AL724" i="3"/>
  <c r="AJ724" i="3"/>
  <c r="AH724" i="3"/>
  <c r="AF724" i="3"/>
  <c r="AD724" i="3"/>
  <c r="AB724" i="3"/>
  <c r="Z724" i="3"/>
  <c r="X724" i="3"/>
  <c r="V724" i="3"/>
  <c r="T724" i="3"/>
  <c r="R724" i="3"/>
  <c r="P724" i="3"/>
  <c r="N724" i="3"/>
  <c r="L724" i="3"/>
  <c r="J724" i="3"/>
  <c r="H724" i="3"/>
  <c r="D724" i="3"/>
  <c r="BV723" i="3"/>
  <c r="BU723" i="3"/>
  <c r="BT723" i="3"/>
  <c r="BS723" i="3"/>
  <c r="BR723" i="3"/>
  <c r="BQ723" i="3"/>
  <c r="BP723" i="3"/>
  <c r="BO723" i="3"/>
  <c r="BN723" i="3"/>
  <c r="BM723" i="3"/>
  <c r="BL723" i="3"/>
  <c r="BK723" i="3"/>
  <c r="BJ723" i="3"/>
  <c r="BI723" i="3"/>
  <c r="BH723" i="3"/>
  <c r="BG723" i="3"/>
  <c r="BF723" i="3"/>
  <c r="BE723" i="3"/>
  <c r="BD723" i="3"/>
  <c r="BB723" i="3"/>
  <c r="BA723" i="3"/>
  <c r="AY723" i="3"/>
  <c r="AZ723" i="3" s="1"/>
  <c r="AX723" i="3"/>
  <c r="AW723" i="3"/>
  <c r="AU723" i="3"/>
  <c r="AV723" i="3" s="1"/>
  <c r="AT723" i="3"/>
  <c r="AS723" i="3"/>
  <c r="AQ723" i="3"/>
  <c r="AR723" i="3" s="1"/>
  <c r="AP723" i="3"/>
  <c r="AN723" i="3"/>
  <c r="AL723" i="3"/>
  <c r="AJ723" i="3"/>
  <c r="AH723" i="3"/>
  <c r="AF723" i="3"/>
  <c r="AD723" i="3"/>
  <c r="AB723" i="3"/>
  <c r="Z723" i="3"/>
  <c r="X723" i="3"/>
  <c r="V723" i="3"/>
  <c r="T723" i="3"/>
  <c r="R723" i="3"/>
  <c r="P723" i="3"/>
  <c r="N723" i="3"/>
  <c r="L723" i="3"/>
  <c r="J723" i="3"/>
  <c r="H723" i="3"/>
  <c r="D723" i="3"/>
  <c r="BU722" i="3"/>
  <c r="BT722" i="3"/>
  <c r="BS722" i="3"/>
  <c r="BR722" i="3"/>
  <c r="BQ722" i="3"/>
  <c r="BP722" i="3"/>
  <c r="BV722" i="3" s="1"/>
  <c r="BO722" i="3"/>
  <c r="BN722" i="3"/>
  <c r="BM722" i="3"/>
  <c r="BL722" i="3"/>
  <c r="BK722" i="3"/>
  <c r="BJ722" i="3"/>
  <c r="BI722" i="3"/>
  <c r="BH722" i="3"/>
  <c r="BG722" i="3"/>
  <c r="BF722" i="3"/>
  <c r="BE722" i="3"/>
  <c r="BD722" i="3"/>
  <c r="BA722" i="3"/>
  <c r="BB722" i="3" s="1"/>
  <c r="AY722" i="3"/>
  <c r="AZ722" i="3" s="1"/>
  <c r="AW722" i="3"/>
  <c r="AX722" i="3" s="1"/>
  <c r="AV722" i="3"/>
  <c r="AU722" i="3"/>
  <c r="AS722" i="3"/>
  <c r="AT722" i="3" s="1"/>
  <c r="AR722" i="3"/>
  <c r="AQ722" i="3"/>
  <c r="AP722" i="3"/>
  <c r="AN722" i="3"/>
  <c r="AL722" i="3"/>
  <c r="AJ722" i="3"/>
  <c r="AH722" i="3"/>
  <c r="AF722" i="3"/>
  <c r="AD722" i="3"/>
  <c r="AB722" i="3"/>
  <c r="Z722" i="3"/>
  <c r="X722" i="3"/>
  <c r="V722" i="3"/>
  <c r="T722" i="3"/>
  <c r="R722" i="3"/>
  <c r="P722" i="3"/>
  <c r="N722" i="3"/>
  <c r="L722" i="3"/>
  <c r="J722" i="3"/>
  <c r="H722" i="3"/>
  <c r="D722" i="3"/>
  <c r="BU721" i="3"/>
  <c r="BT721" i="3"/>
  <c r="BS721" i="3"/>
  <c r="BR721" i="3"/>
  <c r="BQ721" i="3"/>
  <c r="BP721" i="3"/>
  <c r="BO721" i="3"/>
  <c r="BN721" i="3"/>
  <c r="BM721" i="3"/>
  <c r="BL721" i="3"/>
  <c r="BK721" i="3"/>
  <c r="BJ721" i="3"/>
  <c r="BI721" i="3"/>
  <c r="BH721" i="3"/>
  <c r="BG721" i="3"/>
  <c r="BF721" i="3"/>
  <c r="BE721" i="3"/>
  <c r="BD721" i="3"/>
  <c r="BB721" i="3"/>
  <c r="BA721" i="3"/>
  <c r="AY721" i="3"/>
  <c r="AZ721" i="3" s="1"/>
  <c r="AX721" i="3"/>
  <c r="AW721" i="3"/>
  <c r="AU721" i="3"/>
  <c r="AV721" i="3" s="1"/>
  <c r="AS721" i="3"/>
  <c r="AT721" i="3" s="1"/>
  <c r="AQ721" i="3"/>
  <c r="AR721" i="3" s="1"/>
  <c r="AP721" i="3"/>
  <c r="AN721" i="3"/>
  <c r="AL721" i="3"/>
  <c r="AJ721" i="3"/>
  <c r="AH721" i="3"/>
  <c r="AF721" i="3"/>
  <c r="AD721" i="3"/>
  <c r="AB721" i="3"/>
  <c r="Z721" i="3"/>
  <c r="X721" i="3"/>
  <c r="V721" i="3"/>
  <c r="T721" i="3"/>
  <c r="R721" i="3"/>
  <c r="P721" i="3"/>
  <c r="N721" i="3"/>
  <c r="L721" i="3"/>
  <c r="J721" i="3"/>
  <c r="H721" i="3"/>
  <c r="D721" i="3"/>
  <c r="BU720" i="3"/>
  <c r="BT720" i="3"/>
  <c r="BS720" i="3"/>
  <c r="BR720" i="3"/>
  <c r="BQ720" i="3"/>
  <c r="BP720" i="3"/>
  <c r="BO720" i="3"/>
  <c r="BN720" i="3"/>
  <c r="BM720" i="3"/>
  <c r="BL720" i="3"/>
  <c r="BK720" i="3"/>
  <c r="BJ720" i="3"/>
  <c r="BI720" i="3"/>
  <c r="BH720" i="3"/>
  <c r="BG720" i="3"/>
  <c r="BF720" i="3"/>
  <c r="BE720" i="3"/>
  <c r="BD720" i="3"/>
  <c r="BA720" i="3"/>
  <c r="BB720" i="3" s="1"/>
  <c r="AZ720" i="3"/>
  <c r="AY720" i="3"/>
  <c r="AW720" i="3"/>
  <c r="AX720" i="3" s="1"/>
  <c r="AU720" i="3"/>
  <c r="AV720" i="3" s="1"/>
  <c r="AS720" i="3"/>
  <c r="AT720" i="3" s="1"/>
  <c r="AR720" i="3"/>
  <c r="AQ720" i="3"/>
  <c r="AP720" i="3"/>
  <c r="AN720" i="3"/>
  <c r="AL720" i="3"/>
  <c r="AJ720" i="3"/>
  <c r="AH720" i="3"/>
  <c r="AF720" i="3"/>
  <c r="AD720" i="3"/>
  <c r="AB720" i="3"/>
  <c r="Z720" i="3"/>
  <c r="X720" i="3"/>
  <c r="V720" i="3"/>
  <c r="T720" i="3"/>
  <c r="R720" i="3"/>
  <c r="P720" i="3"/>
  <c r="N720" i="3"/>
  <c r="L720" i="3"/>
  <c r="J720" i="3"/>
  <c r="H720" i="3"/>
  <c r="D720" i="3"/>
  <c r="BV719" i="3"/>
  <c r="BU719" i="3"/>
  <c r="BT719" i="3"/>
  <c r="BS719" i="3"/>
  <c r="BR719" i="3"/>
  <c r="BQ719" i="3"/>
  <c r="BP719" i="3"/>
  <c r="BO719" i="3"/>
  <c r="BN719" i="3"/>
  <c r="BM719" i="3"/>
  <c r="BL719" i="3"/>
  <c r="BK719" i="3"/>
  <c r="BJ719" i="3"/>
  <c r="BI719" i="3"/>
  <c r="BH719" i="3"/>
  <c r="BG719" i="3"/>
  <c r="BF719" i="3"/>
  <c r="BE719" i="3"/>
  <c r="BD719" i="3"/>
  <c r="BA719" i="3"/>
  <c r="BB719" i="3" s="1"/>
  <c r="AY719" i="3"/>
  <c r="AZ719" i="3" s="1"/>
  <c r="AX719" i="3"/>
  <c r="AW719" i="3"/>
  <c r="AU719" i="3"/>
  <c r="AV719" i="3" s="1"/>
  <c r="AS719" i="3"/>
  <c r="AT719" i="3" s="1"/>
  <c r="AQ719" i="3"/>
  <c r="AR719" i="3" s="1"/>
  <c r="AP719" i="3"/>
  <c r="AN719" i="3"/>
  <c r="AL719" i="3"/>
  <c r="AJ719" i="3"/>
  <c r="AH719" i="3"/>
  <c r="AF719" i="3"/>
  <c r="AD719" i="3"/>
  <c r="AB719" i="3"/>
  <c r="Z719" i="3"/>
  <c r="X719" i="3"/>
  <c r="V719" i="3"/>
  <c r="T719" i="3"/>
  <c r="R719" i="3"/>
  <c r="P719" i="3"/>
  <c r="N719" i="3"/>
  <c r="L719" i="3"/>
  <c r="J719" i="3"/>
  <c r="H719" i="3"/>
  <c r="D719" i="3"/>
  <c r="BU718" i="3"/>
  <c r="BT718" i="3"/>
  <c r="BS718" i="3"/>
  <c r="BR718" i="3"/>
  <c r="BQ718" i="3"/>
  <c r="BP718" i="3"/>
  <c r="BV718" i="3" s="1"/>
  <c r="BO718" i="3"/>
  <c r="BN718" i="3"/>
  <c r="BM718" i="3"/>
  <c r="BL718" i="3"/>
  <c r="BK718" i="3"/>
  <c r="BJ718" i="3"/>
  <c r="BI718" i="3"/>
  <c r="BH718" i="3"/>
  <c r="BG718" i="3"/>
  <c r="BF718" i="3"/>
  <c r="BE718" i="3"/>
  <c r="BD718" i="3"/>
  <c r="BA718" i="3"/>
  <c r="BB718" i="3" s="1"/>
  <c r="AY718" i="3"/>
  <c r="AZ718" i="3" s="1"/>
  <c r="AW718" i="3"/>
  <c r="AX718" i="3" s="1"/>
  <c r="AU718" i="3"/>
  <c r="AV718" i="3" s="1"/>
  <c r="AS718" i="3"/>
  <c r="AT718" i="3" s="1"/>
  <c r="AR718" i="3"/>
  <c r="AQ718" i="3"/>
  <c r="AP718" i="3"/>
  <c r="AN718" i="3"/>
  <c r="AL718" i="3"/>
  <c r="AJ718" i="3"/>
  <c r="AH718" i="3"/>
  <c r="AF718" i="3"/>
  <c r="AD718" i="3"/>
  <c r="AB718" i="3"/>
  <c r="Z718" i="3"/>
  <c r="X718" i="3"/>
  <c r="V718" i="3"/>
  <c r="T718" i="3"/>
  <c r="R718" i="3"/>
  <c r="P718" i="3"/>
  <c r="N718" i="3"/>
  <c r="L718" i="3"/>
  <c r="J718" i="3"/>
  <c r="H718" i="3"/>
  <c r="D718" i="3"/>
  <c r="BU717" i="3"/>
  <c r="BT717" i="3"/>
  <c r="BS717" i="3"/>
  <c r="BR717" i="3"/>
  <c r="BV717" i="3" s="1"/>
  <c r="BQ717" i="3"/>
  <c r="BP717" i="3"/>
  <c r="BO717" i="3"/>
  <c r="BN717" i="3"/>
  <c r="BM717" i="3"/>
  <c r="BL717" i="3"/>
  <c r="BK717" i="3"/>
  <c r="BJ717" i="3"/>
  <c r="BI717" i="3"/>
  <c r="BH717" i="3"/>
  <c r="BG717" i="3"/>
  <c r="BF717" i="3"/>
  <c r="BE717" i="3"/>
  <c r="BD717" i="3"/>
  <c r="BA717" i="3"/>
  <c r="BB717" i="3" s="1"/>
  <c r="AY717" i="3"/>
  <c r="AZ717" i="3" s="1"/>
  <c r="AW717" i="3"/>
  <c r="AX717" i="3" s="1"/>
  <c r="AU717" i="3"/>
  <c r="AV717" i="3" s="1"/>
  <c r="AS717" i="3"/>
  <c r="AT717" i="3" s="1"/>
  <c r="AQ717" i="3"/>
  <c r="AR717" i="3" s="1"/>
  <c r="AP717" i="3"/>
  <c r="AN717" i="3"/>
  <c r="AL717" i="3"/>
  <c r="AJ717" i="3"/>
  <c r="AH717" i="3"/>
  <c r="AF717" i="3"/>
  <c r="AD717" i="3"/>
  <c r="AB717" i="3"/>
  <c r="Z717" i="3"/>
  <c r="X717" i="3"/>
  <c r="V717" i="3"/>
  <c r="T717" i="3"/>
  <c r="R717" i="3"/>
  <c r="P717" i="3"/>
  <c r="N717" i="3"/>
  <c r="L717" i="3"/>
  <c r="J717" i="3"/>
  <c r="H717" i="3"/>
  <c r="D717" i="3"/>
  <c r="BU716" i="3"/>
  <c r="BT716" i="3"/>
  <c r="BS716" i="3"/>
  <c r="BR716" i="3"/>
  <c r="BQ716" i="3"/>
  <c r="BP716" i="3"/>
  <c r="BV716" i="3" s="1"/>
  <c r="BO716" i="3"/>
  <c r="BN716" i="3"/>
  <c r="BM716" i="3"/>
  <c r="BL716" i="3"/>
  <c r="BK716" i="3"/>
  <c r="BJ716" i="3"/>
  <c r="BI716" i="3"/>
  <c r="BH716" i="3"/>
  <c r="BG716" i="3"/>
  <c r="BF716" i="3"/>
  <c r="BE716" i="3"/>
  <c r="BD716" i="3"/>
  <c r="BA716" i="3"/>
  <c r="BB716" i="3" s="1"/>
  <c r="AY716" i="3"/>
  <c r="AZ716" i="3" s="1"/>
  <c r="AW716" i="3"/>
  <c r="AX716" i="3" s="1"/>
  <c r="AU716" i="3"/>
  <c r="AV716" i="3" s="1"/>
  <c r="AS716" i="3"/>
  <c r="AT716" i="3" s="1"/>
  <c r="AQ716" i="3"/>
  <c r="AR716" i="3" s="1"/>
  <c r="AP716" i="3"/>
  <c r="AN716" i="3"/>
  <c r="AL716" i="3"/>
  <c r="AJ716" i="3"/>
  <c r="AH716" i="3"/>
  <c r="AF716" i="3"/>
  <c r="AD716" i="3"/>
  <c r="AB716" i="3"/>
  <c r="Z716" i="3"/>
  <c r="X716" i="3"/>
  <c r="V716" i="3"/>
  <c r="T716" i="3"/>
  <c r="R716" i="3"/>
  <c r="P716" i="3"/>
  <c r="N716" i="3"/>
  <c r="L716" i="3"/>
  <c r="J716" i="3"/>
  <c r="H716" i="3"/>
  <c r="D716" i="3"/>
  <c r="BV715" i="3"/>
  <c r="BU715" i="3"/>
  <c r="BT715" i="3"/>
  <c r="BS715" i="3"/>
  <c r="BR715" i="3"/>
  <c r="BQ715" i="3"/>
  <c r="BP715" i="3"/>
  <c r="BO715" i="3"/>
  <c r="BN715" i="3"/>
  <c r="BM715" i="3"/>
  <c r="BL715" i="3"/>
  <c r="BK715" i="3"/>
  <c r="BJ715" i="3"/>
  <c r="BI715" i="3"/>
  <c r="BH715" i="3"/>
  <c r="BG715" i="3"/>
  <c r="BF715" i="3"/>
  <c r="BE715" i="3"/>
  <c r="BD715" i="3"/>
  <c r="BA715" i="3"/>
  <c r="BB715" i="3" s="1"/>
  <c r="AY715" i="3"/>
  <c r="AZ715" i="3" s="1"/>
  <c r="AW715" i="3"/>
  <c r="AX715" i="3" s="1"/>
  <c r="AU715" i="3"/>
  <c r="AV715" i="3" s="1"/>
  <c r="AS715" i="3"/>
  <c r="AT715" i="3" s="1"/>
  <c r="AQ715" i="3"/>
  <c r="AR715" i="3" s="1"/>
  <c r="AP715" i="3"/>
  <c r="AN715" i="3"/>
  <c r="AL715" i="3"/>
  <c r="AJ715" i="3"/>
  <c r="AH715" i="3"/>
  <c r="AF715" i="3"/>
  <c r="AD715" i="3"/>
  <c r="AB715" i="3"/>
  <c r="Z715" i="3"/>
  <c r="X715" i="3"/>
  <c r="V715" i="3"/>
  <c r="T715" i="3"/>
  <c r="R715" i="3"/>
  <c r="P715" i="3"/>
  <c r="N715" i="3"/>
  <c r="L715" i="3"/>
  <c r="J715" i="3"/>
  <c r="H715" i="3"/>
  <c r="D715" i="3"/>
  <c r="BU714" i="3"/>
  <c r="BT714" i="3"/>
  <c r="BS714" i="3"/>
  <c r="BR714" i="3"/>
  <c r="BQ714" i="3"/>
  <c r="BP714" i="3"/>
  <c r="BV714" i="3" s="1"/>
  <c r="BO714" i="3"/>
  <c r="BN714" i="3"/>
  <c r="BM714" i="3"/>
  <c r="BL714" i="3"/>
  <c r="BK714" i="3"/>
  <c r="BJ714" i="3"/>
  <c r="BI714" i="3"/>
  <c r="BH714" i="3"/>
  <c r="BG714" i="3"/>
  <c r="BF714" i="3"/>
  <c r="BE714" i="3"/>
  <c r="BD714" i="3"/>
  <c r="BA714" i="3"/>
  <c r="BB714" i="3" s="1"/>
  <c r="AY714" i="3"/>
  <c r="AZ714" i="3" s="1"/>
  <c r="AW714" i="3"/>
  <c r="AX714" i="3" s="1"/>
  <c r="AU714" i="3"/>
  <c r="AV714" i="3" s="1"/>
  <c r="AS714" i="3"/>
  <c r="AT714" i="3" s="1"/>
  <c r="AQ714" i="3"/>
  <c r="AR714" i="3" s="1"/>
  <c r="AP714" i="3"/>
  <c r="AN714" i="3"/>
  <c r="AL714" i="3"/>
  <c r="AJ714" i="3"/>
  <c r="AH714" i="3"/>
  <c r="AF714" i="3"/>
  <c r="AD714" i="3"/>
  <c r="AB714" i="3"/>
  <c r="Z714" i="3"/>
  <c r="X714" i="3"/>
  <c r="V714" i="3"/>
  <c r="T714" i="3"/>
  <c r="R714" i="3"/>
  <c r="P714" i="3"/>
  <c r="N714" i="3"/>
  <c r="L714" i="3"/>
  <c r="J714" i="3"/>
  <c r="H714" i="3"/>
  <c r="D714" i="3"/>
  <c r="BU713" i="3"/>
  <c r="BT713" i="3"/>
  <c r="BS713" i="3"/>
  <c r="BR713" i="3"/>
  <c r="BQ713" i="3"/>
  <c r="BP713" i="3"/>
  <c r="BO713" i="3"/>
  <c r="BN713" i="3"/>
  <c r="BM713" i="3"/>
  <c r="BL713" i="3"/>
  <c r="BK713" i="3"/>
  <c r="BJ713" i="3"/>
  <c r="BI713" i="3"/>
  <c r="BH713" i="3"/>
  <c r="BG713" i="3"/>
  <c r="BF713" i="3"/>
  <c r="BE713" i="3"/>
  <c r="BD713" i="3"/>
  <c r="BB713" i="3"/>
  <c r="BA713" i="3"/>
  <c r="AY713" i="3"/>
  <c r="AZ713" i="3" s="1"/>
  <c r="AW713" i="3"/>
  <c r="AX713" i="3" s="1"/>
  <c r="AU713" i="3"/>
  <c r="AV713" i="3" s="1"/>
  <c r="AS713" i="3"/>
  <c r="AT713" i="3" s="1"/>
  <c r="AQ713" i="3"/>
  <c r="AR713" i="3" s="1"/>
  <c r="AP713" i="3"/>
  <c r="AN713" i="3"/>
  <c r="AL713" i="3"/>
  <c r="AJ713" i="3"/>
  <c r="AH713" i="3"/>
  <c r="AF713" i="3"/>
  <c r="AD713" i="3"/>
  <c r="AB713" i="3"/>
  <c r="Z713" i="3"/>
  <c r="X713" i="3"/>
  <c r="V713" i="3"/>
  <c r="T713" i="3"/>
  <c r="R713" i="3"/>
  <c r="P713" i="3"/>
  <c r="N713" i="3"/>
  <c r="L713" i="3"/>
  <c r="J713" i="3"/>
  <c r="H713" i="3"/>
  <c r="D713" i="3"/>
  <c r="BU712" i="3"/>
  <c r="BT712" i="3"/>
  <c r="BS712" i="3"/>
  <c r="BR712" i="3"/>
  <c r="BQ712" i="3"/>
  <c r="BP712" i="3"/>
  <c r="BO712" i="3"/>
  <c r="BN712" i="3"/>
  <c r="BM712" i="3"/>
  <c r="BL712" i="3"/>
  <c r="BK712" i="3"/>
  <c r="BJ712" i="3"/>
  <c r="BI712" i="3"/>
  <c r="BH712" i="3"/>
  <c r="BG712" i="3"/>
  <c r="BF712" i="3"/>
  <c r="BE712" i="3"/>
  <c r="BD712" i="3"/>
  <c r="BA712" i="3"/>
  <c r="BB712" i="3" s="1"/>
  <c r="AY712" i="3"/>
  <c r="AZ712" i="3" s="1"/>
  <c r="AW712" i="3"/>
  <c r="AX712" i="3" s="1"/>
  <c r="AV712" i="3"/>
  <c r="AU712" i="3"/>
  <c r="AS712" i="3"/>
  <c r="AT712" i="3" s="1"/>
  <c r="AQ712" i="3"/>
  <c r="AR712" i="3" s="1"/>
  <c r="AP712" i="3"/>
  <c r="AN712" i="3"/>
  <c r="AL712" i="3"/>
  <c r="AJ712" i="3"/>
  <c r="AH712" i="3"/>
  <c r="AF712" i="3"/>
  <c r="AD712" i="3"/>
  <c r="AB712" i="3"/>
  <c r="Z712" i="3"/>
  <c r="X712" i="3"/>
  <c r="V712" i="3"/>
  <c r="T712" i="3"/>
  <c r="R712" i="3"/>
  <c r="P712" i="3"/>
  <c r="N712" i="3"/>
  <c r="L712" i="3"/>
  <c r="J712" i="3"/>
  <c r="H712" i="3"/>
  <c r="D712" i="3"/>
  <c r="BV711" i="3"/>
  <c r="BU711" i="3"/>
  <c r="BT711" i="3"/>
  <c r="BS711" i="3"/>
  <c r="BR711" i="3"/>
  <c r="BQ711" i="3"/>
  <c r="BP711" i="3"/>
  <c r="BO711" i="3"/>
  <c r="BN711" i="3"/>
  <c r="BM711" i="3"/>
  <c r="BL711" i="3"/>
  <c r="BK711" i="3"/>
  <c r="BJ711" i="3"/>
  <c r="BI711" i="3"/>
  <c r="BH711" i="3"/>
  <c r="BG711" i="3"/>
  <c r="BF711" i="3"/>
  <c r="BE711" i="3"/>
  <c r="BD711" i="3"/>
  <c r="BA711" i="3"/>
  <c r="BB711" i="3" s="1"/>
  <c r="AY711" i="3"/>
  <c r="AZ711" i="3" s="1"/>
  <c r="AW711" i="3"/>
  <c r="AX711" i="3" s="1"/>
  <c r="AU711" i="3"/>
  <c r="AV711" i="3" s="1"/>
  <c r="AS711" i="3"/>
  <c r="AT711" i="3" s="1"/>
  <c r="AQ711" i="3"/>
  <c r="AR711" i="3" s="1"/>
  <c r="AP711" i="3"/>
  <c r="AN711" i="3"/>
  <c r="AL711" i="3"/>
  <c r="AJ711" i="3"/>
  <c r="AH711" i="3"/>
  <c r="AF711" i="3"/>
  <c r="AD711" i="3"/>
  <c r="AB711" i="3"/>
  <c r="Z711" i="3"/>
  <c r="X711" i="3"/>
  <c r="V711" i="3"/>
  <c r="T711" i="3"/>
  <c r="R711" i="3"/>
  <c r="P711" i="3"/>
  <c r="N711" i="3"/>
  <c r="L711" i="3"/>
  <c r="J711" i="3"/>
  <c r="H711" i="3"/>
  <c r="D711" i="3"/>
  <c r="BU710" i="3"/>
  <c r="BT710" i="3"/>
  <c r="BS710" i="3"/>
  <c r="BR710" i="3"/>
  <c r="BQ710" i="3"/>
  <c r="BP710" i="3"/>
  <c r="BO710" i="3"/>
  <c r="BN710" i="3"/>
  <c r="BM710" i="3"/>
  <c r="BL710" i="3"/>
  <c r="BK710" i="3"/>
  <c r="BJ710" i="3"/>
  <c r="BI710" i="3"/>
  <c r="BH710" i="3"/>
  <c r="BG710" i="3"/>
  <c r="BF710" i="3"/>
  <c r="BE710" i="3"/>
  <c r="BD710" i="3"/>
  <c r="BA710" i="3"/>
  <c r="BB710" i="3" s="1"/>
  <c r="AY710" i="3"/>
  <c r="AZ710" i="3" s="1"/>
  <c r="AW710" i="3"/>
  <c r="AX710" i="3" s="1"/>
  <c r="AU710" i="3"/>
  <c r="AV710" i="3" s="1"/>
  <c r="AS710" i="3"/>
  <c r="AT710" i="3" s="1"/>
  <c r="AQ710" i="3"/>
  <c r="AR710" i="3" s="1"/>
  <c r="AP710" i="3"/>
  <c r="AN710" i="3"/>
  <c r="AL710" i="3"/>
  <c r="AJ710" i="3"/>
  <c r="AH710" i="3"/>
  <c r="AF710" i="3"/>
  <c r="AD710" i="3"/>
  <c r="AB710" i="3"/>
  <c r="Z710" i="3"/>
  <c r="X710" i="3"/>
  <c r="V710" i="3"/>
  <c r="T710" i="3"/>
  <c r="R710" i="3"/>
  <c r="P710" i="3"/>
  <c r="N710" i="3"/>
  <c r="L710" i="3"/>
  <c r="J710" i="3"/>
  <c r="H710" i="3"/>
  <c r="D710" i="3"/>
  <c r="BU709" i="3"/>
  <c r="BT709" i="3"/>
  <c r="BS709" i="3"/>
  <c r="BR709" i="3"/>
  <c r="BV709" i="3" s="1"/>
  <c r="BQ709" i="3"/>
  <c r="BP709" i="3"/>
  <c r="BO709" i="3"/>
  <c r="BN709" i="3"/>
  <c r="BM709" i="3"/>
  <c r="BL709" i="3"/>
  <c r="BK709" i="3"/>
  <c r="BJ709" i="3"/>
  <c r="BI709" i="3"/>
  <c r="BH709" i="3"/>
  <c r="BG709" i="3"/>
  <c r="BF709" i="3"/>
  <c r="BE709" i="3"/>
  <c r="BD709" i="3"/>
  <c r="BA709" i="3"/>
  <c r="BB709" i="3" s="1"/>
  <c r="AY709" i="3"/>
  <c r="AZ709" i="3" s="1"/>
  <c r="AW709" i="3"/>
  <c r="AX709" i="3" s="1"/>
  <c r="AU709" i="3"/>
  <c r="AV709" i="3" s="1"/>
  <c r="AT709" i="3"/>
  <c r="AS709" i="3"/>
  <c r="AQ709" i="3"/>
  <c r="AR709" i="3" s="1"/>
  <c r="AP709" i="3"/>
  <c r="AN709" i="3"/>
  <c r="AL709" i="3"/>
  <c r="AJ709" i="3"/>
  <c r="AH709" i="3"/>
  <c r="AF709" i="3"/>
  <c r="AD709" i="3"/>
  <c r="AB709" i="3"/>
  <c r="Z709" i="3"/>
  <c r="X709" i="3"/>
  <c r="V709" i="3"/>
  <c r="T709" i="3"/>
  <c r="R709" i="3"/>
  <c r="P709" i="3"/>
  <c r="N709" i="3"/>
  <c r="L709" i="3"/>
  <c r="J709" i="3"/>
  <c r="H709" i="3"/>
  <c r="D709" i="3"/>
  <c r="BU708" i="3"/>
  <c r="BT708" i="3"/>
  <c r="BS708" i="3"/>
  <c r="BR708" i="3"/>
  <c r="BQ708" i="3"/>
  <c r="BP708" i="3"/>
  <c r="BO708" i="3"/>
  <c r="BN708" i="3"/>
  <c r="BM708" i="3"/>
  <c r="BL708" i="3"/>
  <c r="BK708" i="3"/>
  <c r="BJ708" i="3"/>
  <c r="BI708" i="3"/>
  <c r="BH708" i="3"/>
  <c r="BG708" i="3"/>
  <c r="BF708" i="3"/>
  <c r="BE708" i="3"/>
  <c r="BD708" i="3"/>
  <c r="BA708" i="3"/>
  <c r="BB708" i="3" s="1"/>
  <c r="AY708" i="3"/>
  <c r="AZ708" i="3" s="1"/>
  <c r="AW708" i="3"/>
  <c r="AX708" i="3" s="1"/>
  <c r="AU708" i="3"/>
  <c r="AV708" i="3" s="1"/>
  <c r="AS708" i="3"/>
  <c r="AT708" i="3" s="1"/>
  <c r="AQ708" i="3"/>
  <c r="AR708" i="3" s="1"/>
  <c r="AP708" i="3"/>
  <c r="AN708" i="3"/>
  <c r="AL708" i="3"/>
  <c r="AJ708" i="3"/>
  <c r="AH708" i="3"/>
  <c r="AF708" i="3"/>
  <c r="AD708" i="3"/>
  <c r="AB708" i="3"/>
  <c r="Z708" i="3"/>
  <c r="X708" i="3"/>
  <c r="V708" i="3"/>
  <c r="T708" i="3"/>
  <c r="R708" i="3"/>
  <c r="P708" i="3"/>
  <c r="N708" i="3"/>
  <c r="L708" i="3"/>
  <c r="J708" i="3"/>
  <c r="H708" i="3"/>
  <c r="D708" i="3"/>
  <c r="BV707" i="3"/>
  <c r="BU707" i="3"/>
  <c r="BT707" i="3"/>
  <c r="BS707" i="3"/>
  <c r="BR707" i="3"/>
  <c r="BQ707" i="3"/>
  <c r="BP707" i="3"/>
  <c r="BO707" i="3"/>
  <c r="BN707" i="3"/>
  <c r="BM707" i="3"/>
  <c r="BL707" i="3"/>
  <c r="BK707" i="3"/>
  <c r="BJ707" i="3"/>
  <c r="BI707" i="3"/>
  <c r="BH707" i="3"/>
  <c r="BG707" i="3"/>
  <c r="BF707" i="3"/>
  <c r="BE707" i="3"/>
  <c r="BD707" i="3"/>
  <c r="BA707" i="3"/>
  <c r="BB707" i="3" s="1"/>
  <c r="AY707" i="3"/>
  <c r="AZ707" i="3" s="1"/>
  <c r="AW707" i="3"/>
  <c r="AX707" i="3" s="1"/>
  <c r="AU707" i="3"/>
  <c r="AV707" i="3" s="1"/>
  <c r="AS707" i="3"/>
  <c r="AT707" i="3" s="1"/>
  <c r="AQ707" i="3"/>
  <c r="AR707" i="3" s="1"/>
  <c r="AP707" i="3"/>
  <c r="AN707" i="3"/>
  <c r="AL707" i="3"/>
  <c r="AJ707" i="3"/>
  <c r="AH707" i="3"/>
  <c r="AF707" i="3"/>
  <c r="AD707" i="3"/>
  <c r="AB707" i="3"/>
  <c r="Z707" i="3"/>
  <c r="X707" i="3"/>
  <c r="V707" i="3"/>
  <c r="T707" i="3"/>
  <c r="R707" i="3"/>
  <c r="P707" i="3"/>
  <c r="N707" i="3"/>
  <c r="L707" i="3"/>
  <c r="J707" i="3"/>
  <c r="H707" i="3"/>
  <c r="D707" i="3"/>
  <c r="BU706" i="3"/>
  <c r="BT706" i="3"/>
  <c r="BS706" i="3"/>
  <c r="BR706" i="3"/>
  <c r="BQ706" i="3"/>
  <c r="BP706" i="3"/>
  <c r="BV706" i="3" s="1"/>
  <c r="BO706" i="3"/>
  <c r="BN706" i="3"/>
  <c r="BM706" i="3"/>
  <c r="BL706" i="3"/>
  <c r="BK706" i="3"/>
  <c r="BJ706" i="3"/>
  <c r="BI706" i="3"/>
  <c r="BH706" i="3"/>
  <c r="BG706" i="3"/>
  <c r="BF706" i="3"/>
  <c r="BE706" i="3"/>
  <c r="BD706" i="3"/>
  <c r="BA706" i="3"/>
  <c r="BB706" i="3" s="1"/>
  <c r="AY706" i="3"/>
  <c r="AZ706" i="3" s="1"/>
  <c r="AW706" i="3"/>
  <c r="AX706" i="3" s="1"/>
  <c r="AU706" i="3"/>
  <c r="AV706" i="3" s="1"/>
  <c r="AS706" i="3"/>
  <c r="AT706" i="3" s="1"/>
  <c r="AQ706" i="3"/>
  <c r="AR706" i="3" s="1"/>
  <c r="AP706" i="3"/>
  <c r="AN706" i="3"/>
  <c r="AL706" i="3"/>
  <c r="AJ706" i="3"/>
  <c r="AH706" i="3"/>
  <c r="AF706" i="3"/>
  <c r="AD706" i="3"/>
  <c r="AB706" i="3"/>
  <c r="Z706" i="3"/>
  <c r="X706" i="3"/>
  <c r="V706" i="3"/>
  <c r="T706" i="3"/>
  <c r="R706" i="3"/>
  <c r="P706" i="3"/>
  <c r="N706" i="3"/>
  <c r="L706" i="3"/>
  <c r="J706" i="3"/>
  <c r="H706" i="3"/>
  <c r="D706" i="3"/>
  <c r="BU705" i="3"/>
  <c r="BT705" i="3"/>
  <c r="BS705" i="3"/>
  <c r="BR705" i="3"/>
  <c r="BQ705" i="3"/>
  <c r="BP705" i="3"/>
  <c r="BO705" i="3"/>
  <c r="BN705" i="3"/>
  <c r="BM705" i="3"/>
  <c r="BL705" i="3"/>
  <c r="BK705" i="3"/>
  <c r="BJ705" i="3"/>
  <c r="BI705" i="3"/>
  <c r="BH705" i="3"/>
  <c r="BG705" i="3"/>
  <c r="BF705" i="3"/>
  <c r="BE705" i="3"/>
  <c r="BD705" i="3"/>
  <c r="BB705" i="3"/>
  <c r="BA705" i="3"/>
  <c r="AY705" i="3"/>
  <c r="AZ705" i="3" s="1"/>
  <c r="AW705" i="3"/>
  <c r="AX705" i="3" s="1"/>
  <c r="AU705" i="3"/>
  <c r="AV705" i="3" s="1"/>
  <c r="AS705" i="3"/>
  <c r="AT705" i="3" s="1"/>
  <c r="AQ705" i="3"/>
  <c r="AR705" i="3" s="1"/>
  <c r="AP705" i="3"/>
  <c r="AN705" i="3"/>
  <c r="AL705" i="3"/>
  <c r="AJ705" i="3"/>
  <c r="AH705" i="3"/>
  <c r="AF705" i="3"/>
  <c r="AD705" i="3"/>
  <c r="AB705" i="3"/>
  <c r="Z705" i="3"/>
  <c r="X705" i="3"/>
  <c r="V705" i="3"/>
  <c r="T705" i="3"/>
  <c r="R705" i="3"/>
  <c r="P705" i="3"/>
  <c r="N705" i="3"/>
  <c r="L705" i="3"/>
  <c r="J705" i="3"/>
  <c r="H705" i="3"/>
  <c r="D705" i="3"/>
  <c r="BU704" i="3"/>
  <c r="BT704" i="3"/>
  <c r="BS704" i="3"/>
  <c r="BR704" i="3"/>
  <c r="BQ704" i="3"/>
  <c r="BP704" i="3"/>
  <c r="BV704" i="3" s="1"/>
  <c r="BO704" i="3"/>
  <c r="BN704" i="3"/>
  <c r="BM704" i="3"/>
  <c r="BL704" i="3"/>
  <c r="BK704" i="3"/>
  <c r="BJ704" i="3"/>
  <c r="BI704" i="3"/>
  <c r="BH704" i="3"/>
  <c r="BG704" i="3"/>
  <c r="BF704" i="3"/>
  <c r="BE704" i="3"/>
  <c r="BD704" i="3"/>
  <c r="BA704" i="3"/>
  <c r="BB704" i="3" s="1"/>
  <c r="AY704" i="3"/>
  <c r="AZ704" i="3" s="1"/>
  <c r="AW704" i="3"/>
  <c r="AX704" i="3" s="1"/>
  <c r="AV704" i="3"/>
  <c r="AU704" i="3"/>
  <c r="AS704" i="3"/>
  <c r="AT704" i="3" s="1"/>
  <c r="AQ704" i="3"/>
  <c r="AR704" i="3" s="1"/>
  <c r="AP704" i="3"/>
  <c r="AN704" i="3"/>
  <c r="AL704" i="3"/>
  <c r="AJ704" i="3"/>
  <c r="AH704" i="3"/>
  <c r="AF704" i="3"/>
  <c r="AD704" i="3"/>
  <c r="AB704" i="3"/>
  <c r="Z704" i="3"/>
  <c r="X704" i="3"/>
  <c r="V704" i="3"/>
  <c r="T704" i="3"/>
  <c r="R704" i="3"/>
  <c r="P704" i="3"/>
  <c r="N704" i="3"/>
  <c r="L704" i="3"/>
  <c r="J704" i="3"/>
  <c r="H704" i="3"/>
  <c r="D704" i="3"/>
  <c r="BV703" i="3"/>
  <c r="BU703" i="3"/>
  <c r="BT703" i="3"/>
  <c r="BS703" i="3"/>
  <c r="BR703" i="3"/>
  <c r="BQ703" i="3"/>
  <c r="BP703" i="3"/>
  <c r="BO703" i="3"/>
  <c r="BN703" i="3"/>
  <c r="BM703" i="3"/>
  <c r="BL703" i="3"/>
  <c r="BK703" i="3"/>
  <c r="BJ703" i="3"/>
  <c r="BI703" i="3"/>
  <c r="BH703" i="3"/>
  <c r="BG703" i="3"/>
  <c r="BF703" i="3"/>
  <c r="BE703" i="3"/>
  <c r="BD703" i="3"/>
  <c r="BA703" i="3"/>
  <c r="BB703" i="3" s="1"/>
  <c r="AY703" i="3"/>
  <c r="AZ703" i="3" s="1"/>
  <c r="AW703" i="3"/>
  <c r="AX703" i="3" s="1"/>
  <c r="AU703" i="3"/>
  <c r="AV703" i="3" s="1"/>
  <c r="AS703" i="3"/>
  <c r="AT703" i="3" s="1"/>
  <c r="AQ703" i="3"/>
  <c r="AR703" i="3" s="1"/>
  <c r="AP703" i="3"/>
  <c r="AN703" i="3"/>
  <c r="AL703" i="3"/>
  <c r="AJ703" i="3"/>
  <c r="AH703" i="3"/>
  <c r="AF703" i="3"/>
  <c r="AD703" i="3"/>
  <c r="AB703" i="3"/>
  <c r="Z703" i="3"/>
  <c r="X703" i="3"/>
  <c r="V703" i="3"/>
  <c r="T703" i="3"/>
  <c r="R703" i="3"/>
  <c r="P703" i="3"/>
  <c r="N703" i="3"/>
  <c r="L703" i="3"/>
  <c r="J703" i="3"/>
  <c r="H703" i="3"/>
  <c r="D703" i="3"/>
  <c r="BU702" i="3"/>
  <c r="BT702" i="3"/>
  <c r="BS702" i="3"/>
  <c r="BR702" i="3"/>
  <c r="BQ702" i="3"/>
  <c r="BP702" i="3"/>
  <c r="BO702" i="3"/>
  <c r="BN702" i="3"/>
  <c r="BM702" i="3"/>
  <c r="BL702" i="3"/>
  <c r="BK702" i="3"/>
  <c r="BJ702" i="3"/>
  <c r="BI702" i="3"/>
  <c r="BH702" i="3"/>
  <c r="BG702" i="3"/>
  <c r="BF702" i="3"/>
  <c r="BE702" i="3"/>
  <c r="BD702" i="3"/>
  <c r="BA702" i="3"/>
  <c r="BB702" i="3" s="1"/>
  <c r="AY702" i="3"/>
  <c r="AZ702" i="3" s="1"/>
  <c r="AW702" i="3"/>
  <c r="AX702" i="3" s="1"/>
  <c r="AU702" i="3"/>
  <c r="AV702" i="3" s="1"/>
  <c r="AS702" i="3"/>
  <c r="AT702" i="3" s="1"/>
  <c r="AQ702" i="3"/>
  <c r="AR702" i="3" s="1"/>
  <c r="AP702" i="3"/>
  <c r="AN702" i="3"/>
  <c r="AL702" i="3"/>
  <c r="AJ702" i="3"/>
  <c r="AH702" i="3"/>
  <c r="AF702" i="3"/>
  <c r="AD702" i="3"/>
  <c r="AB702" i="3"/>
  <c r="Z702" i="3"/>
  <c r="X702" i="3"/>
  <c r="V702" i="3"/>
  <c r="T702" i="3"/>
  <c r="R702" i="3"/>
  <c r="P702" i="3"/>
  <c r="N702" i="3"/>
  <c r="L702" i="3"/>
  <c r="J702" i="3"/>
  <c r="H702" i="3"/>
  <c r="D702" i="3"/>
  <c r="BU701" i="3"/>
  <c r="BT701" i="3"/>
  <c r="BS701" i="3"/>
  <c r="BR701" i="3"/>
  <c r="BQ701" i="3"/>
  <c r="BP701" i="3"/>
  <c r="BO701" i="3"/>
  <c r="BN701" i="3"/>
  <c r="BM701" i="3"/>
  <c r="BL701" i="3"/>
  <c r="BK701" i="3"/>
  <c r="BJ701" i="3"/>
  <c r="BI701" i="3"/>
  <c r="BH701" i="3"/>
  <c r="BG701" i="3"/>
  <c r="BF701" i="3"/>
  <c r="BE701" i="3"/>
  <c r="BD701" i="3"/>
  <c r="BB701" i="3"/>
  <c r="BA701" i="3"/>
  <c r="AY701" i="3"/>
  <c r="AZ701" i="3" s="1"/>
  <c r="AW701" i="3"/>
  <c r="AX701" i="3" s="1"/>
  <c r="AU701" i="3"/>
  <c r="AV701" i="3" s="1"/>
  <c r="AT701" i="3"/>
  <c r="AS701" i="3"/>
  <c r="AQ701" i="3"/>
  <c r="AR701" i="3" s="1"/>
  <c r="AP701" i="3"/>
  <c r="AN701" i="3"/>
  <c r="AL701" i="3"/>
  <c r="AJ701" i="3"/>
  <c r="AH701" i="3"/>
  <c r="AF701" i="3"/>
  <c r="AD701" i="3"/>
  <c r="AB701" i="3"/>
  <c r="Z701" i="3"/>
  <c r="X701" i="3"/>
  <c r="V701" i="3"/>
  <c r="T701" i="3"/>
  <c r="R701" i="3"/>
  <c r="P701" i="3"/>
  <c r="N701" i="3"/>
  <c r="L701" i="3"/>
  <c r="J701" i="3"/>
  <c r="H701" i="3"/>
  <c r="D701" i="3"/>
  <c r="BU700" i="3"/>
  <c r="BT700" i="3"/>
  <c r="BS700" i="3"/>
  <c r="BR700" i="3"/>
  <c r="BQ700" i="3"/>
  <c r="BP700" i="3"/>
  <c r="BO700" i="3"/>
  <c r="BN700" i="3"/>
  <c r="BM700" i="3"/>
  <c r="BL700" i="3"/>
  <c r="BK700" i="3"/>
  <c r="BJ700" i="3"/>
  <c r="BI700" i="3"/>
  <c r="BH700" i="3"/>
  <c r="BG700" i="3"/>
  <c r="BF700" i="3"/>
  <c r="BE700" i="3"/>
  <c r="BD700" i="3"/>
  <c r="BA700" i="3"/>
  <c r="BB700" i="3" s="1"/>
  <c r="AY700" i="3"/>
  <c r="AZ700" i="3" s="1"/>
  <c r="AW700" i="3"/>
  <c r="AX700" i="3" s="1"/>
  <c r="AV700" i="3"/>
  <c r="AU700" i="3"/>
  <c r="AS700" i="3"/>
  <c r="AT700" i="3" s="1"/>
  <c r="AQ700" i="3"/>
  <c r="AR700" i="3" s="1"/>
  <c r="AP700" i="3"/>
  <c r="AN700" i="3"/>
  <c r="AL700" i="3"/>
  <c r="AJ700" i="3"/>
  <c r="AH700" i="3"/>
  <c r="AF700" i="3"/>
  <c r="AD700" i="3"/>
  <c r="AB700" i="3"/>
  <c r="Z700" i="3"/>
  <c r="X700" i="3"/>
  <c r="V700" i="3"/>
  <c r="T700" i="3"/>
  <c r="R700" i="3"/>
  <c r="P700" i="3"/>
  <c r="N700" i="3"/>
  <c r="L700" i="3"/>
  <c r="J700" i="3"/>
  <c r="H700" i="3"/>
  <c r="D700" i="3"/>
  <c r="BV699" i="3"/>
  <c r="BU699" i="3"/>
  <c r="BT699" i="3"/>
  <c r="BS699" i="3"/>
  <c r="BR699" i="3"/>
  <c r="BQ699" i="3"/>
  <c r="BP699" i="3"/>
  <c r="BO699" i="3"/>
  <c r="BN699" i="3"/>
  <c r="BM699" i="3"/>
  <c r="BL699" i="3"/>
  <c r="BK699" i="3"/>
  <c r="BJ699" i="3"/>
  <c r="BI699" i="3"/>
  <c r="BH699" i="3"/>
  <c r="BG699" i="3"/>
  <c r="BF699" i="3"/>
  <c r="BE699" i="3"/>
  <c r="BD699" i="3"/>
  <c r="BA699" i="3"/>
  <c r="BB699" i="3" s="1"/>
  <c r="AY699" i="3"/>
  <c r="AZ699" i="3" s="1"/>
  <c r="AW699" i="3"/>
  <c r="AX699" i="3" s="1"/>
  <c r="AU699" i="3"/>
  <c r="AV699" i="3" s="1"/>
  <c r="AS699" i="3"/>
  <c r="AT699" i="3" s="1"/>
  <c r="AQ699" i="3"/>
  <c r="AR699" i="3" s="1"/>
  <c r="AP699" i="3"/>
  <c r="AN699" i="3"/>
  <c r="AL699" i="3"/>
  <c r="AJ699" i="3"/>
  <c r="AH699" i="3"/>
  <c r="AF699" i="3"/>
  <c r="AD699" i="3"/>
  <c r="AB699" i="3"/>
  <c r="Z699" i="3"/>
  <c r="X699" i="3"/>
  <c r="V699" i="3"/>
  <c r="T699" i="3"/>
  <c r="R699" i="3"/>
  <c r="P699" i="3"/>
  <c r="N699" i="3"/>
  <c r="L699" i="3"/>
  <c r="J699" i="3"/>
  <c r="H699" i="3"/>
  <c r="D699" i="3"/>
  <c r="BU698" i="3"/>
  <c r="BT698" i="3"/>
  <c r="BS698" i="3"/>
  <c r="BR698" i="3"/>
  <c r="BQ698" i="3"/>
  <c r="BP698" i="3"/>
  <c r="BO698" i="3"/>
  <c r="BN698" i="3"/>
  <c r="BM698" i="3"/>
  <c r="BL698" i="3"/>
  <c r="BK698" i="3"/>
  <c r="BJ698" i="3"/>
  <c r="BI698" i="3"/>
  <c r="BH698" i="3"/>
  <c r="BG698" i="3"/>
  <c r="BF698" i="3"/>
  <c r="BE698" i="3"/>
  <c r="BD698" i="3"/>
  <c r="BA698" i="3"/>
  <c r="BB698" i="3" s="1"/>
  <c r="AZ698" i="3"/>
  <c r="AY698" i="3"/>
  <c r="AW698" i="3"/>
  <c r="AX698" i="3" s="1"/>
  <c r="AU698" i="3"/>
  <c r="AV698" i="3" s="1"/>
  <c r="AS698" i="3"/>
  <c r="AT698" i="3" s="1"/>
  <c r="AQ698" i="3"/>
  <c r="AR698" i="3" s="1"/>
  <c r="AP698" i="3"/>
  <c r="AN698" i="3"/>
  <c r="AL698" i="3"/>
  <c r="AJ698" i="3"/>
  <c r="AH698" i="3"/>
  <c r="AF698" i="3"/>
  <c r="AD698" i="3"/>
  <c r="AB698" i="3"/>
  <c r="Z698" i="3"/>
  <c r="X698" i="3"/>
  <c r="V698" i="3"/>
  <c r="T698" i="3"/>
  <c r="R698" i="3"/>
  <c r="P698" i="3"/>
  <c r="N698" i="3"/>
  <c r="L698" i="3"/>
  <c r="J698" i="3"/>
  <c r="H698" i="3"/>
  <c r="D698" i="3"/>
  <c r="BU697" i="3"/>
  <c r="BT697" i="3"/>
  <c r="BS697" i="3"/>
  <c r="BR697" i="3"/>
  <c r="BQ697" i="3"/>
  <c r="BP697" i="3"/>
  <c r="BO697" i="3"/>
  <c r="BN697" i="3"/>
  <c r="BM697" i="3"/>
  <c r="BL697" i="3"/>
  <c r="BK697" i="3"/>
  <c r="BJ697" i="3"/>
  <c r="BI697" i="3"/>
  <c r="BH697" i="3"/>
  <c r="BG697" i="3"/>
  <c r="BF697" i="3"/>
  <c r="BE697" i="3"/>
  <c r="BD697" i="3"/>
  <c r="BB697" i="3"/>
  <c r="BA697" i="3"/>
  <c r="AY697" i="3"/>
  <c r="AZ697" i="3" s="1"/>
  <c r="AW697" i="3"/>
  <c r="AX697" i="3" s="1"/>
  <c r="AU697" i="3"/>
  <c r="AV697" i="3" s="1"/>
  <c r="AT697" i="3"/>
  <c r="AS697" i="3"/>
  <c r="AQ697" i="3"/>
  <c r="AR697" i="3" s="1"/>
  <c r="AP697" i="3"/>
  <c r="AN697" i="3"/>
  <c r="AL697" i="3"/>
  <c r="AJ697" i="3"/>
  <c r="AH697" i="3"/>
  <c r="AF697" i="3"/>
  <c r="AD697" i="3"/>
  <c r="AB697" i="3"/>
  <c r="Z697" i="3"/>
  <c r="X697" i="3"/>
  <c r="V697" i="3"/>
  <c r="T697" i="3"/>
  <c r="R697" i="3"/>
  <c r="P697" i="3"/>
  <c r="N697" i="3"/>
  <c r="L697" i="3"/>
  <c r="J697" i="3"/>
  <c r="H697" i="3"/>
  <c r="D697" i="3"/>
  <c r="BU696" i="3"/>
  <c r="BT696" i="3"/>
  <c r="BS696" i="3"/>
  <c r="BR696" i="3"/>
  <c r="BQ696" i="3"/>
  <c r="BP696" i="3"/>
  <c r="BV696" i="3" s="1"/>
  <c r="BO696" i="3"/>
  <c r="BN696" i="3"/>
  <c r="BM696" i="3"/>
  <c r="BL696" i="3"/>
  <c r="BK696" i="3"/>
  <c r="BJ696" i="3"/>
  <c r="BI696" i="3"/>
  <c r="BH696" i="3"/>
  <c r="BG696" i="3"/>
  <c r="BF696" i="3"/>
  <c r="BE696" i="3"/>
  <c r="BD696" i="3"/>
  <c r="BA696" i="3"/>
  <c r="BB696" i="3" s="1"/>
  <c r="AY696" i="3"/>
  <c r="AZ696" i="3" s="1"/>
  <c r="AW696" i="3"/>
  <c r="AX696" i="3" s="1"/>
  <c r="AV696" i="3"/>
  <c r="AU696" i="3"/>
  <c r="AS696" i="3"/>
  <c r="AT696" i="3" s="1"/>
  <c r="AQ696" i="3"/>
  <c r="AR696" i="3" s="1"/>
  <c r="AP696" i="3"/>
  <c r="AN696" i="3"/>
  <c r="AL696" i="3"/>
  <c r="AJ696" i="3"/>
  <c r="AH696" i="3"/>
  <c r="AF696" i="3"/>
  <c r="AD696" i="3"/>
  <c r="AB696" i="3"/>
  <c r="Z696" i="3"/>
  <c r="X696" i="3"/>
  <c r="V696" i="3"/>
  <c r="T696" i="3"/>
  <c r="R696" i="3"/>
  <c r="P696" i="3"/>
  <c r="N696" i="3"/>
  <c r="L696" i="3"/>
  <c r="J696" i="3"/>
  <c r="H696" i="3"/>
  <c r="D696" i="3"/>
  <c r="BV695" i="3"/>
  <c r="BU695" i="3"/>
  <c r="BT695" i="3"/>
  <c r="BS695" i="3"/>
  <c r="BR695" i="3"/>
  <c r="BQ695" i="3"/>
  <c r="BP695" i="3"/>
  <c r="BO695" i="3"/>
  <c r="BN695" i="3"/>
  <c r="BM695" i="3"/>
  <c r="BL695" i="3"/>
  <c r="BK695" i="3"/>
  <c r="BJ695" i="3"/>
  <c r="BI695" i="3"/>
  <c r="BH695" i="3"/>
  <c r="BG695" i="3"/>
  <c r="BF695" i="3"/>
  <c r="BE695" i="3"/>
  <c r="BD695" i="3"/>
  <c r="BA695" i="3"/>
  <c r="BB695" i="3" s="1"/>
  <c r="AY695" i="3"/>
  <c r="AZ695" i="3" s="1"/>
  <c r="AX695" i="3"/>
  <c r="AW695" i="3"/>
  <c r="AU695" i="3"/>
  <c r="AV695" i="3" s="1"/>
  <c r="AS695" i="3"/>
  <c r="AT695" i="3" s="1"/>
  <c r="AQ695" i="3"/>
  <c r="AR695" i="3" s="1"/>
  <c r="AP695" i="3"/>
  <c r="AN695" i="3"/>
  <c r="AL695" i="3"/>
  <c r="AJ695" i="3"/>
  <c r="AH695" i="3"/>
  <c r="AF695" i="3"/>
  <c r="AD695" i="3"/>
  <c r="AB695" i="3"/>
  <c r="Z695" i="3"/>
  <c r="X695" i="3"/>
  <c r="V695" i="3"/>
  <c r="T695" i="3"/>
  <c r="R695" i="3"/>
  <c r="P695" i="3"/>
  <c r="N695" i="3"/>
  <c r="L695" i="3"/>
  <c r="J695" i="3"/>
  <c r="H695" i="3"/>
  <c r="D695" i="3"/>
  <c r="BU694" i="3"/>
  <c r="BT694" i="3"/>
  <c r="BS694" i="3"/>
  <c r="BR694" i="3"/>
  <c r="BQ694" i="3"/>
  <c r="BP694" i="3"/>
  <c r="BO694" i="3"/>
  <c r="BN694" i="3"/>
  <c r="BM694" i="3"/>
  <c r="BL694" i="3"/>
  <c r="BK694" i="3"/>
  <c r="BJ694" i="3"/>
  <c r="BI694" i="3"/>
  <c r="BH694" i="3"/>
  <c r="BG694" i="3"/>
  <c r="BF694" i="3"/>
  <c r="BE694" i="3"/>
  <c r="BD694" i="3"/>
  <c r="BA694" i="3"/>
  <c r="BB694" i="3" s="1"/>
  <c r="AY694" i="3"/>
  <c r="AZ694" i="3" s="1"/>
  <c r="AW694" i="3"/>
  <c r="AX694" i="3" s="1"/>
  <c r="AU694" i="3"/>
  <c r="AV694" i="3" s="1"/>
  <c r="AS694" i="3"/>
  <c r="AT694" i="3" s="1"/>
  <c r="AR694" i="3"/>
  <c r="AQ694" i="3"/>
  <c r="AP694" i="3"/>
  <c r="AN694" i="3"/>
  <c r="AL694" i="3"/>
  <c r="AJ694" i="3"/>
  <c r="AH694" i="3"/>
  <c r="AF694" i="3"/>
  <c r="AD694" i="3"/>
  <c r="AB694" i="3"/>
  <c r="Z694" i="3"/>
  <c r="X694" i="3"/>
  <c r="V694" i="3"/>
  <c r="T694" i="3"/>
  <c r="R694" i="3"/>
  <c r="P694" i="3"/>
  <c r="N694" i="3"/>
  <c r="L694" i="3"/>
  <c r="J694" i="3"/>
  <c r="H694" i="3"/>
  <c r="D694" i="3"/>
  <c r="BU693" i="3"/>
  <c r="BT693" i="3"/>
  <c r="BS693" i="3"/>
  <c r="BR693" i="3"/>
  <c r="BQ693" i="3"/>
  <c r="BP693" i="3"/>
  <c r="BO693" i="3"/>
  <c r="BN693" i="3"/>
  <c r="BM693" i="3"/>
  <c r="BL693" i="3"/>
  <c r="BK693" i="3"/>
  <c r="BJ693" i="3"/>
  <c r="BI693" i="3"/>
  <c r="BH693" i="3"/>
  <c r="BG693" i="3"/>
  <c r="BF693" i="3"/>
  <c r="BE693" i="3"/>
  <c r="BD693" i="3"/>
  <c r="BB693" i="3"/>
  <c r="BA693" i="3"/>
  <c r="AY693" i="3"/>
  <c r="AZ693" i="3" s="1"/>
  <c r="AW693" i="3"/>
  <c r="AX693" i="3" s="1"/>
  <c r="AU693" i="3"/>
  <c r="AV693" i="3" s="1"/>
  <c r="AT693" i="3"/>
  <c r="AS693" i="3"/>
  <c r="AQ693" i="3"/>
  <c r="AR693" i="3" s="1"/>
  <c r="AP693" i="3"/>
  <c r="AN693" i="3"/>
  <c r="AL693" i="3"/>
  <c r="AJ693" i="3"/>
  <c r="AH693" i="3"/>
  <c r="AF693" i="3"/>
  <c r="AD693" i="3"/>
  <c r="AB693" i="3"/>
  <c r="Z693" i="3"/>
  <c r="X693" i="3"/>
  <c r="V693" i="3"/>
  <c r="T693" i="3"/>
  <c r="R693" i="3"/>
  <c r="P693" i="3"/>
  <c r="N693" i="3"/>
  <c r="L693" i="3"/>
  <c r="J693" i="3"/>
  <c r="H693" i="3"/>
  <c r="D693" i="3"/>
  <c r="BU692" i="3"/>
  <c r="BT692" i="3"/>
  <c r="BS692" i="3"/>
  <c r="BR692" i="3"/>
  <c r="BQ692" i="3"/>
  <c r="BP692" i="3"/>
  <c r="BV692" i="3" s="1"/>
  <c r="BO692" i="3"/>
  <c r="BN692" i="3"/>
  <c r="BM692" i="3"/>
  <c r="BL692" i="3"/>
  <c r="BK692" i="3"/>
  <c r="BJ692" i="3"/>
  <c r="BI692" i="3"/>
  <c r="BH692" i="3"/>
  <c r="BG692" i="3"/>
  <c r="BF692" i="3"/>
  <c r="BE692" i="3"/>
  <c r="BD692" i="3"/>
  <c r="BA692" i="3"/>
  <c r="BB692" i="3" s="1"/>
  <c r="AY692" i="3"/>
  <c r="AZ692" i="3" s="1"/>
  <c r="AW692" i="3"/>
  <c r="AX692" i="3" s="1"/>
  <c r="AV692" i="3"/>
  <c r="AU692" i="3"/>
  <c r="AS692" i="3"/>
  <c r="AT692" i="3" s="1"/>
  <c r="AQ692" i="3"/>
  <c r="AR692" i="3" s="1"/>
  <c r="AP692" i="3"/>
  <c r="AN692" i="3"/>
  <c r="AL692" i="3"/>
  <c r="AJ692" i="3"/>
  <c r="AH692" i="3"/>
  <c r="AF692" i="3"/>
  <c r="AD692" i="3"/>
  <c r="AB692" i="3"/>
  <c r="Z692" i="3"/>
  <c r="X692" i="3"/>
  <c r="V692" i="3"/>
  <c r="T692" i="3"/>
  <c r="R692" i="3"/>
  <c r="P692" i="3"/>
  <c r="N692" i="3"/>
  <c r="L692" i="3"/>
  <c r="J692" i="3"/>
  <c r="H692" i="3"/>
  <c r="D692" i="3"/>
  <c r="BV691" i="3"/>
  <c r="BU691" i="3"/>
  <c r="BT691" i="3"/>
  <c r="BS691" i="3"/>
  <c r="BR691" i="3"/>
  <c r="BQ691" i="3"/>
  <c r="BP691" i="3"/>
  <c r="BO691" i="3"/>
  <c r="BN691" i="3"/>
  <c r="BM691" i="3"/>
  <c r="BL691" i="3"/>
  <c r="BK691" i="3"/>
  <c r="BJ691" i="3"/>
  <c r="BI691" i="3"/>
  <c r="BH691" i="3"/>
  <c r="BG691" i="3"/>
  <c r="BF691" i="3"/>
  <c r="BE691" i="3"/>
  <c r="BD691" i="3"/>
  <c r="BA691" i="3"/>
  <c r="BB691" i="3" s="1"/>
  <c r="AY691" i="3"/>
  <c r="AZ691" i="3" s="1"/>
  <c r="AW691" i="3"/>
  <c r="AX691" i="3" s="1"/>
  <c r="AU691" i="3"/>
  <c r="AV691" i="3" s="1"/>
  <c r="AS691" i="3"/>
  <c r="AT691" i="3" s="1"/>
  <c r="AQ691" i="3"/>
  <c r="AR691" i="3" s="1"/>
  <c r="AP691" i="3"/>
  <c r="AN691" i="3"/>
  <c r="AL691" i="3"/>
  <c r="AJ691" i="3"/>
  <c r="AH691" i="3"/>
  <c r="AF691" i="3"/>
  <c r="AD691" i="3"/>
  <c r="AB691" i="3"/>
  <c r="Z691" i="3"/>
  <c r="X691" i="3"/>
  <c r="V691" i="3"/>
  <c r="T691" i="3"/>
  <c r="R691" i="3"/>
  <c r="P691" i="3"/>
  <c r="N691" i="3"/>
  <c r="L691" i="3"/>
  <c r="J691" i="3"/>
  <c r="H691" i="3"/>
  <c r="D691" i="3"/>
  <c r="BU690" i="3"/>
  <c r="BT690" i="3"/>
  <c r="BS690" i="3"/>
  <c r="BR690" i="3"/>
  <c r="BQ690" i="3"/>
  <c r="BV690" i="3" s="1"/>
  <c r="BP690" i="3"/>
  <c r="BO690" i="3"/>
  <c r="BN690" i="3"/>
  <c r="BM690" i="3"/>
  <c r="BL690" i="3"/>
  <c r="BK690" i="3"/>
  <c r="BJ690" i="3"/>
  <c r="BI690" i="3"/>
  <c r="BH690" i="3"/>
  <c r="BG690" i="3"/>
  <c r="BF690" i="3"/>
  <c r="BE690" i="3"/>
  <c r="BD690" i="3"/>
  <c r="BA690" i="3"/>
  <c r="BB690" i="3" s="1"/>
  <c r="AY690" i="3"/>
  <c r="AZ690" i="3" s="1"/>
  <c r="AW690" i="3"/>
  <c r="AX690" i="3" s="1"/>
  <c r="AU690" i="3"/>
  <c r="AV690" i="3" s="1"/>
  <c r="AS690" i="3"/>
  <c r="AT690" i="3" s="1"/>
  <c r="AQ690" i="3"/>
  <c r="AR690" i="3" s="1"/>
  <c r="AP690" i="3"/>
  <c r="AN690" i="3"/>
  <c r="AL690" i="3"/>
  <c r="AJ690" i="3"/>
  <c r="AH690" i="3"/>
  <c r="AF690" i="3"/>
  <c r="AD690" i="3"/>
  <c r="AB690" i="3"/>
  <c r="Z690" i="3"/>
  <c r="X690" i="3"/>
  <c r="V690" i="3"/>
  <c r="T690" i="3"/>
  <c r="R690" i="3"/>
  <c r="P690" i="3"/>
  <c r="N690" i="3"/>
  <c r="L690" i="3"/>
  <c r="J690" i="3"/>
  <c r="H690" i="3"/>
  <c r="D690" i="3"/>
  <c r="BU689" i="3"/>
  <c r="BT689" i="3"/>
  <c r="BS689" i="3"/>
  <c r="BR689" i="3"/>
  <c r="BQ689" i="3"/>
  <c r="BP689" i="3"/>
  <c r="BV689" i="3" s="1"/>
  <c r="BO689" i="3"/>
  <c r="BN689" i="3"/>
  <c r="BM689" i="3"/>
  <c r="BL689" i="3"/>
  <c r="BK689" i="3"/>
  <c r="BJ689" i="3"/>
  <c r="BI689" i="3"/>
  <c r="BH689" i="3"/>
  <c r="BG689" i="3"/>
  <c r="BF689" i="3"/>
  <c r="BE689" i="3"/>
  <c r="BD689" i="3"/>
  <c r="BA689" i="3"/>
  <c r="BB689" i="3" s="1"/>
  <c r="AY689" i="3"/>
  <c r="AZ689" i="3" s="1"/>
  <c r="AW689" i="3"/>
  <c r="AX689" i="3" s="1"/>
  <c r="AU689" i="3"/>
  <c r="AV689" i="3" s="1"/>
  <c r="AT689" i="3"/>
  <c r="AS689" i="3"/>
  <c r="AQ689" i="3"/>
  <c r="AR689" i="3" s="1"/>
  <c r="AP689" i="3"/>
  <c r="AN689" i="3"/>
  <c r="AL689" i="3"/>
  <c r="AJ689" i="3"/>
  <c r="AH689" i="3"/>
  <c r="AF689" i="3"/>
  <c r="AD689" i="3"/>
  <c r="AB689" i="3"/>
  <c r="Z689" i="3"/>
  <c r="X689" i="3"/>
  <c r="V689" i="3"/>
  <c r="T689" i="3"/>
  <c r="R689" i="3"/>
  <c r="P689" i="3"/>
  <c r="N689" i="3"/>
  <c r="L689" i="3"/>
  <c r="J689" i="3"/>
  <c r="H689" i="3"/>
  <c r="D689" i="3"/>
  <c r="BU688" i="3"/>
  <c r="BT688" i="3"/>
  <c r="BS688" i="3"/>
  <c r="BR688" i="3"/>
  <c r="BQ688" i="3"/>
  <c r="BP688" i="3"/>
  <c r="BV688" i="3" s="1"/>
  <c r="BO688" i="3"/>
  <c r="BN688" i="3"/>
  <c r="BM688" i="3"/>
  <c r="BL688" i="3"/>
  <c r="BK688" i="3"/>
  <c r="BJ688" i="3"/>
  <c r="BI688" i="3"/>
  <c r="BH688" i="3"/>
  <c r="BG688" i="3"/>
  <c r="BF688" i="3"/>
  <c r="BE688" i="3"/>
  <c r="BD688" i="3"/>
  <c r="BB688" i="3"/>
  <c r="BA688" i="3"/>
  <c r="AY688" i="3"/>
  <c r="AZ688" i="3" s="1"/>
  <c r="AW688" i="3"/>
  <c r="AX688" i="3" s="1"/>
  <c r="AV688" i="3"/>
  <c r="AU688" i="3"/>
  <c r="AT688" i="3"/>
  <c r="AS688" i="3"/>
  <c r="AQ688" i="3"/>
  <c r="AR688" i="3" s="1"/>
  <c r="AP688" i="3"/>
  <c r="AN688" i="3"/>
  <c r="AL688" i="3"/>
  <c r="AJ688" i="3"/>
  <c r="AH688" i="3"/>
  <c r="AF688" i="3"/>
  <c r="AD688" i="3"/>
  <c r="AB688" i="3"/>
  <c r="Z688" i="3"/>
  <c r="X688" i="3"/>
  <c r="V688" i="3"/>
  <c r="T688" i="3"/>
  <c r="R688" i="3"/>
  <c r="P688" i="3"/>
  <c r="N688" i="3"/>
  <c r="L688" i="3"/>
  <c r="J688" i="3"/>
  <c r="H688" i="3"/>
  <c r="D688" i="3"/>
  <c r="BU687" i="3"/>
  <c r="BV687" i="3" s="1"/>
  <c r="BT687" i="3"/>
  <c r="BS687" i="3"/>
  <c r="BR687" i="3"/>
  <c r="BQ687" i="3"/>
  <c r="BP687" i="3"/>
  <c r="BO687" i="3"/>
  <c r="BN687" i="3"/>
  <c r="BM687" i="3"/>
  <c r="BL687" i="3"/>
  <c r="BK687" i="3"/>
  <c r="BJ687" i="3"/>
  <c r="BI687" i="3"/>
  <c r="BH687" i="3"/>
  <c r="BG687" i="3"/>
  <c r="BF687" i="3"/>
  <c r="BE687" i="3"/>
  <c r="BD687" i="3"/>
  <c r="BA687" i="3"/>
  <c r="BB687" i="3" s="1"/>
  <c r="AY687" i="3"/>
  <c r="AZ687" i="3" s="1"/>
  <c r="AW687" i="3"/>
  <c r="AX687" i="3" s="1"/>
  <c r="AU687" i="3"/>
  <c r="AV687" i="3" s="1"/>
  <c r="AT687" i="3"/>
  <c r="AS687" i="3"/>
  <c r="AQ687" i="3"/>
  <c r="AR687" i="3" s="1"/>
  <c r="AP687" i="3"/>
  <c r="AN687" i="3"/>
  <c r="AL687" i="3"/>
  <c r="AJ687" i="3"/>
  <c r="AH687" i="3"/>
  <c r="AF687" i="3"/>
  <c r="AD687" i="3"/>
  <c r="AB687" i="3"/>
  <c r="Z687" i="3"/>
  <c r="X687" i="3"/>
  <c r="V687" i="3"/>
  <c r="T687" i="3"/>
  <c r="R687" i="3"/>
  <c r="P687" i="3"/>
  <c r="N687" i="3"/>
  <c r="L687" i="3"/>
  <c r="J687" i="3"/>
  <c r="H687" i="3"/>
  <c r="D687" i="3"/>
  <c r="BU686" i="3"/>
  <c r="BT686" i="3"/>
  <c r="BS686" i="3"/>
  <c r="BR686" i="3"/>
  <c r="BQ686" i="3"/>
  <c r="BP686" i="3"/>
  <c r="BV686" i="3" s="1"/>
  <c r="BO686" i="3"/>
  <c r="BN686" i="3"/>
  <c r="BM686" i="3"/>
  <c r="BL686" i="3"/>
  <c r="BK686" i="3"/>
  <c r="BJ686" i="3"/>
  <c r="BI686" i="3"/>
  <c r="BH686" i="3"/>
  <c r="BG686" i="3"/>
  <c r="BF686" i="3"/>
  <c r="BE686" i="3"/>
  <c r="BD686" i="3"/>
  <c r="BA686" i="3"/>
  <c r="BB686" i="3" s="1"/>
  <c r="AY686" i="3"/>
  <c r="AZ686" i="3" s="1"/>
  <c r="AW686" i="3"/>
  <c r="AX686" i="3" s="1"/>
  <c r="AU686" i="3"/>
  <c r="AV686" i="3" s="1"/>
  <c r="AS686" i="3"/>
  <c r="AT686" i="3" s="1"/>
  <c r="AQ686" i="3"/>
  <c r="AR686" i="3" s="1"/>
  <c r="AP686" i="3"/>
  <c r="AN686" i="3"/>
  <c r="AL686" i="3"/>
  <c r="AJ686" i="3"/>
  <c r="AH686" i="3"/>
  <c r="AF686" i="3"/>
  <c r="AD686" i="3"/>
  <c r="AB686" i="3"/>
  <c r="Z686" i="3"/>
  <c r="X686" i="3"/>
  <c r="V686" i="3"/>
  <c r="T686" i="3"/>
  <c r="R686" i="3"/>
  <c r="P686" i="3"/>
  <c r="N686" i="3"/>
  <c r="L686" i="3"/>
  <c r="J686" i="3"/>
  <c r="H686" i="3"/>
  <c r="D686" i="3"/>
  <c r="BU685" i="3"/>
  <c r="BT685" i="3"/>
  <c r="BS685" i="3"/>
  <c r="BR685" i="3"/>
  <c r="BQ685" i="3"/>
  <c r="BP685" i="3"/>
  <c r="BV685" i="3" s="1"/>
  <c r="BO685" i="3"/>
  <c r="BN685" i="3"/>
  <c r="BM685" i="3"/>
  <c r="BL685" i="3"/>
  <c r="BK685" i="3"/>
  <c r="BJ685" i="3"/>
  <c r="BI685" i="3"/>
  <c r="BH685" i="3"/>
  <c r="BG685" i="3"/>
  <c r="BF685" i="3"/>
  <c r="BE685" i="3"/>
  <c r="BD685" i="3"/>
  <c r="BA685" i="3"/>
  <c r="BB685" i="3" s="1"/>
  <c r="AY685" i="3"/>
  <c r="AZ685" i="3" s="1"/>
  <c r="AX685" i="3"/>
  <c r="AW685" i="3"/>
  <c r="AU685" i="3"/>
  <c r="AV685" i="3" s="1"/>
  <c r="AT685" i="3"/>
  <c r="AS685" i="3"/>
  <c r="AQ685" i="3"/>
  <c r="AR685" i="3" s="1"/>
  <c r="AP685" i="3"/>
  <c r="AN685" i="3"/>
  <c r="AL685" i="3"/>
  <c r="AJ685" i="3"/>
  <c r="AH685" i="3"/>
  <c r="AF685" i="3"/>
  <c r="AD685" i="3"/>
  <c r="AB685" i="3"/>
  <c r="Z685" i="3"/>
  <c r="X685" i="3"/>
  <c r="V685" i="3"/>
  <c r="T685" i="3"/>
  <c r="R685" i="3"/>
  <c r="P685" i="3"/>
  <c r="N685" i="3"/>
  <c r="L685" i="3"/>
  <c r="J685" i="3"/>
  <c r="H685" i="3"/>
  <c r="D685" i="3"/>
  <c r="BU684" i="3"/>
  <c r="BT684" i="3"/>
  <c r="BS684" i="3"/>
  <c r="BR684" i="3"/>
  <c r="BQ684" i="3"/>
  <c r="BP684" i="3"/>
  <c r="BV684" i="3" s="1"/>
  <c r="BO684" i="3"/>
  <c r="BN684" i="3"/>
  <c r="BM684" i="3"/>
  <c r="BL684" i="3"/>
  <c r="BK684" i="3"/>
  <c r="BJ684" i="3"/>
  <c r="BI684" i="3"/>
  <c r="BH684" i="3"/>
  <c r="BG684" i="3"/>
  <c r="BF684" i="3"/>
  <c r="BE684" i="3"/>
  <c r="BD684" i="3"/>
  <c r="BA684" i="3"/>
  <c r="BB684" i="3" s="1"/>
  <c r="AY684" i="3"/>
  <c r="AZ684" i="3" s="1"/>
  <c r="AW684" i="3"/>
  <c r="AX684" i="3" s="1"/>
  <c r="AV684" i="3"/>
  <c r="AU684" i="3"/>
  <c r="AS684" i="3"/>
  <c r="AT684" i="3" s="1"/>
  <c r="AQ684" i="3"/>
  <c r="AR684" i="3" s="1"/>
  <c r="AP684" i="3"/>
  <c r="AN684" i="3"/>
  <c r="AL684" i="3"/>
  <c r="AJ684" i="3"/>
  <c r="AH684" i="3"/>
  <c r="AF684" i="3"/>
  <c r="AD684" i="3"/>
  <c r="AB684" i="3"/>
  <c r="Z684" i="3"/>
  <c r="X684" i="3"/>
  <c r="V684" i="3"/>
  <c r="T684" i="3"/>
  <c r="R684" i="3"/>
  <c r="P684" i="3"/>
  <c r="N684" i="3"/>
  <c r="L684" i="3"/>
  <c r="J684" i="3"/>
  <c r="H684" i="3"/>
  <c r="D684" i="3"/>
  <c r="BU683" i="3"/>
  <c r="BT683" i="3"/>
  <c r="BS683" i="3"/>
  <c r="BR683" i="3"/>
  <c r="BQ683" i="3"/>
  <c r="BP683" i="3"/>
  <c r="BV683" i="3" s="1"/>
  <c r="BO683" i="3"/>
  <c r="BN683" i="3"/>
  <c r="BM683" i="3"/>
  <c r="BL683" i="3"/>
  <c r="BK683" i="3"/>
  <c r="BJ683" i="3"/>
  <c r="BI683" i="3"/>
  <c r="BH683" i="3"/>
  <c r="BG683" i="3"/>
  <c r="BF683" i="3"/>
  <c r="BE683" i="3"/>
  <c r="BD683" i="3"/>
  <c r="BA683" i="3"/>
  <c r="BB683" i="3" s="1"/>
  <c r="AY683" i="3"/>
  <c r="AZ683" i="3" s="1"/>
  <c r="AW683" i="3"/>
  <c r="AX683" i="3" s="1"/>
  <c r="AV683" i="3"/>
  <c r="AU683" i="3"/>
  <c r="AS683" i="3"/>
  <c r="AT683" i="3" s="1"/>
  <c r="AQ683" i="3"/>
  <c r="AR683" i="3" s="1"/>
  <c r="AP683" i="3"/>
  <c r="AN683" i="3"/>
  <c r="AL683" i="3"/>
  <c r="AJ683" i="3"/>
  <c r="AH683" i="3"/>
  <c r="AF683" i="3"/>
  <c r="AD683" i="3"/>
  <c r="AB683" i="3"/>
  <c r="Z683" i="3"/>
  <c r="X683" i="3"/>
  <c r="V683" i="3"/>
  <c r="T683" i="3"/>
  <c r="R683" i="3"/>
  <c r="P683" i="3"/>
  <c r="N683" i="3"/>
  <c r="L683" i="3"/>
  <c r="J683" i="3"/>
  <c r="H683" i="3"/>
  <c r="D683" i="3"/>
  <c r="BU682" i="3"/>
  <c r="BT682" i="3"/>
  <c r="BS682" i="3"/>
  <c r="BR682" i="3"/>
  <c r="BQ682" i="3"/>
  <c r="BP682" i="3"/>
  <c r="BO682" i="3"/>
  <c r="BN682" i="3"/>
  <c r="BM682" i="3"/>
  <c r="BL682" i="3"/>
  <c r="BK682" i="3"/>
  <c r="BJ682" i="3"/>
  <c r="BI682" i="3"/>
  <c r="BH682" i="3"/>
  <c r="BG682" i="3"/>
  <c r="BF682" i="3"/>
  <c r="BE682" i="3"/>
  <c r="BD682" i="3"/>
  <c r="BA682" i="3"/>
  <c r="BB682" i="3" s="1"/>
  <c r="AY682" i="3"/>
  <c r="AZ682" i="3" s="1"/>
  <c r="AW682" i="3"/>
  <c r="AX682" i="3" s="1"/>
  <c r="AV682" i="3"/>
  <c r="AU682" i="3"/>
  <c r="AS682" i="3"/>
  <c r="AT682" i="3" s="1"/>
  <c r="AQ682" i="3"/>
  <c r="AR682" i="3" s="1"/>
  <c r="AP682" i="3"/>
  <c r="AN682" i="3"/>
  <c r="AL682" i="3"/>
  <c r="AJ682" i="3"/>
  <c r="AH682" i="3"/>
  <c r="AF682" i="3"/>
  <c r="AD682" i="3"/>
  <c r="AB682" i="3"/>
  <c r="Z682" i="3"/>
  <c r="X682" i="3"/>
  <c r="V682" i="3"/>
  <c r="T682" i="3"/>
  <c r="R682" i="3"/>
  <c r="P682" i="3"/>
  <c r="N682" i="3"/>
  <c r="L682" i="3"/>
  <c r="J682" i="3"/>
  <c r="H682" i="3"/>
  <c r="D682" i="3"/>
  <c r="BU681" i="3"/>
  <c r="BT681" i="3"/>
  <c r="BS681" i="3"/>
  <c r="BR681" i="3"/>
  <c r="BQ681" i="3"/>
  <c r="BP681" i="3"/>
  <c r="BO681" i="3"/>
  <c r="BN681" i="3"/>
  <c r="BM681" i="3"/>
  <c r="BL681" i="3"/>
  <c r="BK681" i="3"/>
  <c r="BJ681" i="3"/>
  <c r="BI681" i="3"/>
  <c r="BH681" i="3"/>
  <c r="BG681" i="3"/>
  <c r="BF681" i="3"/>
  <c r="BE681" i="3"/>
  <c r="BD681" i="3"/>
  <c r="BA681" i="3"/>
  <c r="BB681" i="3" s="1"/>
  <c r="AZ681" i="3"/>
  <c r="AY681" i="3"/>
  <c r="AX681" i="3"/>
  <c r="AW681" i="3"/>
  <c r="AU681" i="3"/>
  <c r="AV681" i="3" s="1"/>
  <c r="AS681" i="3"/>
  <c r="AT681" i="3" s="1"/>
  <c r="AQ681" i="3"/>
  <c r="AR681" i="3" s="1"/>
  <c r="AP681" i="3"/>
  <c r="AN681" i="3"/>
  <c r="AL681" i="3"/>
  <c r="AJ681" i="3"/>
  <c r="AH681" i="3"/>
  <c r="AF681" i="3"/>
  <c r="AD681" i="3"/>
  <c r="AB681" i="3"/>
  <c r="Z681" i="3"/>
  <c r="X681" i="3"/>
  <c r="V681" i="3"/>
  <c r="T681" i="3"/>
  <c r="R681" i="3"/>
  <c r="P681" i="3"/>
  <c r="N681" i="3"/>
  <c r="L681" i="3"/>
  <c r="J681" i="3"/>
  <c r="H681" i="3"/>
  <c r="D681" i="3"/>
  <c r="BU680" i="3"/>
  <c r="BT680" i="3"/>
  <c r="BS680" i="3"/>
  <c r="BR680" i="3"/>
  <c r="BQ680" i="3"/>
  <c r="BP680" i="3"/>
  <c r="BV680" i="3" s="1"/>
  <c r="BO680" i="3"/>
  <c r="BN680" i="3"/>
  <c r="BM680" i="3"/>
  <c r="BL680" i="3"/>
  <c r="BK680" i="3"/>
  <c r="BJ680" i="3"/>
  <c r="BI680" i="3"/>
  <c r="BH680" i="3"/>
  <c r="BG680" i="3"/>
  <c r="BF680" i="3"/>
  <c r="BE680" i="3"/>
  <c r="BD680" i="3"/>
  <c r="BA680" i="3"/>
  <c r="BB680" i="3" s="1"/>
  <c r="AY680" i="3"/>
  <c r="AZ680" i="3" s="1"/>
  <c r="AW680" i="3"/>
  <c r="AX680" i="3" s="1"/>
  <c r="AU680" i="3"/>
  <c r="AV680" i="3" s="1"/>
  <c r="AS680" i="3"/>
  <c r="AT680" i="3" s="1"/>
  <c r="AR680" i="3"/>
  <c r="AQ680" i="3"/>
  <c r="AP680" i="3"/>
  <c r="AN680" i="3"/>
  <c r="AL680" i="3"/>
  <c r="AJ680" i="3"/>
  <c r="AH680" i="3"/>
  <c r="AF680" i="3"/>
  <c r="AD680" i="3"/>
  <c r="AB680" i="3"/>
  <c r="Z680" i="3"/>
  <c r="X680" i="3"/>
  <c r="V680" i="3"/>
  <c r="T680" i="3"/>
  <c r="R680" i="3"/>
  <c r="P680" i="3"/>
  <c r="N680" i="3"/>
  <c r="L680" i="3"/>
  <c r="J680" i="3"/>
  <c r="H680" i="3"/>
  <c r="D680" i="3"/>
  <c r="BU679" i="3"/>
  <c r="BT679" i="3"/>
  <c r="BS679" i="3"/>
  <c r="BR679" i="3"/>
  <c r="BQ679" i="3"/>
  <c r="BP679" i="3"/>
  <c r="BO679" i="3"/>
  <c r="BN679" i="3"/>
  <c r="BM679" i="3"/>
  <c r="BL679" i="3"/>
  <c r="BK679" i="3"/>
  <c r="BJ679" i="3"/>
  <c r="BI679" i="3"/>
  <c r="BH679" i="3"/>
  <c r="BG679" i="3"/>
  <c r="BF679" i="3"/>
  <c r="BE679" i="3"/>
  <c r="BD679" i="3"/>
  <c r="BB679" i="3"/>
  <c r="BA679" i="3"/>
  <c r="AY679" i="3"/>
  <c r="AZ679" i="3" s="1"/>
  <c r="AX679" i="3"/>
  <c r="AW679" i="3"/>
  <c r="AU679" i="3"/>
  <c r="AV679" i="3" s="1"/>
  <c r="AS679" i="3"/>
  <c r="AT679" i="3" s="1"/>
  <c r="AQ679" i="3"/>
  <c r="AR679" i="3" s="1"/>
  <c r="AP679" i="3"/>
  <c r="AN679" i="3"/>
  <c r="AL679" i="3"/>
  <c r="AJ679" i="3"/>
  <c r="AH679" i="3"/>
  <c r="AF679" i="3"/>
  <c r="AD679" i="3"/>
  <c r="AB679" i="3"/>
  <c r="Z679" i="3"/>
  <c r="X679" i="3"/>
  <c r="V679" i="3"/>
  <c r="T679" i="3"/>
  <c r="R679" i="3"/>
  <c r="P679" i="3"/>
  <c r="N679" i="3"/>
  <c r="L679" i="3"/>
  <c r="J679" i="3"/>
  <c r="H679" i="3"/>
  <c r="D679" i="3"/>
  <c r="BU678" i="3"/>
  <c r="BT678" i="3"/>
  <c r="BS678" i="3"/>
  <c r="BR678" i="3"/>
  <c r="BQ678" i="3"/>
  <c r="BV678" i="3" s="1"/>
  <c r="BP678" i="3"/>
  <c r="BO678" i="3"/>
  <c r="BN678" i="3"/>
  <c r="BM678" i="3"/>
  <c r="BL678" i="3"/>
  <c r="BK678" i="3"/>
  <c r="BJ678" i="3"/>
  <c r="BI678" i="3"/>
  <c r="BH678" i="3"/>
  <c r="BG678" i="3"/>
  <c r="BF678" i="3"/>
  <c r="BE678" i="3"/>
  <c r="BD678" i="3"/>
  <c r="BA678" i="3"/>
  <c r="BB678" i="3" s="1"/>
  <c r="AZ678" i="3"/>
  <c r="AY678" i="3"/>
  <c r="AX678" i="3"/>
  <c r="AW678" i="3"/>
  <c r="AU678" i="3"/>
  <c r="AV678" i="3" s="1"/>
  <c r="AS678" i="3"/>
  <c r="AT678" i="3" s="1"/>
  <c r="AR678" i="3"/>
  <c r="AQ678" i="3"/>
  <c r="AP678" i="3"/>
  <c r="AN678" i="3"/>
  <c r="AL678" i="3"/>
  <c r="AJ678" i="3"/>
  <c r="AH678" i="3"/>
  <c r="AF678" i="3"/>
  <c r="AD678" i="3"/>
  <c r="AB678" i="3"/>
  <c r="Z678" i="3"/>
  <c r="X678" i="3"/>
  <c r="V678" i="3"/>
  <c r="T678" i="3"/>
  <c r="R678" i="3"/>
  <c r="P678" i="3"/>
  <c r="N678" i="3"/>
  <c r="L678" i="3"/>
  <c r="J678" i="3"/>
  <c r="H678" i="3"/>
  <c r="D678" i="3"/>
  <c r="BU677" i="3"/>
  <c r="BT677" i="3"/>
  <c r="BS677" i="3"/>
  <c r="BR677" i="3"/>
  <c r="BQ677" i="3"/>
  <c r="BP677" i="3"/>
  <c r="BO677" i="3"/>
  <c r="BN677" i="3"/>
  <c r="BM677" i="3"/>
  <c r="BL677" i="3"/>
  <c r="BK677" i="3"/>
  <c r="BJ677" i="3"/>
  <c r="BI677" i="3"/>
  <c r="BH677" i="3"/>
  <c r="BG677" i="3"/>
  <c r="BF677" i="3"/>
  <c r="BE677" i="3"/>
  <c r="BD677" i="3"/>
  <c r="BB677" i="3"/>
  <c r="BA677" i="3"/>
  <c r="AZ677" i="3"/>
  <c r="AY677" i="3"/>
  <c r="AW677" i="3"/>
  <c r="AX677" i="3" s="1"/>
  <c r="AU677" i="3"/>
  <c r="AV677" i="3" s="1"/>
  <c r="AS677" i="3"/>
  <c r="AT677" i="3" s="1"/>
  <c r="AR677" i="3"/>
  <c r="AQ677" i="3"/>
  <c r="AP677" i="3"/>
  <c r="AN677" i="3"/>
  <c r="AL677" i="3"/>
  <c r="AJ677" i="3"/>
  <c r="AH677" i="3"/>
  <c r="AF677" i="3"/>
  <c r="AD677" i="3"/>
  <c r="AB677" i="3"/>
  <c r="Z677" i="3"/>
  <c r="X677" i="3"/>
  <c r="V677" i="3"/>
  <c r="T677" i="3"/>
  <c r="R677" i="3"/>
  <c r="P677" i="3"/>
  <c r="N677" i="3"/>
  <c r="L677" i="3"/>
  <c r="J677" i="3"/>
  <c r="H677" i="3"/>
  <c r="D677" i="3"/>
  <c r="BU676" i="3"/>
  <c r="BT676" i="3"/>
  <c r="BV676" i="3" s="1"/>
  <c r="BS676" i="3"/>
  <c r="BR676" i="3"/>
  <c r="BQ676" i="3"/>
  <c r="BP676" i="3"/>
  <c r="BO676" i="3"/>
  <c r="BN676" i="3"/>
  <c r="BM676" i="3"/>
  <c r="BL676" i="3"/>
  <c r="BK676" i="3"/>
  <c r="BJ676" i="3"/>
  <c r="BI676" i="3"/>
  <c r="BH676" i="3"/>
  <c r="BG676" i="3"/>
  <c r="BF676" i="3"/>
  <c r="BE676" i="3"/>
  <c r="BD676" i="3"/>
  <c r="BB676" i="3"/>
  <c r="BA676" i="3"/>
  <c r="AZ676" i="3"/>
  <c r="AY676" i="3"/>
  <c r="AW676" i="3"/>
  <c r="AX676" i="3" s="1"/>
  <c r="AU676" i="3"/>
  <c r="AV676" i="3" s="1"/>
  <c r="AT676" i="3"/>
  <c r="AS676" i="3"/>
  <c r="AR676" i="3"/>
  <c r="AQ676" i="3"/>
  <c r="AP676" i="3"/>
  <c r="AN676" i="3"/>
  <c r="AL676" i="3"/>
  <c r="AJ676" i="3"/>
  <c r="AH676" i="3"/>
  <c r="AF676" i="3"/>
  <c r="AD676" i="3"/>
  <c r="AB676" i="3"/>
  <c r="Z676" i="3"/>
  <c r="X676" i="3"/>
  <c r="V676" i="3"/>
  <c r="T676" i="3"/>
  <c r="R676" i="3"/>
  <c r="P676" i="3"/>
  <c r="N676" i="3"/>
  <c r="L676" i="3"/>
  <c r="J676" i="3"/>
  <c r="H676" i="3"/>
  <c r="D676" i="3"/>
  <c r="BU675" i="3"/>
  <c r="BV675" i="3" s="1"/>
  <c r="BT675" i="3"/>
  <c r="BS675" i="3"/>
  <c r="BR675" i="3"/>
  <c r="BQ675" i="3"/>
  <c r="BP675" i="3"/>
  <c r="BO675" i="3"/>
  <c r="BN675" i="3"/>
  <c r="BM675" i="3"/>
  <c r="BL675" i="3"/>
  <c r="BK675" i="3"/>
  <c r="BJ675" i="3"/>
  <c r="BI675" i="3"/>
  <c r="BH675" i="3"/>
  <c r="BG675" i="3"/>
  <c r="BF675" i="3"/>
  <c r="BE675" i="3"/>
  <c r="BD675" i="3"/>
  <c r="BB675" i="3"/>
  <c r="BA675" i="3"/>
  <c r="AY675" i="3"/>
  <c r="AZ675" i="3" s="1"/>
  <c r="AW675" i="3"/>
  <c r="AX675" i="3" s="1"/>
  <c r="AU675" i="3"/>
  <c r="AV675" i="3" s="1"/>
  <c r="AT675" i="3"/>
  <c r="AS675" i="3"/>
  <c r="AQ675" i="3"/>
  <c r="AR675" i="3" s="1"/>
  <c r="AP675" i="3"/>
  <c r="AN675" i="3"/>
  <c r="AL675" i="3"/>
  <c r="AJ675" i="3"/>
  <c r="AH675" i="3"/>
  <c r="AF675" i="3"/>
  <c r="AD675" i="3"/>
  <c r="AB675" i="3"/>
  <c r="Z675" i="3"/>
  <c r="X675" i="3"/>
  <c r="V675" i="3"/>
  <c r="T675" i="3"/>
  <c r="R675" i="3"/>
  <c r="P675" i="3"/>
  <c r="N675" i="3"/>
  <c r="L675" i="3"/>
  <c r="J675" i="3"/>
  <c r="H675" i="3"/>
  <c r="D675" i="3"/>
  <c r="BU674" i="3"/>
  <c r="BV674" i="3" s="1"/>
  <c r="BT674" i="3"/>
  <c r="BS674" i="3"/>
  <c r="BR674" i="3"/>
  <c r="BQ674" i="3"/>
  <c r="BP674" i="3"/>
  <c r="BO674" i="3"/>
  <c r="BN674" i="3"/>
  <c r="BM674" i="3"/>
  <c r="BL674" i="3"/>
  <c r="BK674" i="3"/>
  <c r="BJ674" i="3"/>
  <c r="BI674" i="3"/>
  <c r="BH674" i="3"/>
  <c r="BG674" i="3"/>
  <c r="BF674" i="3"/>
  <c r="BE674" i="3"/>
  <c r="BD674" i="3"/>
  <c r="BA674" i="3"/>
  <c r="BB674" i="3" s="1"/>
  <c r="AZ674" i="3"/>
  <c r="AY674" i="3"/>
  <c r="AW674" i="3"/>
  <c r="AX674" i="3" s="1"/>
  <c r="AU674" i="3"/>
  <c r="AV674" i="3" s="1"/>
  <c r="AS674" i="3"/>
  <c r="AT674" i="3" s="1"/>
  <c r="AR674" i="3"/>
  <c r="AQ674" i="3"/>
  <c r="AP674" i="3"/>
  <c r="AN674" i="3"/>
  <c r="AL674" i="3"/>
  <c r="AJ674" i="3"/>
  <c r="AH674" i="3"/>
  <c r="AF674" i="3"/>
  <c r="AD674" i="3"/>
  <c r="AB674" i="3"/>
  <c r="Z674" i="3"/>
  <c r="X674" i="3"/>
  <c r="V674" i="3"/>
  <c r="T674" i="3"/>
  <c r="R674" i="3"/>
  <c r="P674" i="3"/>
  <c r="N674" i="3"/>
  <c r="L674" i="3"/>
  <c r="J674" i="3"/>
  <c r="H674" i="3"/>
  <c r="D674" i="3"/>
  <c r="BV673" i="3"/>
  <c r="BU673" i="3"/>
  <c r="BT673" i="3"/>
  <c r="BS673" i="3"/>
  <c r="BR673" i="3"/>
  <c r="BQ673" i="3"/>
  <c r="BP673" i="3"/>
  <c r="BO673" i="3"/>
  <c r="BN673" i="3"/>
  <c r="BM673" i="3"/>
  <c r="BL673" i="3"/>
  <c r="BK673" i="3"/>
  <c r="BJ673" i="3"/>
  <c r="BI673" i="3"/>
  <c r="BH673" i="3"/>
  <c r="BG673" i="3"/>
  <c r="BF673" i="3"/>
  <c r="BE673" i="3"/>
  <c r="BD673" i="3"/>
  <c r="BB673" i="3"/>
  <c r="BA673" i="3"/>
  <c r="AY673" i="3"/>
  <c r="AZ673" i="3" s="1"/>
  <c r="AW673" i="3"/>
  <c r="AX673" i="3" s="1"/>
  <c r="AU673" i="3"/>
  <c r="AV673" i="3" s="1"/>
  <c r="AT673" i="3"/>
  <c r="AS673" i="3"/>
  <c r="AR673" i="3"/>
  <c r="AQ673" i="3"/>
  <c r="AP673" i="3"/>
  <c r="AN673" i="3"/>
  <c r="AL673" i="3"/>
  <c r="AJ673" i="3"/>
  <c r="AH673" i="3"/>
  <c r="AF673" i="3"/>
  <c r="AD673" i="3"/>
  <c r="AB673" i="3"/>
  <c r="Z673" i="3"/>
  <c r="X673" i="3"/>
  <c r="V673" i="3"/>
  <c r="T673" i="3"/>
  <c r="R673" i="3"/>
  <c r="P673" i="3"/>
  <c r="N673" i="3"/>
  <c r="L673" i="3"/>
  <c r="J673" i="3"/>
  <c r="H673" i="3"/>
  <c r="D673" i="3"/>
  <c r="BV672" i="3"/>
  <c r="BU672" i="3"/>
  <c r="BT672" i="3"/>
  <c r="BS672" i="3"/>
  <c r="BR672" i="3"/>
  <c r="BQ672" i="3"/>
  <c r="BP672" i="3"/>
  <c r="BO672" i="3"/>
  <c r="BN672" i="3"/>
  <c r="BM672" i="3"/>
  <c r="BL672" i="3"/>
  <c r="BK672" i="3"/>
  <c r="BJ672" i="3"/>
  <c r="BI672" i="3"/>
  <c r="BH672" i="3"/>
  <c r="BG672" i="3"/>
  <c r="BF672" i="3"/>
  <c r="BE672" i="3"/>
  <c r="BD672" i="3"/>
  <c r="BB672" i="3"/>
  <c r="BA672" i="3"/>
  <c r="AY672" i="3"/>
  <c r="AZ672" i="3" s="1"/>
  <c r="AW672" i="3"/>
  <c r="AX672" i="3" s="1"/>
  <c r="AV672" i="3"/>
  <c r="AU672" i="3"/>
  <c r="AT672" i="3"/>
  <c r="AS672" i="3"/>
  <c r="AQ672" i="3"/>
  <c r="AR672" i="3" s="1"/>
  <c r="AP672" i="3"/>
  <c r="AN672" i="3"/>
  <c r="AL672" i="3"/>
  <c r="AJ672" i="3"/>
  <c r="AH672" i="3"/>
  <c r="AF672" i="3"/>
  <c r="AD672" i="3"/>
  <c r="AB672" i="3"/>
  <c r="Z672" i="3"/>
  <c r="X672" i="3"/>
  <c r="V672" i="3"/>
  <c r="T672" i="3"/>
  <c r="R672" i="3"/>
  <c r="P672" i="3"/>
  <c r="N672" i="3"/>
  <c r="L672" i="3"/>
  <c r="J672" i="3"/>
  <c r="H672" i="3"/>
  <c r="D672" i="3"/>
  <c r="BU671" i="3"/>
  <c r="BT671" i="3"/>
  <c r="BS671" i="3"/>
  <c r="BR671" i="3"/>
  <c r="BQ671" i="3"/>
  <c r="BP671" i="3"/>
  <c r="BV671" i="3" s="1"/>
  <c r="BO671" i="3"/>
  <c r="BN671" i="3"/>
  <c r="BM671" i="3"/>
  <c r="BL671" i="3"/>
  <c r="BK671" i="3"/>
  <c r="BJ671" i="3"/>
  <c r="BI671" i="3"/>
  <c r="BH671" i="3"/>
  <c r="BG671" i="3"/>
  <c r="BF671" i="3"/>
  <c r="BE671" i="3"/>
  <c r="BD671" i="3"/>
  <c r="BA671" i="3"/>
  <c r="BB671" i="3" s="1"/>
  <c r="AY671" i="3"/>
  <c r="AZ671" i="3" s="1"/>
  <c r="AW671" i="3"/>
  <c r="AX671" i="3" s="1"/>
  <c r="AV671" i="3"/>
  <c r="AU671" i="3"/>
  <c r="AT671" i="3"/>
  <c r="AS671" i="3"/>
  <c r="AQ671" i="3"/>
  <c r="AR671" i="3" s="1"/>
  <c r="AP671" i="3"/>
  <c r="AN671" i="3"/>
  <c r="AL671" i="3"/>
  <c r="AJ671" i="3"/>
  <c r="AH671" i="3"/>
  <c r="AF671" i="3"/>
  <c r="AD671" i="3"/>
  <c r="AB671" i="3"/>
  <c r="Z671" i="3"/>
  <c r="X671" i="3"/>
  <c r="V671" i="3"/>
  <c r="T671" i="3"/>
  <c r="R671" i="3"/>
  <c r="P671" i="3"/>
  <c r="N671" i="3"/>
  <c r="L671" i="3"/>
  <c r="J671" i="3"/>
  <c r="H671" i="3"/>
  <c r="D671" i="3"/>
  <c r="BU670" i="3"/>
  <c r="BT670" i="3"/>
  <c r="BS670" i="3"/>
  <c r="BR670" i="3"/>
  <c r="BQ670" i="3"/>
  <c r="BP670" i="3"/>
  <c r="BV670" i="3" s="1"/>
  <c r="BO670" i="3"/>
  <c r="BN670" i="3"/>
  <c r="BM670" i="3"/>
  <c r="BL670" i="3"/>
  <c r="BK670" i="3"/>
  <c r="BJ670" i="3"/>
  <c r="BI670" i="3"/>
  <c r="BH670" i="3"/>
  <c r="BG670" i="3"/>
  <c r="BF670" i="3"/>
  <c r="BE670" i="3"/>
  <c r="BD670" i="3"/>
  <c r="BA670" i="3"/>
  <c r="BB670" i="3" s="1"/>
  <c r="AY670" i="3"/>
  <c r="AZ670" i="3" s="1"/>
  <c r="AW670" i="3"/>
  <c r="AX670" i="3" s="1"/>
  <c r="AV670" i="3"/>
  <c r="AU670" i="3"/>
  <c r="AS670" i="3"/>
  <c r="AT670" i="3" s="1"/>
  <c r="AQ670" i="3"/>
  <c r="AR670" i="3" s="1"/>
  <c r="AP670" i="3"/>
  <c r="AN670" i="3"/>
  <c r="AL670" i="3"/>
  <c r="AJ670" i="3"/>
  <c r="AH670" i="3"/>
  <c r="AF670" i="3"/>
  <c r="AD670" i="3"/>
  <c r="AB670" i="3"/>
  <c r="Z670" i="3"/>
  <c r="X670" i="3"/>
  <c r="V670" i="3"/>
  <c r="T670" i="3"/>
  <c r="R670" i="3"/>
  <c r="P670" i="3"/>
  <c r="N670" i="3"/>
  <c r="L670" i="3"/>
  <c r="J670" i="3"/>
  <c r="H670" i="3"/>
  <c r="D670" i="3"/>
  <c r="BU669" i="3"/>
  <c r="BT669" i="3"/>
  <c r="BS669" i="3"/>
  <c r="BR669" i="3"/>
  <c r="BQ669" i="3"/>
  <c r="BP669" i="3"/>
  <c r="BV669" i="3" s="1"/>
  <c r="BO669" i="3"/>
  <c r="BN669" i="3"/>
  <c r="BM669" i="3"/>
  <c r="BL669" i="3"/>
  <c r="BK669" i="3"/>
  <c r="BJ669" i="3"/>
  <c r="BI669" i="3"/>
  <c r="BH669" i="3"/>
  <c r="BG669" i="3"/>
  <c r="BF669" i="3"/>
  <c r="BE669" i="3"/>
  <c r="BD669" i="3"/>
  <c r="BA669" i="3"/>
  <c r="BB669" i="3" s="1"/>
  <c r="AY669" i="3"/>
  <c r="AZ669" i="3" s="1"/>
  <c r="AX669" i="3"/>
  <c r="AW669" i="3"/>
  <c r="AU669" i="3"/>
  <c r="AV669" i="3" s="1"/>
  <c r="AT669" i="3"/>
  <c r="AS669" i="3"/>
  <c r="AQ669" i="3"/>
  <c r="AR669" i="3" s="1"/>
  <c r="AP669" i="3"/>
  <c r="AN669" i="3"/>
  <c r="AL669" i="3"/>
  <c r="AJ669" i="3"/>
  <c r="AH669" i="3"/>
  <c r="AF669" i="3"/>
  <c r="AD669" i="3"/>
  <c r="AB669" i="3"/>
  <c r="Z669" i="3"/>
  <c r="X669" i="3"/>
  <c r="V669" i="3"/>
  <c r="T669" i="3"/>
  <c r="R669" i="3"/>
  <c r="P669" i="3"/>
  <c r="N669" i="3"/>
  <c r="L669" i="3"/>
  <c r="J669" i="3"/>
  <c r="H669" i="3"/>
  <c r="D669" i="3"/>
  <c r="BU668" i="3"/>
  <c r="BT668" i="3"/>
  <c r="BS668" i="3"/>
  <c r="BR668" i="3"/>
  <c r="BQ668" i="3"/>
  <c r="BP668" i="3"/>
  <c r="BV668" i="3" s="1"/>
  <c r="BO668" i="3"/>
  <c r="BN668" i="3"/>
  <c r="BM668" i="3"/>
  <c r="BL668" i="3"/>
  <c r="BK668" i="3"/>
  <c r="BJ668" i="3"/>
  <c r="BI668" i="3"/>
  <c r="BH668" i="3"/>
  <c r="BG668" i="3"/>
  <c r="BF668" i="3"/>
  <c r="BE668" i="3"/>
  <c r="BD668" i="3"/>
  <c r="BA668" i="3"/>
  <c r="BB668" i="3" s="1"/>
  <c r="AY668" i="3"/>
  <c r="AZ668" i="3" s="1"/>
  <c r="AW668" i="3"/>
  <c r="AX668" i="3" s="1"/>
  <c r="AV668" i="3"/>
  <c r="AU668" i="3"/>
  <c r="AS668" i="3"/>
  <c r="AT668" i="3" s="1"/>
  <c r="AQ668" i="3"/>
  <c r="AR668" i="3" s="1"/>
  <c r="AP668" i="3"/>
  <c r="AN668" i="3"/>
  <c r="AL668" i="3"/>
  <c r="AJ668" i="3"/>
  <c r="AH668" i="3"/>
  <c r="AF668" i="3"/>
  <c r="AD668" i="3"/>
  <c r="AB668" i="3"/>
  <c r="Z668" i="3"/>
  <c r="X668" i="3"/>
  <c r="V668" i="3"/>
  <c r="T668" i="3"/>
  <c r="R668" i="3"/>
  <c r="P668" i="3"/>
  <c r="N668" i="3"/>
  <c r="L668" i="3"/>
  <c r="J668" i="3"/>
  <c r="H668" i="3"/>
  <c r="D668" i="3"/>
  <c r="BU667" i="3"/>
  <c r="BT667" i="3"/>
  <c r="BS667" i="3"/>
  <c r="BR667" i="3"/>
  <c r="BQ667" i="3"/>
  <c r="BP667" i="3"/>
  <c r="BV667" i="3" s="1"/>
  <c r="BO667" i="3"/>
  <c r="BN667" i="3"/>
  <c r="BM667" i="3"/>
  <c r="BL667" i="3"/>
  <c r="BK667" i="3"/>
  <c r="BJ667" i="3"/>
  <c r="BI667" i="3"/>
  <c r="BH667" i="3"/>
  <c r="BG667" i="3"/>
  <c r="BF667" i="3"/>
  <c r="BE667" i="3"/>
  <c r="BD667" i="3"/>
  <c r="BA667" i="3"/>
  <c r="BB667" i="3" s="1"/>
  <c r="AY667" i="3"/>
  <c r="AZ667" i="3" s="1"/>
  <c r="AX667" i="3"/>
  <c r="AW667" i="3"/>
  <c r="AV667" i="3"/>
  <c r="AU667" i="3"/>
  <c r="AS667" i="3"/>
  <c r="AT667" i="3" s="1"/>
  <c r="AQ667" i="3"/>
  <c r="AR667" i="3" s="1"/>
  <c r="AP667" i="3"/>
  <c r="AN667" i="3"/>
  <c r="AL667" i="3"/>
  <c r="AJ667" i="3"/>
  <c r="AH667" i="3"/>
  <c r="AF667" i="3"/>
  <c r="AD667" i="3"/>
  <c r="AB667" i="3"/>
  <c r="Z667" i="3"/>
  <c r="X667" i="3"/>
  <c r="V667" i="3"/>
  <c r="T667" i="3"/>
  <c r="R667" i="3"/>
  <c r="P667" i="3"/>
  <c r="N667" i="3"/>
  <c r="L667" i="3"/>
  <c r="J667" i="3"/>
  <c r="H667" i="3"/>
  <c r="D667" i="3"/>
  <c r="BU666" i="3"/>
  <c r="BT666" i="3"/>
  <c r="BS666" i="3"/>
  <c r="BR666" i="3"/>
  <c r="BQ666" i="3"/>
  <c r="BP666" i="3"/>
  <c r="BO666" i="3"/>
  <c r="BN666" i="3"/>
  <c r="BM666" i="3"/>
  <c r="BL666" i="3"/>
  <c r="BK666" i="3"/>
  <c r="BJ666" i="3"/>
  <c r="BI666" i="3"/>
  <c r="BH666" i="3"/>
  <c r="BG666" i="3"/>
  <c r="BF666" i="3"/>
  <c r="BE666" i="3"/>
  <c r="BD666" i="3"/>
  <c r="BA666" i="3"/>
  <c r="BB666" i="3" s="1"/>
  <c r="AZ666" i="3"/>
  <c r="AY666" i="3"/>
  <c r="AX666" i="3"/>
  <c r="AW666" i="3"/>
  <c r="AU666" i="3"/>
  <c r="AV666" i="3" s="1"/>
  <c r="AS666" i="3"/>
  <c r="AT666" i="3" s="1"/>
  <c r="AR666" i="3"/>
  <c r="AQ666" i="3"/>
  <c r="AP666" i="3"/>
  <c r="AN666" i="3"/>
  <c r="AL666" i="3"/>
  <c r="AJ666" i="3"/>
  <c r="AH666" i="3"/>
  <c r="AF666" i="3"/>
  <c r="AD666" i="3"/>
  <c r="AB666" i="3"/>
  <c r="Z666" i="3"/>
  <c r="X666" i="3"/>
  <c r="V666" i="3"/>
  <c r="T666" i="3"/>
  <c r="R666" i="3"/>
  <c r="P666" i="3"/>
  <c r="N666" i="3"/>
  <c r="L666" i="3"/>
  <c r="J666" i="3"/>
  <c r="H666" i="3"/>
  <c r="D666" i="3"/>
  <c r="BU665" i="3"/>
  <c r="BT665" i="3"/>
  <c r="BS665" i="3"/>
  <c r="BR665" i="3"/>
  <c r="BQ665" i="3"/>
  <c r="BV665" i="3" s="1"/>
  <c r="BP665" i="3"/>
  <c r="BO665" i="3"/>
  <c r="BN665" i="3"/>
  <c r="BM665" i="3"/>
  <c r="BL665" i="3"/>
  <c r="BK665" i="3"/>
  <c r="BJ665" i="3"/>
  <c r="BI665" i="3"/>
  <c r="BH665" i="3"/>
  <c r="BG665" i="3"/>
  <c r="BF665" i="3"/>
  <c r="BE665" i="3"/>
  <c r="BD665" i="3"/>
  <c r="BB665" i="3"/>
  <c r="BA665" i="3"/>
  <c r="AZ665" i="3"/>
  <c r="AY665" i="3"/>
  <c r="AW665" i="3"/>
  <c r="AX665" i="3" s="1"/>
  <c r="AU665" i="3"/>
  <c r="AV665" i="3" s="1"/>
  <c r="AT665" i="3"/>
  <c r="AS665" i="3"/>
  <c r="AR665" i="3"/>
  <c r="AQ665" i="3"/>
  <c r="AP665" i="3"/>
  <c r="AN665" i="3"/>
  <c r="AL665" i="3"/>
  <c r="AJ665" i="3"/>
  <c r="AH665" i="3"/>
  <c r="AF665" i="3"/>
  <c r="AD665" i="3"/>
  <c r="AB665" i="3"/>
  <c r="Z665" i="3"/>
  <c r="X665" i="3"/>
  <c r="V665" i="3"/>
  <c r="T665" i="3"/>
  <c r="R665" i="3"/>
  <c r="P665" i="3"/>
  <c r="N665" i="3"/>
  <c r="L665" i="3"/>
  <c r="J665" i="3"/>
  <c r="H665" i="3"/>
  <c r="D665" i="3"/>
  <c r="BU664" i="3"/>
  <c r="BV664" i="3" s="1"/>
  <c r="BT664" i="3"/>
  <c r="BS664" i="3"/>
  <c r="BR664" i="3"/>
  <c r="BQ664" i="3"/>
  <c r="BP664" i="3"/>
  <c r="BO664" i="3"/>
  <c r="BN664" i="3"/>
  <c r="BM664" i="3"/>
  <c r="BL664" i="3"/>
  <c r="BK664" i="3"/>
  <c r="BJ664" i="3"/>
  <c r="BI664" i="3"/>
  <c r="BH664" i="3"/>
  <c r="BG664" i="3"/>
  <c r="BF664" i="3"/>
  <c r="BE664" i="3"/>
  <c r="BD664" i="3"/>
  <c r="BB664" i="3"/>
  <c r="BA664" i="3"/>
  <c r="AY664" i="3"/>
  <c r="AZ664" i="3" s="1"/>
  <c r="AW664" i="3"/>
  <c r="AX664" i="3" s="1"/>
  <c r="AV664" i="3"/>
  <c r="AU664" i="3"/>
  <c r="AT664" i="3"/>
  <c r="AS664" i="3"/>
  <c r="AQ664" i="3"/>
  <c r="AR664" i="3" s="1"/>
  <c r="AP664" i="3"/>
  <c r="AN664" i="3"/>
  <c r="AL664" i="3"/>
  <c r="AJ664" i="3"/>
  <c r="AH664" i="3"/>
  <c r="AF664" i="3"/>
  <c r="AD664" i="3"/>
  <c r="AB664" i="3"/>
  <c r="Z664" i="3"/>
  <c r="X664" i="3"/>
  <c r="V664" i="3"/>
  <c r="T664" i="3"/>
  <c r="R664" i="3"/>
  <c r="P664" i="3"/>
  <c r="N664" i="3"/>
  <c r="L664" i="3"/>
  <c r="J664" i="3"/>
  <c r="H664" i="3"/>
  <c r="D664" i="3"/>
  <c r="BU663" i="3"/>
  <c r="BT663" i="3"/>
  <c r="BS663" i="3"/>
  <c r="BR663" i="3"/>
  <c r="BQ663" i="3"/>
  <c r="BP663" i="3"/>
  <c r="BV663" i="3" s="1"/>
  <c r="BO663" i="3"/>
  <c r="BN663" i="3"/>
  <c r="BM663" i="3"/>
  <c r="BL663" i="3"/>
  <c r="BK663" i="3"/>
  <c r="BJ663" i="3"/>
  <c r="BI663" i="3"/>
  <c r="BH663" i="3"/>
  <c r="BG663" i="3"/>
  <c r="BF663" i="3"/>
  <c r="BE663" i="3"/>
  <c r="BD663" i="3"/>
  <c r="BA663" i="3"/>
  <c r="BB663" i="3" s="1"/>
  <c r="AY663" i="3"/>
  <c r="AZ663" i="3" s="1"/>
  <c r="AX663" i="3"/>
  <c r="AW663" i="3"/>
  <c r="AV663" i="3"/>
  <c r="AU663" i="3"/>
  <c r="AS663" i="3"/>
  <c r="AT663" i="3" s="1"/>
  <c r="AQ663" i="3"/>
  <c r="AR663" i="3" s="1"/>
  <c r="AP663" i="3"/>
  <c r="AN663" i="3"/>
  <c r="AL663" i="3"/>
  <c r="AJ663" i="3"/>
  <c r="AH663" i="3"/>
  <c r="AF663" i="3"/>
  <c r="AD663" i="3"/>
  <c r="AB663" i="3"/>
  <c r="Z663" i="3"/>
  <c r="X663" i="3"/>
  <c r="V663" i="3"/>
  <c r="T663" i="3"/>
  <c r="R663" i="3"/>
  <c r="P663" i="3"/>
  <c r="N663" i="3"/>
  <c r="L663" i="3"/>
  <c r="J663" i="3"/>
  <c r="H663" i="3"/>
  <c r="D663" i="3"/>
  <c r="BU662" i="3"/>
  <c r="BT662" i="3"/>
  <c r="BS662" i="3"/>
  <c r="BR662" i="3"/>
  <c r="BQ662" i="3"/>
  <c r="BP662" i="3"/>
  <c r="BO662" i="3"/>
  <c r="BN662" i="3"/>
  <c r="BM662" i="3"/>
  <c r="BL662" i="3"/>
  <c r="BK662" i="3"/>
  <c r="BJ662" i="3"/>
  <c r="BI662" i="3"/>
  <c r="BH662" i="3"/>
  <c r="BG662" i="3"/>
  <c r="BF662" i="3"/>
  <c r="BE662" i="3"/>
  <c r="BD662" i="3"/>
  <c r="BA662" i="3"/>
  <c r="BB662" i="3" s="1"/>
  <c r="AZ662" i="3"/>
  <c r="AY662" i="3"/>
  <c r="AX662" i="3"/>
  <c r="AW662" i="3"/>
  <c r="AU662" i="3"/>
  <c r="AV662" i="3" s="1"/>
  <c r="AS662" i="3"/>
  <c r="AT662" i="3" s="1"/>
  <c r="AR662" i="3"/>
  <c r="AQ662" i="3"/>
  <c r="AP662" i="3"/>
  <c r="AN662" i="3"/>
  <c r="AL662" i="3"/>
  <c r="AJ662" i="3"/>
  <c r="AH662" i="3"/>
  <c r="AF662" i="3"/>
  <c r="AD662" i="3"/>
  <c r="AB662" i="3"/>
  <c r="Z662" i="3"/>
  <c r="X662" i="3"/>
  <c r="V662" i="3"/>
  <c r="T662" i="3"/>
  <c r="R662" i="3"/>
  <c r="P662" i="3"/>
  <c r="N662" i="3"/>
  <c r="L662" i="3"/>
  <c r="J662" i="3"/>
  <c r="H662" i="3"/>
  <c r="D662" i="3"/>
  <c r="BU661" i="3"/>
  <c r="BT661" i="3"/>
  <c r="BS661" i="3"/>
  <c r="BR661" i="3"/>
  <c r="BQ661" i="3"/>
  <c r="BV661" i="3" s="1"/>
  <c r="BP661" i="3"/>
  <c r="BO661" i="3"/>
  <c r="BN661" i="3"/>
  <c r="BM661" i="3"/>
  <c r="BL661" i="3"/>
  <c r="BK661" i="3"/>
  <c r="BJ661" i="3"/>
  <c r="BI661" i="3"/>
  <c r="BH661" i="3"/>
  <c r="BG661" i="3"/>
  <c r="BF661" i="3"/>
  <c r="BE661" i="3"/>
  <c r="BD661" i="3"/>
  <c r="BB661" i="3"/>
  <c r="BA661" i="3"/>
  <c r="AZ661" i="3"/>
  <c r="AY661" i="3"/>
  <c r="AW661" i="3"/>
  <c r="AX661" i="3" s="1"/>
  <c r="AU661" i="3"/>
  <c r="AV661" i="3" s="1"/>
  <c r="AT661" i="3"/>
  <c r="AS661" i="3"/>
  <c r="AR661" i="3"/>
  <c r="AQ661" i="3"/>
  <c r="AP661" i="3"/>
  <c r="AN661" i="3"/>
  <c r="AL661" i="3"/>
  <c r="AJ661" i="3"/>
  <c r="AH661" i="3"/>
  <c r="AF661" i="3"/>
  <c r="AD661" i="3"/>
  <c r="AB661" i="3"/>
  <c r="Z661" i="3"/>
  <c r="X661" i="3"/>
  <c r="V661" i="3"/>
  <c r="T661" i="3"/>
  <c r="R661" i="3"/>
  <c r="P661" i="3"/>
  <c r="N661" i="3"/>
  <c r="L661" i="3"/>
  <c r="J661" i="3"/>
  <c r="H661" i="3"/>
  <c r="D661" i="3"/>
  <c r="BU660" i="3"/>
  <c r="BV660" i="3" s="1"/>
  <c r="BT660" i="3"/>
  <c r="BS660" i="3"/>
  <c r="BR660" i="3"/>
  <c r="BQ660" i="3"/>
  <c r="BP660" i="3"/>
  <c r="BO660" i="3"/>
  <c r="BN660" i="3"/>
  <c r="BM660" i="3"/>
  <c r="BL660" i="3"/>
  <c r="BK660" i="3"/>
  <c r="BJ660" i="3"/>
  <c r="BI660" i="3"/>
  <c r="BH660" i="3"/>
  <c r="BG660" i="3"/>
  <c r="BF660" i="3"/>
  <c r="BE660" i="3"/>
  <c r="BD660" i="3"/>
  <c r="BB660" i="3"/>
  <c r="BA660" i="3"/>
  <c r="AY660" i="3"/>
  <c r="AZ660" i="3" s="1"/>
  <c r="AW660" i="3"/>
  <c r="AX660" i="3" s="1"/>
  <c r="AV660" i="3"/>
  <c r="AU660" i="3"/>
  <c r="AT660" i="3"/>
  <c r="AS660" i="3"/>
  <c r="AQ660" i="3"/>
  <c r="AR660" i="3" s="1"/>
  <c r="AP660" i="3"/>
  <c r="AN660" i="3"/>
  <c r="AL660" i="3"/>
  <c r="AJ660" i="3"/>
  <c r="AH660" i="3"/>
  <c r="AF660" i="3"/>
  <c r="AD660" i="3"/>
  <c r="AB660" i="3"/>
  <c r="Z660" i="3"/>
  <c r="X660" i="3"/>
  <c r="V660" i="3"/>
  <c r="T660" i="3"/>
  <c r="R660" i="3"/>
  <c r="P660" i="3"/>
  <c r="N660" i="3"/>
  <c r="L660" i="3"/>
  <c r="J660" i="3"/>
  <c r="H660" i="3"/>
  <c r="D660" i="3"/>
  <c r="BU659" i="3"/>
  <c r="BT659" i="3"/>
  <c r="BS659" i="3"/>
  <c r="BR659" i="3"/>
  <c r="BQ659" i="3"/>
  <c r="BP659" i="3"/>
  <c r="BV659" i="3" s="1"/>
  <c r="BO659" i="3"/>
  <c r="BN659" i="3"/>
  <c r="BM659" i="3"/>
  <c r="BL659" i="3"/>
  <c r="BK659" i="3"/>
  <c r="BJ659" i="3"/>
  <c r="BI659" i="3"/>
  <c r="BH659" i="3"/>
  <c r="BG659" i="3"/>
  <c r="BF659" i="3"/>
  <c r="BE659" i="3"/>
  <c r="BD659" i="3"/>
  <c r="BA659" i="3"/>
  <c r="BB659" i="3" s="1"/>
  <c r="AY659" i="3"/>
  <c r="AZ659" i="3" s="1"/>
  <c r="AX659" i="3"/>
  <c r="AW659" i="3"/>
  <c r="AV659" i="3"/>
  <c r="AU659" i="3"/>
  <c r="AS659" i="3"/>
  <c r="AT659" i="3" s="1"/>
  <c r="AQ659" i="3"/>
  <c r="AR659" i="3" s="1"/>
  <c r="AP659" i="3"/>
  <c r="AN659" i="3"/>
  <c r="AL659" i="3"/>
  <c r="AJ659" i="3"/>
  <c r="AH659" i="3"/>
  <c r="AF659" i="3"/>
  <c r="AD659" i="3"/>
  <c r="AB659" i="3"/>
  <c r="Z659" i="3"/>
  <c r="X659" i="3"/>
  <c r="V659" i="3"/>
  <c r="T659" i="3"/>
  <c r="R659" i="3"/>
  <c r="P659" i="3"/>
  <c r="N659" i="3"/>
  <c r="L659" i="3"/>
  <c r="J659" i="3"/>
  <c r="H659" i="3"/>
  <c r="D659" i="3"/>
  <c r="BU658" i="3"/>
  <c r="BT658" i="3"/>
  <c r="BS658" i="3"/>
  <c r="BR658" i="3"/>
  <c r="BQ658" i="3"/>
  <c r="BP658" i="3"/>
  <c r="BO658" i="3"/>
  <c r="BN658" i="3"/>
  <c r="BM658" i="3"/>
  <c r="BL658" i="3"/>
  <c r="BK658" i="3"/>
  <c r="BJ658" i="3"/>
  <c r="BI658" i="3"/>
  <c r="BH658" i="3"/>
  <c r="BG658" i="3"/>
  <c r="BF658" i="3"/>
  <c r="BE658" i="3"/>
  <c r="BD658" i="3"/>
  <c r="BA658" i="3"/>
  <c r="BB658" i="3" s="1"/>
  <c r="AZ658" i="3"/>
  <c r="AY658" i="3"/>
  <c r="AX658" i="3"/>
  <c r="AW658" i="3"/>
  <c r="AU658" i="3"/>
  <c r="AV658" i="3" s="1"/>
  <c r="AS658" i="3"/>
  <c r="AT658" i="3" s="1"/>
  <c r="AR658" i="3"/>
  <c r="AQ658" i="3"/>
  <c r="AP658" i="3"/>
  <c r="AN658" i="3"/>
  <c r="AL658" i="3"/>
  <c r="AJ658" i="3"/>
  <c r="AH658" i="3"/>
  <c r="AF658" i="3"/>
  <c r="AD658" i="3"/>
  <c r="AB658" i="3"/>
  <c r="Z658" i="3"/>
  <c r="X658" i="3"/>
  <c r="V658" i="3"/>
  <c r="T658" i="3"/>
  <c r="R658" i="3"/>
  <c r="P658" i="3"/>
  <c r="N658" i="3"/>
  <c r="L658" i="3"/>
  <c r="J658" i="3"/>
  <c r="H658" i="3"/>
  <c r="D658" i="3"/>
  <c r="BU657" i="3"/>
  <c r="BT657" i="3"/>
  <c r="BS657" i="3"/>
  <c r="BR657" i="3"/>
  <c r="BQ657" i="3"/>
  <c r="BV657" i="3" s="1"/>
  <c r="BP657" i="3"/>
  <c r="BO657" i="3"/>
  <c r="BN657" i="3"/>
  <c r="BM657" i="3"/>
  <c r="BL657" i="3"/>
  <c r="BK657" i="3"/>
  <c r="BJ657" i="3"/>
  <c r="BI657" i="3"/>
  <c r="BH657" i="3"/>
  <c r="BG657" i="3"/>
  <c r="BF657" i="3"/>
  <c r="BE657" i="3"/>
  <c r="BD657" i="3"/>
  <c r="BB657" i="3"/>
  <c r="BA657" i="3"/>
  <c r="AZ657" i="3"/>
  <c r="AY657" i="3"/>
  <c r="AW657" i="3"/>
  <c r="AX657" i="3" s="1"/>
  <c r="AU657" i="3"/>
  <c r="AV657" i="3" s="1"/>
  <c r="AT657" i="3"/>
  <c r="AS657" i="3"/>
  <c r="AR657" i="3"/>
  <c r="AQ657" i="3"/>
  <c r="AP657" i="3"/>
  <c r="AN657" i="3"/>
  <c r="AL657" i="3"/>
  <c r="AJ657" i="3"/>
  <c r="AH657" i="3"/>
  <c r="AF657" i="3"/>
  <c r="AD657" i="3"/>
  <c r="AB657" i="3"/>
  <c r="Z657" i="3"/>
  <c r="X657" i="3"/>
  <c r="V657" i="3"/>
  <c r="T657" i="3"/>
  <c r="R657" i="3"/>
  <c r="P657" i="3"/>
  <c r="N657" i="3"/>
  <c r="L657" i="3"/>
  <c r="J657" i="3"/>
  <c r="H657" i="3"/>
  <c r="D657" i="3"/>
  <c r="BU656" i="3"/>
  <c r="BV656" i="3" s="1"/>
  <c r="BT656" i="3"/>
  <c r="BS656" i="3"/>
  <c r="BR656" i="3"/>
  <c r="BQ656" i="3"/>
  <c r="BP656" i="3"/>
  <c r="BO656" i="3"/>
  <c r="BN656" i="3"/>
  <c r="BM656" i="3"/>
  <c r="BL656" i="3"/>
  <c r="BK656" i="3"/>
  <c r="BJ656" i="3"/>
  <c r="BI656" i="3"/>
  <c r="BH656" i="3"/>
  <c r="BG656" i="3"/>
  <c r="BF656" i="3"/>
  <c r="BE656" i="3"/>
  <c r="BD656" i="3"/>
  <c r="BB656" i="3"/>
  <c r="BA656" i="3"/>
  <c r="AY656" i="3"/>
  <c r="AZ656" i="3" s="1"/>
  <c r="AW656" i="3"/>
  <c r="AX656" i="3" s="1"/>
  <c r="AV656" i="3"/>
  <c r="AU656" i="3"/>
  <c r="AT656" i="3"/>
  <c r="AS656" i="3"/>
  <c r="AQ656" i="3"/>
  <c r="AR656" i="3" s="1"/>
  <c r="AP656" i="3"/>
  <c r="AN656" i="3"/>
  <c r="AL656" i="3"/>
  <c r="AJ656" i="3"/>
  <c r="AH656" i="3"/>
  <c r="AF656" i="3"/>
  <c r="AD656" i="3"/>
  <c r="AB656" i="3"/>
  <c r="Z656" i="3"/>
  <c r="X656" i="3"/>
  <c r="V656" i="3"/>
  <c r="T656" i="3"/>
  <c r="R656" i="3"/>
  <c r="P656" i="3"/>
  <c r="N656" i="3"/>
  <c r="L656" i="3"/>
  <c r="J656" i="3"/>
  <c r="H656" i="3"/>
  <c r="D656" i="3"/>
  <c r="BU655" i="3"/>
  <c r="BT655" i="3"/>
  <c r="BS655" i="3"/>
  <c r="BR655" i="3"/>
  <c r="BQ655" i="3"/>
  <c r="BP655" i="3"/>
  <c r="BV655" i="3" s="1"/>
  <c r="BO655" i="3"/>
  <c r="BN655" i="3"/>
  <c r="BM655" i="3"/>
  <c r="BL655" i="3"/>
  <c r="BK655" i="3"/>
  <c r="BJ655" i="3"/>
  <c r="BI655" i="3"/>
  <c r="BH655" i="3"/>
  <c r="BG655" i="3"/>
  <c r="BF655" i="3"/>
  <c r="BE655" i="3"/>
  <c r="BD655" i="3"/>
  <c r="BA655" i="3"/>
  <c r="BB655" i="3" s="1"/>
  <c r="AY655" i="3"/>
  <c r="AZ655" i="3" s="1"/>
  <c r="AX655" i="3"/>
  <c r="AW655" i="3"/>
  <c r="AV655" i="3"/>
  <c r="AU655" i="3"/>
  <c r="AS655" i="3"/>
  <c r="AT655" i="3" s="1"/>
  <c r="AQ655" i="3"/>
  <c r="AR655" i="3" s="1"/>
  <c r="AP655" i="3"/>
  <c r="AN655" i="3"/>
  <c r="AL655" i="3"/>
  <c r="AJ655" i="3"/>
  <c r="AH655" i="3"/>
  <c r="AF655" i="3"/>
  <c r="AD655" i="3"/>
  <c r="AB655" i="3"/>
  <c r="Z655" i="3"/>
  <c r="X655" i="3"/>
  <c r="V655" i="3"/>
  <c r="T655" i="3"/>
  <c r="R655" i="3"/>
  <c r="P655" i="3"/>
  <c r="N655" i="3"/>
  <c r="L655" i="3"/>
  <c r="J655" i="3"/>
  <c r="H655" i="3"/>
  <c r="D655" i="3"/>
  <c r="BU654" i="3"/>
  <c r="BT654" i="3"/>
  <c r="BS654" i="3"/>
  <c r="BR654" i="3"/>
  <c r="BQ654" i="3"/>
  <c r="BP654" i="3"/>
  <c r="BO654" i="3"/>
  <c r="BN654" i="3"/>
  <c r="BM654" i="3"/>
  <c r="BL654" i="3"/>
  <c r="BK654" i="3"/>
  <c r="BJ654" i="3"/>
  <c r="BI654" i="3"/>
  <c r="BH654" i="3"/>
  <c r="BG654" i="3"/>
  <c r="BF654" i="3"/>
  <c r="BE654" i="3"/>
  <c r="BD654" i="3"/>
  <c r="BA654" i="3"/>
  <c r="BB654" i="3" s="1"/>
  <c r="AZ654" i="3"/>
  <c r="AY654" i="3"/>
  <c r="AX654" i="3"/>
  <c r="AW654" i="3"/>
  <c r="AU654" i="3"/>
  <c r="AV654" i="3" s="1"/>
  <c r="AS654" i="3"/>
  <c r="AT654" i="3" s="1"/>
  <c r="AR654" i="3"/>
  <c r="AQ654" i="3"/>
  <c r="AP654" i="3"/>
  <c r="AN654" i="3"/>
  <c r="AL654" i="3"/>
  <c r="AJ654" i="3"/>
  <c r="AH654" i="3"/>
  <c r="AF654" i="3"/>
  <c r="AD654" i="3"/>
  <c r="AB654" i="3"/>
  <c r="Z654" i="3"/>
  <c r="X654" i="3"/>
  <c r="V654" i="3"/>
  <c r="T654" i="3"/>
  <c r="R654" i="3"/>
  <c r="P654" i="3"/>
  <c r="N654" i="3"/>
  <c r="L654" i="3"/>
  <c r="J654" i="3"/>
  <c r="H654" i="3"/>
  <c r="D654" i="3"/>
  <c r="BU653" i="3"/>
  <c r="BT653" i="3"/>
  <c r="BS653" i="3"/>
  <c r="BR653" i="3"/>
  <c r="BQ653" i="3"/>
  <c r="BP653" i="3"/>
  <c r="BO653" i="3"/>
  <c r="BN653" i="3"/>
  <c r="BM653" i="3"/>
  <c r="BL653" i="3"/>
  <c r="BK653" i="3"/>
  <c r="BJ653" i="3"/>
  <c r="BI653" i="3"/>
  <c r="BH653" i="3"/>
  <c r="BG653" i="3"/>
  <c r="BF653" i="3"/>
  <c r="BE653" i="3"/>
  <c r="BD653" i="3"/>
  <c r="BB653" i="3"/>
  <c r="BA653" i="3"/>
  <c r="AZ653" i="3"/>
  <c r="AY653" i="3"/>
  <c r="AW653" i="3"/>
  <c r="AX653" i="3" s="1"/>
  <c r="AU653" i="3"/>
  <c r="AV653" i="3" s="1"/>
  <c r="AT653" i="3"/>
  <c r="AS653" i="3"/>
  <c r="AR653" i="3"/>
  <c r="AQ653" i="3"/>
  <c r="AP653" i="3"/>
  <c r="AN653" i="3"/>
  <c r="AL653" i="3"/>
  <c r="AJ653" i="3"/>
  <c r="AH653" i="3"/>
  <c r="AF653" i="3"/>
  <c r="AD653" i="3"/>
  <c r="AB653" i="3"/>
  <c r="Z653" i="3"/>
  <c r="X653" i="3"/>
  <c r="V653" i="3"/>
  <c r="T653" i="3"/>
  <c r="R653" i="3"/>
  <c r="P653" i="3"/>
  <c r="N653" i="3"/>
  <c r="L653" i="3"/>
  <c r="J653" i="3"/>
  <c r="H653" i="3"/>
  <c r="D653" i="3"/>
  <c r="BU652" i="3"/>
  <c r="BV652" i="3" s="1"/>
  <c r="BT652" i="3"/>
  <c r="BS652" i="3"/>
  <c r="BR652" i="3"/>
  <c r="BQ652" i="3"/>
  <c r="BP652" i="3"/>
  <c r="BO652" i="3"/>
  <c r="BN652" i="3"/>
  <c r="BM652" i="3"/>
  <c r="BL652" i="3"/>
  <c r="BK652" i="3"/>
  <c r="BJ652" i="3"/>
  <c r="BI652" i="3"/>
  <c r="BH652" i="3"/>
  <c r="BG652" i="3"/>
  <c r="BF652" i="3"/>
  <c r="BE652" i="3"/>
  <c r="BD652" i="3"/>
  <c r="BB652" i="3"/>
  <c r="BA652" i="3"/>
  <c r="AY652" i="3"/>
  <c r="AZ652" i="3" s="1"/>
  <c r="AW652" i="3"/>
  <c r="AX652" i="3" s="1"/>
  <c r="AV652" i="3"/>
  <c r="AU652" i="3"/>
  <c r="AT652" i="3"/>
  <c r="AS652" i="3"/>
  <c r="AQ652" i="3"/>
  <c r="AR652" i="3" s="1"/>
  <c r="AP652" i="3"/>
  <c r="AN652" i="3"/>
  <c r="AL652" i="3"/>
  <c r="AJ652" i="3"/>
  <c r="AH652" i="3"/>
  <c r="AF652" i="3"/>
  <c r="AD652" i="3"/>
  <c r="AB652" i="3"/>
  <c r="Z652" i="3"/>
  <c r="X652" i="3"/>
  <c r="V652" i="3"/>
  <c r="T652" i="3"/>
  <c r="R652" i="3"/>
  <c r="P652" i="3"/>
  <c r="N652" i="3"/>
  <c r="L652" i="3"/>
  <c r="J652" i="3"/>
  <c r="H652" i="3"/>
  <c r="D652" i="3"/>
  <c r="BU651" i="3"/>
  <c r="BT651" i="3"/>
  <c r="BS651" i="3"/>
  <c r="BR651" i="3"/>
  <c r="BQ651" i="3"/>
  <c r="BP651" i="3"/>
  <c r="BV651" i="3" s="1"/>
  <c r="BO651" i="3"/>
  <c r="BN651" i="3"/>
  <c r="BM651" i="3"/>
  <c r="BL651" i="3"/>
  <c r="BK651" i="3"/>
  <c r="BJ651" i="3"/>
  <c r="BI651" i="3"/>
  <c r="BH651" i="3"/>
  <c r="BG651" i="3"/>
  <c r="BF651" i="3"/>
  <c r="BE651" i="3"/>
  <c r="BD651" i="3"/>
  <c r="BA651" i="3"/>
  <c r="BB651" i="3" s="1"/>
  <c r="AY651" i="3"/>
  <c r="AZ651" i="3" s="1"/>
  <c r="AX651" i="3"/>
  <c r="AW651" i="3"/>
  <c r="AV651" i="3"/>
  <c r="AU651" i="3"/>
  <c r="AS651" i="3"/>
  <c r="AT651" i="3" s="1"/>
  <c r="AQ651" i="3"/>
  <c r="AR651" i="3" s="1"/>
  <c r="AP651" i="3"/>
  <c r="AN651" i="3"/>
  <c r="AL651" i="3"/>
  <c r="AJ651" i="3"/>
  <c r="AH651" i="3"/>
  <c r="AF651" i="3"/>
  <c r="AD651" i="3"/>
  <c r="AB651" i="3"/>
  <c r="Z651" i="3"/>
  <c r="X651" i="3"/>
  <c r="V651" i="3"/>
  <c r="T651" i="3"/>
  <c r="R651" i="3"/>
  <c r="P651" i="3"/>
  <c r="N651" i="3"/>
  <c r="L651" i="3"/>
  <c r="J651" i="3"/>
  <c r="H651" i="3"/>
  <c r="D651" i="3"/>
  <c r="BU650" i="3"/>
  <c r="BT650" i="3"/>
  <c r="BS650" i="3"/>
  <c r="BR650" i="3"/>
  <c r="BQ650" i="3"/>
  <c r="BP650" i="3"/>
  <c r="BO650" i="3"/>
  <c r="BN650" i="3"/>
  <c r="BM650" i="3"/>
  <c r="BL650" i="3"/>
  <c r="BK650" i="3"/>
  <c r="BJ650" i="3"/>
  <c r="BI650" i="3"/>
  <c r="BH650" i="3"/>
  <c r="BG650" i="3"/>
  <c r="BF650" i="3"/>
  <c r="BE650" i="3"/>
  <c r="BD650" i="3"/>
  <c r="BA650" i="3"/>
  <c r="BB650" i="3" s="1"/>
  <c r="AZ650" i="3"/>
  <c r="AY650" i="3"/>
  <c r="AX650" i="3"/>
  <c r="AW650" i="3"/>
  <c r="AU650" i="3"/>
  <c r="AV650" i="3" s="1"/>
  <c r="AS650" i="3"/>
  <c r="AT650" i="3" s="1"/>
  <c r="AR650" i="3"/>
  <c r="AQ650" i="3"/>
  <c r="AP650" i="3"/>
  <c r="AN650" i="3"/>
  <c r="AL650" i="3"/>
  <c r="AJ650" i="3"/>
  <c r="AH650" i="3"/>
  <c r="AF650" i="3"/>
  <c r="AD650" i="3"/>
  <c r="AB650" i="3"/>
  <c r="Z650" i="3"/>
  <c r="X650" i="3"/>
  <c r="V650" i="3"/>
  <c r="T650" i="3"/>
  <c r="R650" i="3"/>
  <c r="P650" i="3"/>
  <c r="N650" i="3"/>
  <c r="L650" i="3"/>
  <c r="J650" i="3"/>
  <c r="H650" i="3"/>
  <c r="D650" i="3"/>
  <c r="BU649" i="3"/>
  <c r="BT649" i="3"/>
  <c r="BS649" i="3"/>
  <c r="BR649" i="3"/>
  <c r="BQ649" i="3"/>
  <c r="BP649" i="3"/>
  <c r="BO649" i="3"/>
  <c r="BN649" i="3"/>
  <c r="BM649" i="3"/>
  <c r="BL649" i="3"/>
  <c r="BK649" i="3"/>
  <c r="BJ649" i="3"/>
  <c r="BI649" i="3"/>
  <c r="BH649" i="3"/>
  <c r="BG649" i="3"/>
  <c r="BF649" i="3"/>
  <c r="BE649" i="3"/>
  <c r="BD649" i="3"/>
  <c r="BB649" i="3"/>
  <c r="BA649" i="3"/>
  <c r="AZ649" i="3"/>
  <c r="AY649" i="3"/>
  <c r="AW649" i="3"/>
  <c r="AX649" i="3" s="1"/>
  <c r="AU649" i="3"/>
  <c r="AV649" i="3" s="1"/>
  <c r="AT649" i="3"/>
  <c r="AS649" i="3"/>
  <c r="AR649" i="3"/>
  <c r="AQ649" i="3"/>
  <c r="AP649" i="3"/>
  <c r="AN649" i="3"/>
  <c r="AL649" i="3"/>
  <c r="AJ649" i="3"/>
  <c r="AH649" i="3"/>
  <c r="AF649" i="3"/>
  <c r="AD649" i="3"/>
  <c r="AB649" i="3"/>
  <c r="Z649" i="3"/>
  <c r="X649" i="3"/>
  <c r="V649" i="3"/>
  <c r="T649" i="3"/>
  <c r="R649" i="3"/>
  <c r="P649" i="3"/>
  <c r="N649" i="3"/>
  <c r="L649" i="3"/>
  <c r="J649" i="3"/>
  <c r="H649" i="3"/>
  <c r="D649" i="3"/>
  <c r="BU648" i="3"/>
  <c r="BV648" i="3" s="1"/>
  <c r="BT648" i="3"/>
  <c r="BS648" i="3"/>
  <c r="BR648" i="3"/>
  <c r="BQ648" i="3"/>
  <c r="BP648" i="3"/>
  <c r="BO648" i="3"/>
  <c r="BN648" i="3"/>
  <c r="BM648" i="3"/>
  <c r="BL648" i="3"/>
  <c r="BK648" i="3"/>
  <c r="BJ648" i="3"/>
  <c r="BI648" i="3"/>
  <c r="BH648" i="3"/>
  <c r="BG648" i="3"/>
  <c r="BF648" i="3"/>
  <c r="BE648" i="3"/>
  <c r="BD648" i="3"/>
  <c r="BA648" i="3"/>
  <c r="BB648" i="3" s="1"/>
  <c r="AY648" i="3"/>
  <c r="AZ648" i="3" s="1"/>
  <c r="AW648" i="3"/>
  <c r="AX648" i="3" s="1"/>
  <c r="AV648" i="3"/>
  <c r="AU648" i="3"/>
  <c r="AS648" i="3"/>
  <c r="AT648" i="3" s="1"/>
  <c r="AQ648" i="3"/>
  <c r="AR648" i="3" s="1"/>
  <c r="AP648" i="3"/>
  <c r="AN648" i="3"/>
  <c r="AL648" i="3"/>
  <c r="AJ648" i="3"/>
  <c r="AH648" i="3"/>
  <c r="AF648" i="3"/>
  <c r="AD648" i="3"/>
  <c r="AB648" i="3"/>
  <c r="Z648" i="3"/>
  <c r="X648" i="3"/>
  <c r="V648" i="3"/>
  <c r="T648" i="3"/>
  <c r="R648" i="3"/>
  <c r="P648" i="3"/>
  <c r="N648" i="3"/>
  <c r="L648" i="3"/>
  <c r="J648" i="3"/>
  <c r="H648" i="3"/>
  <c r="D648" i="3"/>
  <c r="BU647" i="3"/>
  <c r="BT647" i="3"/>
  <c r="BS647" i="3"/>
  <c r="BR647" i="3"/>
  <c r="BQ647" i="3"/>
  <c r="BP647" i="3"/>
  <c r="BV647" i="3" s="1"/>
  <c r="BO647" i="3"/>
  <c r="BN647" i="3"/>
  <c r="BM647" i="3"/>
  <c r="BL647" i="3"/>
  <c r="BK647" i="3"/>
  <c r="BJ647" i="3"/>
  <c r="BI647" i="3"/>
  <c r="BH647" i="3"/>
  <c r="BG647" i="3"/>
  <c r="BF647" i="3"/>
  <c r="BE647" i="3"/>
  <c r="BD647" i="3"/>
  <c r="BA647" i="3"/>
  <c r="BB647" i="3" s="1"/>
  <c r="AY647" i="3"/>
  <c r="AZ647" i="3" s="1"/>
  <c r="AX647" i="3"/>
  <c r="AW647" i="3"/>
  <c r="AU647" i="3"/>
  <c r="AV647" i="3" s="1"/>
  <c r="AS647" i="3"/>
  <c r="AT647" i="3" s="1"/>
  <c r="AQ647" i="3"/>
  <c r="AR647" i="3" s="1"/>
  <c r="AP647" i="3"/>
  <c r="AN647" i="3"/>
  <c r="AL647" i="3"/>
  <c r="AJ647" i="3"/>
  <c r="AH647" i="3"/>
  <c r="AF647" i="3"/>
  <c r="AD647" i="3"/>
  <c r="AB647" i="3"/>
  <c r="Z647" i="3"/>
  <c r="X647" i="3"/>
  <c r="V647" i="3"/>
  <c r="T647" i="3"/>
  <c r="R647" i="3"/>
  <c r="P647" i="3"/>
  <c r="N647" i="3"/>
  <c r="L647" i="3"/>
  <c r="J647" i="3"/>
  <c r="H647" i="3"/>
  <c r="D647" i="3"/>
  <c r="BU646" i="3"/>
  <c r="BT646" i="3"/>
  <c r="BS646" i="3"/>
  <c r="BR646" i="3"/>
  <c r="BQ646" i="3"/>
  <c r="BP646" i="3"/>
  <c r="BV646" i="3" s="1"/>
  <c r="BO646" i="3"/>
  <c r="BN646" i="3"/>
  <c r="BM646" i="3"/>
  <c r="BL646" i="3"/>
  <c r="BK646" i="3"/>
  <c r="BJ646" i="3"/>
  <c r="BI646" i="3"/>
  <c r="BH646" i="3"/>
  <c r="BG646" i="3"/>
  <c r="BF646" i="3"/>
  <c r="BE646" i="3"/>
  <c r="BD646" i="3"/>
  <c r="BA646" i="3"/>
  <c r="BB646" i="3" s="1"/>
  <c r="AZ646" i="3"/>
  <c r="AY646" i="3"/>
  <c r="AW646" i="3"/>
  <c r="AX646" i="3" s="1"/>
  <c r="AU646" i="3"/>
  <c r="AV646" i="3" s="1"/>
  <c r="AS646" i="3"/>
  <c r="AT646" i="3" s="1"/>
  <c r="AR646" i="3"/>
  <c r="AQ646" i="3"/>
  <c r="AP646" i="3"/>
  <c r="AN646" i="3"/>
  <c r="AL646" i="3"/>
  <c r="AJ646" i="3"/>
  <c r="AH646" i="3"/>
  <c r="AF646" i="3"/>
  <c r="AD646" i="3"/>
  <c r="AB646" i="3"/>
  <c r="Z646" i="3"/>
  <c r="X646" i="3"/>
  <c r="V646" i="3"/>
  <c r="T646" i="3"/>
  <c r="R646" i="3"/>
  <c r="P646" i="3"/>
  <c r="N646" i="3"/>
  <c r="L646" i="3"/>
  <c r="J646" i="3"/>
  <c r="H646" i="3"/>
  <c r="D646" i="3"/>
  <c r="BU645" i="3"/>
  <c r="BT645" i="3"/>
  <c r="BS645" i="3"/>
  <c r="BR645" i="3"/>
  <c r="BQ645" i="3"/>
  <c r="BP645" i="3"/>
  <c r="BO645" i="3"/>
  <c r="BN645" i="3"/>
  <c r="BM645" i="3"/>
  <c r="BL645" i="3"/>
  <c r="BK645" i="3"/>
  <c r="BJ645" i="3"/>
  <c r="BI645" i="3"/>
  <c r="BH645" i="3"/>
  <c r="BG645" i="3"/>
  <c r="BF645" i="3"/>
  <c r="BE645" i="3"/>
  <c r="BD645" i="3"/>
  <c r="BB645" i="3"/>
  <c r="BA645" i="3"/>
  <c r="AY645" i="3"/>
  <c r="AZ645" i="3" s="1"/>
  <c r="AW645" i="3"/>
  <c r="AX645" i="3" s="1"/>
  <c r="AU645" i="3"/>
  <c r="AV645" i="3" s="1"/>
  <c r="AT645" i="3"/>
  <c r="AS645" i="3"/>
  <c r="AQ645" i="3"/>
  <c r="AR645" i="3" s="1"/>
  <c r="AP645" i="3"/>
  <c r="AN645" i="3"/>
  <c r="AL645" i="3"/>
  <c r="AJ645" i="3"/>
  <c r="AH645" i="3"/>
  <c r="AF645" i="3"/>
  <c r="AD645" i="3"/>
  <c r="AB645" i="3"/>
  <c r="Z645" i="3"/>
  <c r="X645" i="3"/>
  <c r="V645" i="3"/>
  <c r="T645" i="3"/>
  <c r="R645" i="3"/>
  <c r="P645" i="3"/>
  <c r="N645" i="3"/>
  <c r="L645" i="3"/>
  <c r="J645" i="3"/>
  <c r="H645" i="3"/>
  <c r="D645" i="3"/>
  <c r="BU644" i="3"/>
  <c r="BV644" i="3" s="1"/>
  <c r="BT644" i="3"/>
  <c r="BS644" i="3"/>
  <c r="BR644" i="3"/>
  <c r="BQ644" i="3"/>
  <c r="BP644" i="3"/>
  <c r="BO644" i="3"/>
  <c r="BN644" i="3"/>
  <c r="BM644" i="3"/>
  <c r="BL644" i="3"/>
  <c r="BK644" i="3"/>
  <c r="BJ644" i="3"/>
  <c r="BI644" i="3"/>
  <c r="BH644" i="3"/>
  <c r="BG644" i="3"/>
  <c r="BF644" i="3"/>
  <c r="BE644" i="3"/>
  <c r="BD644" i="3"/>
  <c r="BA644" i="3"/>
  <c r="BB644" i="3" s="1"/>
  <c r="AY644" i="3"/>
  <c r="AZ644" i="3" s="1"/>
  <c r="AW644" i="3"/>
  <c r="AX644" i="3" s="1"/>
  <c r="AV644" i="3"/>
  <c r="AU644" i="3"/>
  <c r="AS644" i="3"/>
  <c r="AT644" i="3" s="1"/>
  <c r="AQ644" i="3"/>
  <c r="AR644" i="3" s="1"/>
  <c r="AP644" i="3"/>
  <c r="AN644" i="3"/>
  <c r="AL644" i="3"/>
  <c r="AJ644" i="3"/>
  <c r="AH644" i="3"/>
  <c r="AF644" i="3"/>
  <c r="AD644" i="3"/>
  <c r="AB644" i="3"/>
  <c r="Z644" i="3"/>
  <c r="X644" i="3"/>
  <c r="V644" i="3"/>
  <c r="T644" i="3"/>
  <c r="R644" i="3"/>
  <c r="P644" i="3"/>
  <c r="N644" i="3"/>
  <c r="L644" i="3"/>
  <c r="J644" i="3"/>
  <c r="H644" i="3"/>
  <c r="D644" i="3"/>
  <c r="BU643" i="3"/>
  <c r="BT643" i="3"/>
  <c r="BS643" i="3"/>
  <c r="BR643" i="3"/>
  <c r="BQ643" i="3"/>
  <c r="BP643" i="3"/>
  <c r="BV643" i="3" s="1"/>
  <c r="BO643" i="3"/>
  <c r="BN643" i="3"/>
  <c r="BM643" i="3"/>
  <c r="BL643" i="3"/>
  <c r="BK643" i="3"/>
  <c r="BJ643" i="3"/>
  <c r="BI643" i="3"/>
  <c r="BH643" i="3"/>
  <c r="BG643" i="3"/>
  <c r="BF643" i="3"/>
  <c r="BE643" i="3"/>
  <c r="BD643" i="3"/>
  <c r="BA643" i="3"/>
  <c r="BB643" i="3" s="1"/>
  <c r="AY643" i="3"/>
  <c r="AZ643" i="3" s="1"/>
  <c r="AX643" i="3"/>
  <c r="AW643" i="3"/>
  <c r="AU643" i="3"/>
  <c r="AV643" i="3" s="1"/>
  <c r="AS643" i="3"/>
  <c r="AT643" i="3" s="1"/>
  <c r="AQ643" i="3"/>
  <c r="AR643" i="3" s="1"/>
  <c r="AP643" i="3"/>
  <c r="AN643" i="3"/>
  <c r="AL643" i="3"/>
  <c r="AJ643" i="3"/>
  <c r="AH643" i="3"/>
  <c r="AF643" i="3"/>
  <c r="AD643" i="3"/>
  <c r="AB643" i="3"/>
  <c r="Z643" i="3"/>
  <c r="X643" i="3"/>
  <c r="V643" i="3"/>
  <c r="T643" i="3"/>
  <c r="R643" i="3"/>
  <c r="P643" i="3"/>
  <c r="N643" i="3"/>
  <c r="L643" i="3"/>
  <c r="J643" i="3"/>
  <c r="H643" i="3"/>
  <c r="D643" i="3"/>
  <c r="BU642" i="3"/>
  <c r="BT642" i="3"/>
  <c r="BS642" i="3"/>
  <c r="BR642" i="3"/>
  <c r="BQ642" i="3"/>
  <c r="BP642" i="3"/>
  <c r="BO642" i="3"/>
  <c r="BN642" i="3"/>
  <c r="BM642" i="3"/>
  <c r="BL642" i="3"/>
  <c r="BK642" i="3"/>
  <c r="BJ642" i="3"/>
  <c r="BI642" i="3"/>
  <c r="BH642" i="3"/>
  <c r="BG642" i="3"/>
  <c r="BF642" i="3"/>
  <c r="BE642" i="3"/>
  <c r="BD642" i="3"/>
  <c r="BA642" i="3"/>
  <c r="BB642" i="3" s="1"/>
  <c r="AZ642" i="3"/>
  <c r="AY642" i="3"/>
  <c r="AW642" i="3"/>
  <c r="AX642" i="3" s="1"/>
  <c r="AU642" i="3"/>
  <c r="AV642" i="3" s="1"/>
  <c r="AS642" i="3"/>
  <c r="AT642" i="3" s="1"/>
  <c r="AR642" i="3"/>
  <c r="AQ642" i="3"/>
  <c r="AP642" i="3"/>
  <c r="AN642" i="3"/>
  <c r="AL642" i="3"/>
  <c r="AJ642" i="3"/>
  <c r="AH642" i="3"/>
  <c r="AF642" i="3"/>
  <c r="AD642" i="3"/>
  <c r="AB642" i="3"/>
  <c r="Z642" i="3"/>
  <c r="X642" i="3"/>
  <c r="V642" i="3"/>
  <c r="T642" i="3"/>
  <c r="R642" i="3"/>
  <c r="P642" i="3"/>
  <c r="N642" i="3"/>
  <c r="L642" i="3"/>
  <c r="J642" i="3"/>
  <c r="H642" i="3"/>
  <c r="D642" i="3"/>
  <c r="BU641" i="3"/>
  <c r="BT641" i="3"/>
  <c r="BS641" i="3"/>
  <c r="BR641" i="3"/>
  <c r="BQ641" i="3"/>
  <c r="BP641" i="3"/>
  <c r="BO641" i="3"/>
  <c r="BN641" i="3"/>
  <c r="BM641" i="3"/>
  <c r="BL641" i="3"/>
  <c r="BK641" i="3"/>
  <c r="BJ641" i="3"/>
  <c r="BI641" i="3"/>
  <c r="BH641" i="3"/>
  <c r="BG641" i="3"/>
  <c r="BF641" i="3"/>
  <c r="BE641" i="3"/>
  <c r="BD641" i="3"/>
  <c r="BB641" i="3"/>
  <c r="BA641" i="3"/>
  <c r="AY641" i="3"/>
  <c r="AZ641" i="3" s="1"/>
  <c r="AW641" i="3"/>
  <c r="AX641" i="3" s="1"/>
  <c r="AU641" i="3"/>
  <c r="AV641" i="3" s="1"/>
  <c r="AT641" i="3"/>
  <c r="AS641" i="3"/>
  <c r="AQ641" i="3"/>
  <c r="AR641" i="3" s="1"/>
  <c r="AP641" i="3"/>
  <c r="AN641" i="3"/>
  <c r="AL641" i="3"/>
  <c r="AJ641" i="3"/>
  <c r="AH641" i="3"/>
  <c r="AF641" i="3"/>
  <c r="AD641" i="3"/>
  <c r="AB641" i="3"/>
  <c r="Z641" i="3"/>
  <c r="X641" i="3"/>
  <c r="V641" i="3"/>
  <c r="T641" i="3"/>
  <c r="R641" i="3"/>
  <c r="P641" i="3"/>
  <c r="N641" i="3"/>
  <c r="L641" i="3"/>
  <c r="J641" i="3"/>
  <c r="H641" i="3"/>
  <c r="D641" i="3"/>
  <c r="BU640" i="3"/>
  <c r="BV640" i="3" s="1"/>
  <c r="BT640" i="3"/>
  <c r="BS640" i="3"/>
  <c r="BR640" i="3"/>
  <c r="BQ640" i="3"/>
  <c r="BP640" i="3"/>
  <c r="BO640" i="3"/>
  <c r="BN640" i="3"/>
  <c r="BM640" i="3"/>
  <c r="BL640" i="3"/>
  <c r="BK640" i="3"/>
  <c r="BJ640" i="3"/>
  <c r="BI640" i="3"/>
  <c r="BH640" i="3"/>
  <c r="BG640" i="3"/>
  <c r="BF640" i="3"/>
  <c r="BE640" i="3"/>
  <c r="BD640" i="3"/>
  <c r="BA640" i="3"/>
  <c r="BB640" i="3" s="1"/>
  <c r="AY640" i="3"/>
  <c r="AZ640" i="3" s="1"/>
  <c r="AW640" i="3"/>
  <c r="AX640" i="3" s="1"/>
  <c r="AV640" i="3"/>
  <c r="AU640" i="3"/>
  <c r="AS640" i="3"/>
  <c r="AT640" i="3" s="1"/>
  <c r="AQ640" i="3"/>
  <c r="AR640" i="3" s="1"/>
  <c r="AP640" i="3"/>
  <c r="AN640" i="3"/>
  <c r="AL640" i="3"/>
  <c r="AJ640" i="3"/>
  <c r="AH640" i="3"/>
  <c r="AF640" i="3"/>
  <c r="AD640" i="3"/>
  <c r="AB640" i="3"/>
  <c r="Z640" i="3"/>
  <c r="X640" i="3"/>
  <c r="V640" i="3"/>
  <c r="T640" i="3"/>
  <c r="R640" i="3"/>
  <c r="P640" i="3"/>
  <c r="N640" i="3"/>
  <c r="L640" i="3"/>
  <c r="J640" i="3"/>
  <c r="H640" i="3"/>
  <c r="D640" i="3"/>
  <c r="BU639" i="3"/>
  <c r="BT639" i="3"/>
  <c r="BS639" i="3"/>
  <c r="BR639" i="3"/>
  <c r="BQ639" i="3"/>
  <c r="BP639" i="3"/>
  <c r="BV639" i="3" s="1"/>
  <c r="BO639" i="3"/>
  <c r="BN639" i="3"/>
  <c r="BM639" i="3"/>
  <c r="BL639" i="3"/>
  <c r="BK639" i="3"/>
  <c r="BJ639" i="3"/>
  <c r="BI639" i="3"/>
  <c r="BH639" i="3"/>
  <c r="BG639" i="3"/>
  <c r="BF639" i="3"/>
  <c r="BE639" i="3"/>
  <c r="BD639" i="3"/>
  <c r="BA639" i="3"/>
  <c r="BB639" i="3" s="1"/>
  <c r="AY639" i="3"/>
  <c r="AZ639" i="3" s="1"/>
  <c r="AX639" i="3"/>
  <c r="AW639" i="3"/>
  <c r="AU639" i="3"/>
  <c r="AV639" i="3" s="1"/>
  <c r="AS639" i="3"/>
  <c r="AT639" i="3" s="1"/>
  <c r="AQ639" i="3"/>
  <c r="AR639" i="3" s="1"/>
  <c r="AP639" i="3"/>
  <c r="AN639" i="3"/>
  <c r="AL639" i="3"/>
  <c r="AJ639" i="3"/>
  <c r="AH639" i="3"/>
  <c r="AF639" i="3"/>
  <c r="AD639" i="3"/>
  <c r="AB639" i="3"/>
  <c r="Z639" i="3"/>
  <c r="X639" i="3"/>
  <c r="V639" i="3"/>
  <c r="T639" i="3"/>
  <c r="R639" i="3"/>
  <c r="P639" i="3"/>
  <c r="N639" i="3"/>
  <c r="L639" i="3"/>
  <c r="J639" i="3"/>
  <c r="H639" i="3"/>
  <c r="D639" i="3"/>
  <c r="BU638" i="3"/>
  <c r="BT638" i="3"/>
  <c r="BS638" i="3"/>
  <c r="BR638" i="3"/>
  <c r="BQ638" i="3"/>
  <c r="BP638" i="3"/>
  <c r="BO638" i="3"/>
  <c r="BN638" i="3"/>
  <c r="BM638" i="3"/>
  <c r="BL638" i="3"/>
  <c r="BK638" i="3"/>
  <c r="BJ638" i="3"/>
  <c r="BI638" i="3"/>
  <c r="BH638" i="3"/>
  <c r="BG638" i="3"/>
  <c r="BF638" i="3"/>
  <c r="BE638" i="3"/>
  <c r="BD638" i="3"/>
  <c r="BA638" i="3"/>
  <c r="BB638" i="3" s="1"/>
  <c r="AZ638" i="3"/>
  <c r="AY638" i="3"/>
  <c r="AW638" i="3"/>
  <c r="AX638" i="3" s="1"/>
  <c r="AU638" i="3"/>
  <c r="AV638" i="3" s="1"/>
  <c r="AS638" i="3"/>
  <c r="AT638" i="3" s="1"/>
  <c r="AR638" i="3"/>
  <c r="AQ638" i="3"/>
  <c r="AP638" i="3"/>
  <c r="AN638" i="3"/>
  <c r="AL638" i="3"/>
  <c r="AJ638" i="3"/>
  <c r="AH638" i="3"/>
  <c r="AF638" i="3"/>
  <c r="AD638" i="3"/>
  <c r="AB638" i="3"/>
  <c r="Z638" i="3"/>
  <c r="X638" i="3"/>
  <c r="V638" i="3"/>
  <c r="T638" i="3"/>
  <c r="R638" i="3"/>
  <c r="P638" i="3"/>
  <c r="N638" i="3"/>
  <c r="L638" i="3"/>
  <c r="J638" i="3"/>
  <c r="H638" i="3"/>
  <c r="D638" i="3"/>
  <c r="BU637" i="3"/>
  <c r="BT637" i="3"/>
  <c r="BS637" i="3"/>
  <c r="BR637" i="3"/>
  <c r="BQ637" i="3"/>
  <c r="BP637" i="3"/>
  <c r="BO637" i="3"/>
  <c r="BN637" i="3"/>
  <c r="BM637" i="3"/>
  <c r="BL637" i="3"/>
  <c r="BK637" i="3"/>
  <c r="BJ637" i="3"/>
  <c r="BI637" i="3"/>
  <c r="BH637" i="3"/>
  <c r="BG637" i="3"/>
  <c r="BF637" i="3"/>
  <c r="BE637" i="3"/>
  <c r="BD637" i="3"/>
  <c r="BB637" i="3"/>
  <c r="BA637" i="3"/>
  <c r="AY637" i="3"/>
  <c r="AZ637" i="3" s="1"/>
  <c r="AW637" i="3"/>
  <c r="AX637" i="3" s="1"/>
  <c r="AU637" i="3"/>
  <c r="AV637" i="3" s="1"/>
  <c r="AT637" i="3"/>
  <c r="AS637" i="3"/>
  <c r="AQ637" i="3"/>
  <c r="AR637" i="3" s="1"/>
  <c r="AP637" i="3"/>
  <c r="AN637" i="3"/>
  <c r="AL637" i="3"/>
  <c r="AJ637" i="3"/>
  <c r="AH637" i="3"/>
  <c r="AF637" i="3"/>
  <c r="AD637" i="3"/>
  <c r="AB637" i="3"/>
  <c r="Z637" i="3"/>
  <c r="X637" i="3"/>
  <c r="V637" i="3"/>
  <c r="T637" i="3"/>
  <c r="R637" i="3"/>
  <c r="P637" i="3"/>
  <c r="N637" i="3"/>
  <c r="L637" i="3"/>
  <c r="J637" i="3"/>
  <c r="H637" i="3"/>
  <c r="D637" i="3"/>
  <c r="BU636" i="3"/>
  <c r="BV636" i="3" s="1"/>
  <c r="BT636" i="3"/>
  <c r="BS636" i="3"/>
  <c r="BR636" i="3"/>
  <c r="BQ636" i="3"/>
  <c r="BP636" i="3"/>
  <c r="BO636" i="3"/>
  <c r="BN636" i="3"/>
  <c r="BM636" i="3"/>
  <c r="BL636" i="3"/>
  <c r="BK636" i="3"/>
  <c r="BJ636" i="3"/>
  <c r="BI636" i="3"/>
  <c r="BH636" i="3"/>
  <c r="BG636" i="3"/>
  <c r="BF636" i="3"/>
  <c r="BE636" i="3"/>
  <c r="BD636" i="3"/>
  <c r="BA636" i="3"/>
  <c r="BB636" i="3" s="1"/>
  <c r="AY636" i="3"/>
  <c r="AZ636" i="3" s="1"/>
  <c r="AW636" i="3"/>
  <c r="AX636" i="3" s="1"/>
  <c r="AV636" i="3"/>
  <c r="AU636" i="3"/>
  <c r="AS636" i="3"/>
  <c r="AT636" i="3" s="1"/>
  <c r="AQ636" i="3"/>
  <c r="AR636" i="3" s="1"/>
  <c r="AP636" i="3"/>
  <c r="AN636" i="3"/>
  <c r="AL636" i="3"/>
  <c r="AJ636" i="3"/>
  <c r="AH636" i="3"/>
  <c r="AF636" i="3"/>
  <c r="AD636" i="3"/>
  <c r="AB636" i="3"/>
  <c r="Z636" i="3"/>
  <c r="X636" i="3"/>
  <c r="V636" i="3"/>
  <c r="T636" i="3"/>
  <c r="R636" i="3"/>
  <c r="P636" i="3"/>
  <c r="N636" i="3"/>
  <c r="L636" i="3"/>
  <c r="J636" i="3"/>
  <c r="H636" i="3"/>
  <c r="D636" i="3"/>
  <c r="BU635" i="3"/>
  <c r="BT635" i="3"/>
  <c r="BS635" i="3"/>
  <c r="BR635" i="3"/>
  <c r="BQ635" i="3"/>
  <c r="BP635" i="3"/>
  <c r="BV635" i="3" s="1"/>
  <c r="BO635" i="3"/>
  <c r="BN635" i="3"/>
  <c r="BM635" i="3"/>
  <c r="BL635" i="3"/>
  <c r="BK635" i="3"/>
  <c r="BJ635" i="3"/>
  <c r="BI635" i="3"/>
  <c r="BH635" i="3"/>
  <c r="BG635" i="3"/>
  <c r="BF635" i="3"/>
  <c r="BE635" i="3"/>
  <c r="BD635" i="3"/>
  <c r="BA635" i="3"/>
  <c r="BB635" i="3" s="1"/>
  <c r="AY635" i="3"/>
  <c r="AZ635" i="3" s="1"/>
  <c r="AX635" i="3"/>
  <c r="AW635" i="3"/>
  <c r="AU635" i="3"/>
  <c r="AV635" i="3" s="1"/>
  <c r="AS635" i="3"/>
  <c r="AT635" i="3" s="1"/>
  <c r="AQ635" i="3"/>
  <c r="AR635" i="3" s="1"/>
  <c r="AP635" i="3"/>
  <c r="AN635" i="3"/>
  <c r="AL635" i="3"/>
  <c r="AJ635" i="3"/>
  <c r="AH635" i="3"/>
  <c r="AF635" i="3"/>
  <c r="AD635" i="3"/>
  <c r="AB635" i="3"/>
  <c r="Z635" i="3"/>
  <c r="X635" i="3"/>
  <c r="V635" i="3"/>
  <c r="T635" i="3"/>
  <c r="R635" i="3"/>
  <c r="P635" i="3"/>
  <c r="N635" i="3"/>
  <c r="L635" i="3"/>
  <c r="J635" i="3"/>
  <c r="H635" i="3"/>
  <c r="D635" i="3"/>
  <c r="BU634" i="3"/>
  <c r="BT634" i="3"/>
  <c r="BS634" i="3"/>
  <c r="BR634" i="3"/>
  <c r="BQ634" i="3"/>
  <c r="BP634" i="3"/>
  <c r="BV634" i="3" s="1"/>
  <c r="BO634" i="3"/>
  <c r="BN634" i="3"/>
  <c r="BM634" i="3"/>
  <c r="BL634" i="3"/>
  <c r="BK634" i="3"/>
  <c r="BJ634" i="3"/>
  <c r="BI634" i="3"/>
  <c r="BH634" i="3"/>
  <c r="BG634" i="3"/>
  <c r="BF634" i="3"/>
  <c r="BE634" i="3"/>
  <c r="BD634" i="3"/>
  <c r="BA634" i="3"/>
  <c r="BB634" i="3" s="1"/>
  <c r="AZ634" i="3"/>
  <c r="AY634" i="3"/>
  <c r="AW634" i="3"/>
  <c r="AX634" i="3" s="1"/>
  <c r="AU634" i="3"/>
  <c r="AV634" i="3" s="1"/>
  <c r="AS634" i="3"/>
  <c r="AT634" i="3" s="1"/>
  <c r="AR634" i="3"/>
  <c r="AQ634" i="3"/>
  <c r="AP634" i="3"/>
  <c r="AN634" i="3"/>
  <c r="AL634" i="3"/>
  <c r="AJ634" i="3"/>
  <c r="AH634" i="3"/>
  <c r="AF634" i="3"/>
  <c r="AD634" i="3"/>
  <c r="AB634" i="3"/>
  <c r="Z634" i="3"/>
  <c r="X634" i="3"/>
  <c r="V634" i="3"/>
  <c r="T634" i="3"/>
  <c r="R634" i="3"/>
  <c r="P634" i="3"/>
  <c r="N634" i="3"/>
  <c r="L634" i="3"/>
  <c r="J634" i="3"/>
  <c r="H634" i="3"/>
  <c r="D634" i="3"/>
  <c r="BU633" i="3"/>
  <c r="BT633" i="3"/>
  <c r="BS633" i="3"/>
  <c r="BR633" i="3"/>
  <c r="BQ633" i="3"/>
  <c r="BP633" i="3"/>
  <c r="BO633" i="3"/>
  <c r="BN633" i="3"/>
  <c r="BM633" i="3"/>
  <c r="BL633" i="3"/>
  <c r="BK633" i="3"/>
  <c r="BJ633" i="3"/>
  <c r="BI633" i="3"/>
  <c r="BH633" i="3"/>
  <c r="BG633" i="3"/>
  <c r="BF633" i="3"/>
  <c r="BE633" i="3"/>
  <c r="BD633" i="3"/>
  <c r="BB633" i="3"/>
  <c r="BA633" i="3"/>
  <c r="AY633" i="3"/>
  <c r="AZ633" i="3" s="1"/>
  <c r="AW633" i="3"/>
  <c r="AX633" i="3" s="1"/>
  <c r="AU633" i="3"/>
  <c r="AV633" i="3" s="1"/>
  <c r="AT633" i="3"/>
  <c r="AS633" i="3"/>
  <c r="AQ633" i="3"/>
  <c r="AR633" i="3" s="1"/>
  <c r="AP633" i="3"/>
  <c r="AN633" i="3"/>
  <c r="AL633" i="3"/>
  <c r="AJ633" i="3"/>
  <c r="AH633" i="3"/>
  <c r="AF633" i="3"/>
  <c r="AD633" i="3"/>
  <c r="AB633" i="3"/>
  <c r="Z633" i="3"/>
  <c r="X633" i="3"/>
  <c r="V633" i="3"/>
  <c r="T633" i="3"/>
  <c r="R633" i="3"/>
  <c r="P633" i="3"/>
  <c r="N633" i="3"/>
  <c r="L633" i="3"/>
  <c r="J633" i="3"/>
  <c r="H633" i="3"/>
  <c r="D633" i="3"/>
  <c r="BU632" i="3"/>
  <c r="BV632" i="3" s="1"/>
  <c r="BT632" i="3"/>
  <c r="BS632" i="3"/>
  <c r="BR632" i="3"/>
  <c r="BQ632" i="3"/>
  <c r="BP632" i="3"/>
  <c r="BO632" i="3"/>
  <c r="BN632" i="3"/>
  <c r="BM632" i="3"/>
  <c r="BL632" i="3"/>
  <c r="BK632" i="3"/>
  <c r="BJ632" i="3"/>
  <c r="BI632" i="3"/>
  <c r="BH632" i="3"/>
  <c r="BG632" i="3"/>
  <c r="BF632" i="3"/>
  <c r="BE632" i="3"/>
  <c r="BD632" i="3"/>
  <c r="BA632" i="3"/>
  <c r="BB632" i="3" s="1"/>
  <c r="AY632" i="3"/>
  <c r="AZ632" i="3" s="1"/>
  <c r="AW632" i="3"/>
  <c r="AX632" i="3" s="1"/>
  <c r="AV632" i="3"/>
  <c r="AU632" i="3"/>
  <c r="AS632" i="3"/>
  <c r="AT632" i="3" s="1"/>
  <c r="AQ632" i="3"/>
  <c r="AR632" i="3" s="1"/>
  <c r="AP632" i="3"/>
  <c r="AN632" i="3"/>
  <c r="AL632" i="3"/>
  <c r="AJ632" i="3"/>
  <c r="AH632" i="3"/>
  <c r="AF632" i="3"/>
  <c r="AD632" i="3"/>
  <c r="AB632" i="3"/>
  <c r="Z632" i="3"/>
  <c r="X632" i="3"/>
  <c r="V632" i="3"/>
  <c r="T632" i="3"/>
  <c r="R632" i="3"/>
  <c r="P632" i="3"/>
  <c r="N632" i="3"/>
  <c r="L632" i="3"/>
  <c r="J632" i="3"/>
  <c r="H632" i="3"/>
  <c r="D632" i="3"/>
  <c r="BU631" i="3"/>
  <c r="BT631" i="3"/>
  <c r="BS631" i="3"/>
  <c r="BR631" i="3"/>
  <c r="BQ631" i="3"/>
  <c r="BP631" i="3"/>
  <c r="BV631" i="3" s="1"/>
  <c r="BO631" i="3"/>
  <c r="BN631" i="3"/>
  <c r="BM631" i="3"/>
  <c r="BL631" i="3"/>
  <c r="BK631" i="3"/>
  <c r="BJ631" i="3"/>
  <c r="BI631" i="3"/>
  <c r="BH631" i="3"/>
  <c r="BG631" i="3"/>
  <c r="BF631" i="3"/>
  <c r="BE631" i="3"/>
  <c r="BD631" i="3"/>
  <c r="BA631" i="3"/>
  <c r="BB631" i="3" s="1"/>
  <c r="AY631" i="3"/>
  <c r="AZ631" i="3" s="1"/>
  <c r="AX631" i="3"/>
  <c r="AW631" i="3"/>
  <c r="AU631" i="3"/>
  <c r="AV631" i="3" s="1"/>
  <c r="AS631" i="3"/>
  <c r="AT631" i="3" s="1"/>
  <c r="AQ631" i="3"/>
  <c r="AR631" i="3" s="1"/>
  <c r="AP631" i="3"/>
  <c r="AN631" i="3"/>
  <c r="AL631" i="3"/>
  <c r="AJ631" i="3"/>
  <c r="AH631" i="3"/>
  <c r="AF631" i="3"/>
  <c r="AD631" i="3"/>
  <c r="AB631" i="3"/>
  <c r="Z631" i="3"/>
  <c r="X631" i="3"/>
  <c r="V631" i="3"/>
  <c r="T631" i="3"/>
  <c r="R631" i="3"/>
  <c r="P631" i="3"/>
  <c r="N631" i="3"/>
  <c r="L631" i="3"/>
  <c r="J631" i="3"/>
  <c r="H631" i="3"/>
  <c r="D631" i="3"/>
  <c r="BU630" i="3"/>
  <c r="BT630" i="3"/>
  <c r="BS630" i="3"/>
  <c r="BR630" i="3"/>
  <c r="BQ630" i="3"/>
  <c r="BP630" i="3"/>
  <c r="BV630" i="3" s="1"/>
  <c r="BO630" i="3"/>
  <c r="BN630" i="3"/>
  <c r="BM630" i="3"/>
  <c r="BL630" i="3"/>
  <c r="BK630" i="3"/>
  <c r="BJ630" i="3"/>
  <c r="BI630" i="3"/>
  <c r="BH630" i="3"/>
  <c r="BG630" i="3"/>
  <c r="BF630" i="3"/>
  <c r="BE630" i="3"/>
  <c r="BD630" i="3"/>
  <c r="BA630" i="3"/>
  <c r="BB630" i="3" s="1"/>
  <c r="AZ630" i="3"/>
  <c r="AY630" i="3"/>
  <c r="AW630" i="3"/>
  <c r="AX630" i="3" s="1"/>
  <c r="AU630" i="3"/>
  <c r="AV630" i="3" s="1"/>
  <c r="AS630" i="3"/>
  <c r="AT630" i="3" s="1"/>
  <c r="AR630" i="3"/>
  <c r="AQ630" i="3"/>
  <c r="AP630" i="3"/>
  <c r="AN630" i="3"/>
  <c r="AL630" i="3"/>
  <c r="AJ630" i="3"/>
  <c r="AH630" i="3"/>
  <c r="AF630" i="3"/>
  <c r="AD630" i="3"/>
  <c r="AB630" i="3"/>
  <c r="Z630" i="3"/>
  <c r="X630" i="3"/>
  <c r="V630" i="3"/>
  <c r="T630" i="3"/>
  <c r="R630" i="3"/>
  <c r="P630" i="3"/>
  <c r="N630" i="3"/>
  <c r="L630" i="3"/>
  <c r="J630" i="3"/>
  <c r="H630" i="3"/>
  <c r="D630" i="3"/>
  <c r="BU629" i="3"/>
  <c r="BT629" i="3"/>
  <c r="BS629" i="3"/>
  <c r="BR629" i="3"/>
  <c r="BV629" i="3" s="1"/>
  <c r="BQ629" i="3"/>
  <c r="BP629" i="3"/>
  <c r="BO629" i="3"/>
  <c r="BN629" i="3"/>
  <c r="BM629" i="3"/>
  <c r="BL629" i="3"/>
  <c r="BK629" i="3"/>
  <c r="BJ629" i="3"/>
  <c r="BI629" i="3"/>
  <c r="BH629" i="3"/>
  <c r="BG629" i="3"/>
  <c r="BF629" i="3"/>
  <c r="BE629" i="3"/>
  <c r="BD629" i="3"/>
  <c r="BB629" i="3"/>
  <c r="BA629" i="3"/>
  <c r="AY629" i="3"/>
  <c r="AZ629" i="3" s="1"/>
  <c r="AW629" i="3"/>
  <c r="AX629" i="3" s="1"/>
  <c r="AU629" i="3"/>
  <c r="AV629" i="3" s="1"/>
  <c r="AT629" i="3"/>
  <c r="AS629" i="3"/>
  <c r="AQ629" i="3"/>
  <c r="AR629" i="3" s="1"/>
  <c r="AP629" i="3"/>
  <c r="AN629" i="3"/>
  <c r="AL629" i="3"/>
  <c r="AJ629" i="3"/>
  <c r="AH629" i="3"/>
  <c r="AF629" i="3"/>
  <c r="AD629" i="3"/>
  <c r="AB629" i="3"/>
  <c r="Z629" i="3"/>
  <c r="X629" i="3"/>
  <c r="V629" i="3"/>
  <c r="T629" i="3"/>
  <c r="R629" i="3"/>
  <c r="P629" i="3"/>
  <c r="N629" i="3"/>
  <c r="L629" i="3"/>
  <c r="J629" i="3"/>
  <c r="H629" i="3"/>
  <c r="D629" i="3"/>
  <c r="BU628" i="3"/>
  <c r="BV628" i="3" s="1"/>
  <c r="BT628" i="3"/>
  <c r="BS628" i="3"/>
  <c r="BR628" i="3"/>
  <c r="BQ628" i="3"/>
  <c r="BP628" i="3"/>
  <c r="BO628" i="3"/>
  <c r="BN628" i="3"/>
  <c r="BM628" i="3"/>
  <c r="BL628" i="3"/>
  <c r="BK628" i="3"/>
  <c r="BJ628" i="3"/>
  <c r="BI628" i="3"/>
  <c r="BH628" i="3"/>
  <c r="BG628" i="3"/>
  <c r="BF628" i="3"/>
  <c r="BE628" i="3"/>
  <c r="BD628" i="3"/>
  <c r="BA628" i="3"/>
  <c r="BB628" i="3" s="1"/>
  <c r="AY628" i="3"/>
  <c r="AZ628" i="3" s="1"/>
  <c r="AW628" i="3"/>
  <c r="AX628" i="3" s="1"/>
  <c r="AV628" i="3"/>
  <c r="AU628" i="3"/>
  <c r="AS628" i="3"/>
  <c r="AT628" i="3" s="1"/>
  <c r="AQ628" i="3"/>
  <c r="AR628" i="3" s="1"/>
  <c r="AP628" i="3"/>
  <c r="AN628" i="3"/>
  <c r="AL628" i="3"/>
  <c r="AJ628" i="3"/>
  <c r="AH628" i="3"/>
  <c r="AF628" i="3"/>
  <c r="AD628" i="3"/>
  <c r="AB628" i="3"/>
  <c r="Z628" i="3"/>
  <c r="X628" i="3"/>
  <c r="V628" i="3"/>
  <c r="T628" i="3"/>
  <c r="R628" i="3"/>
  <c r="P628" i="3"/>
  <c r="N628" i="3"/>
  <c r="L628" i="3"/>
  <c r="J628" i="3"/>
  <c r="H628" i="3"/>
  <c r="D628" i="3"/>
  <c r="BU627" i="3"/>
  <c r="BT627" i="3"/>
  <c r="BS627" i="3"/>
  <c r="BR627" i="3"/>
  <c r="BQ627" i="3"/>
  <c r="BP627" i="3"/>
  <c r="BV627" i="3" s="1"/>
  <c r="BO627" i="3"/>
  <c r="BN627" i="3"/>
  <c r="BM627" i="3"/>
  <c r="BL627" i="3"/>
  <c r="BK627" i="3"/>
  <c r="BJ627" i="3"/>
  <c r="BI627" i="3"/>
  <c r="BH627" i="3"/>
  <c r="BG627" i="3"/>
  <c r="BF627" i="3"/>
  <c r="BE627" i="3"/>
  <c r="BD627" i="3"/>
  <c r="BA627" i="3"/>
  <c r="BB627" i="3" s="1"/>
  <c r="AY627" i="3"/>
  <c r="AZ627" i="3" s="1"/>
  <c r="AX627" i="3"/>
  <c r="AW627" i="3"/>
  <c r="AU627" i="3"/>
  <c r="AV627" i="3" s="1"/>
  <c r="AS627" i="3"/>
  <c r="AT627" i="3" s="1"/>
  <c r="AQ627" i="3"/>
  <c r="AR627" i="3" s="1"/>
  <c r="AP627" i="3"/>
  <c r="AN627" i="3"/>
  <c r="AL627" i="3"/>
  <c r="AJ627" i="3"/>
  <c r="AH627" i="3"/>
  <c r="AF627" i="3"/>
  <c r="AD627" i="3"/>
  <c r="AB627" i="3"/>
  <c r="Z627" i="3"/>
  <c r="X627" i="3"/>
  <c r="V627" i="3"/>
  <c r="T627" i="3"/>
  <c r="R627" i="3"/>
  <c r="P627" i="3"/>
  <c r="N627" i="3"/>
  <c r="L627" i="3"/>
  <c r="J627" i="3"/>
  <c r="H627" i="3"/>
  <c r="D627" i="3"/>
  <c r="BU626" i="3"/>
  <c r="BT626" i="3"/>
  <c r="BS626" i="3"/>
  <c r="BR626" i="3"/>
  <c r="BQ626" i="3"/>
  <c r="BP626" i="3"/>
  <c r="BO626" i="3"/>
  <c r="BN626" i="3"/>
  <c r="BM626" i="3"/>
  <c r="BL626" i="3"/>
  <c r="BK626" i="3"/>
  <c r="BJ626" i="3"/>
  <c r="BI626" i="3"/>
  <c r="BH626" i="3"/>
  <c r="BG626" i="3"/>
  <c r="BF626" i="3"/>
  <c r="BE626" i="3"/>
  <c r="BD626" i="3"/>
  <c r="BA626" i="3"/>
  <c r="BB626" i="3" s="1"/>
  <c r="AZ626" i="3"/>
  <c r="AY626" i="3"/>
  <c r="AW626" i="3"/>
  <c r="AX626" i="3" s="1"/>
  <c r="AU626" i="3"/>
  <c r="AV626" i="3" s="1"/>
  <c r="AS626" i="3"/>
  <c r="AT626" i="3" s="1"/>
  <c r="AR626" i="3"/>
  <c r="AQ626" i="3"/>
  <c r="AP626" i="3"/>
  <c r="AN626" i="3"/>
  <c r="AL626" i="3"/>
  <c r="AJ626" i="3"/>
  <c r="AH626" i="3"/>
  <c r="AF626" i="3"/>
  <c r="AD626" i="3"/>
  <c r="AB626" i="3"/>
  <c r="Z626" i="3"/>
  <c r="X626" i="3"/>
  <c r="V626" i="3"/>
  <c r="T626" i="3"/>
  <c r="R626" i="3"/>
  <c r="P626" i="3"/>
  <c r="N626" i="3"/>
  <c r="L626" i="3"/>
  <c r="J626" i="3"/>
  <c r="H626" i="3"/>
  <c r="D626" i="3"/>
  <c r="BU625" i="3"/>
  <c r="BT625" i="3"/>
  <c r="BS625" i="3"/>
  <c r="BR625" i="3"/>
  <c r="BQ625" i="3"/>
  <c r="BP625" i="3"/>
  <c r="BO625" i="3"/>
  <c r="BN625" i="3"/>
  <c r="BM625" i="3"/>
  <c r="BL625" i="3"/>
  <c r="BK625" i="3"/>
  <c r="BJ625" i="3"/>
  <c r="BI625" i="3"/>
  <c r="BH625" i="3"/>
  <c r="BG625" i="3"/>
  <c r="BF625" i="3"/>
  <c r="BE625" i="3"/>
  <c r="BD625" i="3"/>
  <c r="BB625" i="3"/>
  <c r="BA625" i="3"/>
  <c r="AY625" i="3"/>
  <c r="AZ625" i="3" s="1"/>
  <c r="AW625" i="3"/>
  <c r="AX625" i="3" s="1"/>
  <c r="AU625" i="3"/>
  <c r="AV625" i="3" s="1"/>
  <c r="AT625" i="3"/>
  <c r="AS625" i="3"/>
  <c r="AQ625" i="3"/>
  <c r="AR625" i="3" s="1"/>
  <c r="AP625" i="3"/>
  <c r="AN625" i="3"/>
  <c r="AL625" i="3"/>
  <c r="AJ625" i="3"/>
  <c r="AH625" i="3"/>
  <c r="AF625" i="3"/>
  <c r="AD625" i="3"/>
  <c r="AB625" i="3"/>
  <c r="Z625" i="3"/>
  <c r="X625" i="3"/>
  <c r="V625" i="3"/>
  <c r="T625" i="3"/>
  <c r="R625" i="3"/>
  <c r="P625" i="3"/>
  <c r="N625" i="3"/>
  <c r="L625" i="3"/>
  <c r="J625" i="3"/>
  <c r="H625" i="3"/>
  <c r="D625" i="3"/>
  <c r="BU624" i="3"/>
  <c r="BV624" i="3" s="1"/>
  <c r="BT624" i="3"/>
  <c r="BS624" i="3"/>
  <c r="BR624" i="3"/>
  <c r="BQ624" i="3"/>
  <c r="BP624" i="3"/>
  <c r="BO624" i="3"/>
  <c r="BN624" i="3"/>
  <c r="BM624" i="3"/>
  <c r="BL624" i="3"/>
  <c r="BK624" i="3"/>
  <c r="BJ624" i="3"/>
  <c r="BI624" i="3"/>
  <c r="BH624" i="3"/>
  <c r="BG624" i="3"/>
  <c r="BF624" i="3"/>
  <c r="BE624" i="3"/>
  <c r="BD624" i="3"/>
  <c r="BA624" i="3"/>
  <c r="BB624" i="3" s="1"/>
  <c r="AY624" i="3"/>
  <c r="AZ624" i="3" s="1"/>
  <c r="AW624" i="3"/>
  <c r="AX624" i="3" s="1"/>
  <c r="AV624" i="3"/>
  <c r="AU624" i="3"/>
  <c r="AS624" i="3"/>
  <c r="AT624" i="3" s="1"/>
  <c r="AQ624" i="3"/>
  <c r="AR624" i="3" s="1"/>
  <c r="AP624" i="3"/>
  <c r="AN624" i="3"/>
  <c r="AL624" i="3"/>
  <c r="AJ624" i="3"/>
  <c r="AH624" i="3"/>
  <c r="AF624" i="3"/>
  <c r="AD624" i="3"/>
  <c r="AB624" i="3"/>
  <c r="Z624" i="3"/>
  <c r="X624" i="3"/>
  <c r="V624" i="3"/>
  <c r="T624" i="3"/>
  <c r="R624" i="3"/>
  <c r="P624" i="3"/>
  <c r="N624" i="3"/>
  <c r="L624" i="3"/>
  <c r="J624" i="3"/>
  <c r="H624" i="3"/>
  <c r="D624" i="3"/>
  <c r="BU623" i="3"/>
  <c r="BT623" i="3"/>
  <c r="BS623" i="3"/>
  <c r="BR623" i="3"/>
  <c r="BQ623" i="3"/>
  <c r="BP623" i="3"/>
  <c r="BV623" i="3" s="1"/>
  <c r="BO623" i="3"/>
  <c r="BN623" i="3"/>
  <c r="BM623" i="3"/>
  <c r="BL623" i="3"/>
  <c r="BK623" i="3"/>
  <c r="BJ623" i="3"/>
  <c r="BI623" i="3"/>
  <c r="BH623" i="3"/>
  <c r="BG623" i="3"/>
  <c r="BF623" i="3"/>
  <c r="BE623" i="3"/>
  <c r="BD623" i="3"/>
  <c r="BA623" i="3"/>
  <c r="BB623" i="3" s="1"/>
  <c r="AY623" i="3"/>
  <c r="AZ623" i="3" s="1"/>
  <c r="AX623" i="3"/>
  <c r="AW623" i="3"/>
  <c r="AU623" i="3"/>
  <c r="AV623" i="3" s="1"/>
  <c r="AS623" i="3"/>
  <c r="AT623" i="3" s="1"/>
  <c r="AQ623" i="3"/>
  <c r="AR623" i="3" s="1"/>
  <c r="AP623" i="3"/>
  <c r="AN623" i="3"/>
  <c r="AL623" i="3"/>
  <c r="AJ623" i="3"/>
  <c r="AH623" i="3"/>
  <c r="AF623" i="3"/>
  <c r="AD623" i="3"/>
  <c r="AB623" i="3"/>
  <c r="Z623" i="3"/>
  <c r="X623" i="3"/>
  <c r="V623" i="3"/>
  <c r="T623" i="3"/>
  <c r="R623" i="3"/>
  <c r="P623" i="3"/>
  <c r="N623" i="3"/>
  <c r="L623" i="3"/>
  <c r="J623" i="3"/>
  <c r="H623" i="3"/>
  <c r="D623" i="3"/>
  <c r="BU622" i="3"/>
  <c r="BT622" i="3"/>
  <c r="BS622" i="3"/>
  <c r="BR622" i="3"/>
  <c r="BQ622" i="3"/>
  <c r="BP622" i="3"/>
  <c r="BO622" i="3"/>
  <c r="BN622" i="3"/>
  <c r="BM622" i="3"/>
  <c r="BL622" i="3"/>
  <c r="BK622" i="3"/>
  <c r="BJ622" i="3"/>
  <c r="BI622" i="3"/>
  <c r="BH622" i="3"/>
  <c r="BG622" i="3"/>
  <c r="BF622" i="3"/>
  <c r="BE622" i="3"/>
  <c r="BD622" i="3"/>
  <c r="BA622" i="3"/>
  <c r="BB622" i="3" s="1"/>
  <c r="AZ622" i="3"/>
  <c r="AY622" i="3"/>
  <c r="AW622" i="3"/>
  <c r="AX622" i="3" s="1"/>
  <c r="AU622" i="3"/>
  <c r="AV622" i="3" s="1"/>
  <c r="AS622" i="3"/>
  <c r="AT622" i="3" s="1"/>
  <c r="AR622" i="3"/>
  <c r="AQ622" i="3"/>
  <c r="AP622" i="3"/>
  <c r="AN622" i="3"/>
  <c r="AL622" i="3"/>
  <c r="AJ622" i="3"/>
  <c r="AH622" i="3"/>
  <c r="AF622" i="3"/>
  <c r="AD622" i="3"/>
  <c r="AB622" i="3"/>
  <c r="Z622" i="3"/>
  <c r="X622" i="3"/>
  <c r="V622" i="3"/>
  <c r="T622" i="3"/>
  <c r="R622" i="3"/>
  <c r="P622" i="3"/>
  <c r="N622" i="3"/>
  <c r="L622" i="3"/>
  <c r="J622" i="3"/>
  <c r="H622" i="3"/>
  <c r="D622" i="3"/>
  <c r="BU621" i="3"/>
  <c r="BT621" i="3"/>
  <c r="BS621" i="3"/>
  <c r="BR621" i="3"/>
  <c r="BV621" i="3" s="1"/>
  <c r="BQ621" i="3"/>
  <c r="BP621" i="3"/>
  <c r="BO621" i="3"/>
  <c r="BN621" i="3"/>
  <c r="BM621" i="3"/>
  <c r="BL621" i="3"/>
  <c r="BK621" i="3"/>
  <c r="BJ621" i="3"/>
  <c r="BI621" i="3"/>
  <c r="BH621" i="3"/>
  <c r="BG621" i="3"/>
  <c r="BF621" i="3"/>
  <c r="BE621" i="3"/>
  <c r="BD621" i="3"/>
  <c r="BB621" i="3"/>
  <c r="BA621" i="3"/>
  <c r="AY621" i="3"/>
  <c r="AZ621" i="3" s="1"/>
  <c r="AW621" i="3"/>
  <c r="AX621" i="3" s="1"/>
  <c r="AU621" i="3"/>
  <c r="AV621" i="3" s="1"/>
  <c r="AT621" i="3"/>
  <c r="AS621" i="3"/>
  <c r="AQ621" i="3"/>
  <c r="AR621" i="3" s="1"/>
  <c r="AP621" i="3"/>
  <c r="AN621" i="3"/>
  <c r="AL621" i="3"/>
  <c r="AJ621" i="3"/>
  <c r="AH621" i="3"/>
  <c r="AF621" i="3"/>
  <c r="AD621" i="3"/>
  <c r="AB621" i="3"/>
  <c r="Z621" i="3"/>
  <c r="X621" i="3"/>
  <c r="V621" i="3"/>
  <c r="T621" i="3"/>
  <c r="R621" i="3"/>
  <c r="P621" i="3"/>
  <c r="N621" i="3"/>
  <c r="L621" i="3"/>
  <c r="J621" i="3"/>
  <c r="H621" i="3"/>
  <c r="D621" i="3"/>
  <c r="BU620" i="3"/>
  <c r="BV620" i="3" s="1"/>
  <c r="BT620" i="3"/>
  <c r="BS620" i="3"/>
  <c r="BR620" i="3"/>
  <c r="BQ620" i="3"/>
  <c r="BP620" i="3"/>
  <c r="BO620" i="3"/>
  <c r="BN620" i="3"/>
  <c r="BM620" i="3"/>
  <c r="BL620" i="3"/>
  <c r="BK620" i="3"/>
  <c r="BJ620" i="3"/>
  <c r="BI620" i="3"/>
  <c r="BH620" i="3"/>
  <c r="BG620" i="3"/>
  <c r="BF620" i="3"/>
  <c r="BE620" i="3"/>
  <c r="BD620" i="3"/>
  <c r="BA620" i="3"/>
  <c r="BB620" i="3" s="1"/>
  <c r="AY620" i="3"/>
  <c r="AZ620" i="3" s="1"/>
  <c r="AW620" i="3"/>
  <c r="AX620" i="3" s="1"/>
  <c r="AV620" i="3"/>
  <c r="AU620" i="3"/>
  <c r="AS620" i="3"/>
  <c r="AT620" i="3" s="1"/>
  <c r="AQ620" i="3"/>
  <c r="AR620" i="3" s="1"/>
  <c r="AP620" i="3"/>
  <c r="AN620" i="3"/>
  <c r="AL620" i="3"/>
  <c r="AJ620" i="3"/>
  <c r="AH620" i="3"/>
  <c r="AF620" i="3"/>
  <c r="AD620" i="3"/>
  <c r="AB620" i="3"/>
  <c r="Z620" i="3"/>
  <c r="X620" i="3"/>
  <c r="V620" i="3"/>
  <c r="T620" i="3"/>
  <c r="R620" i="3"/>
  <c r="P620" i="3"/>
  <c r="N620" i="3"/>
  <c r="L620" i="3"/>
  <c r="J620" i="3"/>
  <c r="H620" i="3"/>
  <c r="D620" i="3"/>
  <c r="BU619" i="3"/>
  <c r="BT619" i="3"/>
  <c r="BS619" i="3"/>
  <c r="BR619" i="3"/>
  <c r="BQ619" i="3"/>
  <c r="BP619" i="3"/>
  <c r="BV619" i="3" s="1"/>
  <c r="BO619" i="3"/>
  <c r="BN619" i="3"/>
  <c r="BM619" i="3"/>
  <c r="BL619" i="3"/>
  <c r="BK619" i="3"/>
  <c r="BJ619" i="3"/>
  <c r="BI619" i="3"/>
  <c r="BH619" i="3"/>
  <c r="BG619" i="3"/>
  <c r="BF619" i="3"/>
  <c r="BE619" i="3"/>
  <c r="BD619" i="3"/>
  <c r="BA619" i="3"/>
  <c r="BB619" i="3" s="1"/>
  <c r="AY619" i="3"/>
  <c r="AZ619" i="3" s="1"/>
  <c r="AX619" i="3"/>
  <c r="AW619" i="3"/>
  <c r="AU619" i="3"/>
  <c r="AV619" i="3" s="1"/>
  <c r="AS619" i="3"/>
  <c r="AT619" i="3" s="1"/>
  <c r="AQ619" i="3"/>
  <c r="AR619" i="3" s="1"/>
  <c r="AP619" i="3"/>
  <c r="AN619" i="3"/>
  <c r="AL619" i="3"/>
  <c r="AJ619" i="3"/>
  <c r="AH619" i="3"/>
  <c r="AF619" i="3"/>
  <c r="AD619" i="3"/>
  <c r="AB619" i="3"/>
  <c r="Z619" i="3"/>
  <c r="X619" i="3"/>
  <c r="V619" i="3"/>
  <c r="T619" i="3"/>
  <c r="R619" i="3"/>
  <c r="P619" i="3"/>
  <c r="N619" i="3"/>
  <c r="L619" i="3"/>
  <c r="J619" i="3"/>
  <c r="H619" i="3"/>
  <c r="D619" i="3"/>
  <c r="BU618" i="3"/>
  <c r="BT618" i="3"/>
  <c r="BS618" i="3"/>
  <c r="BR618" i="3"/>
  <c r="BQ618" i="3"/>
  <c r="BP618" i="3"/>
  <c r="BV618" i="3" s="1"/>
  <c r="BO618" i="3"/>
  <c r="BN618" i="3"/>
  <c r="BM618" i="3"/>
  <c r="BL618" i="3"/>
  <c r="BK618" i="3"/>
  <c r="BJ618" i="3"/>
  <c r="BI618" i="3"/>
  <c r="BH618" i="3"/>
  <c r="BG618" i="3"/>
  <c r="BF618" i="3"/>
  <c r="BE618" i="3"/>
  <c r="BD618" i="3"/>
  <c r="BA618" i="3"/>
  <c r="BB618" i="3" s="1"/>
  <c r="AZ618" i="3"/>
  <c r="AY618" i="3"/>
  <c r="AW618" i="3"/>
  <c r="AX618" i="3" s="1"/>
  <c r="AU618" i="3"/>
  <c r="AV618" i="3" s="1"/>
  <c r="AS618" i="3"/>
  <c r="AT618" i="3" s="1"/>
  <c r="AR618" i="3"/>
  <c r="AQ618" i="3"/>
  <c r="AP618" i="3"/>
  <c r="AN618" i="3"/>
  <c r="AL618" i="3"/>
  <c r="AJ618" i="3"/>
  <c r="AH618" i="3"/>
  <c r="AF618" i="3"/>
  <c r="AD618" i="3"/>
  <c r="AB618" i="3"/>
  <c r="Z618" i="3"/>
  <c r="X618" i="3"/>
  <c r="V618" i="3"/>
  <c r="T618" i="3"/>
  <c r="R618" i="3"/>
  <c r="P618" i="3"/>
  <c r="N618" i="3"/>
  <c r="L618" i="3"/>
  <c r="J618" i="3"/>
  <c r="H618" i="3"/>
  <c r="D618" i="3"/>
  <c r="BU617" i="3"/>
  <c r="BT617" i="3"/>
  <c r="BS617" i="3"/>
  <c r="BR617" i="3"/>
  <c r="BQ617" i="3"/>
  <c r="BP617" i="3"/>
  <c r="BO617" i="3"/>
  <c r="BN617" i="3"/>
  <c r="BM617" i="3"/>
  <c r="BL617" i="3"/>
  <c r="BK617" i="3"/>
  <c r="BJ617" i="3"/>
  <c r="BI617" i="3"/>
  <c r="BH617" i="3"/>
  <c r="BG617" i="3"/>
  <c r="BF617" i="3"/>
  <c r="BE617" i="3"/>
  <c r="BD617" i="3"/>
  <c r="BB617" i="3"/>
  <c r="BA617" i="3"/>
  <c r="AY617" i="3"/>
  <c r="AZ617" i="3" s="1"/>
  <c r="AW617" i="3"/>
  <c r="AX617" i="3" s="1"/>
  <c r="AU617" i="3"/>
  <c r="AV617" i="3" s="1"/>
  <c r="AT617" i="3"/>
  <c r="AS617" i="3"/>
  <c r="AQ617" i="3"/>
  <c r="AR617" i="3" s="1"/>
  <c r="AP617" i="3"/>
  <c r="AN617" i="3"/>
  <c r="AL617" i="3"/>
  <c r="AJ617" i="3"/>
  <c r="AH617" i="3"/>
  <c r="AF617" i="3"/>
  <c r="AD617" i="3"/>
  <c r="AB617" i="3"/>
  <c r="Z617" i="3"/>
  <c r="X617" i="3"/>
  <c r="V617" i="3"/>
  <c r="T617" i="3"/>
  <c r="R617" i="3"/>
  <c r="P617" i="3"/>
  <c r="N617" i="3"/>
  <c r="L617" i="3"/>
  <c r="J617" i="3"/>
  <c r="H617" i="3"/>
  <c r="D617" i="3"/>
  <c r="BU616" i="3"/>
  <c r="BV616" i="3" s="1"/>
  <c r="BT616" i="3"/>
  <c r="BS616" i="3"/>
  <c r="BR616" i="3"/>
  <c r="BQ616" i="3"/>
  <c r="BP616" i="3"/>
  <c r="BO616" i="3"/>
  <c r="BN616" i="3"/>
  <c r="BM616" i="3"/>
  <c r="BL616" i="3"/>
  <c r="BK616" i="3"/>
  <c r="BJ616" i="3"/>
  <c r="BI616" i="3"/>
  <c r="BH616" i="3"/>
  <c r="BG616" i="3"/>
  <c r="BF616" i="3"/>
  <c r="BE616" i="3"/>
  <c r="BD616" i="3"/>
  <c r="BA616" i="3"/>
  <c r="BB616" i="3" s="1"/>
  <c r="AY616" i="3"/>
  <c r="AZ616" i="3" s="1"/>
  <c r="AW616" i="3"/>
  <c r="AX616" i="3" s="1"/>
  <c r="AV616" i="3"/>
  <c r="AU616" i="3"/>
  <c r="AS616" i="3"/>
  <c r="AT616" i="3" s="1"/>
  <c r="AQ616" i="3"/>
  <c r="AR616" i="3" s="1"/>
  <c r="AP616" i="3"/>
  <c r="AN616" i="3"/>
  <c r="AL616" i="3"/>
  <c r="AJ616" i="3"/>
  <c r="AH616" i="3"/>
  <c r="AF616" i="3"/>
  <c r="AD616" i="3"/>
  <c r="AB616" i="3"/>
  <c r="Z616" i="3"/>
  <c r="X616" i="3"/>
  <c r="V616" i="3"/>
  <c r="T616" i="3"/>
  <c r="R616" i="3"/>
  <c r="P616" i="3"/>
  <c r="N616" i="3"/>
  <c r="L616" i="3"/>
  <c r="J616" i="3"/>
  <c r="H616" i="3"/>
  <c r="D616" i="3"/>
  <c r="BU615" i="3"/>
  <c r="BT615" i="3"/>
  <c r="BS615" i="3"/>
  <c r="BR615" i="3"/>
  <c r="BQ615" i="3"/>
  <c r="BP615" i="3"/>
  <c r="BV615" i="3" s="1"/>
  <c r="BO615" i="3"/>
  <c r="BN615" i="3"/>
  <c r="BM615" i="3"/>
  <c r="BL615" i="3"/>
  <c r="BK615" i="3"/>
  <c r="BJ615" i="3"/>
  <c r="BI615" i="3"/>
  <c r="BH615" i="3"/>
  <c r="BG615" i="3"/>
  <c r="BF615" i="3"/>
  <c r="BE615" i="3"/>
  <c r="BD615" i="3"/>
  <c r="BA615" i="3"/>
  <c r="BB615" i="3" s="1"/>
  <c r="AY615" i="3"/>
  <c r="AZ615" i="3" s="1"/>
  <c r="AX615" i="3"/>
  <c r="AW615" i="3"/>
  <c r="AU615" i="3"/>
  <c r="AV615" i="3" s="1"/>
  <c r="AS615" i="3"/>
  <c r="AT615" i="3" s="1"/>
  <c r="AQ615" i="3"/>
  <c r="AR615" i="3" s="1"/>
  <c r="AP615" i="3"/>
  <c r="AN615" i="3"/>
  <c r="AL615" i="3"/>
  <c r="AJ615" i="3"/>
  <c r="AH615" i="3"/>
  <c r="AF615" i="3"/>
  <c r="AD615" i="3"/>
  <c r="AB615" i="3"/>
  <c r="Z615" i="3"/>
  <c r="X615" i="3"/>
  <c r="V615" i="3"/>
  <c r="T615" i="3"/>
  <c r="R615" i="3"/>
  <c r="P615" i="3"/>
  <c r="N615" i="3"/>
  <c r="L615" i="3"/>
  <c r="J615" i="3"/>
  <c r="H615" i="3"/>
  <c r="D615" i="3"/>
  <c r="BU614" i="3"/>
  <c r="BT614" i="3"/>
  <c r="BS614" i="3"/>
  <c r="BR614" i="3"/>
  <c r="BQ614" i="3"/>
  <c r="BP614" i="3"/>
  <c r="BV614" i="3" s="1"/>
  <c r="BO614" i="3"/>
  <c r="BN614" i="3"/>
  <c r="BM614" i="3"/>
  <c r="BL614" i="3"/>
  <c r="BK614" i="3"/>
  <c r="BJ614" i="3"/>
  <c r="BI614" i="3"/>
  <c r="BH614" i="3"/>
  <c r="BG614" i="3"/>
  <c r="BF614" i="3"/>
  <c r="BE614" i="3"/>
  <c r="BD614" i="3"/>
  <c r="BA614" i="3"/>
  <c r="BB614" i="3" s="1"/>
  <c r="AZ614" i="3"/>
  <c r="AY614" i="3"/>
  <c r="AW614" i="3"/>
  <c r="AX614" i="3" s="1"/>
  <c r="AV614" i="3"/>
  <c r="AU614" i="3"/>
  <c r="AS614" i="3"/>
  <c r="AT614" i="3" s="1"/>
  <c r="AR614" i="3"/>
  <c r="AQ614" i="3"/>
  <c r="AP614" i="3"/>
  <c r="AN614" i="3"/>
  <c r="AL614" i="3"/>
  <c r="AJ614" i="3"/>
  <c r="AH614" i="3"/>
  <c r="AF614" i="3"/>
  <c r="AD614" i="3"/>
  <c r="AB614" i="3"/>
  <c r="Z614" i="3"/>
  <c r="X614" i="3"/>
  <c r="V614" i="3"/>
  <c r="T614" i="3"/>
  <c r="R614" i="3"/>
  <c r="P614" i="3"/>
  <c r="N614" i="3"/>
  <c r="L614" i="3"/>
  <c r="J614" i="3"/>
  <c r="H614" i="3"/>
  <c r="D614" i="3"/>
  <c r="BU613" i="3"/>
  <c r="BT613" i="3"/>
  <c r="BS613" i="3"/>
  <c r="BR613" i="3"/>
  <c r="BQ613" i="3"/>
  <c r="BP613" i="3"/>
  <c r="BO613" i="3"/>
  <c r="BN613" i="3"/>
  <c r="BM613" i="3"/>
  <c r="BL613" i="3"/>
  <c r="BK613" i="3"/>
  <c r="BJ613" i="3"/>
  <c r="BI613" i="3"/>
  <c r="BH613" i="3"/>
  <c r="BG613" i="3"/>
  <c r="BF613" i="3"/>
  <c r="BE613" i="3"/>
  <c r="BD613" i="3"/>
  <c r="BB613" i="3"/>
  <c r="BA613" i="3"/>
  <c r="AY613" i="3"/>
  <c r="AZ613" i="3" s="1"/>
  <c r="AX613" i="3"/>
  <c r="AW613" i="3"/>
  <c r="AU613" i="3"/>
  <c r="AV613" i="3" s="1"/>
  <c r="AT613" i="3"/>
  <c r="AS613" i="3"/>
  <c r="AQ613" i="3"/>
  <c r="AR613" i="3" s="1"/>
  <c r="AP613" i="3"/>
  <c r="AN613" i="3"/>
  <c r="AL613" i="3"/>
  <c r="AJ613" i="3"/>
  <c r="AH613" i="3"/>
  <c r="AF613" i="3"/>
  <c r="AD613" i="3"/>
  <c r="AB613" i="3"/>
  <c r="Z613" i="3"/>
  <c r="X613" i="3"/>
  <c r="V613" i="3"/>
  <c r="T613" i="3"/>
  <c r="R613" i="3"/>
  <c r="P613" i="3"/>
  <c r="N613" i="3"/>
  <c r="L613" i="3"/>
  <c r="J613" i="3"/>
  <c r="H613" i="3"/>
  <c r="D613" i="3"/>
  <c r="BU612" i="3"/>
  <c r="BT612" i="3"/>
  <c r="BS612" i="3"/>
  <c r="BR612" i="3"/>
  <c r="BQ612" i="3"/>
  <c r="BV612" i="3" s="1"/>
  <c r="BP612" i="3"/>
  <c r="BO612" i="3"/>
  <c r="BN612" i="3"/>
  <c r="BM612" i="3"/>
  <c r="BL612" i="3"/>
  <c r="BK612" i="3"/>
  <c r="BJ612" i="3"/>
  <c r="BI612" i="3"/>
  <c r="BH612" i="3"/>
  <c r="BG612" i="3"/>
  <c r="BF612" i="3"/>
  <c r="BE612" i="3"/>
  <c r="BD612" i="3"/>
  <c r="BA612" i="3"/>
  <c r="BB612" i="3" s="1"/>
  <c r="AZ612" i="3"/>
  <c r="AY612" i="3"/>
  <c r="AW612" i="3"/>
  <c r="AX612" i="3" s="1"/>
  <c r="AV612" i="3"/>
  <c r="AU612" i="3"/>
  <c r="AS612" i="3"/>
  <c r="AT612" i="3" s="1"/>
  <c r="AR612" i="3"/>
  <c r="AQ612" i="3"/>
  <c r="AP612" i="3"/>
  <c r="AN612" i="3"/>
  <c r="AL612" i="3"/>
  <c r="AJ612" i="3"/>
  <c r="AH612" i="3"/>
  <c r="AF612" i="3"/>
  <c r="AD612" i="3"/>
  <c r="AB612" i="3"/>
  <c r="Z612" i="3"/>
  <c r="X612" i="3"/>
  <c r="V612" i="3"/>
  <c r="T612" i="3"/>
  <c r="R612" i="3"/>
  <c r="P612" i="3"/>
  <c r="N612" i="3"/>
  <c r="L612" i="3"/>
  <c r="J612" i="3"/>
  <c r="H612" i="3"/>
  <c r="D612" i="3"/>
  <c r="BU611" i="3"/>
  <c r="BT611" i="3"/>
  <c r="BS611" i="3"/>
  <c r="BR611" i="3"/>
  <c r="BQ611" i="3"/>
  <c r="BP611" i="3"/>
  <c r="BV611" i="3" s="1"/>
  <c r="BO611" i="3"/>
  <c r="BN611" i="3"/>
  <c r="BM611" i="3"/>
  <c r="BL611" i="3"/>
  <c r="BK611" i="3"/>
  <c r="BJ611" i="3"/>
  <c r="BI611" i="3"/>
  <c r="BH611" i="3"/>
  <c r="BG611" i="3"/>
  <c r="BF611" i="3"/>
  <c r="BE611" i="3"/>
  <c r="BD611" i="3"/>
  <c r="BB611" i="3"/>
  <c r="BA611" i="3"/>
  <c r="AY611" i="3"/>
  <c r="AZ611" i="3" s="1"/>
  <c r="AX611" i="3"/>
  <c r="AW611" i="3"/>
  <c r="AU611" i="3"/>
  <c r="AV611" i="3" s="1"/>
  <c r="AT611" i="3"/>
  <c r="AS611" i="3"/>
  <c r="AQ611" i="3"/>
  <c r="AR611" i="3" s="1"/>
  <c r="AP611" i="3"/>
  <c r="AN611" i="3"/>
  <c r="AL611" i="3"/>
  <c r="AJ611" i="3"/>
  <c r="AH611" i="3"/>
  <c r="AF611" i="3"/>
  <c r="AD611" i="3"/>
  <c r="AB611" i="3"/>
  <c r="Z611" i="3"/>
  <c r="X611" i="3"/>
  <c r="V611" i="3"/>
  <c r="T611" i="3"/>
  <c r="R611" i="3"/>
  <c r="P611" i="3"/>
  <c r="N611" i="3"/>
  <c r="L611" i="3"/>
  <c r="J611" i="3"/>
  <c r="H611" i="3"/>
  <c r="D611" i="3"/>
  <c r="BU610" i="3"/>
  <c r="BT610" i="3"/>
  <c r="BS610" i="3"/>
  <c r="BR610" i="3"/>
  <c r="BQ610" i="3"/>
  <c r="BP610" i="3"/>
  <c r="BV610" i="3" s="1"/>
  <c r="BO610" i="3"/>
  <c r="BN610" i="3"/>
  <c r="BM610" i="3"/>
  <c r="BL610" i="3"/>
  <c r="BK610" i="3"/>
  <c r="BJ610" i="3"/>
  <c r="BI610" i="3"/>
  <c r="BH610" i="3"/>
  <c r="BG610" i="3"/>
  <c r="BF610" i="3"/>
  <c r="BE610" i="3"/>
  <c r="BD610" i="3"/>
  <c r="BA610" i="3"/>
  <c r="BB610" i="3" s="1"/>
  <c r="AZ610" i="3"/>
  <c r="AY610" i="3"/>
  <c r="AW610" i="3"/>
  <c r="AX610" i="3" s="1"/>
  <c r="AV610" i="3"/>
  <c r="AU610" i="3"/>
  <c r="AS610" i="3"/>
  <c r="AT610" i="3" s="1"/>
  <c r="AR610" i="3"/>
  <c r="AQ610" i="3"/>
  <c r="AP610" i="3"/>
  <c r="AN610" i="3"/>
  <c r="AL610" i="3"/>
  <c r="AJ610" i="3"/>
  <c r="AH610" i="3"/>
  <c r="AF610" i="3"/>
  <c r="AD610" i="3"/>
  <c r="AB610" i="3"/>
  <c r="Z610" i="3"/>
  <c r="X610" i="3"/>
  <c r="V610" i="3"/>
  <c r="T610" i="3"/>
  <c r="R610" i="3"/>
  <c r="P610" i="3"/>
  <c r="N610" i="3"/>
  <c r="L610" i="3"/>
  <c r="J610" i="3"/>
  <c r="H610" i="3"/>
  <c r="D610" i="3"/>
  <c r="BU609" i="3"/>
  <c r="BT609" i="3"/>
  <c r="BS609" i="3"/>
  <c r="BR609" i="3"/>
  <c r="BQ609" i="3"/>
  <c r="BP609" i="3"/>
  <c r="BO609" i="3"/>
  <c r="BN609" i="3"/>
  <c r="BM609" i="3"/>
  <c r="BL609" i="3"/>
  <c r="BK609" i="3"/>
  <c r="BJ609" i="3"/>
  <c r="BI609" i="3"/>
  <c r="BH609" i="3"/>
  <c r="BG609" i="3"/>
  <c r="BF609" i="3"/>
  <c r="BE609" i="3"/>
  <c r="BD609" i="3"/>
  <c r="BB609" i="3"/>
  <c r="BA609" i="3"/>
  <c r="AY609" i="3"/>
  <c r="AZ609" i="3" s="1"/>
  <c r="AX609" i="3"/>
  <c r="AW609" i="3"/>
  <c r="AU609" i="3"/>
  <c r="AV609" i="3" s="1"/>
  <c r="AT609" i="3"/>
  <c r="AS609" i="3"/>
  <c r="AQ609" i="3"/>
  <c r="AR609" i="3" s="1"/>
  <c r="AP609" i="3"/>
  <c r="AN609" i="3"/>
  <c r="AL609" i="3"/>
  <c r="AJ609" i="3"/>
  <c r="AH609" i="3"/>
  <c r="AF609" i="3"/>
  <c r="AD609" i="3"/>
  <c r="AB609" i="3"/>
  <c r="Z609" i="3"/>
  <c r="X609" i="3"/>
  <c r="V609" i="3"/>
  <c r="T609" i="3"/>
  <c r="R609" i="3"/>
  <c r="P609" i="3"/>
  <c r="N609" i="3"/>
  <c r="L609" i="3"/>
  <c r="J609" i="3"/>
  <c r="H609" i="3"/>
  <c r="D609" i="3"/>
  <c r="BU608" i="3"/>
  <c r="BT608" i="3"/>
  <c r="BS608" i="3"/>
  <c r="BR608" i="3"/>
  <c r="BQ608" i="3"/>
  <c r="BV608" i="3" s="1"/>
  <c r="BP608" i="3"/>
  <c r="BO608" i="3"/>
  <c r="BN608" i="3"/>
  <c r="BM608" i="3"/>
  <c r="BL608" i="3"/>
  <c r="BK608" i="3"/>
  <c r="BJ608" i="3"/>
  <c r="BI608" i="3"/>
  <c r="BH608" i="3"/>
  <c r="BG608" i="3"/>
  <c r="BF608" i="3"/>
  <c r="BE608" i="3"/>
  <c r="BD608" i="3"/>
  <c r="BA608" i="3"/>
  <c r="BB608" i="3" s="1"/>
  <c r="AZ608" i="3"/>
  <c r="AY608" i="3"/>
  <c r="AW608" i="3"/>
  <c r="AX608" i="3" s="1"/>
  <c r="AV608" i="3"/>
  <c r="AU608" i="3"/>
  <c r="AS608" i="3"/>
  <c r="AT608" i="3" s="1"/>
  <c r="AR608" i="3"/>
  <c r="AQ608" i="3"/>
  <c r="AP608" i="3"/>
  <c r="AN608" i="3"/>
  <c r="AL608" i="3"/>
  <c r="AJ608" i="3"/>
  <c r="AH608" i="3"/>
  <c r="AF608" i="3"/>
  <c r="AD608" i="3"/>
  <c r="AB608" i="3"/>
  <c r="Z608" i="3"/>
  <c r="X608" i="3"/>
  <c r="V608" i="3"/>
  <c r="T608" i="3"/>
  <c r="R608" i="3"/>
  <c r="P608" i="3"/>
  <c r="N608" i="3"/>
  <c r="L608" i="3"/>
  <c r="J608" i="3"/>
  <c r="H608" i="3"/>
  <c r="D608" i="3"/>
  <c r="BU607" i="3"/>
  <c r="BT607" i="3"/>
  <c r="BS607" i="3"/>
  <c r="BR607" i="3"/>
  <c r="BQ607" i="3"/>
  <c r="BP607" i="3"/>
  <c r="BV607" i="3" s="1"/>
  <c r="BO607" i="3"/>
  <c r="BN607" i="3"/>
  <c r="BM607" i="3"/>
  <c r="BL607" i="3"/>
  <c r="BK607" i="3"/>
  <c r="BJ607" i="3"/>
  <c r="BI607" i="3"/>
  <c r="BH607" i="3"/>
  <c r="BG607" i="3"/>
  <c r="BF607" i="3"/>
  <c r="BE607" i="3"/>
  <c r="BD607" i="3"/>
  <c r="BB607" i="3"/>
  <c r="BA607" i="3"/>
  <c r="AY607" i="3"/>
  <c r="AZ607" i="3" s="1"/>
  <c r="AX607" i="3"/>
  <c r="AW607" i="3"/>
  <c r="AU607" i="3"/>
  <c r="AV607" i="3" s="1"/>
  <c r="AT607" i="3"/>
  <c r="AS607" i="3"/>
  <c r="AQ607" i="3"/>
  <c r="AR607" i="3" s="1"/>
  <c r="AP607" i="3"/>
  <c r="AN607" i="3"/>
  <c r="AL607" i="3"/>
  <c r="AJ607" i="3"/>
  <c r="AH607" i="3"/>
  <c r="AF607" i="3"/>
  <c r="AD607" i="3"/>
  <c r="AB607" i="3"/>
  <c r="Z607" i="3"/>
  <c r="X607" i="3"/>
  <c r="V607" i="3"/>
  <c r="T607" i="3"/>
  <c r="R607" i="3"/>
  <c r="P607" i="3"/>
  <c r="N607" i="3"/>
  <c r="L607" i="3"/>
  <c r="J607" i="3"/>
  <c r="H607" i="3"/>
  <c r="D607" i="3"/>
  <c r="BU606" i="3"/>
  <c r="BT606" i="3"/>
  <c r="BS606" i="3"/>
  <c r="BR606" i="3"/>
  <c r="BQ606" i="3"/>
  <c r="BP606" i="3"/>
  <c r="BV606" i="3" s="1"/>
  <c r="BO606" i="3"/>
  <c r="BN606" i="3"/>
  <c r="BM606" i="3"/>
  <c r="BL606" i="3"/>
  <c r="BK606" i="3"/>
  <c r="BJ606" i="3"/>
  <c r="BI606" i="3"/>
  <c r="BH606" i="3"/>
  <c r="BG606" i="3"/>
  <c r="BF606" i="3"/>
  <c r="BE606" i="3"/>
  <c r="BD606" i="3"/>
  <c r="BA606" i="3"/>
  <c r="BB606" i="3" s="1"/>
  <c r="AZ606" i="3"/>
  <c r="AY606" i="3"/>
  <c r="AW606" i="3"/>
  <c r="AX606" i="3" s="1"/>
  <c r="AV606" i="3"/>
  <c r="AU606" i="3"/>
  <c r="AS606" i="3"/>
  <c r="AT606" i="3" s="1"/>
  <c r="AR606" i="3"/>
  <c r="AQ606" i="3"/>
  <c r="AP606" i="3"/>
  <c r="AN606" i="3"/>
  <c r="AL606" i="3"/>
  <c r="AJ606" i="3"/>
  <c r="AH606" i="3"/>
  <c r="AF606" i="3"/>
  <c r="AD606" i="3"/>
  <c r="AB606" i="3"/>
  <c r="Z606" i="3"/>
  <c r="X606" i="3"/>
  <c r="V606" i="3"/>
  <c r="T606" i="3"/>
  <c r="R606" i="3"/>
  <c r="P606" i="3"/>
  <c r="N606" i="3"/>
  <c r="L606" i="3"/>
  <c r="J606" i="3"/>
  <c r="H606" i="3"/>
  <c r="D606" i="3"/>
  <c r="BU605" i="3"/>
  <c r="BT605" i="3"/>
  <c r="BS605" i="3"/>
  <c r="BR605" i="3"/>
  <c r="BQ605" i="3"/>
  <c r="BP605" i="3"/>
  <c r="BO605" i="3"/>
  <c r="BN605" i="3"/>
  <c r="BM605" i="3"/>
  <c r="BL605" i="3"/>
  <c r="BK605" i="3"/>
  <c r="BJ605" i="3"/>
  <c r="BI605" i="3"/>
  <c r="BH605" i="3"/>
  <c r="BG605" i="3"/>
  <c r="BF605" i="3"/>
  <c r="BE605" i="3"/>
  <c r="BD605" i="3"/>
  <c r="BB605" i="3"/>
  <c r="BA605" i="3"/>
  <c r="AY605" i="3"/>
  <c r="AZ605" i="3" s="1"/>
  <c r="AX605" i="3"/>
  <c r="AW605" i="3"/>
  <c r="AU605" i="3"/>
  <c r="AV605" i="3" s="1"/>
  <c r="AT605" i="3"/>
  <c r="AS605" i="3"/>
  <c r="AQ605" i="3"/>
  <c r="AR605" i="3" s="1"/>
  <c r="AP605" i="3"/>
  <c r="AN605" i="3"/>
  <c r="AL605" i="3"/>
  <c r="AJ605" i="3"/>
  <c r="AH605" i="3"/>
  <c r="AF605" i="3"/>
  <c r="AD605" i="3"/>
  <c r="AB605" i="3"/>
  <c r="Z605" i="3"/>
  <c r="X605" i="3"/>
  <c r="V605" i="3"/>
  <c r="T605" i="3"/>
  <c r="R605" i="3"/>
  <c r="P605" i="3"/>
  <c r="N605" i="3"/>
  <c r="L605" i="3"/>
  <c r="J605" i="3"/>
  <c r="H605" i="3"/>
  <c r="D605" i="3"/>
  <c r="BU604" i="3"/>
  <c r="BT604" i="3"/>
  <c r="BS604" i="3"/>
  <c r="BR604" i="3"/>
  <c r="BQ604" i="3"/>
  <c r="BV604" i="3" s="1"/>
  <c r="BP604" i="3"/>
  <c r="BO604" i="3"/>
  <c r="BN604" i="3"/>
  <c r="BM604" i="3"/>
  <c r="BL604" i="3"/>
  <c r="BK604" i="3"/>
  <c r="BJ604" i="3"/>
  <c r="BI604" i="3"/>
  <c r="BH604" i="3"/>
  <c r="BG604" i="3"/>
  <c r="BF604" i="3"/>
  <c r="BE604" i="3"/>
  <c r="BD604" i="3"/>
  <c r="BA604" i="3"/>
  <c r="BB604" i="3" s="1"/>
  <c r="AZ604" i="3"/>
  <c r="AY604" i="3"/>
  <c r="AW604" i="3"/>
  <c r="AX604" i="3" s="1"/>
  <c r="AV604" i="3"/>
  <c r="AU604" i="3"/>
  <c r="AS604" i="3"/>
  <c r="AT604" i="3" s="1"/>
  <c r="AR604" i="3"/>
  <c r="AQ604" i="3"/>
  <c r="AP604" i="3"/>
  <c r="AN604" i="3"/>
  <c r="AL604" i="3"/>
  <c r="AJ604" i="3"/>
  <c r="AH604" i="3"/>
  <c r="AF604" i="3"/>
  <c r="AD604" i="3"/>
  <c r="AB604" i="3"/>
  <c r="Z604" i="3"/>
  <c r="X604" i="3"/>
  <c r="V604" i="3"/>
  <c r="T604" i="3"/>
  <c r="R604" i="3"/>
  <c r="P604" i="3"/>
  <c r="N604" i="3"/>
  <c r="L604" i="3"/>
  <c r="J604" i="3"/>
  <c r="H604" i="3"/>
  <c r="D604" i="3"/>
  <c r="BU603" i="3"/>
  <c r="BT603" i="3"/>
  <c r="BS603" i="3"/>
  <c r="BR603" i="3"/>
  <c r="BQ603" i="3"/>
  <c r="BP603" i="3"/>
  <c r="BV603" i="3" s="1"/>
  <c r="BO603" i="3"/>
  <c r="BN603" i="3"/>
  <c r="BM603" i="3"/>
  <c r="BL603" i="3"/>
  <c r="BK603" i="3"/>
  <c r="BJ603" i="3"/>
  <c r="BI603" i="3"/>
  <c r="BH603" i="3"/>
  <c r="BG603" i="3"/>
  <c r="BF603" i="3"/>
  <c r="BE603" i="3"/>
  <c r="BD603" i="3"/>
  <c r="BB603" i="3"/>
  <c r="BA603" i="3"/>
  <c r="AY603" i="3"/>
  <c r="AZ603" i="3" s="1"/>
  <c r="AX603" i="3"/>
  <c r="AW603" i="3"/>
  <c r="AU603" i="3"/>
  <c r="AV603" i="3" s="1"/>
  <c r="AT603" i="3"/>
  <c r="AS603" i="3"/>
  <c r="AQ603" i="3"/>
  <c r="AR603" i="3" s="1"/>
  <c r="AP603" i="3"/>
  <c r="AN603" i="3"/>
  <c r="AL603" i="3"/>
  <c r="AJ603" i="3"/>
  <c r="AH603" i="3"/>
  <c r="AF603" i="3"/>
  <c r="AD603" i="3"/>
  <c r="AB603" i="3"/>
  <c r="Z603" i="3"/>
  <c r="X603" i="3"/>
  <c r="V603" i="3"/>
  <c r="T603" i="3"/>
  <c r="R603" i="3"/>
  <c r="P603" i="3"/>
  <c r="N603" i="3"/>
  <c r="L603" i="3"/>
  <c r="J603" i="3"/>
  <c r="H603" i="3"/>
  <c r="D603" i="3"/>
  <c r="BU602" i="3"/>
  <c r="BT602" i="3"/>
  <c r="BS602" i="3"/>
  <c r="BR602" i="3"/>
  <c r="BQ602" i="3"/>
  <c r="BP602" i="3"/>
  <c r="BV602" i="3" s="1"/>
  <c r="BO602" i="3"/>
  <c r="BN602" i="3"/>
  <c r="BM602" i="3"/>
  <c r="BL602" i="3"/>
  <c r="BK602" i="3"/>
  <c r="BJ602" i="3"/>
  <c r="BI602" i="3"/>
  <c r="BH602" i="3"/>
  <c r="BG602" i="3"/>
  <c r="BF602" i="3"/>
  <c r="BE602" i="3"/>
  <c r="BD602" i="3"/>
  <c r="BA602" i="3"/>
  <c r="BB602" i="3" s="1"/>
  <c r="AZ602" i="3"/>
  <c r="AY602" i="3"/>
  <c r="AW602" i="3"/>
  <c r="AX602" i="3" s="1"/>
  <c r="AV602" i="3"/>
  <c r="AU602" i="3"/>
  <c r="AS602" i="3"/>
  <c r="AT602" i="3" s="1"/>
  <c r="AR602" i="3"/>
  <c r="AQ602" i="3"/>
  <c r="AP602" i="3"/>
  <c r="AN602" i="3"/>
  <c r="AL602" i="3"/>
  <c r="AJ602" i="3"/>
  <c r="AH602" i="3"/>
  <c r="AF602" i="3"/>
  <c r="AD602" i="3"/>
  <c r="AB602" i="3"/>
  <c r="Z602" i="3"/>
  <c r="X602" i="3"/>
  <c r="V602" i="3"/>
  <c r="T602" i="3"/>
  <c r="R602" i="3"/>
  <c r="P602" i="3"/>
  <c r="N602" i="3"/>
  <c r="L602" i="3"/>
  <c r="J602" i="3"/>
  <c r="H602" i="3"/>
  <c r="D602" i="3"/>
  <c r="BU601" i="3"/>
  <c r="BT601" i="3"/>
  <c r="BS601" i="3"/>
  <c r="BR601" i="3"/>
  <c r="BQ601" i="3"/>
  <c r="BP601" i="3"/>
  <c r="BO601" i="3"/>
  <c r="BN601" i="3"/>
  <c r="BM601" i="3"/>
  <c r="BL601" i="3"/>
  <c r="BK601" i="3"/>
  <c r="BJ601" i="3"/>
  <c r="BI601" i="3"/>
  <c r="BH601" i="3"/>
  <c r="BG601" i="3"/>
  <c r="BF601" i="3"/>
  <c r="BE601" i="3"/>
  <c r="BD601" i="3"/>
  <c r="BB601" i="3"/>
  <c r="BA601" i="3"/>
  <c r="AY601" i="3"/>
  <c r="AZ601" i="3" s="1"/>
  <c r="AX601" i="3"/>
  <c r="AW601" i="3"/>
  <c r="AU601" i="3"/>
  <c r="AV601" i="3" s="1"/>
  <c r="AT601" i="3"/>
  <c r="AS601" i="3"/>
  <c r="AQ601" i="3"/>
  <c r="AR601" i="3" s="1"/>
  <c r="AP601" i="3"/>
  <c r="AN601" i="3"/>
  <c r="AL601" i="3"/>
  <c r="AJ601" i="3"/>
  <c r="AH601" i="3"/>
  <c r="AF601" i="3"/>
  <c r="AD601" i="3"/>
  <c r="AB601" i="3"/>
  <c r="Z601" i="3"/>
  <c r="X601" i="3"/>
  <c r="V601" i="3"/>
  <c r="T601" i="3"/>
  <c r="R601" i="3"/>
  <c r="P601" i="3"/>
  <c r="N601" i="3"/>
  <c r="L601" i="3"/>
  <c r="J601" i="3"/>
  <c r="H601" i="3"/>
  <c r="D601" i="3"/>
  <c r="BU600" i="3"/>
  <c r="BT600" i="3"/>
  <c r="BS600" i="3"/>
  <c r="BR600" i="3"/>
  <c r="BQ600" i="3"/>
  <c r="BV600" i="3" s="1"/>
  <c r="BP600" i="3"/>
  <c r="BO600" i="3"/>
  <c r="BN600" i="3"/>
  <c r="BM600" i="3"/>
  <c r="BL600" i="3"/>
  <c r="BK600" i="3"/>
  <c r="BJ600" i="3"/>
  <c r="BI600" i="3"/>
  <c r="BH600" i="3"/>
  <c r="BG600" i="3"/>
  <c r="BF600" i="3"/>
  <c r="BE600" i="3"/>
  <c r="BD600" i="3"/>
  <c r="BA600" i="3"/>
  <c r="BB600" i="3" s="1"/>
  <c r="AZ600" i="3"/>
  <c r="AY600" i="3"/>
  <c r="AW600" i="3"/>
  <c r="AX600" i="3" s="1"/>
  <c r="AV600" i="3"/>
  <c r="AU600" i="3"/>
  <c r="AS600" i="3"/>
  <c r="AT600" i="3" s="1"/>
  <c r="AR600" i="3"/>
  <c r="AQ600" i="3"/>
  <c r="AP600" i="3"/>
  <c r="AN600" i="3"/>
  <c r="AL600" i="3"/>
  <c r="AJ600" i="3"/>
  <c r="AH600" i="3"/>
  <c r="AF600" i="3"/>
  <c r="AD600" i="3"/>
  <c r="AB600" i="3"/>
  <c r="Z600" i="3"/>
  <c r="X600" i="3"/>
  <c r="V600" i="3"/>
  <c r="T600" i="3"/>
  <c r="R600" i="3"/>
  <c r="P600" i="3"/>
  <c r="N600" i="3"/>
  <c r="L600" i="3"/>
  <c r="J600" i="3"/>
  <c r="H600" i="3"/>
  <c r="D600" i="3"/>
  <c r="BU599" i="3"/>
  <c r="BT599" i="3"/>
  <c r="BS599" i="3"/>
  <c r="BR599" i="3"/>
  <c r="BQ599" i="3"/>
  <c r="BP599" i="3"/>
  <c r="BV599" i="3" s="1"/>
  <c r="BO599" i="3"/>
  <c r="BN599" i="3"/>
  <c r="BM599" i="3"/>
  <c r="BL599" i="3"/>
  <c r="BK599" i="3"/>
  <c r="BJ599" i="3"/>
  <c r="BI599" i="3"/>
  <c r="BH599" i="3"/>
  <c r="BG599" i="3"/>
  <c r="BF599" i="3"/>
  <c r="BE599" i="3"/>
  <c r="BD599" i="3"/>
  <c r="BB599" i="3"/>
  <c r="BA599" i="3"/>
  <c r="AY599" i="3"/>
  <c r="AZ599" i="3" s="1"/>
  <c r="AX599" i="3"/>
  <c r="AW599" i="3"/>
  <c r="AU599" i="3"/>
  <c r="AV599" i="3" s="1"/>
  <c r="AT599" i="3"/>
  <c r="AS599" i="3"/>
  <c r="AQ599" i="3"/>
  <c r="AR599" i="3" s="1"/>
  <c r="AP599" i="3"/>
  <c r="AN599" i="3"/>
  <c r="AL599" i="3"/>
  <c r="AJ599" i="3"/>
  <c r="AH599" i="3"/>
  <c r="AF599" i="3"/>
  <c r="AD599" i="3"/>
  <c r="AB599" i="3"/>
  <c r="Z599" i="3"/>
  <c r="X599" i="3"/>
  <c r="V599" i="3"/>
  <c r="T599" i="3"/>
  <c r="R599" i="3"/>
  <c r="P599" i="3"/>
  <c r="N599" i="3"/>
  <c r="L599" i="3"/>
  <c r="J599" i="3"/>
  <c r="H599" i="3"/>
  <c r="D599" i="3"/>
  <c r="BU598" i="3"/>
  <c r="BT598" i="3"/>
  <c r="BS598" i="3"/>
  <c r="BR598" i="3"/>
  <c r="BQ598" i="3"/>
  <c r="BP598" i="3"/>
  <c r="BV598" i="3" s="1"/>
  <c r="BO598" i="3"/>
  <c r="BN598" i="3"/>
  <c r="BM598" i="3"/>
  <c r="BL598" i="3"/>
  <c r="BK598" i="3"/>
  <c r="BJ598" i="3"/>
  <c r="BI598" i="3"/>
  <c r="BH598" i="3"/>
  <c r="BG598" i="3"/>
  <c r="BF598" i="3"/>
  <c r="BE598" i="3"/>
  <c r="BD598" i="3"/>
  <c r="BA598" i="3"/>
  <c r="BB598" i="3" s="1"/>
  <c r="AZ598" i="3"/>
  <c r="AY598" i="3"/>
  <c r="AW598" i="3"/>
  <c r="AX598" i="3" s="1"/>
  <c r="AV598" i="3"/>
  <c r="AU598" i="3"/>
  <c r="AS598" i="3"/>
  <c r="AT598" i="3" s="1"/>
  <c r="AR598" i="3"/>
  <c r="AQ598" i="3"/>
  <c r="AP598" i="3"/>
  <c r="AN598" i="3"/>
  <c r="AL598" i="3"/>
  <c r="AJ598" i="3"/>
  <c r="AH598" i="3"/>
  <c r="AF598" i="3"/>
  <c r="AD598" i="3"/>
  <c r="AB598" i="3"/>
  <c r="Z598" i="3"/>
  <c r="X598" i="3"/>
  <c r="V598" i="3"/>
  <c r="T598" i="3"/>
  <c r="R598" i="3"/>
  <c r="P598" i="3"/>
  <c r="N598" i="3"/>
  <c r="L598" i="3"/>
  <c r="J598" i="3"/>
  <c r="H598" i="3"/>
  <c r="D598" i="3"/>
  <c r="BU597" i="3"/>
  <c r="BT597" i="3"/>
  <c r="BS597" i="3"/>
  <c r="BR597" i="3"/>
  <c r="BQ597" i="3"/>
  <c r="BP597" i="3"/>
  <c r="BO597" i="3"/>
  <c r="BN597" i="3"/>
  <c r="BM597" i="3"/>
  <c r="BL597" i="3"/>
  <c r="BK597" i="3"/>
  <c r="BJ597" i="3"/>
  <c r="BI597" i="3"/>
  <c r="BH597" i="3"/>
  <c r="BG597" i="3"/>
  <c r="BF597" i="3"/>
  <c r="BE597" i="3"/>
  <c r="BD597" i="3"/>
  <c r="BB597" i="3"/>
  <c r="BA597" i="3"/>
  <c r="AY597" i="3"/>
  <c r="AZ597" i="3" s="1"/>
  <c r="AX597" i="3"/>
  <c r="AW597" i="3"/>
  <c r="AU597" i="3"/>
  <c r="AV597" i="3" s="1"/>
  <c r="AT597" i="3"/>
  <c r="AS597" i="3"/>
  <c r="AQ597" i="3"/>
  <c r="AR597" i="3" s="1"/>
  <c r="AP597" i="3"/>
  <c r="AN597" i="3"/>
  <c r="AL597" i="3"/>
  <c r="AJ597" i="3"/>
  <c r="AH597" i="3"/>
  <c r="AF597" i="3"/>
  <c r="AD597" i="3"/>
  <c r="AB597" i="3"/>
  <c r="Z597" i="3"/>
  <c r="X597" i="3"/>
  <c r="V597" i="3"/>
  <c r="T597" i="3"/>
  <c r="R597" i="3"/>
  <c r="P597" i="3"/>
  <c r="N597" i="3"/>
  <c r="L597" i="3"/>
  <c r="J597" i="3"/>
  <c r="H597" i="3"/>
  <c r="D597" i="3"/>
  <c r="BU596" i="3"/>
  <c r="BT596" i="3"/>
  <c r="BS596" i="3"/>
  <c r="BR596" i="3"/>
  <c r="BQ596" i="3"/>
  <c r="BV596" i="3" s="1"/>
  <c r="BP596" i="3"/>
  <c r="BO596" i="3"/>
  <c r="BN596" i="3"/>
  <c r="BM596" i="3"/>
  <c r="BL596" i="3"/>
  <c r="BK596" i="3"/>
  <c r="BJ596" i="3"/>
  <c r="BI596" i="3"/>
  <c r="BH596" i="3"/>
  <c r="BG596" i="3"/>
  <c r="BF596" i="3"/>
  <c r="BE596" i="3"/>
  <c r="BD596" i="3"/>
  <c r="BA596" i="3"/>
  <c r="BB596" i="3" s="1"/>
  <c r="AZ596" i="3"/>
  <c r="AY596" i="3"/>
  <c r="AW596" i="3"/>
  <c r="AX596" i="3" s="1"/>
  <c r="AV596" i="3"/>
  <c r="AU596" i="3"/>
  <c r="AS596" i="3"/>
  <c r="AT596" i="3" s="1"/>
  <c r="AR596" i="3"/>
  <c r="AQ596" i="3"/>
  <c r="AP596" i="3"/>
  <c r="AN596" i="3"/>
  <c r="AL596" i="3"/>
  <c r="AJ596" i="3"/>
  <c r="AH596" i="3"/>
  <c r="AF596" i="3"/>
  <c r="AD596" i="3"/>
  <c r="AB596" i="3"/>
  <c r="Z596" i="3"/>
  <c r="X596" i="3"/>
  <c r="V596" i="3"/>
  <c r="T596" i="3"/>
  <c r="R596" i="3"/>
  <c r="P596" i="3"/>
  <c r="N596" i="3"/>
  <c r="L596" i="3"/>
  <c r="J596" i="3"/>
  <c r="H596" i="3"/>
  <c r="D596" i="3"/>
  <c r="BU595" i="3"/>
  <c r="BT595" i="3"/>
  <c r="BS595" i="3"/>
  <c r="BR595" i="3"/>
  <c r="BQ595" i="3"/>
  <c r="BP595" i="3"/>
  <c r="BV595" i="3" s="1"/>
  <c r="BO595" i="3"/>
  <c r="BN595" i="3"/>
  <c r="BM595" i="3"/>
  <c r="BL595" i="3"/>
  <c r="BK595" i="3"/>
  <c r="BJ595" i="3"/>
  <c r="BI595" i="3"/>
  <c r="BH595" i="3"/>
  <c r="BG595" i="3"/>
  <c r="BF595" i="3"/>
  <c r="BE595" i="3"/>
  <c r="BD595" i="3"/>
  <c r="BB595" i="3"/>
  <c r="BA595" i="3"/>
  <c r="AY595" i="3"/>
  <c r="AZ595" i="3" s="1"/>
  <c r="AX595" i="3"/>
  <c r="AW595" i="3"/>
  <c r="AU595" i="3"/>
  <c r="AV595" i="3" s="1"/>
  <c r="AT595" i="3"/>
  <c r="AS595" i="3"/>
  <c r="AQ595" i="3"/>
  <c r="AR595" i="3" s="1"/>
  <c r="AP595" i="3"/>
  <c r="AN595" i="3"/>
  <c r="AL595" i="3"/>
  <c r="AJ595" i="3"/>
  <c r="AH595" i="3"/>
  <c r="AF595" i="3"/>
  <c r="AD595" i="3"/>
  <c r="AB595" i="3"/>
  <c r="Z595" i="3"/>
  <c r="X595" i="3"/>
  <c r="V595" i="3"/>
  <c r="T595" i="3"/>
  <c r="R595" i="3"/>
  <c r="P595" i="3"/>
  <c r="N595" i="3"/>
  <c r="L595" i="3"/>
  <c r="J595" i="3"/>
  <c r="H595" i="3"/>
  <c r="D595" i="3"/>
  <c r="BU594" i="3"/>
  <c r="BT594" i="3"/>
  <c r="BS594" i="3"/>
  <c r="BR594" i="3"/>
  <c r="BQ594" i="3"/>
  <c r="BP594" i="3"/>
  <c r="BV594" i="3" s="1"/>
  <c r="BO594" i="3"/>
  <c r="BN594" i="3"/>
  <c r="BM594" i="3"/>
  <c r="BL594" i="3"/>
  <c r="BK594" i="3"/>
  <c r="BJ594" i="3"/>
  <c r="BI594" i="3"/>
  <c r="BH594" i="3"/>
  <c r="BG594" i="3"/>
  <c r="BF594" i="3"/>
  <c r="BE594" i="3"/>
  <c r="BD594" i="3"/>
  <c r="BA594" i="3"/>
  <c r="BB594" i="3" s="1"/>
  <c r="AZ594" i="3"/>
  <c r="AY594" i="3"/>
  <c r="AW594" i="3"/>
  <c r="AX594" i="3" s="1"/>
  <c r="AV594" i="3"/>
  <c r="AU594" i="3"/>
  <c r="AS594" i="3"/>
  <c r="AT594" i="3" s="1"/>
  <c r="AR594" i="3"/>
  <c r="AQ594" i="3"/>
  <c r="AP594" i="3"/>
  <c r="AN594" i="3"/>
  <c r="AL594" i="3"/>
  <c r="AJ594" i="3"/>
  <c r="AH594" i="3"/>
  <c r="AF594" i="3"/>
  <c r="AD594" i="3"/>
  <c r="AB594" i="3"/>
  <c r="Z594" i="3"/>
  <c r="X594" i="3"/>
  <c r="V594" i="3"/>
  <c r="T594" i="3"/>
  <c r="R594" i="3"/>
  <c r="P594" i="3"/>
  <c r="N594" i="3"/>
  <c r="L594" i="3"/>
  <c r="J594" i="3"/>
  <c r="H594" i="3"/>
  <c r="D594" i="3"/>
  <c r="BU593" i="3"/>
  <c r="BT593" i="3"/>
  <c r="BS593" i="3"/>
  <c r="BR593" i="3"/>
  <c r="BQ593" i="3"/>
  <c r="BP593" i="3"/>
  <c r="BO593" i="3"/>
  <c r="BN593" i="3"/>
  <c r="BM593" i="3"/>
  <c r="BL593" i="3"/>
  <c r="BK593" i="3"/>
  <c r="BJ593" i="3"/>
  <c r="BI593" i="3"/>
  <c r="BH593" i="3"/>
  <c r="BG593" i="3"/>
  <c r="BF593" i="3"/>
  <c r="BE593" i="3"/>
  <c r="BD593" i="3"/>
  <c r="BB593" i="3"/>
  <c r="BA593" i="3"/>
  <c r="AY593" i="3"/>
  <c r="AZ593" i="3" s="1"/>
  <c r="AX593" i="3"/>
  <c r="AW593" i="3"/>
  <c r="AU593" i="3"/>
  <c r="AV593" i="3" s="1"/>
  <c r="AT593" i="3"/>
  <c r="AS593" i="3"/>
  <c r="AQ593" i="3"/>
  <c r="AR593" i="3" s="1"/>
  <c r="AP593" i="3"/>
  <c r="AN593" i="3"/>
  <c r="AL593" i="3"/>
  <c r="AJ593" i="3"/>
  <c r="AH593" i="3"/>
  <c r="AF593" i="3"/>
  <c r="AD593" i="3"/>
  <c r="AB593" i="3"/>
  <c r="Z593" i="3"/>
  <c r="X593" i="3"/>
  <c r="V593" i="3"/>
  <c r="T593" i="3"/>
  <c r="R593" i="3"/>
  <c r="P593" i="3"/>
  <c r="N593" i="3"/>
  <c r="L593" i="3"/>
  <c r="J593" i="3"/>
  <c r="H593" i="3"/>
  <c r="D593" i="3"/>
  <c r="BU592" i="3"/>
  <c r="BT592" i="3"/>
  <c r="BS592" i="3"/>
  <c r="BR592" i="3"/>
  <c r="BQ592" i="3"/>
  <c r="BV592" i="3" s="1"/>
  <c r="BP592" i="3"/>
  <c r="BO592" i="3"/>
  <c r="BN592" i="3"/>
  <c r="BM592" i="3"/>
  <c r="BL592" i="3"/>
  <c r="BK592" i="3"/>
  <c r="BJ592" i="3"/>
  <c r="BI592" i="3"/>
  <c r="BH592" i="3"/>
  <c r="BG592" i="3"/>
  <c r="BF592" i="3"/>
  <c r="BE592" i="3"/>
  <c r="BD592" i="3"/>
  <c r="BA592" i="3"/>
  <c r="BB592" i="3" s="1"/>
  <c r="AZ592" i="3"/>
  <c r="AY592" i="3"/>
  <c r="AW592" i="3"/>
  <c r="AX592" i="3" s="1"/>
  <c r="AV592" i="3"/>
  <c r="AU592" i="3"/>
  <c r="AS592" i="3"/>
  <c r="AT592" i="3" s="1"/>
  <c r="AR592" i="3"/>
  <c r="AQ592" i="3"/>
  <c r="AP592" i="3"/>
  <c r="AN592" i="3"/>
  <c r="AL592" i="3"/>
  <c r="AJ592" i="3"/>
  <c r="AH592" i="3"/>
  <c r="AF592" i="3"/>
  <c r="AD592" i="3"/>
  <c r="AB592" i="3"/>
  <c r="Z592" i="3"/>
  <c r="X592" i="3"/>
  <c r="V592" i="3"/>
  <c r="T592" i="3"/>
  <c r="R592" i="3"/>
  <c r="P592" i="3"/>
  <c r="N592" i="3"/>
  <c r="L592" i="3"/>
  <c r="J592" i="3"/>
  <c r="H592" i="3"/>
  <c r="D592" i="3"/>
  <c r="BU591" i="3"/>
  <c r="BT591" i="3"/>
  <c r="BS591" i="3"/>
  <c r="BR591" i="3"/>
  <c r="BQ591" i="3"/>
  <c r="BP591" i="3"/>
  <c r="BO591" i="3"/>
  <c r="BN591" i="3"/>
  <c r="BM591" i="3"/>
  <c r="BL591" i="3"/>
  <c r="BK591" i="3"/>
  <c r="BJ591" i="3"/>
  <c r="BI591" i="3"/>
  <c r="BH591" i="3"/>
  <c r="BG591" i="3"/>
  <c r="BF591" i="3"/>
  <c r="BE591" i="3"/>
  <c r="BD591" i="3"/>
  <c r="BB591" i="3"/>
  <c r="BA591" i="3"/>
  <c r="AY591" i="3"/>
  <c r="AZ591" i="3" s="1"/>
  <c r="AX591" i="3"/>
  <c r="AW591" i="3"/>
  <c r="AU591" i="3"/>
  <c r="AV591" i="3" s="1"/>
  <c r="AT591" i="3"/>
  <c r="AS591" i="3"/>
  <c r="AQ591" i="3"/>
  <c r="AR591" i="3" s="1"/>
  <c r="AP591" i="3"/>
  <c r="AN591" i="3"/>
  <c r="AL591" i="3"/>
  <c r="AJ591" i="3"/>
  <c r="AH591" i="3"/>
  <c r="AF591" i="3"/>
  <c r="AD591" i="3"/>
  <c r="AB591" i="3"/>
  <c r="Z591" i="3"/>
  <c r="X591" i="3"/>
  <c r="V591" i="3"/>
  <c r="T591" i="3"/>
  <c r="R591" i="3"/>
  <c r="P591" i="3"/>
  <c r="N591" i="3"/>
  <c r="L591" i="3"/>
  <c r="J591" i="3"/>
  <c r="H591" i="3"/>
  <c r="D591" i="3"/>
  <c r="BU590" i="3"/>
  <c r="BT590" i="3"/>
  <c r="BS590" i="3"/>
  <c r="BR590" i="3"/>
  <c r="BQ590" i="3"/>
  <c r="BP590" i="3"/>
  <c r="BV590" i="3" s="1"/>
  <c r="BO590" i="3"/>
  <c r="BN590" i="3"/>
  <c r="BM590" i="3"/>
  <c r="BL590" i="3"/>
  <c r="BK590" i="3"/>
  <c r="BJ590" i="3"/>
  <c r="BI590" i="3"/>
  <c r="BH590" i="3"/>
  <c r="BG590" i="3"/>
  <c r="BF590" i="3"/>
  <c r="BE590" i="3"/>
  <c r="BD590" i="3"/>
  <c r="BA590" i="3"/>
  <c r="BB590" i="3" s="1"/>
  <c r="AZ590" i="3"/>
  <c r="AY590" i="3"/>
  <c r="AW590" i="3"/>
  <c r="AX590" i="3" s="1"/>
  <c r="AV590" i="3"/>
  <c r="AU590" i="3"/>
  <c r="AS590" i="3"/>
  <c r="AT590" i="3" s="1"/>
  <c r="AR590" i="3"/>
  <c r="AQ590" i="3"/>
  <c r="AP590" i="3"/>
  <c r="AN590" i="3"/>
  <c r="AL590" i="3"/>
  <c r="AJ590" i="3"/>
  <c r="AH590" i="3"/>
  <c r="AF590" i="3"/>
  <c r="AD590" i="3"/>
  <c r="AB590" i="3"/>
  <c r="Z590" i="3"/>
  <c r="X590" i="3"/>
  <c r="V590" i="3"/>
  <c r="T590" i="3"/>
  <c r="R590" i="3"/>
  <c r="P590" i="3"/>
  <c r="N590" i="3"/>
  <c r="L590" i="3"/>
  <c r="J590" i="3"/>
  <c r="H590" i="3"/>
  <c r="D590" i="3"/>
  <c r="BU589" i="3"/>
  <c r="BT589" i="3"/>
  <c r="BS589" i="3"/>
  <c r="BR589" i="3"/>
  <c r="BQ589" i="3"/>
  <c r="BP589" i="3"/>
  <c r="BO589" i="3"/>
  <c r="BN589" i="3"/>
  <c r="BM589" i="3"/>
  <c r="BL589" i="3"/>
  <c r="BK589" i="3"/>
  <c r="BJ589" i="3"/>
  <c r="BI589" i="3"/>
  <c r="BH589" i="3"/>
  <c r="BG589" i="3"/>
  <c r="BF589" i="3"/>
  <c r="BE589" i="3"/>
  <c r="BD589" i="3"/>
  <c r="BB589" i="3"/>
  <c r="BA589" i="3"/>
  <c r="AZ589" i="3"/>
  <c r="AY589" i="3"/>
  <c r="AX589" i="3"/>
  <c r="AW589" i="3"/>
  <c r="AU589" i="3"/>
  <c r="AV589" i="3" s="1"/>
  <c r="AT589" i="3"/>
  <c r="AS589" i="3"/>
  <c r="AQ589" i="3"/>
  <c r="AR589" i="3" s="1"/>
  <c r="AP589" i="3"/>
  <c r="AN589" i="3"/>
  <c r="AL589" i="3"/>
  <c r="AJ589" i="3"/>
  <c r="AH589" i="3"/>
  <c r="AF589" i="3"/>
  <c r="AD589" i="3"/>
  <c r="AB589" i="3"/>
  <c r="Z589" i="3"/>
  <c r="X589" i="3"/>
  <c r="V589" i="3"/>
  <c r="T589" i="3"/>
  <c r="R589" i="3"/>
  <c r="P589" i="3"/>
  <c r="N589" i="3"/>
  <c r="L589" i="3"/>
  <c r="J589" i="3"/>
  <c r="H589" i="3"/>
  <c r="D589" i="3"/>
  <c r="BU588" i="3"/>
  <c r="BT588" i="3"/>
  <c r="BS588" i="3"/>
  <c r="BR588" i="3"/>
  <c r="BQ588" i="3"/>
  <c r="BP588" i="3"/>
  <c r="BO588" i="3"/>
  <c r="BN588" i="3"/>
  <c r="BM588" i="3"/>
  <c r="BL588" i="3"/>
  <c r="BK588" i="3"/>
  <c r="BJ588" i="3"/>
  <c r="BI588" i="3"/>
  <c r="BH588" i="3"/>
  <c r="BG588" i="3"/>
  <c r="BF588" i="3"/>
  <c r="BE588" i="3"/>
  <c r="BD588" i="3"/>
  <c r="BA588" i="3"/>
  <c r="BB588" i="3" s="1"/>
  <c r="AZ588" i="3"/>
  <c r="AY588" i="3"/>
  <c r="AW588" i="3"/>
  <c r="AX588" i="3" s="1"/>
  <c r="AV588" i="3"/>
  <c r="AU588" i="3"/>
  <c r="AS588" i="3"/>
  <c r="AT588" i="3" s="1"/>
  <c r="AR588" i="3"/>
  <c r="AQ588" i="3"/>
  <c r="AP588" i="3"/>
  <c r="AN588" i="3"/>
  <c r="AL588" i="3"/>
  <c r="AJ588" i="3"/>
  <c r="AH588" i="3"/>
  <c r="AF588" i="3"/>
  <c r="AD588" i="3"/>
  <c r="AB588" i="3"/>
  <c r="Z588" i="3"/>
  <c r="X588" i="3"/>
  <c r="V588" i="3"/>
  <c r="T588" i="3"/>
  <c r="R588" i="3"/>
  <c r="P588" i="3"/>
  <c r="N588" i="3"/>
  <c r="L588" i="3"/>
  <c r="J588" i="3"/>
  <c r="H588" i="3"/>
  <c r="D588" i="3"/>
  <c r="BU587" i="3"/>
  <c r="BT587" i="3"/>
  <c r="BS587" i="3"/>
  <c r="BR587" i="3"/>
  <c r="BQ587" i="3"/>
  <c r="BP587" i="3"/>
  <c r="BO587" i="3"/>
  <c r="BN587" i="3"/>
  <c r="BM587" i="3"/>
  <c r="BL587" i="3"/>
  <c r="BK587" i="3"/>
  <c r="BJ587" i="3"/>
  <c r="BI587" i="3"/>
  <c r="BH587" i="3"/>
  <c r="BG587" i="3"/>
  <c r="BF587" i="3"/>
  <c r="BE587" i="3"/>
  <c r="BD587" i="3"/>
  <c r="BB587" i="3"/>
  <c r="BA587" i="3"/>
  <c r="AY587" i="3"/>
  <c r="AZ587" i="3" s="1"/>
  <c r="AX587" i="3"/>
  <c r="AW587" i="3"/>
  <c r="AU587" i="3"/>
  <c r="AV587" i="3" s="1"/>
  <c r="AT587" i="3"/>
  <c r="AS587" i="3"/>
  <c r="AQ587" i="3"/>
  <c r="AR587" i="3" s="1"/>
  <c r="AP587" i="3"/>
  <c r="AN587" i="3"/>
  <c r="AL587" i="3"/>
  <c r="AJ587" i="3"/>
  <c r="AH587" i="3"/>
  <c r="AF587" i="3"/>
  <c r="AD587" i="3"/>
  <c r="AB587" i="3"/>
  <c r="Z587" i="3"/>
  <c r="X587" i="3"/>
  <c r="V587" i="3"/>
  <c r="T587" i="3"/>
  <c r="R587" i="3"/>
  <c r="P587" i="3"/>
  <c r="N587" i="3"/>
  <c r="L587" i="3"/>
  <c r="J587" i="3"/>
  <c r="H587" i="3"/>
  <c r="D587" i="3"/>
  <c r="BU586" i="3"/>
  <c r="BT586" i="3"/>
  <c r="BS586" i="3"/>
  <c r="BR586" i="3"/>
  <c r="BQ586" i="3"/>
  <c r="BP586" i="3"/>
  <c r="BO586" i="3"/>
  <c r="BN586" i="3"/>
  <c r="BM586" i="3"/>
  <c r="BL586" i="3"/>
  <c r="BK586" i="3"/>
  <c r="BJ586" i="3"/>
  <c r="BI586" i="3"/>
  <c r="BH586" i="3"/>
  <c r="BG586" i="3"/>
  <c r="BF586" i="3"/>
  <c r="BE586" i="3"/>
  <c r="BD586" i="3"/>
  <c r="BA586" i="3"/>
  <c r="BB586" i="3" s="1"/>
  <c r="AZ586" i="3"/>
  <c r="AY586" i="3"/>
  <c r="AW586" i="3"/>
  <c r="AX586" i="3" s="1"/>
  <c r="AV586" i="3"/>
  <c r="AU586" i="3"/>
  <c r="AS586" i="3"/>
  <c r="AT586" i="3" s="1"/>
  <c r="AR586" i="3"/>
  <c r="AQ586" i="3"/>
  <c r="AP586" i="3"/>
  <c r="AN586" i="3"/>
  <c r="AL586" i="3"/>
  <c r="AJ586" i="3"/>
  <c r="AH586" i="3"/>
  <c r="AF586" i="3"/>
  <c r="AD586" i="3"/>
  <c r="AB586" i="3"/>
  <c r="Z586" i="3"/>
  <c r="X586" i="3"/>
  <c r="V586" i="3"/>
  <c r="T586" i="3"/>
  <c r="R586" i="3"/>
  <c r="P586" i="3"/>
  <c r="N586" i="3"/>
  <c r="L586" i="3"/>
  <c r="J586" i="3"/>
  <c r="H586" i="3"/>
  <c r="D586" i="3"/>
  <c r="BU585" i="3"/>
  <c r="BT585" i="3"/>
  <c r="BS585" i="3"/>
  <c r="BR585" i="3"/>
  <c r="BQ585" i="3"/>
  <c r="BP585" i="3"/>
  <c r="BO585" i="3"/>
  <c r="BN585" i="3"/>
  <c r="BM585" i="3"/>
  <c r="BL585" i="3"/>
  <c r="BK585" i="3"/>
  <c r="BJ585" i="3"/>
  <c r="BI585" i="3"/>
  <c r="BH585" i="3"/>
  <c r="BG585" i="3"/>
  <c r="BF585" i="3"/>
  <c r="BE585" i="3"/>
  <c r="BD585" i="3"/>
  <c r="BB585" i="3"/>
  <c r="BA585" i="3"/>
  <c r="AY585" i="3"/>
  <c r="AZ585" i="3" s="1"/>
  <c r="AX585" i="3"/>
  <c r="AW585" i="3"/>
  <c r="AU585" i="3"/>
  <c r="AV585" i="3" s="1"/>
  <c r="AT585" i="3"/>
  <c r="AS585" i="3"/>
  <c r="AQ585" i="3"/>
  <c r="AR585" i="3" s="1"/>
  <c r="AP585" i="3"/>
  <c r="AN585" i="3"/>
  <c r="AL585" i="3"/>
  <c r="AJ585" i="3"/>
  <c r="AH585" i="3"/>
  <c r="AF585" i="3"/>
  <c r="AD585" i="3"/>
  <c r="AB585" i="3"/>
  <c r="Z585" i="3"/>
  <c r="X585" i="3"/>
  <c r="V585" i="3"/>
  <c r="T585" i="3"/>
  <c r="R585" i="3"/>
  <c r="P585" i="3"/>
  <c r="N585" i="3"/>
  <c r="L585" i="3"/>
  <c r="J585" i="3"/>
  <c r="H585" i="3"/>
  <c r="D585" i="3"/>
  <c r="BU584" i="3"/>
  <c r="BT584" i="3"/>
  <c r="BS584" i="3"/>
  <c r="BR584" i="3"/>
  <c r="BQ584" i="3"/>
  <c r="BP584" i="3"/>
  <c r="BO584" i="3"/>
  <c r="BN584" i="3"/>
  <c r="BM584" i="3"/>
  <c r="BL584" i="3"/>
  <c r="BK584" i="3"/>
  <c r="BJ584" i="3"/>
  <c r="BI584" i="3"/>
  <c r="BH584" i="3"/>
  <c r="BG584" i="3"/>
  <c r="BF584" i="3"/>
  <c r="BE584" i="3"/>
  <c r="BD584" i="3"/>
  <c r="BA584" i="3"/>
  <c r="BB584" i="3" s="1"/>
  <c r="AZ584" i="3"/>
  <c r="AY584" i="3"/>
  <c r="AW584" i="3"/>
  <c r="AX584" i="3" s="1"/>
  <c r="AV584" i="3"/>
  <c r="AU584" i="3"/>
  <c r="AS584" i="3"/>
  <c r="AT584" i="3" s="1"/>
  <c r="AR584" i="3"/>
  <c r="AQ584" i="3"/>
  <c r="AP584" i="3"/>
  <c r="AN584" i="3"/>
  <c r="AL584" i="3"/>
  <c r="AJ584" i="3"/>
  <c r="AH584" i="3"/>
  <c r="AF584" i="3"/>
  <c r="AD584" i="3"/>
  <c r="AB584" i="3"/>
  <c r="Z584" i="3"/>
  <c r="X584" i="3"/>
  <c r="V584" i="3"/>
  <c r="T584" i="3"/>
  <c r="R584" i="3"/>
  <c r="P584" i="3"/>
  <c r="N584" i="3"/>
  <c r="L584" i="3"/>
  <c r="J584" i="3"/>
  <c r="H584" i="3"/>
  <c r="D584" i="3"/>
  <c r="BU583" i="3"/>
  <c r="BT583" i="3"/>
  <c r="BS583" i="3"/>
  <c r="BR583" i="3"/>
  <c r="BQ583" i="3"/>
  <c r="BP583" i="3"/>
  <c r="BO583" i="3"/>
  <c r="BN583" i="3"/>
  <c r="BM583" i="3"/>
  <c r="BL583" i="3"/>
  <c r="BK583" i="3"/>
  <c r="BJ583" i="3"/>
  <c r="BI583" i="3"/>
  <c r="BH583" i="3"/>
  <c r="BG583" i="3"/>
  <c r="BF583" i="3"/>
  <c r="BE583" i="3"/>
  <c r="BD583" i="3"/>
  <c r="BB583" i="3"/>
  <c r="BA583" i="3"/>
  <c r="AY583" i="3"/>
  <c r="AZ583" i="3" s="1"/>
  <c r="AX583" i="3"/>
  <c r="AW583" i="3"/>
  <c r="AU583" i="3"/>
  <c r="AV583" i="3" s="1"/>
  <c r="AT583" i="3"/>
  <c r="AS583" i="3"/>
  <c r="AQ583" i="3"/>
  <c r="AR583" i="3" s="1"/>
  <c r="AP583" i="3"/>
  <c r="AN583" i="3"/>
  <c r="AL583" i="3"/>
  <c r="AJ583" i="3"/>
  <c r="AH583" i="3"/>
  <c r="AF583" i="3"/>
  <c r="AD583" i="3"/>
  <c r="AB583" i="3"/>
  <c r="Z583" i="3"/>
  <c r="X583" i="3"/>
  <c r="V583" i="3"/>
  <c r="T583" i="3"/>
  <c r="R583" i="3"/>
  <c r="P583" i="3"/>
  <c r="N583" i="3"/>
  <c r="L583" i="3"/>
  <c r="J583" i="3"/>
  <c r="H583" i="3"/>
  <c r="D583" i="3"/>
  <c r="BU582" i="3"/>
  <c r="BT582" i="3"/>
  <c r="BS582" i="3"/>
  <c r="BR582" i="3"/>
  <c r="BQ582" i="3"/>
  <c r="BP582" i="3"/>
  <c r="BO582" i="3"/>
  <c r="BN582" i="3"/>
  <c r="BM582" i="3"/>
  <c r="BL582" i="3"/>
  <c r="BK582" i="3"/>
  <c r="BJ582" i="3"/>
  <c r="BI582" i="3"/>
  <c r="BH582" i="3"/>
  <c r="BG582" i="3"/>
  <c r="BF582" i="3"/>
  <c r="BE582" i="3"/>
  <c r="BD582" i="3"/>
  <c r="BA582" i="3"/>
  <c r="BB582" i="3" s="1"/>
  <c r="AZ582" i="3"/>
  <c r="AY582" i="3"/>
  <c r="AW582" i="3"/>
  <c r="AX582" i="3" s="1"/>
  <c r="AV582" i="3"/>
  <c r="AU582" i="3"/>
  <c r="AS582" i="3"/>
  <c r="AT582" i="3" s="1"/>
  <c r="AR582" i="3"/>
  <c r="AQ582" i="3"/>
  <c r="AP582" i="3"/>
  <c r="AN582" i="3"/>
  <c r="AL582" i="3"/>
  <c r="AJ582" i="3"/>
  <c r="AH582" i="3"/>
  <c r="AF582" i="3"/>
  <c r="AD582" i="3"/>
  <c r="AB582" i="3"/>
  <c r="Z582" i="3"/>
  <c r="X582" i="3"/>
  <c r="V582" i="3"/>
  <c r="T582" i="3"/>
  <c r="R582" i="3"/>
  <c r="P582" i="3"/>
  <c r="N582" i="3"/>
  <c r="L582" i="3"/>
  <c r="J582" i="3"/>
  <c r="H582" i="3"/>
  <c r="D582" i="3"/>
  <c r="BU581" i="3"/>
  <c r="BT581" i="3"/>
  <c r="BS581" i="3"/>
  <c r="BR581" i="3"/>
  <c r="BQ581" i="3"/>
  <c r="BP581" i="3"/>
  <c r="BO581" i="3"/>
  <c r="BN581" i="3"/>
  <c r="BM581" i="3"/>
  <c r="BL581" i="3"/>
  <c r="BK581" i="3"/>
  <c r="BJ581" i="3"/>
  <c r="BI581" i="3"/>
  <c r="BH581" i="3"/>
  <c r="BG581" i="3"/>
  <c r="BF581" i="3"/>
  <c r="BE581" i="3"/>
  <c r="BD581" i="3"/>
  <c r="BB581" i="3"/>
  <c r="BA581" i="3"/>
  <c r="AY581" i="3"/>
  <c r="AZ581" i="3" s="1"/>
  <c r="AX581" i="3"/>
  <c r="AW581" i="3"/>
  <c r="AU581" i="3"/>
  <c r="AV581" i="3" s="1"/>
  <c r="AT581" i="3"/>
  <c r="AS581" i="3"/>
  <c r="AQ581" i="3"/>
  <c r="AR581" i="3" s="1"/>
  <c r="AP581" i="3"/>
  <c r="AN581" i="3"/>
  <c r="AL581" i="3"/>
  <c r="AJ581" i="3"/>
  <c r="AH581" i="3"/>
  <c r="AF581" i="3"/>
  <c r="AD581" i="3"/>
  <c r="AB581" i="3"/>
  <c r="Z581" i="3"/>
  <c r="X581" i="3"/>
  <c r="V581" i="3"/>
  <c r="T581" i="3"/>
  <c r="R581" i="3"/>
  <c r="P581" i="3"/>
  <c r="N581" i="3"/>
  <c r="L581" i="3"/>
  <c r="J581" i="3"/>
  <c r="H581" i="3"/>
  <c r="D581" i="3"/>
  <c r="BU580" i="3"/>
  <c r="BT580" i="3"/>
  <c r="BS580" i="3"/>
  <c r="BR580" i="3"/>
  <c r="BQ580" i="3"/>
  <c r="BP580" i="3"/>
  <c r="BO580" i="3"/>
  <c r="BN580" i="3"/>
  <c r="BM580" i="3"/>
  <c r="BL580" i="3"/>
  <c r="BK580" i="3"/>
  <c r="BJ580" i="3"/>
  <c r="BI580" i="3"/>
  <c r="BH580" i="3"/>
  <c r="BG580" i="3"/>
  <c r="BF580" i="3"/>
  <c r="BE580" i="3"/>
  <c r="BD580" i="3"/>
  <c r="BA580" i="3"/>
  <c r="BB580" i="3" s="1"/>
  <c r="AZ580" i="3"/>
  <c r="AY580" i="3"/>
  <c r="AW580" i="3"/>
  <c r="AX580" i="3" s="1"/>
  <c r="AV580" i="3"/>
  <c r="AU580" i="3"/>
  <c r="AS580" i="3"/>
  <c r="AT580" i="3" s="1"/>
  <c r="AR580" i="3"/>
  <c r="AQ580" i="3"/>
  <c r="AP580" i="3"/>
  <c r="AN580" i="3"/>
  <c r="AL580" i="3"/>
  <c r="AJ580" i="3"/>
  <c r="AH580" i="3"/>
  <c r="AF580" i="3"/>
  <c r="AD580" i="3"/>
  <c r="AB580" i="3"/>
  <c r="Z580" i="3"/>
  <c r="X580" i="3"/>
  <c r="V580" i="3"/>
  <c r="T580" i="3"/>
  <c r="R580" i="3"/>
  <c r="P580" i="3"/>
  <c r="N580" i="3"/>
  <c r="L580" i="3"/>
  <c r="J580" i="3"/>
  <c r="H580" i="3"/>
  <c r="D580" i="3"/>
  <c r="BU579" i="3"/>
  <c r="BT579" i="3"/>
  <c r="BS579" i="3"/>
  <c r="BR579" i="3"/>
  <c r="BQ579" i="3"/>
  <c r="BP579" i="3"/>
  <c r="BO579" i="3"/>
  <c r="BN579" i="3"/>
  <c r="BM579" i="3"/>
  <c r="BL579" i="3"/>
  <c r="BK579" i="3"/>
  <c r="BJ579" i="3"/>
  <c r="BI579" i="3"/>
  <c r="BH579" i="3"/>
  <c r="BG579" i="3"/>
  <c r="BF579" i="3"/>
  <c r="BE579" i="3"/>
  <c r="BD579" i="3"/>
  <c r="BB579" i="3"/>
  <c r="BA579" i="3"/>
  <c r="AY579" i="3"/>
  <c r="AZ579" i="3" s="1"/>
  <c r="AX579" i="3"/>
  <c r="AW579" i="3"/>
  <c r="AU579" i="3"/>
  <c r="AV579" i="3" s="1"/>
  <c r="AT579" i="3"/>
  <c r="AS579" i="3"/>
  <c r="AQ579" i="3"/>
  <c r="AR579" i="3" s="1"/>
  <c r="AP579" i="3"/>
  <c r="AN579" i="3"/>
  <c r="AL579" i="3"/>
  <c r="AJ579" i="3"/>
  <c r="AH579" i="3"/>
  <c r="AF579" i="3"/>
  <c r="AD579" i="3"/>
  <c r="AB579" i="3"/>
  <c r="Z579" i="3"/>
  <c r="X579" i="3"/>
  <c r="V579" i="3"/>
  <c r="T579" i="3"/>
  <c r="R579" i="3"/>
  <c r="P579" i="3"/>
  <c r="N579" i="3"/>
  <c r="L579" i="3"/>
  <c r="J579" i="3"/>
  <c r="H579" i="3"/>
  <c r="D579" i="3"/>
  <c r="BU578" i="3"/>
  <c r="BT578" i="3"/>
  <c r="BS578" i="3"/>
  <c r="BR578" i="3"/>
  <c r="BQ578" i="3"/>
  <c r="BP578" i="3"/>
  <c r="BO578" i="3"/>
  <c r="BN578" i="3"/>
  <c r="BM578" i="3"/>
  <c r="BL578" i="3"/>
  <c r="BK578" i="3"/>
  <c r="BJ578" i="3"/>
  <c r="BI578" i="3"/>
  <c r="BH578" i="3"/>
  <c r="BG578" i="3"/>
  <c r="BF578" i="3"/>
  <c r="BE578" i="3"/>
  <c r="BD578" i="3"/>
  <c r="BA578" i="3"/>
  <c r="BB578" i="3" s="1"/>
  <c r="AZ578" i="3"/>
  <c r="AY578" i="3"/>
  <c r="AW578" i="3"/>
  <c r="AX578" i="3" s="1"/>
  <c r="AV578" i="3"/>
  <c r="AU578" i="3"/>
  <c r="AS578" i="3"/>
  <c r="AT578" i="3" s="1"/>
  <c r="AR578" i="3"/>
  <c r="AQ578" i="3"/>
  <c r="AP578" i="3"/>
  <c r="AN578" i="3"/>
  <c r="AL578" i="3"/>
  <c r="AJ578" i="3"/>
  <c r="AH578" i="3"/>
  <c r="AF578" i="3"/>
  <c r="AD578" i="3"/>
  <c r="AB578" i="3"/>
  <c r="Z578" i="3"/>
  <c r="X578" i="3"/>
  <c r="V578" i="3"/>
  <c r="T578" i="3"/>
  <c r="R578" i="3"/>
  <c r="P578" i="3"/>
  <c r="N578" i="3"/>
  <c r="L578" i="3"/>
  <c r="J578" i="3"/>
  <c r="H578" i="3"/>
  <c r="D578" i="3"/>
  <c r="BU577" i="3"/>
  <c r="BT577" i="3"/>
  <c r="BS577" i="3"/>
  <c r="BR577" i="3"/>
  <c r="BQ577" i="3"/>
  <c r="BP577" i="3"/>
  <c r="BO577" i="3"/>
  <c r="BN577" i="3"/>
  <c r="BM577" i="3"/>
  <c r="BL577" i="3"/>
  <c r="BK577" i="3"/>
  <c r="BJ577" i="3"/>
  <c r="BI577" i="3"/>
  <c r="BH577" i="3"/>
  <c r="BG577" i="3"/>
  <c r="BF577" i="3"/>
  <c r="BE577" i="3"/>
  <c r="BD577" i="3"/>
  <c r="BB577" i="3"/>
  <c r="BA577" i="3"/>
  <c r="AY577" i="3"/>
  <c r="AZ577" i="3" s="1"/>
  <c r="AX577" i="3"/>
  <c r="AW577" i="3"/>
  <c r="AU577" i="3"/>
  <c r="AV577" i="3" s="1"/>
  <c r="AT577" i="3"/>
  <c r="AS577" i="3"/>
  <c r="AQ577" i="3"/>
  <c r="AR577" i="3" s="1"/>
  <c r="AP577" i="3"/>
  <c r="AN577" i="3"/>
  <c r="AL577" i="3"/>
  <c r="AJ577" i="3"/>
  <c r="AH577" i="3"/>
  <c r="AF577" i="3"/>
  <c r="AD577" i="3"/>
  <c r="AB577" i="3"/>
  <c r="Z577" i="3"/>
  <c r="X577" i="3"/>
  <c r="V577" i="3"/>
  <c r="T577" i="3"/>
  <c r="R577" i="3"/>
  <c r="P577" i="3"/>
  <c r="N577" i="3"/>
  <c r="L577" i="3"/>
  <c r="J577" i="3"/>
  <c r="H577" i="3"/>
  <c r="D577" i="3"/>
  <c r="BU576" i="3"/>
  <c r="BT576" i="3"/>
  <c r="BS576" i="3"/>
  <c r="BR576" i="3"/>
  <c r="BQ576" i="3"/>
  <c r="BP576" i="3"/>
  <c r="BO576" i="3"/>
  <c r="BN576" i="3"/>
  <c r="BM576" i="3"/>
  <c r="BL576" i="3"/>
  <c r="BK576" i="3"/>
  <c r="BJ576" i="3"/>
  <c r="BI576" i="3"/>
  <c r="BH576" i="3"/>
  <c r="BG576" i="3"/>
  <c r="BF576" i="3"/>
  <c r="BE576" i="3"/>
  <c r="BD576" i="3"/>
  <c r="BA576" i="3"/>
  <c r="BB576" i="3" s="1"/>
  <c r="AZ576" i="3"/>
  <c r="AY576" i="3"/>
  <c r="AW576" i="3"/>
  <c r="AX576" i="3" s="1"/>
  <c r="AV576" i="3"/>
  <c r="AU576" i="3"/>
  <c r="AS576" i="3"/>
  <c r="AT576" i="3" s="1"/>
  <c r="AR576" i="3"/>
  <c r="AQ576" i="3"/>
  <c r="AP576" i="3"/>
  <c r="AN576" i="3"/>
  <c r="AL576" i="3"/>
  <c r="AJ576" i="3"/>
  <c r="AH576" i="3"/>
  <c r="AF576" i="3"/>
  <c r="AD576" i="3"/>
  <c r="AB576" i="3"/>
  <c r="Z576" i="3"/>
  <c r="X576" i="3"/>
  <c r="V576" i="3"/>
  <c r="T576" i="3"/>
  <c r="R576" i="3"/>
  <c r="P576" i="3"/>
  <c r="N576" i="3"/>
  <c r="L576" i="3"/>
  <c r="J576" i="3"/>
  <c r="H576" i="3"/>
  <c r="D576" i="3"/>
  <c r="BU575" i="3"/>
  <c r="BT575" i="3"/>
  <c r="BS575" i="3"/>
  <c r="BR575" i="3"/>
  <c r="BQ575" i="3"/>
  <c r="BP575" i="3"/>
  <c r="BO575" i="3"/>
  <c r="BN575" i="3"/>
  <c r="BM575" i="3"/>
  <c r="BL575" i="3"/>
  <c r="BK575" i="3"/>
  <c r="BJ575" i="3"/>
  <c r="BI575" i="3"/>
  <c r="BH575" i="3"/>
  <c r="BG575" i="3"/>
  <c r="BF575" i="3"/>
  <c r="BE575" i="3"/>
  <c r="BD575" i="3"/>
  <c r="BB575" i="3"/>
  <c r="BA575" i="3"/>
  <c r="AY575" i="3"/>
  <c r="AZ575" i="3" s="1"/>
  <c r="AX575" i="3"/>
  <c r="AW575" i="3"/>
  <c r="AU575" i="3"/>
  <c r="AV575" i="3" s="1"/>
  <c r="AT575" i="3"/>
  <c r="AS575" i="3"/>
  <c r="AQ575" i="3"/>
  <c r="AR575" i="3" s="1"/>
  <c r="AP575" i="3"/>
  <c r="AN575" i="3"/>
  <c r="AL575" i="3"/>
  <c r="AJ575" i="3"/>
  <c r="AH575" i="3"/>
  <c r="AF575" i="3"/>
  <c r="AD575" i="3"/>
  <c r="AB575" i="3"/>
  <c r="Z575" i="3"/>
  <c r="X575" i="3"/>
  <c r="V575" i="3"/>
  <c r="T575" i="3"/>
  <c r="R575" i="3"/>
  <c r="P575" i="3"/>
  <c r="N575" i="3"/>
  <c r="L575" i="3"/>
  <c r="J575" i="3"/>
  <c r="H575" i="3"/>
  <c r="D575" i="3"/>
  <c r="BU574" i="3"/>
  <c r="BT574" i="3"/>
  <c r="BS574" i="3"/>
  <c r="BR574" i="3"/>
  <c r="BQ574" i="3"/>
  <c r="BP574" i="3"/>
  <c r="BO574" i="3"/>
  <c r="BN574" i="3"/>
  <c r="BM574" i="3"/>
  <c r="BL574" i="3"/>
  <c r="BK574" i="3"/>
  <c r="BJ574" i="3"/>
  <c r="BI574" i="3"/>
  <c r="BH574" i="3"/>
  <c r="BG574" i="3"/>
  <c r="BF574" i="3"/>
  <c r="BE574" i="3"/>
  <c r="BD574" i="3"/>
  <c r="BA574" i="3"/>
  <c r="BB574" i="3" s="1"/>
  <c r="AZ574" i="3"/>
  <c r="AY574" i="3"/>
  <c r="AW574" i="3"/>
  <c r="AX574" i="3" s="1"/>
  <c r="AV574" i="3"/>
  <c r="AU574" i="3"/>
  <c r="AS574" i="3"/>
  <c r="AT574" i="3" s="1"/>
  <c r="AR574" i="3"/>
  <c r="AQ574" i="3"/>
  <c r="AP574" i="3"/>
  <c r="AN574" i="3"/>
  <c r="AL574" i="3"/>
  <c r="AJ574" i="3"/>
  <c r="AH574" i="3"/>
  <c r="AF574" i="3"/>
  <c r="AD574" i="3"/>
  <c r="AB574" i="3"/>
  <c r="Z574" i="3"/>
  <c r="X574" i="3"/>
  <c r="V574" i="3"/>
  <c r="T574" i="3"/>
  <c r="R574" i="3"/>
  <c r="P574" i="3"/>
  <c r="N574" i="3"/>
  <c r="L574" i="3"/>
  <c r="J574" i="3"/>
  <c r="H574" i="3"/>
  <c r="D574" i="3"/>
  <c r="BU573" i="3"/>
  <c r="BT573" i="3"/>
  <c r="BS573" i="3"/>
  <c r="BR573" i="3"/>
  <c r="BQ573" i="3"/>
  <c r="BP573" i="3"/>
  <c r="BO573" i="3"/>
  <c r="BN573" i="3"/>
  <c r="BM573" i="3"/>
  <c r="BL573" i="3"/>
  <c r="BK573" i="3"/>
  <c r="BJ573" i="3"/>
  <c r="BI573" i="3"/>
  <c r="BH573" i="3"/>
  <c r="BG573" i="3"/>
  <c r="BF573" i="3"/>
  <c r="BE573" i="3"/>
  <c r="BD573" i="3"/>
  <c r="BB573" i="3"/>
  <c r="BA573" i="3"/>
  <c r="AY573" i="3"/>
  <c r="AZ573" i="3" s="1"/>
  <c r="AX573" i="3"/>
  <c r="AW573" i="3"/>
  <c r="AU573" i="3"/>
  <c r="AV573" i="3" s="1"/>
  <c r="AT573" i="3"/>
  <c r="AS573" i="3"/>
  <c r="AQ573" i="3"/>
  <c r="AR573" i="3" s="1"/>
  <c r="AP573" i="3"/>
  <c r="AN573" i="3"/>
  <c r="AL573" i="3"/>
  <c r="AJ573" i="3"/>
  <c r="AH573" i="3"/>
  <c r="AF573" i="3"/>
  <c r="AD573" i="3"/>
  <c r="AB573" i="3"/>
  <c r="Z573" i="3"/>
  <c r="X573" i="3"/>
  <c r="V573" i="3"/>
  <c r="T573" i="3"/>
  <c r="R573" i="3"/>
  <c r="P573" i="3"/>
  <c r="N573" i="3"/>
  <c r="L573" i="3"/>
  <c r="J573" i="3"/>
  <c r="H573" i="3"/>
  <c r="D573" i="3"/>
  <c r="BU572" i="3"/>
  <c r="BT572" i="3"/>
  <c r="BS572" i="3"/>
  <c r="BR572" i="3"/>
  <c r="BQ572" i="3"/>
  <c r="BP572" i="3"/>
  <c r="BO572" i="3"/>
  <c r="BN572" i="3"/>
  <c r="BM572" i="3"/>
  <c r="BL572" i="3"/>
  <c r="BK572" i="3"/>
  <c r="BJ572" i="3"/>
  <c r="BI572" i="3"/>
  <c r="BH572" i="3"/>
  <c r="BG572" i="3"/>
  <c r="BF572" i="3"/>
  <c r="BE572" i="3"/>
  <c r="BD572" i="3"/>
  <c r="BA572" i="3"/>
  <c r="BB572" i="3" s="1"/>
  <c r="AZ572" i="3"/>
  <c r="AY572" i="3"/>
  <c r="AW572" i="3"/>
  <c r="AX572" i="3" s="1"/>
  <c r="AV572" i="3"/>
  <c r="AU572" i="3"/>
  <c r="AS572" i="3"/>
  <c r="AT572" i="3" s="1"/>
  <c r="AR572" i="3"/>
  <c r="AQ572" i="3"/>
  <c r="AP572" i="3"/>
  <c r="AN572" i="3"/>
  <c r="AL572" i="3"/>
  <c r="AJ572" i="3"/>
  <c r="AH572" i="3"/>
  <c r="AF572" i="3"/>
  <c r="AD572" i="3"/>
  <c r="AB572" i="3"/>
  <c r="Z572" i="3"/>
  <c r="X572" i="3"/>
  <c r="V572" i="3"/>
  <c r="T572" i="3"/>
  <c r="R572" i="3"/>
  <c r="P572" i="3"/>
  <c r="N572" i="3"/>
  <c r="L572" i="3"/>
  <c r="J572" i="3"/>
  <c r="H572" i="3"/>
  <c r="D572" i="3"/>
  <c r="BU571" i="3"/>
  <c r="BT571" i="3"/>
  <c r="BS571" i="3"/>
  <c r="BR571" i="3"/>
  <c r="BQ571" i="3"/>
  <c r="BP571" i="3"/>
  <c r="BO571" i="3"/>
  <c r="BN571" i="3"/>
  <c r="BM571" i="3"/>
  <c r="BL571" i="3"/>
  <c r="BK571" i="3"/>
  <c r="BJ571" i="3"/>
  <c r="BI571" i="3"/>
  <c r="BH571" i="3"/>
  <c r="BG571" i="3"/>
  <c r="BF571" i="3"/>
  <c r="BE571" i="3"/>
  <c r="BD571" i="3"/>
  <c r="BB571" i="3"/>
  <c r="BA571" i="3"/>
  <c r="AY571" i="3"/>
  <c r="AZ571" i="3" s="1"/>
  <c r="AX571" i="3"/>
  <c r="AW571" i="3"/>
  <c r="AV571" i="3"/>
  <c r="AU571" i="3"/>
  <c r="AT571" i="3"/>
  <c r="AS571" i="3"/>
  <c r="AQ571" i="3"/>
  <c r="AR571" i="3" s="1"/>
  <c r="AP571" i="3"/>
  <c r="AN571" i="3"/>
  <c r="AL571" i="3"/>
  <c r="AJ571" i="3"/>
  <c r="AH571" i="3"/>
  <c r="AF571" i="3"/>
  <c r="AD571" i="3"/>
  <c r="AB571" i="3"/>
  <c r="Z571" i="3"/>
  <c r="X571" i="3"/>
  <c r="V571" i="3"/>
  <c r="T571" i="3"/>
  <c r="R571" i="3"/>
  <c r="P571" i="3"/>
  <c r="N571" i="3"/>
  <c r="L571" i="3"/>
  <c r="J571" i="3"/>
  <c r="H571" i="3"/>
  <c r="D571" i="3"/>
  <c r="BU570" i="3"/>
  <c r="BT570" i="3"/>
  <c r="BS570" i="3"/>
  <c r="BR570" i="3"/>
  <c r="BQ570" i="3"/>
  <c r="BP570" i="3"/>
  <c r="BO570" i="3"/>
  <c r="BN570" i="3"/>
  <c r="BM570" i="3"/>
  <c r="BL570" i="3"/>
  <c r="BK570" i="3"/>
  <c r="BJ570" i="3"/>
  <c r="BI570" i="3"/>
  <c r="BH570" i="3"/>
  <c r="BG570" i="3"/>
  <c r="BF570" i="3"/>
  <c r="BE570" i="3"/>
  <c r="BD570" i="3"/>
  <c r="BA570" i="3"/>
  <c r="BB570" i="3" s="1"/>
  <c r="AZ570" i="3"/>
  <c r="AY570" i="3"/>
  <c r="AX570" i="3"/>
  <c r="AW570" i="3"/>
  <c r="AV570" i="3"/>
  <c r="AU570" i="3"/>
  <c r="AS570" i="3"/>
  <c r="AT570" i="3" s="1"/>
  <c r="AR570" i="3"/>
  <c r="AQ570" i="3"/>
  <c r="AP570" i="3"/>
  <c r="AN570" i="3"/>
  <c r="AL570" i="3"/>
  <c r="AJ570" i="3"/>
  <c r="AH570" i="3"/>
  <c r="AF570" i="3"/>
  <c r="AD570" i="3"/>
  <c r="AB570" i="3"/>
  <c r="Z570" i="3"/>
  <c r="X570" i="3"/>
  <c r="V570" i="3"/>
  <c r="T570" i="3"/>
  <c r="R570" i="3"/>
  <c r="P570" i="3"/>
  <c r="N570" i="3"/>
  <c r="L570" i="3"/>
  <c r="J570" i="3"/>
  <c r="H570" i="3"/>
  <c r="D570" i="3"/>
  <c r="BU569" i="3"/>
  <c r="BT569" i="3"/>
  <c r="BS569" i="3"/>
  <c r="BV569" i="3" s="1"/>
  <c r="BR569" i="3"/>
  <c r="BQ569" i="3"/>
  <c r="BP569" i="3"/>
  <c r="BO569" i="3"/>
  <c r="BN569" i="3"/>
  <c r="BM569" i="3"/>
  <c r="BL569" i="3"/>
  <c r="BK569" i="3"/>
  <c r="BJ569" i="3"/>
  <c r="BI569" i="3"/>
  <c r="BH569" i="3"/>
  <c r="BG569" i="3"/>
  <c r="BF569" i="3"/>
  <c r="BE569" i="3"/>
  <c r="BD569" i="3"/>
  <c r="BB569" i="3"/>
  <c r="BA569" i="3"/>
  <c r="AY569" i="3"/>
  <c r="AZ569" i="3" s="1"/>
  <c r="AX569" i="3"/>
  <c r="AW569" i="3"/>
  <c r="AU569" i="3"/>
  <c r="AV569" i="3" s="1"/>
  <c r="AT569" i="3"/>
  <c r="AS569" i="3"/>
  <c r="AQ569" i="3"/>
  <c r="AR569" i="3" s="1"/>
  <c r="AP569" i="3"/>
  <c r="AN569" i="3"/>
  <c r="AL569" i="3"/>
  <c r="AJ569" i="3"/>
  <c r="AH569" i="3"/>
  <c r="AF569" i="3"/>
  <c r="AD569" i="3"/>
  <c r="AB569" i="3"/>
  <c r="Z569" i="3"/>
  <c r="X569" i="3"/>
  <c r="V569" i="3"/>
  <c r="T569" i="3"/>
  <c r="R569" i="3"/>
  <c r="P569" i="3"/>
  <c r="N569" i="3"/>
  <c r="L569" i="3"/>
  <c r="J569" i="3"/>
  <c r="H569" i="3"/>
  <c r="D569" i="3"/>
  <c r="BU568" i="3"/>
  <c r="BT568" i="3"/>
  <c r="BS568" i="3"/>
  <c r="BR568" i="3"/>
  <c r="BQ568" i="3"/>
  <c r="BP568" i="3"/>
  <c r="BV568" i="3" s="1"/>
  <c r="BO568" i="3"/>
  <c r="BN568" i="3"/>
  <c r="BM568" i="3"/>
  <c r="BL568" i="3"/>
  <c r="BK568" i="3"/>
  <c r="BJ568" i="3"/>
  <c r="BI568" i="3"/>
  <c r="BH568" i="3"/>
  <c r="BG568" i="3"/>
  <c r="BF568" i="3"/>
  <c r="BE568" i="3"/>
  <c r="BD568" i="3"/>
  <c r="BA568" i="3"/>
  <c r="BB568" i="3" s="1"/>
  <c r="AZ568" i="3"/>
  <c r="AY568" i="3"/>
  <c r="AW568" i="3"/>
  <c r="AX568" i="3" s="1"/>
  <c r="AV568" i="3"/>
  <c r="AU568" i="3"/>
  <c r="AS568" i="3"/>
  <c r="AT568" i="3" s="1"/>
  <c r="AR568" i="3"/>
  <c r="AQ568" i="3"/>
  <c r="AP568" i="3"/>
  <c r="AN568" i="3"/>
  <c r="AL568" i="3"/>
  <c r="AJ568" i="3"/>
  <c r="AH568" i="3"/>
  <c r="AF568" i="3"/>
  <c r="AD568" i="3"/>
  <c r="AB568" i="3"/>
  <c r="Z568" i="3"/>
  <c r="X568" i="3"/>
  <c r="V568" i="3"/>
  <c r="T568" i="3"/>
  <c r="R568" i="3"/>
  <c r="P568" i="3"/>
  <c r="N568" i="3"/>
  <c r="L568" i="3"/>
  <c r="J568" i="3"/>
  <c r="H568" i="3"/>
  <c r="D568" i="3"/>
  <c r="BU567" i="3"/>
  <c r="BT567" i="3"/>
  <c r="BS567" i="3"/>
  <c r="BR567" i="3"/>
  <c r="BQ567" i="3"/>
  <c r="BP567" i="3"/>
  <c r="BV567" i="3" s="1"/>
  <c r="BO567" i="3"/>
  <c r="BN567" i="3"/>
  <c r="BM567" i="3"/>
  <c r="BL567" i="3"/>
  <c r="BK567" i="3"/>
  <c r="BJ567" i="3"/>
  <c r="BI567" i="3"/>
  <c r="BH567" i="3"/>
  <c r="BG567" i="3"/>
  <c r="BF567" i="3"/>
  <c r="BE567" i="3"/>
  <c r="BD567" i="3"/>
  <c r="BB567" i="3"/>
  <c r="BA567" i="3"/>
  <c r="AY567" i="3"/>
  <c r="AZ567" i="3" s="1"/>
  <c r="AX567" i="3"/>
  <c r="AW567" i="3"/>
  <c r="AU567" i="3"/>
  <c r="AV567" i="3" s="1"/>
  <c r="AT567" i="3"/>
  <c r="AS567" i="3"/>
  <c r="AQ567" i="3"/>
  <c r="AR567" i="3" s="1"/>
  <c r="AP567" i="3"/>
  <c r="AN567" i="3"/>
  <c r="AL567" i="3"/>
  <c r="AJ567" i="3"/>
  <c r="AH567" i="3"/>
  <c r="AF567" i="3"/>
  <c r="AD567" i="3"/>
  <c r="AB567" i="3"/>
  <c r="Z567" i="3"/>
  <c r="X567" i="3"/>
  <c r="V567" i="3"/>
  <c r="T567" i="3"/>
  <c r="R567" i="3"/>
  <c r="P567" i="3"/>
  <c r="N567" i="3"/>
  <c r="L567" i="3"/>
  <c r="J567" i="3"/>
  <c r="H567" i="3"/>
  <c r="D567" i="3"/>
  <c r="BU566" i="3"/>
  <c r="BT566" i="3"/>
  <c r="BS566" i="3"/>
  <c r="BR566" i="3"/>
  <c r="BQ566" i="3"/>
  <c r="BP566" i="3"/>
  <c r="BV566" i="3" s="1"/>
  <c r="BO566" i="3"/>
  <c r="BN566" i="3"/>
  <c r="BM566" i="3"/>
  <c r="BL566" i="3"/>
  <c r="BK566" i="3"/>
  <c r="BJ566" i="3"/>
  <c r="BI566" i="3"/>
  <c r="BH566" i="3"/>
  <c r="BG566" i="3"/>
  <c r="BF566" i="3"/>
  <c r="BE566" i="3"/>
  <c r="BD566" i="3"/>
  <c r="BA566" i="3"/>
  <c r="BB566" i="3" s="1"/>
  <c r="AZ566" i="3"/>
  <c r="AY566" i="3"/>
  <c r="AX566" i="3"/>
  <c r="AW566" i="3"/>
  <c r="AV566" i="3"/>
  <c r="AU566" i="3"/>
  <c r="AS566" i="3"/>
  <c r="AT566" i="3" s="1"/>
  <c r="AR566" i="3"/>
  <c r="AQ566" i="3"/>
  <c r="AP566" i="3"/>
  <c r="AN566" i="3"/>
  <c r="AL566" i="3"/>
  <c r="AJ566" i="3"/>
  <c r="AH566" i="3"/>
  <c r="AF566" i="3"/>
  <c r="AD566" i="3"/>
  <c r="AB566" i="3"/>
  <c r="Z566" i="3"/>
  <c r="X566" i="3"/>
  <c r="V566" i="3"/>
  <c r="T566" i="3"/>
  <c r="R566" i="3"/>
  <c r="P566" i="3"/>
  <c r="N566" i="3"/>
  <c r="L566" i="3"/>
  <c r="J566" i="3"/>
  <c r="H566" i="3"/>
  <c r="D566" i="3"/>
  <c r="BU565" i="3"/>
  <c r="BT565" i="3"/>
  <c r="BS565" i="3"/>
  <c r="BV565" i="3" s="1"/>
  <c r="BR565" i="3"/>
  <c r="BQ565" i="3"/>
  <c r="BP565" i="3"/>
  <c r="BO565" i="3"/>
  <c r="BN565" i="3"/>
  <c r="BM565" i="3"/>
  <c r="BL565" i="3"/>
  <c r="BK565" i="3"/>
  <c r="BJ565" i="3"/>
  <c r="BI565" i="3"/>
  <c r="BH565" i="3"/>
  <c r="BG565" i="3"/>
  <c r="BF565" i="3"/>
  <c r="BE565" i="3"/>
  <c r="BD565" i="3"/>
  <c r="BB565" i="3"/>
  <c r="BA565" i="3"/>
  <c r="AY565" i="3"/>
  <c r="AZ565" i="3" s="1"/>
  <c r="AX565" i="3"/>
  <c r="AW565" i="3"/>
  <c r="AU565" i="3"/>
  <c r="AV565" i="3" s="1"/>
  <c r="AT565" i="3"/>
  <c r="AS565" i="3"/>
  <c r="AQ565" i="3"/>
  <c r="AR565" i="3" s="1"/>
  <c r="AP565" i="3"/>
  <c r="AN565" i="3"/>
  <c r="AL565" i="3"/>
  <c r="AJ565" i="3"/>
  <c r="AH565" i="3"/>
  <c r="AF565" i="3"/>
  <c r="AD565" i="3"/>
  <c r="AB565" i="3"/>
  <c r="Z565" i="3"/>
  <c r="X565" i="3"/>
  <c r="V565" i="3"/>
  <c r="T565" i="3"/>
  <c r="R565" i="3"/>
  <c r="P565" i="3"/>
  <c r="N565" i="3"/>
  <c r="L565" i="3"/>
  <c r="J565" i="3"/>
  <c r="H565" i="3"/>
  <c r="D565" i="3"/>
  <c r="BU564" i="3"/>
  <c r="BT564" i="3"/>
  <c r="BS564" i="3"/>
  <c r="BR564" i="3"/>
  <c r="BQ564" i="3"/>
  <c r="BP564" i="3"/>
  <c r="BV564" i="3" s="1"/>
  <c r="BO564" i="3"/>
  <c r="BN564" i="3"/>
  <c r="BM564" i="3"/>
  <c r="BL564" i="3"/>
  <c r="BK564" i="3"/>
  <c r="BJ564" i="3"/>
  <c r="BI564" i="3"/>
  <c r="BH564" i="3"/>
  <c r="BG564" i="3"/>
  <c r="BF564" i="3"/>
  <c r="BE564" i="3"/>
  <c r="BD564" i="3"/>
  <c r="BA564" i="3"/>
  <c r="BB564" i="3" s="1"/>
  <c r="AZ564" i="3"/>
  <c r="AY564" i="3"/>
  <c r="AW564" i="3"/>
  <c r="AX564" i="3" s="1"/>
  <c r="AV564" i="3"/>
  <c r="AU564" i="3"/>
  <c r="AS564" i="3"/>
  <c r="AT564" i="3" s="1"/>
  <c r="AR564" i="3"/>
  <c r="AQ564" i="3"/>
  <c r="AP564" i="3"/>
  <c r="AN564" i="3"/>
  <c r="AL564" i="3"/>
  <c r="AJ564" i="3"/>
  <c r="AH564" i="3"/>
  <c r="AF564" i="3"/>
  <c r="AD564" i="3"/>
  <c r="AB564" i="3"/>
  <c r="Z564" i="3"/>
  <c r="X564" i="3"/>
  <c r="V564" i="3"/>
  <c r="T564" i="3"/>
  <c r="R564" i="3"/>
  <c r="P564" i="3"/>
  <c r="N564" i="3"/>
  <c r="L564" i="3"/>
  <c r="J564" i="3"/>
  <c r="H564" i="3"/>
  <c r="D564" i="3"/>
  <c r="BU563" i="3"/>
  <c r="BT563" i="3"/>
  <c r="BS563" i="3"/>
  <c r="BR563" i="3"/>
  <c r="BQ563" i="3"/>
  <c r="BP563" i="3"/>
  <c r="BO563" i="3"/>
  <c r="BN563" i="3"/>
  <c r="BM563" i="3"/>
  <c r="BL563" i="3"/>
  <c r="BK563" i="3"/>
  <c r="BJ563" i="3"/>
  <c r="BI563" i="3"/>
  <c r="BH563" i="3"/>
  <c r="BG563" i="3"/>
  <c r="BF563" i="3"/>
  <c r="BE563" i="3"/>
  <c r="BD563" i="3"/>
  <c r="BB563" i="3"/>
  <c r="BA563" i="3"/>
  <c r="AY563" i="3"/>
  <c r="AZ563" i="3" s="1"/>
  <c r="AX563" i="3"/>
  <c r="AW563" i="3"/>
  <c r="AU563" i="3"/>
  <c r="AV563" i="3" s="1"/>
  <c r="AT563" i="3"/>
  <c r="AS563" i="3"/>
  <c r="AQ563" i="3"/>
  <c r="AR563" i="3" s="1"/>
  <c r="AP563" i="3"/>
  <c r="AN563" i="3"/>
  <c r="AL563" i="3"/>
  <c r="AJ563" i="3"/>
  <c r="AH563" i="3"/>
  <c r="AF563" i="3"/>
  <c r="AD563" i="3"/>
  <c r="AB563" i="3"/>
  <c r="Z563" i="3"/>
  <c r="X563" i="3"/>
  <c r="V563" i="3"/>
  <c r="T563" i="3"/>
  <c r="R563" i="3"/>
  <c r="P563" i="3"/>
  <c r="N563" i="3"/>
  <c r="L563" i="3"/>
  <c r="J563" i="3"/>
  <c r="H563" i="3"/>
  <c r="D563" i="3"/>
  <c r="BU562" i="3"/>
  <c r="BT562" i="3"/>
  <c r="BS562" i="3"/>
  <c r="BR562" i="3"/>
  <c r="BQ562" i="3"/>
  <c r="BP562" i="3"/>
  <c r="BV562" i="3" s="1"/>
  <c r="BO562" i="3"/>
  <c r="BN562" i="3"/>
  <c r="BM562" i="3"/>
  <c r="BL562" i="3"/>
  <c r="BK562" i="3"/>
  <c r="BJ562" i="3"/>
  <c r="BI562" i="3"/>
  <c r="BH562" i="3"/>
  <c r="BG562" i="3"/>
  <c r="BF562" i="3"/>
  <c r="BE562" i="3"/>
  <c r="BD562" i="3"/>
  <c r="BA562" i="3"/>
  <c r="BB562" i="3" s="1"/>
  <c r="AZ562" i="3"/>
  <c r="AY562" i="3"/>
  <c r="AW562" i="3"/>
  <c r="AX562" i="3" s="1"/>
  <c r="AV562" i="3"/>
  <c r="AU562" i="3"/>
  <c r="AS562" i="3"/>
  <c r="AT562" i="3" s="1"/>
  <c r="AR562" i="3"/>
  <c r="AQ562" i="3"/>
  <c r="AP562" i="3"/>
  <c r="AN562" i="3"/>
  <c r="AL562" i="3"/>
  <c r="AJ562" i="3"/>
  <c r="AH562" i="3"/>
  <c r="AF562" i="3"/>
  <c r="AD562" i="3"/>
  <c r="AB562" i="3"/>
  <c r="Z562" i="3"/>
  <c r="X562" i="3"/>
  <c r="V562" i="3"/>
  <c r="T562" i="3"/>
  <c r="R562" i="3"/>
  <c r="P562" i="3"/>
  <c r="N562" i="3"/>
  <c r="L562" i="3"/>
  <c r="J562" i="3"/>
  <c r="H562" i="3"/>
  <c r="D562" i="3"/>
  <c r="BU561" i="3"/>
  <c r="BT561" i="3"/>
  <c r="BS561" i="3"/>
  <c r="BV561" i="3" s="1"/>
  <c r="BR561" i="3"/>
  <c r="BQ561" i="3"/>
  <c r="BP561" i="3"/>
  <c r="BO561" i="3"/>
  <c r="BN561" i="3"/>
  <c r="BM561" i="3"/>
  <c r="BL561" i="3"/>
  <c r="BK561" i="3"/>
  <c r="BJ561" i="3"/>
  <c r="BI561" i="3"/>
  <c r="BH561" i="3"/>
  <c r="BG561" i="3"/>
  <c r="BF561" i="3"/>
  <c r="BE561" i="3"/>
  <c r="BD561" i="3"/>
  <c r="BB561" i="3"/>
  <c r="BA561" i="3"/>
  <c r="AZ561" i="3"/>
  <c r="AY561" i="3"/>
  <c r="AX561" i="3"/>
  <c r="AW561" i="3"/>
  <c r="AU561" i="3"/>
  <c r="AV561" i="3" s="1"/>
  <c r="AT561" i="3"/>
  <c r="AS561" i="3"/>
  <c r="AR561" i="3"/>
  <c r="AQ561" i="3"/>
  <c r="AP561" i="3"/>
  <c r="AN561" i="3"/>
  <c r="AL561" i="3"/>
  <c r="AJ561" i="3"/>
  <c r="AH561" i="3"/>
  <c r="AF561" i="3"/>
  <c r="AD561" i="3"/>
  <c r="AB561" i="3"/>
  <c r="Z561" i="3"/>
  <c r="X561" i="3"/>
  <c r="V561" i="3"/>
  <c r="T561" i="3"/>
  <c r="R561" i="3"/>
  <c r="P561" i="3"/>
  <c r="N561" i="3"/>
  <c r="L561" i="3"/>
  <c r="J561" i="3"/>
  <c r="H561" i="3"/>
  <c r="D561" i="3"/>
  <c r="BU560" i="3"/>
  <c r="BT560" i="3"/>
  <c r="BS560" i="3"/>
  <c r="BR560" i="3"/>
  <c r="BQ560" i="3"/>
  <c r="BP560" i="3"/>
  <c r="BO560" i="3"/>
  <c r="BN560" i="3"/>
  <c r="BM560" i="3"/>
  <c r="BL560" i="3"/>
  <c r="BK560" i="3"/>
  <c r="BJ560" i="3"/>
  <c r="BI560" i="3"/>
  <c r="BH560" i="3"/>
  <c r="BG560" i="3"/>
  <c r="BF560" i="3"/>
  <c r="BE560" i="3"/>
  <c r="BD560" i="3"/>
  <c r="BB560" i="3"/>
  <c r="BA560" i="3"/>
  <c r="AZ560" i="3"/>
  <c r="AY560" i="3"/>
  <c r="AW560" i="3"/>
  <c r="AX560" i="3" s="1"/>
  <c r="AV560" i="3"/>
  <c r="AU560" i="3"/>
  <c r="AS560" i="3"/>
  <c r="AT560" i="3" s="1"/>
  <c r="AR560" i="3"/>
  <c r="AQ560" i="3"/>
  <c r="AP560" i="3"/>
  <c r="AN560" i="3"/>
  <c r="AL560" i="3"/>
  <c r="AJ560" i="3"/>
  <c r="AH560" i="3"/>
  <c r="AF560" i="3"/>
  <c r="AD560" i="3"/>
  <c r="AB560" i="3"/>
  <c r="Z560" i="3"/>
  <c r="X560" i="3"/>
  <c r="V560" i="3"/>
  <c r="T560" i="3"/>
  <c r="R560" i="3"/>
  <c r="P560" i="3"/>
  <c r="N560" i="3"/>
  <c r="L560" i="3"/>
  <c r="J560" i="3"/>
  <c r="H560" i="3"/>
  <c r="D560" i="3"/>
  <c r="BU559" i="3"/>
  <c r="BT559" i="3"/>
  <c r="BS559" i="3"/>
  <c r="BR559" i="3"/>
  <c r="BQ559" i="3"/>
  <c r="BP559" i="3"/>
  <c r="BV559" i="3" s="1"/>
  <c r="BO559" i="3"/>
  <c r="BN559" i="3"/>
  <c r="BM559" i="3"/>
  <c r="BL559" i="3"/>
  <c r="BK559" i="3"/>
  <c r="BJ559" i="3"/>
  <c r="BI559" i="3"/>
  <c r="BH559" i="3"/>
  <c r="BG559" i="3"/>
  <c r="BF559" i="3"/>
  <c r="BE559" i="3"/>
  <c r="BD559" i="3"/>
  <c r="BB559" i="3"/>
  <c r="BA559" i="3"/>
  <c r="AY559" i="3"/>
  <c r="AZ559" i="3" s="1"/>
  <c r="AX559" i="3"/>
  <c r="AW559" i="3"/>
  <c r="AU559" i="3"/>
  <c r="AV559" i="3" s="1"/>
  <c r="AT559" i="3"/>
  <c r="AS559" i="3"/>
  <c r="AQ559" i="3"/>
  <c r="AR559" i="3" s="1"/>
  <c r="AP559" i="3"/>
  <c r="AN559" i="3"/>
  <c r="AL559" i="3"/>
  <c r="AJ559" i="3"/>
  <c r="AH559" i="3"/>
  <c r="AF559" i="3"/>
  <c r="AD559" i="3"/>
  <c r="AB559" i="3"/>
  <c r="Z559" i="3"/>
  <c r="X559" i="3"/>
  <c r="V559" i="3"/>
  <c r="T559" i="3"/>
  <c r="R559" i="3"/>
  <c r="P559" i="3"/>
  <c r="N559" i="3"/>
  <c r="L559" i="3"/>
  <c r="J559" i="3"/>
  <c r="H559" i="3"/>
  <c r="D559" i="3"/>
  <c r="BU558" i="3"/>
  <c r="BT558" i="3"/>
  <c r="BS558" i="3"/>
  <c r="BR558" i="3"/>
  <c r="BQ558" i="3"/>
  <c r="BP558" i="3"/>
  <c r="BV558" i="3" s="1"/>
  <c r="BO558" i="3"/>
  <c r="BN558" i="3"/>
  <c r="BM558" i="3"/>
  <c r="BL558" i="3"/>
  <c r="BK558" i="3"/>
  <c r="BJ558" i="3"/>
  <c r="BI558" i="3"/>
  <c r="BH558" i="3"/>
  <c r="BG558" i="3"/>
  <c r="BF558" i="3"/>
  <c r="BE558" i="3"/>
  <c r="BD558" i="3"/>
  <c r="BA558" i="3"/>
  <c r="BB558" i="3" s="1"/>
  <c r="AZ558" i="3"/>
  <c r="AY558" i="3"/>
  <c r="AX558" i="3"/>
  <c r="AW558" i="3"/>
  <c r="AV558" i="3"/>
  <c r="AU558" i="3"/>
  <c r="AS558" i="3"/>
  <c r="AT558" i="3" s="1"/>
  <c r="AR558" i="3"/>
  <c r="AQ558" i="3"/>
  <c r="AP558" i="3"/>
  <c r="AN558" i="3"/>
  <c r="AL558" i="3"/>
  <c r="AJ558" i="3"/>
  <c r="AH558" i="3"/>
  <c r="AF558" i="3"/>
  <c r="AD558" i="3"/>
  <c r="AB558" i="3"/>
  <c r="Z558" i="3"/>
  <c r="X558" i="3"/>
  <c r="V558" i="3"/>
  <c r="T558" i="3"/>
  <c r="R558" i="3"/>
  <c r="P558" i="3"/>
  <c r="N558" i="3"/>
  <c r="L558" i="3"/>
  <c r="J558" i="3"/>
  <c r="H558" i="3"/>
  <c r="D558" i="3"/>
  <c r="BU557" i="3"/>
  <c r="BT557" i="3"/>
  <c r="BS557" i="3"/>
  <c r="BV557" i="3" s="1"/>
  <c r="BR557" i="3"/>
  <c r="BQ557" i="3"/>
  <c r="BP557" i="3"/>
  <c r="BO557" i="3"/>
  <c r="BN557" i="3"/>
  <c r="BM557" i="3"/>
  <c r="BL557" i="3"/>
  <c r="BK557" i="3"/>
  <c r="BJ557" i="3"/>
  <c r="BI557" i="3"/>
  <c r="BH557" i="3"/>
  <c r="BG557" i="3"/>
  <c r="BF557" i="3"/>
  <c r="BE557" i="3"/>
  <c r="BD557" i="3"/>
  <c r="BB557" i="3"/>
  <c r="BA557" i="3"/>
  <c r="AY557" i="3"/>
  <c r="AZ557" i="3" s="1"/>
  <c r="AX557" i="3"/>
  <c r="AW557" i="3"/>
  <c r="AU557" i="3"/>
  <c r="AV557" i="3" s="1"/>
  <c r="AT557" i="3"/>
  <c r="AS557" i="3"/>
  <c r="AQ557" i="3"/>
  <c r="AR557" i="3" s="1"/>
  <c r="AP557" i="3"/>
  <c r="AN557" i="3"/>
  <c r="AL557" i="3"/>
  <c r="AJ557" i="3"/>
  <c r="AH557" i="3"/>
  <c r="AF557" i="3"/>
  <c r="AD557" i="3"/>
  <c r="AB557" i="3"/>
  <c r="Z557" i="3"/>
  <c r="X557" i="3"/>
  <c r="V557" i="3"/>
  <c r="T557" i="3"/>
  <c r="R557" i="3"/>
  <c r="P557" i="3"/>
  <c r="N557" i="3"/>
  <c r="L557" i="3"/>
  <c r="J557" i="3"/>
  <c r="H557" i="3"/>
  <c r="D557" i="3"/>
  <c r="BU556" i="3"/>
  <c r="BT556" i="3"/>
  <c r="BS556" i="3"/>
  <c r="BR556" i="3"/>
  <c r="BQ556" i="3"/>
  <c r="BP556" i="3"/>
  <c r="BO556" i="3"/>
  <c r="BN556" i="3"/>
  <c r="BM556" i="3"/>
  <c r="BL556" i="3"/>
  <c r="BK556" i="3"/>
  <c r="BJ556" i="3"/>
  <c r="BI556" i="3"/>
  <c r="BH556" i="3"/>
  <c r="BG556" i="3"/>
  <c r="BF556" i="3"/>
  <c r="BE556" i="3"/>
  <c r="BD556" i="3"/>
  <c r="BA556" i="3"/>
  <c r="BB556" i="3" s="1"/>
  <c r="AZ556" i="3"/>
  <c r="AY556" i="3"/>
  <c r="AW556" i="3"/>
  <c r="AX556" i="3" s="1"/>
  <c r="AV556" i="3"/>
  <c r="AU556" i="3"/>
  <c r="AS556" i="3"/>
  <c r="AT556" i="3" s="1"/>
  <c r="AR556" i="3"/>
  <c r="AQ556" i="3"/>
  <c r="AP556" i="3"/>
  <c r="AN556" i="3"/>
  <c r="AL556" i="3"/>
  <c r="AJ556" i="3"/>
  <c r="AH556" i="3"/>
  <c r="AF556" i="3"/>
  <c r="AD556" i="3"/>
  <c r="AB556" i="3"/>
  <c r="Z556" i="3"/>
  <c r="X556" i="3"/>
  <c r="V556" i="3"/>
  <c r="T556" i="3"/>
  <c r="R556" i="3"/>
  <c r="P556" i="3"/>
  <c r="N556" i="3"/>
  <c r="L556" i="3"/>
  <c r="J556" i="3"/>
  <c r="H556" i="3"/>
  <c r="D556" i="3"/>
  <c r="BU555" i="3"/>
  <c r="BT555" i="3"/>
  <c r="BS555" i="3"/>
  <c r="BR555" i="3"/>
  <c r="BQ555" i="3"/>
  <c r="BP555" i="3"/>
  <c r="BO555" i="3"/>
  <c r="BN555" i="3"/>
  <c r="BM555" i="3"/>
  <c r="BL555" i="3"/>
  <c r="BK555" i="3"/>
  <c r="BJ555" i="3"/>
  <c r="BI555" i="3"/>
  <c r="BH555" i="3"/>
  <c r="BG555" i="3"/>
  <c r="BF555" i="3"/>
  <c r="BE555" i="3"/>
  <c r="BD555" i="3"/>
  <c r="BB555" i="3"/>
  <c r="BA555" i="3"/>
  <c r="AY555" i="3"/>
  <c r="AZ555" i="3" s="1"/>
  <c r="AX555" i="3"/>
  <c r="AW555" i="3"/>
  <c r="AU555" i="3"/>
  <c r="AV555" i="3" s="1"/>
  <c r="AT555" i="3"/>
  <c r="AS555" i="3"/>
  <c r="AQ555" i="3"/>
  <c r="AR555" i="3" s="1"/>
  <c r="AP555" i="3"/>
  <c r="AN555" i="3"/>
  <c r="AL555" i="3"/>
  <c r="AJ555" i="3"/>
  <c r="AH555" i="3"/>
  <c r="AF555" i="3"/>
  <c r="AD555" i="3"/>
  <c r="AB555" i="3"/>
  <c r="Z555" i="3"/>
  <c r="X555" i="3"/>
  <c r="V555" i="3"/>
  <c r="T555" i="3"/>
  <c r="R555" i="3"/>
  <c r="P555" i="3"/>
  <c r="N555" i="3"/>
  <c r="L555" i="3"/>
  <c r="J555" i="3"/>
  <c r="H555" i="3"/>
  <c r="D555" i="3"/>
  <c r="BU554" i="3"/>
  <c r="BT554" i="3"/>
  <c r="BS554" i="3"/>
  <c r="BR554" i="3"/>
  <c r="BQ554" i="3"/>
  <c r="BP554" i="3"/>
  <c r="BV554" i="3" s="1"/>
  <c r="BO554" i="3"/>
  <c r="BN554" i="3"/>
  <c r="BM554" i="3"/>
  <c r="BL554" i="3"/>
  <c r="BK554" i="3"/>
  <c r="BJ554" i="3"/>
  <c r="BI554" i="3"/>
  <c r="BH554" i="3"/>
  <c r="BG554" i="3"/>
  <c r="BF554" i="3"/>
  <c r="BE554" i="3"/>
  <c r="BD554" i="3"/>
  <c r="BA554" i="3"/>
  <c r="BB554" i="3" s="1"/>
  <c r="AZ554" i="3"/>
  <c r="AY554" i="3"/>
  <c r="AW554" i="3"/>
  <c r="AX554" i="3" s="1"/>
  <c r="AV554" i="3"/>
  <c r="AU554" i="3"/>
  <c r="AS554" i="3"/>
  <c r="AT554" i="3" s="1"/>
  <c r="AR554" i="3"/>
  <c r="AQ554" i="3"/>
  <c r="AP554" i="3"/>
  <c r="AN554" i="3"/>
  <c r="AL554" i="3"/>
  <c r="AJ554" i="3"/>
  <c r="AH554" i="3"/>
  <c r="AF554" i="3"/>
  <c r="AD554" i="3"/>
  <c r="AB554" i="3"/>
  <c r="Z554" i="3"/>
  <c r="X554" i="3"/>
  <c r="V554" i="3"/>
  <c r="T554" i="3"/>
  <c r="R554" i="3"/>
  <c r="P554" i="3"/>
  <c r="N554" i="3"/>
  <c r="L554" i="3"/>
  <c r="J554" i="3"/>
  <c r="H554" i="3"/>
  <c r="D554" i="3"/>
  <c r="BU553" i="3"/>
  <c r="BT553" i="3"/>
  <c r="BS553" i="3"/>
  <c r="BV553" i="3" s="1"/>
  <c r="BR553" i="3"/>
  <c r="BQ553" i="3"/>
  <c r="BP553" i="3"/>
  <c r="BO553" i="3"/>
  <c r="BN553" i="3"/>
  <c r="BM553" i="3"/>
  <c r="BL553" i="3"/>
  <c r="BK553" i="3"/>
  <c r="BJ553" i="3"/>
  <c r="BI553" i="3"/>
  <c r="BH553" i="3"/>
  <c r="BG553" i="3"/>
  <c r="BF553" i="3"/>
  <c r="BE553" i="3"/>
  <c r="BD553" i="3"/>
  <c r="BB553" i="3"/>
  <c r="BA553" i="3"/>
  <c r="AY553" i="3"/>
  <c r="AZ553" i="3" s="1"/>
  <c r="AX553" i="3"/>
  <c r="AW553" i="3"/>
  <c r="AU553" i="3"/>
  <c r="AV553" i="3" s="1"/>
  <c r="AT553" i="3"/>
  <c r="AS553" i="3"/>
  <c r="AQ553" i="3"/>
  <c r="AR553" i="3" s="1"/>
  <c r="AP553" i="3"/>
  <c r="AN553" i="3"/>
  <c r="AL553" i="3"/>
  <c r="AJ553" i="3"/>
  <c r="AH553" i="3"/>
  <c r="AF553" i="3"/>
  <c r="AD553" i="3"/>
  <c r="AB553" i="3"/>
  <c r="Z553" i="3"/>
  <c r="X553" i="3"/>
  <c r="V553" i="3"/>
  <c r="T553" i="3"/>
  <c r="R553" i="3"/>
  <c r="P553" i="3"/>
  <c r="N553" i="3"/>
  <c r="L553" i="3"/>
  <c r="J553" i="3"/>
  <c r="H553" i="3"/>
  <c r="D553" i="3"/>
  <c r="BU552" i="3"/>
  <c r="BT552" i="3"/>
  <c r="BS552" i="3"/>
  <c r="BR552" i="3"/>
  <c r="BQ552" i="3"/>
  <c r="BP552" i="3"/>
  <c r="BO552" i="3"/>
  <c r="BN552" i="3"/>
  <c r="BM552" i="3"/>
  <c r="BL552" i="3"/>
  <c r="BK552" i="3"/>
  <c r="BJ552" i="3"/>
  <c r="BI552" i="3"/>
  <c r="BH552" i="3"/>
  <c r="BG552" i="3"/>
  <c r="BF552" i="3"/>
  <c r="BE552" i="3"/>
  <c r="BD552" i="3"/>
  <c r="BA552" i="3"/>
  <c r="BB552" i="3" s="1"/>
  <c r="AZ552" i="3"/>
  <c r="AY552" i="3"/>
  <c r="AW552" i="3"/>
  <c r="AX552" i="3" s="1"/>
  <c r="AV552" i="3"/>
  <c r="AU552" i="3"/>
  <c r="AS552" i="3"/>
  <c r="AT552" i="3" s="1"/>
  <c r="AR552" i="3"/>
  <c r="AQ552" i="3"/>
  <c r="AP552" i="3"/>
  <c r="AN552" i="3"/>
  <c r="AL552" i="3"/>
  <c r="AJ552" i="3"/>
  <c r="AH552" i="3"/>
  <c r="AF552" i="3"/>
  <c r="AD552" i="3"/>
  <c r="AB552" i="3"/>
  <c r="Z552" i="3"/>
  <c r="X552" i="3"/>
  <c r="V552" i="3"/>
  <c r="T552" i="3"/>
  <c r="R552" i="3"/>
  <c r="P552" i="3"/>
  <c r="N552" i="3"/>
  <c r="L552" i="3"/>
  <c r="J552" i="3"/>
  <c r="H552" i="3"/>
  <c r="D552" i="3"/>
  <c r="BU551" i="3"/>
  <c r="BT551" i="3"/>
  <c r="BS551" i="3"/>
  <c r="BR551" i="3"/>
  <c r="BQ551" i="3"/>
  <c r="BP551" i="3"/>
  <c r="BO551" i="3"/>
  <c r="BN551" i="3"/>
  <c r="BM551" i="3"/>
  <c r="BL551" i="3"/>
  <c r="BK551" i="3"/>
  <c r="BJ551" i="3"/>
  <c r="BI551" i="3"/>
  <c r="BH551" i="3"/>
  <c r="BG551" i="3"/>
  <c r="BF551" i="3"/>
  <c r="BE551" i="3"/>
  <c r="BD551" i="3"/>
  <c r="BB551" i="3"/>
  <c r="BA551" i="3"/>
  <c r="AY551" i="3"/>
  <c r="AZ551" i="3" s="1"/>
  <c r="AX551" i="3"/>
  <c r="AW551" i="3"/>
  <c r="AU551" i="3"/>
  <c r="AV551" i="3" s="1"/>
  <c r="AT551" i="3"/>
  <c r="AS551" i="3"/>
  <c r="AQ551" i="3"/>
  <c r="AR551" i="3" s="1"/>
  <c r="AP551" i="3"/>
  <c r="AN551" i="3"/>
  <c r="AL551" i="3"/>
  <c r="AJ551" i="3"/>
  <c r="AH551" i="3"/>
  <c r="AF551" i="3"/>
  <c r="AD551" i="3"/>
  <c r="AB551" i="3"/>
  <c r="Z551" i="3"/>
  <c r="X551" i="3"/>
  <c r="V551" i="3"/>
  <c r="T551" i="3"/>
  <c r="R551" i="3"/>
  <c r="P551" i="3"/>
  <c r="N551" i="3"/>
  <c r="L551" i="3"/>
  <c r="J551" i="3"/>
  <c r="H551" i="3"/>
  <c r="D551" i="3"/>
  <c r="BU550" i="3"/>
  <c r="BT550" i="3"/>
  <c r="BS550" i="3"/>
  <c r="BR550" i="3"/>
  <c r="BQ550" i="3"/>
  <c r="BP550" i="3"/>
  <c r="BV550" i="3" s="1"/>
  <c r="BO550" i="3"/>
  <c r="BN550" i="3"/>
  <c r="BM550" i="3"/>
  <c r="BL550" i="3"/>
  <c r="BK550" i="3"/>
  <c r="BJ550" i="3"/>
  <c r="BI550" i="3"/>
  <c r="BH550" i="3"/>
  <c r="BG550" i="3"/>
  <c r="BF550" i="3"/>
  <c r="BE550" i="3"/>
  <c r="BD550" i="3"/>
  <c r="BA550" i="3"/>
  <c r="BB550" i="3" s="1"/>
  <c r="AZ550" i="3"/>
  <c r="AY550" i="3"/>
  <c r="AW550" i="3"/>
  <c r="AX550" i="3" s="1"/>
  <c r="AV550" i="3"/>
  <c r="AU550" i="3"/>
  <c r="AS550" i="3"/>
  <c r="AT550" i="3" s="1"/>
  <c r="AR550" i="3"/>
  <c r="AQ550" i="3"/>
  <c r="AP550" i="3"/>
  <c r="AN550" i="3"/>
  <c r="AL550" i="3"/>
  <c r="AJ550" i="3"/>
  <c r="AH550" i="3"/>
  <c r="AF550" i="3"/>
  <c r="AD550" i="3"/>
  <c r="AB550" i="3"/>
  <c r="Z550" i="3"/>
  <c r="X550" i="3"/>
  <c r="V550" i="3"/>
  <c r="T550" i="3"/>
  <c r="R550" i="3"/>
  <c r="P550" i="3"/>
  <c r="N550" i="3"/>
  <c r="L550" i="3"/>
  <c r="J550" i="3"/>
  <c r="H550" i="3"/>
  <c r="D550" i="3"/>
  <c r="BU549" i="3"/>
  <c r="BT549" i="3"/>
  <c r="BS549" i="3"/>
  <c r="BV549" i="3" s="1"/>
  <c r="BR549" i="3"/>
  <c r="BQ549" i="3"/>
  <c r="BP549" i="3"/>
  <c r="BO549" i="3"/>
  <c r="BN549" i="3"/>
  <c r="BM549" i="3"/>
  <c r="BL549" i="3"/>
  <c r="BK549" i="3"/>
  <c r="BJ549" i="3"/>
  <c r="BI549" i="3"/>
  <c r="BH549" i="3"/>
  <c r="BG549" i="3"/>
  <c r="BF549" i="3"/>
  <c r="BE549" i="3"/>
  <c r="BD549" i="3"/>
  <c r="BB549" i="3"/>
  <c r="BA549" i="3"/>
  <c r="AY549" i="3"/>
  <c r="AZ549" i="3" s="1"/>
  <c r="AX549" i="3"/>
  <c r="AW549" i="3"/>
  <c r="AU549" i="3"/>
  <c r="AV549" i="3" s="1"/>
  <c r="AT549" i="3"/>
  <c r="AS549" i="3"/>
  <c r="AQ549" i="3"/>
  <c r="AR549" i="3" s="1"/>
  <c r="AP549" i="3"/>
  <c r="AN549" i="3"/>
  <c r="AL549" i="3"/>
  <c r="AJ549" i="3"/>
  <c r="AH549" i="3"/>
  <c r="AF549" i="3"/>
  <c r="AD549" i="3"/>
  <c r="AB549" i="3"/>
  <c r="Z549" i="3"/>
  <c r="X549" i="3"/>
  <c r="V549" i="3"/>
  <c r="T549" i="3"/>
  <c r="R549" i="3"/>
  <c r="P549" i="3"/>
  <c r="N549" i="3"/>
  <c r="L549" i="3"/>
  <c r="J549" i="3"/>
  <c r="H549" i="3"/>
  <c r="D549" i="3"/>
  <c r="BU548" i="3"/>
  <c r="BT548" i="3"/>
  <c r="BS548" i="3"/>
  <c r="BR548" i="3"/>
  <c r="BQ548" i="3"/>
  <c r="BP548" i="3"/>
  <c r="BO548" i="3"/>
  <c r="BN548" i="3"/>
  <c r="BM548" i="3"/>
  <c r="BL548" i="3"/>
  <c r="BK548" i="3"/>
  <c r="BJ548" i="3"/>
  <c r="BI548" i="3"/>
  <c r="BH548" i="3"/>
  <c r="BG548" i="3"/>
  <c r="BF548" i="3"/>
  <c r="BE548" i="3"/>
  <c r="BD548" i="3"/>
  <c r="BA548" i="3"/>
  <c r="BB548" i="3" s="1"/>
  <c r="AZ548" i="3"/>
  <c r="AY548" i="3"/>
  <c r="AW548" i="3"/>
  <c r="AX548" i="3" s="1"/>
  <c r="AV548" i="3"/>
  <c r="AU548" i="3"/>
  <c r="AS548" i="3"/>
  <c r="AT548" i="3" s="1"/>
  <c r="AR548" i="3"/>
  <c r="AQ548" i="3"/>
  <c r="AP548" i="3"/>
  <c r="AN548" i="3"/>
  <c r="AL548" i="3"/>
  <c r="AJ548" i="3"/>
  <c r="AH548" i="3"/>
  <c r="AF548" i="3"/>
  <c r="AD548" i="3"/>
  <c r="AB548" i="3"/>
  <c r="Z548" i="3"/>
  <c r="X548" i="3"/>
  <c r="V548" i="3"/>
  <c r="T548" i="3"/>
  <c r="R548" i="3"/>
  <c r="P548" i="3"/>
  <c r="N548" i="3"/>
  <c r="L548" i="3"/>
  <c r="J548" i="3"/>
  <c r="H548" i="3"/>
  <c r="D548" i="3"/>
  <c r="BU547" i="3"/>
  <c r="BT547" i="3"/>
  <c r="BS547" i="3"/>
  <c r="BR547" i="3"/>
  <c r="BQ547" i="3"/>
  <c r="BP547" i="3"/>
  <c r="BO547" i="3"/>
  <c r="BN547" i="3"/>
  <c r="BM547" i="3"/>
  <c r="BL547" i="3"/>
  <c r="BK547" i="3"/>
  <c r="BJ547" i="3"/>
  <c r="BI547" i="3"/>
  <c r="BH547" i="3"/>
  <c r="BG547" i="3"/>
  <c r="BF547" i="3"/>
  <c r="BE547" i="3"/>
  <c r="BD547" i="3"/>
  <c r="BB547" i="3"/>
  <c r="BA547" i="3"/>
  <c r="AY547" i="3"/>
  <c r="AZ547" i="3" s="1"/>
  <c r="AX547" i="3"/>
  <c r="AW547" i="3"/>
  <c r="AU547" i="3"/>
  <c r="AV547" i="3" s="1"/>
  <c r="AT547" i="3"/>
  <c r="AS547" i="3"/>
  <c r="AQ547" i="3"/>
  <c r="AR547" i="3" s="1"/>
  <c r="AP547" i="3"/>
  <c r="AN547" i="3"/>
  <c r="AL547" i="3"/>
  <c r="AJ547" i="3"/>
  <c r="AH547" i="3"/>
  <c r="AF547" i="3"/>
  <c r="AD547" i="3"/>
  <c r="AB547" i="3"/>
  <c r="Z547" i="3"/>
  <c r="X547" i="3"/>
  <c r="V547" i="3"/>
  <c r="T547" i="3"/>
  <c r="R547" i="3"/>
  <c r="P547" i="3"/>
  <c r="N547" i="3"/>
  <c r="L547" i="3"/>
  <c r="J547" i="3"/>
  <c r="H547" i="3"/>
  <c r="D547" i="3"/>
  <c r="BU546" i="3"/>
  <c r="BT546" i="3"/>
  <c r="BS546" i="3"/>
  <c r="BR546" i="3"/>
  <c r="BQ546" i="3"/>
  <c r="BP546" i="3"/>
  <c r="BV546" i="3" s="1"/>
  <c r="BO546" i="3"/>
  <c r="BN546" i="3"/>
  <c r="BM546" i="3"/>
  <c r="BL546" i="3"/>
  <c r="BK546" i="3"/>
  <c r="BJ546" i="3"/>
  <c r="BI546" i="3"/>
  <c r="BH546" i="3"/>
  <c r="BG546" i="3"/>
  <c r="BF546" i="3"/>
  <c r="BE546" i="3"/>
  <c r="BD546" i="3"/>
  <c r="BA546" i="3"/>
  <c r="BB546" i="3" s="1"/>
  <c r="AZ546" i="3"/>
  <c r="AY546" i="3"/>
  <c r="AW546" i="3"/>
  <c r="AX546" i="3" s="1"/>
  <c r="AV546" i="3"/>
  <c r="AU546" i="3"/>
  <c r="AS546" i="3"/>
  <c r="AT546" i="3" s="1"/>
  <c r="AR546" i="3"/>
  <c r="AQ546" i="3"/>
  <c r="AP546" i="3"/>
  <c r="AN546" i="3"/>
  <c r="AL546" i="3"/>
  <c r="AJ546" i="3"/>
  <c r="AH546" i="3"/>
  <c r="AF546" i="3"/>
  <c r="AD546" i="3"/>
  <c r="AB546" i="3"/>
  <c r="Z546" i="3"/>
  <c r="X546" i="3"/>
  <c r="V546" i="3"/>
  <c r="T546" i="3"/>
  <c r="R546" i="3"/>
  <c r="P546" i="3"/>
  <c r="N546" i="3"/>
  <c r="L546" i="3"/>
  <c r="J546" i="3"/>
  <c r="H546" i="3"/>
  <c r="D546" i="3"/>
  <c r="BU545" i="3"/>
  <c r="BT545" i="3"/>
  <c r="BS545" i="3"/>
  <c r="BV545" i="3" s="1"/>
  <c r="BR545" i="3"/>
  <c r="BQ545" i="3"/>
  <c r="BP545" i="3"/>
  <c r="BO545" i="3"/>
  <c r="BN545" i="3"/>
  <c r="BM545" i="3"/>
  <c r="BL545" i="3"/>
  <c r="BK545" i="3"/>
  <c r="BJ545" i="3"/>
  <c r="BI545" i="3"/>
  <c r="BH545" i="3"/>
  <c r="BG545" i="3"/>
  <c r="BF545" i="3"/>
  <c r="BE545" i="3"/>
  <c r="BD545" i="3"/>
  <c r="BB545" i="3"/>
  <c r="BA545" i="3"/>
  <c r="AY545" i="3"/>
  <c r="AZ545" i="3" s="1"/>
  <c r="AW545" i="3"/>
  <c r="AX545" i="3" s="1"/>
  <c r="AU545" i="3"/>
  <c r="AV545" i="3" s="1"/>
  <c r="AT545" i="3"/>
  <c r="AS545" i="3"/>
  <c r="AQ545" i="3"/>
  <c r="AR545" i="3" s="1"/>
  <c r="AP545" i="3"/>
  <c r="AN545" i="3"/>
  <c r="AL545" i="3"/>
  <c r="AJ545" i="3"/>
  <c r="AH545" i="3"/>
  <c r="AF545" i="3"/>
  <c r="AD545" i="3"/>
  <c r="AB545" i="3"/>
  <c r="Z545" i="3"/>
  <c r="X545" i="3"/>
  <c r="V545" i="3"/>
  <c r="T545" i="3"/>
  <c r="R545" i="3"/>
  <c r="P545" i="3"/>
  <c r="N545" i="3"/>
  <c r="L545" i="3"/>
  <c r="J545" i="3"/>
  <c r="H545" i="3"/>
  <c r="D545" i="3"/>
  <c r="BU544" i="3"/>
  <c r="BT544" i="3"/>
  <c r="BS544" i="3"/>
  <c r="BR544" i="3"/>
  <c r="BQ544" i="3"/>
  <c r="BP544" i="3"/>
  <c r="BO544" i="3"/>
  <c r="BN544" i="3"/>
  <c r="BM544" i="3"/>
  <c r="BL544" i="3"/>
  <c r="BK544" i="3"/>
  <c r="BJ544" i="3"/>
  <c r="BI544" i="3"/>
  <c r="BH544" i="3"/>
  <c r="BG544" i="3"/>
  <c r="BF544" i="3"/>
  <c r="BE544" i="3"/>
  <c r="BD544" i="3"/>
  <c r="BA544" i="3"/>
  <c r="BB544" i="3" s="1"/>
  <c r="AZ544" i="3"/>
  <c r="AY544" i="3"/>
  <c r="AW544" i="3"/>
  <c r="AX544" i="3" s="1"/>
  <c r="AV544" i="3"/>
  <c r="AU544" i="3"/>
  <c r="AS544" i="3"/>
  <c r="AT544" i="3" s="1"/>
  <c r="AR544" i="3"/>
  <c r="AQ544" i="3"/>
  <c r="AP544" i="3"/>
  <c r="AN544" i="3"/>
  <c r="AL544" i="3"/>
  <c r="AJ544" i="3"/>
  <c r="AH544" i="3"/>
  <c r="AF544" i="3"/>
  <c r="AD544" i="3"/>
  <c r="AB544" i="3"/>
  <c r="Z544" i="3"/>
  <c r="X544" i="3"/>
  <c r="V544" i="3"/>
  <c r="T544" i="3"/>
  <c r="R544" i="3"/>
  <c r="P544" i="3"/>
  <c r="N544" i="3"/>
  <c r="L544" i="3"/>
  <c r="J544" i="3"/>
  <c r="H544" i="3"/>
  <c r="D544" i="3"/>
  <c r="BU543" i="3"/>
  <c r="BT543" i="3"/>
  <c r="BS543" i="3"/>
  <c r="BR543" i="3"/>
  <c r="BQ543" i="3"/>
  <c r="BP543" i="3"/>
  <c r="BV543" i="3" s="1"/>
  <c r="BO543" i="3"/>
  <c r="BN543" i="3"/>
  <c r="BM543" i="3"/>
  <c r="BL543" i="3"/>
  <c r="BK543" i="3"/>
  <c r="BJ543" i="3"/>
  <c r="BI543" i="3"/>
  <c r="BH543" i="3"/>
  <c r="BG543" i="3"/>
  <c r="BF543" i="3"/>
  <c r="BE543" i="3"/>
  <c r="BD543" i="3"/>
  <c r="BB543" i="3"/>
  <c r="BA543" i="3"/>
  <c r="AY543" i="3"/>
  <c r="AZ543" i="3" s="1"/>
  <c r="AX543" i="3"/>
  <c r="AW543" i="3"/>
  <c r="AU543" i="3"/>
  <c r="AV543" i="3" s="1"/>
  <c r="AS543" i="3"/>
  <c r="AT543" i="3" s="1"/>
  <c r="AQ543" i="3"/>
  <c r="AR543" i="3" s="1"/>
  <c r="AP543" i="3"/>
  <c r="AN543" i="3"/>
  <c r="AL543" i="3"/>
  <c r="AJ543" i="3"/>
  <c r="AH543" i="3"/>
  <c r="AF543" i="3"/>
  <c r="AD543" i="3"/>
  <c r="AB543" i="3"/>
  <c r="Z543" i="3"/>
  <c r="X543" i="3"/>
  <c r="V543" i="3"/>
  <c r="T543" i="3"/>
  <c r="R543" i="3"/>
  <c r="P543" i="3"/>
  <c r="N543" i="3"/>
  <c r="L543" i="3"/>
  <c r="J543" i="3"/>
  <c r="H543" i="3"/>
  <c r="D543" i="3"/>
  <c r="BU542" i="3"/>
  <c r="BT542" i="3"/>
  <c r="BS542" i="3"/>
  <c r="BR542" i="3"/>
  <c r="BQ542" i="3"/>
  <c r="BP542" i="3"/>
  <c r="BO542" i="3"/>
  <c r="BN542" i="3"/>
  <c r="BM542" i="3"/>
  <c r="BL542" i="3"/>
  <c r="BK542" i="3"/>
  <c r="BJ542" i="3"/>
  <c r="BI542" i="3"/>
  <c r="BH542" i="3"/>
  <c r="BG542" i="3"/>
  <c r="BF542" i="3"/>
  <c r="BE542" i="3"/>
  <c r="BD542" i="3"/>
  <c r="BA542" i="3"/>
  <c r="BB542" i="3" s="1"/>
  <c r="AZ542" i="3"/>
  <c r="AY542" i="3"/>
  <c r="AW542" i="3"/>
  <c r="AX542" i="3" s="1"/>
  <c r="AV542" i="3"/>
  <c r="AU542" i="3"/>
  <c r="AS542" i="3"/>
  <c r="AT542" i="3" s="1"/>
  <c r="AQ542" i="3"/>
  <c r="AR542" i="3" s="1"/>
  <c r="AP542" i="3"/>
  <c r="AN542" i="3"/>
  <c r="AL542" i="3"/>
  <c r="AJ542" i="3"/>
  <c r="AH542" i="3"/>
  <c r="AF542" i="3"/>
  <c r="AD542" i="3"/>
  <c r="AB542" i="3"/>
  <c r="Z542" i="3"/>
  <c r="X542" i="3"/>
  <c r="V542" i="3"/>
  <c r="T542" i="3"/>
  <c r="R542" i="3"/>
  <c r="P542" i="3"/>
  <c r="N542" i="3"/>
  <c r="L542" i="3"/>
  <c r="J542" i="3"/>
  <c r="H542" i="3"/>
  <c r="D542" i="3"/>
  <c r="BU541" i="3"/>
  <c r="BT541" i="3"/>
  <c r="BS541" i="3"/>
  <c r="BR541" i="3"/>
  <c r="BV541" i="3" s="1"/>
  <c r="BQ541" i="3"/>
  <c r="BP541" i="3"/>
  <c r="BO541" i="3"/>
  <c r="BN541" i="3"/>
  <c r="BM541" i="3"/>
  <c r="BL541" i="3"/>
  <c r="BK541" i="3"/>
  <c r="BJ541" i="3"/>
  <c r="BI541" i="3"/>
  <c r="BH541" i="3"/>
  <c r="BG541" i="3"/>
  <c r="BF541" i="3"/>
  <c r="BE541" i="3"/>
  <c r="BD541" i="3"/>
  <c r="BA541" i="3"/>
  <c r="BB541" i="3" s="1"/>
  <c r="AY541" i="3"/>
  <c r="AZ541" i="3" s="1"/>
  <c r="AX541" i="3"/>
  <c r="AW541" i="3"/>
  <c r="AU541" i="3"/>
  <c r="AV541" i="3" s="1"/>
  <c r="AT541" i="3"/>
  <c r="AS541" i="3"/>
  <c r="AQ541" i="3"/>
  <c r="AR541" i="3" s="1"/>
  <c r="AP541" i="3"/>
  <c r="AN541" i="3"/>
  <c r="AL541" i="3"/>
  <c r="AJ541" i="3"/>
  <c r="AH541" i="3"/>
  <c r="AF541" i="3"/>
  <c r="AD541" i="3"/>
  <c r="AB541" i="3"/>
  <c r="Z541" i="3"/>
  <c r="X541" i="3"/>
  <c r="V541" i="3"/>
  <c r="T541" i="3"/>
  <c r="R541" i="3"/>
  <c r="P541" i="3"/>
  <c r="N541" i="3"/>
  <c r="L541" i="3"/>
  <c r="J541" i="3"/>
  <c r="H541" i="3"/>
  <c r="D541" i="3"/>
  <c r="BU540" i="3"/>
  <c r="BT540" i="3"/>
  <c r="BS540" i="3"/>
  <c r="BR540" i="3"/>
  <c r="BQ540" i="3"/>
  <c r="BP540" i="3"/>
  <c r="BV540" i="3" s="1"/>
  <c r="BO540" i="3"/>
  <c r="BN540" i="3"/>
  <c r="BM540" i="3"/>
  <c r="BL540" i="3"/>
  <c r="BK540" i="3"/>
  <c r="BJ540" i="3"/>
  <c r="BI540" i="3"/>
  <c r="BH540" i="3"/>
  <c r="BG540" i="3"/>
  <c r="BF540" i="3"/>
  <c r="BE540" i="3"/>
  <c r="BD540" i="3"/>
  <c r="BA540" i="3"/>
  <c r="BB540" i="3" s="1"/>
  <c r="AY540" i="3"/>
  <c r="AZ540" i="3" s="1"/>
  <c r="AW540" i="3"/>
  <c r="AX540" i="3" s="1"/>
  <c r="AV540" i="3"/>
  <c r="AU540" i="3"/>
  <c r="AS540" i="3"/>
  <c r="AT540" i="3" s="1"/>
  <c r="AR540" i="3"/>
  <c r="AQ540" i="3"/>
  <c r="AP540" i="3"/>
  <c r="AN540" i="3"/>
  <c r="AL540" i="3"/>
  <c r="AJ540" i="3"/>
  <c r="AH540" i="3"/>
  <c r="AF540" i="3"/>
  <c r="AD540" i="3"/>
  <c r="AB540" i="3"/>
  <c r="Z540" i="3"/>
  <c r="X540" i="3"/>
  <c r="V540" i="3"/>
  <c r="T540" i="3"/>
  <c r="R540" i="3"/>
  <c r="P540" i="3"/>
  <c r="N540" i="3"/>
  <c r="L540" i="3"/>
  <c r="J540" i="3"/>
  <c r="H540" i="3"/>
  <c r="D540" i="3"/>
  <c r="BU539" i="3"/>
  <c r="BT539" i="3"/>
  <c r="BS539" i="3"/>
  <c r="BR539" i="3"/>
  <c r="BQ539" i="3"/>
  <c r="BP539" i="3"/>
  <c r="BV539" i="3" s="1"/>
  <c r="BO539" i="3"/>
  <c r="BN539" i="3"/>
  <c r="BM539" i="3"/>
  <c r="BL539" i="3"/>
  <c r="BK539" i="3"/>
  <c r="BJ539" i="3"/>
  <c r="BI539" i="3"/>
  <c r="BH539" i="3"/>
  <c r="BG539" i="3"/>
  <c r="BF539" i="3"/>
  <c r="BE539" i="3"/>
  <c r="BD539" i="3"/>
  <c r="BB539" i="3"/>
  <c r="BA539" i="3"/>
  <c r="AY539" i="3"/>
  <c r="AZ539" i="3" s="1"/>
  <c r="AW539" i="3"/>
  <c r="AX539" i="3" s="1"/>
  <c r="AU539" i="3"/>
  <c r="AV539" i="3" s="1"/>
  <c r="AS539" i="3"/>
  <c r="AT539" i="3" s="1"/>
  <c r="AQ539" i="3"/>
  <c r="AR539" i="3" s="1"/>
  <c r="AP539" i="3"/>
  <c r="AN539" i="3"/>
  <c r="AL539" i="3"/>
  <c r="AJ539" i="3"/>
  <c r="AH539" i="3"/>
  <c r="AF539" i="3"/>
  <c r="AD539" i="3"/>
  <c r="AB539" i="3"/>
  <c r="Z539" i="3"/>
  <c r="X539" i="3"/>
  <c r="V539" i="3"/>
  <c r="T539" i="3"/>
  <c r="R539" i="3"/>
  <c r="P539" i="3"/>
  <c r="N539" i="3"/>
  <c r="L539" i="3"/>
  <c r="J539" i="3"/>
  <c r="H539" i="3"/>
  <c r="D539" i="3"/>
  <c r="BU538" i="3"/>
  <c r="BT538" i="3"/>
  <c r="BS538" i="3"/>
  <c r="BR538" i="3"/>
  <c r="BQ538" i="3"/>
  <c r="BP538" i="3"/>
  <c r="BO538" i="3"/>
  <c r="BN538" i="3"/>
  <c r="BM538" i="3"/>
  <c r="BL538" i="3"/>
  <c r="BK538" i="3"/>
  <c r="BJ538" i="3"/>
  <c r="BI538" i="3"/>
  <c r="BH538" i="3"/>
  <c r="BG538" i="3"/>
  <c r="BF538" i="3"/>
  <c r="BE538" i="3"/>
  <c r="BD538" i="3"/>
  <c r="BA538" i="3"/>
  <c r="BB538" i="3" s="1"/>
  <c r="AZ538" i="3"/>
  <c r="AY538" i="3"/>
  <c r="AW538" i="3"/>
  <c r="AX538" i="3" s="1"/>
  <c r="AU538" i="3"/>
  <c r="AV538" i="3" s="1"/>
  <c r="AS538" i="3"/>
  <c r="AT538" i="3" s="1"/>
  <c r="AR538" i="3"/>
  <c r="AQ538" i="3"/>
  <c r="AP538" i="3"/>
  <c r="AN538" i="3"/>
  <c r="AL538" i="3"/>
  <c r="AJ538" i="3"/>
  <c r="AH538" i="3"/>
  <c r="AF538" i="3"/>
  <c r="AD538" i="3"/>
  <c r="AB538" i="3"/>
  <c r="Z538" i="3"/>
  <c r="X538" i="3"/>
  <c r="V538" i="3"/>
  <c r="T538" i="3"/>
  <c r="R538" i="3"/>
  <c r="P538" i="3"/>
  <c r="N538" i="3"/>
  <c r="L538" i="3"/>
  <c r="J538" i="3"/>
  <c r="H538" i="3"/>
  <c r="D538" i="3"/>
  <c r="BU537" i="3"/>
  <c r="BT537" i="3"/>
  <c r="BS537" i="3"/>
  <c r="BR537" i="3"/>
  <c r="BV537" i="3" s="1"/>
  <c r="BQ537" i="3"/>
  <c r="BP537" i="3"/>
  <c r="BO537" i="3"/>
  <c r="BN537" i="3"/>
  <c r="BM537" i="3"/>
  <c r="BL537" i="3"/>
  <c r="BK537" i="3"/>
  <c r="BJ537" i="3"/>
  <c r="BI537" i="3"/>
  <c r="BH537" i="3"/>
  <c r="BG537" i="3"/>
  <c r="BF537" i="3"/>
  <c r="BE537" i="3"/>
  <c r="BD537" i="3"/>
  <c r="BB537" i="3"/>
  <c r="BA537" i="3"/>
  <c r="AY537" i="3"/>
  <c r="AZ537" i="3" s="1"/>
  <c r="AX537" i="3"/>
  <c r="AW537" i="3"/>
  <c r="AU537" i="3"/>
  <c r="AV537" i="3" s="1"/>
  <c r="AS537" i="3"/>
  <c r="AT537" i="3" s="1"/>
  <c r="AQ537" i="3"/>
  <c r="AR537" i="3" s="1"/>
  <c r="AP537" i="3"/>
  <c r="AN537" i="3"/>
  <c r="AL537" i="3"/>
  <c r="AJ537" i="3"/>
  <c r="AH537" i="3"/>
  <c r="AF537" i="3"/>
  <c r="AD537" i="3"/>
  <c r="AB537" i="3"/>
  <c r="Z537" i="3"/>
  <c r="X537" i="3"/>
  <c r="V537" i="3"/>
  <c r="T537" i="3"/>
  <c r="R537" i="3"/>
  <c r="P537" i="3"/>
  <c r="N537" i="3"/>
  <c r="L537" i="3"/>
  <c r="J537" i="3"/>
  <c r="H537" i="3"/>
  <c r="D537" i="3"/>
  <c r="BU536" i="3"/>
  <c r="BT536" i="3"/>
  <c r="BS536" i="3"/>
  <c r="BR536" i="3"/>
  <c r="BQ536" i="3"/>
  <c r="BP536" i="3"/>
  <c r="BV536" i="3" s="1"/>
  <c r="BO536" i="3"/>
  <c r="BN536" i="3"/>
  <c r="BM536" i="3"/>
  <c r="BL536" i="3"/>
  <c r="BK536" i="3"/>
  <c r="BJ536" i="3"/>
  <c r="BI536" i="3"/>
  <c r="BH536" i="3"/>
  <c r="BG536" i="3"/>
  <c r="BF536" i="3"/>
  <c r="BE536" i="3"/>
  <c r="BD536" i="3"/>
  <c r="BA536" i="3"/>
  <c r="BB536" i="3" s="1"/>
  <c r="AZ536" i="3"/>
  <c r="AY536" i="3"/>
  <c r="AW536" i="3"/>
  <c r="AX536" i="3" s="1"/>
  <c r="AV536" i="3"/>
  <c r="AU536" i="3"/>
  <c r="AS536" i="3"/>
  <c r="AT536" i="3" s="1"/>
  <c r="AR536" i="3"/>
  <c r="AQ536" i="3"/>
  <c r="AP536" i="3"/>
  <c r="AN536" i="3"/>
  <c r="AL536" i="3"/>
  <c r="AJ536" i="3"/>
  <c r="AH536" i="3"/>
  <c r="AF536" i="3"/>
  <c r="AD536" i="3"/>
  <c r="AB536" i="3"/>
  <c r="Z536" i="3"/>
  <c r="X536" i="3"/>
  <c r="V536" i="3"/>
  <c r="T536" i="3"/>
  <c r="R536" i="3"/>
  <c r="P536" i="3"/>
  <c r="N536" i="3"/>
  <c r="L536" i="3"/>
  <c r="J536" i="3"/>
  <c r="H536" i="3"/>
  <c r="D536" i="3"/>
  <c r="BU535" i="3"/>
  <c r="BT535" i="3"/>
  <c r="BS535" i="3"/>
  <c r="BR535" i="3"/>
  <c r="BQ535" i="3"/>
  <c r="BP535" i="3"/>
  <c r="BO535" i="3"/>
  <c r="BN535" i="3"/>
  <c r="BM535" i="3"/>
  <c r="BL535" i="3"/>
  <c r="BK535" i="3"/>
  <c r="BJ535" i="3"/>
  <c r="BI535" i="3"/>
  <c r="BH535" i="3"/>
  <c r="BG535" i="3"/>
  <c r="BF535" i="3"/>
  <c r="BE535" i="3"/>
  <c r="BD535" i="3"/>
  <c r="BB535" i="3"/>
  <c r="BA535" i="3"/>
  <c r="AY535" i="3"/>
  <c r="AZ535" i="3" s="1"/>
  <c r="AX535" i="3"/>
  <c r="AW535" i="3"/>
  <c r="AU535" i="3"/>
  <c r="AV535" i="3" s="1"/>
  <c r="AT535" i="3"/>
  <c r="AS535" i="3"/>
  <c r="AQ535" i="3"/>
  <c r="AR535" i="3" s="1"/>
  <c r="AP535" i="3"/>
  <c r="AN535" i="3"/>
  <c r="AL535" i="3"/>
  <c r="AJ535" i="3"/>
  <c r="AH535" i="3"/>
  <c r="AF535" i="3"/>
  <c r="AD535" i="3"/>
  <c r="AB535" i="3"/>
  <c r="Z535" i="3"/>
  <c r="X535" i="3"/>
  <c r="V535" i="3"/>
  <c r="T535" i="3"/>
  <c r="R535" i="3"/>
  <c r="P535" i="3"/>
  <c r="N535" i="3"/>
  <c r="L535" i="3"/>
  <c r="J535" i="3"/>
  <c r="H535" i="3"/>
  <c r="D535" i="3"/>
  <c r="BU534" i="3"/>
  <c r="BT534" i="3"/>
  <c r="BS534" i="3"/>
  <c r="BR534" i="3"/>
  <c r="BQ534" i="3"/>
  <c r="BP534" i="3"/>
  <c r="BO534" i="3"/>
  <c r="BN534" i="3"/>
  <c r="BM534" i="3"/>
  <c r="BL534" i="3"/>
  <c r="BK534" i="3"/>
  <c r="BJ534" i="3"/>
  <c r="BI534" i="3"/>
  <c r="BH534" i="3"/>
  <c r="BG534" i="3"/>
  <c r="BF534" i="3"/>
  <c r="BE534" i="3"/>
  <c r="BD534" i="3"/>
  <c r="BA534" i="3"/>
  <c r="BB534" i="3" s="1"/>
  <c r="AZ534" i="3"/>
  <c r="AY534" i="3"/>
  <c r="AW534" i="3"/>
  <c r="AX534" i="3" s="1"/>
  <c r="AV534" i="3"/>
  <c r="AU534" i="3"/>
  <c r="AS534" i="3"/>
  <c r="AT534" i="3" s="1"/>
  <c r="AR534" i="3"/>
  <c r="AQ534" i="3"/>
  <c r="AP534" i="3"/>
  <c r="AN534" i="3"/>
  <c r="AL534" i="3"/>
  <c r="AJ534" i="3"/>
  <c r="AH534" i="3"/>
  <c r="AF534" i="3"/>
  <c r="AD534" i="3"/>
  <c r="AB534" i="3"/>
  <c r="Z534" i="3"/>
  <c r="X534" i="3"/>
  <c r="V534" i="3"/>
  <c r="T534" i="3"/>
  <c r="R534" i="3"/>
  <c r="P534" i="3"/>
  <c r="N534" i="3"/>
  <c r="L534" i="3"/>
  <c r="J534" i="3"/>
  <c r="H534" i="3"/>
  <c r="D534" i="3"/>
  <c r="BU533" i="3"/>
  <c r="BT533" i="3"/>
  <c r="BS533" i="3"/>
  <c r="BR533" i="3"/>
  <c r="BQ533" i="3"/>
  <c r="BP533" i="3"/>
  <c r="BV533" i="3" s="1"/>
  <c r="BO533" i="3"/>
  <c r="BN533" i="3"/>
  <c r="BM533" i="3"/>
  <c r="BL533" i="3"/>
  <c r="BK533" i="3"/>
  <c r="BJ533" i="3"/>
  <c r="BI533" i="3"/>
  <c r="BH533" i="3"/>
  <c r="BG533" i="3"/>
  <c r="BF533" i="3"/>
  <c r="BE533" i="3"/>
  <c r="BD533" i="3"/>
  <c r="BB533" i="3"/>
  <c r="BA533" i="3"/>
  <c r="AY533" i="3"/>
  <c r="AZ533" i="3" s="1"/>
  <c r="AX533" i="3"/>
  <c r="AW533" i="3"/>
  <c r="AU533" i="3"/>
  <c r="AV533" i="3" s="1"/>
  <c r="AT533" i="3"/>
  <c r="AS533" i="3"/>
  <c r="AQ533" i="3"/>
  <c r="AR533" i="3" s="1"/>
  <c r="AP533" i="3"/>
  <c r="AN533" i="3"/>
  <c r="AL533" i="3"/>
  <c r="AJ533" i="3"/>
  <c r="AH533" i="3"/>
  <c r="AF533" i="3"/>
  <c r="AD533" i="3"/>
  <c r="AB533" i="3"/>
  <c r="Z533" i="3"/>
  <c r="X533" i="3"/>
  <c r="V533" i="3"/>
  <c r="T533" i="3"/>
  <c r="R533" i="3"/>
  <c r="P533" i="3"/>
  <c r="N533" i="3"/>
  <c r="L533" i="3"/>
  <c r="J533" i="3"/>
  <c r="H533" i="3"/>
  <c r="D533" i="3"/>
  <c r="BU532" i="3"/>
  <c r="BT532" i="3"/>
  <c r="BS532" i="3"/>
  <c r="BR532" i="3"/>
  <c r="BQ532" i="3"/>
  <c r="BV532" i="3" s="1"/>
  <c r="BP532" i="3"/>
  <c r="BO532" i="3"/>
  <c r="BN532" i="3"/>
  <c r="BM532" i="3"/>
  <c r="BL532" i="3"/>
  <c r="BK532" i="3"/>
  <c r="BJ532" i="3"/>
  <c r="BI532" i="3"/>
  <c r="BH532" i="3"/>
  <c r="BG532" i="3"/>
  <c r="BF532" i="3"/>
  <c r="BE532" i="3"/>
  <c r="BD532" i="3"/>
  <c r="BA532" i="3"/>
  <c r="BB532" i="3" s="1"/>
  <c r="AZ532" i="3"/>
  <c r="AY532" i="3"/>
  <c r="AW532" i="3"/>
  <c r="AX532" i="3" s="1"/>
  <c r="AV532" i="3"/>
  <c r="AU532" i="3"/>
  <c r="AS532" i="3"/>
  <c r="AT532" i="3" s="1"/>
  <c r="AR532" i="3"/>
  <c r="AQ532" i="3"/>
  <c r="AP532" i="3"/>
  <c r="AN532" i="3"/>
  <c r="AL532" i="3"/>
  <c r="AJ532" i="3"/>
  <c r="AH532" i="3"/>
  <c r="AF532" i="3"/>
  <c r="AD532" i="3"/>
  <c r="AB532" i="3"/>
  <c r="Z532" i="3"/>
  <c r="X532" i="3"/>
  <c r="V532" i="3"/>
  <c r="T532" i="3"/>
  <c r="R532" i="3"/>
  <c r="P532" i="3"/>
  <c r="N532" i="3"/>
  <c r="L532" i="3"/>
  <c r="J532" i="3"/>
  <c r="H532" i="3"/>
  <c r="D532" i="3"/>
  <c r="BU531" i="3"/>
  <c r="BT531" i="3"/>
  <c r="BS531" i="3"/>
  <c r="BR531" i="3"/>
  <c r="BQ531" i="3"/>
  <c r="BP531" i="3"/>
  <c r="BO531" i="3"/>
  <c r="BN531" i="3"/>
  <c r="BM531" i="3"/>
  <c r="BL531" i="3"/>
  <c r="BK531" i="3"/>
  <c r="BJ531" i="3"/>
  <c r="BI531" i="3"/>
  <c r="BH531" i="3"/>
  <c r="BG531" i="3"/>
  <c r="BF531" i="3"/>
  <c r="BE531" i="3"/>
  <c r="BD531" i="3"/>
  <c r="BB531" i="3"/>
  <c r="BA531" i="3"/>
  <c r="AY531" i="3"/>
  <c r="AZ531" i="3" s="1"/>
  <c r="AX531" i="3"/>
  <c r="AW531" i="3"/>
  <c r="AU531" i="3"/>
  <c r="AV531" i="3" s="1"/>
  <c r="AT531" i="3"/>
  <c r="AS531" i="3"/>
  <c r="AQ531" i="3"/>
  <c r="AR531" i="3" s="1"/>
  <c r="AP531" i="3"/>
  <c r="AN531" i="3"/>
  <c r="AL531" i="3"/>
  <c r="AJ531" i="3"/>
  <c r="AH531" i="3"/>
  <c r="AF531" i="3"/>
  <c r="AD531" i="3"/>
  <c r="AB531" i="3"/>
  <c r="Z531" i="3"/>
  <c r="X531" i="3"/>
  <c r="V531" i="3"/>
  <c r="T531" i="3"/>
  <c r="R531" i="3"/>
  <c r="P531" i="3"/>
  <c r="N531" i="3"/>
  <c r="L531" i="3"/>
  <c r="J531" i="3"/>
  <c r="H531" i="3"/>
  <c r="D531" i="3"/>
  <c r="BU530" i="3"/>
  <c r="BT530" i="3"/>
  <c r="BS530" i="3"/>
  <c r="BR530" i="3"/>
  <c r="BQ530" i="3"/>
  <c r="BP530" i="3"/>
  <c r="BO530" i="3"/>
  <c r="BN530" i="3"/>
  <c r="BM530" i="3"/>
  <c r="BL530" i="3"/>
  <c r="BK530" i="3"/>
  <c r="BJ530" i="3"/>
  <c r="BI530" i="3"/>
  <c r="BH530" i="3"/>
  <c r="BG530" i="3"/>
  <c r="BF530" i="3"/>
  <c r="BE530" i="3"/>
  <c r="BD530" i="3"/>
  <c r="BA530" i="3"/>
  <c r="BB530" i="3" s="1"/>
  <c r="AZ530" i="3"/>
  <c r="AY530" i="3"/>
  <c r="AW530" i="3"/>
  <c r="AX530" i="3" s="1"/>
  <c r="AV530" i="3"/>
  <c r="AU530" i="3"/>
  <c r="AS530" i="3"/>
  <c r="AT530" i="3" s="1"/>
  <c r="AR530" i="3"/>
  <c r="AQ530" i="3"/>
  <c r="AP530" i="3"/>
  <c r="AN530" i="3"/>
  <c r="AL530" i="3"/>
  <c r="AJ530" i="3"/>
  <c r="AH530" i="3"/>
  <c r="AF530" i="3"/>
  <c r="AD530" i="3"/>
  <c r="AB530" i="3"/>
  <c r="Z530" i="3"/>
  <c r="X530" i="3"/>
  <c r="V530" i="3"/>
  <c r="T530" i="3"/>
  <c r="R530" i="3"/>
  <c r="P530" i="3"/>
  <c r="N530" i="3"/>
  <c r="L530" i="3"/>
  <c r="J530" i="3"/>
  <c r="H530" i="3"/>
  <c r="D530" i="3"/>
  <c r="BU529" i="3"/>
  <c r="BT529" i="3"/>
  <c r="BS529" i="3"/>
  <c r="BR529" i="3"/>
  <c r="BQ529" i="3"/>
  <c r="BP529" i="3"/>
  <c r="BV529" i="3" s="1"/>
  <c r="BO529" i="3"/>
  <c r="BN529" i="3"/>
  <c r="BM529" i="3"/>
  <c r="BL529" i="3"/>
  <c r="BK529" i="3"/>
  <c r="BJ529" i="3"/>
  <c r="BI529" i="3"/>
  <c r="BH529" i="3"/>
  <c r="BG529" i="3"/>
  <c r="BF529" i="3"/>
  <c r="BE529" i="3"/>
  <c r="BD529" i="3"/>
  <c r="BB529" i="3"/>
  <c r="BA529" i="3"/>
  <c r="AY529" i="3"/>
  <c r="AZ529" i="3" s="1"/>
  <c r="AX529" i="3"/>
  <c r="AW529" i="3"/>
  <c r="AU529" i="3"/>
  <c r="AV529" i="3" s="1"/>
  <c r="AT529" i="3"/>
  <c r="AS529" i="3"/>
  <c r="AQ529" i="3"/>
  <c r="AR529" i="3" s="1"/>
  <c r="AP529" i="3"/>
  <c r="AN529" i="3"/>
  <c r="AL529" i="3"/>
  <c r="AJ529" i="3"/>
  <c r="AH529" i="3"/>
  <c r="AF529" i="3"/>
  <c r="AD529" i="3"/>
  <c r="AB529" i="3"/>
  <c r="Z529" i="3"/>
  <c r="X529" i="3"/>
  <c r="V529" i="3"/>
  <c r="T529" i="3"/>
  <c r="R529" i="3"/>
  <c r="P529" i="3"/>
  <c r="N529" i="3"/>
  <c r="L529" i="3"/>
  <c r="J529" i="3"/>
  <c r="H529" i="3"/>
  <c r="D529" i="3"/>
  <c r="BU528" i="3"/>
  <c r="BT528" i="3"/>
  <c r="BS528" i="3"/>
  <c r="BR528" i="3"/>
  <c r="BQ528" i="3"/>
  <c r="BV528" i="3" s="1"/>
  <c r="BP528" i="3"/>
  <c r="BO528" i="3"/>
  <c r="BN528" i="3"/>
  <c r="BM528" i="3"/>
  <c r="BL528" i="3"/>
  <c r="BK528" i="3"/>
  <c r="BJ528" i="3"/>
  <c r="BI528" i="3"/>
  <c r="BH528" i="3"/>
  <c r="BG528" i="3"/>
  <c r="BF528" i="3"/>
  <c r="BE528" i="3"/>
  <c r="BD528" i="3"/>
  <c r="BA528" i="3"/>
  <c r="BB528" i="3" s="1"/>
  <c r="AZ528" i="3"/>
  <c r="AY528" i="3"/>
  <c r="AW528" i="3"/>
  <c r="AX528" i="3" s="1"/>
  <c r="AV528" i="3"/>
  <c r="AU528" i="3"/>
  <c r="AS528" i="3"/>
  <c r="AT528" i="3" s="1"/>
  <c r="AR528" i="3"/>
  <c r="AQ528" i="3"/>
  <c r="AP528" i="3"/>
  <c r="AN528" i="3"/>
  <c r="AL528" i="3"/>
  <c r="AJ528" i="3"/>
  <c r="AH528" i="3"/>
  <c r="AF528" i="3"/>
  <c r="AD528" i="3"/>
  <c r="AB528" i="3"/>
  <c r="Z528" i="3"/>
  <c r="X528" i="3"/>
  <c r="V528" i="3"/>
  <c r="T528" i="3"/>
  <c r="R528" i="3"/>
  <c r="P528" i="3"/>
  <c r="N528" i="3"/>
  <c r="L528" i="3"/>
  <c r="J528" i="3"/>
  <c r="H528" i="3"/>
  <c r="D528" i="3"/>
  <c r="BU527" i="3"/>
  <c r="BT527" i="3"/>
  <c r="BS527" i="3"/>
  <c r="BR527" i="3"/>
  <c r="BQ527" i="3"/>
  <c r="BP527" i="3"/>
  <c r="BO527" i="3"/>
  <c r="BN527" i="3"/>
  <c r="BM527" i="3"/>
  <c r="BL527" i="3"/>
  <c r="BK527" i="3"/>
  <c r="BJ527" i="3"/>
  <c r="BI527" i="3"/>
  <c r="BH527" i="3"/>
  <c r="BG527" i="3"/>
  <c r="BF527" i="3"/>
  <c r="BE527" i="3"/>
  <c r="BD527" i="3"/>
  <c r="BB527" i="3"/>
  <c r="BA527" i="3"/>
  <c r="AY527" i="3"/>
  <c r="AZ527" i="3" s="1"/>
  <c r="AX527" i="3"/>
  <c r="AW527" i="3"/>
  <c r="AU527" i="3"/>
  <c r="AV527" i="3" s="1"/>
  <c r="AT527" i="3"/>
  <c r="AS527" i="3"/>
  <c r="AQ527" i="3"/>
  <c r="AR527" i="3" s="1"/>
  <c r="AP527" i="3"/>
  <c r="AN527" i="3"/>
  <c r="AL527" i="3"/>
  <c r="AJ527" i="3"/>
  <c r="AH527" i="3"/>
  <c r="AF527" i="3"/>
  <c r="AD527" i="3"/>
  <c r="AB527" i="3"/>
  <c r="Z527" i="3"/>
  <c r="X527" i="3"/>
  <c r="V527" i="3"/>
  <c r="T527" i="3"/>
  <c r="R527" i="3"/>
  <c r="P527" i="3"/>
  <c r="N527" i="3"/>
  <c r="L527" i="3"/>
  <c r="J527" i="3"/>
  <c r="H527" i="3"/>
  <c r="D527" i="3"/>
  <c r="BU526" i="3"/>
  <c r="BT526" i="3"/>
  <c r="BS526" i="3"/>
  <c r="BR526" i="3"/>
  <c r="BQ526" i="3"/>
  <c r="BP526" i="3"/>
  <c r="BO526" i="3"/>
  <c r="BN526" i="3"/>
  <c r="BM526" i="3"/>
  <c r="BL526" i="3"/>
  <c r="BK526" i="3"/>
  <c r="BJ526" i="3"/>
  <c r="BI526" i="3"/>
  <c r="BH526" i="3"/>
  <c r="BG526" i="3"/>
  <c r="BF526" i="3"/>
  <c r="BE526" i="3"/>
  <c r="BD526" i="3"/>
  <c r="BA526" i="3"/>
  <c r="BB526" i="3" s="1"/>
  <c r="AZ526" i="3"/>
  <c r="AY526" i="3"/>
  <c r="AW526" i="3"/>
  <c r="AX526" i="3" s="1"/>
  <c r="AV526" i="3"/>
  <c r="AU526" i="3"/>
  <c r="AS526" i="3"/>
  <c r="AT526" i="3" s="1"/>
  <c r="AR526" i="3"/>
  <c r="AQ526" i="3"/>
  <c r="AP526" i="3"/>
  <c r="AN526" i="3"/>
  <c r="AL526" i="3"/>
  <c r="AJ526" i="3"/>
  <c r="AH526" i="3"/>
  <c r="AF526" i="3"/>
  <c r="AD526" i="3"/>
  <c r="AB526" i="3"/>
  <c r="Z526" i="3"/>
  <c r="X526" i="3"/>
  <c r="V526" i="3"/>
  <c r="T526" i="3"/>
  <c r="R526" i="3"/>
  <c r="P526" i="3"/>
  <c r="N526" i="3"/>
  <c r="L526" i="3"/>
  <c r="J526" i="3"/>
  <c r="H526" i="3"/>
  <c r="D526" i="3"/>
  <c r="BU525" i="3"/>
  <c r="BT525" i="3"/>
  <c r="BS525" i="3"/>
  <c r="BR525" i="3"/>
  <c r="BQ525" i="3"/>
  <c r="BP525" i="3"/>
  <c r="BV525" i="3" s="1"/>
  <c r="BO525" i="3"/>
  <c r="BN525" i="3"/>
  <c r="BM525" i="3"/>
  <c r="BL525" i="3"/>
  <c r="BK525" i="3"/>
  <c r="BJ525" i="3"/>
  <c r="BI525" i="3"/>
  <c r="BH525" i="3"/>
  <c r="BG525" i="3"/>
  <c r="BF525" i="3"/>
  <c r="BE525" i="3"/>
  <c r="BD525" i="3"/>
  <c r="BB525" i="3"/>
  <c r="BA525" i="3"/>
  <c r="AY525" i="3"/>
  <c r="AZ525" i="3" s="1"/>
  <c r="AX525" i="3"/>
  <c r="AW525" i="3"/>
  <c r="AU525" i="3"/>
  <c r="AV525" i="3" s="1"/>
  <c r="AT525" i="3"/>
  <c r="AS525" i="3"/>
  <c r="AQ525" i="3"/>
  <c r="AR525" i="3" s="1"/>
  <c r="AP525" i="3"/>
  <c r="AN525" i="3"/>
  <c r="AL525" i="3"/>
  <c r="AJ525" i="3"/>
  <c r="AH525" i="3"/>
  <c r="AF525" i="3"/>
  <c r="AD525" i="3"/>
  <c r="AB525" i="3"/>
  <c r="Z525" i="3"/>
  <c r="X525" i="3"/>
  <c r="V525" i="3"/>
  <c r="T525" i="3"/>
  <c r="R525" i="3"/>
  <c r="P525" i="3"/>
  <c r="N525" i="3"/>
  <c r="L525" i="3"/>
  <c r="J525" i="3"/>
  <c r="H525" i="3"/>
  <c r="D525" i="3"/>
  <c r="BU524" i="3"/>
  <c r="BT524" i="3"/>
  <c r="BS524" i="3"/>
  <c r="BR524" i="3"/>
  <c r="BQ524" i="3"/>
  <c r="BV524" i="3" s="1"/>
  <c r="BP524" i="3"/>
  <c r="BO524" i="3"/>
  <c r="BN524" i="3"/>
  <c r="BM524" i="3"/>
  <c r="BL524" i="3"/>
  <c r="BK524" i="3"/>
  <c r="BJ524" i="3"/>
  <c r="BI524" i="3"/>
  <c r="BH524" i="3"/>
  <c r="BG524" i="3"/>
  <c r="BF524" i="3"/>
  <c r="BE524" i="3"/>
  <c r="BD524" i="3"/>
  <c r="BA524" i="3"/>
  <c r="BB524" i="3" s="1"/>
  <c r="AZ524" i="3"/>
  <c r="AY524" i="3"/>
  <c r="AW524" i="3"/>
  <c r="AX524" i="3" s="1"/>
  <c r="AV524" i="3"/>
  <c r="AU524" i="3"/>
  <c r="AS524" i="3"/>
  <c r="AT524" i="3" s="1"/>
  <c r="AR524" i="3"/>
  <c r="AQ524" i="3"/>
  <c r="AP524" i="3"/>
  <c r="AN524" i="3"/>
  <c r="AL524" i="3"/>
  <c r="AJ524" i="3"/>
  <c r="AH524" i="3"/>
  <c r="AF524" i="3"/>
  <c r="AD524" i="3"/>
  <c r="AB524" i="3"/>
  <c r="Z524" i="3"/>
  <c r="X524" i="3"/>
  <c r="V524" i="3"/>
  <c r="T524" i="3"/>
  <c r="R524" i="3"/>
  <c r="P524" i="3"/>
  <c r="N524" i="3"/>
  <c r="L524" i="3"/>
  <c r="J524" i="3"/>
  <c r="H524" i="3"/>
  <c r="D524" i="3"/>
  <c r="BU523" i="3"/>
  <c r="BT523" i="3"/>
  <c r="BS523" i="3"/>
  <c r="BR523" i="3"/>
  <c r="BQ523" i="3"/>
  <c r="BP523" i="3"/>
  <c r="BO523" i="3"/>
  <c r="BN523" i="3"/>
  <c r="BM523" i="3"/>
  <c r="BL523" i="3"/>
  <c r="BK523" i="3"/>
  <c r="BJ523" i="3"/>
  <c r="BI523" i="3"/>
  <c r="BH523" i="3"/>
  <c r="BG523" i="3"/>
  <c r="BF523" i="3"/>
  <c r="BE523" i="3"/>
  <c r="BD523" i="3"/>
  <c r="BB523" i="3"/>
  <c r="BA523" i="3"/>
  <c r="AY523" i="3"/>
  <c r="AZ523" i="3" s="1"/>
  <c r="AX523" i="3"/>
  <c r="AW523" i="3"/>
  <c r="AU523" i="3"/>
  <c r="AV523" i="3" s="1"/>
  <c r="AT523" i="3"/>
  <c r="AS523" i="3"/>
  <c r="AQ523" i="3"/>
  <c r="AR523" i="3" s="1"/>
  <c r="AP523" i="3"/>
  <c r="AN523" i="3"/>
  <c r="AL523" i="3"/>
  <c r="AJ523" i="3"/>
  <c r="AH523" i="3"/>
  <c r="AF523" i="3"/>
  <c r="AD523" i="3"/>
  <c r="AB523" i="3"/>
  <c r="Z523" i="3"/>
  <c r="X523" i="3"/>
  <c r="V523" i="3"/>
  <c r="T523" i="3"/>
  <c r="R523" i="3"/>
  <c r="P523" i="3"/>
  <c r="N523" i="3"/>
  <c r="L523" i="3"/>
  <c r="J523" i="3"/>
  <c r="H523" i="3"/>
  <c r="D523" i="3"/>
  <c r="BU522" i="3"/>
  <c r="BT522" i="3"/>
  <c r="BS522" i="3"/>
  <c r="BR522" i="3"/>
  <c r="BQ522" i="3"/>
  <c r="BP522" i="3"/>
  <c r="BO522" i="3"/>
  <c r="BN522" i="3"/>
  <c r="BM522" i="3"/>
  <c r="BL522" i="3"/>
  <c r="BK522" i="3"/>
  <c r="BJ522" i="3"/>
  <c r="BI522" i="3"/>
  <c r="BH522" i="3"/>
  <c r="BG522" i="3"/>
  <c r="BF522" i="3"/>
  <c r="BE522" i="3"/>
  <c r="BD522" i="3"/>
  <c r="BA522" i="3"/>
  <c r="BB522" i="3" s="1"/>
  <c r="AZ522" i="3"/>
  <c r="AY522" i="3"/>
  <c r="AW522" i="3"/>
  <c r="AX522" i="3" s="1"/>
  <c r="AV522" i="3"/>
  <c r="AU522" i="3"/>
  <c r="AS522" i="3"/>
  <c r="AT522" i="3" s="1"/>
  <c r="AR522" i="3"/>
  <c r="AQ522" i="3"/>
  <c r="AP522" i="3"/>
  <c r="AN522" i="3"/>
  <c r="AL522" i="3"/>
  <c r="AJ522" i="3"/>
  <c r="AH522" i="3"/>
  <c r="AF522" i="3"/>
  <c r="AD522" i="3"/>
  <c r="AB522" i="3"/>
  <c r="Z522" i="3"/>
  <c r="X522" i="3"/>
  <c r="V522" i="3"/>
  <c r="T522" i="3"/>
  <c r="R522" i="3"/>
  <c r="P522" i="3"/>
  <c r="N522" i="3"/>
  <c r="L522" i="3"/>
  <c r="J522" i="3"/>
  <c r="H522" i="3"/>
  <c r="D522" i="3"/>
  <c r="BU521" i="3"/>
  <c r="BT521" i="3"/>
  <c r="BS521" i="3"/>
  <c r="BR521" i="3"/>
  <c r="BQ521" i="3"/>
  <c r="BP521" i="3"/>
  <c r="BV521" i="3" s="1"/>
  <c r="BO521" i="3"/>
  <c r="BN521" i="3"/>
  <c r="BM521" i="3"/>
  <c r="BL521" i="3"/>
  <c r="BK521" i="3"/>
  <c r="BJ521" i="3"/>
  <c r="BI521" i="3"/>
  <c r="BH521" i="3"/>
  <c r="BG521" i="3"/>
  <c r="BF521" i="3"/>
  <c r="BE521" i="3"/>
  <c r="BD521" i="3"/>
  <c r="BB521" i="3"/>
  <c r="BA521" i="3"/>
  <c r="AY521" i="3"/>
  <c r="AZ521" i="3" s="1"/>
  <c r="AX521" i="3"/>
  <c r="AW521" i="3"/>
  <c r="AU521" i="3"/>
  <c r="AV521" i="3" s="1"/>
  <c r="AT521" i="3"/>
  <c r="AS521" i="3"/>
  <c r="AQ521" i="3"/>
  <c r="AR521" i="3" s="1"/>
  <c r="AP521" i="3"/>
  <c r="AN521" i="3"/>
  <c r="AL521" i="3"/>
  <c r="AJ521" i="3"/>
  <c r="AH521" i="3"/>
  <c r="AF521" i="3"/>
  <c r="AD521" i="3"/>
  <c r="AB521" i="3"/>
  <c r="Z521" i="3"/>
  <c r="X521" i="3"/>
  <c r="V521" i="3"/>
  <c r="T521" i="3"/>
  <c r="R521" i="3"/>
  <c r="P521" i="3"/>
  <c r="N521" i="3"/>
  <c r="L521" i="3"/>
  <c r="J521" i="3"/>
  <c r="H521" i="3"/>
  <c r="D521" i="3"/>
  <c r="BU520" i="3"/>
  <c r="BT520" i="3"/>
  <c r="BS520" i="3"/>
  <c r="BR520" i="3"/>
  <c r="BQ520" i="3"/>
  <c r="BV520" i="3" s="1"/>
  <c r="BP520" i="3"/>
  <c r="BO520" i="3"/>
  <c r="BN520" i="3"/>
  <c r="BM520" i="3"/>
  <c r="BL520" i="3"/>
  <c r="BK520" i="3"/>
  <c r="BJ520" i="3"/>
  <c r="BI520" i="3"/>
  <c r="BH520" i="3"/>
  <c r="BG520" i="3"/>
  <c r="BF520" i="3"/>
  <c r="BE520" i="3"/>
  <c r="BD520" i="3"/>
  <c r="BA520" i="3"/>
  <c r="BB520" i="3" s="1"/>
  <c r="AZ520" i="3"/>
  <c r="AY520" i="3"/>
  <c r="AW520" i="3"/>
  <c r="AX520" i="3" s="1"/>
  <c r="AV520" i="3"/>
  <c r="AU520" i="3"/>
  <c r="AS520" i="3"/>
  <c r="AT520" i="3" s="1"/>
  <c r="AR520" i="3"/>
  <c r="AQ520" i="3"/>
  <c r="AP520" i="3"/>
  <c r="AN520" i="3"/>
  <c r="AL520" i="3"/>
  <c r="AJ520" i="3"/>
  <c r="AH520" i="3"/>
  <c r="AF520" i="3"/>
  <c r="AD520" i="3"/>
  <c r="AB520" i="3"/>
  <c r="Z520" i="3"/>
  <c r="X520" i="3"/>
  <c r="V520" i="3"/>
  <c r="T520" i="3"/>
  <c r="R520" i="3"/>
  <c r="P520" i="3"/>
  <c r="N520" i="3"/>
  <c r="L520" i="3"/>
  <c r="J520" i="3"/>
  <c r="H520" i="3"/>
  <c r="D520" i="3"/>
  <c r="BU519" i="3"/>
  <c r="BT519" i="3"/>
  <c r="BS519" i="3"/>
  <c r="BR519" i="3"/>
  <c r="BQ519" i="3"/>
  <c r="BP519" i="3"/>
  <c r="BO519" i="3"/>
  <c r="BN519" i="3"/>
  <c r="BM519" i="3"/>
  <c r="BL519" i="3"/>
  <c r="BK519" i="3"/>
  <c r="BJ519" i="3"/>
  <c r="BI519" i="3"/>
  <c r="BH519" i="3"/>
  <c r="BG519" i="3"/>
  <c r="BF519" i="3"/>
  <c r="BE519" i="3"/>
  <c r="BD519" i="3"/>
  <c r="BB519" i="3"/>
  <c r="BA519" i="3"/>
  <c r="AY519" i="3"/>
  <c r="AZ519" i="3" s="1"/>
  <c r="AX519" i="3"/>
  <c r="AW519" i="3"/>
  <c r="AU519" i="3"/>
  <c r="AV519" i="3" s="1"/>
  <c r="AT519" i="3"/>
  <c r="AS519" i="3"/>
  <c r="AQ519" i="3"/>
  <c r="AR519" i="3" s="1"/>
  <c r="AP519" i="3"/>
  <c r="AN519" i="3"/>
  <c r="AL519" i="3"/>
  <c r="AJ519" i="3"/>
  <c r="AH519" i="3"/>
  <c r="AF519" i="3"/>
  <c r="AD519" i="3"/>
  <c r="AB519" i="3"/>
  <c r="Z519" i="3"/>
  <c r="X519" i="3"/>
  <c r="V519" i="3"/>
  <c r="T519" i="3"/>
  <c r="R519" i="3"/>
  <c r="P519" i="3"/>
  <c r="N519" i="3"/>
  <c r="L519" i="3"/>
  <c r="J519" i="3"/>
  <c r="H519" i="3"/>
  <c r="D519" i="3"/>
  <c r="BU518" i="3"/>
  <c r="BT518" i="3"/>
  <c r="BS518" i="3"/>
  <c r="BR518" i="3"/>
  <c r="BQ518" i="3"/>
  <c r="BP518" i="3"/>
  <c r="BO518" i="3"/>
  <c r="BN518" i="3"/>
  <c r="BM518" i="3"/>
  <c r="BL518" i="3"/>
  <c r="BK518" i="3"/>
  <c r="BJ518" i="3"/>
  <c r="BI518" i="3"/>
  <c r="BH518" i="3"/>
  <c r="BG518" i="3"/>
  <c r="BF518" i="3"/>
  <c r="BE518" i="3"/>
  <c r="BD518" i="3"/>
  <c r="BA518" i="3"/>
  <c r="BB518" i="3" s="1"/>
  <c r="AZ518" i="3"/>
  <c r="AY518" i="3"/>
  <c r="AW518" i="3"/>
  <c r="AX518" i="3" s="1"/>
  <c r="AV518" i="3"/>
  <c r="AU518" i="3"/>
  <c r="AS518" i="3"/>
  <c r="AT518" i="3" s="1"/>
  <c r="AR518" i="3"/>
  <c r="AQ518" i="3"/>
  <c r="AP518" i="3"/>
  <c r="AN518" i="3"/>
  <c r="AL518" i="3"/>
  <c r="AJ518" i="3"/>
  <c r="AH518" i="3"/>
  <c r="AF518" i="3"/>
  <c r="AD518" i="3"/>
  <c r="AB518" i="3"/>
  <c r="Z518" i="3"/>
  <c r="X518" i="3"/>
  <c r="V518" i="3"/>
  <c r="T518" i="3"/>
  <c r="R518" i="3"/>
  <c r="P518" i="3"/>
  <c r="N518" i="3"/>
  <c r="L518" i="3"/>
  <c r="J518" i="3"/>
  <c r="H518" i="3"/>
  <c r="D518" i="3"/>
  <c r="BU517" i="3"/>
  <c r="BT517" i="3"/>
  <c r="BS517" i="3"/>
  <c r="BR517" i="3"/>
  <c r="BQ517" i="3"/>
  <c r="BP517" i="3"/>
  <c r="BV517" i="3" s="1"/>
  <c r="BO517" i="3"/>
  <c r="BN517" i="3"/>
  <c r="BM517" i="3"/>
  <c r="BL517" i="3"/>
  <c r="BK517" i="3"/>
  <c r="BJ517" i="3"/>
  <c r="BI517" i="3"/>
  <c r="BH517" i="3"/>
  <c r="BG517" i="3"/>
  <c r="BF517" i="3"/>
  <c r="BE517" i="3"/>
  <c r="BD517" i="3"/>
  <c r="BB517" i="3"/>
  <c r="BA517" i="3"/>
  <c r="AY517" i="3"/>
  <c r="AZ517" i="3" s="1"/>
  <c r="AX517" i="3"/>
  <c r="AW517" i="3"/>
  <c r="AU517" i="3"/>
  <c r="AV517" i="3" s="1"/>
  <c r="AT517" i="3"/>
  <c r="AS517" i="3"/>
  <c r="AQ517" i="3"/>
  <c r="AR517" i="3" s="1"/>
  <c r="AP517" i="3"/>
  <c r="AN517" i="3"/>
  <c r="AL517" i="3"/>
  <c r="AJ517" i="3"/>
  <c r="AH517" i="3"/>
  <c r="AF517" i="3"/>
  <c r="AD517" i="3"/>
  <c r="AB517" i="3"/>
  <c r="Z517" i="3"/>
  <c r="X517" i="3"/>
  <c r="V517" i="3"/>
  <c r="T517" i="3"/>
  <c r="R517" i="3"/>
  <c r="P517" i="3"/>
  <c r="N517" i="3"/>
  <c r="L517" i="3"/>
  <c r="J517" i="3"/>
  <c r="H517" i="3"/>
  <c r="D517" i="3"/>
  <c r="BU516" i="3"/>
  <c r="BT516" i="3"/>
  <c r="BS516" i="3"/>
  <c r="BR516" i="3"/>
  <c r="BQ516" i="3"/>
  <c r="BV516" i="3" s="1"/>
  <c r="BP516" i="3"/>
  <c r="BO516" i="3"/>
  <c r="BN516" i="3"/>
  <c r="BM516" i="3"/>
  <c r="BL516" i="3"/>
  <c r="BK516" i="3"/>
  <c r="BJ516" i="3"/>
  <c r="BI516" i="3"/>
  <c r="BH516" i="3"/>
  <c r="BG516" i="3"/>
  <c r="BF516" i="3"/>
  <c r="BE516" i="3"/>
  <c r="BD516" i="3"/>
  <c r="BA516" i="3"/>
  <c r="BB516" i="3" s="1"/>
  <c r="AZ516" i="3"/>
  <c r="AY516" i="3"/>
  <c r="AW516" i="3"/>
  <c r="AX516" i="3" s="1"/>
  <c r="AV516" i="3"/>
  <c r="AU516" i="3"/>
  <c r="AS516" i="3"/>
  <c r="AT516" i="3" s="1"/>
  <c r="AR516" i="3"/>
  <c r="AQ516" i="3"/>
  <c r="AP516" i="3"/>
  <c r="AN516" i="3"/>
  <c r="AL516" i="3"/>
  <c r="AJ516" i="3"/>
  <c r="AH516" i="3"/>
  <c r="AF516" i="3"/>
  <c r="AD516" i="3"/>
  <c r="AB516" i="3"/>
  <c r="Z516" i="3"/>
  <c r="X516" i="3"/>
  <c r="V516" i="3"/>
  <c r="T516" i="3"/>
  <c r="R516" i="3"/>
  <c r="P516" i="3"/>
  <c r="N516" i="3"/>
  <c r="L516" i="3"/>
  <c r="J516" i="3"/>
  <c r="H516" i="3"/>
  <c r="D516" i="3"/>
  <c r="BU515" i="3"/>
  <c r="BT515" i="3"/>
  <c r="BS515" i="3"/>
  <c r="BR515" i="3"/>
  <c r="BQ515" i="3"/>
  <c r="BP515" i="3"/>
  <c r="BO515" i="3"/>
  <c r="BN515" i="3"/>
  <c r="BM515" i="3"/>
  <c r="BL515" i="3"/>
  <c r="BK515" i="3"/>
  <c r="BJ515" i="3"/>
  <c r="BI515" i="3"/>
  <c r="BH515" i="3"/>
  <c r="BG515" i="3"/>
  <c r="BF515" i="3"/>
  <c r="BE515" i="3"/>
  <c r="BD515" i="3"/>
  <c r="BB515" i="3"/>
  <c r="BA515" i="3"/>
  <c r="AY515" i="3"/>
  <c r="AZ515" i="3" s="1"/>
  <c r="AX515" i="3"/>
  <c r="AW515" i="3"/>
  <c r="AU515" i="3"/>
  <c r="AV515" i="3" s="1"/>
  <c r="AT515" i="3"/>
  <c r="AS515" i="3"/>
  <c r="AQ515" i="3"/>
  <c r="AR515" i="3" s="1"/>
  <c r="AP515" i="3"/>
  <c r="AN515" i="3"/>
  <c r="AL515" i="3"/>
  <c r="AJ515" i="3"/>
  <c r="AH515" i="3"/>
  <c r="AF515" i="3"/>
  <c r="AD515" i="3"/>
  <c r="AB515" i="3"/>
  <c r="Z515" i="3"/>
  <c r="X515" i="3"/>
  <c r="V515" i="3"/>
  <c r="T515" i="3"/>
  <c r="R515" i="3"/>
  <c r="P515" i="3"/>
  <c r="N515" i="3"/>
  <c r="L515" i="3"/>
  <c r="J515" i="3"/>
  <c r="H515" i="3"/>
  <c r="D515" i="3"/>
  <c r="BU514" i="3"/>
  <c r="BT514" i="3"/>
  <c r="BS514" i="3"/>
  <c r="BR514" i="3"/>
  <c r="BQ514" i="3"/>
  <c r="BP514" i="3"/>
  <c r="BO514" i="3"/>
  <c r="BN514" i="3"/>
  <c r="BM514" i="3"/>
  <c r="BL514" i="3"/>
  <c r="BK514" i="3"/>
  <c r="BJ514" i="3"/>
  <c r="BI514" i="3"/>
  <c r="BH514" i="3"/>
  <c r="BG514" i="3"/>
  <c r="BF514" i="3"/>
  <c r="BE514" i="3"/>
  <c r="BD514" i="3"/>
  <c r="BA514" i="3"/>
  <c r="BB514" i="3" s="1"/>
  <c r="AZ514" i="3"/>
  <c r="AY514" i="3"/>
  <c r="AW514" i="3"/>
  <c r="AX514" i="3" s="1"/>
  <c r="AV514" i="3"/>
  <c r="AU514" i="3"/>
  <c r="AS514" i="3"/>
  <c r="AT514" i="3" s="1"/>
  <c r="AR514" i="3"/>
  <c r="AQ514" i="3"/>
  <c r="AP514" i="3"/>
  <c r="AN514" i="3"/>
  <c r="AL514" i="3"/>
  <c r="AJ514" i="3"/>
  <c r="AH514" i="3"/>
  <c r="AF514" i="3"/>
  <c r="AD514" i="3"/>
  <c r="AB514" i="3"/>
  <c r="Z514" i="3"/>
  <c r="X514" i="3"/>
  <c r="V514" i="3"/>
  <c r="T514" i="3"/>
  <c r="R514" i="3"/>
  <c r="P514" i="3"/>
  <c r="N514" i="3"/>
  <c r="L514" i="3"/>
  <c r="J514" i="3"/>
  <c r="H514" i="3"/>
  <c r="D514" i="3"/>
  <c r="BU513" i="3"/>
  <c r="BT513" i="3"/>
  <c r="BS513" i="3"/>
  <c r="BR513" i="3"/>
  <c r="BQ513" i="3"/>
  <c r="BP513" i="3"/>
  <c r="BV513" i="3" s="1"/>
  <c r="BO513" i="3"/>
  <c r="BN513" i="3"/>
  <c r="BM513" i="3"/>
  <c r="BL513" i="3"/>
  <c r="BK513" i="3"/>
  <c r="BJ513" i="3"/>
  <c r="BI513" i="3"/>
  <c r="BH513" i="3"/>
  <c r="BG513" i="3"/>
  <c r="BF513" i="3"/>
  <c r="BE513" i="3"/>
  <c r="BD513" i="3"/>
  <c r="BB513" i="3"/>
  <c r="BA513" i="3"/>
  <c r="AY513" i="3"/>
  <c r="AZ513" i="3" s="1"/>
  <c r="AX513" i="3"/>
  <c r="AW513" i="3"/>
  <c r="AU513" i="3"/>
  <c r="AV513" i="3" s="1"/>
  <c r="AT513" i="3"/>
  <c r="AS513" i="3"/>
  <c r="AQ513" i="3"/>
  <c r="AR513" i="3" s="1"/>
  <c r="AP513" i="3"/>
  <c r="AN513" i="3"/>
  <c r="AL513" i="3"/>
  <c r="AJ513" i="3"/>
  <c r="AH513" i="3"/>
  <c r="AF513" i="3"/>
  <c r="AD513" i="3"/>
  <c r="AB513" i="3"/>
  <c r="Z513" i="3"/>
  <c r="X513" i="3"/>
  <c r="V513" i="3"/>
  <c r="T513" i="3"/>
  <c r="R513" i="3"/>
  <c r="P513" i="3"/>
  <c r="N513" i="3"/>
  <c r="L513" i="3"/>
  <c r="J513" i="3"/>
  <c r="H513" i="3"/>
  <c r="D513" i="3"/>
  <c r="BU512" i="3"/>
  <c r="BT512" i="3"/>
  <c r="BS512" i="3"/>
  <c r="BR512" i="3"/>
  <c r="BQ512" i="3"/>
  <c r="BV512" i="3" s="1"/>
  <c r="BP512" i="3"/>
  <c r="BO512" i="3"/>
  <c r="BN512" i="3"/>
  <c r="BM512" i="3"/>
  <c r="BL512" i="3"/>
  <c r="BK512" i="3"/>
  <c r="BJ512" i="3"/>
  <c r="BI512" i="3"/>
  <c r="BH512" i="3"/>
  <c r="BG512" i="3"/>
  <c r="BF512" i="3"/>
  <c r="BE512" i="3"/>
  <c r="BD512" i="3"/>
  <c r="BA512" i="3"/>
  <c r="BB512" i="3" s="1"/>
  <c r="AZ512" i="3"/>
  <c r="AY512" i="3"/>
  <c r="AW512" i="3"/>
  <c r="AX512" i="3" s="1"/>
  <c r="AV512" i="3"/>
  <c r="AU512" i="3"/>
  <c r="AS512" i="3"/>
  <c r="AT512" i="3" s="1"/>
  <c r="AR512" i="3"/>
  <c r="AQ512" i="3"/>
  <c r="AP512" i="3"/>
  <c r="AN512" i="3"/>
  <c r="AL512" i="3"/>
  <c r="AJ512" i="3"/>
  <c r="AH512" i="3"/>
  <c r="AF512" i="3"/>
  <c r="AD512" i="3"/>
  <c r="AB512" i="3"/>
  <c r="Z512" i="3"/>
  <c r="X512" i="3"/>
  <c r="V512" i="3"/>
  <c r="T512" i="3"/>
  <c r="R512" i="3"/>
  <c r="P512" i="3"/>
  <c r="N512" i="3"/>
  <c r="L512" i="3"/>
  <c r="J512" i="3"/>
  <c r="H512" i="3"/>
  <c r="D512" i="3"/>
  <c r="BU511" i="3"/>
  <c r="BT511" i="3"/>
  <c r="BS511" i="3"/>
  <c r="BR511" i="3"/>
  <c r="BQ511" i="3"/>
  <c r="BP511" i="3"/>
  <c r="BO511" i="3"/>
  <c r="BN511" i="3"/>
  <c r="BM511" i="3"/>
  <c r="BL511" i="3"/>
  <c r="BK511" i="3"/>
  <c r="BJ511" i="3"/>
  <c r="BI511" i="3"/>
  <c r="BH511" i="3"/>
  <c r="BG511" i="3"/>
  <c r="BF511" i="3"/>
  <c r="BE511" i="3"/>
  <c r="BD511" i="3"/>
  <c r="BB511" i="3"/>
  <c r="BA511" i="3"/>
  <c r="AY511" i="3"/>
  <c r="AZ511" i="3" s="1"/>
  <c r="AX511" i="3"/>
  <c r="AW511" i="3"/>
  <c r="AU511" i="3"/>
  <c r="AV511" i="3" s="1"/>
  <c r="AT511" i="3"/>
  <c r="AS511" i="3"/>
  <c r="AQ511" i="3"/>
  <c r="AR511" i="3" s="1"/>
  <c r="AP511" i="3"/>
  <c r="AN511" i="3"/>
  <c r="AL511" i="3"/>
  <c r="AJ511" i="3"/>
  <c r="AH511" i="3"/>
  <c r="AF511" i="3"/>
  <c r="AD511" i="3"/>
  <c r="AB511" i="3"/>
  <c r="Z511" i="3"/>
  <c r="X511" i="3"/>
  <c r="V511" i="3"/>
  <c r="T511" i="3"/>
  <c r="R511" i="3"/>
  <c r="P511" i="3"/>
  <c r="N511" i="3"/>
  <c r="L511" i="3"/>
  <c r="J511" i="3"/>
  <c r="H511" i="3"/>
  <c r="D511" i="3"/>
  <c r="BU510" i="3"/>
  <c r="BT510" i="3"/>
  <c r="BS510" i="3"/>
  <c r="BR510" i="3"/>
  <c r="BQ510" i="3"/>
  <c r="BP510" i="3"/>
  <c r="BO510" i="3"/>
  <c r="BN510" i="3"/>
  <c r="BM510" i="3"/>
  <c r="BL510" i="3"/>
  <c r="BK510" i="3"/>
  <c r="BJ510" i="3"/>
  <c r="BI510" i="3"/>
  <c r="BH510" i="3"/>
  <c r="BG510" i="3"/>
  <c r="BF510" i="3"/>
  <c r="BE510" i="3"/>
  <c r="BD510" i="3"/>
  <c r="BA510" i="3"/>
  <c r="BB510" i="3" s="1"/>
  <c r="AZ510" i="3"/>
  <c r="AY510" i="3"/>
  <c r="AW510" i="3"/>
  <c r="AX510" i="3" s="1"/>
  <c r="AV510" i="3"/>
  <c r="AU510" i="3"/>
  <c r="AS510" i="3"/>
  <c r="AT510" i="3" s="1"/>
  <c r="AR510" i="3"/>
  <c r="AQ510" i="3"/>
  <c r="AP510" i="3"/>
  <c r="AN510" i="3"/>
  <c r="AL510" i="3"/>
  <c r="AJ510" i="3"/>
  <c r="AH510" i="3"/>
  <c r="AF510" i="3"/>
  <c r="AD510" i="3"/>
  <c r="AB510" i="3"/>
  <c r="Z510" i="3"/>
  <c r="X510" i="3"/>
  <c r="V510" i="3"/>
  <c r="T510" i="3"/>
  <c r="R510" i="3"/>
  <c r="P510" i="3"/>
  <c r="N510" i="3"/>
  <c r="L510" i="3"/>
  <c r="J510" i="3"/>
  <c r="H510" i="3"/>
  <c r="D510" i="3"/>
  <c r="BU509" i="3"/>
  <c r="BT509" i="3"/>
  <c r="BS509" i="3"/>
  <c r="BR509" i="3"/>
  <c r="BQ509" i="3"/>
  <c r="BP509" i="3"/>
  <c r="BV509" i="3" s="1"/>
  <c r="BO509" i="3"/>
  <c r="BN509" i="3"/>
  <c r="BM509" i="3"/>
  <c r="BL509" i="3"/>
  <c r="BK509" i="3"/>
  <c r="BJ509" i="3"/>
  <c r="BI509" i="3"/>
  <c r="BH509" i="3"/>
  <c r="BG509" i="3"/>
  <c r="BF509" i="3"/>
  <c r="BE509" i="3"/>
  <c r="BD509" i="3"/>
  <c r="BB509" i="3"/>
  <c r="BA509" i="3"/>
  <c r="AY509" i="3"/>
  <c r="AZ509" i="3" s="1"/>
  <c r="AX509" i="3"/>
  <c r="AW509" i="3"/>
  <c r="AU509" i="3"/>
  <c r="AV509" i="3" s="1"/>
  <c r="AT509" i="3"/>
  <c r="AS509" i="3"/>
  <c r="AQ509" i="3"/>
  <c r="AR509" i="3" s="1"/>
  <c r="AP509" i="3"/>
  <c r="AN509" i="3"/>
  <c r="AL509" i="3"/>
  <c r="AJ509" i="3"/>
  <c r="AH509" i="3"/>
  <c r="AF509" i="3"/>
  <c r="AD509" i="3"/>
  <c r="AB509" i="3"/>
  <c r="Z509" i="3"/>
  <c r="X509" i="3"/>
  <c r="V509" i="3"/>
  <c r="T509" i="3"/>
  <c r="R509" i="3"/>
  <c r="P509" i="3"/>
  <c r="N509" i="3"/>
  <c r="L509" i="3"/>
  <c r="J509" i="3"/>
  <c r="H509" i="3"/>
  <c r="D509" i="3"/>
  <c r="BU508" i="3"/>
  <c r="BT508" i="3"/>
  <c r="BS508" i="3"/>
  <c r="BR508" i="3"/>
  <c r="BQ508" i="3"/>
  <c r="BV508" i="3" s="1"/>
  <c r="BP508" i="3"/>
  <c r="BO508" i="3"/>
  <c r="BN508" i="3"/>
  <c r="BM508" i="3"/>
  <c r="BL508" i="3"/>
  <c r="BK508" i="3"/>
  <c r="BJ508" i="3"/>
  <c r="BI508" i="3"/>
  <c r="BH508" i="3"/>
  <c r="BG508" i="3"/>
  <c r="BF508" i="3"/>
  <c r="BE508" i="3"/>
  <c r="BD508" i="3"/>
  <c r="BA508" i="3"/>
  <c r="BB508" i="3" s="1"/>
  <c r="AZ508" i="3"/>
  <c r="AY508" i="3"/>
  <c r="AW508" i="3"/>
  <c r="AX508" i="3" s="1"/>
  <c r="AV508" i="3"/>
  <c r="AU508" i="3"/>
  <c r="AS508" i="3"/>
  <c r="AT508" i="3" s="1"/>
  <c r="AR508" i="3"/>
  <c r="AQ508" i="3"/>
  <c r="AP508" i="3"/>
  <c r="AN508" i="3"/>
  <c r="AL508" i="3"/>
  <c r="AJ508" i="3"/>
  <c r="AH508" i="3"/>
  <c r="AF508" i="3"/>
  <c r="AD508" i="3"/>
  <c r="AB508" i="3"/>
  <c r="Z508" i="3"/>
  <c r="X508" i="3"/>
  <c r="V508" i="3"/>
  <c r="T508" i="3"/>
  <c r="R508" i="3"/>
  <c r="P508" i="3"/>
  <c r="N508" i="3"/>
  <c r="L508" i="3"/>
  <c r="J508" i="3"/>
  <c r="H508" i="3"/>
  <c r="D508" i="3"/>
  <c r="BU507" i="3"/>
  <c r="BT507" i="3"/>
  <c r="BS507" i="3"/>
  <c r="BR507" i="3"/>
  <c r="BQ507" i="3"/>
  <c r="BP507" i="3"/>
  <c r="BO507" i="3"/>
  <c r="BN507" i="3"/>
  <c r="BM507" i="3"/>
  <c r="BL507" i="3"/>
  <c r="BK507" i="3"/>
  <c r="BJ507" i="3"/>
  <c r="BI507" i="3"/>
  <c r="BH507" i="3"/>
  <c r="BG507" i="3"/>
  <c r="BF507" i="3"/>
  <c r="BE507" i="3"/>
  <c r="BD507" i="3"/>
  <c r="BB507" i="3"/>
  <c r="BA507" i="3"/>
  <c r="AY507" i="3"/>
  <c r="AZ507" i="3" s="1"/>
  <c r="AX507" i="3"/>
  <c r="AW507" i="3"/>
  <c r="AU507" i="3"/>
  <c r="AV507" i="3" s="1"/>
  <c r="AT507" i="3"/>
  <c r="AS507" i="3"/>
  <c r="AQ507" i="3"/>
  <c r="AR507" i="3" s="1"/>
  <c r="AP507" i="3"/>
  <c r="AN507" i="3"/>
  <c r="AL507" i="3"/>
  <c r="AJ507" i="3"/>
  <c r="AH507" i="3"/>
  <c r="AF507" i="3"/>
  <c r="AD507" i="3"/>
  <c r="AB507" i="3"/>
  <c r="Z507" i="3"/>
  <c r="X507" i="3"/>
  <c r="V507" i="3"/>
  <c r="T507" i="3"/>
  <c r="R507" i="3"/>
  <c r="P507" i="3"/>
  <c r="N507" i="3"/>
  <c r="L507" i="3"/>
  <c r="J507" i="3"/>
  <c r="H507" i="3"/>
  <c r="D507" i="3"/>
  <c r="BU506" i="3"/>
  <c r="BT506" i="3"/>
  <c r="BS506" i="3"/>
  <c r="BR506" i="3"/>
  <c r="BQ506" i="3"/>
  <c r="BP506" i="3"/>
  <c r="BO506" i="3"/>
  <c r="BN506" i="3"/>
  <c r="BM506" i="3"/>
  <c r="BL506" i="3"/>
  <c r="BK506" i="3"/>
  <c r="BJ506" i="3"/>
  <c r="BI506" i="3"/>
  <c r="BH506" i="3"/>
  <c r="BG506" i="3"/>
  <c r="BF506" i="3"/>
  <c r="BE506" i="3"/>
  <c r="BD506" i="3"/>
  <c r="BA506" i="3"/>
  <c r="BB506" i="3" s="1"/>
  <c r="AZ506" i="3"/>
  <c r="AY506" i="3"/>
  <c r="AW506" i="3"/>
  <c r="AX506" i="3" s="1"/>
  <c r="AV506" i="3"/>
  <c r="AU506" i="3"/>
  <c r="AS506" i="3"/>
  <c r="AT506" i="3" s="1"/>
  <c r="AR506" i="3"/>
  <c r="AQ506" i="3"/>
  <c r="AP506" i="3"/>
  <c r="AN506" i="3"/>
  <c r="AL506" i="3"/>
  <c r="AJ506" i="3"/>
  <c r="AH506" i="3"/>
  <c r="AF506" i="3"/>
  <c r="AD506" i="3"/>
  <c r="AB506" i="3"/>
  <c r="Z506" i="3"/>
  <c r="X506" i="3"/>
  <c r="V506" i="3"/>
  <c r="T506" i="3"/>
  <c r="R506" i="3"/>
  <c r="P506" i="3"/>
  <c r="N506" i="3"/>
  <c r="L506" i="3"/>
  <c r="J506" i="3"/>
  <c r="H506" i="3"/>
  <c r="D506" i="3"/>
  <c r="BU505" i="3"/>
  <c r="BT505" i="3"/>
  <c r="BS505" i="3"/>
  <c r="BR505" i="3"/>
  <c r="BQ505" i="3"/>
  <c r="BP505" i="3"/>
  <c r="BV505" i="3" s="1"/>
  <c r="BO505" i="3"/>
  <c r="BN505" i="3"/>
  <c r="BM505" i="3"/>
  <c r="BL505" i="3"/>
  <c r="BK505" i="3"/>
  <c r="BJ505" i="3"/>
  <c r="BI505" i="3"/>
  <c r="BH505" i="3"/>
  <c r="BG505" i="3"/>
  <c r="BF505" i="3"/>
  <c r="BE505" i="3"/>
  <c r="BD505" i="3"/>
  <c r="BB505" i="3"/>
  <c r="BA505" i="3"/>
  <c r="AY505" i="3"/>
  <c r="AZ505" i="3" s="1"/>
  <c r="AX505" i="3"/>
  <c r="AW505" i="3"/>
  <c r="AU505" i="3"/>
  <c r="AV505" i="3" s="1"/>
  <c r="AT505" i="3"/>
  <c r="AS505" i="3"/>
  <c r="AQ505" i="3"/>
  <c r="AR505" i="3" s="1"/>
  <c r="AP505" i="3"/>
  <c r="AN505" i="3"/>
  <c r="AL505" i="3"/>
  <c r="AJ505" i="3"/>
  <c r="AH505" i="3"/>
  <c r="AF505" i="3"/>
  <c r="AD505" i="3"/>
  <c r="AB505" i="3"/>
  <c r="Z505" i="3"/>
  <c r="X505" i="3"/>
  <c r="V505" i="3"/>
  <c r="T505" i="3"/>
  <c r="R505" i="3"/>
  <c r="P505" i="3"/>
  <c r="N505" i="3"/>
  <c r="L505" i="3"/>
  <c r="J505" i="3"/>
  <c r="H505" i="3"/>
  <c r="D505" i="3"/>
  <c r="BU504" i="3"/>
  <c r="BT504" i="3"/>
  <c r="BS504" i="3"/>
  <c r="BR504" i="3"/>
  <c r="BQ504" i="3"/>
  <c r="BV504" i="3" s="1"/>
  <c r="BP504" i="3"/>
  <c r="BO504" i="3"/>
  <c r="BN504" i="3"/>
  <c r="BM504" i="3"/>
  <c r="BL504" i="3"/>
  <c r="BK504" i="3"/>
  <c r="BJ504" i="3"/>
  <c r="BI504" i="3"/>
  <c r="BH504" i="3"/>
  <c r="BG504" i="3"/>
  <c r="BF504" i="3"/>
  <c r="BE504" i="3"/>
  <c r="BD504" i="3"/>
  <c r="BA504" i="3"/>
  <c r="BB504" i="3" s="1"/>
  <c r="AZ504" i="3"/>
  <c r="AY504" i="3"/>
  <c r="AW504" i="3"/>
  <c r="AX504" i="3" s="1"/>
  <c r="AV504" i="3"/>
  <c r="AU504" i="3"/>
  <c r="AS504" i="3"/>
  <c r="AT504" i="3" s="1"/>
  <c r="AR504" i="3"/>
  <c r="AQ504" i="3"/>
  <c r="AP504" i="3"/>
  <c r="AN504" i="3"/>
  <c r="AL504" i="3"/>
  <c r="AJ504" i="3"/>
  <c r="AH504" i="3"/>
  <c r="AF504" i="3"/>
  <c r="AD504" i="3"/>
  <c r="AB504" i="3"/>
  <c r="Z504" i="3"/>
  <c r="X504" i="3"/>
  <c r="V504" i="3"/>
  <c r="T504" i="3"/>
  <c r="R504" i="3"/>
  <c r="P504" i="3"/>
  <c r="N504" i="3"/>
  <c r="L504" i="3"/>
  <c r="J504" i="3"/>
  <c r="H504" i="3"/>
  <c r="D504" i="3"/>
  <c r="BU503" i="3"/>
  <c r="BT503" i="3"/>
  <c r="BS503" i="3"/>
  <c r="BR503" i="3"/>
  <c r="BQ503" i="3"/>
  <c r="BP503" i="3"/>
  <c r="BO503" i="3"/>
  <c r="BN503" i="3"/>
  <c r="BM503" i="3"/>
  <c r="BL503" i="3"/>
  <c r="BK503" i="3"/>
  <c r="BJ503" i="3"/>
  <c r="BI503" i="3"/>
  <c r="BH503" i="3"/>
  <c r="BG503" i="3"/>
  <c r="BF503" i="3"/>
  <c r="BE503" i="3"/>
  <c r="BD503" i="3"/>
  <c r="BB503" i="3"/>
  <c r="BA503" i="3"/>
  <c r="AY503" i="3"/>
  <c r="AZ503" i="3" s="1"/>
  <c r="AX503" i="3"/>
  <c r="AW503" i="3"/>
  <c r="AU503" i="3"/>
  <c r="AV503" i="3" s="1"/>
  <c r="AT503" i="3"/>
  <c r="AS503" i="3"/>
  <c r="AQ503" i="3"/>
  <c r="AR503" i="3" s="1"/>
  <c r="AP503" i="3"/>
  <c r="AN503" i="3"/>
  <c r="AL503" i="3"/>
  <c r="AJ503" i="3"/>
  <c r="AH503" i="3"/>
  <c r="AF503" i="3"/>
  <c r="AD503" i="3"/>
  <c r="AB503" i="3"/>
  <c r="Z503" i="3"/>
  <c r="X503" i="3"/>
  <c r="V503" i="3"/>
  <c r="T503" i="3"/>
  <c r="R503" i="3"/>
  <c r="P503" i="3"/>
  <c r="N503" i="3"/>
  <c r="L503" i="3"/>
  <c r="J503" i="3"/>
  <c r="H503" i="3"/>
  <c r="D503" i="3"/>
  <c r="BU502" i="3"/>
  <c r="BT502" i="3"/>
  <c r="BS502" i="3"/>
  <c r="BR502" i="3"/>
  <c r="BQ502" i="3"/>
  <c r="BP502" i="3"/>
  <c r="BO502" i="3"/>
  <c r="BN502" i="3"/>
  <c r="BM502" i="3"/>
  <c r="BL502" i="3"/>
  <c r="BK502" i="3"/>
  <c r="BJ502" i="3"/>
  <c r="BI502" i="3"/>
  <c r="BH502" i="3"/>
  <c r="BG502" i="3"/>
  <c r="BF502" i="3"/>
  <c r="BE502" i="3"/>
  <c r="BD502" i="3"/>
  <c r="BA502" i="3"/>
  <c r="BB502" i="3" s="1"/>
  <c r="AZ502" i="3"/>
  <c r="AY502" i="3"/>
  <c r="AW502" i="3"/>
  <c r="AX502" i="3" s="1"/>
  <c r="AV502" i="3"/>
  <c r="AU502" i="3"/>
  <c r="AS502" i="3"/>
  <c r="AT502" i="3" s="1"/>
  <c r="AR502" i="3"/>
  <c r="AQ502" i="3"/>
  <c r="AP502" i="3"/>
  <c r="AN502" i="3"/>
  <c r="AL502" i="3"/>
  <c r="AJ502" i="3"/>
  <c r="AH502" i="3"/>
  <c r="AF502" i="3"/>
  <c r="AD502" i="3"/>
  <c r="AB502" i="3"/>
  <c r="Z502" i="3"/>
  <c r="X502" i="3"/>
  <c r="V502" i="3"/>
  <c r="T502" i="3"/>
  <c r="R502" i="3"/>
  <c r="P502" i="3"/>
  <c r="N502" i="3"/>
  <c r="L502" i="3"/>
  <c r="J502" i="3"/>
  <c r="H502" i="3"/>
  <c r="D502" i="3"/>
  <c r="BU501" i="3"/>
  <c r="BT501" i="3"/>
  <c r="BS501" i="3"/>
  <c r="BR501" i="3"/>
  <c r="BQ501" i="3"/>
  <c r="BP501" i="3"/>
  <c r="BV501" i="3" s="1"/>
  <c r="BO501" i="3"/>
  <c r="BN501" i="3"/>
  <c r="BM501" i="3"/>
  <c r="BL501" i="3"/>
  <c r="BK501" i="3"/>
  <c r="BJ501" i="3"/>
  <c r="BI501" i="3"/>
  <c r="BH501" i="3"/>
  <c r="BG501" i="3"/>
  <c r="BF501" i="3"/>
  <c r="BE501" i="3"/>
  <c r="BD501" i="3"/>
  <c r="BB501" i="3"/>
  <c r="BA501" i="3"/>
  <c r="AY501" i="3"/>
  <c r="AZ501" i="3" s="1"/>
  <c r="AX501" i="3"/>
  <c r="AW501" i="3"/>
  <c r="AU501" i="3"/>
  <c r="AV501" i="3" s="1"/>
  <c r="AT501" i="3"/>
  <c r="AS501" i="3"/>
  <c r="AQ501" i="3"/>
  <c r="AR501" i="3" s="1"/>
  <c r="AP501" i="3"/>
  <c r="AN501" i="3"/>
  <c r="AL501" i="3"/>
  <c r="AJ501" i="3"/>
  <c r="AH501" i="3"/>
  <c r="AF501" i="3"/>
  <c r="AD501" i="3"/>
  <c r="AB501" i="3"/>
  <c r="Z501" i="3"/>
  <c r="X501" i="3"/>
  <c r="V501" i="3"/>
  <c r="T501" i="3"/>
  <c r="R501" i="3"/>
  <c r="P501" i="3"/>
  <c r="N501" i="3"/>
  <c r="L501" i="3"/>
  <c r="J501" i="3"/>
  <c r="H501" i="3"/>
  <c r="D501" i="3"/>
  <c r="BU500" i="3"/>
  <c r="BT500" i="3"/>
  <c r="BS500" i="3"/>
  <c r="BR500" i="3"/>
  <c r="BQ500" i="3"/>
  <c r="BV500" i="3" s="1"/>
  <c r="BP500" i="3"/>
  <c r="BO500" i="3"/>
  <c r="BN500" i="3"/>
  <c r="BM500" i="3"/>
  <c r="BL500" i="3"/>
  <c r="BK500" i="3"/>
  <c r="BJ500" i="3"/>
  <c r="BI500" i="3"/>
  <c r="BH500" i="3"/>
  <c r="BG500" i="3"/>
  <c r="BF500" i="3"/>
  <c r="BE500" i="3"/>
  <c r="BD500" i="3"/>
  <c r="BA500" i="3"/>
  <c r="BB500" i="3" s="1"/>
  <c r="AZ500" i="3"/>
  <c r="AY500" i="3"/>
  <c r="AW500" i="3"/>
  <c r="AX500" i="3" s="1"/>
  <c r="AV500" i="3"/>
  <c r="AU500" i="3"/>
  <c r="AS500" i="3"/>
  <c r="AT500" i="3" s="1"/>
  <c r="AR500" i="3"/>
  <c r="AQ500" i="3"/>
  <c r="AP500" i="3"/>
  <c r="AN500" i="3"/>
  <c r="AL500" i="3"/>
  <c r="AJ500" i="3"/>
  <c r="AH500" i="3"/>
  <c r="AF500" i="3"/>
  <c r="AD500" i="3"/>
  <c r="AB500" i="3"/>
  <c r="Z500" i="3"/>
  <c r="X500" i="3"/>
  <c r="V500" i="3"/>
  <c r="T500" i="3"/>
  <c r="R500" i="3"/>
  <c r="P500" i="3"/>
  <c r="N500" i="3"/>
  <c r="L500" i="3"/>
  <c r="J500" i="3"/>
  <c r="H500" i="3"/>
  <c r="D500" i="3"/>
  <c r="BU499" i="3"/>
  <c r="BT499" i="3"/>
  <c r="BS499" i="3"/>
  <c r="BR499" i="3"/>
  <c r="BQ499" i="3"/>
  <c r="BP499" i="3"/>
  <c r="BO499" i="3"/>
  <c r="BN499" i="3"/>
  <c r="BM499" i="3"/>
  <c r="BL499" i="3"/>
  <c r="BK499" i="3"/>
  <c r="BJ499" i="3"/>
  <c r="BI499" i="3"/>
  <c r="BH499" i="3"/>
  <c r="BG499" i="3"/>
  <c r="BF499" i="3"/>
  <c r="BE499" i="3"/>
  <c r="BD499" i="3"/>
  <c r="BB499" i="3"/>
  <c r="BA499" i="3"/>
  <c r="AY499" i="3"/>
  <c r="AZ499" i="3" s="1"/>
  <c r="AX499" i="3"/>
  <c r="AW499" i="3"/>
  <c r="AU499" i="3"/>
  <c r="AV499" i="3" s="1"/>
  <c r="AT499" i="3"/>
  <c r="AS499" i="3"/>
  <c r="AQ499" i="3"/>
  <c r="AR499" i="3" s="1"/>
  <c r="AP499" i="3"/>
  <c r="AN499" i="3"/>
  <c r="AL499" i="3"/>
  <c r="AJ499" i="3"/>
  <c r="AH499" i="3"/>
  <c r="AF499" i="3"/>
  <c r="AD499" i="3"/>
  <c r="AB499" i="3"/>
  <c r="Z499" i="3"/>
  <c r="X499" i="3"/>
  <c r="V499" i="3"/>
  <c r="T499" i="3"/>
  <c r="R499" i="3"/>
  <c r="P499" i="3"/>
  <c r="N499" i="3"/>
  <c r="L499" i="3"/>
  <c r="J499" i="3"/>
  <c r="H499" i="3"/>
  <c r="D499" i="3"/>
  <c r="BU498" i="3"/>
  <c r="BT498" i="3"/>
  <c r="BS498" i="3"/>
  <c r="BR498" i="3"/>
  <c r="BQ498" i="3"/>
  <c r="BP498" i="3"/>
  <c r="BO498" i="3"/>
  <c r="BN498" i="3"/>
  <c r="BM498" i="3"/>
  <c r="BL498" i="3"/>
  <c r="BK498" i="3"/>
  <c r="BJ498" i="3"/>
  <c r="BI498" i="3"/>
  <c r="BH498" i="3"/>
  <c r="BG498" i="3"/>
  <c r="BF498" i="3"/>
  <c r="BE498" i="3"/>
  <c r="BD498" i="3"/>
  <c r="BA498" i="3"/>
  <c r="BB498" i="3" s="1"/>
  <c r="AZ498" i="3"/>
  <c r="AY498" i="3"/>
  <c r="AW498" i="3"/>
  <c r="AX498" i="3" s="1"/>
  <c r="AV498" i="3"/>
  <c r="AU498" i="3"/>
  <c r="AS498" i="3"/>
  <c r="AT498" i="3" s="1"/>
  <c r="AR498" i="3"/>
  <c r="AQ498" i="3"/>
  <c r="AP498" i="3"/>
  <c r="AN498" i="3"/>
  <c r="AL498" i="3"/>
  <c r="AJ498" i="3"/>
  <c r="AH498" i="3"/>
  <c r="AF498" i="3"/>
  <c r="AD498" i="3"/>
  <c r="AB498" i="3"/>
  <c r="Z498" i="3"/>
  <c r="X498" i="3"/>
  <c r="V498" i="3"/>
  <c r="T498" i="3"/>
  <c r="R498" i="3"/>
  <c r="P498" i="3"/>
  <c r="N498" i="3"/>
  <c r="L498" i="3"/>
  <c r="J498" i="3"/>
  <c r="H498" i="3"/>
  <c r="D498" i="3"/>
  <c r="BU497" i="3"/>
  <c r="BT497" i="3"/>
  <c r="BS497" i="3"/>
  <c r="BR497" i="3"/>
  <c r="BQ497" i="3"/>
  <c r="BP497" i="3"/>
  <c r="BV497" i="3" s="1"/>
  <c r="BO497" i="3"/>
  <c r="BN497" i="3"/>
  <c r="BM497" i="3"/>
  <c r="BL497" i="3"/>
  <c r="BK497" i="3"/>
  <c r="BJ497" i="3"/>
  <c r="BI497" i="3"/>
  <c r="BH497" i="3"/>
  <c r="BG497" i="3"/>
  <c r="BF497" i="3"/>
  <c r="BE497" i="3"/>
  <c r="BD497" i="3"/>
  <c r="BB497" i="3"/>
  <c r="BA497" i="3"/>
  <c r="AY497" i="3"/>
  <c r="AZ497" i="3" s="1"/>
  <c r="AX497" i="3"/>
  <c r="AW497" i="3"/>
  <c r="AU497" i="3"/>
  <c r="AV497" i="3" s="1"/>
  <c r="AT497" i="3"/>
  <c r="AS497" i="3"/>
  <c r="AQ497" i="3"/>
  <c r="AR497" i="3" s="1"/>
  <c r="AP497" i="3"/>
  <c r="AN497" i="3"/>
  <c r="AL497" i="3"/>
  <c r="AJ497" i="3"/>
  <c r="AH497" i="3"/>
  <c r="AF497" i="3"/>
  <c r="AD497" i="3"/>
  <c r="AB497" i="3"/>
  <c r="Z497" i="3"/>
  <c r="X497" i="3"/>
  <c r="V497" i="3"/>
  <c r="T497" i="3"/>
  <c r="R497" i="3"/>
  <c r="P497" i="3"/>
  <c r="N497" i="3"/>
  <c r="L497" i="3"/>
  <c r="J497" i="3"/>
  <c r="H497" i="3"/>
  <c r="D497" i="3"/>
  <c r="BU496" i="3"/>
  <c r="BT496" i="3"/>
  <c r="BS496" i="3"/>
  <c r="BR496" i="3"/>
  <c r="BQ496" i="3"/>
  <c r="BV496" i="3" s="1"/>
  <c r="BP496" i="3"/>
  <c r="BO496" i="3"/>
  <c r="BN496" i="3"/>
  <c r="BM496" i="3"/>
  <c r="BL496" i="3"/>
  <c r="BK496" i="3"/>
  <c r="BJ496" i="3"/>
  <c r="BI496" i="3"/>
  <c r="BH496" i="3"/>
  <c r="BG496" i="3"/>
  <c r="BF496" i="3"/>
  <c r="BE496" i="3"/>
  <c r="BD496" i="3"/>
  <c r="BA496" i="3"/>
  <c r="BB496" i="3" s="1"/>
  <c r="AZ496" i="3"/>
  <c r="AY496" i="3"/>
  <c r="AW496" i="3"/>
  <c r="AX496" i="3" s="1"/>
  <c r="AV496" i="3"/>
  <c r="AU496" i="3"/>
  <c r="AS496" i="3"/>
  <c r="AT496" i="3" s="1"/>
  <c r="AR496" i="3"/>
  <c r="AQ496" i="3"/>
  <c r="AP496" i="3"/>
  <c r="AN496" i="3"/>
  <c r="AL496" i="3"/>
  <c r="AJ496" i="3"/>
  <c r="AH496" i="3"/>
  <c r="AF496" i="3"/>
  <c r="AD496" i="3"/>
  <c r="AB496" i="3"/>
  <c r="Z496" i="3"/>
  <c r="X496" i="3"/>
  <c r="V496" i="3"/>
  <c r="T496" i="3"/>
  <c r="R496" i="3"/>
  <c r="P496" i="3"/>
  <c r="N496" i="3"/>
  <c r="L496" i="3"/>
  <c r="J496" i="3"/>
  <c r="H496" i="3"/>
  <c r="D496" i="3"/>
  <c r="BU495" i="3"/>
  <c r="BT495" i="3"/>
  <c r="BS495" i="3"/>
  <c r="BR495" i="3"/>
  <c r="BQ495" i="3"/>
  <c r="BP495" i="3"/>
  <c r="BO495" i="3"/>
  <c r="BN495" i="3"/>
  <c r="BM495" i="3"/>
  <c r="BL495" i="3"/>
  <c r="BK495" i="3"/>
  <c r="BJ495" i="3"/>
  <c r="BI495" i="3"/>
  <c r="BH495" i="3"/>
  <c r="BG495" i="3"/>
  <c r="BF495" i="3"/>
  <c r="BE495" i="3"/>
  <c r="BD495" i="3"/>
  <c r="BB495" i="3"/>
  <c r="BA495" i="3"/>
  <c r="AY495" i="3"/>
  <c r="AZ495" i="3" s="1"/>
  <c r="AX495" i="3"/>
  <c r="AW495" i="3"/>
  <c r="AU495" i="3"/>
  <c r="AV495" i="3" s="1"/>
  <c r="AT495" i="3"/>
  <c r="AS495" i="3"/>
  <c r="AQ495" i="3"/>
  <c r="AR495" i="3" s="1"/>
  <c r="AP495" i="3"/>
  <c r="AN495" i="3"/>
  <c r="AL495" i="3"/>
  <c r="AJ495" i="3"/>
  <c r="AH495" i="3"/>
  <c r="AF495" i="3"/>
  <c r="AD495" i="3"/>
  <c r="AB495" i="3"/>
  <c r="Z495" i="3"/>
  <c r="X495" i="3"/>
  <c r="V495" i="3"/>
  <c r="T495" i="3"/>
  <c r="R495" i="3"/>
  <c r="P495" i="3"/>
  <c r="N495" i="3"/>
  <c r="L495" i="3"/>
  <c r="J495" i="3"/>
  <c r="H495" i="3"/>
  <c r="D495" i="3"/>
  <c r="BU494" i="3"/>
  <c r="BT494" i="3"/>
  <c r="BS494" i="3"/>
  <c r="BR494" i="3"/>
  <c r="BQ494" i="3"/>
  <c r="BP494" i="3"/>
  <c r="BO494" i="3"/>
  <c r="BN494" i="3"/>
  <c r="BM494" i="3"/>
  <c r="BL494" i="3"/>
  <c r="BK494" i="3"/>
  <c r="BJ494" i="3"/>
  <c r="BI494" i="3"/>
  <c r="BH494" i="3"/>
  <c r="BG494" i="3"/>
  <c r="BF494" i="3"/>
  <c r="BE494" i="3"/>
  <c r="BD494" i="3"/>
  <c r="BA494" i="3"/>
  <c r="BB494" i="3" s="1"/>
  <c r="AZ494" i="3"/>
  <c r="AY494" i="3"/>
  <c r="AW494" i="3"/>
  <c r="AX494" i="3" s="1"/>
  <c r="AV494" i="3"/>
  <c r="AU494" i="3"/>
  <c r="AS494" i="3"/>
  <c r="AT494" i="3" s="1"/>
  <c r="AR494" i="3"/>
  <c r="AQ494" i="3"/>
  <c r="AP494" i="3"/>
  <c r="AN494" i="3"/>
  <c r="AL494" i="3"/>
  <c r="AJ494" i="3"/>
  <c r="AH494" i="3"/>
  <c r="AF494" i="3"/>
  <c r="AD494" i="3"/>
  <c r="AB494" i="3"/>
  <c r="Z494" i="3"/>
  <c r="X494" i="3"/>
  <c r="V494" i="3"/>
  <c r="T494" i="3"/>
  <c r="R494" i="3"/>
  <c r="P494" i="3"/>
  <c r="N494" i="3"/>
  <c r="L494" i="3"/>
  <c r="J494" i="3"/>
  <c r="H494" i="3"/>
  <c r="D494" i="3"/>
  <c r="BU493" i="3"/>
  <c r="BT493" i="3"/>
  <c r="BS493" i="3"/>
  <c r="BR493" i="3"/>
  <c r="BQ493" i="3"/>
  <c r="BP493" i="3"/>
  <c r="BV493" i="3" s="1"/>
  <c r="BO493" i="3"/>
  <c r="BN493" i="3"/>
  <c r="BM493" i="3"/>
  <c r="BL493" i="3"/>
  <c r="BK493" i="3"/>
  <c r="BJ493" i="3"/>
  <c r="BI493" i="3"/>
  <c r="BH493" i="3"/>
  <c r="BG493" i="3"/>
  <c r="BF493" i="3"/>
  <c r="BE493" i="3"/>
  <c r="BD493" i="3"/>
  <c r="BB493" i="3"/>
  <c r="BA493" i="3"/>
  <c r="AY493" i="3"/>
  <c r="AZ493" i="3" s="1"/>
  <c r="AX493" i="3"/>
  <c r="AW493" i="3"/>
  <c r="AU493" i="3"/>
  <c r="AV493" i="3" s="1"/>
  <c r="AT493" i="3"/>
  <c r="AS493" i="3"/>
  <c r="AQ493" i="3"/>
  <c r="AR493" i="3" s="1"/>
  <c r="AP493" i="3"/>
  <c r="AN493" i="3"/>
  <c r="AL493" i="3"/>
  <c r="AJ493" i="3"/>
  <c r="AH493" i="3"/>
  <c r="AF493" i="3"/>
  <c r="AD493" i="3"/>
  <c r="AB493" i="3"/>
  <c r="Z493" i="3"/>
  <c r="X493" i="3"/>
  <c r="V493" i="3"/>
  <c r="T493" i="3"/>
  <c r="R493" i="3"/>
  <c r="P493" i="3"/>
  <c r="N493" i="3"/>
  <c r="L493" i="3"/>
  <c r="J493" i="3"/>
  <c r="H493" i="3"/>
  <c r="D493" i="3"/>
  <c r="BU492" i="3"/>
  <c r="BT492" i="3"/>
  <c r="BS492" i="3"/>
  <c r="BR492" i="3"/>
  <c r="BQ492" i="3"/>
  <c r="BV492" i="3" s="1"/>
  <c r="BP492" i="3"/>
  <c r="BO492" i="3"/>
  <c r="BN492" i="3"/>
  <c r="BM492" i="3"/>
  <c r="BL492" i="3"/>
  <c r="BK492" i="3"/>
  <c r="BJ492" i="3"/>
  <c r="BI492" i="3"/>
  <c r="BH492" i="3"/>
  <c r="BG492" i="3"/>
  <c r="BF492" i="3"/>
  <c r="BE492" i="3"/>
  <c r="BD492" i="3"/>
  <c r="BA492" i="3"/>
  <c r="BB492" i="3" s="1"/>
  <c r="AZ492" i="3"/>
  <c r="AY492" i="3"/>
  <c r="AW492" i="3"/>
  <c r="AX492" i="3" s="1"/>
  <c r="AV492" i="3"/>
  <c r="AU492" i="3"/>
  <c r="AS492" i="3"/>
  <c r="AT492" i="3" s="1"/>
  <c r="AR492" i="3"/>
  <c r="AQ492" i="3"/>
  <c r="AP492" i="3"/>
  <c r="AN492" i="3"/>
  <c r="AL492" i="3"/>
  <c r="AJ492" i="3"/>
  <c r="AH492" i="3"/>
  <c r="AF492" i="3"/>
  <c r="AD492" i="3"/>
  <c r="AB492" i="3"/>
  <c r="Z492" i="3"/>
  <c r="X492" i="3"/>
  <c r="V492" i="3"/>
  <c r="T492" i="3"/>
  <c r="R492" i="3"/>
  <c r="P492" i="3"/>
  <c r="N492" i="3"/>
  <c r="L492" i="3"/>
  <c r="J492" i="3"/>
  <c r="H492" i="3"/>
  <c r="D492" i="3"/>
  <c r="BU491" i="3"/>
  <c r="BT491" i="3"/>
  <c r="BS491" i="3"/>
  <c r="BR491" i="3"/>
  <c r="BQ491" i="3"/>
  <c r="BP491" i="3"/>
  <c r="BO491" i="3"/>
  <c r="BN491" i="3"/>
  <c r="BM491" i="3"/>
  <c r="BL491" i="3"/>
  <c r="BK491" i="3"/>
  <c r="BJ491" i="3"/>
  <c r="BI491" i="3"/>
  <c r="BH491" i="3"/>
  <c r="BG491" i="3"/>
  <c r="BF491" i="3"/>
  <c r="BE491" i="3"/>
  <c r="BD491" i="3"/>
  <c r="BB491" i="3"/>
  <c r="BA491" i="3"/>
  <c r="AY491" i="3"/>
  <c r="AZ491" i="3" s="1"/>
  <c r="AX491" i="3"/>
  <c r="AW491" i="3"/>
  <c r="AU491" i="3"/>
  <c r="AV491" i="3" s="1"/>
  <c r="AT491" i="3"/>
  <c r="AS491" i="3"/>
  <c r="AQ491" i="3"/>
  <c r="AR491" i="3" s="1"/>
  <c r="AP491" i="3"/>
  <c r="AN491" i="3"/>
  <c r="AL491" i="3"/>
  <c r="AJ491" i="3"/>
  <c r="AH491" i="3"/>
  <c r="AF491" i="3"/>
  <c r="AD491" i="3"/>
  <c r="AB491" i="3"/>
  <c r="Z491" i="3"/>
  <c r="X491" i="3"/>
  <c r="V491" i="3"/>
  <c r="T491" i="3"/>
  <c r="R491" i="3"/>
  <c r="P491" i="3"/>
  <c r="N491" i="3"/>
  <c r="L491" i="3"/>
  <c r="J491" i="3"/>
  <c r="H491" i="3"/>
  <c r="D491" i="3"/>
  <c r="BU490" i="3"/>
  <c r="BT490" i="3"/>
  <c r="BS490" i="3"/>
  <c r="BR490" i="3"/>
  <c r="BQ490" i="3"/>
  <c r="BP490" i="3"/>
  <c r="BO490" i="3"/>
  <c r="BN490" i="3"/>
  <c r="BM490" i="3"/>
  <c r="BL490" i="3"/>
  <c r="BK490" i="3"/>
  <c r="BJ490" i="3"/>
  <c r="BI490" i="3"/>
  <c r="BH490" i="3"/>
  <c r="BG490" i="3"/>
  <c r="BF490" i="3"/>
  <c r="BE490" i="3"/>
  <c r="BD490" i="3"/>
  <c r="BA490" i="3"/>
  <c r="BB490" i="3" s="1"/>
  <c r="AZ490" i="3"/>
  <c r="AY490" i="3"/>
  <c r="AW490" i="3"/>
  <c r="AX490" i="3" s="1"/>
  <c r="AV490" i="3"/>
  <c r="AU490" i="3"/>
  <c r="AS490" i="3"/>
  <c r="AT490" i="3" s="1"/>
  <c r="AR490" i="3"/>
  <c r="AQ490" i="3"/>
  <c r="AP490" i="3"/>
  <c r="AN490" i="3"/>
  <c r="AL490" i="3"/>
  <c r="AJ490" i="3"/>
  <c r="AH490" i="3"/>
  <c r="AF490" i="3"/>
  <c r="AD490" i="3"/>
  <c r="AB490" i="3"/>
  <c r="Z490" i="3"/>
  <c r="X490" i="3"/>
  <c r="V490" i="3"/>
  <c r="T490" i="3"/>
  <c r="R490" i="3"/>
  <c r="P490" i="3"/>
  <c r="N490" i="3"/>
  <c r="L490" i="3"/>
  <c r="J490" i="3"/>
  <c r="H490" i="3"/>
  <c r="D490" i="3"/>
  <c r="BU489" i="3"/>
  <c r="BT489" i="3"/>
  <c r="BS489" i="3"/>
  <c r="BR489" i="3"/>
  <c r="BQ489" i="3"/>
  <c r="BP489" i="3"/>
  <c r="BV489" i="3" s="1"/>
  <c r="BO489" i="3"/>
  <c r="BN489" i="3"/>
  <c r="BM489" i="3"/>
  <c r="BL489" i="3"/>
  <c r="BK489" i="3"/>
  <c r="BJ489" i="3"/>
  <c r="BI489" i="3"/>
  <c r="BH489" i="3"/>
  <c r="BG489" i="3"/>
  <c r="BF489" i="3"/>
  <c r="BE489" i="3"/>
  <c r="BD489" i="3"/>
  <c r="BB489" i="3"/>
  <c r="BA489" i="3"/>
  <c r="AY489" i="3"/>
  <c r="AZ489" i="3" s="1"/>
  <c r="AX489" i="3"/>
  <c r="AW489" i="3"/>
  <c r="AU489" i="3"/>
  <c r="AV489" i="3" s="1"/>
  <c r="AT489" i="3"/>
  <c r="AS489" i="3"/>
  <c r="AQ489" i="3"/>
  <c r="AR489" i="3" s="1"/>
  <c r="AP489" i="3"/>
  <c r="AN489" i="3"/>
  <c r="AL489" i="3"/>
  <c r="AJ489" i="3"/>
  <c r="AH489" i="3"/>
  <c r="AF489" i="3"/>
  <c r="AD489" i="3"/>
  <c r="AB489" i="3"/>
  <c r="Z489" i="3"/>
  <c r="X489" i="3"/>
  <c r="V489" i="3"/>
  <c r="T489" i="3"/>
  <c r="R489" i="3"/>
  <c r="P489" i="3"/>
  <c r="N489" i="3"/>
  <c r="L489" i="3"/>
  <c r="J489" i="3"/>
  <c r="H489" i="3"/>
  <c r="D489" i="3"/>
  <c r="BU488" i="3"/>
  <c r="BT488" i="3"/>
  <c r="BS488" i="3"/>
  <c r="BR488" i="3"/>
  <c r="BQ488" i="3"/>
  <c r="BV488" i="3" s="1"/>
  <c r="BP488" i="3"/>
  <c r="BO488" i="3"/>
  <c r="BN488" i="3"/>
  <c r="BM488" i="3"/>
  <c r="BL488" i="3"/>
  <c r="BK488" i="3"/>
  <c r="BJ488" i="3"/>
  <c r="BI488" i="3"/>
  <c r="BH488" i="3"/>
  <c r="BG488" i="3"/>
  <c r="BF488" i="3"/>
  <c r="BE488" i="3"/>
  <c r="BD488" i="3"/>
  <c r="BA488" i="3"/>
  <c r="BB488" i="3" s="1"/>
  <c r="AZ488" i="3"/>
  <c r="AY488" i="3"/>
  <c r="AW488" i="3"/>
  <c r="AX488" i="3" s="1"/>
  <c r="AV488" i="3"/>
  <c r="AU488" i="3"/>
  <c r="AS488" i="3"/>
  <c r="AT488" i="3" s="1"/>
  <c r="AR488" i="3"/>
  <c r="AQ488" i="3"/>
  <c r="AP488" i="3"/>
  <c r="AN488" i="3"/>
  <c r="AL488" i="3"/>
  <c r="AJ488" i="3"/>
  <c r="AH488" i="3"/>
  <c r="AF488" i="3"/>
  <c r="AD488" i="3"/>
  <c r="AB488" i="3"/>
  <c r="Z488" i="3"/>
  <c r="X488" i="3"/>
  <c r="V488" i="3"/>
  <c r="T488" i="3"/>
  <c r="R488" i="3"/>
  <c r="P488" i="3"/>
  <c r="N488" i="3"/>
  <c r="L488" i="3"/>
  <c r="J488" i="3"/>
  <c r="H488" i="3"/>
  <c r="D488" i="3"/>
  <c r="BU487" i="3"/>
  <c r="BT487" i="3"/>
  <c r="BS487" i="3"/>
  <c r="BR487" i="3"/>
  <c r="BQ487" i="3"/>
  <c r="BP487" i="3"/>
  <c r="BO487" i="3"/>
  <c r="BN487" i="3"/>
  <c r="BM487" i="3"/>
  <c r="BL487" i="3"/>
  <c r="BK487" i="3"/>
  <c r="BJ487" i="3"/>
  <c r="BI487" i="3"/>
  <c r="BH487" i="3"/>
  <c r="BG487" i="3"/>
  <c r="BF487" i="3"/>
  <c r="BE487" i="3"/>
  <c r="BD487" i="3"/>
  <c r="BB487" i="3"/>
  <c r="BA487" i="3"/>
  <c r="AY487" i="3"/>
  <c r="AZ487" i="3" s="1"/>
  <c r="AX487" i="3"/>
  <c r="AW487" i="3"/>
  <c r="AU487" i="3"/>
  <c r="AV487" i="3" s="1"/>
  <c r="AT487" i="3"/>
  <c r="AS487" i="3"/>
  <c r="AQ487" i="3"/>
  <c r="AR487" i="3" s="1"/>
  <c r="AP487" i="3"/>
  <c r="AN487" i="3"/>
  <c r="AL487" i="3"/>
  <c r="AJ487" i="3"/>
  <c r="AH487" i="3"/>
  <c r="AF487" i="3"/>
  <c r="AD487" i="3"/>
  <c r="AB487" i="3"/>
  <c r="Z487" i="3"/>
  <c r="X487" i="3"/>
  <c r="V487" i="3"/>
  <c r="T487" i="3"/>
  <c r="R487" i="3"/>
  <c r="P487" i="3"/>
  <c r="N487" i="3"/>
  <c r="L487" i="3"/>
  <c r="J487" i="3"/>
  <c r="H487" i="3"/>
  <c r="D487" i="3"/>
  <c r="BU486" i="3"/>
  <c r="BT486" i="3"/>
  <c r="BS486" i="3"/>
  <c r="BR486" i="3"/>
  <c r="BQ486" i="3"/>
  <c r="BP486" i="3"/>
  <c r="BO486" i="3"/>
  <c r="BN486" i="3"/>
  <c r="BM486" i="3"/>
  <c r="BL486" i="3"/>
  <c r="BK486" i="3"/>
  <c r="BJ486" i="3"/>
  <c r="BI486" i="3"/>
  <c r="BH486" i="3"/>
  <c r="BG486" i="3"/>
  <c r="BF486" i="3"/>
  <c r="BE486" i="3"/>
  <c r="BD486" i="3"/>
  <c r="BA486" i="3"/>
  <c r="BB486" i="3" s="1"/>
  <c r="AZ486" i="3"/>
  <c r="AY486" i="3"/>
  <c r="AW486" i="3"/>
  <c r="AX486" i="3" s="1"/>
  <c r="AV486" i="3"/>
  <c r="AU486" i="3"/>
  <c r="AS486" i="3"/>
  <c r="AT486" i="3" s="1"/>
  <c r="AR486" i="3"/>
  <c r="AQ486" i="3"/>
  <c r="AP486" i="3"/>
  <c r="AN486" i="3"/>
  <c r="AL486" i="3"/>
  <c r="AJ486" i="3"/>
  <c r="AH486" i="3"/>
  <c r="AF486" i="3"/>
  <c r="AD486" i="3"/>
  <c r="AB486" i="3"/>
  <c r="Z486" i="3"/>
  <c r="X486" i="3"/>
  <c r="V486" i="3"/>
  <c r="T486" i="3"/>
  <c r="R486" i="3"/>
  <c r="P486" i="3"/>
  <c r="N486" i="3"/>
  <c r="L486" i="3"/>
  <c r="J486" i="3"/>
  <c r="H486" i="3"/>
  <c r="D486" i="3"/>
  <c r="BU485" i="3"/>
  <c r="BT485" i="3"/>
  <c r="BS485" i="3"/>
  <c r="BR485" i="3"/>
  <c r="BQ485" i="3"/>
  <c r="BP485" i="3"/>
  <c r="BV485" i="3" s="1"/>
  <c r="BO485" i="3"/>
  <c r="BN485" i="3"/>
  <c r="BM485" i="3"/>
  <c r="BL485" i="3"/>
  <c r="BK485" i="3"/>
  <c r="BJ485" i="3"/>
  <c r="BI485" i="3"/>
  <c r="BH485" i="3"/>
  <c r="BG485" i="3"/>
  <c r="BF485" i="3"/>
  <c r="BE485" i="3"/>
  <c r="BD485" i="3"/>
  <c r="BB485" i="3"/>
  <c r="BA485" i="3"/>
  <c r="AY485" i="3"/>
  <c r="AZ485" i="3" s="1"/>
  <c r="AX485" i="3"/>
  <c r="AW485" i="3"/>
  <c r="AU485" i="3"/>
  <c r="AV485" i="3" s="1"/>
  <c r="AT485" i="3"/>
  <c r="AS485" i="3"/>
  <c r="AQ485" i="3"/>
  <c r="AR485" i="3" s="1"/>
  <c r="AP485" i="3"/>
  <c r="AN485" i="3"/>
  <c r="AL485" i="3"/>
  <c r="AJ485" i="3"/>
  <c r="AH485" i="3"/>
  <c r="AF485" i="3"/>
  <c r="AD485" i="3"/>
  <c r="AB485" i="3"/>
  <c r="Z485" i="3"/>
  <c r="X485" i="3"/>
  <c r="V485" i="3"/>
  <c r="T485" i="3"/>
  <c r="R485" i="3"/>
  <c r="P485" i="3"/>
  <c r="N485" i="3"/>
  <c r="L485" i="3"/>
  <c r="J485" i="3"/>
  <c r="H485" i="3"/>
  <c r="D485" i="3"/>
  <c r="BU484" i="3"/>
  <c r="BT484" i="3"/>
  <c r="BS484" i="3"/>
  <c r="BR484" i="3"/>
  <c r="BQ484" i="3"/>
  <c r="BV484" i="3" s="1"/>
  <c r="BP484" i="3"/>
  <c r="BO484" i="3"/>
  <c r="BN484" i="3"/>
  <c r="BM484" i="3"/>
  <c r="BL484" i="3"/>
  <c r="BK484" i="3"/>
  <c r="BJ484" i="3"/>
  <c r="BI484" i="3"/>
  <c r="BH484" i="3"/>
  <c r="BG484" i="3"/>
  <c r="BF484" i="3"/>
  <c r="BE484" i="3"/>
  <c r="BD484" i="3"/>
  <c r="BA484" i="3"/>
  <c r="BB484" i="3" s="1"/>
  <c r="AZ484" i="3"/>
  <c r="AY484" i="3"/>
  <c r="AW484" i="3"/>
  <c r="AX484" i="3" s="1"/>
  <c r="AV484" i="3"/>
  <c r="AU484" i="3"/>
  <c r="AS484" i="3"/>
  <c r="AT484" i="3" s="1"/>
  <c r="AR484" i="3"/>
  <c r="AQ484" i="3"/>
  <c r="AP484" i="3"/>
  <c r="AN484" i="3"/>
  <c r="AL484" i="3"/>
  <c r="AJ484" i="3"/>
  <c r="AH484" i="3"/>
  <c r="AF484" i="3"/>
  <c r="AD484" i="3"/>
  <c r="AB484" i="3"/>
  <c r="Z484" i="3"/>
  <c r="X484" i="3"/>
  <c r="V484" i="3"/>
  <c r="T484" i="3"/>
  <c r="R484" i="3"/>
  <c r="P484" i="3"/>
  <c r="N484" i="3"/>
  <c r="L484" i="3"/>
  <c r="J484" i="3"/>
  <c r="H484" i="3"/>
  <c r="D484" i="3"/>
  <c r="BU483" i="3"/>
  <c r="BT483" i="3"/>
  <c r="BS483" i="3"/>
  <c r="BR483" i="3"/>
  <c r="BQ483" i="3"/>
  <c r="BP483" i="3"/>
  <c r="BO483" i="3"/>
  <c r="BN483" i="3"/>
  <c r="BM483" i="3"/>
  <c r="BL483" i="3"/>
  <c r="BK483" i="3"/>
  <c r="BJ483" i="3"/>
  <c r="BI483" i="3"/>
  <c r="BH483" i="3"/>
  <c r="BG483" i="3"/>
  <c r="BF483" i="3"/>
  <c r="BE483" i="3"/>
  <c r="BD483" i="3"/>
  <c r="BB483" i="3"/>
  <c r="BA483" i="3"/>
  <c r="AY483" i="3"/>
  <c r="AZ483" i="3" s="1"/>
  <c r="AX483" i="3"/>
  <c r="AW483" i="3"/>
  <c r="AU483" i="3"/>
  <c r="AV483" i="3" s="1"/>
  <c r="AT483" i="3"/>
  <c r="AS483" i="3"/>
  <c r="AQ483" i="3"/>
  <c r="AR483" i="3" s="1"/>
  <c r="AP483" i="3"/>
  <c r="AN483" i="3"/>
  <c r="AL483" i="3"/>
  <c r="AJ483" i="3"/>
  <c r="AH483" i="3"/>
  <c r="AF483" i="3"/>
  <c r="AD483" i="3"/>
  <c r="AB483" i="3"/>
  <c r="Z483" i="3"/>
  <c r="X483" i="3"/>
  <c r="V483" i="3"/>
  <c r="T483" i="3"/>
  <c r="R483" i="3"/>
  <c r="P483" i="3"/>
  <c r="N483" i="3"/>
  <c r="L483" i="3"/>
  <c r="J483" i="3"/>
  <c r="H483" i="3"/>
  <c r="D483" i="3"/>
  <c r="BU482" i="3"/>
  <c r="BT482" i="3"/>
  <c r="BS482" i="3"/>
  <c r="BR482" i="3"/>
  <c r="BQ482" i="3"/>
  <c r="BP482" i="3"/>
  <c r="BO482" i="3"/>
  <c r="BN482" i="3"/>
  <c r="BM482" i="3"/>
  <c r="BL482" i="3"/>
  <c r="BK482" i="3"/>
  <c r="BJ482" i="3"/>
  <c r="BI482" i="3"/>
  <c r="BH482" i="3"/>
  <c r="BG482" i="3"/>
  <c r="BF482" i="3"/>
  <c r="BE482" i="3"/>
  <c r="BD482" i="3"/>
  <c r="BA482" i="3"/>
  <c r="BB482" i="3" s="1"/>
  <c r="AZ482" i="3"/>
  <c r="AY482" i="3"/>
  <c r="AW482" i="3"/>
  <c r="AX482" i="3" s="1"/>
  <c r="AV482" i="3"/>
  <c r="AU482" i="3"/>
  <c r="AS482" i="3"/>
  <c r="AT482" i="3" s="1"/>
  <c r="AR482" i="3"/>
  <c r="AQ482" i="3"/>
  <c r="AP482" i="3"/>
  <c r="AN482" i="3"/>
  <c r="AL482" i="3"/>
  <c r="AJ482" i="3"/>
  <c r="AH482" i="3"/>
  <c r="AF482" i="3"/>
  <c r="AD482" i="3"/>
  <c r="AB482" i="3"/>
  <c r="Z482" i="3"/>
  <c r="X482" i="3"/>
  <c r="V482" i="3"/>
  <c r="T482" i="3"/>
  <c r="R482" i="3"/>
  <c r="P482" i="3"/>
  <c r="N482" i="3"/>
  <c r="L482" i="3"/>
  <c r="J482" i="3"/>
  <c r="H482" i="3"/>
  <c r="D482" i="3"/>
  <c r="BU481" i="3"/>
  <c r="BT481" i="3"/>
  <c r="BS481" i="3"/>
  <c r="BR481" i="3"/>
  <c r="BQ481" i="3"/>
  <c r="BP481" i="3"/>
  <c r="BV481" i="3" s="1"/>
  <c r="BO481" i="3"/>
  <c r="BN481" i="3"/>
  <c r="BM481" i="3"/>
  <c r="BL481" i="3"/>
  <c r="BK481" i="3"/>
  <c r="BJ481" i="3"/>
  <c r="BI481" i="3"/>
  <c r="BH481" i="3"/>
  <c r="BG481" i="3"/>
  <c r="BF481" i="3"/>
  <c r="BE481" i="3"/>
  <c r="BD481" i="3"/>
  <c r="BB481" i="3"/>
  <c r="BA481" i="3"/>
  <c r="AY481" i="3"/>
  <c r="AZ481" i="3" s="1"/>
  <c r="AX481" i="3"/>
  <c r="AW481" i="3"/>
  <c r="AU481" i="3"/>
  <c r="AV481" i="3" s="1"/>
  <c r="AT481" i="3"/>
  <c r="AS481" i="3"/>
  <c r="AQ481" i="3"/>
  <c r="AR481" i="3" s="1"/>
  <c r="AP481" i="3"/>
  <c r="AN481" i="3"/>
  <c r="AL481" i="3"/>
  <c r="AJ481" i="3"/>
  <c r="AH481" i="3"/>
  <c r="AF481" i="3"/>
  <c r="AD481" i="3"/>
  <c r="AB481" i="3"/>
  <c r="Z481" i="3"/>
  <c r="X481" i="3"/>
  <c r="V481" i="3"/>
  <c r="T481" i="3"/>
  <c r="R481" i="3"/>
  <c r="P481" i="3"/>
  <c r="N481" i="3"/>
  <c r="L481" i="3"/>
  <c r="J481" i="3"/>
  <c r="H481" i="3"/>
  <c r="D481" i="3"/>
  <c r="BU480" i="3"/>
  <c r="BT480" i="3"/>
  <c r="BS480" i="3"/>
  <c r="BR480" i="3"/>
  <c r="BQ480" i="3"/>
  <c r="BV480" i="3" s="1"/>
  <c r="BP480" i="3"/>
  <c r="BO480" i="3"/>
  <c r="BN480" i="3"/>
  <c r="BM480" i="3"/>
  <c r="BL480" i="3"/>
  <c r="BK480" i="3"/>
  <c r="BJ480" i="3"/>
  <c r="BI480" i="3"/>
  <c r="BH480" i="3"/>
  <c r="BG480" i="3"/>
  <c r="BF480" i="3"/>
  <c r="BE480" i="3"/>
  <c r="BD480" i="3"/>
  <c r="BA480" i="3"/>
  <c r="BB480" i="3" s="1"/>
  <c r="AZ480" i="3"/>
  <c r="AY480" i="3"/>
  <c r="AW480" i="3"/>
  <c r="AX480" i="3" s="1"/>
  <c r="AV480" i="3"/>
  <c r="AU480" i="3"/>
  <c r="AS480" i="3"/>
  <c r="AT480" i="3" s="1"/>
  <c r="AR480" i="3"/>
  <c r="AQ480" i="3"/>
  <c r="AP480" i="3"/>
  <c r="AN480" i="3"/>
  <c r="AL480" i="3"/>
  <c r="AJ480" i="3"/>
  <c r="AH480" i="3"/>
  <c r="AF480" i="3"/>
  <c r="AD480" i="3"/>
  <c r="AB480" i="3"/>
  <c r="Z480" i="3"/>
  <c r="X480" i="3"/>
  <c r="V480" i="3"/>
  <c r="T480" i="3"/>
  <c r="R480" i="3"/>
  <c r="P480" i="3"/>
  <c r="N480" i="3"/>
  <c r="L480" i="3"/>
  <c r="J480" i="3"/>
  <c r="H480" i="3"/>
  <c r="D480" i="3"/>
  <c r="BU479" i="3"/>
  <c r="BT479" i="3"/>
  <c r="BS479" i="3"/>
  <c r="BR479" i="3"/>
  <c r="BQ479" i="3"/>
  <c r="BP479" i="3"/>
  <c r="BO479" i="3"/>
  <c r="BN479" i="3"/>
  <c r="BM479" i="3"/>
  <c r="BL479" i="3"/>
  <c r="BK479" i="3"/>
  <c r="BJ479" i="3"/>
  <c r="BI479" i="3"/>
  <c r="BH479" i="3"/>
  <c r="BG479" i="3"/>
  <c r="BF479" i="3"/>
  <c r="BE479" i="3"/>
  <c r="BD479" i="3"/>
  <c r="BB479" i="3"/>
  <c r="BA479" i="3"/>
  <c r="AY479" i="3"/>
  <c r="AZ479" i="3" s="1"/>
  <c r="AX479" i="3"/>
  <c r="AW479" i="3"/>
  <c r="AU479" i="3"/>
  <c r="AV479" i="3" s="1"/>
  <c r="AT479" i="3"/>
  <c r="AS479" i="3"/>
  <c r="AQ479" i="3"/>
  <c r="AR479" i="3" s="1"/>
  <c r="AP479" i="3"/>
  <c r="AN479" i="3"/>
  <c r="AL479" i="3"/>
  <c r="AJ479" i="3"/>
  <c r="AH479" i="3"/>
  <c r="AF479" i="3"/>
  <c r="AD479" i="3"/>
  <c r="AB479" i="3"/>
  <c r="Z479" i="3"/>
  <c r="X479" i="3"/>
  <c r="V479" i="3"/>
  <c r="T479" i="3"/>
  <c r="R479" i="3"/>
  <c r="P479" i="3"/>
  <c r="N479" i="3"/>
  <c r="L479" i="3"/>
  <c r="J479" i="3"/>
  <c r="H479" i="3"/>
  <c r="D479" i="3"/>
  <c r="BU478" i="3"/>
  <c r="BT478" i="3"/>
  <c r="BS478" i="3"/>
  <c r="BR478" i="3"/>
  <c r="BQ478" i="3"/>
  <c r="BP478" i="3"/>
  <c r="BO478" i="3"/>
  <c r="BN478" i="3"/>
  <c r="BM478" i="3"/>
  <c r="BL478" i="3"/>
  <c r="BK478" i="3"/>
  <c r="BJ478" i="3"/>
  <c r="BI478" i="3"/>
  <c r="BH478" i="3"/>
  <c r="BG478" i="3"/>
  <c r="BF478" i="3"/>
  <c r="BE478" i="3"/>
  <c r="BD478" i="3"/>
  <c r="BA478" i="3"/>
  <c r="BB478" i="3" s="1"/>
  <c r="AY478" i="3"/>
  <c r="AZ478" i="3" s="1"/>
  <c r="AW478" i="3"/>
  <c r="AX478" i="3" s="1"/>
  <c r="AV478" i="3"/>
  <c r="AU478" i="3"/>
  <c r="AS478" i="3"/>
  <c r="AT478" i="3" s="1"/>
  <c r="AQ478" i="3"/>
  <c r="AR478" i="3" s="1"/>
  <c r="AP478" i="3"/>
  <c r="AN478" i="3"/>
  <c r="AL478" i="3"/>
  <c r="AJ478" i="3"/>
  <c r="AH478" i="3"/>
  <c r="AF478" i="3"/>
  <c r="AD478" i="3"/>
  <c r="AB478" i="3"/>
  <c r="Z478" i="3"/>
  <c r="X478" i="3"/>
  <c r="V478" i="3"/>
  <c r="T478" i="3"/>
  <c r="R478" i="3"/>
  <c r="P478" i="3"/>
  <c r="N478" i="3"/>
  <c r="L478" i="3"/>
  <c r="J478" i="3"/>
  <c r="H478" i="3"/>
  <c r="D478" i="3"/>
  <c r="BU477" i="3"/>
  <c r="BT477" i="3"/>
  <c r="BS477" i="3"/>
  <c r="BR477" i="3"/>
  <c r="BQ477" i="3"/>
  <c r="BP477" i="3"/>
  <c r="BV477" i="3" s="1"/>
  <c r="BO477" i="3"/>
  <c r="BN477" i="3"/>
  <c r="BM477" i="3"/>
  <c r="BL477" i="3"/>
  <c r="BK477" i="3"/>
  <c r="BJ477" i="3"/>
  <c r="BI477" i="3"/>
  <c r="BH477" i="3"/>
  <c r="BG477" i="3"/>
  <c r="BF477" i="3"/>
  <c r="BE477" i="3"/>
  <c r="BD477" i="3"/>
  <c r="BA477" i="3"/>
  <c r="BB477" i="3" s="1"/>
  <c r="AY477" i="3"/>
  <c r="AZ477" i="3" s="1"/>
  <c r="AX477" i="3"/>
  <c r="AW477" i="3"/>
  <c r="AU477" i="3"/>
  <c r="AV477" i="3" s="1"/>
  <c r="AS477" i="3"/>
  <c r="AT477" i="3" s="1"/>
  <c r="AQ477" i="3"/>
  <c r="AR477" i="3" s="1"/>
  <c r="AP477" i="3"/>
  <c r="AN477" i="3"/>
  <c r="AL477" i="3"/>
  <c r="AJ477" i="3"/>
  <c r="AH477" i="3"/>
  <c r="AF477" i="3"/>
  <c r="AD477" i="3"/>
  <c r="AB477" i="3"/>
  <c r="Z477" i="3"/>
  <c r="X477" i="3"/>
  <c r="V477" i="3"/>
  <c r="T477" i="3"/>
  <c r="R477" i="3"/>
  <c r="P477" i="3"/>
  <c r="N477" i="3"/>
  <c r="L477" i="3"/>
  <c r="J477" i="3"/>
  <c r="H477" i="3"/>
  <c r="D477" i="3"/>
  <c r="BU476" i="3"/>
  <c r="BT476" i="3"/>
  <c r="BS476" i="3"/>
  <c r="BR476" i="3"/>
  <c r="BQ476" i="3"/>
  <c r="BV476" i="3" s="1"/>
  <c r="BP476" i="3"/>
  <c r="BO476" i="3"/>
  <c r="BN476" i="3"/>
  <c r="BM476" i="3"/>
  <c r="BL476" i="3"/>
  <c r="BK476" i="3"/>
  <c r="BJ476" i="3"/>
  <c r="BI476" i="3"/>
  <c r="BH476" i="3"/>
  <c r="BG476" i="3"/>
  <c r="BF476" i="3"/>
  <c r="BE476" i="3"/>
  <c r="BD476" i="3"/>
  <c r="BA476" i="3"/>
  <c r="BB476" i="3" s="1"/>
  <c r="AZ476" i="3"/>
  <c r="AY476" i="3"/>
  <c r="AW476" i="3"/>
  <c r="AX476" i="3" s="1"/>
  <c r="AU476" i="3"/>
  <c r="AV476" i="3" s="1"/>
  <c r="AS476" i="3"/>
  <c r="AT476" i="3" s="1"/>
  <c r="AR476" i="3"/>
  <c r="AQ476" i="3"/>
  <c r="AP476" i="3"/>
  <c r="AN476" i="3"/>
  <c r="AL476" i="3"/>
  <c r="AJ476" i="3"/>
  <c r="AH476" i="3"/>
  <c r="AF476" i="3"/>
  <c r="AD476" i="3"/>
  <c r="AB476" i="3"/>
  <c r="Z476" i="3"/>
  <c r="X476" i="3"/>
  <c r="V476" i="3"/>
  <c r="T476" i="3"/>
  <c r="R476" i="3"/>
  <c r="P476" i="3"/>
  <c r="N476" i="3"/>
  <c r="L476" i="3"/>
  <c r="J476" i="3"/>
  <c r="H476" i="3"/>
  <c r="D476" i="3"/>
  <c r="BU475" i="3"/>
  <c r="BT475" i="3"/>
  <c r="BS475" i="3"/>
  <c r="BR475" i="3"/>
  <c r="BQ475" i="3"/>
  <c r="BP475" i="3"/>
  <c r="BO475" i="3"/>
  <c r="BN475" i="3"/>
  <c r="BM475" i="3"/>
  <c r="BL475" i="3"/>
  <c r="BK475" i="3"/>
  <c r="BJ475" i="3"/>
  <c r="BI475" i="3"/>
  <c r="BH475" i="3"/>
  <c r="BG475" i="3"/>
  <c r="BF475" i="3"/>
  <c r="BE475" i="3"/>
  <c r="BD475" i="3"/>
  <c r="BB475" i="3"/>
  <c r="BA475" i="3"/>
  <c r="AY475" i="3"/>
  <c r="AZ475" i="3" s="1"/>
  <c r="AW475" i="3"/>
  <c r="AX475" i="3" s="1"/>
  <c r="AU475" i="3"/>
  <c r="AV475" i="3" s="1"/>
  <c r="AT475" i="3"/>
  <c r="AS475" i="3"/>
  <c r="AQ475" i="3"/>
  <c r="AR475" i="3" s="1"/>
  <c r="AP475" i="3"/>
  <c r="AN475" i="3"/>
  <c r="AL475" i="3"/>
  <c r="AJ475" i="3"/>
  <c r="AH475" i="3"/>
  <c r="AF475" i="3"/>
  <c r="AD475" i="3"/>
  <c r="AB475" i="3"/>
  <c r="Z475" i="3"/>
  <c r="X475" i="3"/>
  <c r="V475" i="3"/>
  <c r="T475" i="3"/>
  <c r="R475" i="3"/>
  <c r="P475" i="3"/>
  <c r="N475" i="3"/>
  <c r="L475" i="3"/>
  <c r="J475" i="3"/>
  <c r="H475" i="3"/>
  <c r="D475" i="3"/>
  <c r="BU474" i="3"/>
  <c r="BT474" i="3"/>
  <c r="BS474" i="3"/>
  <c r="BR474" i="3"/>
  <c r="BQ474" i="3"/>
  <c r="BP474" i="3"/>
  <c r="BO474" i="3"/>
  <c r="BN474" i="3"/>
  <c r="BM474" i="3"/>
  <c r="BL474" i="3"/>
  <c r="BK474" i="3"/>
  <c r="BJ474" i="3"/>
  <c r="BI474" i="3"/>
  <c r="BH474" i="3"/>
  <c r="BG474" i="3"/>
  <c r="BF474" i="3"/>
  <c r="BE474" i="3"/>
  <c r="BD474" i="3"/>
  <c r="BA474" i="3"/>
  <c r="BB474" i="3" s="1"/>
  <c r="AY474" i="3"/>
  <c r="AZ474" i="3" s="1"/>
  <c r="AW474" i="3"/>
  <c r="AX474" i="3" s="1"/>
  <c r="AV474" i="3"/>
  <c r="AU474" i="3"/>
  <c r="AS474" i="3"/>
  <c r="AT474" i="3" s="1"/>
  <c r="AQ474" i="3"/>
  <c r="AR474" i="3" s="1"/>
  <c r="AP474" i="3"/>
  <c r="AN474" i="3"/>
  <c r="AL474" i="3"/>
  <c r="AJ474" i="3"/>
  <c r="AH474" i="3"/>
  <c r="AF474" i="3"/>
  <c r="AD474" i="3"/>
  <c r="AB474" i="3"/>
  <c r="Z474" i="3"/>
  <c r="X474" i="3"/>
  <c r="V474" i="3"/>
  <c r="T474" i="3"/>
  <c r="R474" i="3"/>
  <c r="P474" i="3"/>
  <c r="N474" i="3"/>
  <c r="L474" i="3"/>
  <c r="J474" i="3"/>
  <c r="H474" i="3"/>
  <c r="D474" i="3"/>
  <c r="BU473" i="3"/>
  <c r="BT473" i="3"/>
  <c r="BS473" i="3"/>
  <c r="BR473" i="3"/>
  <c r="BQ473" i="3"/>
  <c r="BP473" i="3"/>
  <c r="BV473" i="3" s="1"/>
  <c r="BO473" i="3"/>
  <c r="BN473" i="3"/>
  <c r="BM473" i="3"/>
  <c r="BL473" i="3"/>
  <c r="BK473" i="3"/>
  <c r="BJ473" i="3"/>
  <c r="BI473" i="3"/>
  <c r="BH473" i="3"/>
  <c r="BG473" i="3"/>
  <c r="BF473" i="3"/>
  <c r="BE473" i="3"/>
  <c r="BD473" i="3"/>
  <c r="BA473" i="3"/>
  <c r="BB473" i="3" s="1"/>
  <c r="AY473" i="3"/>
  <c r="AZ473" i="3" s="1"/>
  <c r="AX473" i="3"/>
  <c r="AW473" i="3"/>
  <c r="AU473" i="3"/>
  <c r="AV473" i="3" s="1"/>
  <c r="AS473" i="3"/>
  <c r="AT473" i="3" s="1"/>
  <c r="AQ473" i="3"/>
  <c r="AR473" i="3" s="1"/>
  <c r="AP473" i="3"/>
  <c r="AN473" i="3"/>
  <c r="AL473" i="3"/>
  <c r="AJ473" i="3"/>
  <c r="AH473" i="3"/>
  <c r="AF473" i="3"/>
  <c r="AD473" i="3"/>
  <c r="AB473" i="3"/>
  <c r="Z473" i="3"/>
  <c r="X473" i="3"/>
  <c r="V473" i="3"/>
  <c r="T473" i="3"/>
  <c r="R473" i="3"/>
  <c r="P473" i="3"/>
  <c r="N473" i="3"/>
  <c r="L473" i="3"/>
  <c r="J473" i="3"/>
  <c r="H473" i="3"/>
  <c r="D473" i="3"/>
  <c r="BU472" i="3"/>
  <c r="BT472" i="3"/>
  <c r="BS472" i="3"/>
  <c r="BR472" i="3"/>
  <c r="BQ472" i="3"/>
  <c r="BV472" i="3" s="1"/>
  <c r="BP472" i="3"/>
  <c r="BO472" i="3"/>
  <c r="BN472" i="3"/>
  <c r="BM472" i="3"/>
  <c r="BL472" i="3"/>
  <c r="BK472" i="3"/>
  <c r="BJ472" i="3"/>
  <c r="BI472" i="3"/>
  <c r="BH472" i="3"/>
  <c r="BG472" i="3"/>
  <c r="BF472" i="3"/>
  <c r="BE472" i="3"/>
  <c r="BD472" i="3"/>
  <c r="BA472" i="3"/>
  <c r="BB472" i="3" s="1"/>
  <c r="AZ472" i="3"/>
  <c r="AY472" i="3"/>
  <c r="AW472" i="3"/>
  <c r="AX472" i="3" s="1"/>
  <c r="AU472" i="3"/>
  <c r="AV472" i="3" s="1"/>
  <c r="AS472" i="3"/>
  <c r="AT472" i="3" s="1"/>
  <c r="AR472" i="3"/>
  <c r="AQ472" i="3"/>
  <c r="AP472" i="3"/>
  <c r="AN472" i="3"/>
  <c r="AL472" i="3"/>
  <c r="AJ472" i="3"/>
  <c r="AH472" i="3"/>
  <c r="AF472" i="3"/>
  <c r="AD472" i="3"/>
  <c r="AB472" i="3"/>
  <c r="Z472" i="3"/>
  <c r="X472" i="3"/>
  <c r="V472" i="3"/>
  <c r="T472" i="3"/>
  <c r="R472" i="3"/>
  <c r="P472" i="3"/>
  <c r="N472" i="3"/>
  <c r="L472" i="3"/>
  <c r="J472" i="3"/>
  <c r="H472" i="3"/>
  <c r="D472" i="3"/>
  <c r="BU471" i="3"/>
  <c r="BT471" i="3"/>
  <c r="BS471" i="3"/>
  <c r="BR471" i="3"/>
  <c r="BQ471" i="3"/>
  <c r="BP471" i="3"/>
  <c r="BV471" i="3" s="1"/>
  <c r="BO471" i="3"/>
  <c r="BN471" i="3"/>
  <c r="BM471" i="3"/>
  <c r="BL471" i="3"/>
  <c r="BK471" i="3"/>
  <c r="BJ471" i="3"/>
  <c r="BI471" i="3"/>
  <c r="BH471" i="3"/>
  <c r="BG471" i="3"/>
  <c r="BF471" i="3"/>
  <c r="BE471" i="3"/>
  <c r="BD471" i="3"/>
  <c r="BB471" i="3"/>
  <c r="BA471" i="3"/>
  <c r="AY471" i="3"/>
  <c r="AZ471" i="3" s="1"/>
  <c r="AW471" i="3"/>
  <c r="AX471" i="3" s="1"/>
  <c r="AU471" i="3"/>
  <c r="AV471" i="3" s="1"/>
  <c r="AT471" i="3"/>
  <c r="AS471" i="3"/>
  <c r="AQ471" i="3"/>
  <c r="AR471" i="3" s="1"/>
  <c r="AP471" i="3"/>
  <c r="AN471" i="3"/>
  <c r="AL471" i="3"/>
  <c r="AJ471" i="3"/>
  <c r="AH471" i="3"/>
  <c r="AF471" i="3"/>
  <c r="AD471" i="3"/>
  <c r="AB471" i="3"/>
  <c r="Z471" i="3"/>
  <c r="X471" i="3"/>
  <c r="V471" i="3"/>
  <c r="T471" i="3"/>
  <c r="R471" i="3"/>
  <c r="P471" i="3"/>
  <c r="N471" i="3"/>
  <c r="L471" i="3"/>
  <c r="J471" i="3"/>
  <c r="H471" i="3"/>
  <c r="D471" i="3"/>
  <c r="BU470" i="3"/>
  <c r="BT470" i="3"/>
  <c r="BS470" i="3"/>
  <c r="BR470" i="3"/>
  <c r="BQ470" i="3"/>
  <c r="BP470" i="3"/>
  <c r="BO470" i="3"/>
  <c r="BN470" i="3"/>
  <c r="BM470" i="3"/>
  <c r="BL470" i="3"/>
  <c r="BK470" i="3"/>
  <c r="BJ470" i="3"/>
  <c r="BI470" i="3"/>
  <c r="BH470" i="3"/>
  <c r="BG470" i="3"/>
  <c r="BF470" i="3"/>
  <c r="BE470" i="3"/>
  <c r="BD470" i="3"/>
  <c r="BA470" i="3"/>
  <c r="BB470" i="3" s="1"/>
  <c r="AY470" i="3"/>
  <c r="AZ470" i="3" s="1"/>
  <c r="AW470" i="3"/>
  <c r="AX470" i="3" s="1"/>
  <c r="AV470" i="3"/>
  <c r="AU470" i="3"/>
  <c r="AS470" i="3"/>
  <c r="AT470" i="3" s="1"/>
  <c r="AQ470" i="3"/>
  <c r="AR470" i="3" s="1"/>
  <c r="AP470" i="3"/>
  <c r="AN470" i="3"/>
  <c r="AL470" i="3"/>
  <c r="AJ470" i="3"/>
  <c r="AH470" i="3"/>
  <c r="AF470" i="3"/>
  <c r="AD470" i="3"/>
  <c r="AB470" i="3"/>
  <c r="Z470" i="3"/>
  <c r="X470" i="3"/>
  <c r="V470" i="3"/>
  <c r="T470" i="3"/>
  <c r="R470" i="3"/>
  <c r="P470" i="3"/>
  <c r="N470" i="3"/>
  <c r="L470" i="3"/>
  <c r="J470" i="3"/>
  <c r="H470" i="3"/>
  <c r="D470" i="3"/>
  <c r="BU469" i="3"/>
  <c r="BT469" i="3"/>
  <c r="BS469" i="3"/>
  <c r="BR469" i="3"/>
  <c r="BQ469" i="3"/>
  <c r="BP469" i="3"/>
  <c r="BV469" i="3" s="1"/>
  <c r="BO469" i="3"/>
  <c r="BN469" i="3"/>
  <c r="BM469" i="3"/>
  <c r="BL469" i="3"/>
  <c r="BK469" i="3"/>
  <c r="BJ469" i="3"/>
  <c r="BI469" i="3"/>
  <c r="BH469" i="3"/>
  <c r="BG469" i="3"/>
  <c r="BF469" i="3"/>
  <c r="BE469" i="3"/>
  <c r="BD469" i="3"/>
  <c r="BA469" i="3"/>
  <c r="BB469" i="3" s="1"/>
  <c r="AY469" i="3"/>
  <c r="AZ469" i="3" s="1"/>
  <c r="AX469" i="3"/>
  <c r="AW469" i="3"/>
  <c r="AU469" i="3"/>
  <c r="AV469" i="3" s="1"/>
  <c r="AS469" i="3"/>
  <c r="AT469" i="3" s="1"/>
  <c r="AQ469" i="3"/>
  <c r="AR469" i="3" s="1"/>
  <c r="AP469" i="3"/>
  <c r="AN469" i="3"/>
  <c r="AL469" i="3"/>
  <c r="AJ469" i="3"/>
  <c r="AH469" i="3"/>
  <c r="AF469" i="3"/>
  <c r="AD469" i="3"/>
  <c r="AB469" i="3"/>
  <c r="Z469" i="3"/>
  <c r="X469" i="3"/>
  <c r="V469" i="3"/>
  <c r="T469" i="3"/>
  <c r="R469" i="3"/>
  <c r="P469" i="3"/>
  <c r="N469" i="3"/>
  <c r="L469" i="3"/>
  <c r="J469" i="3"/>
  <c r="H469" i="3"/>
  <c r="D469" i="3"/>
  <c r="BU468" i="3"/>
  <c r="BT468" i="3"/>
  <c r="BS468" i="3"/>
  <c r="BR468" i="3"/>
  <c r="BQ468" i="3"/>
  <c r="BV468" i="3" s="1"/>
  <c r="BP468" i="3"/>
  <c r="BO468" i="3"/>
  <c r="BN468" i="3"/>
  <c r="BM468" i="3"/>
  <c r="BL468" i="3"/>
  <c r="BK468" i="3"/>
  <c r="BJ468" i="3"/>
  <c r="BI468" i="3"/>
  <c r="BH468" i="3"/>
  <c r="BG468" i="3"/>
  <c r="BF468" i="3"/>
  <c r="BE468" i="3"/>
  <c r="BD468" i="3"/>
  <c r="BA468" i="3"/>
  <c r="BB468" i="3" s="1"/>
  <c r="AZ468" i="3"/>
  <c r="AY468" i="3"/>
  <c r="AW468" i="3"/>
  <c r="AX468" i="3" s="1"/>
  <c r="AU468" i="3"/>
  <c r="AV468" i="3" s="1"/>
  <c r="AS468" i="3"/>
  <c r="AT468" i="3" s="1"/>
  <c r="AR468" i="3"/>
  <c r="AQ468" i="3"/>
  <c r="AP468" i="3"/>
  <c r="AN468" i="3"/>
  <c r="AL468" i="3"/>
  <c r="AJ468" i="3"/>
  <c r="AH468" i="3"/>
  <c r="AF468" i="3"/>
  <c r="AD468" i="3"/>
  <c r="AB468" i="3"/>
  <c r="Z468" i="3"/>
  <c r="X468" i="3"/>
  <c r="V468" i="3"/>
  <c r="T468" i="3"/>
  <c r="R468" i="3"/>
  <c r="P468" i="3"/>
  <c r="N468" i="3"/>
  <c r="L468" i="3"/>
  <c r="J468" i="3"/>
  <c r="H468" i="3"/>
  <c r="D468" i="3"/>
  <c r="BU467" i="3"/>
  <c r="BT467" i="3"/>
  <c r="BS467" i="3"/>
  <c r="BR467" i="3"/>
  <c r="BQ467" i="3"/>
  <c r="BP467" i="3"/>
  <c r="BV467" i="3" s="1"/>
  <c r="BO467" i="3"/>
  <c r="BN467" i="3"/>
  <c r="BM467" i="3"/>
  <c r="BL467" i="3"/>
  <c r="BK467" i="3"/>
  <c r="BJ467" i="3"/>
  <c r="BI467" i="3"/>
  <c r="BH467" i="3"/>
  <c r="BG467" i="3"/>
  <c r="BF467" i="3"/>
  <c r="BE467" i="3"/>
  <c r="BD467" i="3"/>
  <c r="BB467" i="3"/>
  <c r="BA467" i="3"/>
  <c r="AY467" i="3"/>
  <c r="AZ467" i="3" s="1"/>
  <c r="AW467" i="3"/>
  <c r="AX467" i="3" s="1"/>
  <c r="AU467" i="3"/>
  <c r="AV467" i="3" s="1"/>
  <c r="AT467" i="3"/>
  <c r="AS467" i="3"/>
  <c r="AQ467" i="3"/>
  <c r="AR467" i="3" s="1"/>
  <c r="AP467" i="3"/>
  <c r="AN467" i="3"/>
  <c r="AL467" i="3"/>
  <c r="AJ467" i="3"/>
  <c r="AH467" i="3"/>
  <c r="AF467" i="3"/>
  <c r="AD467" i="3"/>
  <c r="AB467" i="3"/>
  <c r="Z467" i="3"/>
  <c r="X467" i="3"/>
  <c r="V467" i="3"/>
  <c r="T467" i="3"/>
  <c r="R467" i="3"/>
  <c r="P467" i="3"/>
  <c r="N467" i="3"/>
  <c r="L467" i="3"/>
  <c r="J467" i="3"/>
  <c r="H467" i="3"/>
  <c r="D467" i="3"/>
  <c r="BU466" i="3"/>
  <c r="BV466" i="3" s="1"/>
  <c r="BT466" i="3"/>
  <c r="BS466" i="3"/>
  <c r="BR466" i="3"/>
  <c r="BQ466" i="3"/>
  <c r="BP466" i="3"/>
  <c r="BO466" i="3"/>
  <c r="BN466" i="3"/>
  <c r="BM466" i="3"/>
  <c r="BL466" i="3"/>
  <c r="BK466" i="3"/>
  <c r="BJ466" i="3"/>
  <c r="BI466" i="3"/>
  <c r="BH466" i="3"/>
  <c r="BG466" i="3"/>
  <c r="BF466" i="3"/>
  <c r="BE466" i="3"/>
  <c r="BD466" i="3"/>
  <c r="BA466" i="3"/>
  <c r="BB466" i="3" s="1"/>
  <c r="AY466" i="3"/>
  <c r="AZ466" i="3" s="1"/>
  <c r="AW466" i="3"/>
  <c r="AX466" i="3" s="1"/>
  <c r="AV466" i="3"/>
  <c r="AU466" i="3"/>
  <c r="AS466" i="3"/>
  <c r="AT466" i="3" s="1"/>
  <c r="AQ466" i="3"/>
  <c r="AR466" i="3" s="1"/>
  <c r="AP466" i="3"/>
  <c r="AN466" i="3"/>
  <c r="AL466" i="3"/>
  <c r="AJ466" i="3"/>
  <c r="AH466" i="3"/>
  <c r="AF466" i="3"/>
  <c r="AD466" i="3"/>
  <c r="AB466" i="3"/>
  <c r="Z466" i="3"/>
  <c r="X466" i="3"/>
  <c r="V466" i="3"/>
  <c r="T466" i="3"/>
  <c r="R466" i="3"/>
  <c r="P466" i="3"/>
  <c r="N466" i="3"/>
  <c r="L466" i="3"/>
  <c r="J466" i="3"/>
  <c r="H466" i="3"/>
  <c r="D466" i="3"/>
  <c r="BU465" i="3"/>
  <c r="BT465" i="3"/>
  <c r="BS465" i="3"/>
  <c r="BR465" i="3"/>
  <c r="BQ465" i="3"/>
  <c r="BP465" i="3"/>
  <c r="BV465" i="3" s="1"/>
  <c r="BO465" i="3"/>
  <c r="BN465" i="3"/>
  <c r="BM465" i="3"/>
  <c r="BL465" i="3"/>
  <c r="BK465" i="3"/>
  <c r="BJ465" i="3"/>
  <c r="BI465" i="3"/>
  <c r="BH465" i="3"/>
  <c r="BG465" i="3"/>
  <c r="BF465" i="3"/>
  <c r="BE465" i="3"/>
  <c r="BD465" i="3"/>
  <c r="BA465" i="3"/>
  <c r="BB465" i="3" s="1"/>
  <c r="AY465" i="3"/>
  <c r="AZ465" i="3" s="1"/>
  <c r="AX465" i="3"/>
  <c r="AW465" i="3"/>
  <c r="AU465" i="3"/>
  <c r="AV465" i="3" s="1"/>
  <c r="AS465" i="3"/>
  <c r="AT465" i="3" s="1"/>
  <c r="AQ465" i="3"/>
  <c r="AR465" i="3" s="1"/>
  <c r="AP465" i="3"/>
  <c r="AN465" i="3"/>
  <c r="AL465" i="3"/>
  <c r="AJ465" i="3"/>
  <c r="AH465" i="3"/>
  <c r="AF465" i="3"/>
  <c r="AD465" i="3"/>
  <c r="AB465" i="3"/>
  <c r="Z465" i="3"/>
  <c r="X465" i="3"/>
  <c r="V465" i="3"/>
  <c r="T465" i="3"/>
  <c r="R465" i="3"/>
  <c r="P465" i="3"/>
  <c r="N465" i="3"/>
  <c r="L465" i="3"/>
  <c r="J465" i="3"/>
  <c r="H465" i="3"/>
  <c r="D465" i="3"/>
  <c r="BU464" i="3"/>
  <c r="BT464" i="3"/>
  <c r="BS464" i="3"/>
  <c r="BR464" i="3"/>
  <c r="BQ464" i="3"/>
  <c r="BV464" i="3" s="1"/>
  <c r="BP464" i="3"/>
  <c r="BO464" i="3"/>
  <c r="BN464" i="3"/>
  <c r="BM464" i="3"/>
  <c r="BL464" i="3"/>
  <c r="BK464" i="3"/>
  <c r="BJ464" i="3"/>
  <c r="BI464" i="3"/>
  <c r="BH464" i="3"/>
  <c r="BG464" i="3"/>
  <c r="BF464" i="3"/>
  <c r="BE464" i="3"/>
  <c r="BD464" i="3"/>
  <c r="BA464" i="3"/>
  <c r="BB464" i="3" s="1"/>
  <c r="AZ464" i="3"/>
  <c r="AY464" i="3"/>
  <c r="AW464" i="3"/>
  <c r="AX464" i="3" s="1"/>
  <c r="AU464" i="3"/>
  <c r="AV464" i="3" s="1"/>
  <c r="AS464" i="3"/>
  <c r="AT464" i="3" s="1"/>
  <c r="AR464" i="3"/>
  <c r="AQ464" i="3"/>
  <c r="AP464" i="3"/>
  <c r="AN464" i="3"/>
  <c r="AL464" i="3"/>
  <c r="AJ464" i="3"/>
  <c r="AH464" i="3"/>
  <c r="AF464" i="3"/>
  <c r="AD464" i="3"/>
  <c r="AB464" i="3"/>
  <c r="Z464" i="3"/>
  <c r="X464" i="3"/>
  <c r="V464" i="3"/>
  <c r="T464" i="3"/>
  <c r="R464" i="3"/>
  <c r="P464" i="3"/>
  <c r="N464" i="3"/>
  <c r="L464" i="3"/>
  <c r="J464" i="3"/>
  <c r="H464" i="3"/>
  <c r="D464" i="3"/>
  <c r="BU463" i="3"/>
  <c r="BT463" i="3"/>
  <c r="BS463" i="3"/>
  <c r="BR463" i="3"/>
  <c r="BQ463" i="3"/>
  <c r="BP463" i="3"/>
  <c r="BV463" i="3" s="1"/>
  <c r="BO463" i="3"/>
  <c r="BN463" i="3"/>
  <c r="BM463" i="3"/>
  <c r="BL463" i="3"/>
  <c r="BK463" i="3"/>
  <c r="BJ463" i="3"/>
  <c r="BI463" i="3"/>
  <c r="BH463" i="3"/>
  <c r="BG463" i="3"/>
  <c r="BF463" i="3"/>
  <c r="BE463" i="3"/>
  <c r="BD463" i="3"/>
  <c r="BB463" i="3"/>
  <c r="BA463" i="3"/>
  <c r="AY463" i="3"/>
  <c r="AZ463" i="3" s="1"/>
  <c r="AW463" i="3"/>
  <c r="AX463" i="3" s="1"/>
  <c r="AU463" i="3"/>
  <c r="AV463" i="3" s="1"/>
  <c r="AT463" i="3"/>
  <c r="AS463" i="3"/>
  <c r="AQ463" i="3"/>
  <c r="AR463" i="3" s="1"/>
  <c r="AP463" i="3"/>
  <c r="AN463" i="3"/>
  <c r="AL463" i="3"/>
  <c r="AJ463" i="3"/>
  <c r="AH463" i="3"/>
  <c r="AF463" i="3"/>
  <c r="AD463" i="3"/>
  <c r="AB463" i="3"/>
  <c r="Z463" i="3"/>
  <c r="X463" i="3"/>
  <c r="V463" i="3"/>
  <c r="T463" i="3"/>
  <c r="R463" i="3"/>
  <c r="P463" i="3"/>
  <c r="N463" i="3"/>
  <c r="L463" i="3"/>
  <c r="J463" i="3"/>
  <c r="H463" i="3"/>
  <c r="D463" i="3"/>
  <c r="BU462" i="3"/>
  <c r="BV462" i="3" s="1"/>
  <c r="BT462" i="3"/>
  <c r="BS462" i="3"/>
  <c r="BR462" i="3"/>
  <c r="BQ462" i="3"/>
  <c r="BP462" i="3"/>
  <c r="BO462" i="3"/>
  <c r="BN462" i="3"/>
  <c r="BM462" i="3"/>
  <c r="BL462" i="3"/>
  <c r="BK462" i="3"/>
  <c r="BJ462" i="3"/>
  <c r="BI462" i="3"/>
  <c r="BH462" i="3"/>
  <c r="BG462" i="3"/>
  <c r="BF462" i="3"/>
  <c r="BE462" i="3"/>
  <c r="BD462" i="3"/>
  <c r="BA462" i="3"/>
  <c r="BB462" i="3" s="1"/>
  <c r="AY462" i="3"/>
  <c r="AZ462" i="3" s="1"/>
  <c r="AW462" i="3"/>
  <c r="AX462" i="3" s="1"/>
  <c r="AV462" i="3"/>
  <c r="AU462" i="3"/>
  <c r="AS462" i="3"/>
  <c r="AT462" i="3" s="1"/>
  <c r="AQ462" i="3"/>
  <c r="AR462" i="3" s="1"/>
  <c r="AP462" i="3"/>
  <c r="AN462" i="3"/>
  <c r="AL462" i="3"/>
  <c r="AJ462" i="3"/>
  <c r="AH462" i="3"/>
  <c r="AF462" i="3"/>
  <c r="AD462" i="3"/>
  <c r="AB462" i="3"/>
  <c r="Z462" i="3"/>
  <c r="X462" i="3"/>
  <c r="V462" i="3"/>
  <c r="T462" i="3"/>
  <c r="R462" i="3"/>
  <c r="P462" i="3"/>
  <c r="N462" i="3"/>
  <c r="L462" i="3"/>
  <c r="J462" i="3"/>
  <c r="H462" i="3"/>
  <c r="D462" i="3"/>
  <c r="BU461" i="3"/>
  <c r="BT461" i="3"/>
  <c r="BS461" i="3"/>
  <c r="BR461" i="3"/>
  <c r="BQ461" i="3"/>
  <c r="BP461" i="3"/>
  <c r="BV461" i="3" s="1"/>
  <c r="BO461" i="3"/>
  <c r="BN461" i="3"/>
  <c r="BM461" i="3"/>
  <c r="BL461" i="3"/>
  <c r="BK461" i="3"/>
  <c r="BJ461" i="3"/>
  <c r="BI461" i="3"/>
  <c r="BH461" i="3"/>
  <c r="BG461" i="3"/>
  <c r="BF461" i="3"/>
  <c r="BE461" i="3"/>
  <c r="BD461" i="3"/>
  <c r="BA461" i="3"/>
  <c r="BB461" i="3" s="1"/>
  <c r="AY461" i="3"/>
  <c r="AZ461" i="3" s="1"/>
  <c r="AX461" i="3"/>
  <c r="AW461" i="3"/>
  <c r="AU461" i="3"/>
  <c r="AV461" i="3" s="1"/>
  <c r="AS461" i="3"/>
  <c r="AT461" i="3" s="1"/>
  <c r="AQ461" i="3"/>
  <c r="AR461" i="3" s="1"/>
  <c r="AP461" i="3"/>
  <c r="AN461" i="3"/>
  <c r="AL461" i="3"/>
  <c r="AJ461" i="3"/>
  <c r="AH461" i="3"/>
  <c r="AF461" i="3"/>
  <c r="AD461" i="3"/>
  <c r="AB461" i="3"/>
  <c r="Z461" i="3"/>
  <c r="X461" i="3"/>
  <c r="V461" i="3"/>
  <c r="T461" i="3"/>
  <c r="R461" i="3"/>
  <c r="P461" i="3"/>
  <c r="N461" i="3"/>
  <c r="L461" i="3"/>
  <c r="J461" i="3"/>
  <c r="H461" i="3"/>
  <c r="D461" i="3"/>
  <c r="BU460" i="3"/>
  <c r="BT460" i="3"/>
  <c r="BS460" i="3"/>
  <c r="BR460" i="3"/>
  <c r="BQ460" i="3"/>
  <c r="BV460" i="3" s="1"/>
  <c r="BP460" i="3"/>
  <c r="BO460" i="3"/>
  <c r="BN460" i="3"/>
  <c r="BM460" i="3"/>
  <c r="BL460" i="3"/>
  <c r="BK460" i="3"/>
  <c r="BJ460" i="3"/>
  <c r="BI460" i="3"/>
  <c r="BH460" i="3"/>
  <c r="BG460" i="3"/>
  <c r="BF460" i="3"/>
  <c r="BE460" i="3"/>
  <c r="BD460" i="3"/>
  <c r="BA460" i="3"/>
  <c r="BB460" i="3" s="1"/>
  <c r="AZ460" i="3"/>
  <c r="AY460" i="3"/>
  <c r="AW460" i="3"/>
  <c r="AX460" i="3" s="1"/>
  <c r="AU460" i="3"/>
  <c r="AV460" i="3" s="1"/>
  <c r="AS460" i="3"/>
  <c r="AT460" i="3" s="1"/>
  <c r="AR460" i="3"/>
  <c r="AQ460" i="3"/>
  <c r="AP460" i="3"/>
  <c r="AN460" i="3"/>
  <c r="AL460" i="3"/>
  <c r="AJ460" i="3"/>
  <c r="AH460" i="3"/>
  <c r="AF460" i="3"/>
  <c r="AD460" i="3"/>
  <c r="AB460" i="3"/>
  <c r="Z460" i="3"/>
  <c r="X460" i="3"/>
  <c r="V460" i="3"/>
  <c r="T460" i="3"/>
  <c r="R460" i="3"/>
  <c r="P460" i="3"/>
  <c r="N460" i="3"/>
  <c r="L460" i="3"/>
  <c r="J460" i="3"/>
  <c r="H460" i="3"/>
  <c r="D460" i="3"/>
  <c r="BU459" i="3"/>
  <c r="BT459" i="3"/>
  <c r="BS459" i="3"/>
  <c r="BR459" i="3"/>
  <c r="BQ459" i="3"/>
  <c r="BP459" i="3"/>
  <c r="BV459" i="3" s="1"/>
  <c r="BO459" i="3"/>
  <c r="BN459" i="3"/>
  <c r="BM459" i="3"/>
  <c r="BL459" i="3"/>
  <c r="BK459" i="3"/>
  <c r="BJ459" i="3"/>
  <c r="BI459" i="3"/>
  <c r="BH459" i="3"/>
  <c r="BG459" i="3"/>
  <c r="BF459" i="3"/>
  <c r="BE459" i="3"/>
  <c r="BD459" i="3"/>
  <c r="BB459" i="3"/>
  <c r="BA459" i="3"/>
  <c r="AY459" i="3"/>
  <c r="AZ459" i="3" s="1"/>
  <c r="AW459" i="3"/>
  <c r="AX459" i="3" s="1"/>
  <c r="AU459" i="3"/>
  <c r="AV459" i="3" s="1"/>
  <c r="AT459" i="3"/>
  <c r="AS459" i="3"/>
  <c r="AQ459" i="3"/>
  <c r="AR459" i="3" s="1"/>
  <c r="AP459" i="3"/>
  <c r="AN459" i="3"/>
  <c r="AL459" i="3"/>
  <c r="AJ459" i="3"/>
  <c r="AH459" i="3"/>
  <c r="AF459" i="3"/>
  <c r="AD459" i="3"/>
  <c r="AB459" i="3"/>
  <c r="Z459" i="3"/>
  <c r="X459" i="3"/>
  <c r="V459" i="3"/>
  <c r="T459" i="3"/>
  <c r="R459" i="3"/>
  <c r="P459" i="3"/>
  <c r="N459" i="3"/>
  <c r="L459" i="3"/>
  <c r="J459" i="3"/>
  <c r="H459" i="3"/>
  <c r="D459" i="3"/>
  <c r="BU458" i="3"/>
  <c r="BV458" i="3" s="1"/>
  <c r="BT458" i="3"/>
  <c r="BS458" i="3"/>
  <c r="BR458" i="3"/>
  <c r="BQ458" i="3"/>
  <c r="BP458" i="3"/>
  <c r="BO458" i="3"/>
  <c r="BN458" i="3"/>
  <c r="BM458" i="3"/>
  <c r="BL458" i="3"/>
  <c r="BK458" i="3"/>
  <c r="BJ458" i="3"/>
  <c r="BI458" i="3"/>
  <c r="BH458" i="3"/>
  <c r="BG458" i="3"/>
  <c r="BF458" i="3"/>
  <c r="BE458" i="3"/>
  <c r="BD458" i="3"/>
  <c r="BA458" i="3"/>
  <c r="BB458" i="3" s="1"/>
  <c r="AY458" i="3"/>
  <c r="AZ458" i="3" s="1"/>
  <c r="AW458" i="3"/>
  <c r="AX458" i="3" s="1"/>
  <c r="AV458" i="3"/>
  <c r="AU458" i="3"/>
  <c r="AS458" i="3"/>
  <c r="AT458" i="3" s="1"/>
  <c r="AQ458" i="3"/>
  <c r="AR458" i="3" s="1"/>
  <c r="AP458" i="3"/>
  <c r="AN458" i="3"/>
  <c r="AL458" i="3"/>
  <c r="AJ458" i="3"/>
  <c r="AH458" i="3"/>
  <c r="AF458" i="3"/>
  <c r="AD458" i="3"/>
  <c r="AB458" i="3"/>
  <c r="Z458" i="3"/>
  <c r="X458" i="3"/>
  <c r="V458" i="3"/>
  <c r="T458" i="3"/>
  <c r="R458" i="3"/>
  <c r="P458" i="3"/>
  <c r="N458" i="3"/>
  <c r="L458" i="3"/>
  <c r="J458" i="3"/>
  <c r="H458" i="3"/>
  <c r="D458" i="3"/>
  <c r="BU457" i="3"/>
  <c r="BT457" i="3"/>
  <c r="BS457" i="3"/>
  <c r="BR457" i="3"/>
  <c r="BQ457" i="3"/>
  <c r="BP457" i="3"/>
  <c r="BV457" i="3" s="1"/>
  <c r="BO457" i="3"/>
  <c r="BN457" i="3"/>
  <c r="BM457" i="3"/>
  <c r="BL457" i="3"/>
  <c r="BK457" i="3"/>
  <c r="BJ457" i="3"/>
  <c r="BI457" i="3"/>
  <c r="BH457" i="3"/>
  <c r="BG457" i="3"/>
  <c r="BF457" i="3"/>
  <c r="BE457" i="3"/>
  <c r="BD457" i="3"/>
  <c r="BA457" i="3"/>
  <c r="BB457" i="3" s="1"/>
  <c r="AY457" i="3"/>
  <c r="AZ457" i="3" s="1"/>
  <c r="AX457" i="3"/>
  <c r="AW457" i="3"/>
  <c r="AU457" i="3"/>
  <c r="AV457" i="3" s="1"/>
  <c r="AS457" i="3"/>
  <c r="AT457" i="3" s="1"/>
  <c r="AQ457" i="3"/>
  <c r="AR457" i="3" s="1"/>
  <c r="AP457" i="3"/>
  <c r="AN457" i="3"/>
  <c r="AL457" i="3"/>
  <c r="AJ457" i="3"/>
  <c r="AH457" i="3"/>
  <c r="AF457" i="3"/>
  <c r="AD457" i="3"/>
  <c r="AB457" i="3"/>
  <c r="Z457" i="3"/>
  <c r="X457" i="3"/>
  <c r="V457" i="3"/>
  <c r="T457" i="3"/>
  <c r="R457" i="3"/>
  <c r="P457" i="3"/>
  <c r="N457" i="3"/>
  <c r="L457" i="3"/>
  <c r="J457" i="3"/>
  <c r="H457" i="3"/>
  <c r="D457" i="3"/>
  <c r="BU456" i="3"/>
  <c r="BT456" i="3"/>
  <c r="BS456" i="3"/>
  <c r="BR456" i="3"/>
  <c r="BQ456" i="3"/>
  <c r="BV456" i="3" s="1"/>
  <c r="BP456" i="3"/>
  <c r="BO456" i="3"/>
  <c r="BN456" i="3"/>
  <c r="BM456" i="3"/>
  <c r="BL456" i="3"/>
  <c r="BK456" i="3"/>
  <c r="BJ456" i="3"/>
  <c r="BI456" i="3"/>
  <c r="BH456" i="3"/>
  <c r="BG456" i="3"/>
  <c r="BF456" i="3"/>
  <c r="BE456" i="3"/>
  <c r="BD456" i="3"/>
  <c r="BA456" i="3"/>
  <c r="BB456" i="3" s="1"/>
  <c r="AZ456" i="3"/>
  <c r="AY456" i="3"/>
  <c r="AW456" i="3"/>
  <c r="AX456" i="3" s="1"/>
  <c r="AU456" i="3"/>
  <c r="AV456" i="3" s="1"/>
  <c r="AS456" i="3"/>
  <c r="AT456" i="3" s="1"/>
  <c r="AR456" i="3"/>
  <c r="AQ456" i="3"/>
  <c r="AP456" i="3"/>
  <c r="AN456" i="3"/>
  <c r="AL456" i="3"/>
  <c r="AJ456" i="3"/>
  <c r="AH456" i="3"/>
  <c r="AF456" i="3"/>
  <c r="AD456" i="3"/>
  <c r="AB456" i="3"/>
  <c r="Z456" i="3"/>
  <c r="X456" i="3"/>
  <c r="V456" i="3"/>
  <c r="T456" i="3"/>
  <c r="R456" i="3"/>
  <c r="P456" i="3"/>
  <c r="N456" i="3"/>
  <c r="L456" i="3"/>
  <c r="J456" i="3"/>
  <c r="H456" i="3"/>
  <c r="D456" i="3"/>
  <c r="BU455" i="3"/>
  <c r="BT455" i="3"/>
  <c r="BS455" i="3"/>
  <c r="BR455" i="3"/>
  <c r="BQ455" i="3"/>
  <c r="BP455" i="3"/>
  <c r="BV455" i="3" s="1"/>
  <c r="BO455" i="3"/>
  <c r="BN455" i="3"/>
  <c r="BM455" i="3"/>
  <c r="BL455" i="3"/>
  <c r="BK455" i="3"/>
  <c r="BJ455" i="3"/>
  <c r="BI455" i="3"/>
  <c r="BH455" i="3"/>
  <c r="BG455" i="3"/>
  <c r="BF455" i="3"/>
  <c r="BE455" i="3"/>
  <c r="BD455" i="3"/>
  <c r="BB455" i="3"/>
  <c r="BA455" i="3"/>
  <c r="AY455" i="3"/>
  <c r="AZ455" i="3" s="1"/>
  <c r="AW455" i="3"/>
  <c r="AX455" i="3" s="1"/>
  <c r="AU455" i="3"/>
  <c r="AV455" i="3" s="1"/>
  <c r="AT455" i="3"/>
  <c r="AS455" i="3"/>
  <c r="AQ455" i="3"/>
  <c r="AR455" i="3" s="1"/>
  <c r="AP455" i="3"/>
  <c r="AN455" i="3"/>
  <c r="AL455" i="3"/>
  <c r="AJ455" i="3"/>
  <c r="AH455" i="3"/>
  <c r="AF455" i="3"/>
  <c r="AD455" i="3"/>
  <c r="AB455" i="3"/>
  <c r="Z455" i="3"/>
  <c r="X455" i="3"/>
  <c r="V455" i="3"/>
  <c r="T455" i="3"/>
  <c r="R455" i="3"/>
  <c r="P455" i="3"/>
  <c r="N455" i="3"/>
  <c r="L455" i="3"/>
  <c r="J455" i="3"/>
  <c r="H455" i="3"/>
  <c r="D455" i="3"/>
  <c r="BU454" i="3"/>
  <c r="BT454" i="3"/>
  <c r="BS454" i="3"/>
  <c r="BR454" i="3"/>
  <c r="BQ454" i="3"/>
  <c r="BP454" i="3"/>
  <c r="BO454" i="3"/>
  <c r="BN454" i="3"/>
  <c r="BM454" i="3"/>
  <c r="BL454" i="3"/>
  <c r="BK454" i="3"/>
  <c r="BJ454" i="3"/>
  <c r="BI454" i="3"/>
  <c r="BH454" i="3"/>
  <c r="BG454" i="3"/>
  <c r="BF454" i="3"/>
  <c r="BE454" i="3"/>
  <c r="BD454" i="3"/>
  <c r="BA454" i="3"/>
  <c r="BB454" i="3" s="1"/>
  <c r="AY454" i="3"/>
  <c r="AZ454" i="3" s="1"/>
  <c r="AW454" i="3"/>
  <c r="AX454" i="3" s="1"/>
  <c r="AV454" i="3"/>
  <c r="AU454" i="3"/>
  <c r="AS454" i="3"/>
  <c r="AT454" i="3" s="1"/>
  <c r="AQ454" i="3"/>
  <c r="AR454" i="3" s="1"/>
  <c r="AP454" i="3"/>
  <c r="AN454" i="3"/>
  <c r="AL454" i="3"/>
  <c r="AJ454" i="3"/>
  <c r="AH454" i="3"/>
  <c r="AF454" i="3"/>
  <c r="AD454" i="3"/>
  <c r="AB454" i="3"/>
  <c r="Z454" i="3"/>
  <c r="X454" i="3"/>
  <c r="V454" i="3"/>
  <c r="T454" i="3"/>
  <c r="R454" i="3"/>
  <c r="P454" i="3"/>
  <c r="N454" i="3"/>
  <c r="L454" i="3"/>
  <c r="J454" i="3"/>
  <c r="H454" i="3"/>
  <c r="D454" i="3"/>
  <c r="BU453" i="3"/>
  <c r="BT453" i="3"/>
  <c r="BS453" i="3"/>
  <c r="BR453" i="3"/>
  <c r="BQ453" i="3"/>
  <c r="BP453" i="3"/>
  <c r="BV453" i="3" s="1"/>
  <c r="BO453" i="3"/>
  <c r="BN453" i="3"/>
  <c r="BM453" i="3"/>
  <c r="BL453" i="3"/>
  <c r="BK453" i="3"/>
  <c r="BJ453" i="3"/>
  <c r="BI453" i="3"/>
  <c r="BH453" i="3"/>
  <c r="BG453" i="3"/>
  <c r="BF453" i="3"/>
  <c r="BE453" i="3"/>
  <c r="BD453" i="3"/>
  <c r="BA453" i="3"/>
  <c r="BB453" i="3" s="1"/>
  <c r="AY453" i="3"/>
  <c r="AZ453" i="3" s="1"/>
  <c r="AX453" i="3"/>
  <c r="AW453" i="3"/>
  <c r="AU453" i="3"/>
  <c r="AV453" i="3" s="1"/>
  <c r="AS453" i="3"/>
  <c r="AT453" i="3" s="1"/>
  <c r="AQ453" i="3"/>
  <c r="AR453" i="3" s="1"/>
  <c r="AP453" i="3"/>
  <c r="AN453" i="3"/>
  <c r="AL453" i="3"/>
  <c r="AJ453" i="3"/>
  <c r="AH453" i="3"/>
  <c r="AF453" i="3"/>
  <c r="AD453" i="3"/>
  <c r="AB453" i="3"/>
  <c r="Z453" i="3"/>
  <c r="X453" i="3"/>
  <c r="V453" i="3"/>
  <c r="T453" i="3"/>
  <c r="R453" i="3"/>
  <c r="P453" i="3"/>
  <c r="N453" i="3"/>
  <c r="L453" i="3"/>
  <c r="J453" i="3"/>
  <c r="H453" i="3"/>
  <c r="D453" i="3"/>
  <c r="BU452" i="3"/>
  <c r="BT452" i="3"/>
  <c r="BS452" i="3"/>
  <c r="BR452" i="3"/>
  <c r="BQ452" i="3"/>
  <c r="BV452" i="3" s="1"/>
  <c r="BP452" i="3"/>
  <c r="BO452" i="3"/>
  <c r="BN452" i="3"/>
  <c r="BM452" i="3"/>
  <c r="BL452" i="3"/>
  <c r="BK452" i="3"/>
  <c r="BJ452" i="3"/>
  <c r="BI452" i="3"/>
  <c r="BH452" i="3"/>
  <c r="BG452" i="3"/>
  <c r="BF452" i="3"/>
  <c r="BE452" i="3"/>
  <c r="BD452" i="3"/>
  <c r="BA452" i="3"/>
  <c r="BB452" i="3" s="1"/>
  <c r="AZ452" i="3"/>
  <c r="AY452" i="3"/>
  <c r="AW452" i="3"/>
  <c r="AX452" i="3" s="1"/>
  <c r="AU452" i="3"/>
  <c r="AV452" i="3" s="1"/>
  <c r="AS452" i="3"/>
  <c r="AT452" i="3" s="1"/>
  <c r="AR452" i="3"/>
  <c r="AQ452" i="3"/>
  <c r="AP452" i="3"/>
  <c r="AN452" i="3"/>
  <c r="AL452" i="3"/>
  <c r="AJ452" i="3"/>
  <c r="AH452" i="3"/>
  <c r="AF452" i="3"/>
  <c r="AD452" i="3"/>
  <c r="AB452" i="3"/>
  <c r="Z452" i="3"/>
  <c r="X452" i="3"/>
  <c r="V452" i="3"/>
  <c r="T452" i="3"/>
  <c r="R452" i="3"/>
  <c r="P452" i="3"/>
  <c r="N452" i="3"/>
  <c r="L452" i="3"/>
  <c r="J452" i="3"/>
  <c r="H452" i="3"/>
  <c r="D452" i="3"/>
  <c r="BU451" i="3"/>
  <c r="BT451" i="3"/>
  <c r="BS451" i="3"/>
  <c r="BR451" i="3"/>
  <c r="BQ451" i="3"/>
  <c r="BP451" i="3"/>
  <c r="BV451" i="3" s="1"/>
  <c r="BO451" i="3"/>
  <c r="BN451" i="3"/>
  <c r="BM451" i="3"/>
  <c r="BL451" i="3"/>
  <c r="BK451" i="3"/>
  <c r="BJ451" i="3"/>
  <c r="BI451" i="3"/>
  <c r="BH451" i="3"/>
  <c r="BG451" i="3"/>
  <c r="BF451" i="3"/>
  <c r="BE451" i="3"/>
  <c r="BD451" i="3"/>
  <c r="BB451" i="3"/>
  <c r="BA451" i="3"/>
  <c r="AY451" i="3"/>
  <c r="AZ451" i="3" s="1"/>
  <c r="AW451" i="3"/>
  <c r="AX451" i="3" s="1"/>
  <c r="AU451" i="3"/>
  <c r="AV451" i="3" s="1"/>
  <c r="AT451" i="3"/>
  <c r="AS451" i="3"/>
  <c r="AQ451" i="3"/>
  <c r="AR451" i="3" s="1"/>
  <c r="AP451" i="3"/>
  <c r="AN451" i="3"/>
  <c r="AL451" i="3"/>
  <c r="AJ451" i="3"/>
  <c r="AH451" i="3"/>
  <c r="AF451" i="3"/>
  <c r="AD451" i="3"/>
  <c r="AB451" i="3"/>
  <c r="Z451" i="3"/>
  <c r="X451" i="3"/>
  <c r="V451" i="3"/>
  <c r="T451" i="3"/>
  <c r="R451" i="3"/>
  <c r="P451" i="3"/>
  <c r="N451" i="3"/>
  <c r="L451" i="3"/>
  <c r="J451" i="3"/>
  <c r="H451" i="3"/>
  <c r="D451" i="3"/>
  <c r="BU450" i="3"/>
  <c r="BT450" i="3"/>
  <c r="BS450" i="3"/>
  <c r="BR450" i="3"/>
  <c r="BQ450" i="3"/>
  <c r="BP450" i="3"/>
  <c r="BO450" i="3"/>
  <c r="BN450" i="3"/>
  <c r="BM450" i="3"/>
  <c r="BL450" i="3"/>
  <c r="BK450" i="3"/>
  <c r="BJ450" i="3"/>
  <c r="BI450" i="3"/>
  <c r="BH450" i="3"/>
  <c r="BG450" i="3"/>
  <c r="BF450" i="3"/>
  <c r="BE450" i="3"/>
  <c r="BD450" i="3"/>
  <c r="BA450" i="3"/>
  <c r="BB450" i="3" s="1"/>
  <c r="AY450" i="3"/>
  <c r="AZ450" i="3" s="1"/>
  <c r="AW450" i="3"/>
  <c r="AX450" i="3" s="1"/>
  <c r="AV450" i="3"/>
  <c r="AU450" i="3"/>
  <c r="AS450" i="3"/>
  <c r="AT450" i="3" s="1"/>
  <c r="AQ450" i="3"/>
  <c r="AR450" i="3" s="1"/>
  <c r="AP450" i="3"/>
  <c r="AN450" i="3"/>
  <c r="AL450" i="3"/>
  <c r="AJ450" i="3"/>
  <c r="AH450" i="3"/>
  <c r="AF450" i="3"/>
  <c r="AD450" i="3"/>
  <c r="AB450" i="3"/>
  <c r="Z450" i="3"/>
  <c r="X450" i="3"/>
  <c r="V450" i="3"/>
  <c r="T450" i="3"/>
  <c r="R450" i="3"/>
  <c r="P450" i="3"/>
  <c r="N450" i="3"/>
  <c r="L450" i="3"/>
  <c r="J450" i="3"/>
  <c r="H450" i="3"/>
  <c r="D450" i="3"/>
  <c r="BU449" i="3"/>
  <c r="BT449" i="3"/>
  <c r="BS449" i="3"/>
  <c r="BR449" i="3"/>
  <c r="BQ449" i="3"/>
  <c r="BP449" i="3"/>
  <c r="BV449" i="3" s="1"/>
  <c r="BO449" i="3"/>
  <c r="BN449" i="3"/>
  <c r="BM449" i="3"/>
  <c r="BL449" i="3"/>
  <c r="BK449" i="3"/>
  <c r="BJ449" i="3"/>
  <c r="BI449" i="3"/>
  <c r="BH449" i="3"/>
  <c r="BG449" i="3"/>
  <c r="BF449" i="3"/>
  <c r="BE449" i="3"/>
  <c r="BD449" i="3"/>
  <c r="BA449" i="3"/>
  <c r="BB449" i="3" s="1"/>
  <c r="AY449" i="3"/>
  <c r="AZ449" i="3" s="1"/>
  <c r="AX449" i="3"/>
  <c r="AW449" i="3"/>
  <c r="AU449" i="3"/>
  <c r="AV449" i="3" s="1"/>
  <c r="AS449" i="3"/>
  <c r="AT449" i="3" s="1"/>
  <c r="AQ449" i="3"/>
  <c r="AR449" i="3" s="1"/>
  <c r="AP449" i="3"/>
  <c r="AN449" i="3"/>
  <c r="AL449" i="3"/>
  <c r="AJ449" i="3"/>
  <c r="AH449" i="3"/>
  <c r="AF449" i="3"/>
  <c r="AD449" i="3"/>
  <c r="AB449" i="3"/>
  <c r="Z449" i="3"/>
  <c r="X449" i="3"/>
  <c r="V449" i="3"/>
  <c r="T449" i="3"/>
  <c r="R449" i="3"/>
  <c r="P449" i="3"/>
  <c r="N449" i="3"/>
  <c r="L449" i="3"/>
  <c r="J449" i="3"/>
  <c r="H449" i="3"/>
  <c r="D449" i="3"/>
  <c r="BU448" i="3"/>
  <c r="BT448" i="3"/>
  <c r="BS448" i="3"/>
  <c r="BR448" i="3"/>
  <c r="BQ448" i="3"/>
  <c r="BV448" i="3" s="1"/>
  <c r="BP448" i="3"/>
  <c r="BO448" i="3"/>
  <c r="BN448" i="3"/>
  <c r="BM448" i="3"/>
  <c r="BL448" i="3"/>
  <c r="BK448" i="3"/>
  <c r="BJ448" i="3"/>
  <c r="BI448" i="3"/>
  <c r="BH448" i="3"/>
  <c r="BG448" i="3"/>
  <c r="BF448" i="3"/>
  <c r="BE448" i="3"/>
  <c r="BD448" i="3"/>
  <c r="BA448" i="3"/>
  <c r="BB448" i="3" s="1"/>
  <c r="AZ448" i="3"/>
  <c r="AY448" i="3"/>
  <c r="AW448" i="3"/>
  <c r="AX448" i="3" s="1"/>
  <c r="AU448" i="3"/>
  <c r="AV448" i="3" s="1"/>
  <c r="AS448" i="3"/>
  <c r="AT448" i="3" s="1"/>
  <c r="AR448" i="3"/>
  <c r="AQ448" i="3"/>
  <c r="AP448" i="3"/>
  <c r="AN448" i="3"/>
  <c r="AL448" i="3"/>
  <c r="AJ448" i="3"/>
  <c r="AH448" i="3"/>
  <c r="AF448" i="3"/>
  <c r="AD448" i="3"/>
  <c r="AB448" i="3"/>
  <c r="Z448" i="3"/>
  <c r="X448" i="3"/>
  <c r="V448" i="3"/>
  <c r="T448" i="3"/>
  <c r="R448" i="3"/>
  <c r="P448" i="3"/>
  <c r="N448" i="3"/>
  <c r="L448" i="3"/>
  <c r="J448" i="3"/>
  <c r="H448" i="3"/>
  <c r="D448" i="3"/>
  <c r="BU447" i="3"/>
  <c r="BT447" i="3"/>
  <c r="BS447" i="3"/>
  <c r="BR447" i="3"/>
  <c r="BQ447" i="3"/>
  <c r="BP447" i="3"/>
  <c r="BV447" i="3" s="1"/>
  <c r="BO447" i="3"/>
  <c r="BN447" i="3"/>
  <c r="BM447" i="3"/>
  <c r="BL447" i="3"/>
  <c r="BK447" i="3"/>
  <c r="BJ447" i="3"/>
  <c r="BI447" i="3"/>
  <c r="BH447" i="3"/>
  <c r="BG447" i="3"/>
  <c r="BF447" i="3"/>
  <c r="BE447" i="3"/>
  <c r="BD447" i="3"/>
  <c r="BB447" i="3"/>
  <c r="BA447" i="3"/>
  <c r="AY447" i="3"/>
  <c r="AZ447" i="3" s="1"/>
  <c r="AW447" i="3"/>
  <c r="AX447" i="3" s="1"/>
  <c r="AU447" i="3"/>
  <c r="AV447" i="3" s="1"/>
  <c r="AT447" i="3"/>
  <c r="AS447" i="3"/>
  <c r="AQ447" i="3"/>
  <c r="AR447" i="3" s="1"/>
  <c r="AP447" i="3"/>
  <c r="AN447" i="3"/>
  <c r="AL447" i="3"/>
  <c r="AJ447" i="3"/>
  <c r="AH447" i="3"/>
  <c r="AF447" i="3"/>
  <c r="AD447" i="3"/>
  <c r="AB447" i="3"/>
  <c r="Z447" i="3"/>
  <c r="X447" i="3"/>
  <c r="V447" i="3"/>
  <c r="T447" i="3"/>
  <c r="R447" i="3"/>
  <c r="P447" i="3"/>
  <c r="N447" i="3"/>
  <c r="L447" i="3"/>
  <c r="J447" i="3"/>
  <c r="H447" i="3"/>
  <c r="D447" i="3"/>
  <c r="BU446" i="3"/>
  <c r="BT446" i="3"/>
  <c r="BS446" i="3"/>
  <c r="BR446" i="3"/>
  <c r="BQ446" i="3"/>
  <c r="BP446" i="3"/>
  <c r="BO446" i="3"/>
  <c r="BN446" i="3"/>
  <c r="BM446" i="3"/>
  <c r="BL446" i="3"/>
  <c r="BK446" i="3"/>
  <c r="BJ446" i="3"/>
  <c r="BI446" i="3"/>
  <c r="BH446" i="3"/>
  <c r="BG446" i="3"/>
  <c r="BF446" i="3"/>
  <c r="BE446" i="3"/>
  <c r="BD446" i="3"/>
  <c r="BA446" i="3"/>
  <c r="BB446" i="3" s="1"/>
  <c r="AY446" i="3"/>
  <c r="AZ446" i="3" s="1"/>
  <c r="AW446" i="3"/>
  <c r="AX446" i="3" s="1"/>
  <c r="AV446" i="3"/>
  <c r="AU446" i="3"/>
  <c r="AS446" i="3"/>
  <c r="AT446" i="3" s="1"/>
  <c r="AQ446" i="3"/>
  <c r="AR446" i="3" s="1"/>
  <c r="AP446" i="3"/>
  <c r="AN446" i="3"/>
  <c r="AL446" i="3"/>
  <c r="AJ446" i="3"/>
  <c r="AH446" i="3"/>
  <c r="AF446" i="3"/>
  <c r="AD446" i="3"/>
  <c r="AB446" i="3"/>
  <c r="Z446" i="3"/>
  <c r="X446" i="3"/>
  <c r="V446" i="3"/>
  <c r="T446" i="3"/>
  <c r="R446" i="3"/>
  <c r="P446" i="3"/>
  <c r="N446" i="3"/>
  <c r="L446" i="3"/>
  <c r="J446" i="3"/>
  <c r="H446" i="3"/>
  <c r="D446" i="3"/>
  <c r="BU445" i="3"/>
  <c r="BT445" i="3"/>
  <c r="BS445" i="3"/>
  <c r="BR445" i="3"/>
  <c r="BQ445" i="3"/>
  <c r="BP445" i="3"/>
  <c r="BV445" i="3" s="1"/>
  <c r="BO445" i="3"/>
  <c r="BN445" i="3"/>
  <c r="BM445" i="3"/>
  <c r="BL445" i="3"/>
  <c r="BK445" i="3"/>
  <c r="BJ445" i="3"/>
  <c r="BI445" i="3"/>
  <c r="BH445" i="3"/>
  <c r="BG445" i="3"/>
  <c r="BF445" i="3"/>
  <c r="BE445" i="3"/>
  <c r="BD445" i="3"/>
  <c r="BA445" i="3"/>
  <c r="BB445" i="3" s="1"/>
  <c r="AY445" i="3"/>
  <c r="AZ445" i="3" s="1"/>
  <c r="AX445" i="3"/>
  <c r="AW445" i="3"/>
  <c r="AU445" i="3"/>
  <c r="AV445" i="3" s="1"/>
  <c r="AS445" i="3"/>
  <c r="AT445" i="3" s="1"/>
  <c r="AQ445" i="3"/>
  <c r="AR445" i="3" s="1"/>
  <c r="AP445" i="3"/>
  <c r="AN445" i="3"/>
  <c r="AL445" i="3"/>
  <c r="AJ445" i="3"/>
  <c r="AH445" i="3"/>
  <c r="AF445" i="3"/>
  <c r="AD445" i="3"/>
  <c r="AB445" i="3"/>
  <c r="Z445" i="3"/>
  <c r="X445" i="3"/>
  <c r="V445" i="3"/>
  <c r="T445" i="3"/>
  <c r="R445" i="3"/>
  <c r="P445" i="3"/>
  <c r="N445" i="3"/>
  <c r="L445" i="3"/>
  <c r="J445" i="3"/>
  <c r="H445" i="3"/>
  <c r="D445" i="3"/>
  <c r="BU444" i="3"/>
  <c r="BT444" i="3"/>
  <c r="BS444" i="3"/>
  <c r="BR444" i="3"/>
  <c r="BQ444" i="3"/>
  <c r="BV444" i="3" s="1"/>
  <c r="BP444" i="3"/>
  <c r="BO444" i="3"/>
  <c r="BN444" i="3"/>
  <c r="BM444" i="3"/>
  <c r="BL444" i="3"/>
  <c r="BK444" i="3"/>
  <c r="BJ444" i="3"/>
  <c r="BI444" i="3"/>
  <c r="BH444" i="3"/>
  <c r="BG444" i="3"/>
  <c r="BF444" i="3"/>
  <c r="BE444" i="3"/>
  <c r="BD444" i="3"/>
  <c r="BA444" i="3"/>
  <c r="BB444" i="3" s="1"/>
  <c r="AZ444" i="3"/>
  <c r="AY444" i="3"/>
  <c r="AW444" i="3"/>
  <c r="AX444" i="3" s="1"/>
  <c r="AU444" i="3"/>
  <c r="AV444" i="3" s="1"/>
  <c r="AS444" i="3"/>
  <c r="AT444" i="3" s="1"/>
  <c r="AR444" i="3"/>
  <c r="AQ444" i="3"/>
  <c r="AP444" i="3"/>
  <c r="AN444" i="3"/>
  <c r="AL444" i="3"/>
  <c r="AJ444" i="3"/>
  <c r="AH444" i="3"/>
  <c r="AF444" i="3"/>
  <c r="AD444" i="3"/>
  <c r="AB444" i="3"/>
  <c r="Z444" i="3"/>
  <c r="X444" i="3"/>
  <c r="V444" i="3"/>
  <c r="T444" i="3"/>
  <c r="R444" i="3"/>
  <c r="P444" i="3"/>
  <c r="N444" i="3"/>
  <c r="L444" i="3"/>
  <c r="J444" i="3"/>
  <c r="H444" i="3"/>
  <c r="D444" i="3"/>
  <c r="BU443" i="3"/>
  <c r="BT443" i="3"/>
  <c r="BS443" i="3"/>
  <c r="BR443" i="3"/>
  <c r="BQ443" i="3"/>
  <c r="BP443" i="3"/>
  <c r="BV443" i="3" s="1"/>
  <c r="BO443" i="3"/>
  <c r="BN443" i="3"/>
  <c r="BM443" i="3"/>
  <c r="BL443" i="3"/>
  <c r="BK443" i="3"/>
  <c r="BJ443" i="3"/>
  <c r="BI443" i="3"/>
  <c r="BH443" i="3"/>
  <c r="BG443" i="3"/>
  <c r="BF443" i="3"/>
  <c r="BE443" i="3"/>
  <c r="BD443" i="3"/>
  <c r="BB443" i="3"/>
  <c r="BA443" i="3"/>
  <c r="AY443" i="3"/>
  <c r="AZ443" i="3" s="1"/>
  <c r="AW443" i="3"/>
  <c r="AX443" i="3" s="1"/>
  <c r="AU443" i="3"/>
  <c r="AV443" i="3" s="1"/>
  <c r="AT443" i="3"/>
  <c r="AS443" i="3"/>
  <c r="AQ443" i="3"/>
  <c r="AR443" i="3" s="1"/>
  <c r="AP443" i="3"/>
  <c r="AN443" i="3"/>
  <c r="AL443" i="3"/>
  <c r="AJ443" i="3"/>
  <c r="AH443" i="3"/>
  <c r="AF443" i="3"/>
  <c r="AD443" i="3"/>
  <c r="AB443" i="3"/>
  <c r="Z443" i="3"/>
  <c r="X443" i="3"/>
  <c r="V443" i="3"/>
  <c r="T443" i="3"/>
  <c r="R443" i="3"/>
  <c r="P443" i="3"/>
  <c r="N443" i="3"/>
  <c r="L443" i="3"/>
  <c r="J443" i="3"/>
  <c r="H443" i="3"/>
  <c r="D443" i="3"/>
  <c r="BU442" i="3"/>
  <c r="BT442" i="3"/>
  <c r="BS442" i="3"/>
  <c r="BR442" i="3"/>
  <c r="BQ442" i="3"/>
  <c r="BP442" i="3"/>
  <c r="BO442" i="3"/>
  <c r="BN442" i="3"/>
  <c r="BM442" i="3"/>
  <c r="BL442" i="3"/>
  <c r="BK442" i="3"/>
  <c r="BJ442" i="3"/>
  <c r="BI442" i="3"/>
  <c r="BH442" i="3"/>
  <c r="BG442" i="3"/>
  <c r="BF442" i="3"/>
  <c r="BE442" i="3"/>
  <c r="BD442" i="3"/>
  <c r="BA442" i="3"/>
  <c r="BB442" i="3" s="1"/>
  <c r="AY442" i="3"/>
  <c r="AZ442" i="3" s="1"/>
  <c r="AW442" i="3"/>
  <c r="AX442" i="3" s="1"/>
  <c r="AV442" i="3"/>
  <c r="AU442" i="3"/>
  <c r="AS442" i="3"/>
  <c r="AT442" i="3" s="1"/>
  <c r="AQ442" i="3"/>
  <c r="AR442" i="3" s="1"/>
  <c r="AP442" i="3"/>
  <c r="AN442" i="3"/>
  <c r="AL442" i="3"/>
  <c r="AJ442" i="3"/>
  <c r="AH442" i="3"/>
  <c r="AF442" i="3"/>
  <c r="AD442" i="3"/>
  <c r="AB442" i="3"/>
  <c r="Z442" i="3"/>
  <c r="X442" i="3"/>
  <c r="V442" i="3"/>
  <c r="T442" i="3"/>
  <c r="R442" i="3"/>
  <c r="P442" i="3"/>
  <c r="N442" i="3"/>
  <c r="L442" i="3"/>
  <c r="J442" i="3"/>
  <c r="H442" i="3"/>
  <c r="D442" i="3"/>
  <c r="BU441" i="3"/>
  <c r="BT441" i="3"/>
  <c r="BS441" i="3"/>
  <c r="BR441" i="3"/>
  <c r="BQ441" i="3"/>
  <c r="BP441" i="3"/>
  <c r="BV441" i="3" s="1"/>
  <c r="BO441" i="3"/>
  <c r="BN441" i="3"/>
  <c r="BM441" i="3"/>
  <c r="BL441" i="3"/>
  <c r="BK441" i="3"/>
  <c r="BJ441" i="3"/>
  <c r="BI441" i="3"/>
  <c r="BH441" i="3"/>
  <c r="BG441" i="3"/>
  <c r="BF441" i="3"/>
  <c r="BE441" i="3"/>
  <c r="BD441" i="3"/>
  <c r="BA441" i="3"/>
  <c r="BB441" i="3" s="1"/>
  <c r="AY441" i="3"/>
  <c r="AZ441" i="3" s="1"/>
  <c r="AX441" i="3"/>
  <c r="AW441" i="3"/>
  <c r="AU441" i="3"/>
  <c r="AV441" i="3" s="1"/>
  <c r="AS441" i="3"/>
  <c r="AT441" i="3" s="1"/>
  <c r="AQ441" i="3"/>
  <c r="AR441" i="3" s="1"/>
  <c r="AP441" i="3"/>
  <c r="AN441" i="3"/>
  <c r="AL441" i="3"/>
  <c r="AJ441" i="3"/>
  <c r="AH441" i="3"/>
  <c r="AF441" i="3"/>
  <c r="AD441" i="3"/>
  <c r="AB441" i="3"/>
  <c r="Z441" i="3"/>
  <c r="X441" i="3"/>
  <c r="V441" i="3"/>
  <c r="T441" i="3"/>
  <c r="R441" i="3"/>
  <c r="P441" i="3"/>
  <c r="N441" i="3"/>
  <c r="L441" i="3"/>
  <c r="J441" i="3"/>
  <c r="H441" i="3"/>
  <c r="D441" i="3"/>
  <c r="BU440" i="3"/>
  <c r="BT440" i="3"/>
  <c r="BS440" i="3"/>
  <c r="BR440" i="3"/>
  <c r="BQ440" i="3"/>
  <c r="BV440" i="3" s="1"/>
  <c r="BP440" i="3"/>
  <c r="BO440" i="3"/>
  <c r="BN440" i="3"/>
  <c r="BM440" i="3"/>
  <c r="BL440" i="3"/>
  <c r="BK440" i="3"/>
  <c r="BJ440" i="3"/>
  <c r="BI440" i="3"/>
  <c r="BH440" i="3"/>
  <c r="BG440" i="3"/>
  <c r="BF440" i="3"/>
  <c r="BE440" i="3"/>
  <c r="BD440" i="3"/>
  <c r="BA440" i="3"/>
  <c r="BB440" i="3" s="1"/>
  <c r="AZ440" i="3"/>
  <c r="AY440" i="3"/>
  <c r="AW440" i="3"/>
  <c r="AX440" i="3" s="1"/>
  <c r="AU440" i="3"/>
  <c r="AV440" i="3" s="1"/>
  <c r="AS440" i="3"/>
  <c r="AT440" i="3" s="1"/>
  <c r="AR440" i="3"/>
  <c r="AQ440" i="3"/>
  <c r="AP440" i="3"/>
  <c r="AN440" i="3"/>
  <c r="AL440" i="3"/>
  <c r="AJ440" i="3"/>
  <c r="AH440" i="3"/>
  <c r="AF440" i="3"/>
  <c r="AD440" i="3"/>
  <c r="AB440" i="3"/>
  <c r="Z440" i="3"/>
  <c r="X440" i="3"/>
  <c r="V440" i="3"/>
  <c r="T440" i="3"/>
  <c r="R440" i="3"/>
  <c r="P440" i="3"/>
  <c r="N440" i="3"/>
  <c r="L440" i="3"/>
  <c r="J440" i="3"/>
  <c r="H440" i="3"/>
  <c r="D440" i="3"/>
  <c r="BU439" i="3"/>
  <c r="BT439" i="3"/>
  <c r="BS439" i="3"/>
  <c r="BV439" i="3" s="1"/>
  <c r="BR439" i="3"/>
  <c r="BQ439" i="3"/>
  <c r="BP439" i="3"/>
  <c r="BO439" i="3"/>
  <c r="BN439" i="3"/>
  <c r="BM439" i="3"/>
  <c r="BL439" i="3"/>
  <c r="BK439" i="3"/>
  <c r="BJ439" i="3"/>
  <c r="BI439" i="3"/>
  <c r="BH439" i="3"/>
  <c r="BG439" i="3"/>
  <c r="BF439" i="3"/>
  <c r="BE439" i="3"/>
  <c r="BD439" i="3"/>
  <c r="BB439" i="3"/>
  <c r="BA439" i="3"/>
  <c r="AY439" i="3"/>
  <c r="AZ439" i="3" s="1"/>
  <c r="AW439" i="3"/>
  <c r="AX439" i="3" s="1"/>
  <c r="AU439" i="3"/>
  <c r="AV439" i="3" s="1"/>
  <c r="AT439" i="3"/>
  <c r="AS439" i="3"/>
  <c r="AQ439" i="3"/>
  <c r="AR439" i="3" s="1"/>
  <c r="AP439" i="3"/>
  <c r="AN439" i="3"/>
  <c r="AL439" i="3"/>
  <c r="AJ439" i="3"/>
  <c r="AH439" i="3"/>
  <c r="AF439" i="3"/>
  <c r="AD439" i="3"/>
  <c r="AB439" i="3"/>
  <c r="Z439" i="3"/>
  <c r="X439" i="3"/>
  <c r="V439" i="3"/>
  <c r="T439" i="3"/>
  <c r="R439" i="3"/>
  <c r="P439" i="3"/>
  <c r="N439" i="3"/>
  <c r="L439" i="3"/>
  <c r="J439" i="3"/>
  <c r="H439" i="3"/>
  <c r="D439" i="3"/>
  <c r="BU438" i="3"/>
  <c r="BT438" i="3"/>
  <c r="BS438" i="3"/>
  <c r="BR438" i="3"/>
  <c r="BQ438" i="3"/>
  <c r="BP438" i="3"/>
  <c r="BO438" i="3"/>
  <c r="BN438" i="3"/>
  <c r="BM438" i="3"/>
  <c r="BL438" i="3"/>
  <c r="BK438" i="3"/>
  <c r="BJ438" i="3"/>
  <c r="BI438" i="3"/>
  <c r="BH438" i="3"/>
  <c r="BG438" i="3"/>
  <c r="BF438" i="3"/>
  <c r="BE438" i="3"/>
  <c r="BD438" i="3"/>
  <c r="BA438" i="3"/>
  <c r="BB438" i="3" s="1"/>
  <c r="AY438" i="3"/>
  <c r="AZ438" i="3" s="1"/>
  <c r="AW438" i="3"/>
  <c r="AX438" i="3" s="1"/>
  <c r="AV438" i="3"/>
  <c r="AU438" i="3"/>
  <c r="AS438" i="3"/>
  <c r="AT438" i="3" s="1"/>
  <c r="AQ438" i="3"/>
  <c r="AR438" i="3" s="1"/>
  <c r="AP438" i="3"/>
  <c r="AN438" i="3"/>
  <c r="AL438" i="3"/>
  <c r="AJ438" i="3"/>
  <c r="AH438" i="3"/>
  <c r="AF438" i="3"/>
  <c r="AD438" i="3"/>
  <c r="AB438" i="3"/>
  <c r="Z438" i="3"/>
  <c r="X438" i="3"/>
  <c r="V438" i="3"/>
  <c r="T438" i="3"/>
  <c r="R438" i="3"/>
  <c r="P438" i="3"/>
  <c r="N438" i="3"/>
  <c r="L438" i="3"/>
  <c r="J438" i="3"/>
  <c r="H438" i="3"/>
  <c r="D438" i="3"/>
  <c r="BU437" i="3"/>
  <c r="BT437" i="3"/>
  <c r="BS437" i="3"/>
  <c r="BR437" i="3"/>
  <c r="BQ437" i="3"/>
  <c r="BP437" i="3"/>
  <c r="BV437" i="3" s="1"/>
  <c r="BO437" i="3"/>
  <c r="BN437" i="3"/>
  <c r="BM437" i="3"/>
  <c r="BL437" i="3"/>
  <c r="BK437" i="3"/>
  <c r="BJ437" i="3"/>
  <c r="BI437" i="3"/>
  <c r="BH437" i="3"/>
  <c r="BG437" i="3"/>
  <c r="BF437" i="3"/>
  <c r="BE437" i="3"/>
  <c r="BD437" i="3"/>
  <c r="BA437" i="3"/>
  <c r="BB437" i="3" s="1"/>
  <c r="AY437" i="3"/>
  <c r="AZ437" i="3" s="1"/>
  <c r="AX437" i="3"/>
  <c r="AW437" i="3"/>
  <c r="AU437" i="3"/>
  <c r="AV437" i="3" s="1"/>
  <c r="AS437" i="3"/>
  <c r="AT437" i="3" s="1"/>
  <c r="AQ437" i="3"/>
  <c r="AR437" i="3" s="1"/>
  <c r="AP437" i="3"/>
  <c r="AN437" i="3"/>
  <c r="AL437" i="3"/>
  <c r="AJ437" i="3"/>
  <c r="AH437" i="3"/>
  <c r="AF437" i="3"/>
  <c r="AD437" i="3"/>
  <c r="AB437" i="3"/>
  <c r="Z437" i="3"/>
  <c r="X437" i="3"/>
  <c r="V437" i="3"/>
  <c r="T437" i="3"/>
  <c r="R437" i="3"/>
  <c r="P437" i="3"/>
  <c r="N437" i="3"/>
  <c r="L437" i="3"/>
  <c r="J437" i="3"/>
  <c r="H437" i="3"/>
  <c r="D437" i="3"/>
  <c r="BU436" i="3"/>
  <c r="BT436" i="3"/>
  <c r="BS436" i="3"/>
  <c r="BR436" i="3"/>
  <c r="BQ436" i="3"/>
  <c r="BV436" i="3" s="1"/>
  <c r="BP436" i="3"/>
  <c r="BO436" i="3"/>
  <c r="BN436" i="3"/>
  <c r="BM436" i="3"/>
  <c r="BL436" i="3"/>
  <c r="BK436" i="3"/>
  <c r="BJ436" i="3"/>
  <c r="BI436" i="3"/>
  <c r="BH436" i="3"/>
  <c r="BG436" i="3"/>
  <c r="BF436" i="3"/>
  <c r="BE436" i="3"/>
  <c r="BD436" i="3"/>
  <c r="BA436" i="3"/>
  <c r="BB436" i="3" s="1"/>
  <c r="AZ436" i="3"/>
  <c r="AY436" i="3"/>
  <c r="AW436" i="3"/>
  <c r="AX436" i="3" s="1"/>
  <c r="AU436" i="3"/>
  <c r="AV436" i="3" s="1"/>
  <c r="AS436" i="3"/>
  <c r="AT436" i="3" s="1"/>
  <c r="AR436" i="3"/>
  <c r="AQ436" i="3"/>
  <c r="AP436" i="3"/>
  <c r="AN436" i="3"/>
  <c r="AL436" i="3"/>
  <c r="AJ436" i="3"/>
  <c r="AH436" i="3"/>
  <c r="AF436" i="3"/>
  <c r="AD436" i="3"/>
  <c r="AB436" i="3"/>
  <c r="Z436" i="3"/>
  <c r="X436" i="3"/>
  <c r="V436" i="3"/>
  <c r="T436" i="3"/>
  <c r="R436" i="3"/>
  <c r="P436" i="3"/>
  <c r="N436" i="3"/>
  <c r="L436" i="3"/>
  <c r="J436" i="3"/>
  <c r="H436" i="3"/>
  <c r="D436" i="3"/>
  <c r="BU435" i="3"/>
  <c r="BT435" i="3"/>
  <c r="BS435" i="3"/>
  <c r="BV435" i="3" s="1"/>
  <c r="BR435" i="3"/>
  <c r="BQ435" i="3"/>
  <c r="BP435" i="3"/>
  <c r="BO435" i="3"/>
  <c r="BN435" i="3"/>
  <c r="BM435" i="3"/>
  <c r="BL435" i="3"/>
  <c r="BK435" i="3"/>
  <c r="BJ435" i="3"/>
  <c r="BI435" i="3"/>
  <c r="BH435" i="3"/>
  <c r="BG435" i="3"/>
  <c r="BF435" i="3"/>
  <c r="BE435" i="3"/>
  <c r="BD435" i="3"/>
  <c r="BB435" i="3"/>
  <c r="BA435" i="3"/>
  <c r="AY435" i="3"/>
  <c r="AZ435" i="3" s="1"/>
  <c r="AW435" i="3"/>
  <c r="AX435" i="3" s="1"/>
  <c r="AU435" i="3"/>
  <c r="AV435" i="3" s="1"/>
  <c r="AT435" i="3"/>
  <c r="AS435" i="3"/>
  <c r="AQ435" i="3"/>
  <c r="AR435" i="3" s="1"/>
  <c r="AP435" i="3"/>
  <c r="AN435" i="3"/>
  <c r="AL435" i="3"/>
  <c r="AJ435" i="3"/>
  <c r="AH435" i="3"/>
  <c r="AF435" i="3"/>
  <c r="AD435" i="3"/>
  <c r="AB435" i="3"/>
  <c r="Z435" i="3"/>
  <c r="X435" i="3"/>
  <c r="V435" i="3"/>
  <c r="T435" i="3"/>
  <c r="R435" i="3"/>
  <c r="P435" i="3"/>
  <c r="N435" i="3"/>
  <c r="L435" i="3"/>
  <c r="J435" i="3"/>
  <c r="H435" i="3"/>
  <c r="D435" i="3"/>
  <c r="BU434" i="3"/>
  <c r="BT434" i="3"/>
  <c r="BS434" i="3"/>
  <c r="BR434" i="3"/>
  <c r="BQ434" i="3"/>
  <c r="BP434" i="3"/>
  <c r="BO434" i="3"/>
  <c r="BN434" i="3"/>
  <c r="BM434" i="3"/>
  <c r="BL434" i="3"/>
  <c r="BK434" i="3"/>
  <c r="BJ434" i="3"/>
  <c r="BI434" i="3"/>
  <c r="BH434" i="3"/>
  <c r="BG434" i="3"/>
  <c r="BF434" i="3"/>
  <c r="BE434" i="3"/>
  <c r="BD434" i="3"/>
  <c r="BA434" i="3"/>
  <c r="BB434" i="3" s="1"/>
  <c r="AY434" i="3"/>
  <c r="AZ434" i="3" s="1"/>
  <c r="AW434" i="3"/>
  <c r="AX434" i="3" s="1"/>
  <c r="AV434" i="3"/>
  <c r="AU434" i="3"/>
  <c r="AS434" i="3"/>
  <c r="AT434" i="3" s="1"/>
  <c r="AQ434" i="3"/>
  <c r="AR434" i="3" s="1"/>
  <c r="AP434" i="3"/>
  <c r="AN434" i="3"/>
  <c r="AL434" i="3"/>
  <c r="AJ434" i="3"/>
  <c r="AH434" i="3"/>
  <c r="AF434" i="3"/>
  <c r="AD434" i="3"/>
  <c r="AB434" i="3"/>
  <c r="Z434" i="3"/>
  <c r="X434" i="3"/>
  <c r="V434" i="3"/>
  <c r="T434" i="3"/>
  <c r="R434" i="3"/>
  <c r="P434" i="3"/>
  <c r="N434" i="3"/>
  <c r="L434" i="3"/>
  <c r="J434" i="3"/>
  <c r="H434" i="3"/>
  <c r="D434" i="3"/>
  <c r="BU433" i="3"/>
  <c r="BT433" i="3"/>
  <c r="BS433" i="3"/>
  <c r="BR433" i="3"/>
  <c r="BQ433" i="3"/>
  <c r="BP433" i="3"/>
  <c r="BV433" i="3" s="1"/>
  <c r="BO433" i="3"/>
  <c r="BN433" i="3"/>
  <c r="BM433" i="3"/>
  <c r="BL433" i="3"/>
  <c r="BK433" i="3"/>
  <c r="BJ433" i="3"/>
  <c r="BI433" i="3"/>
  <c r="BH433" i="3"/>
  <c r="BG433" i="3"/>
  <c r="BF433" i="3"/>
  <c r="BE433" i="3"/>
  <c r="BD433" i="3"/>
  <c r="BA433" i="3"/>
  <c r="BB433" i="3" s="1"/>
  <c r="AY433" i="3"/>
  <c r="AZ433" i="3" s="1"/>
  <c r="AX433" i="3"/>
  <c r="AW433" i="3"/>
  <c r="AU433" i="3"/>
  <c r="AV433" i="3" s="1"/>
  <c r="AS433" i="3"/>
  <c r="AT433" i="3" s="1"/>
  <c r="AQ433" i="3"/>
  <c r="AR433" i="3" s="1"/>
  <c r="AP433" i="3"/>
  <c r="AN433" i="3"/>
  <c r="AL433" i="3"/>
  <c r="AJ433" i="3"/>
  <c r="AH433" i="3"/>
  <c r="AF433" i="3"/>
  <c r="AD433" i="3"/>
  <c r="AB433" i="3"/>
  <c r="Z433" i="3"/>
  <c r="X433" i="3"/>
  <c r="V433" i="3"/>
  <c r="T433" i="3"/>
  <c r="R433" i="3"/>
  <c r="P433" i="3"/>
  <c r="N433" i="3"/>
  <c r="L433" i="3"/>
  <c r="J433" i="3"/>
  <c r="H433" i="3"/>
  <c r="D433" i="3"/>
  <c r="BU432" i="3"/>
  <c r="BT432" i="3"/>
  <c r="BS432" i="3"/>
  <c r="BR432" i="3"/>
  <c r="BQ432" i="3"/>
  <c r="BV432" i="3" s="1"/>
  <c r="BP432" i="3"/>
  <c r="BO432" i="3"/>
  <c r="BN432" i="3"/>
  <c r="BM432" i="3"/>
  <c r="BL432" i="3"/>
  <c r="BK432" i="3"/>
  <c r="BJ432" i="3"/>
  <c r="BI432" i="3"/>
  <c r="BH432" i="3"/>
  <c r="BG432" i="3"/>
  <c r="BF432" i="3"/>
  <c r="BE432" i="3"/>
  <c r="BD432" i="3"/>
  <c r="BA432" i="3"/>
  <c r="BB432" i="3" s="1"/>
  <c r="AZ432" i="3"/>
  <c r="AY432" i="3"/>
  <c r="AW432" i="3"/>
  <c r="AX432" i="3" s="1"/>
  <c r="AU432" i="3"/>
  <c r="AV432" i="3" s="1"/>
  <c r="AS432" i="3"/>
  <c r="AT432" i="3" s="1"/>
  <c r="AR432" i="3"/>
  <c r="AQ432" i="3"/>
  <c r="AP432" i="3"/>
  <c r="AN432" i="3"/>
  <c r="AL432" i="3"/>
  <c r="AJ432" i="3"/>
  <c r="AH432" i="3"/>
  <c r="AF432" i="3"/>
  <c r="AD432" i="3"/>
  <c r="AB432" i="3"/>
  <c r="Z432" i="3"/>
  <c r="X432" i="3"/>
  <c r="V432" i="3"/>
  <c r="T432" i="3"/>
  <c r="R432" i="3"/>
  <c r="P432" i="3"/>
  <c r="N432" i="3"/>
  <c r="L432" i="3"/>
  <c r="J432" i="3"/>
  <c r="H432" i="3"/>
  <c r="D432" i="3"/>
  <c r="BU431" i="3"/>
  <c r="BT431" i="3"/>
  <c r="BS431" i="3"/>
  <c r="BV431" i="3" s="1"/>
  <c r="BR431" i="3"/>
  <c r="BQ431" i="3"/>
  <c r="BP431" i="3"/>
  <c r="BO431" i="3"/>
  <c r="BN431" i="3"/>
  <c r="BM431" i="3"/>
  <c r="BL431" i="3"/>
  <c r="BK431" i="3"/>
  <c r="BJ431" i="3"/>
  <c r="BI431" i="3"/>
  <c r="BH431" i="3"/>
  <c r="BG431" i="3"/>
  <c r="BF431" i="3"/>
  <c r="BE431" i="3"/>
  <c r="BD431" i="3"/>
  <c r="BB431" i="3"/>
  <c r="BA431" i="3"/>
  <c r="AY431" i="3"/>
  <c r="AZ431" i="3" s="1"/>
  <c r="AW431" i="3"/>
  <c r="AX431" i="3" s="1"/>
  <c r="AU431" i="3"/>
  <c r="AV431" i="3" s="1"/>
  <c r="AT431" i="3"/>
  <c r="AS431" i="3"/>
  <c r="AQ431" i="3"/>
  <c r="AR431" i="3" s="1"/>
  <c r="AP431" i="3"/>
  <c r="AN431" i="3"/>
  <c r="AL431" i="3"/>
  <c r="AJ431" i="3"/>
  <c r="AH431" i="3"/>
  <c r="AF431" i="3"/>
  <c r="AD431" i="3"/>
  <c r="AB431" i="3"/>
  <c r="Z431" i="3"/>
  <c r="X431" i="3"/>
  <c r="V431" i="3"/>
  <c r="T431" i="3"/>
  <c r="R431" i="3"/>
  <c r="P431" i="3"/>
  <c r="N431" i="3"/>
  <c r="L431" i="3"/>
  <c r="J431" i="3"/>
  <c r="H431" i="3"/>
  <c r="D431" i="3"/>
  <c r="BU430" i="3"/>
  <c r="BT430" i="3"/>
  <c r="BS430" i="3"/>
  <c r="BR430" i="3"/>
  <c r="BQ430" i="3"/>
  <c r="BP430" i="3"/>
  <c r="BO430" i="3"/>
  <c r="BN430" i="3"/>
  <c r="BM430" i="3"/>
  <c r="BL430" i="3"/>
  <c r="BK430" i="3"/>
  <c r="BJ430" i="3"/>
  <c r="BI430" i="3"/>
  <c r="BH430" i="3"/>
  <c r="BG430" i="3"/>
  <c r="BF430" i="3"/>
  <c r="BE430" i="3"/>
  <c r="BD430" i="3"/>
  <c r="BA430" i="3"/>
  <c r="BB430" i="3" s="1"/>
  <c r="AY430" i="3"/>
  <c r="AZ430" i="3" s="1"/>
  <c r="AW430" i="3"/>
  <c r="AX430" i="3" s="1"/>
  <c r="AV430" i="3"/>
  <c r="AU430" i="3"/>
  <c r="AS430" i="3"/>
  <c r="AT430" i="3" s="1"/>
  <c r="AQ430" i="3"/>
  <c r="AR430" i="3" s="1"/>
  <c r="AP430" i="3"/>
  <c r="AN430" i="3"/>
  <c r="AL430" i="3"/>
  <c r="AJ430" i="3"/>
  <c r="AH430" i="3"/>
  <c r="AF430" i="3"/>
  <c r="AD430" i="3"/>
  <c r="AB430" i="3"/>
  <c r="Z430" i="3"/>
  <c r="X430" i="3"/>
  <c r="V430" i="3"/>
  <c r="T430" i="3"/>
  <c r="R430" i="3"/>
  <c r="P430" i="3"/>
  <c r="N430" i="3"/>
  <c r="L430" i="3"/>
  <c r="J430" i="3"/>
  <c r="H430" i="3"/>
  <c r="D430" i="3"/>
  <c r="BU429" i="3"/>
  <c r="BT429" i="3"/>
  <c r="BS429" i="3"/>
  <c r="BR429" i="3"/>
  <c r="BQ429" i="3"/>
  <c r="BP429" i="3"/>
  <c r="BV429" i="3" s="1"/>
  <c r="BO429" i="3"/>
  <c r="BN429" i="3"/>
  <c r="BM429" i="3"/>
  <c r="BL429" i="3"/>
  <c r="BK429" i="3"/>
  <c r="BJ429" i="3"/>
  <c r="BI429" i="3"/>
  <c r="BH429" i="3"/>
  <c r="BG429" i="3"/>
  <c r="BF429" i="3"/>
  <c r="BE429" i="3"/>
  <c r="BD429" i="3"/>
  <c r="BA429" i="3"/>
  <c r="BB429" i="3" s="1"/>
  <c r="AY429" i="3"/>
  <c r="AZ429" i="3" s="1"/>
  <c r="AX429" i="3"/>
  <c r="AW429" i="3"/>
  <c r="AU429" i="3"/>
  <c r="AV429" i="3" s="1"/>
  <c r="AS429" i="3"/>
  <c r="AT429" i="3" s="1"/>
  <c r="AQ429" i="3"/>
  <c r="AR429" i="3" s="1"/>
  <c r="AP429" i="3"/>
  <c r="AN429" i="3"/>
  <c r="AL429" i="3"/>
  <c r="AJ429" i="3"/>
  <c r="AH429" i="3"/>
  <c r="AF429" i="3"/>
  <c r="AD429" i="3"/>
  <c r="AB429" i="3"/>
  <c r="Z429" i="3"/>
  <c r="X429" i="3"/>
  <c r="V429" i="3"/>
  <c r="T429" i="3"/>
  <c r="R429" i="3"/>
  <c r="P429" i="3"/>
  <c r="N429" i="3"/>
  <c r="L429" i="3"/>
  <c r="J429" i="3"/>
  <c r="H429" i="3"/>
  <c r="D429" i="3"/>
  <c r="BU428" i="3"/>
  <c r="BT428" i="3"/>
  <c r="BS428" i="3"/>
  <c r="BR428" i="3"/>
  <c r="BQ428" i="3"/>
  <c r="BV428" i="3" s="1"/>
  <c r="BP428" i="3"/>
  <c r="BO428" i="3"/>
  <c r="BN428" i="3"/>
  <c r="BM428" i="3"/>
  <c r="BL428" i="3"/>
  <c r="BK428" i="3"/>
  <c r="BJ428" i="3"/>
  <c r="BI428" i="3"/>
  <c r="BH428" i="3"/>
  <c r="BG428" i="3"/>
  <c r="BF428" i="3"/>
  <c r="BE428" i="3"/>
  <c r="BD428" i="3"/>
  <c r="BA428" i="3"/>
  <c r="BB428" i="3" s="1"/>
  <c r="AZ428" i="3"/>
  <c r="AY428" i="3"/>
  <c r="AW428" i="3"/>
  <c r="AX428" i="3" s="1"/>
  <c r="AU428" i="3"/>
  <c r="AV428" i="3" s="1"/>
  <c r="AS428" i="3"/>
  <c r="AT428" i="3" s="1"/>
  <c r="AR428" i="3"/>
  <c r="AQ428" i="3"/>
  <c r="AP428" i="3"/>
  <c r="AN428" i="3"/>
  <c r="AL428" i="3"/>
  <c r="AJ428" i="3"/>
  <c r="AH428" i="3"/>
  <c r="AF428" i="3"/>
  <c r="AD428" i="3"/>
  <c r="AB428" i="3"/>
  <c r="Z428" i="3"/>
  <c r="X428" i="3"/>
  <c r="V428" i="3"/>
  <c r="T428" i="3"/>
  <c r="R428" i="3"/>
  <c r="P428" i="3"/>
  <c r="N428" i="3"/>
  <c r="L428" i="3"/>
  <c r="J428" i="3"/>
  <c r="H428" i="3"/>
  <c r="D428" i="3"/>
  <c r="BU427" i="3"/>
  <c r="BT427" i="3"/>
  <c r="BS427" i="3"/>
  <c r="BV427" i="3" s="1"/>
  <c r="BR427" i="3"/>
  <c r="BQ427" i="3"/>
  <c r="BP427" i="3"/>
  <c r="BO427" i="3"/>
  <c r="BN427" i="3"/>
  <c r="BM427" i="3"/>
  <c r="BL427" i="3"/>
  <c r="BK427" i="3"/>
  <c r="BJ427" i="3"/>
  <c r="BI427" i="3"/>
  <c r="BH427" i="3"/>
  <c r="BG427" i="3"/>
  <c r="BF427" i="3"/>
  <c r="BE427" i="3"/>
  <c r="BD427" i="3"/>
  <c r="BB427" i="3"/>
  <c r="BA427" i="3"/>
  <c r="AY427" i="3"/>
  <c r="AZ427" i="3" s="1"/>
  <c r="AW427" i="3"/>
  <c r="AX427" i="3" s="1"/>
  <c r="AU427" i="3"/>
  <c r="AV427" i="3" s="1"/>
  <c r="AT427" i="3"/>
  <c r="AS427" i="3"/>
  <c r="AQ427" i="3"/>
  <c r="AR427" i="3" s="1"/>
  <c r="AP427" i="3"/>
  <c r="AN427" i="3"/>
  <c r="AL427" i="3"/>
  <c r="AJ427" i="3"/>
  <c r="AH427" i="3"/>
  <c r="AF427" i="3"/>
  <c r="AD427" i="3"/>
  <c r="AB427" i="3"/>
  <c r="Z427" i="3"/>
  <c r="X427" i="3"/>
  <c r="V427" i="3"/>
  <c r="T427" i="3"/>
  <c r="R427" i="3"/>
  <c r="P427" i="3"/>
  <c r="N427" i="3"/>
  <c r="L427" i="3"/>
  <c r="J427" i="3"/>
  <c r="H427" i="3"/>
  <c r="D427" i="3"/>
  <c r="BU426" i="3"/>
  <c r="BT426" i="3"/>
  <c r="BS426" i="3"/>
  <c r="BR426" i="3"/>
  <c r="BQ426" i="3"/>
  <c r="BP426" i="3"/>
  <c r="BO426" i="3"/>
  <c r="BN426" i="3"/>
  <c r="BM426" i="3"/>
  <c r="BL426" i="3"/>
  <c r="BK426" i="3"/>
  <c r="BJ426" i="3"/>
  <c r="BI426" i="3"/>
  <c r="BH426" i="3"/>
  <c r="BG426" i="3"/>
  <c r="BF426" i="3"/>
  <c r="BE426" i="3"/>
  <c r="BD426" i="3"/>
  <c r="BA426" i="3"/>
  <c r="BB426" i="3" s="1"/>
  <c r="AY426" i="3"/>
  <c r="AZ426" i="3" s="1"/>
  <c r="AW426" i="3"/>
  <c r="AX426" i="3" s="1"/>
  <c r="AV426" i="3"/>
  <c r="AU426" i="3"/>
  <c r="AS426" i="3"/>
  <c r="AT426" i="3" s="1"/>
  <c r="AQ426" i="3"/>
  <c r="AR426" i="3" s="1"/>
  <c r="AP426" i="3"/>
  <c r="AN426" i="3"/>
  <c r="AL426" i="3"/>
  <c r="AJ426" i="3"/>
  <c r="AH426" i="3"/>
  <c r="AF426" i="3"/>
  <c r="AD426" i="3"/>
  <c r="AB426" i="3"/>
  <c r="Z426" i="3"/>
  <c r="X426" i="3"/>
  <c r="V426" i="3"/>
  <c r="T426" i="3"/>
  <c r="R426" i="3"/>
  <c r="P426" i="3"/>
  <c r="N426" i="3"/>
  <c r="L426" i="3"/>
  <c r="J426" i="3"/>
  <c r="H426" i="3"/>
  <c r="D426" i="3"/>
  <c r="BU425" i="3"/>
  <c r="BT425" i="3"/>
  <c r="BS425" i="3"/>
  <c r="BR425" i="3"/>
  <c r="BQ425" i="3"/>
  <c r="BP425" i="3"/>
  <c r="BV425" i="3" s="1"/>
  <c r="BO425" i="3"/>
  <c r="BN425" i="3"/>
  <c r="BM425" i="3"/>
  <c r="BL425" i="3"/>
  <c r="BK425" i="3"/>
  <c r="BJ425" i="3"/>
  <c r="BI425" i="3"/>
  <c r="BH425" i="3"/>
  <c r="BG425" i="3"/>
  <c r="BF425" i="3"/>
  <c r="BE425" i="3"/>
  <c r="BD425" i="3"/>
  <c r="BA425" i="3"/>
  <c r="BB425" i="3" s="1"/>
  <c r="AY425" i="3"/>
  <c r="AZ425" i="3" s="1"/>
  <c r="AX425" i="3"/>
  <c r="AW425" i="3"/>
  <c r="AU425" i="3"/>
  <c r="AV425" i="3" s="1"/>
  <c r="AS425" i="3"/>
  <c r="AT425" i="3" s="1"/>
  <c r="AQ425" i="3"/>
  <c r="AR425" i="3" s="1"/>
  <c r="AP425" i="3"/>
  <c r="AN425" i="3"/>
  <c r="AL425" i="3"/>
  <c r="AJ425" i="3"/>
  <c r="AH425" i="3"/>
  <c r="AF425" i="3"/>
  <c r="AD425" i="3"/>
  <c r="AB425" i="3"/>
  <c r="Z425" i="3"/>
  <c r="X425" i="3"/>
  <c r="V425" i="3"/>
  <c r="T425" i="3"/>
  <c r="R425" i="3"/>
  <c r="P425" i="3"/>
  <c r="N425" i="3"/>
  <c r="L425" i="3"/>
  <c r="J425" i="3"/>
  <c r="H425" i="3"/>
  <c r="D425" i="3"/>
  <c r="BU424" i="3"/>
  <c r="BT424" i="3"/>
  <c r="BS424" i="3"/>
  <c r="BR424" i="3"/>
  <c r="BQ424" i="3"/>
  <c r="BV424" i="3" s="1"/>
  <c r="BP424" i="3"/>
  <c r="BO424" i="3"/>
  <c r="BN424" i="3"/>
  <c r="BM424" i="3"/>
  <c r="BL424" i="3"/>
  <c r="BK424" i="3"/>
  <c r="BJ424" i="3"/>
  <c r="BI424" i="3"/>
  <c r="BH424" i="3"/>
  <c r="BG424" i="3"/>
  <c r="BF424" i="3"/>
  <c r="BE424" i="3"/>
  <c r="BD424" i="3"/>
  <c r="BA424" i="3"/>
  <c r="BB424" i="3" s="1"/>
  <c r="AZ424" i="3"/>
  <c r="AY424" i="3"/>
  <c r="AW424" i="3"/>
  <c r="AX424" i="3" s="1"/>
  <c r="AU424" i="3"/>
  <c r="AV424" i="3" s="1"/>
  <c r="AS424" i="3"/>
  <c r="AT424" i="3" s="1"/>
  <c r="AR424" i="3"/>
  <c r="AQ424" i="3"/>
  <c r="AP424" i="3"/>
  <c r="AN424" i="3"/>
  <c r="AL424" i="3"/>
  <c r="AJ424" i="3"/>
  <c r="AH424" i="3"/>
  <c r="AF424" i="3"/>
  <c r="AD424" i="3"/>
  <c r="AB424" i="3"/>
  <c r="Z424" i="3"/>
  <c r="X424" i="3"/>
  <c r="V424" i="3"/>
  <c r="T424" i="3"/>
  <c r="R424" i="3"/>
  <c r="P424" i="3"/>
  <c r="N424" i="3"/>
  <c r="L424" i="3"/>
  <c r="J424" i="3"/>
  <c r="H424" i="3"/>
  <c r="D424" i="3"/>
  <c r="BU423" i="3"/>
  <c r="BT423" i="3"/>
  <c r="BS423" i="3"/>
  <c r="BV423" i="3" s="1"/>
  <c r="BR423" i="3"/>
  <c r="BQ423" i="3"/>
  <c r="BP423" i="3"/>
  <c r="BO423" i="3"/>
  <c r="BN423" i="3"/>
  <c r="BM423" i="3"/>
  <c r="BL423" i="3"/>
  <c r="BK423" i="3"/>
  <c r="BJ423" i="3"/>
  <c r="BI423" i="3"/>
  <c r="BH423" i="3"/>
  <c r="BG423" i="3"/>
  <c r="BF423" i="3"/>
  <c r="BE423" i="3"/>
  <c r="BD423" i="3"/>
  <c r="BB423" i="3"/>
  <c r="BA423" i="3"/>
  <c r="AY423" i="3"/>
  <c r="AZ423" i="3" s="1"/>
  <c r="AW423" i="3"/>
  <c r="AX423" i="3" s="1"/>
  <c r="AU423" i="3"/>
  <c r="AV423" i="3" s="1"/>
  <c r="AT423" i="3"/>
  <c r="AS423" i="3"/>
  <c r="AQ423" i="3"/>
  <c r="AR423" i="3" s="1"/>
  <c r="AP423" i="3"/>
  <c r="AN423" i="3"/>
  <c r="AL423" i="3"/>
  <c r="AJ423" i="3"/>
  <c r="AH423" i="3"/>
  <c r="AF423" i="3"/>
  <c r="AD423" i="3"/>
  <c r="AB423" i="3"/>
  <c r="Z423" i="3"/>
  <c r="X423" i="3"/>
  <c r="V423" i="3"/>
  <c r="T423" i="3"/>
  <c r="R423" i="3"/>
  <c r="P423" i="3"/>
  <c r="N423" i="3"/>
  <c r="L423" i="3"/>
  <c r="J423" i="3"/>
  <c r="H423" i="3"/>
  <c r="D423" i="3"/>
  <c r="BU422" i="3"/>
  <c r="BT422" i="3"/>
  <c r="BS422" i="3"/>
  <c r="BR422" i="3"/>
  <c r="BQ422" i="3"/>
  <c r="BP422" i="3"/>
  <c r="BO422" i="3"/>
  <c r="BN422" i="3"/>
  <c r="BM422" i="3"/>
  <c r="BL422" i="3"/>
  <c r="BK422" i="3"/>
  <c r="BJ422" i="3"/>
  <c r="BI422" i="3"/>
  <c r="BH422" i="3"/>
  <c r="BG422" i="3"/>
  <c r="BF422" i="3"/>
  <c r="BE422" i="3"/>
  <c r="BD422" i="3"/>
  <c r="BA422" i="3"/>
  <c r="BB422" i="3" s="1"/>
  <c r="AY422" i="3"/>
  <c r="AZ422" i="3" s="1"/>
  <c r="AW422" i="3"/>
  <c r="AX422" i="3" s="1"/>
  <c r="AV422" i="3"/>
  <c r="AU422" i="3"/>
  <c r="AS422" i="3"/>
  <c r="AT422" i="3" s="1"/>
  <c r="AQ422" i="3"/>
  <c r="AR422" i="3" s="1"/>
  <c r="AP422" i="3"/>
  <c r="AN422" i="3"/>
  <c r="AL422" i="3"/>
  <c r="AJ422" i="3"/>
  <c r="AH422" i="3"/>
  <c r="AF422" i="3"/>
  <c r="AD422" i="3"/>
  <c r="AB422" i="3"/>
  <c r="Z422" i="3"/>
  <c r="X422" i="3"/>
  <c r="V422" i="3"/>
  <c r="T422" i="3"/>
  <c r="R422" i="3"/>
  <c r="P422" i="3"/>
  <c r="N422" i="3"/>
  <c r="L422" i="3"/>
  <c r="J422" i="3"/>
  <c r="H422" i="3"/>
  <c r="D422" i="3"/>
  <c r="BU421" i="3"/>
  <c r="BT421" i="3"/>
  <c r="BS421" i="3"/>
  <c r="BR421" i="3"/>
  <c r="BQ421" i="3"/>
  <c r="BP421" i="3"/>
  <c r="BV421" i="3" s="1"/>
  <c r="BO421" i="3"/>
  <c r="BN421" i="3"/>
  <c r="BM421" i="3"/>
  <c r="BL421" i="3"/>
  <c r="BK421" i="3"/>
  <c r="BJ421" i="3"/>
  <c r="BI421" i="3"/>
  <c r="BH421" i="3"/>
  <c r="BG421" i="3"/>
  <c r="BF421" i="3"/>
  <c r="BE421" i="3"/>
  <c r="BD421" i="3"/>
  <c r="BA421" i="3"/>
  <c r="BB421" i="3" s="1"/>
  <c r="AY421" i="3"/>
  <c r="AZ421" i="3" s="1"/>
  <c r="AX421" i="3"/>
  <c r="AW421" i="3"/>
  <c r="AU421" i="3"/>
  <c r="AV421" i="3" s="1"/>
  <c r="AS421" i="3"/>
  <c r="AT421" i="3" s="1"/>
  <c r="AQ421" i="3"/>
  <c r="AR421" i="3" s="1"/>
  <c r="AP421" i="3"/>
  <c r="AN421" i="3"/>
  <c r="AL421" i="3"/>
  <c r="AJ421" i="3"/>
  <c r="AH421" i="3"/>
  <c r="AF421" i="3"/>
  <c r="AD421" i="3"/>
  <c r="AB421" i="3"/>
  <c r="Z421" i="3"/>
  <c r="X421" i="3"/>
  <c r="V421" i="3"/>
  <c r="T421" i="3"/>
  <c r="R421" i="3"/>
  <c r="P421" i="3"/>
  <c r="N421" i="3"/>
  <c r="L421" i="3"/>
  <c r="J421" i="3"/>
  <c r="H421" i="3"/>
  <c r="D421" i="3"/>
  <c r="BU420" i="3"/>
  <c r="BT420" i="3"/>
  <c r="BS420" i="3"/>
  <c r="BR420" i="3"/>
  <c r="BQ420" i="3"/>
  <c r="BV420" i="3" s="1"/>
  <c r="BP420" i="3"/>
  <c r="BO420" i="3"/>
  <c r="BN420" i="3"/>
  <c r="BM420" i="3"/>
  <c r="BL420" i="3"/>
  <c r="BK420" i="3"/>
  <c r="BJ420" i="3"/>
  <c r="BI420" i="3"/>
  <c r="BH420" i="3"/>
  <c r="BG420" i="3"/>
  <c r="BF420" i="3"/>
  <c r="BE420" i="3"/>
  <c r="BD420" i="3"/>
  <c r="BA420" i="3"/>
  <c r="BB420" i="3" s="1"/>
  <c r="AZ420" i="3"/>
  <c r="AY420" i="3"/>
  <c r="AW420" i="3"/>
  <c r="AX420" i="3" s="1"/>
  <c r="AU420" i="3"/>
  <c r="AV420" i="3" s="1"/>
  <c r="AS420" i="3"/>
  <c r="AT420" i="3" s="1"/>
  <c r="AR420" i="3"/>
  <c r="AQ420" i="3"/>
  <c r="AP420" i="3"/>
  <c r="AN420" i="3"/>
  <c r="AL420" i="3"/>
  <c r="AJ420" i="3"/>
  <c r="AH420" i="3"/>
  <c r="AF420" i="3"/>
  <c r="AD420" i="3"/>
  <c r="AB420" i="3"/>
  <c r="Z420" i="3"/>
  <c r="X420" i="3"/>
  <c r="V420" i="3"/>
  <c r="T420" i="3"/>
  <c r="R420" i="3"/>
  <c r="P420" i="3"/>
  <c r="N420" i="3"/>
  <c r="L420" i="3"/>
  <c r="J420" i="3"/>
  <c r="H420" i="3"/>
  <c r="D420" i="3"/>
  <c r="BU419" i="3"/>
  <c r="BT419" i="3"/>
  <c r="BS419" i="3"/>
  <c r="BV419" i="3" s="1"/>
  <c r="BR419" i="3"/>
  <c r="BQ419" i="3"/>
  <c r="BP419" i="3"/>
  <c r="BO419" i="3"/>
  <c r="BN419" i="3"/>
  <c r="BM419" i="3"/>
  <c r="BL419" i="3"/>
  <c r="BK419" i="3"/>
  <c r="BJ419" i="3"/>
  <c r="BI419" i="3"/>
  <c r="BH419" i="3"/>
  <c r="BG419" i="3"/>
  <c r="BF419" i="3"/>
  <c r="BE419" i="3"/>
  <c r="BD419" i="3"/>
  <c r="BB419" i="3"/>
  <c r="BA419" i="3"/>
  <c r="AY419" i="3"/>
  <c r="AZ419" i="3" s="1"/>
  <c r="AW419" i="3"/>
  <c r="AX419" i="3" s="1"/>
  <c r="AU419" i="3"/>
  <c r="AV419" i="3" s="1"/>
  <c r="AT419" i="3"/>
  <c r="AS419" i="3"/>
  <c r="AQ419" i="3"/>
  <c r="AR419" i="3" s="1"/>
  <c r="AP419" i="3"/>
  <c r="AN419" i="3"/>
  <c r="AL419" i="3"/>
  <c r="AJ419" i="3"/>
  <c r="AH419" i="3"/>
  <c r="AF419" i="3"/>
  <c r="AD419" i="3"/>
  <c r="AB419" i="3"/>
  <c r="Z419" i="3"/>
  <c r="X419" i="3"/>
  <c r="V419" i="3"/>
  <c r="T419" i="3"/>
  <c r="R419" i="3"/>
  <c r="P419" i="3"/>
  <c r="N419" i="3"/>
  <c r="L419" i="3"/>
  <c r="J419" i="3"/>
  <c r="H419" i="3"/>
  <c r="D419" i="3"/>
  <c r="BU418" i="3"/>
  <c r="BT418" i="3"/>
  <c r="BS418" i="3"/>
  <c r="BR418" i="3"/>
  <c r="BQ418" i="3"/>
  <c r="BP418" i="3"/>
  <c r="BO418" i="3"/>
  <c r="BN418" i="3"/>
  <c r="BM418" i="3"/>
  <c r="BL418" i="3"/>
  <c r="BK418" i="3"/>
  <c r="BJ418" i="3"/>
  <c r="BI418" i="3"/>
  <c r="BH418" i="3"/>
  <c r="BG418" i="3"/>
  <c r="BF418" i="3"/>
  <c r="BE418" i="3"/>
  <c r="BD418" i="3"/>
  <c r="BA418" i="3"/>
  <c r="BB418" i="3" s="1"/>
  <c r="AY418" i="3"/>
  <c r="AZ418" i="3" s="1"/>
  <c r="AW418" i="3"/>
  <c r="AX418" i="3" s="1"/>
  <c r="AV418" i="3"/>
  <c r="AU418" i="3"/>
  <c r="AS418" i="3"/>
  <c r="AT418" i="3" s="1"/>
  <c r="AQ418" i="3"/>
  <c r="AR418" i="3" s="1"/>
  <c r="AP418" i="3"/>
  <c r="AN418" i="3"/>
  <c r="AL418" i="3"/>
  <c r="AJ418" i="3"/>
  <c r="AH418" i="3"/>
  <c r="AF418" i="3"/>
  <c r="AD418" i="3"/>
  <c r="AB418" i="3"/>
  <c r="Z418" i="3"/>
  <c r="X418" i="3"/>
  <c r="V418" i="3"/>
  <c r="T418" i="3"/>
  <c r="R418" i="3"/>
  <c r="P418" i="3"/>
  <c r="N418" i="3"/>
  <c r="L418" i="3"/>
  <c r="J418" i="3"/>
  <c r="H418" i="3"/>
  <c r="D418" i="3"/>
  <c r="BU417" i="3"/>
  <c r="BT417" i="3"/>
  <c r="BS417" i="3"/>
  <c r="BR417" i="3"/>
  <c r="BQ417" i="3"/>
  <c r="BP417" i="3"/>
  <c r="BV417" i="3" s="1"/>
  <c r="BO417" i="3"/>
  <c r="BN417" i="3"/>
  <c r="BM417" i="3"/>
  <c r="BL417" i="3"/>
  <c r="BK417" i="3"/>
  <c r="BJ417" i="3"/>
  <c r="BI417" i="3"/>
  <c r="BH417" i="3"/>
  <c r="BG417" i="3"/>
  <c r="BF417" i="3"/>
  <c r="BE417" i="3"/>
  <c r="BD417" i="3"/>
  <c r="BA417" i="3"/>
  <c r="BB417" i="3" s="1"/>
  <c r="AY417" i="3"/>
  <c r="AZ417" i="3" s="1"/>
  <c r="AX417" i="3"/>
  <c r="AW417" i="3"/>
  <c r="AU417" i="3"/>
  <c r="AV417" i="3" s="1"/>
  <c r="AS417" i="3"/>
  <c r="AT417" i="3" s="1"/>
  <c r="AQ417" i="3"/>
  <c r="AR417" i="3" s="1"/>
  <c r="AP417" i="3"/>
  <c r="AN417" i="3"/>
  <c r="AL417" i="3"/>
  <c r="AJ417" i="3"/>
  <c r="AH417" i="3"/>
  <c r="AF417" i="3"/>
  <c r="AD417" i="3"/>
  <c r="AB417" i="3"/>
  <c r="Z417" i="3"/>
  <c r="X417" i="3"/>
  <c r="V417" i="3"/>
  <c r="T417" i="3"/>
  <c r="R417" i="3"/>
  <c r="P417" i="3"/>
  <c r="N417" i="3"/>
  <c r="L417" i="3"/>
  <c r="J417" i="3"/>
  <c r="H417" i="3"/>
  <c r="D417" i="3"/>
  <c r="BU416" i="3"/>
  <c r="BT416" i="3"/>
  <c r="BS416" i="3"/>
  <c r="BR416" i="3"/>
  <c r="BQ416" i="3"/>
  <c r="BV416" i="3" s="1"/>
  <c r="BP416" i="3"/>
  <c r="BO416" i="3"/>
  <c r="BN416" i="3"/>
  <c r="BM416" i="3"/>
  <c r="BL416" i="3"/>
  <c r="BK416" i="3"/>
  <c r="BJ416" i="3"/>
  <c r="BI416" i="3"/>
  <c r="BH416" i="3"/>
  <c r="BG416" i="3"/>
  <c r="BF416" i="3"/>
  <c r="BE416" i="3"/>
  <c r="BD416" i="3"/>
  <c r="BA416" i="3"/>
  <c r="BB416" i="3" s="1"/>
  <c r="AZ416" i="3"/>
  <c r="AY416" i="3"/>
  <c r="AW416" i="3"/>
  <c r="AX416" i="3" s="1"/>
  <c r="AU416" i="3"/>
  <c r="AV416" i="3" s="1"/>
  <c r="AS416" i="3"/>
  <c r="AT416" i="3" s="1"/>
  <c r="AR416" i="3"/>
  <c r="AQ416" i="3"/>
  <c r="AP416" i="3"/>
  <c r="AN416" i="3"/>
  <c r="AL416" i="3"/>
  <c r="AJ416" i="3"/>
  <c r="AH416" i="3"/>
  <c r="AF416" i="3"/>
  <c r="AD416" i="3"/>
  <c r="AB416" i="3"/>
  <c r="Z416" i="3"/>
  <c r="X416" i="3"/>
  <c r="V416" i="3"/>
  <c r="T416" i="3"/>
  <c r="R416" i="3"/>
  <c r="P416" i="3"/>
  <c r="N416" i="3"/>
  <c r="L416" i="3"/>
  <c r="J416" i="3"/>
  <c r="H416" i="3"/>
  <c r="D416" i="3"/>
  <c r="BU415" i="3"/>
  <c r="BT415" i="3"/>
  <c r="BS415" i="3"/>
  <c r="BV415" i="3" s="1"/>
  <c r="BR415" i="3"/>
  <c r="BQ415" i="3"/>
  <c r="BP415" i="3"/>
  <c r="BO415" i="3"/>
  <c r="BN415" i="3"/>
  <c r="BM415" i="3"/>
  <c r="BL415" i="3"/>
  <c r="BK415" i="3"/>
  <c r="BJ415" i="3"/>
  <c r="BI415" i="3"/>
  <c r="BH415" i="3"/>
  <c r="BG415" i="3"/>
  <c r="BF415" i="3"/>
  <c r="BE415" i="3"/>
  <c r="BD415" i="3"/>
  <c r="BB415" i="3"/>
  <c r="BA415" i="3"/>
  <c r="AY415" i="3"/>
  <c r="AZ415" i="3" s="1"/>
  <c r="AW415" i="3"/>
  <c r="AX415" i="3" s="1"/>
  <c r="AU415" i="3"/>
  <c r="AV415" i="3" s="1"/>
  <c r="AT415" i="3"/>
  <c r="AS415" i="3"/>
  <c r="AQ415" i="3"/>
  <c r="AR415" i="3" s="1"/>
  <c r="AP415" i="3"/>
  <c r="AN415" i="3"/>
  <c r="AL415" i="3"/>
  <c r="AJ415" i="3"/>
  <c r="AH415" i="3"/>
  <c r="AF415" i="3"/>
  <c r="AD415" i="3"/>
  <c r="AB415" i="3"/>
  <c r="Z415" i="3"/>
  <c r="X415" i="3"/>
  <c r="V415" i="3"/>
  <c r="T415" i="3"/>
  <c r="R415" i="3"/>
  <c r="P415" i="3"/>
  <c r="N415" i="3"/>
  <c r="L415" i="3"/>
  <c r="J415" i="3"/>
  <c r="H415" i="3"/>
  <c r="D415" i="3"/>
  <c r="BU414" i="3"/>
  <c r="BT414" i="3"/>
  <c r="BS414" i="3"/>
  <c r="BR414" i="3"/>
  <c r="BQ414" i="3"/>
  <c r="BP414" i="3"/>
  <c r="BO414" i="3"/>
  <c r="BN414" i="3"/>
  <c r="BM414" i="3"/>
  <c r="BL414" i="3"/>
  <c r="BK414" i="3"/>
  <c r="BJ414" i="3"/>
  <c r="BI414" i="3"/>
  <c r="BH414" i="3"/>
  <c r="BG414" i="3"/>
  <c r="BF414" i="3"/>
  <c r="BE414" i="3"/>
  <c r="BD414" i="3"/>
  <c r="BA414" i="3"/>
  <c r="BB414" i="3" s="1"/>
  <c r="AY414" i="3"/>
  <c r="AZ414" i="3" s="1"/>
  <c r="AW414" i="3"/>
  <c r="AX414" i="3" s="1"/>
  <c r="AV414" i="3"/>
  <c r="AU414" i="3"/>
  <c r="AS414" i="3"/>
  <c r="AT414" i="3" s="1"/>
  <c r="AQ414" i="3"/>
  <c r="AR414" i="3" s="1"/>
  <c r="AP414" i="3"/>
  <c r="AN414" i="3"/>
  <c r="AL414" i="3"/>
  <c r="AJ414" i="3"/>
  <c r="AH414" i="3"/>
  <c r="AF414" i="3"/>
  <c r="AD414" i="3"/>
  <c r="AB414" i="3"/>
  <c r="Z414" i="3"/>
  <c r="X414" i="3"/>
  <c r="V414" i="3"/>
  <c r="T414" i="3"/>
  <c r="R414" i="3"/>
  <c r="P414" i="3"/>
  <c r="N414" i="3"/>
  <c r="L414" i="3"/>
  <c r="J414" i="3"/>
  <c r="H414" i="3"/>
  <c r="D414" i="3"/>
  <c r="BU413" i="3"/>
  <c r="BT413" i="3"/>
  <c r="BS413" i="3"/>
  <c r="BR413" i="3"/>
  <c r="BQ413" i="3"/>
  <c r="BP413" i="3"/>
  <c r="BV413" i="3" s="1"/>
  <c r="BO413" i="3"/>
  <c r="BN413" i="3"/>
  <c r="BM413" i="3"/>
  <c r="BL413" i="3"/>
  <c r="BK413" i="3"/>
  <c r="BJ413" i="3"/>
  <c r="BI413" i="3"/>
  <c r="BH413" i="3"/>
  <c r="BG413" i="3"/>
  <c r="BF413" i="3"/>
  <c r="BE413" i="3"/>
  <c r="BD413" i="3"/>
  <c r="BA413" i="3"/>
  <c r="BB413" i="3" s="1"/>
  <c r="AY413" i="3"/>
  <c r="AZ413" i="3" s="1"/>
  <c r="AX413" i="3"/>
  <c r="AW413" i="3"/>
  <c r="AU413" i="3"/>
  <c r="AV413" i="3" s="1"/>
  <c r="AS413" i="3"/>
  <c r="AT413" i="3" s="1"/>
  <c r="AQ413" i="3"/>
  <c r="AR413" i="3" s="1"/>
  <c r="AP413" i="3"/>
  <c r="AN413" i="3"/>
  <c r="AL413" i="3"/>
  <c r="AJ413" i="3"/>
  <c r="AH413" i="3"/>
  <c r="AF413" i="3"/>
  <c r="AD413" i="3"/>
  <c r="AB413" i="3"/>
  <c r="Z413" i="3"/>
  <c r="X413" i="3"/>
  <c r="V413" i="3"/>
  <c r="T413" i="3"/>
  <c r="R413" i="3"/>
  <c r="P413" i="3"/>
  <c r="N413" i="3"/>
  <c r="L413" i="3"/>
  <c r="J413" i="3"/>
  <c r="H413" i="3"/>
  <c r="D413" i="3"/>
  <c r="BU412" i="3"/>
  <c r="BT412" i="3"/>
  <c r="BS412" i="3"/>
  <c r="BR412" i="3"/>
  <c r="BQ412" i="3"/>
  <c r="BV412" i="3" s="1"/>
  <c r="BP412" i="3"/>
  <c r="BO412" i="3"/>
  <c r="BN412" i="3"/>
  <c r="BM412" i="3"/>
  <c r="BL412" i="3"/>
  <c r="BK412" i="3"/>
  <c r="BJ412" i="3"/>
  <c r="BI412" i="3"/>
  <c r="BH412" i="3"/>
  <c r="BG412" i="3"/>
  <c r="BF412" i="3"/>
  <c r="BE412" i="3"/>
  <c r="BD412" i="3"/>
  <c r="BA412" i="3"/>
  <c r="BB412" i="3" s="1"/>
  <c r="AZ412" i="3"/>
  <c r="AY412" i="3"/>
  <c r="AW412" i="3"/>
  <c r="AX412" i="3" s="1"/>
  <c r="AU412" i="3"/>
  <c r="AV412" i="3" s="1"/>
  <c r="AS412" i="3"/>
  <c r="AT412" i="3" s="1"/>
  <c r="AR412" i="3"/>
  <c r="AQ412" i="3"/>
  <c r="AP412" i="3"/>
  <c r="AN412" i="3"/>
  <c r="AL412" i="3"/>
  <c r="AJ412" i="3"/>
  <c r="AH412" i="3"/>
  <c r="AF412" i="3"/>
  <c r="AD412" i="3"/>
  <c r="AB412" i="3"/>
  <c r="Z412" i="3"/>
  <c r="X412" i="3"/>
  <c r="V412" i="3"/>
  <c r="T412" i="3"/>
  <c r="R412" i="3"/>
  <c r="P412" i="3"/>
  <c r="N412" i="3"/>
  <c r="L412" i="3"/>
  <c r="J412" i="3"/>
  <c r="H412" i="3"/>
  <c r="D412" i="3"/>
  <c r="BU411" i="3"/>
  <c r="BT411" i="3"/>
  <c r="BS411" i="3"/>
  <c r="BV411" i="3" s="1"/>
  <c r="BR411" i="3"/>
  <c r="BQ411" i="3"/>
  <c r="BP411" i="3"/>
  <c r="BO411" i="3"/>
  <c r="BN411" i="3"/>
  <c r="BM411" i="3"/>
  <c r="BL411" i="3"/>
  <c r="BK411" i="3"/>
  <c r="BJ411" i="3"/>
  <c r="BI411" i="3"/>
  <c r="BH411" i="3"/>
  <c r="BG411" i="3"/>
  <c r="BF411" i="3"/>
  <c r="BE411" i="3"/>
  <c r="BD411" i="3"/>
  <c r="BB411" i="3"/>
  <c r="BA411" i="3"/>
  <c r="AY411" i="3"/>
  <c r="AZ411" i="3" s="1"/>
  <c r="AW411" i="3"/>
  <c r="AX411" i="3" s="1"/>
  <c r="AU411" i="3"/>
  <c r="AV411" i="3" s="1"/>
  <c r="AT411" i="3"/>
  <c r="AS411" i="3"/>
  <c r="AQ411" i="3"/>
  <c r="AR411" i="3" s="1"/>
  <c r="AP411" i="3"/>
  <c r="AN411" i="3"/>
  <c r="AL411" i="3"/>
  <c r="AJ411" i="3"/>
  <c r="AH411" i="3"/>
  <c r="AF411" i="3"/>
  <c r="AD411" i="3"/>
  <c r="AB411" i="3"/>
  <c r="Z411" i="3"/>
  <c r="X411" i="3"/>
  <c r="V411" i="3"/>
  <c r="T411" i="3"/>
  <c r="R411" i="3"/>
  <c r="P411" i="3"/>
  <c r="N411" i="3"/>
  <c r="L411" i="3"/>
  <c r="J411" i="3"/>
  <c r="H411" i="3"/>
  <c r="D411" i="3"/>
  <c r="BU410" i="3"/>
  <c r="BT410" i="3"/>
  <c r="BS410" i="3"/>
  <c r="BR410" i="3"/>
  <c r="BQ410" i="3"/>
  <c r="BP410" i="3"/>
  <c r="BO410" i="3"/>
  <c r="BN410" i="3"/>
  <c r="BM410" i="3"/>
  <c r="BL410" i="3"/>
  <c r="BK410" i="3"/>
  <c r="BJ410" i="3"/>
  <c r="BI410" i="3"/>
  <c r="BH410" i="3"/>
  <c r="BG410" i="3"/>
  <c r="BF410" i="3"/>
  <c r="BE410" i="3"/>
  <c r="BD410" i="3"/>
  <c r="BA410" i="3"/>
  <c r="BB410" i="3" s="1"/>
  <c r="AY410" i="3"/>
  <c r="AZ410" i="3" s="1"/>
  <c r="AW410" i="3"/>
  <c r="AX410" i="3" s="1"/>
  <c r="AV410" i="3"/>
  <c r="AU410" i="3"/>
  <c r="AS410" i="3"/>
  <c r="AT410" i="3" s="1"/>
  <c r="AQ410" i="3"/>
  <c r="AR410" i="3" s="1"/>
  <c r="AP410" i="3"/>
  <c r="AN410" i="3"/>
  <c r="AL410" i="3"/>
  <c r="AJ410" i="3"/>
  <c r="AH410" i="3"/>
  <c r="AF410" i="3"/>
  <c r="AD410" i="3"/>
  <c r="AB410" i="3"/>
  <c r="Z410" i="3"/>
  <c r="X410" i="3"/>
  <c r="V410" i="3"/>
  <c r="T410" i="3"/>
  <c r="R410" i="3"/>
  <c r="P410" i="3"/>
  <c r="N410" i="3"/>
  <c r="L410" i="3"/>
  <c r="J410" i="3"/>
  <c r="H410" i="3"/>
  <c r="D410" i="3"/>
  <c r="BU409" i="3"/>
  <c r="BT409" i="3"/>
  <c r="BS409" i="3"/>
  <c r="BR409" i="3"/>
  <c r="BQ409" i="3"/>
  <c r="BP409" i="3"/>
  <c r="BV409" i="3" s="1"/>
  <c r="BO409" i="3"/>
  <c r="BN409" i="3"/>
  <c r="BM409" i="3"/>
  <c r="BL409" i="3"/>
  <c r="BK409" i="3"/>
  <c r="BJ409" i="3"/>
  <c r="BI409" i="3"/>
  <c r="BH409" i="3"/>
  <c r="BG409" i="3"/>
  <c r="BF409" i="3"/>
  <c r="BE409" i="3"/>
  <c r="BD409" i="3"/>
  <c r="BA409" i="3"/>
  <c r="BB409" i="3" s="1"/>
  <c r="AY409" i="3"/>
  <c r="AZ409" i="3" s="1"/>
  <c r="AX409" i="3"/>
  <c r="AW409" i="3"/>
  <c r="AU409" i="3"/>
  <c r="AV409" i="3" s="1"/>
  <c r="AS409" i="3"/>
  <c r="AT409" i="3" s="1"/>
  <c r="AQ409" i="3"/>
  <c r="AR409" i="3" s="1"/>
  <c r="AP409" i="3"/>
  <c r="AN409" i="3"/>
  <c r="AL409" i="3"/>
  <c r="AJ409" i="3"/>
  <c r="AH409" i="3"/>
  <c r="AF409" i="3"/>
  <c r="AD409" i="3"/>
  <c r="AB409" i="3"/>
  <c r="Z409" i="3"/>
  <c r="X409" i="3"/>
  <c r="V409" i="3"/>
  <c r="T409" i="3"/>
  <c r="R409" i="3"/>
  <c r="P409" i="3"/>
  <c r="N409" i="3"/>
  <c r="L409" i="3"/>
  <c r="J409" i="3"/>
  <c r="H409" i="3"/>
  <c r="D409" i="3"/>
  <c r="BU408" i="3"/>
  <c r="BT408" i="3"/>
  <c r="BS408" i="3"/>
  <c r="BR408" i="3"/>
  <c r="BQ408" i="3"/>
  <c r="BV408" i="3" s="1"/>
  <c r="BP408" i="3"/>
  <c r="BO408" i="3"/>
  <c r="BN408" i="3"/>
  <c r="BM408" i="3"/>
  <c r="BL408" i="3"/>
  <c r="BK408" i="3"/>
  <c r="BJ408" i="3"/>
  <c r="BI408" i="3"/>
  <c r="BH408" i="3"/>
  <c r="BG408" i="3"/>
  <c r="BF408" i="3"/>
  <c r="BE408" i="3"/>
  <c r="BD408" i="3"/>
  <c r="BA408" i="3"/>
  <c r="BB408" i="3" s="1"/>
  <c r="AZ408" i="3"/>
  <c r="AY408" i="3"/>
  <c r="AW408" i="3"/>
  <c r="AX408" i="3" s="1"/>
  <c r="AU408" i="3"/>
  <c r="AV408" i="3" s="1"/>
  <c r="AS408" i="3"/>
  <c r="AT408" i="3" s="1"/>
  <c r="AR408" i="3"/>
  <c r="AQ408" i="3"/>
  <c r="AP408" i="3"/>
  <c r="AN408" i="3"/>
  <c r="AL408" i="3"/>
  <c r="AJ408" i="3"/>
  <c r="AH408" i="3"/>
  <c r="AF408" i="3"/>
  <c r="AD408" i="3"/>
  <c r="AB408" i="3"/>
  <c r="Z408" i="3"/>
  <c r="X408" i="3"/>
  <c r="V408" i="3"/>
  <c r="T408" i="3"/>
  <c r="R408" i="3"/>
  <c r="P408" i="3"/>
  <c r="N408" i="3"/>
  <c r="L408" i="3"/>
  <c r="J408" i="3"/>
  <c r="H408" i="3"/>
  <c r="D408" i="3"/>
  <c r="BU407" i="3"/>
  <c r="BT407" i="3"/>
  <c r="BS407" i="3"/>
  <c r="BV407" i="3" s="1"/>
  <c r="BR407" i="3"/>
  <c r="BQ407" i="3"/>
  <c r="BP407" i="3"/>
  <c r="BO407" i="3"/>
  <c r="BN407" i="3"/>
  <c r="BM407" i="3"/>
  <c r="BL407" i="3"/>
  <c r="BK407" i="3"/>
  <c r="BJ407" i="3"/>
  <c r="BI407" i="3"/>
  <c r="BH407" i="3"/>
  <c r="BG407" i="3"/>
  <c r="BF407" i="3"/>
  <c r="BE407" i="3"/>
  <c r="BD407" i="3"/>
  <c r="BB407" i="3"/>
  <c r="BA407" i="3"/>
  <c r="AY407" i="3"/>
  <c r="AZ407" i="3" s="1"/>
  <c r="AW407" i="3"/>
  <c r="AX407" i="3" s="1"/>
  <c r="AU407" i="3"/>
  <c r="AV407" i="3" s="1"/>
  <c r="AT407" i="3"/>
  <c r="AS407" i="3"/>
  <c r="AQ407" i="3"/>
  <c r="AR407" i="3" s="1"/>
  <c r="AP407" i="3"/>
  <c r="AN407" i="3"/>
  <c r="AL407" i="3"/>
  <c r="AJ407" i="3"/>
  <c r="AH407" i="3"/>
  <c r="AF407" i="3"/>
  <c r="AD407" i="3"/>
  <c r="AB407" i="3"/>
  <c r="Z407" i="3"/>
  <c r="X407" i="3"/>
  <c r="V407" i="3"/>
  <c r="T407" i="3"/>
  <c r="R407" i="3"/>
  <c r="P407" i="3"/>
  <c r="N407" i="3"/>
  <c r="L407" i="3"/>
  <c r="J407" i="3"/>
  <c r="H407" i="3"/>
  <c r="D407" i="3"/>
  <c r="BU406" i="3"/>
  <c r="BT406" i="3"/>
  <c r="BS406" i="3"/>
  <c r="BR406" i="3"/>
  <c r="BQ406" i="3"/>
  <c r="BP406" i="3"/>
  <c r="BO406" i="3"/>
  <c r="BN406" i="3"/>
  <c r="BM406" i="3"/>
  <c r="BL406" i="3"/>
  <c r="BK406" i="3"/>
  <c r="BJ406" i="3"/>
  <c r="BI406" i="3"/>
  <c r="BH406" i="3"/>
  <c r="BG406" i="3"/>
  <c r="BF406" i="3"/>
  <c r="BE406" i="3"/>
  <c r="BD406" i="3"/>
  <c r="BA406" i="3"/>
  <c r="BB406" i="3" s="1"/>
  <c r="AY406" i="3"/>
  <c r="AZ406" i="3" s="1"/>
  <c r="AW406" i="3"/>
  <c r="AX406" i="3" s="1"/>
  <c r="AV406" i="3"/>
  <c r="AU406" i="3"/>
  <c r="AS406" i="3"/>
  <c r="AT406" i="3" s="1"/>
  <c r="AQ406" i="3"/>
  <c r="AR406" i="3" s="1"/>
  <c r="AP406" i="3"/>
  <c r="AN406" i="3"/>
  <c r="AL406" i="3"/>
  <c r="AJ406" i="3"/>
  <c r="AH406" i="3"/>
  <c r="AF406" i="3"/>
  <c r="AD406" i="3"/>
  <c r="AB406" i="3"/>
  <c r="Z406" i="3"/>
  <c r="X406" i="3"/>
  <c r="V406" i="3"/>
  <c r="T406" i="3"/>
  <c r="R406" i="3"/>
  <c r="P406" i="3"/>
  <c r="N406" i="3"/>
  <c r="L406" i="3"/>
  <c r="J406" i="3"/>
  <c r="H406" i="3"/>
  <c r="D406" i="3"/>
  <c r="BU405" i="3"/>
  <c r="BT405" i="3"/>
  <c r="BS405" i="3"/>
  <c r="BR405" i="3"/>
  <c r="BQ405" i="3"/>
  <c r="BP405" i="3"/>
  <c r="BV405" i="3" s="1"/>
  <c r="BO405" i="3"/>
  <c r="BN405" i="3"/>
  <c r="BM405" i="3"/>
  <c r="BL405" i="3"/>
  <c r="BK405" i="3"/>
  <c r="BJ405" i="3"/>
  <c r="BI405" i="3"/>
  <c r="BH405" i="3"/>
  <c r="BG405" i="3"/>
  <c r="BF405" i="3"/>
  <c r="BE405" i="3"/>
  <c r="BD405" i="3"/>
  <c r="BA405" i="3"/>
  <c r="BB405" i="3" s="1"/>
  <c r="AY405" i="3"/>
  <c r="AZ405" i="3" s="1"/>
  <c r="AX405" i="3"/>
  <c r="AW405" i="3"/>
  <c r="AU405" i="3"/>
  <c r="AV405" i="3" s="1"/>
  <c r="AS405" i="3"/>
  <c r="AT405" i="3" s="1"/>
  <c r="AQ405" i="3"/>
  <c r="AR405" i="3" s="1"/>
  <c r="AP405" i="3"/>
  <c r="AN405" i="3"/>
  <c r="AL405" i="3"/>
  <c r="AJ405" i="3"/>
  <c r="AH405" i="3"/>
  <c r="AF405" i="3"/>
  <c r="AD405" i="3"/>
  <c r="AB405" i="3"/>
  <c r="Z405" i="3"/>
  <c r="X405" i="3"/>
  <c r="V405" i="3"/>
  <c r="T405" i="3"/>
  <c r="R405" i="3"/>
  <c r="P405" i="3"/>
  <c r="N405" i="3"/>
  <c r="L405" i="3"/>
  <c r="J405" i="3"/>
  <c r="H405" i="3"/>
  <c r="D405" i="3"/>
  <c r="BU404" i="3"/>
  <c r="BT404" i="3"/>
  <c r="BS404" i="3"/>
  <c r="BR404" i="3"/>
  <c r="BQ404" i="3"/>
  <c r="BV404" i="3" s="1"/>
  <c r="BP404" i="3"/>
  <c r="BO404" i="3"/>
  <c r="BN404" i="3"/>
  <c r="BM404" i="3"/>
  <c r="BL404" i="3"/>
  <c r="BK404" i="3"/>
  <c r="BJ404" i="3"/>
  <c r="BI404" i="3"/>
  <c r="BH404" i="3"/>
  <c r="BG404" i="3"/>
  <c r="BF404" i="3"/>
  <c r="BE404" i="3"/>
  <c r="BD404" i="3"/>
  <c r="BA404" i="3"/>
  <c r="BB404" i="3" s="1"/>
  <c r="AZ404" i="3"/>
  <c r="AY404" i="3"/>
  <c r="AW404" i="3"/>
  <c r="AX404" i="3" s="1"/>
  <c r="AU404" i="3"/>
  <c r="AV404" i="3" s="1"/>
  <c r="AS404" i="3"/>
  <c r="AT404" i="3" s="1"/>
  <c r="AR404" i="3"/>
  <c r="AQ404" i="3"/>
  <c r="AP404" i="3"/>
  <c r="AN404" i="3"/>
  <c r="AL404" i="3"/>
  <c r="AJ404" i="3"/>
  <c r="AH404" i="3"/>
  <c r="AF404" i="3"/>
  <c r="AD404" i="3"/>
  <c r="AB404" i="3"/>
  <c r="Z404" i="3"/>
  <c r="X404" i="3"/>
  <c r="V404" i="3"/>
  <c r="T404" i="3"/>
  <c r="R404" i="3"/>
  <c r="P404" i="3"/>
  <c r="N404" i="3"/>
  <c r="L404" i="3"/>
  <c r="J404" i="3"/>
  <c r="H404" i="3"/>
  <c r="D404" i="3"/>
  <c r="BU403" i="3"/>
  <c r="BT403" i="3"/>
  <c r="BS403" i="3"/>
  <c r="BV403" i="3" s="1"/>
  <c r="BR403" i="3"/>
  <c r="BQ403" i="3"/>
  <c r="BP403" i="3"/>
  <c r="BO403" i="3"/>
  <c r="BN403" i="3"/>
  <c r="BM403" i="3"/>
  <c r="BL403" i="3"/>
  <c r="BK403" i="3"/>
  <c r="BJ403" i="3"/>
  <c r="BI403" i="3"/>
  <c r="BH403" i="3"/>
  <c r="BG403" i="3"/>
  <c r="BF403" i="3"/>
  <c r="BE403" i="3"/>
  <c r="BD403" i="3"/>
  <c r="BB403" i="3"/>
  <c r="BA403" i="3"/>
  <c r="AY403" i="3"/>
  <c r="AZ403" i="3" s="1"/>
  <c r="AW403" i="3"/>
  <c r="AX403" i="3" s="1"/>
  <c r="AU403" i="3"/>
  <c r="AV403" i="3" s="1"/>
  <c r="AT403" i="3"/>
  <c r="AS403" i="3"/>
  <c r="AQ403" i="3"/>
  <c r="AR403" i="3" s="1"/>
  <c r="AP403" i="3"/>
  <c r="AN403" i="3"/>
  <c r="AL403" i="3"/>
  <c r="AJ403" i="3"/>
  <c r="AH403" i="3"/>
  <c r="AF403" i="3"/>
  <c r="AD403" i="3"/>
  <c r="AB403" i="3"/>
  <c r="Z403" i="3"/>
  <c r="X403" i="3"/>
  <c r="V403" i="3"/>
  <c r="T403" i="3"/>
  <c r="R403" i="3"/>
  <c r="P403" i="3"/>
  <c r="N403" i="3"/>
  <c r="L403" i="3"/>
  <c r="J403" i="3"/>
  <c r="H403" i="3"/>
  <c r="D403" i="3"/>
  <c r="BU402" i="3"/>
  <c r="BT402" i="3"/>
  <c r="BS402" i="3"/>
  <c r="BR402" i="3"/>
  <c r="BQ402" i="3"/>
  <c r="BP402" i="3"/>
  <c r="BO402" i="3"/>
  <c r="BN402" i="3"/>
  <c r="BM402" i="3"/>
  <c r="BL402" i="3"/>
  <c r="BK402" i="3"/>
  <c r="BJ402" i="3"/>
  <c r="BI402" i="3"/>
  <c r="BH402" i="3"/>
  <c r="BG402" i="3"/>
  <c r="BF402" i="3"/>
  <c r="BE402" i="3"/>
  <c r="BD402" i="3"/>
  <c r="BA402" i="3"/>
  <c r="BB402" i="3" s="1"/>
  <c r="AY402" i="3"/>
  <c r="AZ402" i="3" s="1"/>
  <c r="AW402" i="3"/>
  <c r="AX402" i="3" s="1"/>
  <c r="AV402" i="3"/>
  <c r="AU402" i="3"/>
  <c r="AS402" i="3"/>
  <c r="AT402" i="3" s="1"/>
  <c r="AQ402" i="3"/>
  <c r="AR402" i="3" s="1"/>
  <c r="AP402" i="3"/>
  <c r="AN402" i="3"/>
  <c r="AL402" i="3"/>
  <c r="AJ402" i="3"/>
  <c r="AH402" i="3"/>
  <c r="AF402" i="3"/>
  <c r="AD402" i="3"/>
  <c r="AB402" i="3"/>
  <c r="Z402" i="3"/>
  <c r="X402" i="3"/>
  <c r="V402" i="3"/>
  <c r="T402" i="3"/>
  <c r="R402" i="3"/>
  <c r="P402" i="3"/>
  <c r="N402" i="3"/>
  <c r="L402" i="3"/>
  <c r="J402" i="3"/>
  <c r="H402" i="3"/>
  <c r="D402" i="3"/>
  <c r="BU401" i="3"/>
  <c r="BT401" i="3"/>
  <c r="BS401" i="3"/>
  <c r="BR401" i="3"/>
  <c r="BQ401" i="3"/>
  <c r="BP401" i="3"/>
  <c r="BV401" i="3" s="1"/>
  <c r="BO401" i="3"/>
  <c r="BN401" i="3"/>
  <c r="BM401" i="3"/>
  <c r="BL401" i="3"/>
  <c r="BK401" i="3"/>
  <c r="BJ401" i="3"/>
  <c r="BI401" i="3"/>
  <c r="BH401" i="3"/>
  <c r="BG401" i="3"/>
  <c r="BF401" i="3"/>
  <c r="BE401" i="3"/>
  <c r="BD401" i="3"/>
  <c r="BA401" i="3"/>
  <c r="BB401" i="3" s="1"/>
  <c r="AY401" i="3"/>
  <c r="AZ401" i="3" s="1"/>
  <c r="AX401" i="3"/>
  <c r="AW401" i="3"/>
  <c r="AU401" i="3"/>
  <c r="AV401" i="3" s="1"/>
  <c r="AS401" i="3"/>
  <c r="AT401" i="3" s="1"/>
  <c r="AQ401" i="3"/>
  <c r="AR401" i="3" s="1"/>
  <c r="AP401" i="3"/>
  <c r="AN401" i="3"/>
  <c r="AL401" i="3"/>
  <c r="AJ401" i="3"/>
  <c r="AH401" i="3"/>
  <c r="AF401" i="3"/>
  <c r="AD401" i="3"/>
  <c r="AB401" i="3"/>
  <c r="Z401" i="3"/>
  <c r="X401" i="3"/>
  <c r="V401" i="3"/>
  <c r="T401" i="3"/>
  <c r="R401" i="3"/>
  <c r="P401" i="3"/>
  <c r="N401" i="3"/>
  <c r="L401" i="3"/>
  <c r="J401" i="3"/>
  <c r="H401" i="3"/>
  <c r="D401" i="3"/>
  <c r="BU400" i="3"/>
  <c r="BT400" i="3"/>
  <c r="BS400" i="3"/>
  <c r="BR400" i="3"/>
  <c r="BQ400" i="3"/>
  <c r="BV400" i="3" s="1"/>
  <c r="BP400" i="3"/>
  <c r="BO400" i="3"/>
  <c r="BN400" i="3"/>
  <c r="BM400" i="3"/>
  <c r="BL400" i="3"/>
  <c r="BK400" i="3"/>
  <c r="BJ400" i="3"/>
  <c r="BI400" i="3"/>
  <c r="BH400" i="3"/>
  <c r="BG400" i="3"/>
  <c r="BF400" i="3"/>
  <c r="BE400" i="3"/>
  <c r="BD400" i="3"/>
  <c r="BA400" i="3"/>
  <c r="BB400" i="3" s="1"/>
  <c r="AZ400" i="3"/>
  <c r="AY400" i="3"/>
  <c r="AW400" i="3"/>
  <c r="AX400" i="3" s="1"/>
  <c r="AU400" i="3"/>
  <c r="AV400" i="3" s="1"/>
  <c r="AS400" i="3"/>
  <c r="AT400" i="3" s="1"/>
  <c r="AR400" i="3"/>
  <c r="AQ400" i="3"/>
  <c r="AP400" i="3"/>
  <c r="AN400" i="3"/>
  <c r="AL400" i="3"/>
  <c r="AJ400" i="3"/>
  <c r="AH400" i="3"/>
  <c r="AF400" i="3"/>
  <c r="AD400" i="3"/>
  <c r="AB400" i="3"/>
  <c r="Z400" i="3"/>
  <c r="X400" i="3"/>
  <c r="V400" i="3"/>
  <c r="T400" i="3"/>
  <c r="R400" i="3"/>
  <c r="P400" i="3"/>
  <c r="N400" i="3"/>
  <c r="L400" i="3"/>
  <c r="J400" i="3"/>
  <c r="H400" i="3"/>
  <c r="D400" i="3"/>
  <c r="BU399" i="3"/>
  <c r="BT399" i="3"/>
  <c r="BS399" i="3"/>
  <c r="BV399" i="3" s="1"/>
  <c r="BR399" i="3"/>
  <c r="BQ399" i="3"/>
  <c r="BP399" i="3"/>
  <c r="BO399" i="3"/>
  <c r="BN399" i="3"/>
  <c r="BM399" i="3"/>
  <c r="BL399" i="3"/>
  <c r="BK399" i="3"/>
  <c r="BJ399" i="3"/>
  <c r="BI399" i="3"/>
  <c r="BH399" i="3"/>
  <c r="BG399" i="3"/>
  <c r="BF399" i="3"/>
  <c r="BE399" i="3"/>
  <c r="BD399" i="3"/>
  <c r="BB399" i="3"/>
  <c r="BA399" i="3"/>
  <c r="AY399" i="3"/>
  <c r="AZ399" i="3" s="1"/>
  <c r="AW399" i="3"/>
  <c r="AX399" i="3" s="1"/>
  <c r="AU399" i="3"/>
  <c r="AV399" i="3" s="1"/>
  <c r="AT399" i="3"/>
  <c r="AS399" i="3"/>
  <c r="AQ399" i="3"/>
  <c r="AR399" i="3" s="1"/>
  <c r="AP399" i="3"/>
  <c r="AN399" i="3"/>
  <c r="AL399" i="3"/>
  <c r="AJ399" i="3"/>
  <c r="AH399" i="3"/>
  <c r="AF399" i="3"/>
  <c r="AD399" i="3"/>
  <c r="AB399" i="3"/>
  <c r="Z399" i="3"/>
  <c r="X399" i="3"/>
  <c r="V399" i="3"/>
  <c r="T399" i="3"/>
  <c r="R399" i="3"/>
  <c r="P399" i="3"/>
  <c r="N399" i="3"/>
  <c r="L399" i="3"/>
  <c r="J399" i="3"/>
  <c r="H399" i="3"/>
  <c r="D399" i="3"/>
  <c r="BU398" i="3"/>
  <c r="BT398" i="3"/>
  <c r="BS398" i="3"/>
  <c r="BR398" i="3"/>
  <c r="BQ398" i="3"/>
  <c r="BP398" i="3"/>
  <c r="BO398" i="3"/>
  <c r="BN398" i="3"/>
  <c r="BM398" i="3"/>
  <c r="BL398" i="3"/>
  <c r="BK398" i="3"/>
  <c r="BJ398" i="3"/>
  <c r="BI398" i="3"/>
  <c r="BH398" i="3"/>
  <c r="BG398" i="3"/>
  <c r="BF398" i="3"/>
  <c r="BE398" i="3"/>
  <c r="BD398" i="3"/>
  <c r="BA398" i="3"/>
  <c r="BB398" i="3" s="1"/>
  <c r="AY398" i="3"/>
  <c r="AZ398" i="3" s="1"/>
  <c r="AW398" i="3"/>
  <c r="AX398" i="3" s="1"/>
  <c r="AV398" i="3"/>
  <c r="AU398" i="3"/>
  <c r="AS398" i="3"/>
  <c r="AT398" i="3" s="1"/>
  <c r="AQ398" i="3"/>
  <c r="AR398" i="3" s="1"/>
  <c r="AP398" i="3"/>
  <c r="AN398" i="3"/>
  <c r="AL398" i="3"/>
  <c r="AJ398" i="3"/>
  <c r="AH398" i="3"/>
  <c r="AF398" i="3"/>
  <c r="AD398" i="3"/>
  <c r="AB398" i="3"/>
  <c r="Z398" i="3"/>
  <c r="X398" i="3"/>
  <c r="V398" i="3"/>
  <c r="T398" i="3"/>
  <c r="R398" i="3"/>
  <c r="P398" i="3"/>
  <c r="N398" i="3"/>
  <c r="L398" i="3"/>
  <c r="J398" i="3"/>
  <c r="H398" i="3"/>
  <c r="D398" i="3"/>
  <c r="BU397" i="3"/>
  <c r="BT397" i="3"/>
  <c r="BS397" i="3"/>
  <c r="BR397" i="3"/>
  <c r="BQ397" i="3"/>
  <c r="BP397" i="3"/>
  <c r="BV397" i="3" s="1"/>
  <c r="BO397" i="3"/>
  <c r="BN397" i="3"/>
  <c r="BM397" i="3"/>
  <c r="BL397" i="3"/>
  <c r="BK397" i="3"/>
  <c r="BJ397" i="3"/>
  <c r="BI397" i="3"/>
  <c r="BH397" i="3"/>
  <c r="BG397" i="3"/>
  <c r="BF397" i="3"/>
  <c r="BE397" i="3"/>
  <c r="BD397" i="3"/>
  <c r="BA397" i="3"/>
  <c r="BB397" i="3" s="1"/>
  <c r="AY397" i="3"/>
  <c r="AZ397" i="3" s="1"/>
  <c r="AX397" i="3"/>
  <c r="AW397" i="3"/>
  <c r="AU397" i="3"/>
  <c r="AV397" i="3" s="1"/>
  <c r="AS397" i="3"/>
  <c r="AT397" i="3" s="1"/>
  <c r="AQ397" i="3"/>
  <c r="AR397" i="3" s="1"/>
  <c r="AP397" i="3"/>
  <c r="AN397" i="3"/>
  <c r="AL397" i="3"/>
  <c r="AJ397" i="3"/>
  <c r="AH397" i="3"/>
  <c r="AF397" i="3"/>
  <c r="AD397" i="3"/>
  <c r="AB397" i="3"/>
  <c r="Z397" i="3"/>
  <c r="X397" i="3"/>
  <c r="V397" i="3"/>
  <c r="T397" i="3"/>
  <c r="R397" i="3"/>
  <c r="P397" i="3"/>
  <c r="N397" i="3"/>
  <c r="L397" i="3"/>
  <c r="J397" i="3"/>
  <c r="H397" i="3"/>
  <c r="D397" i="3"/>
  <c r="BU396" i="3"/>
  <c r="BT396" i="3"/>
  <c r="BS396" i="3"/>
  <c r="BR396" i="3"/>
  <c r="BQ396" i="3"/>
  <c r="BV396" i="3" s="1"/>
  <c r="BP396" i="3"/>
  <c r="BO396" i="3"/>
  <c r="BN396" i="3"/>
  <c r="BM396" i="3"/>
  <c r="BL396" i="3"/>
  <c r="BK396" i="3"/>
  <c r="BJ396" i="3"/>
  <c r="BI396" i="3"/>
  <c r="BH396" i="3"/>
  <c r="BG396" i="3"/>
  <c r="BF396" i="3"/>
  <c r="BE396" i="3"/>
  <c r="BD396" i="3"/>
  <c r="BA396" i="3"/>
  <c r="BB396" i="3" s="1"/>
  <c r="AZ396" i="3"/>
  <c r="AY396" i="3"/>
  <c r="AW396" i="3"/>
  <c r="AX396" i="3" s="1"/>
  <c r="AU396" i="3"/>
  <c r="AV396" i="3" s="1"/>
  <c r="AS396" i="3"/>
  <c r="AT396" i="3" s="1"/>
  <c r="AR396" i="3"/>
  <c r="AQ396" i="3"/>
  <c r="AP396" i="3"/>
  <c r="AN396" i="3"/>
  <c r="AL396" i="3"/>
  <c r="AJ396" i="3"/>
  <c r="AH396" i="3"/>
  <c r="AF396" i="3"/>
  <c r="AD396" i="3"/>
  <c r="AB396" i="3"/>
  <c r="Z396" i="3"/>
  <c r="X396" i="3"/>
  <c r="V396" i="3"/>
  <c r="T396" i="3"/>
  <c r="R396" i="3"/>
  <c r="P396" i="3"/>
  <c r="N396" i="3"/>
  <c r="L396" i="3"/>
  <c r="J396" i="3"/>
  <c r="H396" i="3"/>
  <c r="D396" i="3"/>
  <c r="BU395" i="3"/>
  <c r="BT395" i="3"/>
  <c r="BS395" i="3"/>
  <c r="BV395" i="3" s="1"/>
  <c r="BR395" i="3"/>
  <c r="BQ395" i="3"/>
  <c r="BP395" i="3"/>
  <c r="BO395" i="3"/>
  <c r="BN395" i="3"/>
  <c r="BM395" i="3"/>
  <c r="BL395" i="3"/>
  <c r="BK395" i="3"/>
  <c r="BJ395" i="3"/>
  <c r="BI395" i="3"/>
  <c r="BH395" i="3"/>
  <c r="BG395" i="3"/>
  <c r="BF395" i="3"/>
  <c r="BE395" i="3"/>
  <c r="BD395" i="3"/>
  <c r="BB395" i="3"/>
  <c r="BA395" i="3"/>
  <c r="AY395" i="3"/>
  <c r="AZ395" i="3" s="1"/>
  <c r="AW395" i="3"/>
  <c r="AX395" i="3" s="1"/>
  <c r="AU395" i="3"/>
  <c r="AV395" i="3" s="1"/>
  <c r="AT395" i="3"/>
  <c r="AS395" i="3"/>
  <c r="AQ395" i="3"/>
  <c r="AR395" i="3" s="1"/>
  <c r="AP395" i="3"/>
  <c r="AN395" i="3"/>
  <c r="AL395" i="3"/>
  <c r="AJ395" i="3"/>
  <c r="AH395" i="3"/>
  <c r="AF395" i="3"/>
  <c r="AD395" i="3"/>
  <c r="AB395" i="3"/>
  <c r="Z395" i="3"/>
  <c r="X395" i="3"/>
  <c r="V395" i="3"/>
  <c r="T395" i="3"/>
  <c r="R395" i="3"/>
  <c r="P395" i="3"/>
  <c r="N395" i="3"/>
  <c r="L395" i="3"/>
  <c r="J395" i="3"/>
  <c r="H395" i="3"/>
  <c r="D395" i="3"/>
  <c r="BU394" i="3"/>
  <c r="BT394" i="3"/>
  <c r="BS394" i="3"/>
  <c r="BR394" i="3"/>
  <c r="BQ394" i="3"/>
  <c r="BP394" i="3"/>
  <c r="BO394" i="3"/>
  <c r="BN394" i="3"/>
  <c r="BM394" i="3"/>
  <c r="BL394" i="3"/>
  <c r="BK394" i="3"/>
  <c r="BJ394" i="3"/>
  <c r="BI394" i="3"/>
  <c r="BH394" i="3"/>
  <c r="BG394" i="3"/>
  <c r="BF394" i="3"/>
  <c r="BE394" i="3"/>
  <c r="BD394" i="3"/>
  <c r="BA394" i="3"/>
  <c r="BB394" i="3" s="1"/>
  <c r="AY394" i="3"/>
  <c r="AZ394" i="3" s="1"/>
  <c r="AW394" i="3"/>
  <c r="AX394" i="3" s="1"/>
  <c r="AV394" i="3"/>
  <c r="AU394" i="3"/>
  <c r="AS394" i="3"/>
  <c r="AT394" i="3" s="1"/>
  <c r="AQ394" i="3"/>
  <c r="AR394" i="3" s="1"/>
  <c r="AP394" i="3"/>
  <c r="AN394" i="3"/>
  <c r="AL394" i="3"/>
  <c r="AJ394" i="3"/>
  <c r="AH394" i="3"/>
  <c r="AF394" i="3"/>
  <c r="AD394" i="3"/>
  <c r="AB394" i="3"/>
  <c r="Z394" i="3"/>
  <c r="X394" i="3"/>
  <c r="V394" i="3"/>
  <c r="T394" i="3"/>
  <c r="R394" i="3"/>
  <c r="P394" i="3"/>
  <c r="N394" i="3"/>
  <c r="L394" i="3"/>
  <c r="J394" i="3"/>
  <c r="H394" i="3"/>
  <c r="D394" i="3"/>
  <c r="BU393" i="3"/>
  <c r="BT393" i="3"/>
  <c r="BS393" i="3"/>
  <c r="BR393" i="3"/>
  <c r="BQ393" i="3"/>
  <c r="BP393" i="3"/>
  <c r="BV393" i="3" s="1"/>
  <c r="BO393" i="3"/>
  <c r="BN393" i="3"/>
  <c r="BM393" i="3"/>
  <c r="BL393" i="3"/>
  <c r="BK393" i="3"/>
  <c r="BJ393" i="3"/>
  <c r="BI393" i="3"/>
  <c r="BH393" i="3"/>
  <c r="BG393" i="3"/>
  <c r="BF393" i="3"/>
  <c r="BE393" i="3"/>
  <c r="BD393" i="3"/>
  <c r="BA393" i="3"/>
  <c r="BB393" i="3" s="1"/>
  <c r="AY393" i="3"/>
  <c r="AZ393" i="3" s="1"/>
  <c r="AX393" i="3"/>
  <c r="AW393" i="3"/>
  <c r="AU393" i="3"/>
  <c r="AV393" i="3" s="1"/>
  <c r="AS393" i="3"/>
  <c r="AT393" i="3" s="1"/>
  <c r="AQ393" i="3"/>
  <c r="AR393" i="3" s="1"/>
  <c r="AP393" i="3"/>
  <c r="AN393" i="3"/>
  <c r="AL393" i="3"/>
  <c r="AJ393" i="3"/>
  <c r="AH393" i="3"/>
  <c r="AF393" i="3"/>
  <c r="AD393" i="3"/>
  <c r="AB393" i="3"/>
  <c r="Z393" i="3"/>
  <c r="X393" i="3"/>
  <c r="V393" i="3"/>
  <c r="T393" i="3"/>
  <c r="R393" i="3"/>
  <c r="P393" i="3"/>
  <c r="N393" i="3"/>
  <c r="L393" i="3"/>
  <c r="J393" i="3"/>
  <c r="H393" i="3"/>
  <c r="D393" i="3"/>
  <c r="BU392" i="3"/>
  <c r="BT392" i="3"/>
  <c r="BS392" i="3"/>
  <c r="BR392" i="3"/>
  <c r="BQ392" i="3"/>
  <c r="BV392" i="3" s="1"/>
  <c r="BP392" i="3"/>
  <c r="BO392" i="3"/>
  <c r="BN392" i="3"/>
  <c r="BM392" i="3"/>
  <c r="BL392" i="3"/>
  <c r="BK392" i="3"/>
  <c r="BJ392" i="3"/>
  <c r="BI392" i="3"/>
  <c r="BH392" i="3"/>
  <c r="BG392" i="3"/>
  <c r="BF392" i="3"/>
  <c r="BE392" i="3"/>
  <c r="BD392" i="3"/>
  <c r="BA392" i="3"/>
  <c r="BB392" i="3" s="1"/>
  <c r="AZ392" i="3"/>
  <c r="AY392" i="3"/>
  <c r="AW392" i="3"/>
  <c r="AX392" i="3" s="1"/>
  <c r="AU392" i="3"/>
  <c r="AV392" i="3" s="1"/>
  <c r="AS392" i="3"/>
  <c r="AT392" i="3" s="1"/>
  <c r="AR392" i="3"/>
  <c r="AQ392" i="3"/>
  <c r="AP392" i="3"/>
  <c r="AN392" i="3"/>
  <c r="AL392" i="3"/>
  <c r="AJ392" i="3"/>
  <c r="AH392" i="3"/>
  <c r="AF392" i="3"/>
  <c r="AD392" i="3"/>
  <c r="AB392" i="3"/>
  <c r="Z392" i="3"/>
  <c r="X392" i="3"/>
  <c r="V392" i="3"/>
  <c r="T392" i="3"/>
  <c r="R392" i="3"/>
  <c r="P392" i="3"/>
  <c r="N392" i="3"/>
  <c r="L392" i="3"/>
  <c r="J392" i="3"/>
  <c r="H392" i="3"/>
  <c r="D392" i="3"/>
  <c r="BU391" i="3"/>
  <c r="BT391" i="3"/>
  <c r="BS391" i="3"/>
  <c r="BV391" i="3" s="1"/>
  <c r="BR391" i="3"/>
  <c r="BQ391" i="3"/>
  <c r="BP391" i="3"/>
  <c r="BO391" i="3"/>
  <c r="BN391" i="3"/>
  <c r="BM391" i="3"/>
  <c r="BL391" i="3"/>
  <c r="BK391" i="3"/>
  <c r="BJ391" i="3"/>
  <c r="BI391" i="3"/>
  <c r="BH391" i="3"/>
  <c r="BG391" i="3"/>
  <c r="BF391" i="3"/>
  <c r="BE391" i="3"/>
  <c r="BD391" i="3"/>
  <c r="BB391" i="3"/>
  <c r="BA391" i="3"/>
  <c r="AY391" i="3"/>
  <c r="AZ391" i="3" s="1"/>
  <c r="AW391" i="3"/>
  <c r="AX391" i="3" s="1"/>
  <c r="AU391" i="3"/>
  <c r="AV391" i="3" s="1"/>
  <c r="AT391" i="3"/>
  <c r="AS391" i="3"/>
  <c r="AQ391" i="3"/>
  <c r="AR391" i="3" s="1"/>
  <c r="AP391" i="3"/>
  <c r="AN391" i="3"/>
  <c r="AL391" i="3"/>
  <c r="AJ391" i="3"/>
  <c r="AH391" i="3"/>
  <c r="AF391" i="3"/>
  <c r="AD391" i="3"/>
  <c r="AB391" i="3"/>
  <c r="Z391" i="3"/>
  <c r="X391" i="3"/>
  <c r="V391" i="3"/>
  <c r="T391" i="3"/>
  <c r="R391" i="3"/>
  <c r="P391" i="3"/>
  <c r="N391" i="3"/>
  <c r="L391" i="3"/>
  <c r="J391" i="3"/>
  <c r="H391" i="3"/>
  <c r="D391" i="3"/>
  <c r="BU390" i="3"/>
  <c r="BT390" i="3"/>
  <c r="BS390" i="3"/>
  <c r="BR390" i="3"/>
  <c r="BQ390" i="3"/>
  <c r="BP390" i="3"/>
  <c r="BV390" i="3" s="1"/>
  <c r="BO390" i="3"/>
  <c r="BN390" i="3"/>
  <c r="BM390" i="3"/>
  <c r="BL390" i="3"/>
  <c r="BK390" i="3"/>
  <c r="BJ390" i="3"/>
  <c r="BI390" i="3"/>
  <c r="BH390" i="3"/>
  <c r="BG390" i="3"/>
  <c r="BF390" i="3"/>
  <c r="BE390" i="3"/>
  <c r="BD390" i="3"/>
  <c r="BA390" i="3"/>
  <c r="BB390" i="3" s="1"/>
  <c r="AY390" i="3"/>
  <c r="AZ390" i="3" s="1"/>
  <c r="AW390" i="3"/>
  <c r="AX390" i="3" s="1"/>
  <c r="AV390" i="3"/>
  <c r="AU390" i="3"/>
  <c r="AS390" i="3"/>
  <c r="AT390" i="3" s="1"/>
  <c r="AQ390" i="3"/>
  <c r="AR390" i="3" s="1"/>
  <c r="AP390" i="3"/>
  <c r="AN390" i="3"/>
  <c r="AL390" i="3"/>
  <c r="AJ390" i="3"/>
  <c r="AH390" i="3"/>
  <c r="AF390" i="3"/>
  <c r="AD390" i="3"/>
  <c r="AB390" i="3"/>
  <c r="Z390" i="3"/>
  <c r="X390" i="3"/>
  <c r="V390" i="3"/>
  <c r="T390" i="3"/>
  <c r="R390" i="3"/>
  <c r="P390" i="3"/>
  <c r="N390" i="3"/>
  <c r="L390" i="3"/>
  <c r="J390" i="3"/>
  <c r="H390" i="3"/>
  <c r="D390" i="3"/>
  <c r="BU389" i="3"/>
  <c r="BT389" i="3"/>
  <c r="BS389" i="3"/>
  <c r="BR389" i="3"/>
  <c r="BQ389" i="3"/>
  <c r="BP389" i="3"/>
  <c r="BO389" i="3"/>
  <c r="BN389" i="3"/>
  <c r="BM389" i="3"/>
  <c r="BL389" i="3"/>
  <c r="BK389" i="3"/>
  <c r="BJ389" i="3"/>
  <c r="BI389" i="3"/>
  <c r="BH389" i="3"/>
  <c r="BG389" i="3"/>
  <c r="BF389" i="3"/>
  <c r="BE389" i="3"/>
  <c r="BD389" i="3"/>
  <c r="BA389" i="3"/>
  <c r="BB389" i="3" s="1"/>
  <c r="AY389" i="3"/>
  <c r="AZ389" i="3" s="1"/>
  <c r="AX389" i="3"/>
  <c r="AW389" i="3"/>
  <c r="AU389" i="3"/>
  <c r="AV389" i="3" s="1"/>
  <c r="AS389" i="3"/>
  <c r="AT389" i="3" s="1"/>
  <c r="AQ389" i="3"/>
  <c r="AR389" i="3" s="1"/>
  <c r="AP389" i="3"/>
  <c r="AN389" i="3"/>
  <c r="AL389" i="3"/>
  <c r="AJ389" i="3"/>
  <c r="AH389" i="3"/>
  <c r="AF389" i="3"/>
  <c r="AD389" i="3"/>
  <c r="AB389" i="3"/>
  <c r="Z389" i="3"/>
  <c r="X389" i="3"/>
  <c r="V389" i="3"/>
  <c r="T389" i="3"/>
  <c r="R389" i="3"/>
  <c r="P389" i="3"/>
  <c r="N389" i="3"/>
  <c r="L389" i="3"/>
  <c r="J389" i="3"/>
  <c r="H389" i="3"/>
  <c r="D389" i="3"/>
  <c r="BV388" i="3"/>
  <c r="BU388" i="3"/>
  <c r="BT388" i="3"/>
  <c r="BS388" i="3"/>
  <c r="BR388" i="3"/>
  <c r="BQ388" i="3"/>
  <c r="BP388" i="3"/>
  <c r="BO388" i="3"/>
  <c r="BN388" i="3"/>
  <c r="BM388" i="3"/>
  <c r="BL388" i="3"/>
  <c r="BK388" i="3"/>
  <c r="BJ388" i="3"/>
  <c r="BI388" i="3"/>
  <c r="BH388" i="3"/>
  <c r="BG388" i="3"/>
  <c r="BF388" i="3"/>
  <c r="BE388" i="3"/>
  <c r="BD388" i="3"/>
  <c r="BA388" i="3"/>
  <c r="BB388" i="3" s="1"/>
  <c r="AZ388" i="3"/>
  <c r="AY388" i="3"/>
  <c r="AW388" i="3"/>
  <c r="AX388" i="3" s="1"/>
  <c r="AU388" i="3"/>
  <c r="AV388" i="3" s="1"/>
  <c r="AS388" i="3"/>
  <c r="AT388" i="3" s="1"/>
  <c r="AR388" i="3"/>
  <c r="AQ388" i="3"/>
  <c r="AP388" i="3"/>
  <c r="AN388" i="3"/>
  <c r="AL388" i="3"/>
  <c r="AJ388" i="3"/>
  <c r="AH388" i="3"/>
  <c r="AF388" i="3"/>
  <c r="AD388" i="3"/>
  <c r="AB388" i="3"/>
  <c r="Z388" i="3"/>
  <c r="X388" i="3"/>
  <c r="V388" i="3"/>
  <c r="T388" i="3"/>
  <c r="R388" i="3"/>
  <c r="P388" i="3"/>
  <c r="N388" i="3"/>
  <c r="L388" i="3"/>
  <c r="J388" i="3"/>
  <c r="H388" i="3"/>
  <c r="D388" i="3"/>
  <c r="BU387" i="3"/>
  <c r="BT387" i="3"/>
  <c r="BV387" i="3" s="1"/>
  <c r="BS387" i="3"/>
  <c r="BR387" i="3"/>
  <c r="BQ387" i="3"/>
  <c r="BP387" i="3"/>
  <c r="BO387" i="3"/>
  <c r="BN387" i="3"/>
  <c r="BM387" i="3"/>
  <c r="BL387" i="3"/>
  <c r="BK387" i="3"/>
  <c r="BJ387" i="3"/>
  <c r="BI387" i="3"/>
  <c r="BH387" i="3"/>
  <c r="BG387" i="3"/>
  <c r="BF387" i="3"/>
  <c r="BE387" i="3"/>
  <c r="BD387" i="3"/>
  <c r="BB387" i="3"/>
  <c r="BA387" i="3"/>
  <c r="AY387" i="3"/>
  <c r="AZ387" i="3" s="1"/>
  <c r="AW387" i="3"/>
  <c r="AX387" i="3" s="1"/>
  <c r="AU387" i="3"/>
  <c r="AV387" i="3" s="1"/>
  <c r="AT387" i="3"/>
  <c r="AS387" i="3"/>
  <c r="AQ387" i="3"/>
  <c r="AR387" i="3" s="1"/>
  <c r="AP387" i="3"/>
  <c r="AN387" i="3"/>
  <c r="AL387" i="3"/>
  <c r="AJ387" i="3"/>
  <c r="AH387" i="3"/>
  <c r="AF387" i="3"/>
  <c r="AD387" i="3"/>
  <c r="AB387" i="3"/>
  <c r="Z387" i="3"/>
  <c r="X387" i="3"/>
  <c r="V387" i="3"/>
  <c r="T387" i="3"/>
  <c r="R387" i="3"/>
  <c r="P387" i="3"/>
  <c r="N387" i="3"/>
  <c r="L387" i="3"/>
  <c r="J387" i="3"/>
  <c r="H387" i="3"/>
  <c r="D387" i="3"/>
  <c r="BU386" i="3"/>
  <c r="BT386" i="3"/>
  <c r="BS386" i="3"/>
  <c r="BR386" i="3"/>
  <c r="BQ386" i="3"/>
  <c r="BP386" i="3"/>
  <c r="BV386" i="3" s="1"/>
  <c r="BO386" i="3"/>
  <c r="BN386" i="3"/>
  <c r="BM386" i="3"/>
  <c r="BL386" i="3"/>
  <c r="BK386" i="3"/>
  <c r="BJ386" i="3"/>
  <c r="BI386" i="3"/>
  <c r="BH386" i="3"/>
  <c r="BG386" i="3"/>
  <c r="BF386" i="3"/>
  <c r="BE386" i="3"/>
  <c r="BD386" i="3"/>
  <c r="BA386" i="3"/>
  <c r="BB386" i="3" s="1"/>
  <c r="AY386" i="3"/>
  <c r="AZ386" i="3" s="1"/>
  <c r="AW386" i="3"/>
  <c r="AX386" i="3" s="1"/>
  <c r="AV386" i="3"/>
  <c r="AU386" i="3"/>
  <c r="AS386" i="3"/>
  <c r="AT386" i="3" s="1"/>
  <c r="AQ386" i="3"/>
  <c r="AR386" i="3" s="1"/>
  <c r="AP386" i="3"/>
  <c r="AN386" i="3"/>
  <c r="AL386" i="3"/>
  <c r="AJ386" i="3"/>
  <c r="AH386" i="3"/>
  <c r="AF386" i="3"/>
  <c r="AD386" i="3"/>
  <c r="AB386" i="3"/>
  <c r="Z386" i="3"/>
  <c r="X386" i="3"/>
  <c r="V386" i="3"/>
  <c r="T386" i="3"/>
  <c r="R386" i="3"/>
  <c r="P386" i="3"/>
  <c r="N386" i="3"/>
  <c r="L386" i="3"/>
  <c r="J386" i="3"/>
  <c r="H386" i="3"/>
  <c r="D386" i="3"/>
  <c r="BU385" i="3"/>
  <c r="BT385" i="3"/>
  <c r="BS385" i="3"/>
  <c r="BR385" i="3"/>
  <c r="BQ385" i="3"/>
  <c r="BP385" i="3"/>
  <c r="BO385" i="3"/>
  <c r="BN385" i="3"/>
  <c r="BM385" i="3"/>
  <c r="BL385" i="3"/>
  <c r="BK385" i="3"/>
  <c r="BJ385" i="3"/>
  <c r="BI385" i="3"/>
  <c r="BH385" i="3"/>
  <c r="BG385" i="3"/>
  <c r="BF385" i="3"/>
  <c r="BE385" i="3"/>
  <c r="BD385" i="3"/>
  <c r="BA385" i="3"/>
  <c r="BB385" i="3" s="1"/>
  <c r="AY385" i="3"/>
  <c r="AZ385" i="3" s="1"/>
  <c r="AX385" i="3"/>
  <c r="AW385" i="3"/>
  <c r="AU385" i="3"/>
  <c r="AV385" i="3" s="1"/>
  <c r="AS385" i="3"/>
  <c r="AT385" i="3" s="1"/>
  <c r="AQ385" i="3"/>
  <c r="AR385" i="3" s="1"/>
  <c r="AP385" i="3"/>
  <c r="AN385" i="3"/>
  <c r="AL385" i="3"/>
  <c r="AJ385" i="3"/>
  <c r="AH385" i="3"/>
  <c r="AF385" i="3"/>
  <c r="AD385" i="3"/>
  <c r="AB385" i="3"/>
  <c r="Z385" i="3"/>
  <c r="X385" i="3"/>
  <c r="V385" i="3"/>
  <c r="T385" i="3"/>
  <c r="R385" i="3"/>
  <c r="P385" i="3"/>
  <c r="N385" i="3"/>
  <c r="L385" i="3"/>
  <c r="J385" i="3"/>
  <c r="H385" i="3"/>
  <c r="D385" i="3"/>
  <c r="BU384" i="3"/>
  <c r="BT384" i="3"/>
  <c r="BS384" i="3"/>
  <c r="BR384" i="3"/>
  <c r="BQ384" i="3"/>
  <c r="BV384" i="3" s="1"/>
  <c r="BP384" i="3"/>
  <c r="BO384" i="3"/>
  <c r="BN384" i="3"/>
  <c r="BM384" i="3"/>
  <c r="BL384" i="3"/>
  <c r="BK384" i="3"/>
  <c r="BJ384" i="3"/>
  <c r="BI384" i="3"/>
  <c r="BH384" i="3"/>
  <c r="BG384" i="3"/>
  <c r="BF384" i="3"/>
  <c r="BE384" i="3"/>
  <c r="BD384" i="3"/>
  <c r="BA384" i="3"/>
  <c r="BB384" i="3" s="1"/>
  <c r="AZ384" i="3"/>
  <c r="AY384" i="3"/>
  <c r="AW384" i="3"/>
  <c r="AX384" i="3" s="1"/>
  <c r="AU384" i="3"/>
  <c r="AV384" i="3" s="1"/>
  <c r="AS384" i="3"/>
  <c r="AT384" i="3" s="1"/>
  <c r="AR384" i="3"/>
  <c r="AQ384" i="3"/>
  <c r="AP384" i="3"/>
  <c r="AN384" i="3"/>
  <c r="AL384" i="3"/>
  <c r="AJ384" i="3"/>
  <c r="AH384" i="3"/>
  <c r="AF384" i="3"/>
  <c r="AD384" i="3"/>
  <c r="AB384" i="3"/>
  <c r="Z384" i="3"/>
  <c r="X384" i="3"/>
  <c r="V384" i="3"/>
  <c r="T384" i="3"/>
  <c r="R384" i="3"/>
  <c r="P384" i="3"/>
  <c r="N384" i="3"/>
  <c r="L384" i="3"/>
  <c r="J384" i="3"/>
  <c r="H384" i="3"/>
  <c r="D384" i="3"/>
  <c r="BU383" i="3"/>
  <c r="BT383" i="3"/>
  <c r="BS383" i="3"/>
  <c r="BR383" i="3"/>
  <c r="BQ383" i="3"/>
  <c r="BP383" i="3"/>
  <c r="BV383" i="3" s="1"/>
  <c r="BO383" i="3"/>
  <c r="BN383" i="3"/>
  <c r="BM383" i="3"/>
  <c r="BL383" i="3"/>
  <c r="BK383" i="3"/>
  <c r="BJ383" i="3"/>
  <c r="BI383" i="3"/>
  <c r="BH383" i="3"/>
  <c r="BG383" i="3"/>
  <c r="BF383" i="3"/>
  <c r="BE383" i="3"/>
  <c r="BD383" i="3"/>
  <c r="BB383" i="3"/>
  <c r="BA383" i="3"/>
  <c r="AY383" i="3"/>
  <c r="AZ383" i="3" s="1"/>
  <c r="AW383" i="3"/>
  <c r="AX383" i="3" s="1"/>
  <c r="AU383" i="3"/>
  <c r="AV383" i="3" s="1"/>
  <c r="AT383" i="3"/>
  <c r="AS383" i="3"/>
  <c r="AQ383" i="3"/>
  <c r="AR383" i="3" s="1"/>
  <c r="AP383" i="3"/>
  <c r="AN383" i="3"/>
  <c r="AL383" i="3"/>
  <c r="AJ383" i="3"/>
  <c r="AH383" i="3"/>
  <c r="AF383" i="3"/>
  <c r="AD383" i="3"/>
  <c r="AB383" i="3"/>
  <c r="Z383" i="3"/>
  <c r="X383" i="3"/>
  <c r="V383" i="3"/>
  <c r="T383" i="3"/>
  <c r="R383" i="3"/>
  <c r="P383" i="3"/>
  <c r="N383" i="3"/>
  <c r="L383" i="3"/>
  <c r="J383" i="3"/>
  <c r="H383" i="3"/>
  <c r="D383" i="3"/>
  <c r="BU382" i="3"/>
  <c r="BT382" i="3"/>
  <c r="BS382" i="3"/>
  <c r="BR382" i="3"/>
  <c r="BV382" i="3" s="1"/>
  <c r="BQ382" i="3"/>
  <c r="BP382" i="3"/>
  <c r="BO382" i="3"/>
  <c r="BN382" i="3"/>
  <c r="BM382" i="3"/>
  <c r="BL382" i="3"/>
  <c r="BK382" i="3"/>
  <c r="BJ382" i="3"/>
  <c r="BI382" i="3"/>
  <c r="BH382" i="3"/>
  <c r="BG382" i="3"/>
  <c r="BF382" i="3"/>
  <c r="BE382" i="3"/>
  <c r="BD382" i="3"/>
  <c r="BA382" i="3"/>
  <c r="BB382" i="3" s="1"/>
  <c r="AY382" i="3"/>
  <c r="AZ382" i="3" s="1"/>
  <c r="AW382" i="3"/>
  <c r="AX382" i="3" s="1"/>
  <c r="AV382" i="3"/>
  <c r="AU382" i="3"/>
  <c r="AS382" i="3"/>
  <c r="AT382" i="3" s="1"/>
  <c r="AQ382" i="3"/>
  <c r="AR382" i="3" s="1"/>
  <c r="AP382" i="3"/>
  <c r="AN382" i="3"/>
  <c r="AL382" i="3"/>
  <c r="AJ382" i="3"/>
  <c r="AH382" i="3"/>
  <c r="AF382" i="3"/>
  <c r="AD382" i="3"/>
  <c r="AB382" i="3"/>
  <c r="Z382" i="3"/>
  <c r="X382" i="3"/>
  <c r="V382" i="3"/>
  <c r="T382" i="3"/>
  <c r="R382" i="3"/>
  <c r="P382" i="3"/>
  <c r="N382" i="3"/>
  <c r="L382" i="3"/>
  <c r="J382" i="3"/>
  <c r="H382" i="3"/>
  <c r="D382" i="3"/>
  <c r="BU381" i="3"/>
  <c r="BT381" i="3"/>
  <c r="BS381" i="3"/>
  <c r="BR381" i="3"/>
  <c r="BQ381" i="3"/>
  <c r="BP381" i="3"/>
  <c r="BO381" i="3"/>
  <c r="BN381" i="3"/>
  <c r="BM381" i="3"/>
  <c r="BL381" i="3"/>
  <c r="BK381" i="3"/>
  <c r="BJ381" i="3"/>
  <c r="BI381" i="3"/>
  <c r="BH381" i="3"/>
  <c r="BG381" i="3"/>
  <c r="BF381" i="3"/>
  <c r="BE381" i="3"/>
  <c r="BD381" i="3"/>
  <c r="BA381" i="3"/>
  <c r="BB381" i="3" s="1"/>
  <c r="AY381" i="3"/>
  <c r="AZ381" i="3" s="1"/>
  <c r="AX381" i="3"/>
  <c r="AW381" i="3"/>
  <c r="AU381" i="3"/>
  <c r="AV381" i="3" s="1"/>
  <c r="AS381" i="3"/>
  <c r="AT381" i="3" s="1"/>
  <c r="AQ381" i="3"/>
  <c r="AR381" i="3" s="1"/>
  <c r="AP381" i="3"/>
  <c r="AN381" i="3"/>
  <c r="AL381" i="3"/>
  <c r="AJ381" i="3"/>
  <c r="AH381" i="3"/>
  <c r="AF381" i="3"/>
  <c r="AD381" i="3"/>
  <c r="AB381" i="3"/>
  <c r="Z381" i="3"/>
  <c r="X381" i="3"/>
  <c r="V381" i="3"/>
  <c r="T381" i="3"/>
  <c r="R381" i="3"/>
  <c r="P381" i="3"/>
  <c r="N381" i="3"/>
  <c r="L381" i="3"/>
  <c r="J381" i="3"/>
  <c r="H381" i="3"/>
  <c r="D381" i="3"/>
  <c r="BV380" i="3"/>
  <c r="BU380" i="3"/>
  <c r="BT380" i="3"/>
  <c r="BS380" i="3"/>
  <c r="BR380" i="3"/>
  <c r="BQ380" i="3"/>
  <c r="BP380" i="3"/>
  <c r="BO380" i="3"/>
  <c r="BN380" i="3"/>
  <c r="BM380" i="3"/>
  <c r="BL380" i="3"/>
  <c r="BK380" i="3"/>
  <c r="BJ380" i="3"/>
  <c r="BI380" i="3"/>
  <c r="BH380" i="3"/>
  <c r="BG380" i="3"/>
  <c r="BF380" i="3"/>
  <c r="BE380" i="3"/>
  <c r="BD380" i="3"/>
  <c r="BA380" i="3"/>
  <c r="BB380" i="3" s="1"/>
  <c r="AZ380" i="3"/>
  <c r="AY380" i="3"/>
  <c r="AW380" i="3"/>
  <c r="AX380" i="3" s="1"/>
  <c r="AU380" i="3"/>
  <c r="AV380" i="3" s="1"/>
  <c r="AS380" i="3"/>
  <c r="AT380" i="3" s="1"/>
  <c r="AR380" i="3"/>
  <c r="AQ380" i="3"/>
  <c r="AP380" i="3"/>
  <c r="AN380" i="3"/>
  <c r="AL380" i="3"/>
  <c r="AJ380" i="3"/>
  <c r="AH380" i="3"/>
  <c r="AF380" i="3"/>
  <c r="AD380" i="3"/>
  <c r="AB380" i="3"/>
  <c r="Z380" i="3"/>
  <c r="X380" i="3"/>
  <c r="V380" i="3"/>
  <c r="T380" i="3"/>
  <c r="R380" i="3"/>
  <c r="P380" i="3"/>
  <c r="N380" i="3"/>
  <c r="L380" i="3"/>
  <c r="J380" i="3"/>
  <c r="H380" i="3"/>
  <c r="D380" i="3"/>
  <c r="BV379" i="3"/>
  <c r="BU379" i="3"/>
  <c r="BT379" i="3"/>
  <c r="BS379" i="3"/>
  <c r="BR379" i="3"/>
  <c r="BQ379" i="3"/>
  <c r="BP379" i="3"/>
  <c r="BO379" i="3"/>
  <c r="BN379" i="3"/>
  <c r="BM379" i="3"/>
  <c r="BL379" i="3"/>
  <c r="BK379" i="3"/>
  <c r="BJ379" i="3"/>
  <c r="BI379" i="3"/>
  <c r="BH379" i="3"/>
  <c r="BG379" i="3"/>
  <c r="BF379" i="3"/>
  <c r="BE379" i="3"/>
  <c r="BD379" i="3"/>
  <c r="BB379" i="3"/>
  <c r="BA379" i="3"/>
  <c r="AY379" i="3"/>
  <c r="AZ379" i="3" s="1"/>
  <c r="AW379" i="3"/>
  <c r="AX379" i="3" s="1"/>
  <c r="AU379" i="3"/>
  <c r="AV379" i="3" s="1"/>
  <c r="AT379" i="3"/>
  <c r="AS379" i="3"/>
  <c r="AQ379" i="3"/>
  <c r="AR379" i="3" s="1"/>
  <c r="AP379" i="3"/>
  <c r="AN379" i="3"/>
  <c r="AL379" i="3"/>
  <c r="AJ379" i="3"/>
  <c r="AH379" i="3"/>
  <c r="AF379" i="3"/>
  <c r="AD379" i="3"/>
  <c r="AB379" i="3"/>
  <c r="Z379" i="3"/>
  <c r="X379" i="3"/>
  <c r="V379" i="3"/>
  <c r="T379" i="3"/>
  <c r="R379" i="3"/>
  <c r="P379" i="3"/>
  <c r="N379" i="3"/>
  <c r="L379" i="3"/>
  <c r="J379" i="3"/>
  <c r="H379" i="3"/>
  <c r="D379" i="3"/>
  <c r="BU378" i="3"/>
  <c r="BT378" i="3"/>
  <c r="BS378" i="3"/>
  <c r="BR378" i="3"/>
  <c r="BV378" i="3" s="1"/>
  <c r="BQ378" i="3"/>
  <c r="BP378" i="3"/>
  <c r="BO378" i="3"/>
  <c r="BN378" i="3"/>
  <c r="BM378" i="3"/>
  <c r="BL378" i="3"/>
  <c r="BK378" i="3"/>
  <c r="BJ378" i="3"/>
  <c r="BI378" i="3"/>
  <c r="BH378" i="3"/>
  <c r="BG378" i="3"/>
  <c r="BF378" i="3"/>
  <c r="BE378" i="3"/>
  <c r="BD378" i="3"/>
  <c r="BA378" i="3"/>
  <c r="BB378" i="3" s="1"/>
  <c r="AY378" i="3"/>
  <c r="AZ378" i="3" s="1"/>
  <c r="AW378" i="3"/>
  <c r="AX378" i="3" s="1"/>
  <c r="AV378" i="3"/>
  <c r="AU378" i="3"/>
  <c r="AS378" i="3"/>
  <c r="AT378" i="3" s="1"/>
  <c r="AQ378" i="3"/>
  <c r="AR378" i="3" s="1"/>
  <c r="AP378" i="3"/>
  <c r="AN378" i="3"/>
  <c r="AL378" i="3"/>
  <c r="AJ378" i="3"/>
  <c r="AH378" i="3"/>
  <c r="AF378" i="3"/>
  <c r="AD378" i="3"/>
  <c r="AB378" i="3"/>
  <c r="Z378" i="3"/>
  <c r="X378" i="3"/>
  <c r="V378" i="3"/>
  <c r="T378" i="3"/>
  <c r="R378" i="3"/>
  <c r="P378" i="3"/>
  <c r="N378" i="3"/>
  <c r="L378" i="3"/>
  <c r="J378" i="3"/>
  <c r="H378" i="3"/>
  <c r="D378" i="3"/>
  <c r="BU377" i="3"/>
  <c r="BT377" i="3"/>
  <c r="BS377" i="3"/>
  <c r="BR377" i="3"/>
  <c r="BQ377" i="3"/>
  <c r="BP377" i="3"/>
  <c r="BV377" i="3" s="1"/>
  <c r="BO377" i="3"/>
  <c r="BN377" i="3"/>
  <c r="BM377" i="3"/>
  <c r="BL377" i="3"/>
  <c r="BK377" i="3"/>
  <c r="BJ377" i="3"/>
  <c r="BI377" i="3"/>
  <c r="BH377" i="3"/>
  <c r="BG377" i="3"/>
  <c r="BF377" i="3"/>
  <c r="BE377" i="3"/>
  <c r="BD377" i="3"/>
  <c r="BA377" i="3"/>
  <c r="BB377" i="3" s="1"/>
  <c r="AY377" i="3"/>
  <c r="AZ377" i="3" s="1"/>
  <c r="AX377" i="3"/>
  <c r="AW377" i="3"/>
  <c r="AU377" i="3"/>
  <c r="AV377" i="3" s="1"/>
  <c r="AS377" i="3"/>
  <c r="AT377" i="3" s="1"/>
  <c r="AQ377" i="3"/>
  <c r="AR377" i="3" s="1"/>
  <c r="AP377" i="3"/>
  <c r="AN377" i="3"/>
  <c r="AL377" i="3"/>
  <c r="AJ377" i="3"/>
  <c r="AH377" i="3"/>
  <c r="AF377" i="3"/>
  <c r="AD377" i="3"/>
  <c r="AB377" i="3"/>
  <c r="Z377" i="3"/>
  <c r="X377" i="3"/>
  <c r="V377" i="3"/>
  <c r="T377" i="3"/>
  <c r="R377" i="3"/>
  <c r="P377" i="3"/>
  <c r="N377" i="3"/>
  <c r="L377" i="3"/>
  <c r="J377" i="3"/>
  <c r="H377" i="3"/>
  <c r="D377" i="3"/>
  <c r="BV376" i="3"/>
  <c r="BU376" i="3"/>
  <c r="BT376" i="3"/>
  <c r="BS376" i="3"/>
  <c r="BR376" i="3"/>
  <c r="BQ376" i="3"/>
  <c r="BP376" i="3"/>
  <c r="BO376" i="3"/>
  <c r="BN376" i="3"/>
  <c r="BM376" i="3"/>
  <c r="BL376" i="3"/>
  <c r="BK376" i="3"/>
  <c r="BJ376" i="3"/>
  <c r="BI376" i="3"/>
  <c r="BH376" i="3"/>
  <c r="BG376" i="3"/>
  <c r="BF376" i="3"/>
  <c r="BE376" i="3"/>
  <c r="BD376" i="3"/>
  <c r="BA376" i="3"/>
  <c r="BB376" i="3" s="1"/>
  <c r="AY376" i="3"/>
  <c r="AZ376" i="3" s="1"/>
  <c r="AW376" i="3"/>
  <c r="AX376" i="3" s="1"/>
  <c r="AU376" i="3"/>
  <c r="AV376" i="3" s="1"/>
  <c r="AS376" i="3"/>
  <c r="AT376" i="3" s="1"/>
  <c r="AR376" i="3"/>
  <c r="AQ376" i="3"/>
  <c r="AP376" i="3"/>
  <c r="AN376" i="3"/>
  <c r="AL376" i="3"/>
  <c r="AJ376" i="3"/>
  <c r="AH376" i="3"/>
  <c r="AF376" i="3"/>
  <c r="AD376" i="3"/>
  <c r="AB376" i="3"/>
  <c r="Z376" i="3"/>
  <c r="X376" i="3"/>
  <c r="V376" i="3"/>
  <c r="T376" i="3"/>
  <c r="R376" i="3"/>
  <c r="P376" i="3"/>
  <c r="N376" i="3"/>
  <c r="L376" i="3"/>
  <c r="J376" i="3"/>
  <c r="H376" i="3"/>
  <c r="D376" i="3"/>
  <c r="BU375" i="3"/>
  <c r="BT375" i="3"/>
  <c r="BS375" i="3"/>
  <c r="BR375" i="3"/>
  <c r="BQ375" i="3"/>
  <c r="BP375" i="3"/>
  <c r="BV375" i="3" s="1"/>
  <c r="BO375" i="3"/>
  <c r="BN375" i="3"/>
  <c r="BM375" i="3"/>
  <c r="BL375" i="3"/>
  <c r="BK375" i="3"/>
  <c r="BJ375" i="3"/>
  <c r="BI375" i="3"/>
  <c r="BH375" i="3"/>
  <c r="BG375" i="3"/>
  <c r="BF375" i="3"/>
  <c r="BE375" i="3"/>
  <c r="BD375" i="3"/>
  <c r="BB375" i="3"/>
  <c r="BA375" i="3"/>
  <c r="AY375" i="3"/>
  <c r="AZ375" i="3" s="1"/>
  <c r="AW375" i="3"/>
  <c r="AX375" i="3" s="1"/>
  <c r="AU375" i="3"/>
  <c r="AV375" i="3" s="1"/>
  <c r="AT375" i="3"/>
  <c r="AS375" i="3"/>
  <c r="AQ375" i="3"/>
  <c r="AR375" i="3" s="1"/>
  <c r="AP375" i="3"/>
  <c r="AN375" i="3"/>
  <c r="AL375" i="3"/>
  <c r="AJ375" i="3"/>
  <c r="AH375" i="3"/>
  <c r="AF375" i="3"/>
  <c r="AD375" i="3"/>
  <c r="AB375" i="3"/>
  <c r="Z375" i="3"/>
  <c r="X375" i="3"/>
  <c r="V375" i="3"/>
  <c r="T375" i="3"/>
  <c r="R375" i="3"/>
  <c r="P375" i="3"/>
  <c r="N375" i="3"/>
  <c r="L375" i="3"/>
  <c r="J375" i="3"/>
  <c r="H375" i="3"/>
  <c r="D375" i="3"/>
  <c r="BU374" i="3"/>
  <c r="BT374" i="3"/>
  <c r="BS374" i="3"/>
  <c r="BR374" i="3"/>
  <c r="BV374" i="3" s="1"/>
  <c r="BQ374" i="3"/>
  <c r="BP374" i="3"/>
  <c r="BO374" i="3"/>
  <c r="BN374" i="3"/>
  <c r="BM374" i="3"/>
  <c r="BL374" i="3"/>
  <c r="BK374" i="3"/>
  <c r="BJ374" i="3"/>
  <c r="BI374" i="3"/>
  <c r="BH374" i="3"/>
  <c r="BG374" i="3"/>
  <c r="BF374" i="3"/>
  <c r="BE374" i="3"/>
  <c r="BD374" i="3"/>
  <c r="BA374" i="3"/>
  <c r="BB374" i="3" s="1"/>
  <c r="AZ374" i="3"/>
  <c r="AY374" i="3"/>
  <c r="AW374" i="3"/>
  <c r="AX374" i="3" s="1"/>
  <c r="AU374" i="3"/>
  <c r="AV374" i="3" s="1"/>
  <c r="AS374" i="3"/>
  <c r="AT374" i="3" s="1"/>
  <c r="AR374" i="3"/>
  <c r="AQ374" i="3"/>
  <c r="AP374" i="3"/>
  <c r="AN374" i="3"/>
  <c r="AL374" i="3"/>
  <c r="AJ374" i="3"/>
  <c r="AH374" i="3"/>
  <c r="AF374" i="3"/>
  <c r="AD374" i="3"/>
  <c r="AB374" i="3"/>
  <c r="Z374" i="3"/>
  <c r="X374" i="3"/>
  <c r="V374" i="3"/>
  <c r="T374" i="3"/>
  <c r="R374" i="3"/>
  <c r="P374" i="3"/>
  <c r="N374" i="3"/>
  <c r="L374" i="3"/>
  <c r="J374" i="3"/>
  <c r="H374" i="3"/>
  <c r="D374" i="3"/>
  <c r="BU373" i="3"/>
  <c r="BT373" i="3"/>
  <c r="BS373" i="3"/>
  <c r="BV373" i="3" s="1"/>
  <c r="BR373" i="3"/>
  <c r="BQ373" i="3"/>
  <c r="BP373" i="3"/>
  <c r="BO373" i="3"/>
  <c r="BN373" i="3"/>
  <c r="BM373" i="3"/>
  <c r="BL373" i="3"/>
  <c r="BK373" i="3"/>
  <c r="BJ373" i="3"/>
  <c r="BI373" i="3"/>
  <c r="BH373" i="3"/>
  <c r="BG373" i="3"/>
  <c r="BF373" i="3"/>
  <c r="BE373" i="3"/>
  <c r="BD373" i="3"/>
  <c r="BB373" i="3"/>
  <c r="BA373" i="3"/>
  <c r="AY373" i="3"/>
  <c r="AZ373" i="3" s="1"/>
  <c r="AW373" i="3"/>
  <c r="AX373" i="3" s="1"/>
  <c r="AU373" i="3"/>
  <c r="AV373" i="3" s="1"/>
  <c r="AT373" i="3"/>
  <c r="AS373" i="3"/>
  <c r="AQ373" i="3"/>
  <c r="AR373" i="3" s="1"/>
  <c r="AP373" i="3"/>
  <c r="AN373" i="3"/>
  <c r="AL373" i="3"/>
  <c r="AJ373" i="3"/>
  <c r="AH373" i="3"/>
  <c r="AF373" i="3"/>
  <c r="AD373" i="3"/>
  <c r="AB373" i="3"/>
  <c r="Z373" i="3"/>
  <c r="X373" i="3"/>
  <c r="V373" i="3"/>
  <c r="T373" i="3"/>
  <c r="R373" i="3"/>
  <c r="P373" i="3"/>
  <c r="N373" i="3"/>
  <c r="L373" i="3"/>
  <c r="J373" i="3"/>
  <c r="H373" i="3"/>
  <c r="D373" i="3"/>
  <c r="BU372" i="3"/>
  <c r="BT372" i="3"/>
  <c r="BS372" i="3"/>
  <c r="BR372" i="3"/>
  <c r="BQ372" i="3"/>
  <c r="BP372" i="3"/>
  <c r="BV372" i="3" s="1"/>
  <c r="BO372" i="3"/>
  <c r="BN372" i="3"/>
  <c r="BM372" i="3"/>
  <c r="BL372" i="3"/>
  <c r="BK372" i="3"/>
  <c r="BJ372" i="3"/>
  <c r="BI372" i="3"/>
  <c r="BH372" i="3"/>
  <c r="BG372" i="3"/>
  <c r="BF372" i="3"/>
  <c r="BE372" i="3"/>
  <c r="BD372" i="3"/>
  <c r="BA372" i="3"/>
  <c r="BB372" i="3" s="1"/>
  <c r="AZ372" i="3"/>
  <c r="AY372" i="3"/>
  <c r="AW372" i="3"/>
  <c r="AX372" i="3" s="1"/>
  <c r="AU372" i="3"/>
  <c r="AV372" i="3" s="1"/>
  <c r="AS372" i="3"/>
  <c r="AT372" i="3" s="1"/>
  <c r="AR372" i="3"/>
  <c r="AQ372" i="3"/>
  <c r="AP372" i="3"/>
  <c r="AN372" i="3"/>
  <c r="AL372" i="3"/>
  <c r="AJ372" i="3"/>
  <c r="AH372" i="3"/>
  <c r="AF372" i="3"/>
  <c r="AD372" i="3"/>
  <c r="AB372" i="3"/>
  <c r="Z372" i="3"/>
  <c r="X372" i="3"/>
  <c r="V372" i="3"/>
  <c r="T372" i="3"/>
  <c r="R372" i="3"/>
  <c r="P372" i="3"/>
  <c r="N372" i="3"/>
  <c r="L372" i="3"/>
  <c r="J372" i="3"/>
  <c r="H372" i="3"/>
  <c r="D372" i="3"/>
  <c r="BU371" i="3"/>
  <c r="BT371" i="3"/>
  <c r="BS371" i="3"/>
  <c r="BR371" i="3"/>
  <c r="BQ371" i="3"/>
  <c r="BP371" i="3"/>
  <c r="BV371" i="3" s="1"/>
  <c r="BO371" i="3"/>
  <c r="BN371" i="3"/>
  <c r="BM371" i="3"/>
  <c r="BL371" i="3"/>
  <c r="BK371" i="3"/>
  <c r="BJ371" i="3"/>
  <c r="BI371" i="3"/>
  <c r="BH371" i="3"/>
  <c r="BG371" i="3"/>
  <c r="BF371" i="3"/>
  <c r="BE371" i="3"/>
  <c r="BD371" i="3"/>
  <c r="BB371" i="3"/>
  <c r="BA371" i="3"/>
  <c r="AY371" i="3"/>
  <c r="AZ371" i="3" s="1"/>
  <c r="AW371" i="3"/>
  <c r="AX371" i="3" s="1"/>
  <c r="AU371" i="3"/>
  <c r="AV371" i="3" s="1"/>
  <c r="AS371" i="3"/>
  <c r="AT371" i="3" s="1"/>
  <c r="AQ371" i="3"/>
  <c r="AR371" i="3" s="1"/>
  <c r="AP371" i="3"/>
  <c r="AN371" i="3"/>
  <c r="AL371" i="3"/>
  <c r="AJ371" i="3"/>
  <c r="AH371" i="3"/>
  <c r="AF371" i="3"/>
  <c r="AD371" i="3"/>
  <c r="AB371" i="3"/>
  <c r="Z371" i="3"/>
  <c r="X371" i="3"/>
  <c r="V371" i="3"/>
  <c r="T371" i="3"/>
  <c r="R371" i="3"/>
  <c r="P371" i="3"/>
  <c r="N371" i="3"/>
  <c r="L371" i="3"/>
  <c r="J371" i="3"/>
  <c r="H371" i="3"/>
  <c r="D371" i="3"/>
  <c r="BU370" i="3"/>
  <c r="BT370" i="3"/>
  <c r="BS370" i="3"/>
  <c r="BR370" i="3"/>
  <c r="BQ370" i="3"/>
  <c r="BP370" i="3"/>
  <c r="BV370" i="3" s="1"/>
  <c r="BO370" i="3"/>
  <c r="BN370" i="3"/>
  <c r="BM370" i="3"/>
  <c r="BL370" i="3"/>
  <c r="BK370" i="3"/>
  <c r="BJ370" i="3"/>
  <c r="BI370" i="3"/>
  <c r="BH370" i="3"/>
  <c r="BG370" i="3"/>
  <c r="BF370" i="3"/>
  <c r="BE370" i="3"/>
  <c r="BD370" i="3"/>
  <c r="BA370" i="3"/>
  <c r="BB370" i="3" s="1"/>
  <c r="AZ370" i="3"/>
  <c r="AY370" i="3"/>
  <c r="AW370" i="3"/>
  <c r="AX370" i="3" s="1"/>
  <c r="AU370" i="3"/>
  <c r="AV370" i="3" s="1"/>
  <c r="AS370" i="3"/>
  <c r="AT370" i="3" s="1"/>
  <c r="AQ370" i="3"/>
  <c r="AR370" i="3" s="1"/>
  <c r="AP370" i="3"/>
  <c r="AN370" i="3"/>
  <c r="AL370" i="3"/>
  <c r="AJ370" i="3"/>
  <c r="AH370" i="3"/>
  <c r="AF370" i="3"/>
  <c r="AD370" i="3"/>
  <c r="AB370" i="3"/>
  <c r="Z370" i="3"/>
  <c r="X370" i="3"/>
  <c r="V370" i="3"/>
  <c r="T370" i="3"/>
  <c r="R370" i="3"/>
  <c r="P370" i="3"/>
  <c r="N370" i="3"/>
  <c r="L370" i="3"/>
  <c r="J370" i="3"/>
  <c r="H370" i="3"/>
  <c r="D370" i="3"/>
  <c r="BU369" i="3"/>
  <c r="BT369" i="3"/>
  <c r="BS369" i="3"/>
  <c r="BR369" i="3"/>
  <c r="BQ369" i="3"/>
  <c r="BP369" i="3"/>
  <c r="BV369" i="3" s="1"/>
  <c r="BO369" i="3"/>
  <c r="BN369" i="3"/>
  <c r="BM369" i="3"/>
  <c r="BL369" i="3"/>
  <c r="BK369" i="3"/>
  <c r="BJ369" i="3"/>
  <c r="BI369" i="3"/>
  <c r="BH369" i="3"/>
  <c r="BG369" i="3"/>
  <c r="BF369" i="3"/>
  <c r="BE369" i="3"/>
  <c r="BD369" i="3"/>
  <c r="BA369" i="3"/>
  <c r="BB369" i="3" s="1"/>
  <c r="AY369" i="3"/>
  <c r="AZ369" i="3" s="1"/>
  <c r="AW369" i="3"/>
  <c r="AX369" i="3" s="1"/>
  <c r="AU369" i="3"/>
  <c r="AV369" i="3" s="1"/>
  <c r="AT369" i="3"/>
  <c r="AS369" i="3"/>
  <c r="AQ369" i="3"/>
  <c r="AR369" i="3" s="1"/>
  <c r="AP369" i="3"/>
  <c r="AN369" i="3"/>
  <c r="AL369" i="3"/>
  <c r="AJ369" i="3"/>
  <c r="AH369" i="3"/>
  <c r="AF369" i="3"/>
  <c r="AD369" i="3"/>
  <c r="AB369" i="3"/>
  <c r="Z369" i="3"/>
  <c r="X369" i="3"/>
  <c r="V369" i="3"/>
  <c r="T369" i="3"/>
  <c r="R369" i="3"/>
  <c r="P369" i="3"/>
  <c r="N369" i="3"/>
  <c r="L369" i="3"/>
  <c r="J369" i="3"/>
  <c r="H369" i="3"/>
  <c r="D369" i="3"/>
  <c r="BV368" i="3"/>
  <c r="BU368" i="3"/>
  <c r="BT368" i="3"/>
  <c r="BS368" i="3"/>
  <c r="BR368" i="3"/>
  <c r="BQ368" i="3"/>
  <c r="BP368" i="3"/>
  <c r="BO368" i="3"/>
  <c r="BN368" i="3"/>
  <c r="BM368" i="3"/>
  <c r="BL368" i="3"/>
  <c r="BK368" i="3"/>
  <c r="BJ368" i="3"/>
  <c r="BI368" i="3"/>
  <c r="BH368" i="3"/>
  <c r="BG368" i="3"/>
  <c r="BF368" i="3"/>
  <c r="BE368" i="3"/>
  <c r="BD368" i="3"/>
  <c r="BA368" i="3"/>
  <c r="BB368" i="3" s="1"/>
  <c r="AY368" i="3"/>
  <c r="AZ368" i="3" s="1"/>
  <c r="AW368" i="3"/>
  <c r="AX368" i="3" s="1"/>
  <c r="AU368" i="3"/>
  <c r="AV368" i="3" s="1"/>
  <c r="AS368" i="3"/>
  <c r="AT368" i="3" s="1"/>
  <c r="AR368" i="3"/>
  <c r="AQ368" i="3"/>
  <c r="AP368" i="3"/>
  <c r="AN368" i="3"/>
  <c r="AL368" i="3"/>
  <c r="AJ368" i="3"/>
  <c r="AH368" i="3"/>
  <c r="AF368" i="3"/>
  <c r="AD368" i="3"/>
  <c r="AB368" i="3"/>
  <c r="Z368" i="3"/>
  <c r="X368" i="3"/>
  <c r="V368" i="3"/>
  <c r="T368" i="3"/>
  <c r="R368" i="3"/>
  <c r="P368" i="3"/>
  <c r="N368" i="3"/>
  <c r="L368" i="3"/>
  <c r="J368" i="3"/>
  <c r="H368" i="3"/>
  <c r="D368" i="3"/>
  <c r="BU367" i="3"/>
  <c r="BT367" i="3"/>
  <c r="BS367" i="3"/>
  <c r="BR367" i="3"/>
  <c r="BQ367" i="3"/>
  <c r="BP367" i="3"/>
  <c r="BV367" i="3" s="1"/>
  <c r="BO367" i="3"/>
  <c r="BN367" i="3"/>
  <c r="BM367" i="3"/>
  <c r="BL367" i="3"/>
  <c r="BK367" i="3"/>
  <c r="BJ367" i="3"/>
  <c r="BI367" i="3"/>
  <c r="BH367" i="3"/>
  <c r="BG367" i="3"/>
  <c r="BF367" i="3"/>
  <c r="BE367" i="3"/>
  <c r="BD367" i="3"/>
  <c r="BB367" i="3"/>
  <c r="BA367" i="3"/>
  <c r="AY367" i="3"/>
  <c r="AZ367" i="3" s="1"/>
  <c r="AW367" i="3"/>
  <c r="AX367" i="3" s="1"/>
  <c r="AU367" i="3"/>
  <c r="AV367" i="3" s="1"/>
  <c r="AT367" i="3"/>
  <c r="AS367" i="3"/>
  <c r="AQ367" i="3"/>
  <c r="AR367" i="3" s="1"/>
  <c r="AP367" i="3"/>
  <c r="AN367" i="3"/>
  <c r="AL367" i="3"/>
  <c r="AJ367" i="3"/>
  <c r="AH367" i="3"/>
  <c r="AF367" i="3"/>
  <c r="AD367" i="3"/>
  <c r="AB367" i="3"/>
  <c r="Z367" i="3"/>
  <c r="X367" i="3"/>
  <c r="V367" i="3"/>
  <c r="T367" i="3"/>
  <c r="R367" i="3"/>
  <c r="P367" i="3"/>
  <c r="N367" i="3"/>
  <c r="L367" i="3"/>
  <c r="J367" i="3"/>
  <c r="H367" i="3"/>
  <c r="D367" i="3"/>
  <c r="BU366" i="3"/>
  <c r="BT366" i="3"/>
  <c r="BS366" i="3"/>
  <c r="BR366" i="3"/>
  <c r="BV366" i="3" s="1"/>
  <c r="BQ366" i="3"/>
  <c r="BP366" i="3"/>
  <c r="BO366" i="3"/>
  <c r="BN366" i="3"/>
  <c r="BM366" i="3"/>
  <c r="BL366" i="3"/>
  <c r="BK366" i="3"/>
  <c r="BJ366" i="3"/>
  <c r="BI366" i="3"/>
  <c r="BH366" i="3"/>
  <c r="BG366" i="3"/>
  <c r="BF366" i="3"/>
  <c r="BE366" i="3"/>
  <c r="BD366" i="3"/>
  <c r="BA366" i="3"/>
  <c r="BB366" i="3" s="1"/>
  <c r="AZ366" i="3"/>
  <c r="AY366" i="3"/>
  <c r="AW366" i="3"/>
  <c r="AX366" i="3" s="1"/>
  <c r="AU366" i="3"/>
  <c r="AV366" i="3" s="1"/>
  <c r="AS366" i="3"/>
  <c r="AT366" i="3" s="1"/>
  <c r="AR366" i="3"/>
  <c r="AQ366" i="3"/>
  <c r="AP366" i="3"/>
  <c r="AN366" i="3"/>
  <c r="AL366" i="3"/>
  <c r="AJ366" i="3"/>
  <c r="AH366" i="3"/>
  <c r="AF366" i="3"/>
  <c r="AD366" i="3"/>
  <c r="AB366" i="3"/>
  <c r="Z366" i="3"/>
  <c r="X366" i="3"/>
  <c r="V366" i="3"/>
  <c r="T366" i="3"/>
  <c r="R366" i="3"/>
  <c r="P366" i="3"/>
  <c r="N366" i="3"/>
  <c r="L366" i="3"/>
  <c r="J366" i="3"/>
  <c r="H366" i="3"/>
  <c r="D366" i="3"/>
  <c r="BU365" i="3"/>
  <c r="BT365" i="3"/>
  <c r="BS365" i="3"/>
  <c r="BV365" i="3" s="1"/>
  <c r="BR365" i="3"/>
  <c r="BQ365" i="3"/>
  <c r="BP365" i="3"/>
  <c r="BO365" i="3"/>
  <c r="BN365" i="3"/>
  <c r="BM365" i="3"/>
  <c r="BL365" i="3"/>
  <c r="BK365" i="3"/>
  <c r="BJ365" i="3"/>
  <c r="BI365" i="3"/>
  <c r="BH365" i="3"/>
  <c r="BG365" i="3"/>
  <c r="BF365" i="3"/>
  <c r="BE365" i="3"/>
  <c r="BD365" i="3"/>
  <c r="BB365" i="3"/>
  <c r="BA365" i="3"/>
  <c r="AY365" i="3"/>
  <c r="AZ365" i="3" s="1"/>
  <c r="AW365" i="3"/>
  <c r="AX365" i="3" s="1"/>
  <c r="AU365" i="3"/>
  <c r="AV365" i="3" s="1"/>
  <c r="AT365" i="3"/>
  <c r="AS365" i="3"/>
  <c r="AQ365" i="3"/>
  <c r="AR365" i="3" s="1"/>
  <c r="AP365" i="3"/>
  <c r="AN365" i="3"/>
  <c r="AL365" i="3"/>
  <c r="AJ365" i="3"/>
  <c r="AH365" i="3"/>
  <c r="AF365" i="3"/>
  <c r="AD365" i="3"/>
  <c r="AB365" i="3"/>
  <c r="Z365" i="3"/>
  <c r="X365" i="3"/>
  <c r="V365" i="3"/>
  <c r="T365" i="3"/>
  <c r="R365" i="3"/>
  <c r="P365" i="3"/>
  <c r="N365" i="3"/>
  <c r="L365" i="3"/>
  <c r="J365" i="3"/>
  <c r="H365" i="3"/>
  <c r="D365" i="3"/>
  <c r="BU364" i="3"/>
  <c r="BT364" i="3"/>
  <c r="BS364" i="3"/>
  <c r="BR364" i="3"/>
  <c r="BQ364" i="3"/>
  <c r="BP364" i="3"/>
  <c r="BV364" i="3" s="1"/>
  <c r="BO364" i="3"/>
  <c r="BN364" i="3"/>
  <c r="BM364" i="3"/>
  <c r="BL364" i="3"/>
  <c r="BK364" i="3"/>
  <c r="BJ364" i="3"/>
  <c r="BI364" i="3"/>
  <c r="BH364" i="3"/>
  <c r="BG364" i="3"/>
  <c r="BF364" i="3"/>
  <c r="BE364" i="3"/>
  <c r="BD364" i="3"/>
  <c r="BA364" i="3"/>
  <c r="BB364" i="3" s="1"/>
  <c r="AZ364" i="3"/>
  <c r="AY364" i="3"/>
  <c r="AW364" i="3"/>
  <c r="AX364" i="3" s="1"/>
  <c r="AU364" i="3"/>
  <c r="AV364" i="3" s="1"/>
  <c r="AS364" i="3"/>
  <c r="AT364" i="3" s="1"/>
  <c r="AR364" i="3"/>
  <c r="AQ364" i="3"/>
  <c r="AP364" i="3"/>
  <c r="AN364" i="3"/>
  <c r="AL364" i="3"/>
  <c r="AJ364" i="3"/>
  <c r="AH364" i="3"/>
  <c r="AF364" i="3"/>
  <c r="AD364" i="3"/>
  <c r="AB364" i="3"/>
  <c r="Z364" i="3"/>
  <c r="X364" i="3"/>
  <c r="V364" i="3"/>
  <c r="T364" i="3"/>
  <c r="R364" i="3"/>
  <c r="P364" i="3"/>
  <c r="N364" i="3"/>
  <c r="L364" i="3"/>
  <c r="J364" i="3"/>
  <c r="H364" i="3"/>
  <c r="D364" i="3"/>
  <c r="BU363" i="3"/>
  <c r="BT363" i="3"/>
  <c r="BS363" i="3"/>
  <c r="BR363" i="3"/>
  <c r="BQ363" i="3"/>
  <c r="BP363" i="3"/>
  <c r="BV363" i="3" s="1"/>
  <c r="BO363" i="3"/>
  <c r="BN363" i="3"/>
  <c r="BM363" i="3"/>
  <c r="BL363" i="3"/>
  <c r="BK363" i="3"/>
  <c r="BJ363" i="3"/>
  <c r="BI363" i="3"/>
  <c r="BH363" i="3"/>
  <c r="BG363" i="3"/>
  <c r="BF363" i="3"/>
  <c r="BE363" i="3"/>
  <c r="BD363" i="3"/>
  <c r="BB363" i="3"/>
  <c r="BA363" i="3"/>
  <c r="AZ363" i="3"/>
  <c r="AY363" i="3"/>
  <c r="AX363" i="3"/>
  <c r="AW363" i="3"/>
  <c r="AU363" i="3"/>
  <c r="AV363" i="3" s="1"/>
  <c r="AT363" i="3"/>
  <c r="AS363" i="3"/>
  <c r="AR363" i="3"/>
  <c r="AQ363" i="3"/>
  <c r="AP363" i="3"/>
  <c r="AN363" i="3"/>
  <c r="AL363" i="3"/>
  <c r="AJ363" i="3"/>
  <c r="AH363" i="3"/>
  <c r="AF363" i="3"/>
  <c r="AD363" i="3"/>
  <c r="AB363" i="3"/>
  <c r="Z363" i="3"/>
  <c r="X363" i="3"/>
  <c r="V363" i="3"/>
  <c r="T363" i="3"/>
  <c r="R363" i="3"/>
  <c r="P363" i="3"/>
  <c r="N363" i="3"/>
  <c r="L363" i="3"/>
  <c r="J363" i="3"/>
  <c r="H363" i="3"/>
  <c r="D363" i="3"/>
  <c r="BU362" i="3"/>
  <c r="BT362" i="3"/>
  <c r="BS362" i="3"/>
  <c r="BR362" i="3"/>
  <c r="BQ362" i="3"/>
  <c r="BV362" i="3" s="1"/>
  <c r="BP362" i="3"/>
  <c r="BO362" i="3"/>
  <c r="BN362" i="3"/>
  <c r="BM362" i="3"/>
  <c r="BL362" i="3"/>
  <c r="BK362" i="3"/>
  <c r="BJ362" i="3"/>
  <c r="BI362" i="3"/>
  <c r="BH362" i="3"/>
  <c r="BG362" i="3"/>
  <c r="BF362" i="3"/>
  <c r="BE362" i="3"/>
  <c r="BD362" i="3"/>
  <c r="BB362" i="3"/>
  <c r="BA362" i="3"/>
  <c r="AZ362" i="3"/>
  <c r="AY362" i="3"/>
  <c r="AW362" i="3"/>
  <c r="AX362" i="3" s="1"/>
  <c r="AV362" i="3"/>
  <c r="AU362" i="3"/>
  <c r="AT362" i="3"/>
  <c r="AS362" i="3"/>
  <c r="AR362" i="3"/>
  <c r="AQ362" i="3"/>
  <c r="AP362" i="3"/>
  <c r="AN362" i="3"/>
  <c r="AL362" i="3"/>
  <c r="AJ362" i="3"/>
  <c r="AH362" i="3"/>
  <c r="AF362" i="3"/>
  <c r="AD362" i="3"/>
  <c r="AB362" i="3"/>
  <c r="Z362" i="3"/>
  <c r="X362" i="3"/>
  <c r="V362" i="3"/>
  <c r="T362" i="3"/>
  <c r="R362" i="3"/>
  <c r="P362" i="3"/>
  <c r="N362" i="3"/>
  <c r="L362" i="3"/>
  <c r="J362" i="3"/>
  <c r="H362" i="3"/>
  <c r="D362" i="3"/>
  <c r="BU361" i="3"/>
  <c r="BT361" i="3"/>
  <c r="BS361" i="3"/>
  <c r="BR361" i="3"/>
  <c r="BQ361" i="3"/>
  <c r="BP361" i="3"/>
  <c r="BV361" i="3" s="1"/>
  <c r="BO361" i="3"/>
  <c r="BN361" i="3"/>
  <c r="BM361" i="3"/>
  <c r="BL361" i="3"/>
  <c r="BK361" i="3"/>
  <c r="BJ361" i="3"/>
  <c r="BI361" i="3"/>
  <c r="BH361" i="3"/>
  <c r="BG361" i="3"/>
  <c r="BF361" i="3"/>
  <c r="BE361" i="3"/>
  <c r="BD361" i="3"/>
  <c r="BB361" i="3"/>
  <c r="BA361" i="3"/>
  <c r="AY361" i="3"/>
  <c r="AZ361" i="3" s="1"/>
  <c r="AX361" i="3"/>
  <c r="AW361" i="3"/>
  <c r="AV361" i="3"/>
  <c r="AU361" i="3"/>
  <c r="AT361" i="3"/>
  <c r="AS361" i="3"/>
  <c r="AQ361" i="3"/>
  <c r="AR361" i="3" s="1"/>
  <c r="AP361" i="3"/>
  <c r="AN361" i="3"/>
  <c r="AL361" i="3"/>
  <c r="AJ361" i="3"/>
  <c r="AH361" i="3"/>
  <c r="AF361" i="3"/>
  <c r="AD361" i="3"/>
  <c r="AB361" i="3"/>
  <c r="Z361" i="3"/>
  <c r="X361" i="3"/>
  <c r="V361" i="3"/>
  <c r="T361" i="3"/>
  <c r="R361" i="3"/>
  <c r="P361" i="3"/>
  <c r="N361" i="3"/>
  <c r="L361" i="3"/>
  <c r="J361" i="3"/>
  <c r="H361" i="3"/>
  <c r="D361" i="3"/>
  <c r="BU360" i="3"/>
  <c r="BT360" i="3"/>
  <c r="BS360" i="3"/>
  <c r="BR360" i="3"/>
  <c r="BQ360" i="3"/>
  <c r="BV360" i="3" s="1"/>
  <c r="BP360" i="3"/>
  <c r="BO360" i="3"/>
  <c r="BN360" i="3"/>
  <c r="BM360" i="3"/>
  <c r="BL360" i="3"/>
  <c r="BK360" i="3"/>
  <c r="BJ360" i="3"/>
  <c r="BI360" i="3"/>
  <c r="BH360" i="3"/>
  <c r="BG360" i="3"/>
  <c r="BF360" i="3"/>
  <c r="BE360" i="3"/>
  <c r="BD360" i="3"/>
  <c r="BA360" i="3"/>
  <c r="BB360" i="3" s="1"/>
  <c r="AZ360" i="3"/>
  <c r="AY360" i="3"/>
  <c r="AX360" i="3"/>
  <c r="AW360" i="3"/>
  <c r="AV360" i="3"/>
  <c r="AU360" i="3"/>
  <c r="AS360" i="3"/>
  <c r="AT360" i="3" s="1"/>
  <c r="AR360" i="3"/>
  <c r="AQ360" i="3"/>
  <c r="AP360" i="3"/>
  <c r="AN360" i="3"/>
  <c r="AL360" i="3"/>
  <c r="AJ360" i="3"/>
  <c r="AH360" i="3"/>
  <c r="AF360" i="3"/>
  <c r="AD360" i="3"/>
  <c r="AB360" i="3"/>
  <c r="Z360" i="3"/>
  <c r="X360" i="3"/>
  <c r="V360" i="3"/>
  <c r="T360" i="3"/>
  <c r="R360" i="3"/>
  <c r="P360" i="3"/>
  <c r="N360" i="3"/>
  <c r="L360" i="3"/>
  <c r="J360" i="3"/>
  <c r="H360" i="3"/>
  <c r="D360" i="3"/>
  <c r="BU359" i="3"/>
  <c r="BT359" i="3"/>
  <c r="BS359" i="3"/>
  <c r="BR359" i="3"/>
  <c r="BQ359" i="3"/>
  <c r="BP359" i="3"/>
  <c r="BV359" i="3" s="1"/>
  <c r="BO359" i="3"/>
  <c r="BN359" i="3"/>
  <c r="BM359" i="3"/>
  <c r="BL359" i="3"/>
  <c r="BK359" i="3"/>
  <c r="BJ359" i="3"/>
  <c r="BI359" i="3"/>
  <c r="BH359" i="3"/>
  <c r="BG359" i="3"/>
  <c r="BF359" i="3"/>
  <c r="BE359" i="3"/>
  <c r="BD359" i="3"/>
  <c r="BB359" i="3"/>
  <c r="BA359" i="3"/>
  <c r="AZ359" i="3"/>
  <c r="AY359" i="3"/>
  <c r="AX359" i="3"/>
  <c r="AW359" i="3"/>
  <c r="AU359" i="3"/>
  <c r="AV359" i="3" s="1"/>
  <c r="AT359" i="3"/>
  <c r="AS359" i="3"/>
  <c r="AR359" i="3"/>
  <c r="AQ359" i="3"/>
  <c r="AP359" i="3"/>
  <c r="AN359" i="3"/>
  <c r="AL359" i="3"/>
  <c r="AJ359" i="3"/>
  <c r="AH359" i="3"/>
  <c r="AF359" i="3"/>
  <c r="AD359" i="3"/>
  <c r="AB359" i="3"/>
  <c r="Z359" i="3"/>
  <c r="X359" i="3"/>
  <c r="V359" i="3"/>
  <c r="T359" i="3"/>
  <c r="R359" i="3"/>
  <c r="P359" i="3"/>
  <c r="N359" i="3"/>
  <c r="L359" i="3"/>
  <c r="J359" i="3"/>
  <c r="H359" i="3"/>
  <c r="D359" i="3"/>
  <c r="BU358" i="3"/>
  <c r="BT358" i="3"/>
  <c r="BS358" i="3"/>
  <c r="BR358" i="3"/>
  <c r="BQ358" i="3"/>
  <c r="BV358" i="3" s="1"/>
  <c r="BP358" i="3"/>
  <c r="BO358" i="3"/>
  <c r="BN358" i="3"/>
  <c r="BM358" i="3"/>
  <c r="BL358" i="3"/>
  <c r="BK358" i="3"/>
  <c r="BJ358" i="3"/>
  <c r="BI358" i="3"/>
  <c r="BH358" i="3"/>
  <c r="BG358" i="3"/>
  <c r="BF358" i="3"/>
  <c r="BE358" i="3"/>
  <c r="BD358" i="3"/>
  <c r="BB358" i="3"/>
  <c r="BA358" i="3"/>
  <c r="AZ358" i="3"/>
  <c r="AY358" i="3"/>
  <c r="AW358" i="3"/>
  <c r="AX358" i="3" s="1"/>
  <c r="AV358" i="3"/>
  <c r="AU358" i="3"/>
  <c r="AT358" i="3"/>
  <c r="AS358" i="3"/>
  <c r="AR358" i="3"/>
  <c r="AQ358" i="3"/>
  <c r="AP358" i="3"/>
  <c r="AN358" i="3"/>
  <c r="AL358" i="3"/>
  <c r="AJ358" i="3"/>
  <c r="AH358" i="3"/>
  <c r="AF358" i="3"/>
  <c r="AD358" i="3"/>
  <c r="AB358" i="3"/>
  <c r="Z358" i="3"/>
  <c r="X358" i="3"/>
  <c r="V358" i="3"/>
  <c r="T358" i="3"/>
  <c r="R358" i="3"/>
  <c r="P358" i="3"/>
  <c r="N358" i="3"/>
  <c r="L358" i="3"/>
  <c r="J358" i="3"/>
  <c r="H358" i="3"/>
  <c r="D358" i="3"/>
  <c r="BU357" i="3"/>
  <c r="BT357" i="3"/>
  <c r="BS357" i="3"/>
  <c r="BR357" i="3"/>
  <c r="BQ357" i="3"/>
  <c r="BP357" i="3"/>
  <c r="BV357" i="3" s="1"/>
  <c r="BO357" i="3"/>
  <c r="BN357" i="3"/>
  <c r="BM357" i="3"/>
  <c r="BL357" i="3"/>
  <c r="BK357" i="3"/>
  <c r="BJ357" i="3"/>
  <c r="BI357" i="3"/>
  <c r="BH357" i="3"/>
  <c r="BG357" i="3"/>
  <c r="BF357" i="3"/>
  <c r="BE357" i="3"/>
  <c r="BD357" i="3"/>
  <c r="BB357" i="3"/>
  <c r="BA357" i="3"/>
  <c r="AY357" i="3"/>
  <c r="AZ357" i="3" s="1"/>
  <c r="AX357" i="3"/>
  <c r="AW357" i="3"/>
  <c r="AV357" i="3"/>
  <c r="AU357" i="3"/>
  <c r="AT357" i="3"/>
  <c r="AS357" i="3"/>
  <c r="AQ357" i="3"/>
  <c r="AR357" i="3" s="1"/>
  <c r="AP357" i="3"/>
  <c r="AN357" i="3"/>
  <c r="AL357" i="3"/>
  <c r="AJ357" i="3"/>
  <c r="AH357" i="3"/>
  <c r="AF357" i="3"/>
  <c r="AD357" i="3"/>
  <c r="AB357" i="3"/>
  <c r="Z357" i="3"/>
  <c r="X357" i="3"/>
  <c r="V357" i="3"/>
  <c r="T357" i="3"/>
  <c r="R357" i="3"/>
  <c r="P357" i="3"/>
  <c r="N357" i="3"/>
  <c r="L357" i="3"/>
  <c r="J357" i="3"/>
  <c r="H357" i="3"/>
  <c r="D357" i="3"/>
  <c r="BU356" i="3"/>
  <c r="BT356" i="3"/>
  <c r="BS356" i="3"/>
  <c r="BR356" i="3"/>
  <c r="BQ356" i="3"/>
  <c r="BV356" i="3" s="1"/>
  <c r="BP356" i="3"/>
  <c r="BO356" i="3"/>
  <c r="BN356" i="3"/>
  <c r="BM356" i="3"/>
  <c r="BL356" i="3"/>
  <c r="BK356" i="3"/>
  <c r="BJ356" i="3"/>
  <c r="BI356" i="3"/>
  <c r="BH356" i="3"/>
  <c r="BG356" i="3"/>
  <c r="BF356" i="3"/>
  <c r="BE356" i="3"/>
  <c r="BD356" i="3"/>
  <c r="BA356" i="3"/>
  <c r="BB356" i="3" s="1"/>
  <c r="AZ356" i="3"/>
  <c r="AY356" i="3"/>
  <c r="AX356" i="3"/>
  <c r="AW356" i="3"/>
  <c r="AV356" i="3"/>
  <c r="AU356" i="3"/>
  <c r="AS356" i="3"/>
  <c r="AT356" i="3" s="1"/>
  <c r="AR356" i="3"/>
  <c r="AQ356" i="3"/>
  <c r="AP356" i="3"/>
  <c r="AN356" i="3"/>
  <c r="AL356" i="3"/>
  <c r="AJ356" i="3"/>
  <c r="AH356" i="3"/>
  <c r="AF356" i="3"/>
  <c r="AD356" i="3"/>
  <c r="AB356" i="3"/>
  <c r="Z356" i="3"/>
  <c r="X356" i="3"/>
  <c r="V356" i="3"/>
  <c r="T356" i="3"/>
  <c r="R356" i="3"/>
  <c r="P356" i="3"/>
  <c r="N356" i="3"/>
  <c r="L356" i="3"/>
  <c r="J356" i="3"/>
  <c r="H356" i="3"/>
  <c r="D356" i="3"/>
  <c r="BU355" i="3"/>
  <c r="BT355" i="3"/>
  <c r="BS355" i="3"/>
  <c r="BR355" i="3"/>
  <c r="BQ355" i="3"/>
  <c r="BP355" i="3"/>
  <c r="BV355" i="3" s="1"/>
  <c r="BO355" i="3"/>
  <c r="BN355" i="3"/>
  <c r="BM355" i="3"/>
  <c r="BL355" i="3"/>
  <c r="BK355" i="3"/>
  <c r="BJ355" i="3"/>
  <c r="BI355" i="3"/>
  <c r="BH355" i="3"/>
  <c r="BG355" i="3"/>
  <c r="BF355" i="3"/>
  <c r="BE355" i="3"/>
  <c r="BD355" i="3"/>
  <c r="BB355" i="3"/>
  <c r="BA355" i="3"/>
  <c r="AZ355" i="3"/>
  <c r="AY355" i="3"/>
  <c r="AX355" i="3"/>
  <c r="AW355" i="3"/>
  <c r="AU355" i="3"/>
  <c r="AV355" i="3" s="1"/>
  <c r="AT355" i="3"/>
  <c r="AS355" i="3"/>
  <c r="AR355" i="3"/>
  <c r="AQ355" i="3"/>
  <c r="AP355" i="3"/>
  <c r="AN355" i="3"/>
  <c r="AL355" i="3"/>
  <c r="AJ355" i="3"/>
  <c r="AH355" i="3"/>
  <c r="AF355" i="3"/>
  <c r="AD355" i="3"/>
  <c r="AB355" i="3"/>
  <c r="Z355" i="3"/>
  <c r="X355" i="3"/>
  <c r="V355" i="3"/>
  <c r="T355" i="3"/>
  <c r="R355" i="3"/>
  <c r="P355" i="3"/>
  <c r="N355" i="3"/>
  <c r="L355" i="3"/>
  <c r="J355" i="3"/>
  <c r="H355" i="3"/>
  <c r="D355" i="3"/>
  <c r="BU354" i="3"/>
  <c r="BT354" i="3"/>
  <c r="BS354" i="3"/>
  <c r="BR354" i="3"/>
  <c r="BQ354" i="3"/>
  <c r="BV354" i="3" s="1"/>
  <c r="BP354" i="3"/>
  <c r="BO354" i="3"/>
  <c r="BN354" i="3"/>
  <c r="BM354" i="3"/>
  <c r="BL354" i="3"/>
  <c r="BK354" i="3"/>
  <c r="BJ354" i="3"/>
  <c r="BI354" i="3"/>
  <c r="BH354" i="3"/>
  <c r="BG354" i="3"/>
  <c r="BF354" i="3"/>
  <c r="BE354" i="3"/>
  <c r="BD354" i="3"/>
  <c r="BB354" i="3"/>
  <c r="BA354" i="3"/>
  <c r="AZ354" i="3"/>
  <c r="AY354" i="3"/>
  <c r="AW354" i="3"/>
  <c r="AX354" i="3" s="1"/>
  <c r="AV354" i="3"/>
  <c r="AU354" i="3"/>
  <c r="AT354" i="3"/>
  <c r="AS354" i="3"/>
  <c r="AR354" i="3"/>
  <c r="AQ354" i="3"/>
  <c r="AP354" i="3"/>
  <c r="AN354" i="3"/>
  <c r="AL354" i="3"/>
  <c r="AJ354" i="3"/>
  <c r="AH354" i="3"/>
  <c r="AF354" i="3"/>
  <c r="AD354" i="3"/>
  <c r="AB354" i="3"/>
  <c r="Z354" i="3"/>
  <c r="X354" i="3"/>
  <c r="V354" i="3"/>
  <c r="T354" i="3"/>
  <c r="R354" i="3"/>
  <c r="P354" i="3"/>
  <c r="N354" i="3"/>
  <c r="L354" i="3"/>
  <c r="J354" i="3"/>
  <c r="H354" i="3"/>
  <c r="D354" i="3"/>
  <c r="BU353" i="3"/>
  <c r="BT353" i="3"/>
  <c r="BS353" i="3"/>
  <c r="BR353" i="3"/>
  <c r="BQ353" i="3"/>
  <c r="BP353" i="3"/>
  <c r="BV353" i="3" s="1"/>
  <c r="BO353" i="3"/>
  <c r="BN353" i="3"/>
  <c r="BM353" i="3"/>
  <c r="BL353" i="3"/>
  <c r="BK353" i="3"/>
  <c r="BJ353" i="3"/>
  <c r="BI353" i="3"/>
  <c r="BH353" i="3"/>
  <c r="BG353" i="3"/>
  <c r="BF353" i="3"/>
  <c r="BE353" i="3"/>
  <c r="BD353" i="3"/>
  <c r="BB353" i="3"/>
  <c r="BA353" i="3"/>
  <c r="AY353" i="3"/>
  <c r="AZ353" i="3" s="1"/>
  <c r="AX353" i="3"/>
  <c r="AW353" i="3"/>
  <c r="AV353" i="3"/>
  <c r="AU353" i="3"/>
  <c r="AT353" i="3"/>
  <c r="AS353" i="3"/>
  <c r="AQ353" i="3"/>
  <c r="AR353" i="3" s="1"/>
  <c r="AP353" i="3"/>
  <c r="AN353" i="3"/>
  <c r="AL353" i="3"/>
  <c r="AJ353" i="3"/>
  <c r="AH353" i="3"/>
  <c r="AF353" i="3"/>
  <c r="AD353" i="3"/>
  <c r="AB353" i="3"/>
  <c r="Z353" i="3"/>
  <c r="X353" i="3"/>
  <c r="V353" i="3"/>
  <c r="T353" i="3"/>
  <c r="R353" i="3"/>
  <c r="P353" i="3"/>
  <c r="N353" i="3"/>
  <c r="L353" i="3"/>
  <c r="J353" i="3"/>
  <c r="H353" i="3"/>
  <c r="D353" i="3"/>
  <c r="BU352" i="3"/>
  <c r="BT352" i="3"/>
  <c r="BS352" i="3"/>
  <c r="BR352" i="3"/>
  <c r="BQ352" i="3"/>
  <c r="BV352" i="3" s="1"/>
  <c r="BP352" i="3"/>
  <c r="BO352" i="3"/>
  <c r="BN352" i="3"/>
  <c r="BM352" i="3"/>
  <c r="BL352" i="3"/>
  <c r="BK352" i="3"/>
  <c r="BJ352" i="3"/>
  <c r="BI352" i="3"/>
  <c r="BH352" i="3"/>
  <c r="BG352" i="3"/>
  <c r="BF352" i="3"/>
  <c r="BE352" i="3"/>
  <c r="BD352" i="3"/>
  <c r="BA352" i="3"/>
  <c r="BB352" i="3" s="1"/>
  <c r="AZ352" i="3"/>
  <c r="AY352" i="3"/>
  <c r="AX352" i="3"/>
  <c r="AW352" i="3"/>
  <c r="AV352" i="3"/>
  <c r="AU352" i="3"/>
  <c r="AS352" i="3"/>
  <c r="AT352" i="3" s="1"/>
  <c r="AR352" i="3"/>
  <c r="AQ352" i="3"/>
  <c r="AP352" i="3"/>
  <c r="AN352" i="3"/>
  <c r="AL352" i="3"/>
  <c r="AJ352" i="3"/>
  <c r="AH352" i="3"/>
  <c r="AF352" i="3"/>
  <c r="AD352" i="3"/>
  <c r="AB352" i="3"/>
  <c r="Z352" i="3"/>
  <c r="X352" i="3"/>
  <c r="V352" i="3"/>
  <c r="T352" i="3"/>
  <c r="R352" i="3"/>
  <c r="P352" i="3"/>
  <c r="N352" i="3"/>
  <c r="L352" i="3"/>
  <c r="J352" i="3"/>
  <c r="H352" i="3"/>
  <c r="D352" i="3"/>
  <c r="BU351" i="3"/>
  <c r="BT351" i="3"/>
  <c r="BS351" i="3"/>
  <c r="BR351" i="3"/>
  <c r="BQ351" i="3"/>
  <c r="BP351" i="3"/>
  <c r="BV351" i="3" s="1"/>
  <c r="BO351" i="3"/>
  <c r="BN351" i="3"/>
  <c r="BM351" i="3"/>
  <c r="BL351" i="3"/>
  <c r="BK351" i="3"/>
  <c r="BJ351" i="3"/>
  <c r="BI351" i="3"/>
  <c r="BH351" i="3"/>
  <c r="BG351" i="3"/>
  <c r="BF351" i="3"/>
  <c r="BE351" i="3"/>
  <c r="BD351" i="3"/>
  <c r="BB351" i="3"/>
  <c r="BA351" i="3"/>
  <c r="AZ351" i="3"/>
  <c r="AY351" i="3"/>
  <c r="AX351" i="3"/>
  <c r="AW351" i="3"/>
  <c r="AU351" i="3"/>
  <c r="AV351" i="3" s="1"/>
  <c r="AT351" i="3"/>
  <c r="AS351" i="3"/>
  <c r="AR351" i="3"/>
  <c r="AQ351" i="3"/>
  <c r="AP351" i="3"/>
  <c r="AN351" i="3"/>
  <c r="AL351" i="3"/>
  <c r="AJ351" i="3"/>
  <c r="AH351" i="3"/>
  <c r="AF351" i="3"/>
  <c r="AD351" i="3"/>
  <c r="AB351" i="3"/>
  <c r="Z351" i="3"/>
  <c r="X351" i="3"/>
  <c r="V351" i="3"/>
  <c r="T351" i="3"/>
  <c r="R351" i="3"/>
  <c r="P351" i="3"/>
  <c r="N351" i="3"/>
  <c r="L351" i="3"/>
  <c r="J351" i="3"/>
  <c r="H351" i="3"/>
  <c r="D351" i="3"/>
  <c r="BU350" i="3"/>
  <c r="BT350" i="3"/>
  <c r="BS350" i="3"/>
  <c r="BR350" i="3"/>
  <c r="BQ350" i="3"/>
  <c r="BV350" i="3" s="1"/>
  <c r="BP350" i="3"/>
  <c r="BO350" i="3"/>
  <c r="BN350" i="3"/>
  <c r="BM350" i="3"/>
  <c r="BL350" i="3"/>
  <c r="BK350" i="3"/>
  <c r="BJ350" i="3"/>
  <c r="BI350" i="3"/>
  <c r="BH350" i="3"/>
  <c r="BG350" i="3"/>
  <c r="BF350" i="3"/>
  <c r="BE350" i="3"/>
  <c r="BD350" i="3"/>
  <c r="BB350" i="3"/>
  <c r="BA350" i="3"/>
  <c r="AZ350" i="3"/>
  <c r="AY350" i="3"/>
  <c r="AW350" i="3"/>
  <c r="AX350" i="3" s="1"/>
  <c r="AV350" i="3"/>
  <c r="AU350" i="3"/>
  <c r="AT350" i="3"/>
  <c r="AS350" i="3"/>
  <c r="AR350" i="3"/>
  <c r="AQ350" i="3"/>
  <c r="AP350" i="3"/>
  <c r="AN350" i="3"/>
  <c r="AL350" i="3"/>
  <c r="AJ350" i="3"/>
  <c r="AH350" i="3"/>
  <c r="AF350" i="3"/>
  <c r="AD350" i="3"/>
  <c r="AB350" i="3"/>
  <c r="X350" i="3"/>
  <c r="V350" i="3"/>
  <c r="T350" i="3"/>
  <c r="R350" i="3"/>
  <c r="P350" i="3"/>
  <c r="N350" i="3"/>
  <c r="L350" i="3"/>
  <c r="J350" i="3"/>
  <c r="H350" i="3"/>
  <c r="D350" i="3"/>
  <c r="BU349" i="3"/>
  <c r="BT349" i="3"/>
  <c r="BS349" i="3"/>
  <c r="BR349" i="3"/>
  <c r="BV349" i="3" s="1"/>
  <c r="BQ349" i="3"/>
  <c r="BP349" i="3"/>
  <c r="BO349" i="3"/>
  <c r="BN349" i="3"/>
  <c r="BM349" i="3"/>
  <c r="BL349" i="3"/>
  <c r="BK349" i="3"/>
  <c r="BJ349" i="3"/>
  <c r="BI349" i="3"/>
  <c r="BH349" i="3"/>
  <c r="BG349" i="3"/>
  <c r="BF349" i="3"/>
  <c r="BE349" i="3"/>
  <c r="BD349" i="3"/>
  <c r="BA349" i="3"/>
  <c r="BB349" i="3" s="1"/>
  <c r="AY349" i="3"/>
  <c r="AZ349" i="3" s="1"/>
  <c r="AW349" i="3"/>
  <c r="AX349" i="3" s="1"/>
  <c r="AU349" i="3"/>
  <c r="AV349" i="3" s="1"/>
  <c r="AS349" i="3"/>
  <c r="AT349" i="3" s="1"/>
  <c r="AQ349" i="3"/>
  <c r="AR349" i="3" s="1"/>
  <c r="AP349" i="3"/>
  <c r="AN349" i="3"/>
  <c r="AL349" i="3"/>
  <c r="AJ349" i="3"/>
  <c r="AH349" i="3"/>
  <c r="AF349" i="3"/>
  <c r="AD349" i="3"/>
  <c r="AB349" i="3"/>
  <c r="Z349" i="3"/>
  <c r="X349" i="3"/>
  <c r="V349" i="3"/>
  <c r="T349" i="3"/>
  <c r="R349" i="3"/>
  <c r="P349" i="3"/>
  <c r="N349" i="3"/>
  <c r="L349" i="3"/>
  <c r="J349" i="3"/>
  <c r="H349" i="3"/>
  <c r="D349" i="3"/>
  <c r="BV348" i="3"/>
  <c r="BU348" i="3"/>
  <c r="BT348" i="3"/>
  <c r="BS348" i="3"/>
  <c r="BR348" i="3"/>
  <c r="BQ348" i="3"/>
  <c r="BP348" i="3"/>
  <c r="BO348" i="3"/>
  <c r="BN348" i="3"/>
  <c r="BM348" i="3"/>
  <c r="BL348" i="3"/>
  <c r="BK348" i="3"/>
  <c r="BJ348" i="3"/>
  <c r="BI348" i="3"/>
  <c r="BH348" i="3"/>
  <c r="BG348" i="3"/>
  <c r="BF348" i="3"/>
  <c r="BE348" i="3"/>
  <c r="BD348" i="3"/>
  <c r="BA348" i="3"/>
  <c r="BB348" i="3" s="1"/>
  <c r="AY348" i="3"/>
  <c r="AZ348" i="3" s="1"/>
  <c r="AW348" i="3"/>
  <c r="AX348" i="3" s="1"/>
  <c r="AU348" i="3"/>
  <c r="AV348" i="3" s="1"/>
  <c r="AS348" i="3"/>
  <c r="AT348" i="3" s="1"/>
  <c r="AQ348" i="3"/>
  <c r="AR348" i="3" s="1"/>
  <c r="AP348" i="3"/>
  <c r="AN348" i="3"/>
  <c r="AL348" i="3"/>
  <c r="AJ348" i="3"/>
  <c r="AH348" i="3"/>
  <c r="AF348" i="3"/>
  <c r="AD348" i="3"/>
  <c r="AB348" i="3"/>
  <c r="Z348" i="3"/>
  <c r="X348" i="3"/>
  <c r="V348" i="3"/>
  <c r="T348" i="3"/>
  <c r="R348" i="3"/>
  <c r="P348" i="3"/>
  <c r="N348" i="3"/>
  <c r="L348" i="3"/>
  <c r="J348" i="3"/>
  <c r="H348" i="3"/>
  <c r="D348" i="3"/>
  <c r="BU347" i="3"/>
  <c r="BT347" i="3"/>
  <c r="BS347" i="3"/>
  <c r="BR347" i="3"/>
  <c r="BQ347" i="3"/>
  <c r="BP347" i="3"/>
  <c r="BV347" i="3" s="1"/>
  <c r="BO347" i="3"/>
  <c r="BN347" i="3"/>
  <c r="BM347" i="3"/>
  <c r="BL347" i="3"/>
  <c r="BK347" i="3"/>
  <c r="BJ347" i="3"/>
  <c r="BI347" i="3"/>
  <c r="BH347" i="3"/>
  <c r="BG347" i="3"/>
  <c r="BF347" i="3"/>
  <c r="BE347" i="3"/>
  <c r="BD347" i="3"/>
  <c r="BA347" i="3"/>
  <c r="BB347" i="3" s="1"/>
  <c r="AY347" i="3"/>
  <c r="AZ347" i="3" s="1"/>
  <c r="AW347" i="3"/>
  <c r="AX347" i="3" s="1"/>
  <c r="AU347" i="3"/>
  <c r="AV347" i="3" s="1"/>
  <c r="AS347" i="3"/>
  <c r="AT347" i="3" s="1"/>
  <c r="AQ347" i="3"/>
  <c r="AR347" i="3" s="1"/>
  <c r="AP347" i="3"/>
  <c r="AN347" i="3"/>
  <c r="AL347" i="3"/>
  <c r="AJ347" i="3"/>
  <c r="AH347" i="3"/>
  <c r="AF347" i="3"/>
  <c r="AD347" i="3"/>
  <c r="AB347" i="3"/>
  <c r="Z347" i="3"/>
  <c r="X347" i="3"/>
  <c r="V347" i="3"/>
  <c r="T347" i="3"/>
  <c r="R347" i="3"/>
  <c r="P347" i="3"/>
  <c r="N347" i="3"/>
  <c r="L347" i="3"/>
  <c r="J347" i="3"/>
  <c r="H347" i="3"/>
  <c r="D347" i="3"/>
  <c r="BU346" i="3"/>
  <c r="BT346" i="3"/>
  <c r="BS346" i="3"/>
  <c r="BR346" i="3"/>
  <c r="BQ346" i="3"/>
  <c r="BP346" i="3"/>
  <c r="BV346" i="3" s="1"/>
  <c r="BO346" i="3"/>
  <c r="BN346" i="3"/>
  <c r="BM346" i="3"/>
  <c r="BL346" i="3"/>
  <c r="BK346" i="3"/>
  <c r="BJ346" i="3"/>
  <c r="BI346" i="3"/>
  <c r="BH346" i="3"/>
  <c r="BG346" i="3"/>
  <c r="BF346" i="3"/>
  <c r="BE346" i="3"/>
  <c r="BD346" i="3"/>
  <c r="BA346" i="3"/>
  <c r="BB346" i="3" s="1"/>
  <c r="AY346" i="3"/>
  <c r="AZ346" i="3" s="1"/>
  <c r="AW346" i="3"/>
  <c r="AX346" i="3" s="1"/>
  <c r="AU346" i="3"/>
  <c r="AV346" i="3" s="1"/>
  <c r="AS346" i="3"/>
  <c r="AT346" i="3" s="1"/>
  <c r="AQ346" i="3"/>
  <c r="AR346" i="3" s="1"/>
  <c r="AP346" i="3"/>
  <c r="AN346" i="3"/>
  <c r="AL346" i="3"/>
  <c r="AJ346" i="3"/>
  <c r="AH346" i="3"/>
  <c r="AF346" i="3"/>
  <c r="AD346" i="3"/>
  <c r="AB346" i="3"/>
  <c r="Z346" i="3"/>
  <c r="X346" i="3"/>
  <c r="V346" i="3"/>
  <c r="T346" i="3"/>
  <c r="R346" i="3"/>
  <c r="P346" i="3"/>
  <c r="N346" i="3"/>
  <c r="L346" i="3"/>
  <c r="J346" i="3"/>
  <c r="H346" i="3"/>
  <c r="D346" i="3"/>
  <c r="BU345" i="3"/>
  <c r="BT345" i="3"/>
  <c r="BS345" i="3"/>
  <c r="BR345" i="3"/>
  <c r="BV345" i="3" s="1"/>
  <c r="BQ345" i="3"/>
  <c r="BP345" i="3"/>
  <c r="BO345" i="3"/>
  <c r="BN345" i="3"/>
  <c r="BM345" i="3"/>
  <c r="BL345" i="3"/>
  <c r="BK345" i="3"/>
  <c r="BJ345" i="3"/>
  <c r="BI345" i="3"/>
  <c r="BH345" i="3"/>
  <c r="BG345" i="3"/>
  <c r="BF345" i="3"/>
  <c r="BE345" i="3"/>
  <c r="BD345" i="3"/>
  <c r="BA345" i="3"/>
  <c r="BB345" i="3" s="1"/>
  <c r="AY345" i="3"/>
  <c r="AZ345" i="3" s="1"/>
  <c r="AW345" i="3"/>
  <c r="AX345" i="3" s="1"/>
  <c r="AU345" i="3"/>
  <c r="AV345" i="3" s="1"/>
  <c r="AS345" i="3"/>
  <c r="AT345" i="3" s="1"/>
  <c r="AQ345" i="3"/>
  <c r="AR345" i="3" s="1"/>
  <c r="AP345" i="3"/>
  <c r="AN345" i="3"/>
  <c r="AL345" i="3"/>
  <c r="AJ345" i="3"/>
  <c r="AH345" i="3"/>
  <c r="AF345" i="3"/>
  <c r="AD345" i="3"/>
  <c r="AB345" i="3"/>
  <c r="Z345" i="3"/>
  <c r="X345" i="3"/>
  <c r="V345" i="3"/>
  <c r="T345" i="3"/>
  <c r="R345" i="3"/>
  <c r="P345" i="3"/>
  <c r="N345" i="3"/>
  <c r="L345" i="3"/>
  <c r="J345" i="3"/>
  <c r="H345" i="3"/>
  <c r="D345" i="3"/>
  <c r="BV344" i="3"/>
  <c r="BU344" i="3"/>
  <c r="BT344" i="3"/>
  <c r="BS344" i="3"/>
  <c r="BR344" i="3"/>
  <c r="BQ344" i="3"/>
  <c r="BP344" i="3"/>
  <c r="BO344" i="3"/>
  <c r="BN344" i="3"/>
  <c r="BM344" i="3"/>
  <c r="BL344" i="3"/>
  <c r="BK344" i="3"/>
  <c r="BJ344" i="3"/>
  <c r="BI344" i="3"/>
  <c r="BH344" i="3"/>
  <c r="BG344" i="3"/>
  <c r="BF344" i="3"/>
  <c r="BE344" i="3"/>
  <c r="BD344" i="3"/>
  <c r="BA344" i="3"/>
  <c r="BB344" i="3" s="1"/>
  <c r="AY344" i="3"/>
  <c r="AZ344" i="3" s="1"/>
  <c r="AW344" i="3"/>
  <c r="AX344" i="3" s="1"/>
  <c r="AU344" i="3"/>
  <c r="AV344" i="3" s="1"/>
  <c r="AS344" i="3"/>
  <c r="AT344" i="3" s="1"/>
  <c r="AQ344" i="3"/>
  <c r="AR344" i="3" s="1"/>
  <c r="AP344" i="3"/>
  <c r="AN344" i="3"/>
  <c r="AL344" i="3"/>
  <c r="AJ344" i="3"/>
  <c r="AH344" i="3"/>
  <c r="AF344" i="3"/>
  <c r="AD344" i="3"/>
  <c r="AB344" i="3"/>
  <c r="Z344" i="3"/>
  <c r="X344" i="3"/>
  <c r="V344" i="3"/>
  <c r="T344" i="3"/>
  <c r="R344" i="3"/>
  <c r="P344" i="3"/>
  <c r="N344" i="3"/>
  <c r="L344" i="3"/>
  <c r="J344" i="3"/>
  <c r="H344" i="3"/>
  <c r="D344" i="3"/>
  <c r="BU343" i="3"/>
  <c r="BT343" i="3"/>
  <c r="BS343" i="3"/>
  <c r="BR343" i="3"/>
  <c r="BQ343" i="3"/>
  <c r="BP343" i="3"/>
  <c r="BV343" i="3" s="1"/>
  <c r="BO343" i="3"/>
  <c r="BN343" i="3"/>
  <c r="BM343" i="3"/>
  <c r="BL343" i="3"/>
  <c r="BK343" i="3"/>
  <c r="BJ343" i="3"/>
  <c r="BI343" i="3"/>
  <c r="BH343" i="3"/>
  <c r="BG343" i="3"/>
  <c r="BF343" i="3"/>
  <c r="BE343" i="3"/>
  <c r="BD343" i="3"/>
  <c r="BA343" i="3"/>
  <c r="BB343" i="3" s="1"/>
  <c r="AY343" i="3"/>
  <c r="AZ343" i="3" s="1"/>
  <c r="AW343" i="3"/>
  <c r="AX343" i="3" s="1"/>
  <c r="AU343" i="3"/>
  <c r="AV343" i="3" s="1"/>
  <c r="AS343" i="3"/>
  <c r="AT343" i="3" s="1"/>
  <c r="AQ343" i="3"/>
  <c r="AR343" i="3" s="1"/>
  <c r="AP343" i="3"/>
  <c r="AN343" i="3"/>
  <c r="AL343" i="3"/>
  <c r="AJ343" i="3"/>
  <c r="AH343" i="3"/>
  <c r="AF343" i="3"/>
  <c r="AD343" i="3"/>
  <c r="AB343" i="3"/>
  <c r="Z343" i="3"/>
  <c r="X343" i="3"/>
  <c r="V343" i="3"/>
  <c r="T343" i="3"/>
  <c r="R343" i="3"/>
  <c r="P343" i="3"/>
  <c r="N343" i="3"/>
  <c r="L343" i="3"/>
  <c r="J343" i="3"/>
  <c r="H343" i="3"/>
  <c r="D343" i="3"/>
  <c r="BU342" i="3"/>
  <c r="BT342" i="3"/>
  <c r="BS342" i="3"/>
  <c r="BR342" i="3"/>
  <c r="BQ342" i="3"/>
  <c r="BP342" i="3"/>
  <c r="BV342" i="3" s="1"/>
  <c r="BO342" i="3"/>
  <c r="BN342" i="3"/>
  <c r="BM342" i="3"/>
  <c r="BL342" i="3"/>
  <c r="BK342" i="3"/>
  <c r="BJ342" i="3"/>
  <c r="BI342" i="3"/>
  <c r="BH342" i="3"/>
  <c r="BG342" i="3"/>
  <c r="BF342" i="3"/>
  <c r="BE342" i="3"/>
  <c r="BD342" i="3"/>
  <c r="BA342" i="3"/>
  <c r="BB342" i="3" s="1"/>
  <c r="AY342" i="3"/>
  <c r="AZ342" i="3" s="1"/>
  <c r="AW342" i="3"/>
  <c r="AX342" i="3" s="1"/>
  <c r="AU342" i="3"/>
  <c r="AV342" i="3" s="1"/>
  <c r="AS342" i="3"/>
  <c r="AT342" i="3" s="1"/>
  <c r="AQ342" i="3"/>
  <c r="AR342" i="3" s="1"/>
  <c r="AP342" i="3"/>
  <c r="AN342" i="3"/>
  <c r="AL342" i="3"/>
  <c r="AJ342" i="3"/>
  <c r="AH342" i="3"/>
  <c r="AF342" i="3"/>
  <c r="AD342" i="3"/>
  <c r="AB342" i="3"/>
  <c r="Z342" i="3"/>
  <c r="X342" i="3"/>
  <c r="V342" i="3"/>
  <c r="T342" i="3"/>
  <c r="R342" i="3"/>
  <c r="P342" i="3"/>
  <c r="N342" i="3"/>
  <c r="L342" i="3"/>
  <c r="J342" i="3"/>
  <c r="H342" i="3"/>
  <c r="D342" i="3"/>
  <c r="BU341" i="3"/>
  <c r="BT341" i="3"/>
  <c r="BS341" i="3"/>
  <c r="BR341" i="3"/>
  <c r="BV341" i="3" s="1"/>
  <c r="BQ341" i="3"/>
  <c r="BP341" i="3"/>
  <c r="BO341" i="3"/>
  <c r="BN341" i="3"/>
  <c r="BM341" i="3"/>
  <c r="BL341" i="3"/>
  <c r="BK341" i="3"/>
  <c r="BJ341" i="3"/>
  <c r="BI341" i="3"/>
  <c r="BH341" i="3"/>
  <c r="BG341" i="3"/>
  <c r="BF341" i="3"/>
  <c r="BE341" i="3"/>
  <c r="BD341" i="3"/>
  <c r="BA341" i="3"/>
  <c r="BB341" i="3" s="1"/>
  <c r="AY341" i="3"/>
  <c r="AZ341" i="3" s="1"/>
  <c r="AW341" i="3"/>
  <c r="AX341" i="3" s="1"/>
  <c r="AU341" i="3"/>
  <c r="AV341" i="3" s="1"/>
  <c r="AS341" i="3"/>
  <c r="AT341" i="3" s="1"/>
  <c r="AQ341" i="3"/>
  <c r="AR341" i="3" s="1"/>
  <c r="AP341" i="3"/>
  <c r="AN341" i="3"/>
  <c r="AL341" i="3"/>
  <c r="AJ341" i="3"/>
  <c r="AH341" i="3"/>
  <c r="AF341" i="3"/>
  <c r="AD341" i="3"/>
  <c r="AB341" i="3"/>
  <c r="Z341" i="3"/>
  <c r="X341" i="3"/>
  <c r="V341" i="3"/>
  <c r="T341" i="3"/>
  <c r="R341" i="3"/>
  <c r="P341" i="3"/>
  <c r="N341" i="3"/>
  <c r="L341" i="3"/>
  <c r="J341" i="3"/>
  <c r="H341" i="3"/>
  <c r="D341" i="3"/>
  <c r="BV340" i="3"/>
  <c r="BU340" i="3"/>
  <c r="BT340" i="3"/>
  <c r="BS340" i="3"/>
  <c r="BR340" i="3"/>
  <c r="BQ340" i="3"/>
  <c r="BP340" i="3"/>
  <c r="BO340" i="3"/>
  <c r="BN340" i="3"/>
  <c r="BM340" i="3"/>
  <c r="BL340" i="3"/>
  <c r="BK340" i="3"/>
  <c r="BJ340" i="3"/>
  <c r="BI340" i="3"/>
  <c r="BH340" i="3"/>
  <c r="BG340" i="3"/>
  <c r="BF340" i="3"/>
  <c r="BE340" i="3"/>
  <c r="BD340" i="3"/>
  <c r="BA340" i="3"/>
  <c r="BB340" i="3" s="1"/>
  <c r="AY340" i="3"/>
  <c r="AZ340" i="3" s="1"/>
  <c r="AW340" i="3"/>
  <c r="AX340" i="3" s="1"/>
  <c r="AU340" i="3"/>
  <c r="AV340" i="3" s="1"/>
  <c r="AS340" i="3"/>
  <c r="AT340" i="3" s="1"/>
  <c r="AQ340" i="3"/>
  <c r="AR340" i="3" s="1"/>
  <c r="AP340" i="3"/>
  <c r="AN340" i="3"/>
  <c r="AL340" i="3"/>
  <c r="AJ340" i="3"/>
  <c r="AH340" i="3"/>
  <c r="AF340" i="3"/>
  <c r="AD340" i="3"/>
  <c r="AB340" i="3"/>
  <c r="Z340" i="3"/>
  <c r="X340" i="3"/>
  <c r="V340" i="3"/>
  <c r="T340" i="3"/>
  <c r="R340" i="3"/>
  <c r="P340" i="3"/>
  <c r="N340" i="3"/>
  <c r="L340" i="3"/>
  <c r="J340" i="3"/>
  <c r="H340" i="3"/>
  <c r="D340" i="3"/>
  <c r="BU339" i="3"/>
  <c r="BT339" i="3"/>
  <c r="BS339" i="3"/>
  <c r="BR339" i="3"/>
  <c r="BQ339" i="3"/>
  <c r="BP339" i="3"/>
  <c r="BV339" i="3" s="1"/>
  <c r="BO339" i="3"/>
  <c r="BN339" i="3"/>
  <c r="BM339" i="3"/>
  <c r="BL339" i="3"/>
  <c r="BK339" i="3"/>
  <c r="BJ339" i="3"/>
  <c r="BI339" i="3"/>
  <c r="BH339" i="3"/>
  <c r="BG339" i="3"/>
  <c r="BF339" i="3"/>
  <c r="BE339" i="3"/>
  <c r="BD339" i="3"/>
  <c r="BA339" i="3"/>
  <c r="BB339" i="3" s="1"/>
  <c r="AY339" i="3"/>
  <c r="AZ339" i="3" s="1"/>
  <c r="AW339" i="3"/>
  <c r="AX339" i="3" s="1"/>
  <c r="AU339" i="3"/>
  <c r="AV339" i="3" s="1"/>
  <c r="AS339" i="3"/>
  <c r="AT339" i="3" s="1"/>
  <c r="AQ339" i="3"/>
  <c r="AR339" i="3" s="1"/>
  <c r="AP339" i="3"/>
  <c r="AN339" i="3"/>
  <c r="AL339" i="3"/>
  <c r="AJ339" i="3"/>
  <c r="AH339" i="3"/>
  <c r="AF339" i="3"/>
  <c r="AD339" i="3"/>
  <c r="AB339" i="3"/>
  <c r="Z339" i="3"/>
  <c r="X339" i="3"/>
  <c r="V339" i="3"/>
  <c r="T339" i="3"/>
  <c r="R339" i="3"/>
  <c r="P339" i="3"/>
  <c r="N339" i="3"/>
  <c r="L339" i="3"/>
  <c r="J339" i="3"/>
  <c r="H339" i="3"/>
  <c r="D339" i="3"/>
  <c r="BU338" i="3"/>
  <c r="BT338" i="3"/>
  <c r="BS338" i="3"/>
  <c r="BR338" i="3"/>
  <c r="BQ338" i="3"/>
  <c r="BP338" i="3"/>
  <c r="BV338" i="3" s="1"/>
  <c r="BO338" i="3"/>
  <c r="BN338" i="3"/>
  <c r="BM338" i="3"/>
  <c r="BL338" i="3"/>
  <c r="BK338" i="3"/>
  <c r="BJ338" i="3"/>
  <c r="BI338" i="3"/>
  <c r="BH338" i="3"/>
  <c r="BG338" i="3"/>
  <c r="BF338" i="3"/>
  <c r="BE338" i="3"/>
  <c r="BD338" i="3"/>
  <c r="BA338" i="3"/>
  <c r="BB338" i="3" s="1"/>
  <c r="AY338" i="3"/>
  <c r="AZ338" i="3" s="1"/>
  <c r="AW338" i="3"/>
  <c r="AX338" i="3" s="1"/>
  <c r="AU338" i="3"/>
  <c r="AV338" i="3" s="1"/>
  <c r="AS338" i="3"/>
  <c r="AT338" i="3" s="1"/>
  <c r="AQ338" i="3"/>
  <c r="AR338" i="3" s="1"/>
  <c r="AP338" i="3"/>
  <c r="AN338" i="3"/>
  <c r="AL338" i="3"/>
  <c r="AJ338" i="3"/>
  <c r="AH338" i="3"/>
  <c r="AF338" i="3"/>
  <c r="AD338" i="3"/>
  <c r="AB338" i="3"/>
  <c r="Z338" i="3"/>
  <c r="X338" i="3"/>
  <c r="V338" i="3"/>
  <c r="T338" i="3"/>
  <c r="R338" i="3"/>
  <c r="P338" i="3"/>
  <c r="N338" i="3"/>
  <c r="L338" i="3"/>
  <c r="J338" i="3"/>
  <c r="H338" i="3"/>
  <c r="D338" i="3"/>
  <c r="BU337" i="3"/>
  <c r="BT337" i="3"/>
  <c r="BS337" i="3"/>
  <c r="BR337" i="3"/>
  <c r="BV337" i="3" s="1"/>
  <c r="BQ337" i="3"/>
  <c r="BP337" i="3"/>
  <c r="BO337" i="3"/>
  <c r="BN337" i="3"/>
  <c r="BM337" i="3"/>
  <c r="BL337" i="3"/>
  <c r="BK337" i="3"/>
  <c r="BJ337" i="3"/>
  <c r="BI337" i="3"/>
  <c r="BH337" i="3"/>
  <c r="BG337" i="3"/>
  <c r="BF337" i="3"/>
  <c r="BE337" i="3"/>
  <c r="BD337" i="3"/>
  <c r="BA337" i="3"/>
  <c r="BB337" i="3" s="1"/>
  <c r="AY337" i="3"/>
  <c r="AZ337" i="3" s="1"/>
  <c r="AW337" i="3"/>
  <c r="AX337" i="3" s="1"/>
  <c r="AU337" i="3"/>
  <c r="AV337" i="3" s="1"/>
  <c r="AS337" i="3"/>
  <c r="AT337" i="3" s="1"/>
  <c r="AQ337" i="3"/>
  <c r="AR337" i="3" s="1"/>
  <c r="AP337" i="3"/>
  <c r="AN337" i="3"/>
  <c r="AL337" i="3"/>
  <c r="AJ337" i="3"/>
  <c r="AH337" i="3"/>
  <c r="AF337" i="3"/>
  <c r="AD337" i="3"/>
  <c r="AB337" i="3"/>
  <c r="Z337" i="3"/>
  <c r="X337" i="3"/>
  <c r="V337" i="3"/>
  <c r="T337" i="3"/>
  <c r="R337" i="3"/>
  <c r="P337" i="3"/>
  <c r="N337" i="3"/>
  <c r="L337" i="3"/>
  <c r="J337" i="3"/>
  <c r="H337" i="3"/>
  <c r="D337" i="3"/>
  <c r="BV336" i="3"/>
  <c r="BU336" i="3"/>
  <c r="BT336" i="3"/>
  <c r="BS336" i="3"/>
  <c r="BR336" i="3"/>
  <c r="BQ336" i="3"/>
  <c r="BP336" i="3"/>
  <c r="BO336" i="3"/>
  <c r="BN336" i="3"/>
  <c r="BM336" i="3"/>
  <c r="BL336" i="3"/>
  <c r="BK336" i="3"/>
  <c r="BJ336" i="3"/>
  <c r="BI336" i="3"/>
  <c r="BH336" i="3"/>
  <c r="BG336" i="3"/>
  <c r="BF336" i="3"/>
  <c r="BE336" i="3"/>
  <c r="BD336" i="3"/>
  <c r="BA336" i="3"/>
  <c r="BB336" i="3" s="1"/>
  <c r="AY336" i="3"/>
  <c r="AZ336" i="3" s="1"/>
  <c r="AW336" i="3"/>
  <c r="AX336" i="3" s="1"/>
  <c r="AU336" i="3"/>
  <c r="AV336" i="3" s="1"/>
  <c r="AS336" i="3"/>
  <c r="AT336" i="3" s="1"/>
  <c r="AQ336" i="3"/>
  <c r="AR336" i="3" s="1"/>
  <c r="AP336" i="3"/>
  <c r="AN336" i="3"/>
  <c r="AL336" i="3"/>
  <c r="AJ336" i="3"/>
  <c r="AH336" i="3"/>
  <c r="AF336" i="3"/>
  <c r="AD336" i="3"/>
  <c r="AB336" i="3"/>
  <c r="Z336" i="3"/>
  <c r="X336" i="3"/>
  <c r="V336" i="3"/>
  <c r="T336" i="3"/>
  <c r="R336" i="3"/>
  <c r="P336" i="3"/>
  <c r="N336" i="3"/>
  <c r="L336" i="3"/>
  <c r="J336" i="3"/>
  <c r="H336" i="3"/>
  <c r="D336" i="3"/>
  <c r="BU335" i="3"/>
  <c r="BT335" i="3"/>
  <c r="BS335" i="3"/>
  <c r="BR335" i="3"/>
  <c r="BQ335" i="3"/>
  <c r="BP335" i="3"/>
  <c r="BV335" i="3" s="1"/>
  <c r="BO335" i="3"/>
  <c r="BN335" i="3"/>
  <c r="BM335" i="3"/>
  <c r="BL335" i="3"/>
  <c r="BK335" i="3"/>
  <c r="BJ335" i="3"/>
  <c r="BI335" i="3"/>
  <c r="BH335" i="3"/>
  <c r="BG335" i="3"/>
  <c r="BF335" i="3"/>
  <c r="BE335" i="3"/>
  <c r="BD335" i="3"/>
  <c r="BA335" i="3"/>
  <c r="BB335" i="3" s="1"/>
  <c r="AY335" i="3"/>
  <c r="AZ335" i="3" s="1"/>
  <c r="AW335" i="3"/>
  <c r="AX335" i="3" s="1"/>
  <c r="AU335" i="3"/>
  <c r="AV335" i="3" s="1"/>
  <c r="AS335" i="3"/>
  <c r="AT335" i="3" s="1"/>
  <c r="AQ335" i="3"/>
  <c r="AR335" i="3" s="1"/>
  <c r="AP335" i="3"/>
  <c r="AN335" i="3"/>
  <c r="AL335" i="3"/>
  <c r="AJ335" i="3"/>
  <c r="AH335" i="3"/>
  <c r="AF335" i="3"/>
  <c r="AD335" i="3"/>
  <c r="AB335" i="3"/>
  <c r="X335" i="3"/>
  <c r="V335" i="3"/>
  <c r="T335" i="3"/>
  <c r="R335" i="3"/>
  <c r="P335" i="3"/>
  <c r="N335" i="3"/>
  <c r="L335" i="3"/>
  <c r="J335" i="3"/>
  <c r="H335" i="3"/>
  <c r="D335" i="3"/>
  <c r="BU334" i="3"/>
  <c r="BT334" i="3"/>
  <c r="BS334" i="3"/>
  <c r="BR334" i="3"/>
  <c r="BQ334" i="3"/>
  <c r="BP334" i="3"/>
  <c r="BV334" i="3" s="1"/>
  <c r="BO334" i="3"/>
  <c r="BN334" i="3"/>
  <c r="BM334" i="3"/>
  <c r="BL334" i="3"/>
  <c r="BK334" i="3"/>
  <c r="BJ334" i="3"/>
  <c r="BI334" i="3"/>
  <c r="BH334" i="3"/>
  <c r="BG334" i="3"/>
  <c r="BF334" i="3"/>
  <c r="BE334" i="3"/>
  <c r="BD334" i="3"/>
  <c r="BB334" i="3"/>
  <c r="BA334" i="3"/>
  <c r="AZ334" i="3"/>
  <c r="AY334" i="3"/>
  <c r="AX334" i="3"/>
  <c r="AW334" i="3"/>
  <c r="AU334" i="3"/>
  <c r="AV334" i="3" s="1"/>
  <c r="AT334" i="3"/>
  <c r="AS334" i="3"/>
  <c r="AR334" i="3"/>
  <c r="AQ334" i="3"/>
  <c r="AP334" i="3"/>
  <c r="AN334" i="3"/>
  <c r="AL334" i="3"/>
  <c r="AJ334" i="3"/>
  <c r="AH334" i="3"/>
  <c r="AF334" i="3"/>
  <c r="AD334" i="3"/>
  <c r="AB334" i="3"/>
  <c r="Z334" i="3"/>
  <c r="X334" i="3"/>
  <c r="V334" i="3"/>
  <c r="T334" i="3"/>
  <c r="R334" i="3"/>
  <c r="P334" i="3"/>
  <c r="N334" i="3"/>
  <c r="L334" i="3"/>
  <c r="J334" i="3"/>
  <c r="H334" i="3"/>
  <c r="D334" i="3"/>
  <c r="BU333" i="3"/>
  <c r="BT333" i="3"/>
  <c r="BS333" i="3"/>
  <c r="BR333" i="3"/>
  <c r="BQ333" i="3"/>
  <c r="BV333" i="3" s="1"/>
  <c r="BP333" i="3"/>
  <c r="BO333" i="3"/>
  <c r="BN333" i="3"/>
  <c r="BM333" i="3"/>
  <c r="BL333" i="3"/>
  <c r="BK333" i="3"/>
  <c r="BJ333" i="3"/>
  <c r="BI333" i="3"/>
  <c r="BH333" i="3"/>
  <c r="BG333" i="3"/>
  <c r="BF333" i="3"/>
  <c r="BE333" i="3"/>
  <c r="BD333" i="3"/>
  <c r="BB333" i="3"/>
  <c r="BA333" i="3"/>
  <c r="AZ333" i="3"/>
  <c r="AY333" i="3"/>
  <c r="AW333" i="3"/>
  <c r="AX333" i="3" s="1"/>
  <c r="AV333" i="3"/>
  <c r="AU333" i="3"/>
  <c r="AT333" i="3"/>
  <c r="AS333" i="3"/>
  <c r="AR333" i="3"/>
  <c r="AQ333" i="3"/>
  <c r="AP333" i="3"/>
  <c r="AN333" i="3"/>
  <c r="AL333" i="3"/>
  <c r="AJ333" i="3"/>
  <c r="AH333" i="3"/>
  <c r="AF333" i="3"/>
  <c r="AD333" i="3"/>
  <c r="AB333" i="3"/>
  <c r="Z333" i="3"/>
  <c r="X333" i="3"/>
  <c r="V333" i="3"/>
  <c r="T333" i="3"/>
  <c r="R333" i="3"/>
  <c r="P333" i="3"/>
  <c r="N333" i="3"/>
  <c r="L333" i="3"/>
  <c r="J333" i="3"/>
  <c r="H333" i="3"/>
  <c r="D333" i="3"/>
  <c r="BU332" i="3"/>
  <c r="BT332" i="3"/>
  <c r="BS332" i="3"/>
  <c r="BR332" i="3"/>
  <c r="BQ332" i="3"/>
  <c r="BP332" i="3"/>
  <c r="BV332" i="3" s="1"/>
  <c r="BO332" i="3"/>
  <c r="BN332" i="3"/>
  <c r="BM332" i="3"/>
  <c r="BL332" i="3"/>
  <c r="BK332" i="3"/>
  <c r="BJ332" i="3"/>
  <c r="BI332" i="3"/>
  <c r="BH332" i="3"/>
  <c r="BG332" i="3"/>
  <c r="BF332" i="3"/>
  <c r="BE332" i="3"/>
  <c r="BD332" i="3"/>
  <c r="BB332" i="3"/>
  <c r="BA332" i="3"/>
  <c r="AY332" i="3"/>
  <c r="AZ332" i="3" s="1"/>
  <c r="AX332" i="3"/>
  <c r="AW332" i="3"/>
  <c r="AV332" i="3"/>
  <c r="AU332" i="3"/>
  <c r="AT332" i="3"/>
  <c r="AS332" i="3"/>
  <c r="AQ332" i="3"/>
  <c r="AR332" i="3" s="1"/>
  <c r="AP332" i="3"/>
  <c r="AN332" i="3"/>
  <c r="AL332" i="3"/>
  <c r="AJ332" i="3"/>
  <c r="AH332" i="3"/>
  <c r="AF332" i="3"/>
  <c r="AD332" i="3"/>
  <c r="AB332" i="3"/>
  <c r="Z332" i="3"/>
  <c r="X332" i="3"/>
  <c r="V332" i="3"/>
  <c r="T332" i="3"/>
  <c r="R332" i="3"/>
  <c r="P332" i="3"/>
  <c r="N332" i="3"/>
  <c r="L332" i="3"/>
  <c r="J332" i="3"/>
  <c r="H332" i="3"/>
  <c r="D332" i="3"/>
  <c r="BU331" i="3"/>
  <c r="BT331" i="3"/>
  <c r="BS331" i="3"/>
  <c r="BR331" i="3"/>
  <c r="BQ331" i="3"/>
  <c r="BV331" i="3" s="1"/>
  <c r="BP331" i="3"/>
  <c r="BO331" i="3"/>
  <c r="BN331" i="3"/>
  <c r="BM331" i="3"/>
  <c r="BL331" i="3"/>
  <c r="BK331" i="3"/>
  <c r="BJ331" i="3"/>
  <c r="BI331" i="3"/>
  <c r="BH331" i="3"/>
  <c r="BG331" i="3"/>
  <c r="BF331" i="3"/>
  <c r="BE331" i="3"/>
  <c r="BD331" i="3"/>
  <c r="BA331" i="3"/>
  <c r="BB331" i="3" s="1"/>
  <c r="AZ331" i="3"/>
  <c r="AY331" i="3"/>
  <c r="AX331" i="3"/>
  <c r="AW331" i="3"/>
  <c r="AV331" i="3"/>
  <c r="AU331" i="3"/>
  <c r="AS331" i="3"/>
  <c r="AT331" i="3" s="1"/>
  <c r="AR331" i="3"/>
  <c r="AQ331" i="3"/>
  <c r="AP331" i="3"/>
  <c r="AN331" i="3"/>
  <c r="AL331" i="3"/>
  <c r="AJ331" i="3"/>
  <c r="AH331" i="3"/>
  <c r="AF331" i="3"/>
  <c r="AD331" i="3"/>
  <c r="AB331" i="3"/>
  <c r="Z331" i="3"/>
  <c r="X331" i="3"/>
  <c r="V331" i="3"/>
  <c r="T331" i="3"/>
  <c r="R331" i="3"/>
  <c r="P331" i="3"/>
  <c r="N331" i="3"/>
  <c r="L331" i="3"/>
  <c r="J331" i="3"/>
  <c r="H331" i="3"/>
  <c r="D331" i="3"/>
  <c r="BU330" i="3"/>
  <c r="BT330" i="3"/>
  <c r="BS330" i="3"/>
  <c r="BR330" i="3"/>
  <c r="BQ330" i="3"/>
  <c r="BP330" i="3"/>
  <c r="BV330" i="3" s="1"/>
  <c r="BO330" i="3"/>
  <c r="BN330" i="3"/>
  <c r="BM330" i="3"/>
  <c r="BL330" i="3"/>
  <c r="BK330" i="3"/>
  <c r="BJ330" i="3"/>
  <c r="BI330" i="3"/>
  <c r="BH330" i="3"/>
  <c r="BG330" i="3"/>
  <c r="BF330" i="3"/>
  <c r="BE330" i="3"/>
  <c r="BD330" i="3"/>
  <c r="BB330" i="3"/>
  <c r="BA330" i="3"/>
  <c r="AZ330" i="3"/>
  <c r="AY330" i="3"/>
  <c r="AX330" i="3"/>
  <c r="AW330" i="3"/>
  <c r="AU330" i="3"/>
  <c r="AV330" i="3" s="1"/>
  <c r="AT330" i="3"/>
  <c r="AS330" i="3"/>
  <c r="AR330" i="3"/>
  <c r="AQ330" i="3"/>
  <c r="AP330" i="3"/>
  <c r="AN330" i="3"/>
  <c r="AL330" i="3"/>
  <c r="AJ330" i="3"/>
  <c r="AH330" i="3"/>
  <c r="AF330" i="3"/>
  <c r="AD330" i="3"/>
  <c r="AB330" i="3"/>
  <c r="Z330" i="3"/>
  <c r="X330" i="3"/>
  <c r="V330" i="3"/>
  <c r="T330" i="3"/>
  <c r="R330" i="3"/>
  <c r="P330" i="3"/>
  <c r="N330" i="3"/>
  <c r="L330" i="3"/>
  <c r="J330" i="3"/>
  <c r="H330" i="3"/>
  <c r="D330" i="3"/>
  <c r="BU329" i="3"/>
  <c r="BT329" i="3"/>
  <c r="BS329" i="3"/>
  <c r="BR329" i="3"/>
  <c r="BQ329" i="3"/>
  <c r="BV329" i="3" s="1"/>
  <c r="BP329" i="3"/>
  <c r="BO329" i="3"/>
  <c r="BN329" i="3"/>
  <c r="BM329" i="3"/>
  <c r="BL329" i="3"/>
  <c r="BK329" i="3"/>
  <c r="BJ329" i="3"/>
  <c r="BI329" i="3"/>
  <c r="BH329" i="3"/>
  <c r="BG329" i="3"/>
  <c r="BF329" i="3"/>
  <c r="BE329" i="3"/>
  <c r="BD329" i="3"/>
  <c r="BB329" i="3"/>
  <c r="BA329" i="3"/>
  <c r="AZ329" i="3"/>
  <c r="AY329" i="3"/>
  <c r="AW329" i="3"/>
  <c r="AX329" i="3" s="1"/>
  <c r="AV329" i="3"/>
  <c r="AU329" i="3"/>
  <c r="AT329" i="3"/>
  <c r="AS329" i="3"/>
  <c r="AR329" i="3"/>
  <c r="AQ329" i="3"/>
  <c r="AP329" i="3"/>
  <c r="AN329" i="3"/>
  <c r="AL329" i="3"/>
  <c r="AJ329" i="3"/>
  <c r="AH329" i="3"/>
  <c r="AF329" i="3"/>
  <c r="AD329" i="3"/>
  <c r="AB329" i="3"/>
  <c r="Z329" i="3"/>
  <c r="X329" i="3"/>
  <c r="V329" i="3"/>
  <c r="T329" i="3"/>
  <c r="R329" i="3"/>
  <c r="P329" i="3"/>
  <c r="N329" i="3"/>
  <c r="L329" i="3"/>
  <c r="J329" i="3"/>
  <c r="H329" i="3"/>
  <c r="D329" i="3"/>
  <c r="BU328" i="3"/>
  <c r="BT328" i="3"/>
  <c r="BS328" i="3"/>
  <c r="BR328" i="3"/>
  <c r="BQ328" i="3"/>
  <c r="BP328" i="3"/>
  <c r="BV328" i="3" s="1"/>
  <c r="BO328" i="3"/>
  <c r="BN328" i="3"/>
  <c r="BM328" i="3"/>
  <c r="BL328" i="3"/>
  <c r="BK328" i="3"/>
  <c r="BJ328" i="3"/>
  <c r="BI328" i="3"/>
  <c r="BH328" i="3"/>
  <c r="BG328" i="3"/>
  <c r="BF328" i="3"/>
  <c r="BE328" i="3"/>
  <c r="BD328" i="3"/>
  <c r="BB328" i="3"/>
  <c r="BA328" i="3"/>
  <c r="AY328" i="3"/>
  <c r="AZ328" i="3" s="1"/>
  <c r="AX328" i="3"/>
  <c r="AW328" i="3"/>
  <c r="AV328" i="3"/>
  <c r="AU328" i="3"/>
  <c r="AT328" i="3"/>
  <c r="AS328" i="3"/>
  <c r="AQ328" i="3"/>
  <c r="AR328" i="3" s="1"/>
  <c r="AP328" i="3"/>
  <c r="AN328" i="3"/>
  <c r="AL328" i="3"/>
  <c r="AJ328" i="3"/>
  <c r="AH328" i="3"/>
  <c r="AF328" i="3"/>
  <c r="AD328" i="3"/>
  <c r="AB328" i="3"/>
  <c r="Z328" i="3"/>
  <c r="X328" i="3"/>
  <c r="V328" i="3"/>
  <c r="T328" i="3"/>
  <c r="R328" i="3"/>
  <c r="P328" i="3"/>
  <c r="N328" i="3"/>
  <c r="L328" i="3"/>
  <c r="J328" i="3"/>
  <c r="H328" i="3"/>
  <c r="D328" i="3"/>
  <c r="BU327" i="3"/>
  <c r="BT327" i="3"/>
  <c r="BS327" i="3"/>
  <c r="BR327" i="3"/>
  <c r="BQ327" i="3"/>
  <c r="BV327" i="3" s="1"/>
  <c r="BP327" i="3"/>
  <c r="BO327" i="3"/>
  <c r="BN327" i="3"/>
  <c r="BM327" i="3"/>
  <c r="BL327" i="3"/>
  <c r="BK327" i="3"/>
  <c r="BJ327" i="3"/>
  <c r="BI327" i="3"/>
  <c r="BH327" i="3"/>
  <c r="BG327" i="3"/>
  <c r="BF327" i="3"/>
  <c r="BE327" i="3"/>
  <c r="BD327" i="3"/>
  <c r="BA327" i="3"/>
  <c r="BB327" i="3" s="1"/>
  <c r="AZ327" i="3"/>
  <c r="AY327" i="3"/>
  <c r="AX327" i="3"/>
  <c r="AW327" i="3"/>
  <c r="AV327" i="3"/>
  <c r="AU327" i="3"/>
  <c r="AS327" i="3"/>
  <c r="AT327" i="3" s="1"/>
  <c r="AR327" i="3"/>
  <c r="AQ327" i="3"/>
  <c r="AP327" i="3"/>
  <c r="AN327" i="3"/>
  <c r="AL327" i="3"/>
  <c r="AJ327" i="3"/>
  <c r="AH327" i="3"/>
  <c r="AF327" i="3"/>
  <c r="AD327" i="3"/>
  <c r="AB327" i="3"/>
  <c r="Z327" i="3"/>
  <c r="X327" i="3"/>
  <c r="V327" i="3"/>
  <c r="T327" i="3"/>
  <c r="R327" i="3"/>
  <c r="P327" i="3"/>
  <c r="N327" i="3"/>
  <c r="L327" i="3"/>
  <c r="J327" i="3"/>
  <c r="H327" i="3"/>
  <c r="D327" i="3"/>
  <c r="BU326" i="3"/>
  <c r="BT326" i="3"/>
  <c r="BS326" i="3"/>
  <c r="BR326" i="3"/>
  <c r="BQ326" i="3"/>
  <c r="BP326" i="3"/>
  <c r="BV326" i="3" s="1"/>
  <c r="BO326" i="3"/>
  <c r="BN326" i="3"/>
  <c r="BM326" i="3"/>
  <c r="BL326" i="3"/>
  <c r="BK326" i="3"/>
  <c r="BJ326" i="3"/>
  <c r="BI326" i="3"/>
  <c r="BH326" i="3"/>
  <c r="BG326" i="3"/>
  <c r="BF326" i="3"/>
  <c r="BE326" i="3"/>
  <c r="BD326" i="3"/>
  <c r="BB326" i="3"/>
  <c r="BA326" i="3"/>
  <c r="AZ326" i="3"/>
  <c r="AY326" i="3"/>
  <c r="AX326" i="3"/>
  <c r="AW326" i="3"/>
  <c r="AU326" i="3"/>
  <c r="AV326" i="3" s="1"/>
  <c r="AT326" i="3"/>
  <c r="AS326" i="3"/>
  <c r="AR326" i="3"/>
  <c r="AQ326" i="3"/>
  <c r="AP326" i="3"/>
  <c r="AN326" i="3"/>
  <c r="AL326" i="3"/>
  <c r="AJ326" i="3"/>
  <c r="AH326" i="3"/>
  <c r="AF326" i="3"/>
  <c r="AD326" i="3"/>
  <c r="AB326" i="3"/>
  <c r="Z326" i="3"/>
  <c r="X326" i="3"/>
  <c r="V326" i="3"/>
  <c r="T326" i="3"/>
  <c r="R326" i="3"/>
  <c r="P326" i="3"/>
  <c r="N326" i="3"/>
  <c r="L326" i="3"/>
  <c r="J326" i="3"/>
  <c r="H326" i="3"/>
  <c r="D326" i="3"/>
  <c r="BU325" i="3"/>
  <c r="BT325" i="3"/>
  <c r="BS325" i="3"/>
  <c r="BR325" i="3"/>
  <c r="BQ325" i="3"/>
  <c r="BV325" i="3" s="1"/>
  <c r="BP325" i="3"/>
  <c r="BO325" i="3"/>
  <c r="BN325" i="3"/>
  <c r="BM325" i="3"/>
  <c r="BL325" i="3"/>
  <c r="BK325" i="3"/>
  <c r="BJ325" i="3"/>
  <c r="BI325" i="3"/>
  <c r="BH325" i="3"/>
  <c r="BG325" i="3"/>
  <c r="BF325" i="3"/>
  <c r="BE325" i="3"/>
  <c r="BD325" i="3"/>
  <c r="BB325" i="3"/>
  <c r="BA325" i="3"/>
  <c r="AZ325" i="3"/>
  <c r="AY325" i="3"/>
  <c r="AW325" i="3"/>
  <c r="AX325" i="3" s="1"/>
  <c r="AV325" i="3"/>
  <c r="AU325" i="3"/>
  <c r="AT325" i="3"/>
  <c r="AS325" i="3"/>
  <c r="AR325" i="3"/>
  <c r="AQ325" i="3"/>
  <c r="AP325" i="3"/>
  <c r="AN325" i="3"/>
  <c r="AL325" i="3"/>
  <c r="AJ325" i="3"/>
  <c r="AH325" i="3"/>
  <c r="AF325" i="3"/>
  <c r="AD325" i="3"/>
  <c r="AB325" i="3"/>
  <c r="Z325" i="3"/>
  <c r="X325" i="3"/>
  <c r="V325" i="3"/>
  <c r="T325" i="3"/>
  <c r="R325" i="3"/>
  <c r="P325" i="3"/>
  <c r="N325" i="3"/>
  <c r="L325" i="3"/>
  <c r="J325" i="3"/>
  <c r="H325" i="3"/>
  <c r="D325" i="3"/>
  <c r="BU324" i="3"/>
  <c r="BT324" i="3"/>
  <c r="BS324" i="3"/>
  <c r="BR324" i="3"/>
  <c r="BQ324" i="3"/>
  <c r="BP324" i="3"/>
  <c r="BV324" i="3" s="1"/>
  <c r="BO324" i="3"/>
  <c r="BN324" i="3"/>
  <c r="BM324" i="3"/>
  <c r="BL324" i="3"/>
  <c r="BK324" i="3"/>
  <c r="BJ324" i="3"/>
  <c r="BI324" i="3"/>
  <c r="BH324" i="3"/>
  <c r="BG324" i="3"/>
  <c r="BF324" i="3"/>
  <c r="BE324" i="3"/>
  <c r="BD324" i="3"/>
  <c r="BB324" i="3"/>
  <c r="BA324" i="3"/>
  <c r="AY324" i="3"/>
  <c r="AZ324" i="3" s="1"/>
  <c r="AX324" i="3"/>
  <c r="AW324" i="3"/>
  <c r="AV324" i="3"/>
  <c r="AU324" i="3"/>
  <c r="AT324" i="3"/>
  <c r="AS324" i="3"/>
  <c r="AQ324" i="3"/>
  <c r="AR324" i="3" s="1"/>
  <c r="AP324" i="3"/>
  <c r="AN324" i="3"/>
  <c r="AL324" i="3"/>
  <c r="AJ324" i="3"/>
  <c r="AH324" i="3"/>
  <c r="AF324" i="3"/>
  <c r="AD324" i="3"/>
  <c r="AB324" i="3"/>
  <c r="Z324" i="3"/>
  <c r="X324" i="3"/>
  <c r="V324" i="3"/>
  <c r="T324" i="3"/>
  <c r="R324" i="3"/>
  <c r="P324" i="3"/>
  <c r="N324" i="3"/>
  <c r="L324" i="3"/>
  <c r="J324" i="3"/>
  <c r="H324" i="3"/>
  <c r="D324" i="3"/>
  <c r="BU323" i="3"/>
  <c r="BT323" i="3"/>
  <c r="BS323" i="3"/>
  <c r="BR323" i="3"/>
  <c r="BQ323" i="3"/>
  <c r="BV323" i="3" s="1"/>
  <c r="BP323" i="3"/>
  <c r="BO323" i="3"/>
  <c r="BN323" i="3"/>
  <c r="BM323" i="3"/>
  <c r="BL323" i="3"/>
  <c r="BK323" i="3"/>
  <c r="BJ323" i="3"/>
  <c r="BI323" i="3"/>
  <c r="BH323" i="3"/>
  <c r="BG323" i="3"/>
  <c r="BF323" i="3"/>
  <c r="BE323" i="3"/>
  <c r="BD323" i="3"/>
  <c r="BA323" i="3"/>
  <c r="BB323" i="3" s="1"/>
  <c r="AZ323" i="3"/>
  <c r="AY323" i="3"/>
  <c r="AX323" i="3"/>
  <c r="AW323" i="3"/>
  <c r="AV323" i="3"/>
  <c r="AU323" i="3"/>
  <c r="AS323" i="3"/>
  <c r="AT323" i="3" s="1"/>
  <c r="AR323" i="3"/>
  <c r="AQ323" i="3"/>
  <c r="AP323" i="3"/>
  <c r="AN323" i="3"/>
  <c r="AL323" i="3"/>
  <c r="AJ323" i="3"/>
  <c r="AH323" i="3"/>
  <c r="AF323" i="3"/>
  <c r="AD323" i="3"/>
  <c r="AB323" i="3"/>
  <c r="Z323" i="3"/>
  <c r="X323" i="3"/>
  <c r="V323" i="3"/>
  <c r="T323" i="3"/>
  <c r="R323" i="3"/>
  <c r="P323" i="3"/>
  <c r="N323" i="3"/>
  <c r="L323" i="3"/>
  <c r="J323" i="3"/>
  <c r="H323" i="3"/>
  <c r="D323" i="3"/>
  <c r="BU322" i="3"/>
  <c r="BT322" i="3"/>
  <c r="BS322" i="3"/>
  <c r="BR322" i="3"/>
  <c r="BQ322" i="3"/>
  <c r="BP322" i="3"/>
  <c r="BV322" i="3" s="1"/>
  <c r="BO322" i="3"/>
  <c r="BN322" i="3"/>
  <c r="BM322" i="3"/>
  <c r="BL322" i="3"/>
  <c r="BK322" i="3"/>
  <c r="BJ322" i="3"/>
  <c r="BI322" i="3"/>
  <c r="BH322" i="3"/>
  <c r="BG322" i="3"/>
  <c r="BF322" i="3"/>
  <c r="BE322" i="3"/>
  <c r="BD322" i="3"/>
  <c r="BB322" i="3"/>
  <c r="BA322" i="3"/>
  <c r="AZ322" i="3"/>
  <c r="AY322" i="3"/>
  <c r="AX322" i="3"/>
  <c r="AW322" i="3"/>
  <c r="AU322" i="3"/>
  <c r="AV322" i="3" s="1"/>
  <c r="AT322" i="3"/>
  <c r="AS322" i="3"/>
  <c r="AR322" i="3"/>
  <c r="AQ322" i="3"/>
  <c r="AP322" i="3"/>
  <c r="AN322" i="3"/>
  <c r="AL322" i="3"/>
  <c r="AJ322" i="3"/>
  <c r="AH322" i="3"/>
  <c r="AF322" i="3"/>
  <c r="AD322" i="3"/>
  <c r="AB322" i="3"/>
  <c r="Z322" i="3"/>
  <c r="X322" i="3"/>
  <c r="V322" i="3"/>
  <c r="T322" i="3"/>
  <c r="R322" i="3"/>
  <c r="P322" i="3"/>
  <c r="N322" i="3"/>
  <c r="L322" i="3"/>
  <c r="J322" i="3"/>
  <c r="H322" i="3"/>
  <c r="D322" i="3"/>
  <c r="BU321" i="3"/>
  <c r="BT321" i="3"/>
  <c r="BS321" i="3"/>
  <c r="BR321" i="3"/>
  <c r="BQ321" i="3"/>
  <c r="BV321" i="3" s="1"/>
  <c r="BP321" i="3"/>
  <c r="BO321" i="3"/>
  <c r="BN321" i="3"/>
  <c r="BM321" i="3"/>
  <c r="BL321" i="3"/>
  <c r="BK321" i="3"/>
  <c r="BJ321" i="3"/>
  <c r="BI321" i="3"/>
  <c r="BH321" i="3"/>
  <c r="BG321" i="3"/>
  <c r="BF321" i="3"/>
  <c r="BE321" i="3"/>
  <c r="BD321" i="3"/>
  <c r="BB321" i="3"/>
  <c r="BA321" i="3"/>
  <c r="AZ321" i="3"/>
  <c r="AY321" i="3"/>
  <c r="AW321" i="3"/>
  <c r="AX321" i="3" s="1"/>
  <c r="AV321" i="3"/>
  <c r="AU321" i="3"/>
  <c r="AT321" i="3"/>
  <c r="AS321" i="3"/>
  <c r="AR321" i="3"/>
  <c r="AQ321" i="3"/>
  <c r="AP321" i="3"/>
  <c r="AN321" i="3"/>
  <c r="AL321" i="3"/>
  <c r="AJ321" i="3"/>
  <c r="AH321" i="3"/>
  <c r="AF321" i="3"/>
  <c r="AD321" i="3"/>
  <c r="AB321" i="3"/>
  <c r="Z321" i="3"/>
  <c r="X321" i="3"/>
  <c r="V321" i="3"/>
  <c r="T321" i="3"/>
  <c r="R321" i="3"/>
  <c r="P321" i="3"/>
  <c r="N321" i="3"/>
  <c r="L321" i="3"/>
  <c r="J321" i="3"/>
  <c r="H321" i="3"/>
  <c r="D321" i="3"/>
  <c r="BU320" i="3"/>
  <c r="BT320" i="3"/>
  <c r="BS320" i="3"/>
  <c r="BR320" i="3"/>
  <c r="BQ320" i="3"/>
  <c r="BP320" i="3"/>
  <c r="BV320" i="3" s="1"/>
  <c r="BO320" i="3"/>
  <c r="BN320" i="3"/>
  <c r="BM320" i="3"/>
  <c r="BL320" i="3"/>
  <c r="BK320" i="3"/>
  <c r="BJ320" i="3"/>
  <c r="BI320" i="3"/>
  <c r="BH320" i="3"/>
  <c r="BG320" i="3"/>
  <c r="BF320" i="3"/>
  <c r="BE320" i="3"/>
  <c r="BD320" i="3"/>
  <c r="BB320" i="3"/>
  <c r="BA320" i="3"/>
  <c r="AY320" i="3"/>
  <c r="AZ320" i="3" s="1"/>
  <c r="AX320" i="3"/>
  <c r="AW320" i="3"/>
  <c r="AV320" i="3"/>
  <c r="AU320" i="3"/>
  <c r="AT320" i="3"/>
  <c r="AS320" i="3"/>
  <c r="AQ320" i="3"/>
  <c r="AR320" i="3" s="1"/>
  <c r="AP320" i="3"/>
  <c r="AN320" i="3"/>
  <c r="AL320" i="3"/>
  <c r="AJ320" i="3"/>
  <c r="AH320" i="3"/>
  <c r="AF320" i="3"/>
  <c r="AD320" i="3"/>
  <c r="AB320" i="3"/>
  <c r="Z320" i="3"/>
  <c r="X320" i="3"/>
  <c r="V320" i="3"/>
  <c r="T320" i="3"/>
  <c r="R320" i="3"/>
  <c r="P320" i="3"/>
  <c r="N320" i="3"/>
  <c r="L320" i="3"/>
  <c r="J320" i="3"/>
  <c r="H320" i="3"/>
  <c r="D320" i="3"/>
  <c r="BU319" i="3"/>
  <c r="BT319" i="3"/>
  <c r="BS319" i="3"/>
  <c r="BR319" i="3"/>
  <c r="BQ319" i="3"/>
  <c r="BV319" i="3" s="1"/>
  <c r="BP319" i="3"/>
  <c r="BO319" i="3"/>
  <c r="BN319" i="3"/>
  <c r="BM319" i="3"/>
  <c r="BL319" i="3"/>
  <c r="BK319" i="3"/>
  <c r="BJ319" i="3"/>
  <c r="BI319" i="3"/>
  <c r="BH319" i="3"/>
  <c r="BG319" i="3"/>
  <c r="BF319" i="3"/>
  <c r="BE319" i="3"/>
  <c r="BD319" i="3"/>
  <c r="BA319" i="3"/>
  <c r="BB319" i="3" s="1"/>
  <c r="AZ319" i="3"/>
  <c r="AY319" i="3"/>
  <c r="AX319" i="3"/>
  <c r="AW319" i="3"/>
  <c r="AV319" i="3"/>
  <c r="AU319" i="3"/>
  <c r="AS319" i="3"/>
  <c r="AT319" i="3" s="1"/>
  <c r="AR319" i="3"/>
  <c r="AQ319" i="3"/>
  <c r="AP319" i="3"/>
  <c r="AN319" i="3"/>
  <c r="AL319" i="3"/>
  <c r="AJ319" i="3"/>
  <c r="AH319" i="3"/>
  <c r="AF319" i="3"/>
  <c r="AD319" i="3"/>
  <c r="AB319" i="3"/>
  <c r="Z319" i="3"/>
  <c r="X319" i="3"/>
  <c r="V319" i="3"/>
  <c r="T319" i="3"/>
  <c r="R319" i="3"/>
  <c r="P319" i="3"/>
  <c r="N319" i="3"/>
  <c r="L319" i="3"/>
  <c r="J319" i="3"/>
  <c r="H319" i="3"/>
  <c r="D319" i="3"/>
  <c r="BU318" i="3"/>
  <c r="BT318" i="3"/>
  <c r="BS318" i="3"/>
  <c r="BR318" i="3"/>
  <c r="BQ318" i="3"/>
  <c r="BP318" i="3"/>
  <c r="BV318" i="3" s="1"/>
  <c r="BO318" i="3"/>
  <c r="BN318" i="3"/>
  <c r="BM318" i="3"/>
  <c r="BL318" i="3"/>
  <c r="BK318" i="3"/>
  <c r="BJ318" i="3"/>
  <c r="BI318" i="3"/>
  <c r="BH318" i="3"/>
  <c r="BG318" i="3"/>
  <c r="BF318" i="3"/>
  <c r="BE318" i="3"/>
  <c r="BD318" i="3"/>
  <c r="BB318" i="3"/>
  <c r="BA318" i="3"/>
  <c r="AZ318" i="3"/>
  <c r="AY318" i="3"/>
  <c r="AX318" i="3"/>
  <c r="AW318" i="3"/>
  <c r="AU318" i="3"/>
  <c r="AV318" i="3" s="1"/>
  <c r="AT318" i="3"/>
  <c r="AS318" i="3"/>
  <c r="AR318" i="3"/>
  <c r="AQ318" i="3"/>
  <c r="AP318" i="3"/>
  <c r="AN318" i="3"/>
  <c r="AL318" i="3"/>
  <c r="AJ318" i="3"/>
  <c r="AH318" i="3"/>
  <c r="AF318" i="3"/>
  <c r="AD318" i="3"/>
  <c r="AB318" i="3"/>
  <c r="Z318" i="3"/>
  <c r="X318" i="3"/>
  <c r="V318" i="3"/>
  <c r="T318" i="3"/>
  <c r="R318" i="3"/>
  <c r="P318" i="3"/>
  <c r="N318" i="3"/>
  <c r="L318" i="3"/>
  <c r="J318" i="3"/>
  <c r="H318" i="3"/>
  <c r="D318" i="3"/>
  <c r="BU317" i="3"/>
  <c r="BT317" i="3"/>
  <c r="BS317" i="3"/>
  <c r="BR317" i="3"/>
  <c r="BQ317" i="3"/>
  <c r="BV317" i="3" s="1"/>
  <c r="BP317" i="3"/>
  <c r="BO317" i="3"/>
  <c r="BN317" i="3"/>
  <c r="BM317" i="3"/>
  <c r="BL317" i="3"/>
  <c r="BK317" i="3"/>
  <c r="BJ317" i="3"/>
  <c r="BI317" i="3"/>
  <c r="BH317" i="3"/>
  <c r="BG317" i="3"/>
  <c r="BF317" i="3"/>
  <c r="BE317" i="3"/>
  <c r="BD317" i="3"/>
  <c r="BB317" i="3"/>
  <c r="BA317" i="3"/>
  <c r="AZ317" i="3"/>
  <c r="AY317" i="3"/>
  <c r="AW317" i="3"/>
  <c r="AX317" i="3" s="1"/>
  <c r="AV317" i="3"/>
  <c r="AU317" i="3"/>
  <c r="AT317" i="3"/>
  <c r="AS317" i="3"/>
  <c r="AR317" i="3"/>
  <c r="AQ317" i="3"/>
  <c r="AP317" i="3"/>
  <c r="AN317" i="3"/>
  <c r="AL317" i="3"/>
  <c r="AJ317" i="3"/>
  <c r="AH317" i="3"/>
  <c r="AF317" i="3"/>
  <c r="AD317" i="3"/>
  <c r="AB317" i="3"/>
  <c r="Z317" i="3"/>
  <c r="X317" i="3"/>
  <c r="V317" i="3"/>
  <c r="T317" i="3"/>
  <c r="R317" i="3"/>
  <c r="P317" i="3"/>
  <c r="N317" i="3"/>
  <c r="L317" i="3"/>
  <c r="J317" i="3"/>
  <c r="H317" i="3"/>
  <c r="D317" i="3"/>
  <c r="BU316" i="3"/>
  <c r="BT316" i="3"/>
  <c r="BS316" i="3"/>
  <c r="BR316" i="3"/>
  <c r="BQ316" i="3"/>
  <c r="BP316" i="3"/>
  <c r="BV316" i="3" s="1"/>
  <c r="BO316" i="3"/>
  <c r="BN316" i="3"/>
  <c r="BM316" i="3"/>
  <c r="BL316" i="3"/>
  <c r="BK316" i="3"/>
  <c r="BJ316" i="3"/>
  <c r="BI316" i="3"/>
  <c r="BH316" i="3"/>
  <c r="BG316" i="3"/>
  <c r="BF316" i="3"/>
  <c r="BE316" i="3"/>
  <c r="BD316" i="3"/>
  <c r="BB316" i="3"/>
  <c r="BA316" i="3"/>
  <c r="AY316" i="3"/>
  <c r="AZ316" i="3" s="1"/>
  <c r="AX316" i="3"/>
  <c r="AW316" i="3"/>
  <c r="AV316" i="3"/>
  <c r="AU316" i="3"/>
  <c r="AT316" i="3"/>
  <c r="AS316" i="3"/>
  <c r="AQ316" i="3"/>
  <c r="AR316" i="3" s="1"/>
  <c r="AP316" i="3"/>
  <c r="AN316" i="3"/>
  <c r="AL316" i="3"/>
  <c r="AJ316" i="3"/>
  <c r="AH316" i="3"/>
  <c r="AF316" i="3"/>
  <c r="AD316" i="3"/>
  <c r="AB316" i="3"/>
  <c r="Z316" i="3"/>
  <c r="X316" i="3"/>
  <c r="V316" i="3"/>
  <c r="T316" i="3"/>
  <c r="R316" i="3"/>
  <c r="P316" i="3"/>
  <c r="N316" i="3"/>
  <c r="L316" i="3"/>
  <c r="J316" i="3"/>
  <c r="H316" i="3"/>
  <c r="D316" i="3"/>
  <c r="BU315" i="3"/>
  <c r="BT315" i="3"/>
  <c r="BS315" i="3"/>
  <c r="BR315" i="3"/>
  <c r="BQ315" i="3"/>
  <c r="BV315" i="3" s="1"/>
  <c r="BP315" i="3"/>
  <c r="BO315" i="3"/>
  <c r="BN315" i="3"/>
  <c r="BM315" i="3"/>
  <c r="BL315" i="3"/>
  <c r="BK315" i="3"/>
  <c r="BJ315" i="3"/>
  <c r="BI315" i="3"/>
  <c r="BH315" i="3"/>
  <c r="BG315" i="3"/>
  <c r="BF315" i="3"/>
  <c r="BE315" i="3"/>
  <c r="BD315" i="3"/>
  <c r="BA315" i="3"/>
  <c r="BB315" i="3" s="1"/>
  <c r="AZ315" i="3"/>
  <c r="AY315" i="3"/>
  <c r="AX315" i="3"/>
  <c r="AW315" i="3"/>
  <c r="AV315" i="3"/>
  <c r="AU315" i="3"/>
  <c r="AS315" i="3"/>
  <c r="AT315" i="3" s="1"/>
  <c r="AR315" i="3"/>
  <c r="AQ315" i="3"/>
  <c r="AP315" i="3"/>
  <c r="AN315" i="3"/>
  <c r="AL315" i="3"/>
  <c r="AJ315" i="3"/>
  <c r="AH315" i="3"/>
  <c r="AF315" i="3"/>
  <c r="AD315" i="3"/>
  <c r="AB315" i="3"/>
  <c r="Z315" i="3"/>
  <c r="X315" i="3"/>
  <c r="V315" i="3"/>
  <c r="T315" i="3"/>
  <c r="R315" i="3"/>
  <c r="P315" i="3"/>
  <c r="N315" i="3"/>
  <c r="L315" i="3"/>
  <c r="J315" i="3"/>
  <c r="H315" i="3"/>
  <c r="D315" i="3"/>
  <c r="BU314" i="3"/>
  <c r="BT314" i="3"/>
  <c r="BS314" i="3"/>
  <c r="BR314" i="3"/>
  <c r="BQ314" i="3"/>
  <c r="BP314" i="3"/>
  <c r="BV314" i="3" s="1"/>
  <c r="BO314" i="3"/>
  <c r="BN314" i="3"/>
  <c r="BM314" i="3"/>
  <c r="BL314" i="3"/>
  <c r="BK314" i="3"/>
  <c r="BJ314" i="3"/>
  <c r="BI314" i="3"/>
  <c r="BH314" i="3"/>
  <c r="BG314" i="3"/>
  <c r="BF314" i="3"/>
  <c r="BE314" i="3"/>
  <c r="BD314" i="3"/>
  <c r="BB314" i="3"/>
  <c r="BA314" i="3"/>
  <c r="AZ314" i="3"/>
  <c r="AY314" i="3"/>
  <c r="AX314" i="3"/>
  <c r="AW314" i="3"/>
  <c r="AU314" i="3"/>
  <c r="AV314" i="3" s="1"/>
  <c r="AT314" i="3"/>
  <c r="AS314" i="3"/>
  <c r="AR314" i="3"/>
  <c r="AQ314" i="3"/>
  <c r="AP314" i="3"/>
  <c r="AN314" i="3"/>
  <c r="AL314" i="3"/>
  <c r="AJ314" i="3"/>
  <c r="AH314" i="3"/>
  <c r="AF314" i="3"/>
  <c r="AD314" i="3"/>
  <c r="AB314" i="3"/>
  <c r="Z314" i="3"/>
  <c r="X314" i="3"/>
  <c r="V314" i="3"/>
  <c r="T314" i="3"/>
  <c r="R314" i="3"/>
  <c r="P314" i="3"/>
  <c r="N314" i="3"/>
  <c r="L314" i="3"/>
  <c r="J314" i="3"/>
  <c r="H314" i="3"/>
  <c r="D314" i="3"/>
  <c r="BU313" i="3"/>
  <c r="BT313" i="3"/>
  <c r="BS313" i="3"/>
  <c r="BR313" i="3"/>
  <c r="BQ313" i="3"/>
  <c r="BV313" i="3" s="1"/>
  <c r="BP313" i="3"/>
  <c r="BO313" i="3"/>
  <c r="BN313" i="3"/>
  <c r="BM313" i="3"/>
  <c r="BL313" i="3"/>
  <c r="BK313" i="3"/>
  <c r="BJ313" i="3"/>
  <c r="BI313" i="3"/>
  <c r="BH313" i="3"/>
  <c r="BG313" i="3"/>
  <c r="BF313" i="3"/>
  <c r="BE313" i="3"/>
  <c r="BD313" i="3"/>
  <c r="BB313" i="3"/>
  <c r="BA313" i="3"/>
  <c r="AZ313" i="3"/>
  <c r="AY313" i="3"/>
  <c r="AW313" i="3"/>
  <c r="AX313" i="3" s="1"/>
  <c r="AV313" i="3"/>
  <c r="AU313" i="3"/>
  <c r="AT313" i="3"/>
  <c r="AS313" i="3"/>
  <c r="AR313" i="3"/>
  <c r="AQ313" i="3"/>
  <c r="AP313" i="3"/>
  <c r="AN313" i="3"/>
  <c r="AL313" i="3"/>
  <c r="AJ313" i="3"/>
  <c r="AH313" i="3"/>
  <c r="AF313" i="3"/>
  <c r="AD313" i="3"/>
  <c r="AB313" i="3"/>
  <c r="Z313" i="3"/>
  <c r="X313" i="3"/>
  <c r="V313" i="3"/>
  <c r="T313" i="3"/>
  <c r="R313" i="3"/>
  <c r="P313" i="3"/>
  <c r="N313" i="3"/>
  <c r="L313" i="3"/>
  <c r="J313" i="3"/>
  <c r="H313" i="3"/>
  <c r="D313" i="3"/>
  <c r="BU312" i="3"/>
  <c r="BT312" i="3"/>
  <c r="BS312" i="3"/>
  <c r="BR312" i="3"/>
  <c r="BQ312" i="3"/>
  <c r="BP312" i="3"/>
  <c r="BV312" i="3" s="1"/>
  <c r="BO312" i="3"/>
  <c r="BN312" i="3"/>
  <c r="BM312" i="3"/>
  <c r="BL312" i="3"/>
  <c r="BK312" i="3"/>
  <c r="BJ312" i="3"/>
  <c r="BI312" i="3"/>
  <c r="BH312" i="3"/>
  <c r="BG312" i="3"/>
  <c r="BF312" i="3"/>
  <c r="BE312" i="3"/>
  <c r="BD312" i="3"/>
  <c r="BB312" i="3"/>
  <c r="BA312" i="3"/>
  <c r="AY312" i="3"/>
  <c r="AZ312" i="3" s="1"/>
  <c r="AX312" i="3"/>
  <c r="AW312" i="3"/>
  <c r="AV312" i="3"/>
  <c r="AU312" i="3"/>
  <c r="AT312" i="3"/>
  <c r="AS312" i="3"/>
  <c r="AQ312" i="3"/>
  <c r="AR312" i="3" s="1"/>
  <c r="AP312" i="3"/>
  <c r="AN312" i="3"/>
  <c r="AL312" i="3"/>
  <c r="AJ312" i="3"/>
  <c r="AH312" i="3"/>
  <c r="AF312" i="3"/>
  <c r="AD312" i="3"/>
  <c r="AB312" i="3"/>
  <c r="Z312" i="3"/>
  <c r="X312" i="3"/>
  <c r="V312" i="3"/>
  <c r="T312" i="3"/>
  <c r="R312" i="3"/>
  <c r="P312" i="3"/>
  <c r="N312" i="3"/>
  <c r="L312" i="3"/>
  <c r="J312" i="3"/>
  <c r="H312" i="3"/>
  <c r="D312" i="3"/>
  <c r="BU311" i="3"/>
  <c r="BT311" i="3"/>
  <c r="BS311" i="3"/>
  <c r="BR311" i="3"/>
  <c r="BQ311" i="3"/>
  <c r="BV311" i="3" s="1"/>
  <c r="BP311" i="3"/>
  <c r="BO311" i="3"/>
  <c r="BN311" i="3"/>
  <c r="BM311" i="3"/>
  <c r="BL311" i="3"/>
  <c r="BK311" i="3"/>
  <c r="BJ311" i="3"/>
  <c r="BI311" i="3"/>
  <c r="BH311" i="3"/>
  <c r="BG311" i="3"/>
  <c r="BF311" i="3"/>
  <c r="BE311" i="3"/>
  <c r="BD311" i="3"/>
  <c r="BA311" i="3"/>
  <c r="BB311" i="3" s="1"/>
  <c r="AZ311" i="3"/>
  <c r="AY311" i="3"/>
  <c r="AX311" i="3"/>
  <c r="AW311" i="3"/>
  <c r="AV311" i="3"/>
  <c r="AU311" i="3"/>
  <c r="AS311" i="3"/>
  <c r="AT311" i="3" s="1"/>
  <c r="AR311" i="3"/>
  <c r="AQ311" i="3"/>
  <c r="AP311" i="3"/>
  <c r="AN311" i="3"/>
  <c r="AL311" i="3"/>
  <c r="AJ311" i="3"/>
  <c r="AH311" i="3"/>
  <c r="AF311" i="3"/>
  <c r="AD311" i="3"/>
  <c r="AB311" i="3"/>
  <c r="Z311" i="3"/>
  <c r="X311" i="3"/>
  <c r="V311" i="3"/>
  <c r="T311" i="3"/>
  <c r="R311" i="3"/>
  <c r="P311" i="3"/>
  <c r="N311" i="3"/>
  <c r="L311" i="3"/>
  <c r="J311" i="3"/>
  <c r="H311" i="3"/>
  <c r="D311" i="3"/>
  <c r="BU310" i="3"/>
  <c r="BT310" i="3"/>
  <c r="BS310" i="3"/>
  <c r="BR310" i="3"/>
  <c r="BQ310" i="3"/>
  <c r="BP310" i="3"/>
  <c r="BV310" i="3" s="1"/>
  <c r="BO310" i="3"/>
  <c r="BN310" i="3"/>
  <c r="BM310" i="3"/>
  <c r="BL310" i="3"/>
  <c r="BK310" i="3"/>
  <c r="BJ310" i="3"/>
  <c r="BI310" i="3"/>
  <c r="BH310" i="3"/>
  <c r="BG310" i="3"/>
  <c r="BF310" i="3"/>
  <c r="BE310" i="3"/>
  <c r="BD310" i="3"/>
  <c r="BB310" i="3"/>
  <c r="BA310" i="3"/>
  <c r="AZ310" i="3"/>
  <c r="AY310" i="3"/>
  <c r="AX310" i="3"/>
  <c r="AW310" i="3"/>
  <c r="AU310" i="3"/>
  <c r="AV310" i="3" s="1"/>
  <c r="AT310" i="3"/>
  <c r="AS310" i="3"/>
  <c r="AR310" i="3"/>
  <c r="AQ310" i="3"/>
  <c r="AP310" i="3"/>
  <c r="AN310" i="3"/>
  <c r="AL310" i="3"/>
  <c r="AJ310" i="3"/>
  <c r="AH310" i="3"/>
  <c r="AF310" i="3"/>
  <c r="AD310" i="3"/>
  <c r="AB310" i="3"/>
  <c r="Z310" i="3"/>
  <c r="X310" i="3"/>
  <c r="V310" i="3"/>
  <c r="T310" i="3"/>
  <c r="R310" i="3"/>
  <c r="P310" i="3"/>
  <c r="N310" i="3"/>
  <c r="L310" i="3"/>
  <c r="J310" i="3"/>
  <c r="H310" i="3"/>
  <c r="D310" i="3"/>
  <c r="BU309" i="3"/>
  <c r="BT309" i="3"/>
  <c r="BS309" i="3"/>
  <c r="BR309" i="3"/>
  <c r="BQ309" i="3"/>
  <c r="BV309" i="3" s="1"/>
  <c r="BP309" i="3"/>
  <c r="BO309" i="3"/>
  <c r="BN309" i="3"/>
  <c r="BM309" i="3"/>
  <c r="BL309" i="3"/>
  <c r="BK309" i="3"/>
  <c r="BJ309" i="3"/>
  <c r="BI309" i="3"/>
  <c r="BH309" i="3"/>
  <c r="BG309" i="3"/>
  <c r="BF309" i="3"/>
  <c r="BE309" i="3"/>
  <c r="BD309" i="3"/>
  <c r="BB309" i="3"/>
  <c r="BA309" i="3"/>
  <c r="AZ309" i="3"/>
  <c r="AY309" i="3"/>
  <c r="AW309" i="3"/>
  <c r="AX309" i="3" s="1"/>
  <c r="AV309" i="3"/>
  <c r="AU309" i="3"/>
  <c r="AT309" i="3"/>
  <c r="AS309" i="3"/>
  <c r="AR309" i="3"/>
  <c r="AQ309" i="3"/>
  <c r="AP309" i="3"/>
  <c r="AN309" i="3"/>
  <c r="AL309" i="3"/>
  <c r="AJ309" i="3"/>
  <c r="AH309" i="3"/>
  <c r="AF309" i="3"/>
  <c r="AD309" i="3"/>
  <c r="AB309" i="3"/>
  <c r="Z309" i="3"/>
  <c r="X309" i="3"/>
  <c r="V309" i="3"/>
  <c r="T309" i="3"/>
  <c r="R309" i="3"/>
  <c r="P309" i="3"/>
  <c r="N309" i="3"/>
  <c r="L309" i="3"/>
  <c r="J309" i="3"/>
  <c r="H309" i="3"/>
  <c r="D309" i="3"/>
  <c r="BU308" i="3"/>
  <c r="BT308" i="3"/>
  <c r="BS308" i="3"/>
  <c r="BR308" i="3"/>
  <c r="BQ308" i="3"/>
  <c r="BP308" i="3"/>
  <c r="BV308" i="3" s="1"/>
  <c r="BO308" i="3"/>
  <c r="BN308" i="3"/>
  <c r="BM308" i="3"/>
  <c r="BL308" i="3"/>
  <c r="BK308" i="3"/>
  <c r="BJ308" i="3"/>
  <c r="BI308" i="3"/>
  <c r="BH308" i="3"/>
  <c r="BG308" i="3"/>
  <c r="BF308" i="3"/>
  <c r="BE308" i="3"/>
  <c r="BD308" i="3"/>
  <c r="BB308" i="3"/>
  <c r="BA308" i="3"/>
  <c r="AY308" i="3"/>
  <c r="AZ308" i="3" s="1"/>
  <c r="AX308" i="3"/>
  <c r="AW308" i="3"/>
  <c r="AV308" i="3"/>
  <c r="AU308" i="3"/>
  <c r="AT308" i="3"/>
  <c r="AS308" i="3"/>
  <c r="AQ308" i="3"/>
  <c r="AR308" i="3" s="1"/>
  <c r="AP308" i="3"/>
  <c r="AN308" i="3"/>
  <c r="AL308" i="3"/>
  <c r="AJ308" i="3"/>
  <c r="AH308" i="3"/>
  <c r="AF308" i="3"/>
  <c r="AD308" i="3"/>
  <c r="AB308" i="3"/>
  <c r="Z308" i="3"/>
  <c r="X308" i="3"/>
  <c r="V308" i="3"/>
  <c r="T308" i="3"/>
  <c r="R308" i="3"/>
  <c r="P308" i="3"/>
  <c r="N308" i="3"/>
  <c r="L308" i="3"/>
  <c r="J308" i="3"/>
  <c r="H308" i="3"/>
  <c r="D308" i="3"/>
  <c r="BU307" i="3"/>
  <c r="BT307" i="3"/>
  <c r="BS307" i="3"/>
  <c r="BR307" i="3"/>
  <c r="BQ307" i="3"/>
  <c r="BP307" i="3"/>
  <c r="BV307" i="3" s="1"/>
  <c r="BO307" i="3"/>
  <c r="BN307" i="3"/>
  <c r="BM307" i="3"/>
  <c r="BL307" i="3"/>
  <c r="BK307" i="3"/>
  <c r="BJ307" i="3"/>
  <c r="BI307" i="3"/>
  <c r="BH307" i="3"/>
  <c r="BG307" i="3"/>
  <c r="BF307" i="3"/>
  <c r="BE307" i="3"/>
  <c r="BD307" i="3"/>
  <c r="BA307" i="3"/>
  <c r="BB307" i="3" s="1"/>
  <c r="AZ307" i="3"/>
  <c r="AY307" i="3"/>
  <c r="AX307" i="3"/>
  <c r="AW307" i="3"/>
  <c r="AV307" i="3"/>
  <c r="AU307" i="3"/>
  <c r="AS307" i="3"/>
  <c r="AT307" i="3" s="1"/>
  <c r="AR307" i="3"/>
  <c r="AQ307" i="3"/>
  <c r="AP307" i="3"/>
  <c r="AN307" i="3"/>
  <c r="AL307" i="3"/>
  <c r="AJ307" i="3"/>
  <c r="AH307" i="3"/>
  <c r="AF307" i="3"/>
  <c r="AD307" i="3"/>
  <c r="AB307" i="3"/>
  <c r="Z307" i="3"/>
  <c r="X307" i="3"/>
  <c r="V307" i="3"/>
  <c r="T307" i="3"/>
  <c r="R307" i="3"/>
  <c r="P307" i="3"/>
  <c r="N307" i="3"/>
  <c r="L307" i="3"/>
  <c r="J307" i="3"/>
  <c r="H307" i="3"/>
  <c r="D307" i="3"/>
  <c r="BU306" i="3"/>
  <c r="BT306" i="3"/>
  <c r="BS306" i="3"/>
  <c r="BR306" i="3"/>
  <c r="BQ306" i="3"/>
  <c r="BP306" i="3"/>
  <c r="BV306" i="3" s="1"/>
  <c r="BO306" i="3"/>
  <c r="BN306" i="3"/>
  <c r="BM306" i="3"/>
  <c r="BL306" i="3"/>
  <c r="BK306" i="3"/>
  <c r="BJ306" i="3"/>
  <c r="BI306" i="3"/>
  <c r="BH306" i="3"/>
  <c r="BG306" i="3"/>
  <c r="BF306" i="3"/>
  <c r="BE306" i="3"/>
  <c r="BD306" i="3"/>
  <c r="BB306" i="3"/>
  <c r="BA306" i="3"/>
  <c r="AZ306" i="3"/>
  <c r="AY306" i="3"/>
  <c r="AX306" i="3"/>
  <c r="AW306" i="3"/>
  <c r="AU306" i="3"/>
  <c r="AV306" i="3" s="1"/>
  <c r="AT306" i="3"/>
  <c r="AS306" i="3"/>
  <c r="AR306" i="3"/>
  <c r="AQ306" i="3"/>
  <c r="AP306" i="3"/>
  <c r="AN306" i="3"/>
  <c r="AL306" i="3"/>
  <c r="AJ306" i="3"/>
  <c r="AH306" i="3"/>
  <c r="AF306" i="3"/>
  <c r="AD306" i="3"/>
  <c r="AB306" i="3"/>
  <c r="Z306" i="3"/>
  <c r="X306" i="3"/>
  <c r="V306" i="3"/>
  <c r="T306" i="3"/>
  <c r="R306" i="3"/>
  <c r="P306" i="3"/>
  <c r="N306" i="3"/>
  <c r="L306" i="3"/>
  <c r="J306" i="3"/>
  <c r="H306" i="3"/>
  <c r="D306" i="3"/>
  <c r="BU305" i="3"/>
  <c r="BT305" i="3"/>
  <c r="BS305" i="3"/>
  <c r="BR305" i="3"/>
  <c r="BQ305" i="3"/>
  <c r="BV305" i="3" s="1"/>
  <c r="BP305" i="3"/>
  <c r="BO305" i="3"/>
  <c r="BN305" i="3"/>
  <c r="BM305" i="3"/>
  <c r="BL305" i="3"/>
  <c r="BK305" i="3"/>
  <c r="BJ305" i="3"/>
  <c r="BI305" i="3"/>
  <c r="BH305" i="3"/>
  <c r="BG305" i="3"/>
  <c r="BF305" i="3"/>
  <c r="BE305" i="3"/>
  <c r="BD305" i="3"/>
  <c r="BB305" i="3"/>
  <c r="BA305" i="3"/>
  <c r="AZ305" i="3"/>
  <c r="AY305" i="3"/>
  <c r="AW305" i="3"/>
  <c r="AX305" i="3" s="1"/>
  <c r="AV305" i="3"/>
  <c r="AU305" i="3"/>
  <c r="AT305" i="3"/>
  <c r="AS305" i="3"/>
  <c r="AR305" i="3"/>
  <c r="AQ305" i="3"/>
  <c r="AP305" i="3"/>
  <c r="AN305" i="3"/>
  <c r="AL305" i="3"/>
  <c r="AJ305" i="3"/>
  <c r="AH305" i="3"/>
  <c r="AF305" i="3"/>
  <c r="AD305" i="3"/>
  <c r="AB305" i="3"/>
  <c r="Z305" i="3"/>
  <c r="X305" i="3"/>
  <c r="V305" i="3"/>
  <c r="T305" i="3"/>
  <c r="R305" i="3"/>
  <c r="P305" i="3"/>
  <c r="N305" i="3"/>
  <c r="L305" i="3"/>
  <c r="J305" i="3"/>
  <c r="H305" i="3"/>
  <c r="D305" i="3"/>
  <c r="BU304" i="3"/>
  <c r="BT304" i="3"/>
  <c r="BS304" i="3"/>
  <c r="BR304" i="3"/>
  <c r="BQ304" i="3"/>
  <c r="BP304" i="3"/>
  <c r="BV304" i="3" s="1"/>
  <c r="BO304" i="3"/>
  <c r="BN304" i="3"/>
  <c r="BM304" i="3"/>
  <c r="BL304" i="3"/>
  <c r="BK304" i="3"/>
  <c r="BJ304" i="3"/>
  <c r="BI304" i="3"/>
  <c r="BH304" i="3"/>
  <c r="BG304" i="3"/>
  <c r="BF304" i="3"/>
  <c r="BE304" i="3"/>
  <c r="BD304" i="3"/>
  <c r="BB304" i="3"/>
  <c r="BA304" i="3"/>
  <c r="AY304" i="3"/>
  <c r="AZ304" i="3" s="1"/>
  <c r="AX304" i="3"/>
  <c r="AW304" i="3"/>
  <c r="AV304" i="3"/>
  <c r="AU304" i="3"/>
  <c r="AT304" i="3"/>
  <c r="AS304" i="3"/>
  <c r="AQ304" i="3"/>
  <c r="AR304" i="3" s="1"/>
  <c r="AP304" i="3"/>
  <c r="AN304" i="3"/>
  <c r="AL304" i="3"/>
  <c r="AJ304" i="3"/>
  <c r="AH304" i="3"/>
  <c r="AF304" i="3"/>
  <c r="AD304" i="3"/>
  <c r="AB304" i="3"/>
  <c r="Z304" i="3"/>
  <c r="X304" i="3"/>
  <c r="V304" i="3"/>
  <c r="T304" i="3"/>
  <c r="R304" i="3"/>
  <c r="P304" i="3"/>
  <c r="N304" i="3"/>
  <c r="L304" i="3"/>
  <c r="J304" i="3"/>
  <c r="H304" i="3"/>
  <c r="D304" i="3"/>
  <c r="BU303" i="3"/>
  <c r="BT303" i="3"/>
  <c r="BS303" i="3"/>
  <c r="BR303" i="3"/>
  <c r="BQ303" i="3"/>
  <c r="BP303" i="3"/>
  <c r="BV303" i="3" s="1"/>
  <c r="BO303" i="3"/>
  <c r="BN303" i="3"/>
  <c r="BM303" i="3"/>
  <c r="BL303" i="3"/>
  <c r="BK303" i="3"/>
  <c r="BJ303" i="3"/>
  <c r="BI303" i="3"/>
  <c r="BH303" i="3"/>
  <c r="BG303" i="3"/>
  <c r="BF303" i="3"/>
  <c r="BE303" i="3"/>
  <c r="BD303" i="3"/>
  <c r="BA303" i="3"/>
  <c r="BB303" i="3" s="1"/>
  <c r="AZ303" i="3"/>
  <c r="AY303" i="3"/>
  <c r="AX303" i="3"/>
  <c r="AW303" i="3"/>
  <c r="AV303" i="3"/>
  <c r="AU303" i="3"/>
  <c r="AS303" i="3"/>
  <c r="AT303" i="3" s="1"/>
  <c r="AR303" i="3"/>
  <c r="AQ303" i="3"/>
  <c r="AP303" i="3"/>
  <c r="AN303" i="3"/>
  <c r="AL303" i="3"/>
  <c r="AJ303" i="3"/>
  <c r="AH303" i="3"/>
  <c r="AF303" i="3"/>
  <c r="AD303" i="3"/>
  <c r="AB303" i="3"/>
  <c r="Z303" i="3"/>
  <c r="X303" i="3"/>
  <c r="V303" i="3"/>
  <c r="T303" i="3"/>
  <c r="R303" i="3"/>
  <c r="P303" i="3"/>
  <c r="N303" i="3"/>
  <c r="L303" i="3"/>
  <c r="J303" i="3"/>
  <c r="H303" i="3"/>
  <c r="D303" i="3"/>
  <c r="BU302" i="3"/>
  <c r="BT302" i="3"/>
  <c r="BS302" i="3"/>
  <c r="BR302" i="3"/>
  <c r="BQ302" i="3"/>
  <c r="BP302" i="3"/>
  <c r="BV302" i="3" s="1"/>
  <c r="BO302" i="3"/>
  <c r="BN302" i="3"/>
  <c r="BM302" i="3"/>
  <c r="BL302" i="3"/>
  <c r="BK302" i="3"/>
  <c r="BJ302" i="3"/>
  <c r="BI302" i="3"/>
  <c r="BH302" i="3"/>
  <c r="BG302" i="3"/>
  <c r="BF302" i="3"/>
  <c r="BE302" i="3"/>
  <c r="BD302" i="3"/>
  <c r="BB302" i="3"/>
  <c r="BA302" i="3"/>
  <c r="AZ302" i="3"/>
  <c r="AY302" i="3"/>
  <c r="AX302" i="3"/>
  <c r="AW302" i="3"/>
  <c r="AU302" i="3"/>
  <c r="AV302" i="3" s="1"/>
  <c r="AT302" i="3"/>
  <c r="AS302" i="3"/>
  <c r="AR302" i="3"/>
  <c r="AQ302" i="3"/>
  <c r="AP302" i="3"/>
  <c r="AN302" i="3"/>
  <c r="AL302" i="3"/>
  <c r="AJ302" i="3"/>
  <c r="AH302" i="3"/>
  <c r="AF302" i="3"/>
  <c r="AD302" i="3"/>
  <c r="AB302" i="3"/>
  <c r="Z302" i="3"/>
  <c r="X302" i="3"/>
  <c r="V302" i="3"/>
  <c r="T302" i="3"/>
  <c r="R302" i="3"/>
  <c r="P302" i="3"/>
  <c r="N302" i="3"/>
  <c r="L302" i="3"/>
  <c r="J302" i="3"/>
  <c r="H302" i="3"/>
  <c r="D302" i="3"/>
  <c r="BU301" i="3"/>
  <c r="BT301" i="3"/>
  <c r="BS301" i="3"/>
  <c r="BR301" i="3"/>
  <c r="BQ301" i="3"/>
  <c r="BV301" i="3" s="1"/>
  <c r="BP301" i="3"/>
  <c r="BO301" i="3"/>
  <c r="BN301" i="3"/>
  <c r="BM301" i="3"/>
  <c r="BL301" i="3"/>
  <c r="BK301" i="3"/>
  <c r="BJ301" i="3"/>
  <c r="BI301" i="3"/>
  <c r="BH301" i="3"/>
  <c r="BG301" i="3"/>
  <c r="BF301" i="3"/>
  <c r="BE301" i="3"/>
  <c r="BD301" i="3"/>
  <c r="BB301" i="3"/>
  <c r="BA301" i="3"/>
  <c r="AZ301" i="3"/>
  <c r="AY301" i="3"/>
  <c r="AW301" i="3"/>
  <c r="AX301" i="3" s="1"/>
  <c r="AV301" i="3"/>
  <c r="AU301" i="3"/>
  <c r="AT301" i="3"/>
  <c r="AS301" i="3"/>
  <c r="AR301" i="3"/>
  <c r="AQ301" i="3"/>
  <c r="AP301" i="3"/>
  <c r="AN301" i="3"/>
  <c r="AL301" i="3"/>
  <c r="AJ301" i="3"/>
  <c r="AH301" i="3"/>
  <c r="AF301" i="3"/>
  <c r="AD301" i="3"/>
  <c r="AB301" i="3"/>
  <c r="Z301" i="3"/>
  <c r="X301" i="3"/>
  <c r="V301" i="3"/>
  <c r="T301" i="3"/>
  <c r="R301" i="3"/>
  <c r="P301" i="3"/>
  <c r="N301" i="3"/>
  <c r="L301" i="3"/>
  <c r="J301" i="3"/>
  <c r="H301" i="3"/>
  <c r="D301" i="3"/>
  <c r="BU300" i="3"/>
  <c r="BT300" i="3"/>
  <c r="BS300" i="3"/>
  <c r="BR300" i="3"/>
  <c r="BQ300" i="3"/>
  <c r="BP300" i="3"/>
  <c r="BV300" i="3" s="1"/>
  <c r="BO300" i="3"/>
  <c r="BN300" i="3"/>
  <c r="BM300" i="3"/>
  <c r="BL300" i="3"/>
  <c r="BK300" i="3"/>
  <c r="BJ300" i="3"/>
  <c r="BI300" i="3"/>
  <c r="BH300" i="3"/>
  <c r="BG300" i="3"/>
  <c r="BF300" i="3"/>
  <c r="BE300" i="3"/>
  <c r="BD300" i="3"/>
  <c r="BB300" i="3"/>
  <c r="BA300" i="3"/>
  <c r="AY300" i="3"/>
  <c r="AZ300" i="3" s="1"/>
  <c r="AX300" i="3"/>
  <c r="AW300" i="3"/>
  <c r="AV300" i="3"/>
  <c r="AU300" i="3"/>
  <c r="AT300" i="3"/>
  <c r="AS300" i="3"/>
  <c r="AQ300" i="3"/>
  <c r="AR300" i="3" s="1"/>
  <c r="AP300" i="3"/>
  <c r="AN300" i="3"/>
  <c r="AL300" i="3"/>
  <c r="AJ300" i="3"/>
  <c r="AH300" i="3"/>
  <c r="AF300" i="3"/>
  <c r="AD300" i="3"/>
  <c r="AB300" i="3"/>
  <c r="Z300" i="3"/>
  <c r="X300" i="3"/>
  <c r="V300" i="3"/>
  <c r="T300" i="3"/>
  <c r="R300" i="3"/>
  <c r="P300" i="3"/>
  <c r="N300" i="3"/>
  <c r="L300" i="3"/>
  <c r="J300" i="3"/>
  <c r="H300" i="3"/>
  <c r="D300" i="3"/>
  <c r="BU299" i="3"/>
  <c r="BT299" i="3"/>
  <c r="BS299" i="3"/>
  <c r="BR299" i="3"/>
  <c r="BQ299" i="3"/>
  <c r="BP299" i="3"/>
  <c r="BV299" i="3" s="1"/>
  <c r="BO299" i="3"/>
  <c r="BN299" i="3"/>
  <c r="BM299" i="3"/>
  <c r="BL299" i="3"/>
  <c r="BK299" i="3"/>
  <c r="BJ299" i="3"/>
  <c r="BI299" i="3"/>
  <c r="BH299" i="3"/>
  <c r="BG299" i="3"/>
  <c r="BF299" i="3"/>
  <c r="BE299" i="3"/>
  <c r="BD299" i="3"/>
  <c r="BA299" i="3"/>
  <c r="BB299" i="3" s="1"/>
  <c r="AZ299" i="3"/>
  <c r="AY299" i="3"/>
  <c r="AX299" i="3"/>
  <c r="AW299" i="3"/>
  <c r="AV299" i="3"/>
  <c r="AU299" i="3"/>
  <c r="AS299" i="3"/>
  <c r="AT299" i="3" s="1"/>
  <c r="AR299" i="3"/>
  <c r="AQ299" i="3"/>
  <c r="AP299" i="3"/>
  <c r="AN299" i="3"/>
  <c r="AL299" i="3"/>
  <c r="AJ299" i="3"/>
  <c r="AH299" i="3"/>
  <c r="AF299" i="3"/>
  <c r="AD299" i="3"/>
  <c r="AB299" i="3"/>
  <c r="Z299" i="3"/>
  <c r="X299" i="3"/>
  <c r="V299" i="3"/>
  <c r="T299" i="3"/>
  <c r="R299" i="3"/>
  <c r="P299" i="3"/>
  <c r="N299" i="3"/>
  <c r="L299" i="3"/>
  <c r="J299" i="3"/>
  <c r="H299" i="3"/>
  <c r="D299" i="3"/>
  <c r="BU298" i="3"/>
  <c r="BT298" i="3"/>
  <c r="BS298" i="3"/>
  <c r="BR298" i="3"/>
  <c r="BQ298" i="3"/>
  <c r="BP298" i="3"/>
  <c r="BV298" i="3" s="1"/>
  <c r="BO298" i="3"/>
  <c r="BN298" i="3"/>
  <c r="BM298" i="3"/>
  <c r="BL298" i="3"/>
  <c r="BK298" i="3"/>
  <c r="BJ298" i="3"/>
  <c r="BI298" i="3"/>
  <c r="BH298" i="3"/>
  <c r="BG298" i="3"/>
  <c r="BF298" i="3"/>
  <c r="BE298" i="3"/>
  <c r="BD298" i="3"/>
  <c r="BB298" i="3"/>
  <c r="BA298" i="3"/>
  <c r="AZ298" i="3"/>
  <c r="AY298" i="3"/>
  <c r="AX298" i="3"/>
  <c r="AW298" i="3"/>
  <c r="AU298" i="3"/>
  <c r="AV298" i="3" s="1"/>
  <c r="AT298" i="3"/>
  <c r="AS298" i="3"/>
  <c r="AR298" i="3"/>
  <c r="AQ298" i="3"/>
  <c r="AP298" i="3"/>
  <c r="AN298" i="3"/>
  <c r="AL298" i="3"/>
  <c r="AJ298" i="3"/>
  <c r="AH298" i="3"/>
  <c r="AF298" i="3"/>
  <c r="AD298" i="3"/>
  <c r="AB298" i="3"/>
  <c r="Z298" i="3"/>
  <c r="X298" i="3"/>
  <c r="V298" i="3"/>
  <c r="T298" i="3"/>
  <c r="R298" i="3"/>
  <c r="P298" i="3"/>
  <c r="N298" i="3"/>
  <c r="L298" i="3"/>
  <c r="J298" i="3"/>
  <c r="H298" i="3"/>
  <c r="D298" i="3"/>
  <c r="BU297" i="3"/>
  <c r="BT297" i="3"/>
  <c r="BS297" i="3"/>
  <c r="BR297" i="3"/>
  <c r="BQ297" i="3"/>
  <c r="BV297" i="3" s="1"/>
  <c r="BP297" i="3"/>
  <c r="BO297" i="3"/>
  <c r="BN297" i="3"/>
  <c r="BM297" i="3"/>
  <c r="BL297" i="3"/>
  <c r="BK297" i="3"/>
  <c r="BJ297" i="3"/>
  <c r="BI297" i="3"/>
  <c r="BH297" i="3"/>
  <c r="BG297" i="3"/>
  <c r="BF297" i="3"/>
  <c r="BE297" i="3"/>
  <c r="BD297" i="3"/>
  <c r="BB297" i="3"/>
  <c r="BA297" i="3"/>
  <c r="AZ297" i="3"/>
  <c r="AY297" i="3"/>
  <c r="AW297" i="3"/>
  <c r="AX297" i="3" s="1"/>
  <c r="AV297" i="3"/>
  <c r="AU297" i="3"/>
  <c r="AT297" i="3"/>
  <c r="AS297" i="3"/>
  <c r="AR297" i="3"/>
  <c r="AQ297" i="3"/>
  <c r="AP297" i="3"/>
  <c r="AN297" i="3"/>
  <c r="AL297" i="3"/>
  <c r="AJ297" i="3"/>
  <c r="AH297" i="3"/>
  <c r="AF297" i="3"/>
  <c r="AD297" i="3"/>
  <c r="AB297" i="3"/>
  <c r="Z297" i="3"/>
  <c r="X297" i="3"/>
  <c r="V297" i="3"/>
  <c r="T297" i="3"/>
  <c r="R297" i="3"/>
  <c r="P297" i="3"/>
  <c r="N297" i="3"/>
  <c r="L297" i="3"/>
  <c r="J297" i="3"/>
  <c r="H297" i="3"/>
  <c r="D297" i="3"/>
  <c r="BU296" i="3"/>
  <c r="BT296" i="3"/>
  <c r="BS296" i="3"/>
  <c r="BR296" i="3"/>
  <c r="BQ296" i="3"/>
  <c r="BP296" i="3"/>
  <c r="BV296" i="3" s="1"/>
  <c r="BO296" i="3"/>
  <c r="BN296" i="3"/>
  <c r="BM296" i="3"/>
  <c r="BL296" i="3"/>
  <c r="BK296" i="3"/>
  <c r="BJ296" i="3"/>
  <c r="BI296" i="3"/>
  <c r="BH296" i="3"/>
  <c r="BG296" i="3"/>
  <c r="BF296" i="3"/>
  <c r="BE296" i="3"/>
  <c r="BD296" i="3"/>
  <c r="BB296" i="3"/>
  <c r="BA296" i="3"/>
  <c r="AY296" i="3"/>
  <c r="AZ296" i="3" s="1"/>
  <c r="AX296" i="3"/>
  <c r="AW296" i="3"/>
  <c r="AV296" i="3"/>
  <c r="AU296" i="3"/>
  <c r="AT296" i="3"/>
  <c r="AS296" i="3"/>
  <c r="AQ296" i="3"/>
  <c r="AR296" i="3" s="1"/>
  <c r="AP296" i="3"/>
  <c r="AN296" i="3"/>
  <c r="AL296" i="3"/>
  <c r="AJ296" i="3"/>
  <c r="AH296" i="3"/>
  <c r="AF296" i="3"/>
  <c r="AD296" i="3"/>
  <c r="AB296" i="3"/>
  <c r="Z296" i="3"/>
  <c r="X296" i="3"/>
  <c r="V296" i="3"/>
  <c r="T296" i="3"/>
  <c r="R296" i="3"/>
  <c r="P296" i="3"/>
  <c r="N296" i="3"/>
  <c r="L296" i="3"/>
  <c r="J296" i="3"/>
  <c r="H296" i="3"/>
  <c r="D296" i="3"/>
  <c r="BU295" i="3"/>
  <c r="BT295" i="3"/>
  <c r="BS295" i="3"/>
  <c r="BR295" i="3"/>
  <c r="BQ295" i="3"/>
  <c r="BP295" i="3"/>
  <c r="BV295" i="3" s="1"/>
  <c r="BO295" i="3"/>
  <c r="BN295" i="3"/>
  <c r="BM295" i="3"/>
  <c r="BL295" i="3"/>
  <c r="BK295" i="3"/>
  <c r="BJ295" i="3"/>
  <c r="BI295" i="3"/>
  <c r="BH295" i="3"/>
  <c r="BG295" i="3"/>
  <c r="BF295" i="3"/>
  <c r="BE295" i="3"/>
  <c r="BD295" i="3"/>
  <c r="BA295" i="3"/>
  <c r="BB295" i="3" s="1"/>
  <c r="AZ295" i="3"/>
  <c r="AY295" i="3"/>
  <c r="AX295" i="3"/>
  <c r="AW295" i="3"/>
  <c r="AV295" i="3"/>
  <c r="AU295" i="3"/>
  <c r="AS295" i="3"/>
  <c r="AT295" i="3" s="1"/>
  <c r="AR295" i="3"/>
  <c r="AQ295" i="3"/>
  <c r="AP295" i="3"/>
  <c r="AN295" i="3"/>
  <c r="AL295" i="3"/>
  <c r="AJ295" i="3"/>
  <c r="AH295" i="3"/>
  <c r="AF295" i="3"/>
  <c r="AD295" i="3"/>
  <c r="AB295" i="3"/>
  <c r="Z295" i="3"/>
  <c r="X295" i="3"/>
  <c r="V295" i="3"/>
  <c r="T295" i="3"/>
  <c r="R295" i="3"/>
  <c r="P295" i="3"/>
  <c r="N295" i="3"/>
  <c r="L295" i="3"/>
  <c r="J295" i="3"/>
  <c r="H295" i="3"/>
  <c r="D295" i="3"/>
  <c r="BU294" i="3"/>
  <c r="BT294" i="3"/>
  <c r="BS294" i="3"/>
  <c r="BR294" i="3"/>
  <c r="BQ294" i="3"/>
  <c r="BP294" i="3"/>
  <c r="BV294" i="3" s="1"/>
  <c r="BO294" i="3"/>
  <c r="BN294" i="3"/>
  <c r="BM294" i="3"/>
  <c r="BL294" i="3"/>
  <c r="BK294" i="3"/>
  <c r="BJ294" i="3"/>
  <c r="BI294" i="3"/>
  <c r="BH294" i="3"/>
  <c r="BG294" i="3"/>
  <c r="BF294" i="3"/>
  <c r="BE294" i="3"/>
  <c r="BD294" i="3"/>
  <c r="BB294" i="3"/>
  <c r="BA294" i="3"/>
  <c r="AZ294" i="3"/>
  <c r="AY294" i="3"/>
  <c r="AX294" i="3"/>
  <c r="AW294" i="3"/>
  <c r="AU294" i="3"/>
  <c r="AV294" i="3" s="1"/>
  <c r="AT294" i="3"/>
  <c r="AS294" i="3"/>
  <c r="AR294" i="3"/>
  <c r="AQ294" i="3"/>
  <c r="AP294" i="3"/>
  <c r="AN294" i="3"/>
  <c r="AL294" i="3"/>
  <c r="AJ294" i="3"/>
  <c r="AH294" i="3"/>
  <c r="AF294" i="3"/>
  <c r="AD294" i="3"/>
  <c r="AB294" i="3"/>
  <c r="Z294" i="3"/>
  <c r="X294" i="3"/>
  <c r="V294" i="3"/>
  <c r="T294" i="3"/>
  <c r="R294" i="3"/>
  <c r="P294" i="3"/>
  <c r="N294" i="3"/>
  <c r="L294" i="3"/>
  <c r="J294" i="3"/>
  <c r="H294" i="3"/>
  <c r="D294" i="3"/>
  <c r="BU293" i="3"/>
  <c r="BT293" i="3"/>
  <c r="BS293" i="3"/>
  <c r="BR293" i="3"/>
  <c r="BQ293" i="3"/>
  <c r="BV293" i="3" s="1"/>
  <c r="BP293" i="3"/>
  <c r="BO293" i="3"/>
  <c r="BN293" i="3"/>
  <c r="BM293" i="3"/>
  <c r="BL293" i="3"/>
  <c r="BK293" i="3"/>
  <c r="BJ293" i="3"/>
  <c r="BI293" i="3"/>
  <c r="BH293" i="3"/>
  <c r="BG293" i="3"/>
  <c r="BF293" i="3"/>
  <c r="BE293" i="3"/>
  <c r="BD293" i="3"/>
  <c r="BB293" i="3"/>
  <c r="BA293" i="3"/>
  <c r="AZ293" i="3"/>
  <c r="AY293" i="3"/>
  <c r="AW293" i="3"/>
  <c r="AX293" i="3" s="1"/>
  <c r="AV293" i="3"/>
  <c r="AU293" i="3"/>
  <c r="AT293" i="3"/>
  <c r="AS293" i="3"/>
  <c r="AR293" i="3"/>
  <c r="AQ293" i="3"/>
  <c r="AP293" i="3"/>
  <c r="AN293" i="3"/>
  <c r="AL293" i="3"/>
  <c r="AJ293" i="3"/>
  <c r="AH293" i="3"/>
  <c r="AF293" i="3"/>
  <c r="AD293" i="3"/>
  <c r="AB293" i="3"/>
  <c r="Z293" i="3"/>
  <c r="X293" i="3"/>
  <c r="V293" i="3"/>
  <c r="T293" i="3"/>
  <c r="R293" i="3"/>
  <c r="P293" i="3"/>
  <c r="N293" i="3"/>
  <c r="L293" i="3"/>
  <c r="J293" i="3"/>
  <c r="H293" i="3"/>
  <c r="D293" i="3"/>
  <c r="BU292" i="3"/>
  <c r="BT292" i="3"/>
  <c r="BS292" i="3"/>
  <c r="BR292" i="3"/>
  <c r="BQ292" i="3"/>
  <c r="BP292" i="3"/>
  <c r="BV292" i="3" s="1"/>
  <c r="BO292" i="3"/>
  <c r="BN292" i="3"/>
  <c r="BM292" i="3"/>
  <c r="BL292" i="3"/>
  <c r="BK292" i="3"/>
  <c r="BJ292" i="3"/>
  <c r="BI292" i="3"/>
  <c r="BH292" i="3"/>
  <c r="BG292" i="3"/>
  <c r="BF292" i="3"/>
  <c r="BE292" i="3"/>
  <c r="BD292" i="3"/>
  <c r="BB292" i="3"/>
  <c r="BA292" i="3"/>
  <c r="AY292" i="3"/>
  <c r="AZ292" i="3" s="1"/>
  <c r="AX292" i="3"/>
  <c r="AW292" i="3"/>
  <c r="AV292" i="3"/>
  <c r="AU292" i="3"/>
  <c r="AT292" i="3"/>
  <c r="AS292" i="3"/>
  <c r="AQ292" i="3"/>
  <c r="AR292" i="3" s="1"/>
  <c r="AP292" i="3"/>
  <c r="AN292" i="3"/>
  <c r="AL292" i="3"/>
  <c r="AJ292" i="3"/>
  <c r="AH292" i="3"/>
  <c r="AF292" i="3"/>
  <c r="AD292" i="3"/>
  <c r="AB292" i="3"/>
  <c r="Z292" i="3"/>
  <c r="X292" i="3"/>
  <c r="V292" i="3"/>
  <c r="T292" i="3"/>
  <c r="R292" i="3"/>
  <c r="P292" i="3"/>
  <c r="N292" i="3"/>
  <c r="L292" i="3"/>
  <c r="J292" i="3"/>
  <c r="H292" i="3"/>
  <c r="D292" i="3"/>
  <c r="BU291" i="3"/>
  <c r="BT291" i="3"/>
  <c r="BS291" i="3"/>
  <c r="BR291" i="3"/>
  <c r="BQ291" i="3"/>
  <c r="BP291" i="3"/>
  <c r="BV291" i="3" s="1"/>
  <c r="BO291" i="3"/>
  <c r="BN291" i="3"/>
  <c r="BM291" i="3"/>
  <c r="BL291" i="3"/>
  <c r="BK291" i="3"/>
  <c r="BJ291" i="3"/>
  <c r="BI291" i="3"/>
  <c r="BH291" i="3"/>
  <c r="BG291" i="3"/>
  <c r="BF291" i="3"/>
  <c r="BE291" i="3"/>
  <c r="BD291" i="3"/>
  <c r="BA291" i="3"/>
  <c r="BB291" i="3" s="1"/>
  <c r="AZ291" i="3"/>
  <c r="AY291" i="3"/>
  <c r="AX291" i="3"/>
  <c r="AW291" i="3"/>
  <c r="AV291" i="3"/>
  <c r="AU291" i="3"/>
  <c r="AS291" i="3"/>
  <c r="AT291" i="3" s="1"/>
  <c r="AR291" i="3"/>
  <c r="AQ291" i="3"/>
  <c r="AP291" i="3"/>
  <c r="AN291" i="3"/>
  <c r="AL291" i="3"/>
  <c r="AJ291" i="3"/>
  <c r="AH291" i="3"/>
  <c r="AF291" i="3"/>
  <c r="AD291" i="3"/>
  <c r="AB291" i="3"/>
  <c r="Z291" i="3"/>
  <c r="X291" i="3"/>
  <c r="V291" i="3"/>
  <c r="T291" i="3"/>
  <c r="R291" i="3"/>
  <c r="P291" i="3"/>
  <c r="N291" i="3"/>
  <c r="L291" i="3"/>
  <c r="J291" i="3"/>
  <c r="H291" i="3"/>
  <c r="D291" i="3"/>
  <c r="BU290" i="3"/>
  <c r="BT290" i="3"/>
  <c r="BS290" i="3"/>
  <c r="BR290" i="3"/>
  <c r="BQ290" i="3"/>
  <c r="BP290" i="3"/>
  <c r="BV290" i="3" s="1"/>
  <c r="BO290" i="3"/>
  <c r="BN290" i="3"/>
  <c r="BM290" i="3"/>
  <c r="BL290" i="3"/>
  <c r="BK290" i="3"/>
  <c r="BJ290" i="3"/>
  <c r="BI290" i="3"/>
  <c r="BH290" i="3"/>
  <c r="BG290" i="3"/>
  <c r="BF290" i="3"/>
  <c r="BE290" i="3"/>
  <c r="BD290" i="3"/>
  <c r="BB290" i="3"/>
  <c r="BA290" i="3"/>
  <c r="AZ290" i="3"/>
  <c r="AY290" i="3"/>
  <c r="AX290" i="3"/>
  <c r="AW290" i="3"/>
  <c r="AU290" i="3"/>
  <c r="AV290" i="3" s="1"/>
  <c r="AT290" i="3"/>
  <c r="AS290" i="3"/>
  <c r="AR290" i="3"/>
  <c r="AQ290" i="3"/>
  <c r="AP290" i="3"/>
  <c r="AN290" i="3"/>
  <c r="AL290" i="3"/>
  <c r="AJ290" i="3"/>
  <c r="AH290" i="3"/>
  <c r="AF290" i="3"/>
  <c r="AD290" i="3"/>
  <c r="AB290" i="3"/>
  <c r="Z290" i="3"/>
  <c r="X290" i="3"/>
  <c r="V290" i="3"/>
  <c r="T290" i="3"/>
  <c r="R290" i="3"/>
  <c r="P290" i="3"/>
  <c r="N290" i="3"/>
  <c r="L290" i="3"/>
  <c r="J290" i="3"/>
  <c r="H290" i="3"/>
  <c r="D290" i="3"/>
  <c r="BU289" i="3"/>
  <c r="BT289" i="3"/>
  <c r="BS289" i="3"/>
  <c r="BR289" i="3"/>
  <c r="BQ289" i="3"/>
  <c r="BV289" i="3" s="1"/>
  <c r="BP289" i="3"/>
  <c r="BO289" i="3"/>
  <c r="BN289" i="3"/>
  <c r="BM289" i="3"/>
  <c r="BL289" i="3"/>
  <c r="BK289" i="3"/>
  <c r="BJ289" i="3"/>
  <c r="BI289" i="3"/>
  <c r="BH289" i="3"/>
  <c r="BG289" i="3"/>
  <c r="BF289" i="3"/>
  <c r="BE289" i="3"/>
  <c r="BD289" i="3"/>
  <c r="BB289" i="3"/>
  <c r="BA289" i="3"/>
  <c r="AZ289" i="3"/>
  <c r="AY289" i="3"/>
  <c r="AW289" i="3"/>
  <c r="AX289" i="3" s="1"/>
  <c r="AV289" i="3"/>
  <c r="AU289" i="3"/>
  <c r="AT289" i="3"/>
  <c r="AS289" i="3"/>
  <c r="AR289" i="3"/>
  <c r="AQ289" i="3"/>
  <c r="AP289" i="3"/>
  <c r="AN289" i="3"/>
  <c r="AL289" i="3"/>
  <c r="AJ289" i="3"/>
  <c r="AH289" i="3"/>
  <c r="AF289" i="3"/>
  <c r="AD289" i="3"/>
  <c r="AB289" i="3"/>
  <c r="Z289" i="3"/>
  <c r="X289" i="3"/>
  <c r="V289" i="3"/>
  <c r="T289" i="3"/>
  <c r="R289" i="3"/>
  <c r="P289" i="3"/>
  <c r="N289" i="3"/>
  <c r="L289" i="3"/>
  <c r="J289" i="3"/>
  <c r="H289" i="3"/>
  <c r="D289" i="3"/>
  <c r="BU288" i="3"/>
  <c r="BT288" i="3"/>
  <c r="BS288" i="3"/>
  <c r="BR288" i="3"/>
  <c r="BQ288" i="3"/>
  <c r="BP288" i="3"/>
  <c r="BV288" i="3" s="1"/>
  <c r="BO288" i="3"/>
  <c r="BN288" i="3"/>
  <c r="BM288" i="3"/>
  <c r="BL288" i="3"/>
  <c r="BK288" i="3"/>
  <c r="BJ288" i="3"/>
  <c r="BI288" i="3"/>
  <c r="BH288" i="3"/>
  <c r="BG288" i="3"/>
  <c r="BF288" i="3"/>
  <c r="BE288" i="3"/>
  <c r="BD288" i="3"/>
  <c r="BB288" i="3"/>
  <c r="BA288" i="3"/>
  <c r="AY288" i="3"/>
  <c r="AZ288" i="3" s="1"/>
  <c r="AX288" i="3"/>
  <c r="AW288" i="3"/>
  <c r="AV288" i="3"/>
  <c r="AU288" i="3"/>
  <c r="AT288" i="3"/>
  <c r="AS288" i="3"/>
  <c r="AQ288" i="3"/>
  <c r="AR288" i="3" s="1"/>
  <c r="AP288" i="3"/>
  <c r="AN288" i="3"/>
  <c r="AL288" i="3"/>
  <c r="AJ288" i="3"/>
  <c r="AH288" i="3"/>
  <c r="AF288" i="3"/>
  <c r="AD288" i="3"/>
  <c r="AB288" i="3"/>
  <c r="Z288" i="3"/>
  <c r="X288" i="3"/>
  <c r="V288" i="3"/>
  <c r="T288" i="3"/>
  <c r="R288" i="3"/>
  <c r="P288" i="3"/>
  <c r="N288" i="3"/>
  <c r="L288" i="3"/>
  <c r="J288" i="3"/>
  <c r="H288" i="3"/>
  <c r="D288" i="3"/>
  <c r="BU287" i="3"/>
  <c r="BT287" i="3"/>
  <c r="BS287" i="3"/>
  <c r="BR287" i="3"/>
  <c r="BQ287" i="3"/>
  <c r="BP287" i="3"/>
  <c r="BV287" i="3" s="1"/>
  <c r="BO287" i="3"/>
  <c r="BN287" i="3"/>
  <c r="BM287" i="3"/>
  <c r="BL287" i="3"/>
  <c r="BK287" i="3"/>
  <c r="BJ287" i="3"/>
  <c r="BI287" i="3"/>
  <c r="BH287" i="3"/>
  <c r="BG287" i="3"/>
  <c r="BF287" i="3"/>
  <c r="BE287" i="3"/>
  <c r="BD287" i="3"/>
  <c r="BA287" i="3"/>
  <c r="BB287" i="3" s="1"/>
  <c r="AZ287" i="3"/>
  <c r="AY287" i="3"/>
  <c r="AX287" i="3"/>
  <c r="AW287" i="3"/>
  <c r="AV287" i="3"/>
  <c r="AU287" i="3"/>
  <c r="AS287" i="3"/>
  <c r="AT287" i="3" s="1"/>
  <c r="AR287" i="3"/>
  <c r="AQ287" i="3"/>
  <c r="AP287" i="3"/>
  <c r="AN287" i="3"/>
  <c r="AL287" i="3"/>
  <c r="AJ287" i="3"/>
  <c r="AH287" i="3"/>
  <c r="AF287" i="3"/>
  <c r="AD287" i="3"/>
  <c r="AB287" i="3"/>
  <c r="Z287" i="3"/>
  <c r="X287" i="3"/>
  <c r="V287" i="3"/>
  <c r="T287" i="3"/>
  <c r="R287" i="3"/>
  <c r="P287" i="3"/>
  <c r="N287" i="3"/>
  <c r="L287" i="3"/>
  <c r="J287" i="3"/>
  <c r="H287" i="3"/>
  <c r="D287" i="3"/>
  <c r="BU286" i="3"/>
  <c r="BT286" i="3"/>
  <c r="BS286" i="3"/>
  <c r="BR286" i="3"/>
  <c r="BQ286" i="3"/>
  <c r="BP286" i="3"/>
  <c r="BV286" i="3" s="1"/>
  <c r="BO286" i="3"/>
  <c r="BN286" i="3"/>
  <c r="BM286" i="3"/>
  <c r="BL286" i="3"/>
  <c r="BK286" i="3"/>
  <c r="BJ286" i="3"/>
  <c r="BI286" i="3"/>
  <c r="BH286" i="3"/>
  <c r="BG286" i="3"/>
  <c r="BF286" i="3"/>
  <c r="BE286" i="3"/>
  <c r="BD286" i="3"/>
  <c r="BB286" i="3"/>
  <c r="BA286" i="3"/>
  <c r="AZ286" i="3"/>
  <c r="AY286" i="3"/>
  <c r="AX286" i="3"/>
  <c r="AW286" i="3"/>
  <c r="AU286" i="3"/>
  <c r="AV286" i="3" s="1"/>
  <c r="AT286" i="3"/>
  <c r="AS286" i="3"/>
  <c r="AR286" i="3"/>
  <c r="AQ286" i="3"/>
  <c r="AP286" i="3"/>
  <c r="AN286" i="3"/>
  <c r="AL286" i="3"/>
  <c r="AJ286" i="3"/>
  <c r="AH286" i="3"/>
  <c r="AF286" i="3"/>
  <c r="AD286" i="3"/>
  <c r="AB286" i="3"/>
  <c r="Z286" i="3"/>
  <c r="X286" i="3"/>
  <c r="V286" i="3"/>
  <c r="T286" i="3"/>
  <c r="R286" i="3"/>
  <c r="P286" i="3"/>
  <c r="N286" i="3"/>
  <c r="L286" i="3"/>
  <c r="J286" i="3"/>
  <c r="H286" i="3"/>
  <c r="D286" i="3"/>
  <c r="BU285" i="3"/>
  <c r="BT285" i="3"/>
  <c r="BS285" i="3"/>
  <c r="BR285" i="3"/>
  <c r="BQ285" i="3"/>
  <c r="BV285" i="3" s="1"/>
  <c r="BP285" i="3"/>
  <c r="BO285" i="3"/>
  <c r="BN285" i="3"/>
  <c r="BM285" i="3"/>
  <c r="BL285" i="3"/>
  <c r="BK285" i="3"/>
  <c r="BJ285" i="3"/>
  <c r="BI285" i="3"/>
  <c r="BH285" i="3"/>
  <c r="BG285" i="3"/>
  <c r="BF285" i="3"/>
  <c r="BE285" i="3"/>
  <c r="BD285" i="3"/>
  <c r="BB285" i="3"/>
  <c r="BA285" i="3"/>
  <c r="AZ285" i="3"/>
  <c r="AY285" i="3"/>
  <c r="AW285" i="3"/>
  <c r="AX285" i="3" s="1"/>
  <c r="AV285" i="3"/>
  <c r="AU285" i="3"/>
  <c r="AT285" i="3"/>
  <c r="AS285" i="3"/>
  <c r="AR285" i="3"/>
  <c r="AQ285" i="3"/>
  <c r="AP285" i="3"/>
  <c r="AN285" i="3"/>
  <c r="AL285" i="3"/>
  <c r="AJ285" i="3"/>
  <c r="AH285" i="3"/>
  <c r="AF285" i="3"/>
  <c r="AD285" i="3"/>
  <c r="AB285" i="3"/>
  <c r="Z285" i="3"/>
  <c r="X285" i="3"/>
  <c r="V285" i="3"/>
  <c r="T285" i="3"/>
  <c r="R285" i="3"/>
  <c r="P285" i="3"/>
  <c r="N285" i="3"/>
  <c r="L285" i="3"/>
  <c r="J285" i="3"/>
  <c r="H285" i="3"/>
  <c r="D285" i="3"/>
  <c r="BU284" i="3"/>
  <c r="BT284" i="3"/>
  <c r="BS284" i="3"/>
  <c r="BR284" i="3"/>
  <c r="BQ284" i="3"/>
  <c r="BP284" i="3"/>
  <c r="BV284" i="3" s="1"/>
  <c r="BO284" i="3"/>
  <c r="BN284" i="3"/>
  <c r="BM284" i="3"/>
  <c r="BL284" i="3"/>
  <c r="BK284" i="3"/>
  <c r="BJ284" i="3"/>
  <c r="BI284" i="3"/>
  <c r="BH284" i="3"/>
  <c r="BG284" i="3"/>
  <c r="BF284" i="3"/>
  <c r="BE284" i="3"/>
  <c r="BD284" i="3"/>
  <c r="BB284" i="3"/>
  <c r="BA284" i="3"/>
  <c r="AY284" i="3"/>
  <c r="AZ284" i="3" s="1"/>
  <c r="AX284" i="3"/>
  <c r="AW284" i="3"/>
  <c r="AV284" i="3"/>
  <c r="AU284" i="3"/>
  <c r="AT284" i="3"/>
  <c r="AS284" i="3"/>
  <c r="AQ284" i="3"/>
  <c r="AR284" i="3" s="1"/>
  <c r="AP284" i="3"/>
  <c r="AN284" i="3"/>
  <c r="AL284" i="3"/>
  <c r="AJ284" i="3"/>
  <c r="AH284" i="3"/>
  <c r="AF284" i="3"/>
  <c r="AD284" i="3"/>
  <c r="AB284" i="3"/>
  <c r="Z284" i="3"/>
  <c r="X284" i="3"/>
  <c r="V284" i="3"/>
  <c r="T284" i="3"/>
  <c r="R284" i="3"/>
  <c r="P284" i="3"/>
  <c r="N284" i="3"/>
  <c r="L284" i="3"/>
  <c r="J284" i="3"/>
  <c r="H284" i="3"/>
  <c r="D284" i="3"/>
  <c r="BU283" i="3"/>
  <c r="BT283" i="3"/>
  <c r="BS283" i="3"/>
  <c r="BR283" i="3"/>
  <c r="BQ283" i="3"/>
  <c r="BP283" i="3"/>
  <c r="BV283" i="3" s="1"/>
  <c r="BO283" i="3"/>
  <c r="BN283" i="3"/>
  <c r="BM283" i="3"/>
  <c r="BL283" i="3"/>
  <c r="BK283" i="3"/>
  <c r="BJ283" i="3"/>
  <c r="BI283" i="3"/>
  <c r="BH283" i="3"/>
  <c r="BG283" i="3"/>
  <c r="BF283" i="3"/>
  <c r="BE283" i="3"/>
  <c r="BD283" i="3"/>
  <c r="BA283" i="3"/>
  <c r="BB283" i="3" s="1"/>
  <c r="AZ283" i="3"/>
  <c r="AY283" i="3"/>
  <c r="AX283" i="3"/>
  <c r="AW283" i="3"/>
  <c r="AV283" i="3"/>
  <c r="AU283" i="3"/>
  <c r="AS283" i="3"/>
  <c r="AT283" i="3" s="1"/>
  <c r="AR283" i="3"/>
  <c r="AQ283" i="3"/>
  <c r="AP283" i="3"/>
  <c r="AN283" i="3"/>
  <c r="AL283" i="3"/>
  <c r="AJ283" i="3"/>
  <c r="AH283" i="3"/>
  <c r="AF283" i="3"/>
  <c r="AD283" i="3"/>
  <c r="AB283" i="3"/>
  <c r="Z283" i="3"/>
  <c r="X283" i="3"/>
  <c r="V283" i="3"/>
  <c r="T283" i="3"/>
  <c r="R283" i="3"/>
  <c r="P283" i="3"/>
  <c r="N283" i="3"/>
  <c r="L283" i="3"/>
  <c r="J283" i="3"/>
  <c r="H283" i="3"/>
  <c r="D283" i="3"/>
  <c r="BU282" i="3"/>
  <c r="BT282" i="3"/>
  <c r="BS282" i="3"/>
  <c r="BR282" i="3"/>
  <c r="BQ282" i="3"/>
  <c r="BP282" i="3"/>
  <c r="BV282" i="3" s="1"/>
  <c r="BO282" i="3"/>
  <c r="BN282" i="3"/>
  <c r="BM282" i="3"/>
  <c r="BL282" i="3"/>
  <c r="BK282" i="3"/>
  <c r="BJ282" i="3"/>
  <c r="BI282" i="3"/>
  <c r="BH282" i="3"/>
  <c r="BG282" i="3"/>
  <c r="BF282" i="3"/>
  <c r="BE282" i="3"/>
  <c r="BD282" i="3"/>
  <c r="BB282" i="3"/>
  <c r="BA282" i="3"/>
  <c r="AZ282" i="3"/>
  <c r="AY282" i="3"/>
  <c r="AX282" i="3"/>
  <c r="AW282" i="3"/>
  <c r="AU282" i="3"/>
  <c r="AV282" i="3" s="1"/>
  <c r="AT282" i="3"/>
  <c r="AS282" i="3"/>
  <c r="AR282" i="3"/>
  <c r="AQ282" i="3"/>
  <c r="AP282" i="3"/>
  <c r="AN282" i="3"/>
  <c r="AL282" i="3"/>
  <c r="AJ282" i="3"/>
  <c r="AH282" i="3"/>
  <c r="AF282" i="3"/>
  <c r="AD282" i="3"/>
  <c r="AB282" i="3"/>
  <c r="Z282" i="3"/>
  <c r="X282" i="3"/>
  <c r="V282" i="3"/>
  <c r="T282" i="3"/>
  <c r="R282" i="3"/>
  <c r="P282" i="3"/>
  <c r="N282" i="3"/>
  <c r="L282" i="3"/>
  <c r="J282" i="3"/>
  <c r="H282" i="3"/>
  <c r="D282" i="3"/>
  <c r="BU281" i="3"/>
  <c r="BT281" i="3"/>
  <c r="BS281" i="3"/>
  <c r="BR281" i="3"/>
  <c r="BQ281" i="3"/>
  <c r="BV281" i="3" s="1"/>
  <c r="BP281" i="3"/>
  <c r="BO281" i="3"/>
  <c r="BN281" i="3"/>
  <c r="BM281" i="3"/>
  <c r="BL281" i="3"/>
  <c r="BK281" i="3"/>
  <c r="BJ281" i="3"/>
  <c r="BI281" i="3"/>
  <c r="BH281" i="3"/>
  <c r="BG281" i="3"/>
  <c r="BF281" i="3"/>
  <c r="BE281" i="3"/>
  <c r="BD281" i="3"/>
  <c r="BB281" i="3"/>
  <c r="BA281" i="3"/>
  <c r="AZ281" i="3"/>
  <c r="AY281" i="3"/>
  <c r="AW281" i="3"/>
  <c r="AX281" i="3" s="1"/>
  <c r="AV281" i="3"/>
  <c r="AU281" i="3"/>
  <c r="AT281" i="3"/>
  <c r="AS281" i="3"/>
  <c r="AR281" i="3"/>
  <c r="AQ281" i="3"/>
  <c r="AP281" i="3"/>
  <c r="AN281" i="3"/>
  <c r="AL281" i="3"/>
  <c r="AJ281" i="3"/>
  <c r="AH281" i="3"/>
  <c r="AF281" i="3"/>
  <c r="AD281" i="3"/>
  <c r="AB281" i="3"/>
  <c r="Z281" i="3"/>
  <c r="X281" i="3"/>
  <c r="V281" i="3"/>
  <c r="T281" i="3"/>
  <c r="R281" i="3"/>
  <c r="P281" i="3"/>
  <c r="N281" i="3"/>
  <c r="L281" i="3"/>
  <c r="J281" i="3"/>
  <c r="H281" i="3"/>
  <c r="D281" i="3"/>
  <c r="BU280" i="3"/>
  <c r="BT280" i="3"/>
  <c r="BS280" i="3"/>
  <c r="BR280" i="3"/>
  <c r="BQ280" i="3"/>
  <c r="BP280" i="3"/>
  <c r="BV280" i="3" s="1"/>
  <c r="BO280" i="3"/>
  <c r="BN280" i="3"/>
  <c r="BM280" i="3"/>
  <c r="BL280" i="3"/>
  <c r="BK280" i="3"/>
  <c r="BJ280" i="3"/>
  <c r="BI280" i="3"/>
  <c r="BH280" i="3"/>
  <c r="BG280" i="3"/>
  <c r="BF280" i="3"/>
  <c r="BE280" i="3"/>
  <c r="BD280" i="3"/>
  <c r="BB280" i="3"/>
  <c r="BA280" i="3"/>
  <c r="AY280" i="3"/>
  <c r="AZ280" i="3" s="1"/>
  <c r="AX280" i="3"/>
  <c r="AW280" i="3"/>
  <c r="AV280" i="3"/>
  <c r="AU280" i="3"/>
  <c r="AT280" i="3"/>
  <c r="AS280" i="3"/>
  <c r="AQ280" i="3"/>
  <c r="AR280" i="3" s="1"/>
  <c r="AP280" i="3"/>
  <c r="AN280" i="3"/>
  <c r="AL280" i="3"/>
  <c r="AJ280" i="3"/>
  <c r="AH280" i="3"/>
  <c r="AF280" i="3"/>
  <c r="AD280" i="3"/>
  <c r="AB280" i="3"/>
  <c r="Z280" i="3"/>
  <c r="X280" i="3"/>
  <c r="V280" i="3"/>
  <c r="T280" i="3"/>
  <c r="R280" i="3"/>
  <c r="P280" i="3"/>
  <c r="N280" i="3"/>
  <c r="L280" i="3"/>
  <c r="J280" i="3"/>
  <c r="H280" i="3"/>
  <c r="D280" i="3"/>
  <c r="BU279" i="3"/>
  <c r="BT279" i="3"/>
  <c r="BS279" i="3"/>
  <c r="BR279" i="3"/>
  <c r="BQ279" i="3"/>
  <c r="BP279" i="3"/>
  <c r="BV279" i="3" s="1"/>
  <c r="BO279" i="3"/>
  <c r="BN279" i="3"/>
  <c r="BM279" i="3"/>
  <c r="BL279" i="3"/>
  <c r="BK279" i="3"/>
  <c r="BJ279" i="3"/>
  <c r="BI279" i="3"/>
  <c r="BH279" i="3"/>
  <c r="BG279" i="3"/>
  <c r="BF279" i="3"/>
  <c r="BE279" i="3"/>
  <c r="BD279" i="3"/>
  <c r="BA279" i="3"/>
  <c r="BB279" i="3" s="1"/>
  <c r="AZ279" i="3"/>
  <c r="AY279" i="3"/>
  <c r="AX279" i="3"/>
  <c r="AW279" i="3"/>
  <c r="AV279" i="3"/>
  <c r="AU279" i="3"/>
  <c r="AS279" i="3"/>
  <c r="AT279" i="3" s="1"/>
  <c r="AR279" i="3"/>
  <c r="AQ279" i="3"/>
  <c r="AP279" i="3"/>
  <c r="AN279" i="3"/>
  <c r="AL279" i="3"/>
  <c r="AJ279" i="3"/>
  <c r="AH279" i="3"/>
  <c r="AF279" i="3"/>
  <c r="AD279" i="3"/>
  <c r="AB279" i="3"/>
  <c r="Z279" i="3"/>
  <c r="X279" i="3"/>
  <c r="V279" i="3"/>
  <c r="T279" i="3"/>
  <c r="R279" i="3"/>
  <c r="P279" i="3"/>
  <c r="N279" i="3"/>
  <c r="L279" i="3"/>
  <c r="J279" i="3"/>
  <c r="H279" i="3"/>
  <c r="D279" i="3"/>
  <c r="BU278" i="3"/>
  <c r="BT278" i="3"/>
  <c r="BS278" i="3"/>
  <c r="BR278" i="3"/>
  <c r="BQ278" i="3"/>
  <c r="BP278" i="3"/>
  <c r="BV278" i="3" s="1"/>
  <c r="BO278" i="3"/>
  <c r="BN278" i="3"/>
  <c r="BM278" i="3"/>
  <c r="BL278" i="3"/>
  <c r="BK278" i="3"/>
  <c r="BJ278" i="3"/>
  <c r="BI278" i="3"/>
  <c r="BH278" i="3"/>
  <c r="BG278" i="3"/>
  <c r="BF278" i="3"/>
  <c r="BE278" i="3"/>
  <c r="BD278" i="3"/>
  <c r="BB278" i="3"/>
  <c r="BA278" i="3"/>
  <c r="AZ278" i="3"/>
  <c r="AY278" i="3"/>
  <c r="AX278" i="3"/>
  <c r="AW278" i="3"/>
  <c r="AU278" i="3"/>
  <c r="AV278" i="3" s="1"/>
  <c r="AT278" i="3"/>
  <c r="AS278" i="3"/>
  <c r="AR278" i="3"/>
  <c r="AQ278" i="3"/>
  <c r="AP278" i="3"/>
  <c r="AN278" i="3"/>
  <c r="AL278" i="3"/>
  <c r="AJ278" i="3"/>
  <c r="AH278" i="3"/>
  <c r="AF278" i="3"/>
  <c r="AD278" i="3"/>
  <c r="AB278" i="3"/>
  <c r="Z278" i="3"/>
  <c r="X278" i="3"/>
  <c r="V278" i="3"/>
  <c r="T278" i="3"/>
  <c r="R278" i="3"/>
  <c r="P278" i="3"/>
  <c r="N278" i="3"/>
  <c r="L278" i="3"/>
  <c r="J278" i="3"/>
  <c r="H278" i="3"/>
  <c r="D278" i="3"/>
  <c r="BU277" i="3"/>
  <c r="BT277" i="3"/>
  <c r="BS277" i="3"/>
  <c r="BR277" i="3"/>
  <c r="BQ277" i="3"/>
  <c r="BV277" i="3" s="1"/>
  <c r="BP277" i="3"/>
  <c r="BO277" i="3"/>
  <c r="BN277" i="3"/>
  <c r="BM277" i="3"/>
  <c r="BL277" i="3"/>
  <c r="BK277" i="3"/>
  <c r="BJ277" i="3"/>
  <c r="BI277" i="3"/>
  <c r="BH277" i="3"/>
  <c r="BG277" i="3"/>
  <c r="BF277" i="3"/>
  <c r="BE277" i="3"/>
  <c r="BD277" i="3"/>
  <c r="BB277" i="3"/>
  <c r="BA277" i="3"/>
  <c r="AZ277" i="3"/>
  <c r="AY277" i="3"/>
  <c r="AW277" i="3"/>
  <c r="AX277" i="3" s="1"/>
  <c r="AV277" i="3"/>
  <c r="AU277" i="3"/>
  <c r="AT277" i="3"/>
  <c r="AS277" i="3"/>
  <c r="AR277" i="3"/>
  <c r="AQ277" i="3"/>
  <c r="AP277" i="3"/>
  <c r="AN277" i="3"/>
  <c r="AL277" i="3"/>
  <c r="AJ277" i="3"/>
  <c r="AH277" i="3"/>
  <c r="AF277" i="3"/>
  <c r="AD277" i="3"/>
  <c r="AB277" i="3"/>
  <c r="Z277" i="3"/>
  <c r="X277" i="3"/>
  <c r="V277" i="3"/>
  <c r="T277" i="3"/>
  <c r="R277" i="3"/>
  <c r="P277" i="3"/>
  <c r="N277" i="3"/>
  <c r="L277" i="3"/>
  <c r="J277" i="3"/>
  <c r="H277" i="3"/>
  <c r="D277" i="3"/>
  <c r="BU276" i="3"/>
  <c r="BT276" i="3"/>
  <c r="BS276" i="3"/>
  <c r="BR276" i="3"/>
  <c r="BQ276" i="3"/>
  <c r="BP276" i="3"/>
  <c r="BV276" i="3" s="1"/>
  <c r="BO276" i="3"/>
  <c r="BN276" i="3"/>
  <c r="BM276" i="3"/>
  <c r="BL276" i="3"/>
  <c r="BK276" i="3"/>
  <c r="BJ276" i="3"/>
  <c r="BI276" i="3"/>
  <c r="BH276" i="3"/>
  <c r="BG276" i="3"/>
  <c r="BF276" i="3"/>
  <c r="BE276" i="3"/>
  <c r="BD276" i="3"/>
  <c r="BB276" i="3"/>
  <c r="BA276" i="3"/>
  <c r="AY276" i="3"/>
  <c r="AZ276" i="3" s="1"/>
  <c r="AX276" i="3"/>
  <c r="AW276" i="3"/>
  <c r="AV276" i="3"/>
  <c r="AU276" i="3"/>
  <c r="AT276" i="3"/>
  <c r="AS276" i="3"/>
  <c r="AQ276" i="3"/>
  <c r="AR276" i="3" s="1"/>
  <c r="AP276" i="3"/>
  <c r="AN276" i="3"/>
  <c r="AL276" i="3"/>
  <c r="AJ276" i="3"/>
  <c r="AH276" i="3"/>
  <c r="AF276" i="3"/>
  <c r="AD276" i="3"/>
  <c r="AB276" i="3"/>
  <c r="Z276" i="3"/>
  <c r="X276" i="3"/>
  <c r="V276" i="3"/>
  <c r="T276" i="3"/>
  <c r="R276" i="3"/>
  <c r="P276" i="3"/>
  <c r="N276" i="3"/>
  <c r="L276" i="3"/>
  <c r="J276" i="3"/>
  <c r="H276" i="3"/>
  <c r="D276" i="3"/>
  <c r="BU275" i="3"/>
  <c r="BT275" i="3"/>
  <c r="BS275" i="3"/>
  <c r="BR275" i="3"/>
  <c r="BQ275" i="3"/>
  <c r="BP275" i="3"/>
  <c r="BV275" i="3" s="1"/>
  <c r="BO275" i="3"/>
  <c r="BN275" i="3"/>
  <c r="BM275" i="3"/>
  <c r="BL275" i="3"/>
  <c r="BK275" i="3"/>
  <c r="BJ275" i="3"/>
  <c r="BI275" i="3"/>
  <c r="BH275" i="3"/>
  <c r="BG275" i="3"/>
  <c r="BF275" i="3"/>
  <c r="BE275" i="3"/>
  <c r="BD275" i="3"/>
  <c r="BA275" i="3"/>
  <c r="BB275" i="3" s="1"/>
  <c r="AZ275" i="3"/>
  <c r="AY275" i="3"/>
  <c r="AX275" i="3"/>
  <c r="AW275" i="3"/>
  <c r="AV275" i="3"/>
  <c r="AU275" i="3"/>
  <c r="AS275" i="3"/>
  <c r="AT275" i="3" s="1"/>
  <c r="AR275" i="3"/>
  <c r="AQ275" i="3"/>
  <c r="AP275" i="3"/>
  <c r="AN275" i="3"/>
  <c r="AL275" i="3"/>
  <c r="AJ275" i="3"/>
  <c r="AH275" i="3"/>
  <c r="AF275" i="3"/>
  <c r="AD275" i="3"/>
  <c r="AB275" i="3"/>
  <c r="Z275" i="3"/>
  <c r="X275" i="3"/>
  <c r="V275" i="3"/>
  <c r="T275" i="3"/>
  <c r="R275" i="3"/>
  <c r="P275" i="3"/>
  <c r="N275" i="3"/>
  <c r="L275" i="3"/>
  <c r="J275" i="3"/>
  <c r="H275" i="3"/>
  <c r="D275" i="3"/>
  <c r="BU274" i="3"/>
  <c r="BT274" i="3"/>
  <c r="BS274" i="3"/>
  <c r="BR274" i="3"/>
  <c r="BQ274" i="3"/>
  <c r="BP274" i="3"/>
  <c r="BV274" i="3" s="1"/>
  <c r="BO274" i="3"/>
  <c r="BN274" i="3"/>
  <c r="BM274" i="3"/>
  <c r="BL274" i="3"/>
  <c r="BK274" i="3"/>
  <c r="BJ274" i="3"/>
  <c r="BI274" i="3"/>
  <c r="BH274" i="3"/>
  <c r="BG274" i="3"/>
  <c r="BF274" i="3"/>
  <c r="BE274" i="3"/>
  <c r="BD274" i="3"/>
  <c r="BB274" i="3"/>
  <c r="BA274" i="3"/>
  <c r="AZ274" i="3"/>
  <c r="AY274" i="3"/>
  <c r="AX274" i="3"/>
  <c r="AW274" i="3"/>
  <c r="AU274" i="3"/>
  <c r="AV274" i="3" s="1"/>
  <c r="AT274" i="3"/>
  <c r="AS274" i="3"/>
  <c r="AR274" i="3"/>
  <c r="AQ274" i="3"/>
  <c r="AP274" i="3"/>
  <c r="AN274" i="3"/>
  <c r="AL274" i="3"/>
  <c r="AJ274" i="3"/>
  <c r="AH274" i="3"/>
  <c r="AF274" i="3"/>
  <c r="AD274" i="3"/>
  <c r="AB274" i="3"/>
  <c r="Z274" i="3"/>
  <c r="X274" i="3"/>
  <c r="V274" i="3"/>
  <c r="T274" i="3"/>
  <c r="R274" i="3"/>
  <c r="P274" i="3"/>
  <c r="N274" i="3"/>
  <c r="L274" i="3"/>
  <c r="J274" i="3"/>
  <c r="H274" i="3"/>
  <c r="D274" i="3"/>
  <c r="BU273" i="3"/>
  <c r="BT273" i="3"/>
  <c r="BS273" i="3"/>
  <c r="BR273" i="3"/>
  <c r="BQ273" i="3"/>
  <c r="BV273" i="3" s="1"/>
  <c r="BP273" i="3"/>
  <c r="BO273" i="3"/>
  <c r="BN273" i="3"/>
  <c r="BM273" i="3"/>
  <c r="BL273" i="3"/>
  <c r="BK273" i="3"/>
  <c r="BJ273" i="3"/>
  <c r="BI273" i="3"/>
  <c r="BH273" i="3"/>
  <c r="BG273" i="3"/>
  <c r="BF273" i="3"/>
  <c r="BE273" i="3"/>
  <c r="BD273" i="3"/>
  <c r="BB273" i="3"/>
  <c r="BA273" i="3"/>
  <c r="AZ273" i="3"/>
  <c r="AY273" i="3"/>
  <c r="AW273" i="3"/>
  <c r="AX273" i="3" s="1"/>
  <c r="AV273" i="3"/>
  <c r="AU273" i="3"/>
  <c r="AT273" i="3"/>
  <c r="AS273" i="3"/>
  <c r="AR273" i="3"/>
  <c r="AQ273" i="3"/>
  <c r="AP273" i="3"/>
  <c r="AN273" i="3"/>
  <c r="AL273" i="3"/>
  <c r="AJ273" i="3"/>
  <c r="AH273" i="3"/>
  <c r="AF273" i="3"/>
  <c r="AD273" i="3"/>
  <c r="AB273" i="3"/>
  <c r="Z273" i="3"/>
  <c r="X273" i="3"/>
  <c r="V273" i="3"/>
  <c r="T273" i="3"/>
  <c r="R273" i="3"/>
  <c r="P273" i="3"/>
  <c r="N273" i="3"/>
  <c r="L273" i="3"/>
  <c r="J273" i="3"/>
  <c r="H273" i="3"/>
  <c r="D273" i="3"/>
  <c r="BU272" i="3"/>
  <c r="BT272" i="3"/>
  <c r="BS272" i="3"/>
  <c r="BR272" i="3"/>
  <c r="BQ272" i="3"/>
  <c r="BP272" i="3"/>
  <c r="BV272" i="3" s="1"/>
  <c r="BO272" i="3"/>
  <c r="BN272" i="3"/>
  <c r="BM272" i="3"/>
  <c r="BL272" i="3"/>
  <c r="BK272" i="3"/>
  <c r="BJ272" i="3"/>
  <c r="BI272" i="3"/>
  <c r="BH272" i="3"/>
  <c r="BG272" i="3"/>
  <c r="BF272" i="3"/>
  <c r="BE272" i="3"/>
  <c r="BD272" i="3"/>
  <c r="BB272" i="3"/>
  <c r="BA272" i="3"/>
  <c r="AY272" i="3"/>
  <c r="AZ272" i="3" s="1"/>
  <c r="AX272" i="3"/>
  <c r="AW272" i="3"/>
  <c r="AV272" i="3"/>
  <c r="AU272" i="3"/>
  <c r="AT272" i="3"/>
  <c r="AS272" i="3"/>
  <c r="AQ272" i="3"/>
  <c r="AR272" i="3" s="1"/>
  <c r="AP272" i="3"/>
  <c r="AN272" i="3"/>
  <c r="AL272" i="3"/>
  <c r="AJ272" i="3"/>
  <c r="AH272" i="3"/>
  <c r="AF272" i="3"/>
  <c r="AD272" i="3"/>
  <c r="AB272" i="3"/>
  <c r="Z272" i="3"/>
  <c r="X272" i="3"/>
  <c r="V272" i="3"/>
  <c r="T272" i="3"/>
  <c r="R272" i="3"/>
  <c r="P272" i="3"/>
  <c r="N272" i="3"/>
  <c r="L272" i="3"/>
  <c r="J272" i="3"/>
  <c r="H272" i="3"/>
  <c r="D272" i="3"/>
  <c r="BU271" i="3"/>
  <c r="BT271" i="3"/>
  <c r="BS271" i="3"/>
  <c r="BR271" i="3"/>
  <c r="BQ271" i="3"/>
  <c r="BP271" i="3"/>
  <c r="BV271" i="3" s="1"/>
  <c r="BO271" i="3"/>
  <c r="BN271" i="3"/>
  <c r="BM271" i="3"/>
  <c r="BL271" i="3"/>
  <c r="BK271" i="3"/>
  <c r="BJ271" i="3"/>
  <c r="BI271" i="3"/>
  <c r="BH271" i="3"/>
  <c r="BG271" i="3"/>
  <c r="BF271" i="3"/>
  <c r="BE271" i="3"/>
  <c r="BD271" i="3"/>
  <c r="BA271" i="3"/>
  <c r="BB271" i="3" s="1"/>
  <c r="AZ271" i="3"/>
  <c r="AY271" i="3"/>
  <c r="AX271" i="3"/>
  <c r="AW271" i="3"/>
  <c r="AV271" i="3"/>
  <c r="AU271" i="3"/>
  <c r="AS271" i="3"/>
  <c r="AT271" i="3" s="1"/>
  <c r="AR271" i="3"/>
  <c r="AQ271" i="3"/>
  <c r="AP271" i="3"/>
  <c r="AN271" i="3"/>
  <c r="AL271" i="3"/>
  <c r="AJ271" i="3"/>
  <c r="AH271" i="3"/>
  <c r="AF271" i="3"/>
  <c r="AD271" i="3"/>
  <c r="AB271" i="3"/>
  <c r="Z271" i="3"/>
  <c r="X271" i="3"/>
  <c r="V271" i="3"/>
  <c r="T271" i="3"/>
  <c r="R271" i="3"/>
  <c r="P271" i="3"/>
  <c r="N271" i="3"/>
  <c r="L271" i="3"/>
  <c r="J271" i="3"/>
  <c r="H271" i="3"/>
  <c r="D271" i="3"/>
  <c r="BU270" i="3"/>
  <c r="BT270" i="3"/>
  <c r="BS270" i="3"/>
  <c r="BR270" i="3"/>
  <c r="BQ270" i="3"/>
  <c r="BP270" i="3"/>
  <c r="BV270" i="3" s="1"/>
  <c r="BO270" i="3"/>
  <c r="BN270" i="3"/>
  <c r="BM270" i="3"/>
  <c r="BL270" i="3"/>
  <c r="BK270" i="3"/>
  <c r="BJ270" i="3"/>
  <c r="BI270" i="3"/>
  <c r="BH270" i="3"/>
  <c r="BG270" i="3"/>
  <c r="BF270" i="3"/>
  <c r="BE270" i="3"/>
  <c r="BD270" i="3"/>
  <c r="BB270" i="3"/>
  <c r="BA270" i="3"/>
  <c r="AZ270" i="3"/>
  <c r="AY270" i="3"/>
  <c r="AX270" i="3"/>
  <c r="AW270" i="3"/>
  <c r="AU270" i="3"/>
  <c r="AV270" i="3" s="1"/>
  <c r="AT270" i="3"/>
  <c r="AS270" i="3"/>
  <c r="AR270" i="3"/>
  <c r="AQ270" i="3"/>
  <c r="AP270" i="3"/>
  <c r="AN270" i="3"/>
  <c r="AL270" i="3"/>
  <c r="AJ270" i="3"/>
  <c r="AH270" i="3"/>
  <c r="AF270" i="3"/>
  <c r="AD270" i="3"/>
  <c r="AB270" i="3"/>
  <c r="Z270" i="3"/>
  <c r="X270" i="3"/>
  <c r="V270" i="3"/>
  <c r="T270" i="3"/>
  <c r="R270" i="3"/>
  <c r="P270" i="3"/>
  <c r="N270" i="3"/>
  <c r="L270" i="3"/>
  <c r="J270" i="3"/>
  <c r="H270" i="3"/>
  <c r="D270" i="3"/>
  <c r="BU269" i="3"/>
  <c r="BT269" i="3"/>
  <c r="BS269" i="3"/>
  <c r="BR269" i="3"/>
  <c r="BQ269" i="3"/>
  <c r="BV269" i="3" s="1"/>
  <c r="BP269" i="3"/>
  <c r="BO269" i="3"/>
  <c r="BN269" i="3"/>
  <c r="BM269" i="3"/>
  <c r="BL269" i="3"/>
  <c r="BK269" i="3"/>
  <c r="BJ269" i="3"/>
  <c r="BI269" i="3"/>
  <c r="BH269" i="3"/>
  <c r="BG269" i="3"/>
  <c r="BF269" i="3"/>
  <c r="BE269" i="3"/>
  <c r="BD269" i="3"/>
  <c r="BB269" i="3"/>
  <c r="BA269" i="3"/>
  <c r="AZ269" i="3"/>
  <c r="AY269" i="3"/>
  <c r="AW269" i="3"/>
  <c r="AX269" i="3" s="1"/>
  <c r="AV269" i="3"/>
  <c r="AU269" i="3"/>
  <c r="AT269" i="3"/>
  <c r="AS269" i="3"/>
  <c r="AR269" i="3"/>
  <c r="AQ269" i="3"/>
  <c r="AP269" i="3"/>
  <c r="AN269" i="3"/>
  <c r="AL269" i="3"/>
  <c r="AJ269" i="3"/>
  <c r="AH269" i="3"/>
  <c r="AF269" i="3"/>
  <c r="AD269" i="3"/>
  <c r="AB269" i="3"/>
  <c r="Z269" i="3"/>
  <c r="X269" i="3"/>
  <c r="V269" i="3"/>
  <c r="T269" i="3"/>
  <c r="R269" i="3"/>
  <c r="P269" i="3"/>
  <c r="N269" i="3"/>
  <c r="L269" i="3"/>
  <c r="J269" i="3"/>
  <c r="H269" i="3"/>
  <c r="D269" i="3"/>
  <c r="BU268" i="3"/>
  <c r="BT268" i="3"/>
  <c r="BS268" i="3"/>
  <c r="BR268" i="3"/>
  <c r="BQ268" i="3"/>
  <c r="BP268" i="3"/>
  <c r="BV268" i="3" s="1"/>
  <c r="BO268" i="3"/>
  <c r="BN268" i="3"/>
  <c r="BM268" i="3"/>
  <c r="BL268" i="3"/>
  <c r="BK268" i="3"/>
  <c r="BJ268" i="3"/>
  <c r="BI268" i="3"/>
  <c r="BH268" i="3"/>
  <c r="BG268" i="3"/>
  <c r="BF268" i="3"/>
  <c r="BE268" i="3"/>
  <c r="BD268" i="3"/>
  <c r="BB268" i="3"/>
  <c r="BA268" i="3"/>
  <c r="AY268" i="3"/>
  <c r="AZ268" i="3" s="1"/>
  <c r="AX268" i="3"/>
  <c r="AW268" i="3"/>
  <c r="AV268" i="3"/>
  <c r="AU268" i="3"/>
  <c r="AT268" i="3"/>
  <c r="AS268" i="3"/>
  <c r="AQ268" i="3"/>
  <c r="AR268" i="3" s="1"/>
  <c r="AP268" i="3"/>
  <c r="AN268" i="3"/>
  <c r="AL268" i="3"/>
  <c r="AJ268" i="3"/>
  <c r="AH268" i="3"/>
  <c r="AF268" i="3"/>
  <c r="AD268" i="3"/>
  <c r="AB268" i="3"/>
  <c r="Z268" i="3"/>
  <c r="X268" i="3"/>
  <c r="V268" i="3"/>
  <c r="T268" i="3"/>
  <c r="R268" i="3"/>
  <c r="P268" i="3"/>
  <c r="N268" i="3"/>
  <c r="L268" i="3"/>
  <c r="J268" i="3"/>
  <c r="H268" i="3"/>
  <c r="D268" i="3"/>
  <c r="BU267" i="3"/>
  <c r="BT267" i="3"/>
  <c r="BS267" i="3"/>
  <c r="BR267" i="3"/>
  <c r="BQ267" i="3"/>
  <c r="BP267" i="3"/>
  <c r="BV267" i="3" s="1"/>
  <c r="BO267" i="3"/>
  <c r="BN267" i="3"/>
  <c r="BM267" i="3"/>
  <c r="BL267" i="3"/>
  <c r="BK267" i="3"/>
  <c r="BJ267" i="3"/>
  <c r="BI267" i="3"/>
  <c r="BH267" i="3"/>
  <c r="BG267" i="3"/>
  <c r="BF267" i="3"/>
  <c r="BE267" i="3"/>
  <c r="BD267" i="3"/>
  <c r="BA267" i="3"/>
  <c r="BB267" i="3" s="1"/>
  <c r="AZ267" i="3"/>
  <c r="AY267" i="3"/>
  <c r="AX267" i="3"/>
  <c r="AW267" i="3"/>
  <c r="AV267" i="3"/>
  <c r="AU267" i="3"/>
  <c r="AS267" i="3"/>
  <c r="AT267" i="3" s="1"/>
  <c r="AR267" i="3"/>
  <c r="AQ267" i="3"/>
  <c r="AP267" i="3"/>
  <c r="AN267" i="3"/>
  <c r="AL267" i="3"/>
  <c r="AJ267" i="3"/>
  <c r="AH267" i="3"/>
  <c r="AF267" i="3"/>
  <c r="AD267" i="3"/>
  <c r="AB267" i="3"/>
  <c r="Z267" i="3"/>
  <c r="X267" i="3"/>
  <c r="V267" i="3"/>
  <c r="T267" i="3"/>
  <c r="R267" i="3"/>
  <c r="P267" i="3"/>
  <c r="N267" i="3"/>
  <c r="L267" i="3"/>
  <c r="J267" i="3"/>
  <c r="H267" i="3"/>
  <c r="D267" i="3"/>
  <c r="BU266" i="3"/>
  <c r="BT266" i="3"/>
  <c r="BS266" i="3"/>
  <c r="BR266" i="3"/>
  <c r="BQ266" i="3"/>
  <c r="BP266" i="3"/>
  <c r="BV266" i="3" s="1"/>
  <c r="BO266" i="3"/>
  <c r="BN266" i="3"/>
  <c r="BM266" i="3"/>
  <c r="BL266" i="3"/>
  <c r="BK266" i="3"/>
  <c r="BJ266" i="3"/>
  <c r="BI266" i="3"/>
  <c r="BH266" i="3"/>
  <c r="BG266" i="3"/>
  <c r="BF266" i="3"/>
  <c r="BE266" i="3"/>
  <c r="BD266" i="3"/>
  <c r="BB266" i="3"/>
  <c r="BA266" i="3"/>
  <c r="AZ266" i="3"/>
  <c r="AY266" i="3"/>
  <c r="AX266" i="3"/>
  <c r="AW266" i="3"/>
  <c r="AU266" i="3"/>
  <c r="AV266" i="3" s="1"/>
  <c r="AT266" i="3"/>
  <c r="AS266" i="3"/>
  <c r="AR266" i="3"/>
  <c r="AQ266" i="3"/>
  <c r="AP266" i="3"/>
  <c r="AN266" i="3"/>
  <c r="AL266" i="3"/>
  <c r="AJ266" i="3"/>
  <c r="AH266" i="3"/>
  <c r="AF266" i="3"/>
  <c r="AD266" i="3"/>
  <c r="AB266" i="3"/>
  <c r="Z266" i="3"/>
  <c r="X266" i="3"/>
  <c r="V266" i="3"/>
  <c r="T266" i="3"/>
  <c r="R266" i="3"/>
  <c r="P266" i="3"/>
  <c r="N266" i="3"/>
  <c r="L266" i="3"/>
  <c r="J266" i="3"/>
  <c r="H266" i="3"/>
  <c r="D266" i="3"/>
  <c r="BU265" i="3"/>
  <c r="BT265" i="3"/>
  <c r="BS265" i="3"/>
  <c r="BR265" i="3"/>
  <c r="BQ265" i="3"/>
  <c r="BV265" i="3" s="1"/>
  <c r="BP265" i="3"/>
  <c r="BO265" i="3"/>
  <c r="BN265" i="3"/>
  <c r="BM265" i="3"/>
  <c r="BL265" i="3"/>
  <c r="BK265" i="3"/>
  <c r="BJ265" i="3"/>
  <c r="BI265" i="3"/>
  <c r="BH265" i="3"/>
  <c r="BG265" i="3"/>
  <c r="BF265" i="3"/>
  <c r="BE265" i="3"/>
  <c r="BD265" i="3"/>
  <c r="BB265" i="3"/>
  <c r="BA265" i="3"/>
  <c r="AZ265" i="3"/>
  <c r="AY265" i="3"/>
  <c r="AW265" i="3"/>
  <c r="AX265" i="3" s="1"/>
  <c r="AV265" i="3"/>
  <c r="AU265" i="3"/>
  <c r="AT265" i="3"/>
  <c r="AS265" i="3"/>
  <c r="AR265" i="3"/>
  <c r="AQ265" i="3"/>
  <c r="AP265" i="3"/>
  <c r="AN265" i="3"/>
  <c r="AL265" i="3"/>
  <c r="AJ265" i="3"/>
  <c r="AH265" i="3"/>
  <c r="AF265" i="3"/>
  <c r="AD265" i="3"/>
  <c r="AB265" i="3"/>
  <c r="Z265" i="3"/>
  <c r="X265" i="3"/>
  <c r="V265" i="3"/>
  <c r="T265" i="3"/>
  <c r="R265" i="3"/>
  <c r="P265" i="3"/>
  <c r="N265" i="3"/>
  <c r="L265" i="3"/>
  <c r="J265" i="3"/>
  <c r="H265" i="3"/>
  <c r="D265" i="3"/>
  <c r="BU264" i="3"/>
  <c r="BT264" i="3"/>
  <c r="BS264" i="3"/>
  <c r="BR264" i="3"/>
  <c r="BQ264" i="3"/>
  <c r="BP264" i="3"/>
  <c r="BV264" i="3" s="1"/>
  <c r="BO264" i="3"/>
  <c r="BN264" i="3"/>
  <c r="BM264" i="3"/>
  <c r="BL264" i="3"/>
  <c r="BK264" i="3"/>
  <c r="BJ264" i="3"/>
  <c r="BI264" i="3"/>
  <c r="BH264" i="3"/>
  <c r="BG264" i="3"/>
  <c r="BF264" i="3"/>
  <c r="BE264" i="3"/>
  <c r="BD264" i="3"/>
  <c r="BB264" i="3"/>
  <c r="BA264" i="3"/>
  <c r="AY264" i="3"/>
  <c r="AZ264" i="3" s="1"/>
  <c r="AX264" i="3"/>
  <c r="AW264" i="3"/>
  <c r="AV264" i="3"/>
  <c r="AU264" i="3"/>
  <c r="AT264" i="3"/>
  <c r="AS264" i="3"/>
  <c r="AQ264" i="3"/>
  <c r="AR264" i="3" s="1"/>
  <c r="AP264" i="3"/>
  <c r="AN264" i="3"/>
  <c r="AL264" i="3"/>
  <c r="AJ264" i="3"/>
  <c r="AH264" i="3"/>
  <c r="AF264" i="3"/>
  <c r="AD264" i="3"/>
  <c r="AB264" i="3"/>
  <c r="Z264" i="3"/>
  <c r="X264" i="3"/>
  <c r="V264" i="3"/>
  <c r="T264" i="3"/>
  <c r="R264" i="3"/>
  <c r="P264" i="3"/>
  <c r="N264" i="3"/>
  <c r="L264" i="3"/>
  <c r="J264" i="3"/>
  <c r="H264" i="3"/>
  <c r="D264" i="3"/>
  <c r="BU263" i="3"/>
  <c r="BT263" i="3"/>
  <c r="BS263" i="3"/>
  <c r="BR263" i="3"/>
  <c r="BQ263" i="3"/>
  <c r="BP263" i="3"/>
  <c r="BV263" i="3" s="1"/>
  <c r="BO263" i="3"/>
  <c r="BN263" i="3"/>
  <c r="BM263" i="3"/>
  <c r="BL263" i="3"/>
  <c r="BK263" i="3"/>
  <c r="BJ263" i="3"/>
  <c r="BI263" i="3"/>
  <c r="BH263" i="3"/>
  <c r="BG263" i="3"/>
  <c r="BF263" i="3"/>
  <c r="BE263" i="3"/>
  <c r="BD263" i="3"/>
  <c r="BA263" i="3"/>
  <c r="BB263" i="3" s="1"/>
  <c r="AZ263" i="3"/>
  <c r="AY263" i="3"/>
  <c r="AX263" i="3"/>
  <c r="AW263" i="3"/>
  <c r="AV263" i="3"/>
  <c r="AU263" i="3"/>
  <c r="AS263" i="3"/>
  <c r="AT263" i="3" s="1"/>
  <c r="AR263" i="3"/>
  <c r="AQ263" i="3"/>
  <c r="AP263" i="3"/>
  <c r="AN263" i="3"/>
  <c r="AL263" i="3"/>
  <c r="AJ263" i="3"/>
  <c r="AH263" i="3"/>
  <c r="AF263" i="3"/>
  <c r="AD263" i="3"/>
  <c r="AB263" i="3"/>
  <c r="Z263" i="3"/>
  <c r="X263" i="3"/>
  <c r="V263" i="3"/>
  <c r="T263" i="3"/>
  <c r="R263" i="3"/>
  <c r="P263" i="3"/>
  <c r="N263" i="3"/>
  <c r="L263" i="3"/>
  <c r="J263" i="3"/>
  <c r="H263" i="3"/>
  <c r="D263" i="3"/>
  <c r="BU262" i="3"/>
  <c r="BT262" i="3"/>
  <c r="BS262" i="3"/>
  <c r="BR262" i="3"/>
  <c r="BQ262" i="3"/>
  <c r="BP262" i="3"/>
  <c r="BV262" i="3" s="1"/>
  <c r="BO262" i="3"/>
  <c r="BN262" i="3"/>
  <c r="BM262" i="3"/>
  <c r="BL262" i="3"/>
  <c r="BK262" i="3"/>
  <c r="BJ262" i="3"/>
  <c r="BI262" i="3"/>
  <c r="BH262" i="3"/>
  <c r="BG262" i="3"/>
  <c r="BF262" i="3"/>
  <c r="BE262" i="3"/>
  <c r="BD262" i="3"/>
  <c r="BB262" i="3"/>
  <c r="BA262" i="3"/>
  <c r="AZ262" i="3"/>
  <c r="AY262" i="3"/>
  <c r="AX262" i="3"/>
  <c r="AW262" i="3"/>
  <c r="AU262" i="3"/>
  <c r="AV262" i="3" s="1"/>
  <c r="AT262" i="3"/>
  <c r="AS262" i="3"/>
  <c r="AR262" i="3"/>
  <c r="AQ262" i="3"/>
  <c r="AP262" i="3"/>
  <c r="AN262" i="3"/>
  <c r="AL262" i="3"/>
  <c r="AJ262" i="3"/>
  <c r="AH262" i="3"/>
  <c r="AF262" i="3"/>
  <c r="AD262" i="3"/>
  <c r="AB262" i="3"/>
  <c r="Z262" i="3"/>
  <c r="X262" i="3"/>
  <c r="V262" i="3"/>
  <c r="T262" i="3"/>
  <c r="R262" i="3"/>
  <c r="P262" i="3"/>
  <c r="N262" i="3"/>
  <c r="L262" i="3"/>
  <c r="J262" i="3"/>
  <c r="H262" i="3"/>
  <c r="D262" i="3"/>
  <c r="BU261" i="3"/>
  <c r="BT261" i="3"/>
  <c r="BS261" i="3"/>
  <c r="BR261" i="3"/>
  <c r="BQ261" i="3"/>
  <c r="BV261" i="3" s="1"/>
  <c r="BP261" i="3"/>
  <c r="BO261" i="3"/>
  <c r="BN261" i="3"/>
  <c r="BM261" i="3"/>
  <c r="BL261" i="3"/>
  <c r="BK261" i="3"/>
  <c r="BJ261" i="3"/>
  <c r="BI261" i="3"/>
  <c r="BH261" i="3"/>
  <c r="BG261" i="3"/>
  <c r="BF261" i="3"/>
  <c r="BE261" i="3"/>
  <c r="BD261" i="3"/>
  <c r="BB261" i="3"/>
  <c r="BA261" i="3"/>
  <c r="AZ261" i="3"/>
  <c r="AY261" i="3"/>
  <c r="AW261" i="3"/>
  <c r="AX261" i="3" s="1"/>
  <c r="AV261" i="3"/>
  <c r="AU261" i="3"/>
  <c r="AT261" i="3"/>
  <c r="AS261" i="3"/>
  <c r="AR261" i="3"/>
  <c r="AQ261" i="3"/>
  <c r="AP261" i="3"/>
  <c r="AN261" i="3"/>
  <c r="AL261" i="3"/>
  <c r="AJ261" i="3"/>
  <c r="AH261" i="3"/>
  <c r="AF261" i="3"/>
  <c r="AD261" i="3"/>
  <c r="AB261" i="3"/>
  <c r="Z261" i="3"/>
  <c r="X261" i="3"/>
  <c r="V261" i="3"/>
  <c r="T261" i="3"/>
  <c r="R261" i="3"/>
  <c r="P261" i="3"/>
  <c r="N261" i="3"/>
  <c r="L261" i="3"/>
  <c r="J261" i="3"/>
  <c r="H261" i="3"/>
  <c r="D261" i="3"/>
  <c r="BU260" i="3"/>
  <c r="BT260" i="3"/>
  <c r="BS260" i="3"/>
  <c r="BR260" i="3"/>
  <c r="BQ260" i="3"/>
  <c r="BP260" i="3"/>
  <c r="BV260" i="3" s="1"/>
  <c r="BO260" i="3"/>
  <c r="BN260" i="3"/>
  <c r="BM260" i="3"/>
  <c r="BL260" i="3"/>
  <c r="BK260" i="3"/>
  <c r="BJ260" i="3"/>
  <c r="BI260" i="3"/>
  <c r="BH260" i="3"/>
  <c r="BG260" i="3"/>
  <c r="BF260" i="3"/>
  <c r="BE260" i="3"/>
  <c r="BD260" i="3"/>
  <c r="BB260" i="3"/>
  <c r="BA260" i="3"/>
  <c r="AY260" i="3"/>
  <c r="AZ260" i="3" s="1"/>
  <c r="AX260" i="3"/>
  <c r="AW260" i="3"/>
  <c r="AV260" i="3"/>
  <c r="AU260" i="3"/>
  <c r="AT260" i="3"/>
  <c r="AS260" i="3"/>
  <c r="AQ260" i="3"/>
  <c r="AR260" i="3" s="1"/>
  <c r="AP260" i="3"/>
  <c r="AN260" i="3"/>
  <c r="AL260" i="3"/>
  <c r="AJ260" i="3"/>
  <c r="AH260" i="3"/>
  <c r="AF260" i="3"/>
  <c r="AD260" i="3"/>
  <c r="AB260" i="3"/>
  <c r="Z260" i="3"/>
  <c r="X260" i="3"/>
  <c r="V260" i="3"/>
  <c r="T260" i="3"/>
  <c r="R260" i="3"/>
  <c r="P260" i="3"/>
  <c r="N260" i="3"/>
  <c r="L260" i="3"/>
  <c r="J260" i="3"/>
  <c r="H260" i="3"/>
  <c r="D260" i="3"/>
  <c r="BU259" i="3"/>
  <c r="BT259" i="3"/>
  <c r="BS259" i="3"/>
  <c r="BR259" i="3"/>
  <c r="BQ259" i="3"/>
  <c r="BP259" i="3"/>
  <c r="BV259" i="3" s="1"/>
  <c r="BO259" i="3"/>
  <c r="BN259" i="3"/>
  <c r="BM259" i="3"/>
  <c r="BL259" i="3"/>
  <c r="BK259" i="3"/>
  <c r="BJ259" i="3"/>
  <c r="BI259" i="3"/>
  <c r="BH259" i="3"/>
  <c r="BG259" i="3"/>
  <c r="BF259" i="3"/>
  <c r="BE259" i="3"/>
  <c r="BD259" i="3"/>
  <c r="BA259" i="3"/>
  <c r="BB259" i="3" s="1"/>
  <c r="AZ259" i="3"/>
  <c r="AY259" i="3"/>
  <c r="AX259" i="3"/>
  <c r="AW259" i="3"/>
  <c r="AV259" i="3"/>
  <c r="AU259" i="3"/>
  <c r="AS259" i="3"/>
  <c r="AT259" i="3" s="1"/>
  <c r="AR259" i="3"/>
  <c r="AQ259" i="3"/>
  <c r="AP259" i="3"/>
  <c r="AN259" i="3"/>
  <c r="AL259" i="3"/>
  <c r="AJ259" i="3"/>
  <c r="AH259" i="3"/>
  <c r="AF259" i="3"/>
  <c r="AD259" i="3"/>
  <c r="AB259" i="3"/>
  <c r="Z259" i="3"/>
  <c r="X259" i="3"/>
  <c r="V259" i="3"/>
  <c r="T259" i="3"/>
  <c r="R259" i="3"/>
  <c r="P259" i="3"/>
  <c r="N259" i="3"/>
  <c r="L259" i="3"/>
  <c r="J259" i="3"/>
  <c r="H259" i="3"/>
  <c r="D259" i="3"/>
  <c r="BU258" i="3"/>
  <c r="BT258" i="3"/>
  <c r="BS258" i="3"/>
  <c r="BR258" i="3"/>
  <c r="BQ258" i="3"/>
  <c r="BP258" i="3"/>
  <c r="BV258" i="3" s="1"/>
  <c r="BO258" i="3"/>
  <c r="BN258" i="3"/>
  <c r="BM258" i="3"/>
  <c r="BL258" i="3"/>
  <c r="BK258" i="3"/>
  <c r="BJ258" i="3"/>
  <c r="BI258" i="3"/>
  <c r="BH258" i="3"/>
  <c r="BG258" i="3"/>
  <c r="BF258" i="3"/>
  <c r="BE258" i="3"/>
  <c r="BD258" i="3"/>
  <c r="BB258" i="3"/>
  <c r="BA258" i="3"/>
  <c r="AZ258" i="3"/>
  <c r="AY258" i="3"/>
  <c r="AX258" i="3"/>
  <c r="AW258" i="3"/>
  <c r="AU258" i="3"/>
  <c r="AV258" i="3" s="1"/>
  <c r="AT258" i="3"/>
  <c r="AS258" i="3"/>
  <c r="AR258" i="3"/>
  <c r="AQ258" i="3"/>
  <c r="AP258" i="3"/>
  <c r="AN258" i="3"/>
  <c r="AL258" i="3"/>
  <c r="AJ258" i="3"/>
  <c r="AH258" i="3"/>
  <c r="AF258" i="3"/>
  <c r="AD258" i="3"/>
  <c r="AB258" i="3"/>
  <c r="Z258" i="3"/>
  <c r="X258" i="3"/>
  <c r="V258" i="3"/>
  <c r="T258" i="3"/>
  <c r="R258" i="3"/>
  <c r="P258" i="3"/>
  <c r="N258" i="3"/>
  <c r="L258" i="3"/>
  <c r="J258" i="3"/>
  <c r="H258" i="3"/>
  <c r="D258" i="3"/>
  <c r="BU257" i="3"/>
  <c r="BT257" i="3"/>
  <c r="BS257" i="3"/>
  <c r="BR257" i="3"/>
  <c r="BQ257" i="3"/>
  <c r="BV257" i="3" s="1"/>
  <c r="BP257" i="3"/>
  <c r="BO257" i="3"/>
  <c r="BN257" i="3"/>
  <c r="BM257" i="3"/>
  <c r="BL257" i="3"/>
  <c r="BK257" i="3"/>
  <c r="BJ257" i="3"/>
  <c r="BI257" i="3"/>
  <c r="BH257" i="3"/>
  <c r="BG257" i="3"/>
  <c r="BF257" i="3"/>
  <c r="BE257" i="3"/>
  <c r="BD257" i="3"/>
  <c r="BB257" i="3"/>
  <c r="BA257" i="3"/>
  <c r="AZ257" i="3"/>
  <c r="AY257" i="3"/>
  <c r="AW257" i="3"/>
  <c r="AX257" i="3" s="1"/>
  <c r="AV257" i="3"/>
  <c r="AU257" i="3"/>
  <c r="AT257" i="3"/>
  <c r="AS257" i="3"/>
  <c r="AR257" i="3"/>
  <c r="AQ257" i="3"/>
  <c r="AP257" i="3"/>
  <c r="AN257" i="3"/>
  <c r="AL257" i="3"/>
  <c r="AJ257" i="3"/>
  <c r="AH257" i="3"/>
  <c r="AF257" i="3"/>
  <c r="AD257" i="3"/>
  <c r="AB257" i="3"/>
  <c r="Z257" i="3"/>
  <c r="X257" i="3"/>
  <c r="V257" i="3"/>
  <c r="T257" i="3"/>
  <c r="R257" i="3"/>
  <c r="P257" i="3"/>
  <c r="N257" i="3"/>
  <c r="L257" i="3"/>
  <c r="J257" i="3"/>
  <c r="H257" i="3"/>
  <c r="D257" i="3"/>
  <c r="BU256" i="3"/>
  <c r="BT256" i="3"/>
  <c r="BS256" i="3"/>
  <c r="BR256" i="3"/>
  <c r="BQ256" i="3"/>
  <c r="BP256" i="3"/>
  <c r="BV256" i="3" s="1"/>
  <c r="BO256" i="3"/>
  <c r="BN256" i="3"/>
  <c r="BM256" i="3"/>
  <c r="BL256" i="3"/>
  <c r="BK256" i="3"/>
  <c r="BJ256" i="3"/>
  <c r="BI256" i="3"/>
  <c r="BH256" i="3"/>
  <c r="BG256" i="3"/>
  <c r="BF256" i="3"/>
  <c r="BE256" i="3"/>
  <c r="BD256" i="3"/>
  <c r="BB256" i="3"/>
  <c r="BA256" i="3"/>
  <c r="AY256" i="3"/>
  <c r="AZ256" i="3" s="1"/>
  <c r="AX256" i="3"/>
  <c r="AW256" i="3"/>
  <c r="AV256" i="3"/>
  <c r="AU256" i="3"/>
  <c r="AT256" i="3"/>
  <c r="AS256" i="3"/>
  <c r="AQ256" i="3"/>
  <c r="AR256" i="3" s="1"/>
  <c r="AP256" i="3"/>
  <c r="AN256" i="3"/>
  <c r="AL256" i="3"/>
  <c r="AJ256" i="3"/>
  <c r="AH256" i="3"/>
  <c r="AF256" i="3"/>
  <c r="AD256" i="3"/>
  <c r="AB256" i="3"/>
  <c r="Z256" i="3"/>
  <c r="X256" i="3"/>
  <c r="V256" i="3"/>
  <c r="T256" i="3"/>
  <c r="R256" i="3"/>
  <c r="P256" i="3"/>
  <c r="N256" i="3"/>
  <c r="L256" i="3"/>
  <c r="J256" i="3"/>
  <c r="H256" i="3"/>
  <c r="D256" i="3"/>
  <c r="BU255" i="3"/>
  <c r="BT255" i="3"/>
  <c r="BS255" i="3"/>
  <c r="BR255" i="3"/>
  <c r="BQ255" i="3"/>
  <c r="BP255" i="3"/>
  <c r="BV255" i="3" s="1"/>
  <c r="BO255" i="3"/>
  <c r="BN255" i="3"/>
  <c r="BM255" i="3"/>
  <c r="BL255" i="3"/>
  <c r="BK255" i="3"/>
  <c r="BJ255" i="3"/>
  <c r="BI255" i="3"/>
  <c r="BH255" i="3"/>
  <c r="BG255" i="3"/>
  <c r="BF255" i="3"/>
  <c r="BE255" i="3"/>
  <c r="BD255" i="3"/>
  <c r="BA255" i="3"/>
  <c r="BB255" i="3" s="1"/>
  <c r="AZ255" i="3"/>
  <c r="AY255" i="3"/>
  <c r="AX255" i="3"/>
  <c r="AW255" i="3"/>
  <c r="AV255" i="3"/>
  <c r="AU255" i="3"/>
  <c r="AS255" i="3"/>
  <c r="AT255" i="3" s="1"/>
  <c r="AR255" i="3"/>
  <c r="AQ255" i="3"/>
  <c r="AP255" i="3"/>
  <c r="AN255" i="3"/>
  <c r="AL255" i="3"/>
  <c r="AJ255" i="3"/>
  <c r="AH255" i="3"/>
  <c r="AF255" i="3"/>
  <c r="AD255" i="3"/>
  <c r="AB255" i="3"/>
  <c r="Z255" i="3"/>
  <c r="X255" i="3"/>
  <c r="V255" i="3"/>
  <c r="T255" i="3"/>
  <c r="R255" i="3"/>
  <c r="P255" i="3"/>
  <c r="N255" i="3"/>
  <c r="L255" i="3"/>
  <c r="J255" i="3"/>
  <c r="H255" i="3"/>
  <c r="D255" i="3"/>
  <c r="BU254" i="3"/>
  <c r="BT254" i="3"/>
  <c r="BS254" i="3"/>
  <c r="BR254" i="3"/>
  <c r="BQ254" i="3"/>
  <c r="BP254" i="3"/>
  <c r="BV254" i="3" s="1"/>
  <c r="BO254" i="3"/>
  <c r="BN254" i="3"/>
  <c r="BM254" i="3"/>
  <c r="BL254" i="3"/>
  <c r="BK254" i="3"/>
  <c r="BJ254" i="3"/>
  <c r="BI254" i="3"/>
  <c r="BH254" i="3"/>
  <c r="BG254" i="3"/>
  <c r="BF254" i="3"/>
  <c r="BE254" i="3"/>
  <c r="BD254" i="3"/>
  <c r="BB254" i="3"/>
  <c r="BA254" i="3"/>
  <c r="AZ254" i="3"/>
  <c r="AY254" i="3"/>
  <c r="AX254" i="3"/>
  <c r="AW254" i="3"/>
  <c r="AU254" i="3"/>
  <c r="AV254" i="3" s="1"/>
  <c r="AT254" i="3"/>
  <c r="AS254" i="3"/>
  <c r="AR254" i="3"/>
  <c r="AQ254" i="3"/>
  <c r="AP254" i="3"/>
  <c r="AN254" i="3"/>
  <c r="AL254" i="3"/>
  <c r="AJ254" i="3"/>
  <c r="AH254" i="3"/>
  <c r="AF254" i="3"/>
  <c r="AD254" i="3"/>
  <c r="AB254" i="3"/>
  <c r="Z254" i="3"/>
  <c r="X254" i="3"/>
  <c r="V254" i="3"/>
  <c r="T254" i="3"/>
  <c r="R254" i="3"/>
  <c r="P254" i="3"/>
  <c r="N254" i="3"/>
  <c r="L254" i="3"/>
  <c r="J254" i="3"/>
  <c r="H254" i="3"/>
  <c r="D254" i="3"/>
  <c r="BU253" i="3"/>
  <c r="BT253" i="3"/>
  <c r="BS253" i="3"/>
  <c r="BR253" i="3"/>
  <c r="BQ253" i="3"/>
  <c r="BV253" i="3" s="1"/>
  <c r="BP253" i="3"/>
  <c r="BO253" i="3"/>
  <c r="BN253" i="3"/>
  <c r="BM253" i="3"/>
  <c r="BL253" i="3"/>
  <c r="BK253" i="3"/>
  <c r="BJ253" i="3"/>
  <c r="BI253" i="3"/>
  <c r="BH253" i="3"/>
  <c r="BG253" i="3"/>
  <c r="BF253" i="3"/>
  <c r="BE253" i="3"/>
  <c r="BD253" i="3"/>
  <c r="BB253" i="3"/>
  <c r="BA253" i="3"/>
  <c r="AZ253" i="3"/>
  <c r="AY253" i="3"/>
  <c r="AW253" i="3"/>
  <c r="AX253" i="3" s="1"/>
  <c r="AV253" i="3"/>
  <c r="AU253" i="3"/>
  <c r="AT253" i="3"/>
  <c r="AS253" i="3"/>
  <c r="AR253" i="3"/>
  <c r="AQ253" i="3"/>
  <c r="AP253" i="3"/>
  <c r="AN253" i="3"/>
  <c r="AL253" i="3"/>
  <c r="AJ253" i="3"/>
  <c r="AH253" i="3"/>
  <c r="AF253" i="3"/>
  <c r="AD253" i="3"/>
  <c r="AB253" i="3"/>
  <c r="Z253" i="3"/>
  <c r="X253" i="3"/>
  <c r="V253" i="3"/>
  <c r="T253" i="3"/>
  <c r="R253" i="3"/>
  <c r="P253" i="3"/>
  <c r="N253" i="3"/>
  <c r="L253" i="3"/>
  <c r="J253" i="3"/>
  <c r="H253" i="3"/>
  <c r="D253" i="3"/>
  <c r="BU252" i="3"/>
  <c r="BT252" i="3"/>
  <c r="BS252" i="3"/>
  <c r="BR252" i="3"/>
  <c r="BQ252" i="3"/>
  <c r="BP252" i="3"/>
  <c r="BV252" i="3" s="1"/>
  <c r="BO252" i="3"/>
  <c r="BN252" i="3"/>
  <c r="BM252" i="3"/>
  <c r="BL252" i="3"/>
  <c r="BK252" i="3"/>
  <c r="BJ252" i="3"/>
  <c r="BI252" i="3"/>
  <c r="BH252" i="3"/>
  <c r="BG252" i="3"/>
  <c r="BF252" i="3"/>
  <c r="BE252" i="3"/>
  <c r="BD252" i="3"/>
  <c r="BB252" i="3"/>
  <c r="BA252" i="3"/>
  <c r="AY252" i="3"/>
  <c r="AZ252" i="3" s="1"/>
  <c r="AX252" i="3"/>
  <c r="AW252" i="3"/>
  <c r="AV252" i="3"/>
  <c r="AU252" i="3"/>
  <c r="AT252" i="3"/>
  <c r="AS252" i="3"/>
  <c r="AQ252" i="3"/>
  <c r="AR252" i="3" s="1"/>
  <c r="AP252" i="3"/>
  <c r="AN252" i="3"/>
  <c r="AL252" i="3"/>
  <c r="AJ252" i="3"/>
  <c r="AH252" i="3"/>
  <c r="AF252" i="3"/>
  <c r="AD252" i="3"/>
  <c r="AB252" i="3"/>
  <c r="Z252" i="3"/>
  <c r="X252" i="3"/>
  <c r="V252" i="3"/>
  <c r="T252" i="3"/>
  <c r="R252" i="3"/>
  <c r="P252" i="3"/>
  <c r="N252" i="3"/>
  <c r="L252" i="3"/>
  <c r="J252" i="3"/>
  <c r="H252" i="3"/>
  <c r="D252" i="3"/>
  <c r="BU251" i="3"/>
  <c r="BT251" i="3"/>
  <c r="BS251" i="3"/>
  <c r="BR251" i="3"/>
  <c r="BQ251" i="3"/>
  <c r="BP251" i="3"/>
  <c r="BV251" i="3" s="1"/>
  <c r="BO251" i="3"/>
  <c r="BN251" i="3"/>
  <c r="BM251" i="3"/>
  <c r="BL251" i="3"/>
  <c r="BK251" i="3"/>
  <c r="BJ251" i="3"/>
  <c r="BI251" i="3"/>
  <c r="BH251" i="3"/>
  <c r="BG251" i="3"/>
  <c r="BF251" i="3"/>
  <c r="BE251" i="3"/>
  <c r="BD251" i="3"/>
  <c r="BA251" i="3"/>
  <c r="BB251" i="3" s="1"/>
  <c r="AZ251" i="3"/>
  <c r="AY251" i="3"/>
  <c r="AX251" i="3"/>
  <c r="AW251" i="3"/>
  <c r="AV251" i="3"/>
  <c r="AU251" i="3"/>
  <c r="AS251" i="3"/>
  <c r="AT251" i="3" s="1"/>
  <c r="AR251" i="3"/>
  <c r="AQ251" i="3"/>
  <c r="AP251" i="3"/>
  <c r="AN251" i="3"/>
  <c r="AL251" i="3"/>
  <c r="AJ251" i="3"/>
  <c r="AH251" i="3"/>
  <c r="AF251" i="3"/>
  <c r="AD251" i="3"/>
  <c r="AB251" i="3"/>
  <c r="Z251" i="3"/>
  <c r="X251" i="3"/>
  <c r="V251" i="3"/>
  <c r="T251" i="3"/>
  <c r="R251" i="3"/>
  <c r="P251" i="3"/>
  <c r="N251" i="3"/>
  <c r="L251" i="3"/>
  <c r="J251" i="3"/>
  <c r="H251" i="3"/>
  <c r="D251" i="3"/>
  <c r="BU250" i="3"/>
  <c r="BT250" i="3"/>
  <c r="BS250" i="3"/>
  <c r="BR250" i="3"/>
  <c r="BQ250" i="3"/>
  <c r="BP250" i="3"/>
  <c r="BV250" i="3" s="1"/>
  <c r="BO250" i="3"/>
  <c r="BN250" i="3"/>
  <c r="BM250" i="3"/>
  <c r="BL250" i="3"/>
  <c r="BK250" i="3"/>
  <c r="BJ250" i="3"/>
  <c r="BI250" i="3"/>
  <c r="BH250" i="3"/>
  <c r="BG250" i="3"/>
  <c r="BF250" i="3"/>
  <c r="BE250" i="3"/>
  <c r="BD250" i="3"/>
  <c r="BB250" i="3"/>
  <c r="BA250" i="3"/>
  <c r="AZ250" i="3"/>
  <c r="AY250" i="3"/>
  <c r="AX250" i="3"/>
  <c r="AW250" i="3"/>
  <c r="AU250" i="3"/>
  <c r="AV250" i="3" s="1"/>
  <c r="AT250" i="3"/>
  <c r="AS250" i="3"/>
  <c r="AR250" i="3"/>
  <c r="AQ250" i="3"/>
  <c r="AP250" i="3"/>
  <c r="AN250" i="3"/>
  <c r="AL250" i="3"/>
  <c r="AJ250" i="3"/>
  <c r="AH250" i="3"/>
  <c r="AF250" i="3"/>
  <c r="AD250" i="3"/>
  <c r="AB250" i="3"/>
  <c r="Z250" i="3"/>
  <c r="X250" i="3"/>
  <c r="V250" i="3"/>
  <c r="T250" i="3"/>
  <c r="R250" i="3"/>
  <c r="P250" i="3"/>
  <c r="N250" i="3"/>
  <c r="L250" i="3"/>
  <c r="J250" i="3"/>
  <c r="H250" i="3"/>
  <c r="D250" i="3"/>
  <c r="BU249" i="3"/>
  <c r="BT249" i="3"/>
  <c r="BS249" i="3"/>
  <c r="BR249" i="3"/>
  <c r="BQ249" i="3"/>
  <c r="BV249" i="3" s="1"/>
  <c r="BP249" i="3"/>
  <c r="BO249" i="3"/>
  <c r="BN249" i="3"/>
  <c r="BM249" i="3"/>
  <c r="BL249" i="3"/>
  <c r="BK249" i="3"/>
  <c r="BJ249" i="3"/>
  <c r="BI249" i="3"/>
  <c r="BH249" i="3"/>
  <c r="BG249" i="3"/>
  <c r="BF249" i="3"/>
  <c r="BE249" i="3"/>
  <c r="BD249" i="3"/>
  <c r="BB249" i="3"/>
  <c r="BA249" i="3"/>
  <c r="AZ249" i="3"/>
  <c r="AY249" i="3"/>
  <c r="AW249" i="3"/>
  <c r="AX249" i="3" s="1"/>
  <c r="AV249" i="3"/>
  <c r="AU249" i="3"/>
  <c r="AT249" i="3"/>
  <c r="AS249" i="3"/>
  <c r="AR249" i="3"/>
  <c r="AQ249" i="3"/>
  <c r="AP249" i="3"/>
  <c r="AN249" i="3"/>
  <c r="AL249" i="3"/>
  <c r="AJ249" i="3"/>
  <c r="AH249" i="3"/>
  <c r="AF249" i="3"/>
  <c r="AD249" i="3"/>
  <c r="AB249" i="3"/>
  <c r="Z249" i="3"/>
  <c r="X249" i="3"/>
  <c r="V249" i="3"/>
  <c r="T249" i="3"/>
  <c r="R249" i="3"/>
  <c r="P249" i="3"/>
  <c r="N249" i="3"/>
  <c r="L249" i="3"/>
  <c r="J249" i="3"/>
  <c r="H249" i="3"/>
  <c r="D249" i="3"/>
  <c r="BU248" i="3"/>
  <c r="BT248" i="3"/>
  <c r="BS248" i="3"/>
  <c r="BR248" i="3"/>
  <c r="BQ248" i="3"/>
  <c r="BP248" i="3"/>
  <c r="BV248" i="3" s="1"/>
  <c r="BO248" i="3"/>
  <c r="BN248" i="3"/>
  <c r="BM248" i="3"/>
  <c r="BL248" i="3"/>
  <c r="BK248" i="3"/>
  <c r="BJ248" i="3"/>
  <c r="BI248" i="3"/>
  <c r="BH248" i="3"/>
  <c r="BG248" i="3"/>
  <c r="BF248" i="3"/>
  <c r="BE248" i="3"/>
  <c r="BD248" i="3"/>
  <c r="BB248" i="3"/>
  <c r="BA248" i="3"/>
  <c r="AY248" i="3"/>
  <c r="AZ248" i="3" s="1"/>
  <c r="AX248" i="3"/>
  <c r="AW248" i="3"/>
  <c r="AV248" i="3"/>
  <c r="AU248" i="3"/>
  <c r="AT248" i="3"/>
  <c r="AS248" i="3"/>
  <c r="AQ248" i="3"/>
  <c r="AR248" i="3" s="1"/>
  <c r="AP248" i="3"/>
  <c r="AN248" i="3"/>
  <c r="AL248" i="3"/>
  <c r="AJ248" i="3"/>
  <c r="AH248" i="3"/>
  <c r="AF248" i="3"/>
  <c r="AD248" i="3"/>
  <c r="AB248" i="3"/>
  <c r="Z248" i="3"/>
  <c r="X248" i="3"/>
  <c r="V248" i="3"/>
  <c r="T248" i="3"/>
  <c r="R248" i="3"/>
  <c r="P248" i="3"/>
  <c r="N248" i="3"/>
  <c r="L248" i="3"/>
  <c r="J248" i="3"/>
  <c r="H248" i="3"/>
  <c r="D248" i="3"/>
  <c r="BU247" i="3"/>
  <c r="BT247" i="3"/>
  <c r="BS247" i="3"/>
  <c r="BR247" i="3"/>
  <c r="BQ247" i="3"/>
  <c r="BP247" i="3"/>
  <c r="BV247" i="3" s="1"/>
  <c r="BO247" i="3"/>
  <c r="BN247" i="3"/>
  <c r="BM247" i="3"/>
  <c r="BL247" i="3"/>
  <c r="BK247" i="3"/>
  <c r="BJ247" i="3"/>
  <c r="BI247" i="3"/>
  <c r="BH247" i="3"/>
  <c r="BG247" i="3"/>
  <c r="BF247" i="3"/>
  <c r="BE247" i="3"/>
  <c r="BD247" i="3"/>
  <c r="BA247" i="3"/>
  <c r="BB247" i="3" s="1"/>
  <c r="AZ247" i="3"/>
  <c r="AY247" i="3"/>
  <c r="AX247" i="3"/>
  <c r="AW247" i="3"/>
  <c r="AV247" i="3"/>
  <c r="AU247" i="3"/>
  <c r="AS247" i="3"/>
  <c r="AT247" i="3" s="1"/>
  <c r="AR247" i="3"/>
  <c r="AQ247" i="3"/>
  <c r="AP247" i="3"/>
  <c r="AN247" i="3"/>
  <c r="AL247" i="3"/>
  <c r="AJ247" i="3"/>
  <c r="AH247" i="3"/>
  <c r="AF247" i="3"/>
  <c r="AD247" i="3"/>
  <c r="AB247" i="3"/>
  <c r="Z247" i="3"/>
  <c r="X247" i="3"/>
  <c r="V247" i="3"/>
  <c r="T247" i="3"/>
  <c r="R247" i="3"/>
  <c r="P247" i="3"/>
  <c r="N247" i="3"/>
  <c r="L247" i="3"/>
  <c r="J247" i="3"/>
  <c r="H247" i="3"/>
  <c r="D247" i="3"/>
  <c r="BU246" i="3"/>
  <c r="BT246" i="3"/>
  <c r="BS246" i="3"/>
  <c r="BR246" i="3"/>
  <c r="BQ246" i="3"/>
  <c r="BP246" i="3"/>
  <c r="BV246" i="3" s="1"/>
  <c r="BO246" i="3"/>
  <c r="BN246" i="3"/>
  <c r="BM246" i="3"/>
  <c r="BL246" i="3"/>
  <c r="BK246" i="3"/>
  <c r="BJ246" i="3"/>
  <c r="BI246" i="3"/>
  <c r="BH246" i="3"/>
  <c r="BG246" i="3"/>
  <c r="BF246" i="3"/>
  <c r="BE246" i="3"/>
  <c r="BD246" i="3"/>
  <c r="BB246" i="3"/>
  <c r="BA246" i="3"/>
  <c r="AZ246" i="3"/>
  <c r="AY246" i="3"/>
  <c r="AX246" i="3"/>
  <c r="AW246" i="3"/>
  <c r="AU246" i="3"/>
  <c r="AV246" i="3" s="1"/>
  <c r="AT246" i="3"/>
  <c r="AS246" i="3"/>
  <c r="AR246" i="3"/>
  <c r="AQ246" i="3"/>
  <c r="AP246" i="3"/>
  <c r="AN246" i="3"/>
  <c r="AL246" i="3"/>
  <c r="AJ246" i="3"/>
  <c r="AH246" i="3"/>
  <c r="AF246" i="3"/>
  <c r="AD246" i="3"/>
  <c r="AB246" i="3"/>
  <c r="Z246" i="3"/>
  <c r="X246" i="3"/>
  <c r="V246" i="3"/>
  <c r="T246" i="3"/>
  <c r="R246" i="3"/>
  <c r="P246" i="3"/>
  <c r="N246" i="3"/>
  <c r="L246" i="3"/>
  <c r="J246" i="3"/>
  <c r="H246" i="3"/>
  <c r="D246" i="3"/>
  <c r="BU245" i="3"/>
  <c r="BT245" i="3"/>
  <c r="BS245" i="3"/>
  <c r="BR245" i="3"/>
  <c r="BQ245" i="3"/>
  <c r="BV245" i="3" s="1"/>
  <c r="BP245" i="3"/>
  <c r="BO245" i="3"/>
  <c r="BN245" i="3"/>
  <c r="BM245" i="3"/>
  <c r="BL245" i="3"/>
  <c r="BK245" i="3"/>
  <c r="BJ245" i="3"/>
  <c r="BI245" i="3"/>
  <c r="BH245" i="3"/>
  <c r="BG245" i="3"/>
  <c r="BF245" i="3"/>
  <c r="BE245" i="3"/>
  <c r="BD245" i="3"/>
  <c r="BB245" i="3"/>
  <c r="BA245" i="3"/>
  <c r="AZ245" i="3"/>
  <c r="AY245" i="3"/>
  <c r="AW245" i="3"/>
  <c r="AX245" i="3" s="1"/>
  <c r="AV245" i="3"/>
  <c r="AU245" i="3"/>
  <c r="AT245" i="3"/>
  <c r="AS245" i="3"/>
  <c r="AR245" i="3"/>
  <c r="AQ245" i="3"/>
  <c r="AP245" i="3"/>
  <c r="AN245" i="3"/>
  <c r="AL245" i="3"/>
  <c r="AJ245" i="3"/>
  <c r="AH245" i="3"/>
  <c r="AF245" i="3"/>
  <c r="AD245" i="3"/>
  <c r="AB245" i="3"/>
  <c r="Z245" i="3"/>
  <c r="X245" i="3"/>
  <c r="V245" i="3"/>
  <c r="T245" i="3"/>
  <c r="R245" i="3"/>
  <c r="P245" i="3"/>
  <c r="N245" i="3"/>
  <c r="L245" i="3"/>
  <c r="J245" i="3"/>
  <c r="H245" i="3"/>
  <c r="D245" i="3"/>
  <c r="BU244" i="3"/>
  <c r="BT244" i="3"/>
  <c r="BS244" i="3"/>
  <c r="BR244" i="3"/>
  <c r="BQ244" i="3"/>
  <c r="BP244" i="3"/>
  <c r="BV244" i="3" s="1"/>
  <c r="BO244" i="3"/>
  <c r="BN244" i="3"/>
  <c r="BM244" i="3"/>
  <c r="BL244" i="3"/>
  <c r="BK244" i="3"/>
  <c r="BJ244" i="3"/>
  <c r="BI244" i="3"/>
  <c r="BH244" i="3"/>
  <c r="BG244" i="3"/>
  <c r="BF244" i="3"/>
  <c r="BE244" i="3"/>
  <c r="BD244" i="3"/>
  <c r="BB244" i="3"/>
  <c r="BA244" i="3"/>
  <c r="AY244" i="3"/>
  <c r="AZ244" i="3" s="1"/>
  <c r="AX244" i="3"/>
  <c r="AW244" i="3"/>
  <c r="AV244" i="3"/>
  <c r="AU244" i="3"/>
  <c r="AT244" i="3"/>
  <c r="AS244" i="3"/>
  <c r="AQ244" i="3"/>
  <c r="AR244" i="3" s="1"/>
  <c r="AP244" i="3"/>
  <c r="AN244" i="3"/>
  <c r="AL244" i="3"/>
  <c r="AJ244" i="3"/>
  <c r="AH244" i="3"/>
  <c r="AF244" i="3"/>
  <c r="AD244" i="3"/>
  <c r="AB244" i="3"/>
  <c r="Z244" i="3"/>
  <c r="X244" i="3"/>
  <c r="V244" i="3"/>
  <c r="T244" i="3"/>
  <c r="R244" i="3"/>
  <c r="P244" i="3"/>
  <c r="N244" i="3"/>
  <c r="L244" i="3"/>
  <c r="J244" i="3"/>
  <c r="H244" i="3"/>
  <c r="D244" i="3"/>
  <c r="BU243" i="3"/>
  <c r="BT243" i="3"/>
  <c r="BS243" i="3"/>
  <c r="BR243" i="3"/>
  <c r="BQ243" i="3"/>
  <c r="BP243" i="3"/>
  <c r="BV243" i="3" s="1"/>
  <c r="BO243" i="3"/>
  <c r="BN243" i="3"/>
  <c r="BM243" i="3"/>
  <c r="BL243" i="3"/>
  <c r="BK243" i="3"/>
  <c r="BJ243" i="3"/>
  <c r="BI243" i="3"/>
  <c r="BH243" i="3"/>
  <c r="BG243" i="3"/>
  <c r="BF243" i="3"/>
  <c r="BE243" i="3"/>
  <c r="BD243" i="3"/>
  <c r="BA243" i="3"/>
  <c r="BB243" i="3" s="1"/>
  <c r="AZ243" i="3"/>
  <c r="AY243" i="3"/>
  <c r="AX243" i="3"/>
  <c r="AW243" i="3"/>
  <c r="AV243" i="3"/>
  <c r="AU243" i="3"/>
  <c r="AS243" i="3"/>
  <c r="AT243" i="3" s="1"/>
  <c r="AR243" i="3"/>
  <c r="AQ243" i="3"/>
  <c r="AP243" i="3"/>
  <c r="AN243" i="3"/>
  <c r="AL243" i="3"/>
  <c r="AJ243" i="3"/>
  <c r="AH243" i="3"/>
  <c r="AF243" i="3"/>
  <c r="AD243" i="3"/>
  <c r="AB243" i="3"/>
  <c r="Z243" i="3"/>
  <c r="X243" i="3"/>
  <c r="V243" i="3"/>
  <c r="T243" i="3"/>
  <c r="R243" i="3"/>
  <c r="P243" i="3"/>
  <c r="N243" i="3"/>
  <c r="L243" i="3"/>
  <c r="J243" i="3"/>
  <c r="H243" i="3"/>
  <c r="D243" i="3"/>
  <c r="BU242" i="3"/>
  <c r="BT242" i="3"/>
  <c r="BS242" i="3"/>
  <c r="BR242" i="3"/>
  <c r="BQ242" i="3"/>
  <c r="BP242" i="3"/>
  <c r="BV242" i="3" s="1"/>
  <c r="BO242" i="3"/>
  <c r="BN242" i="3"/>
  <c r="BM242" i="3"/>
  <c r="BL242" i="3"/>
  <c r="BK242" i="3"/>
  <c r="BJ242" i="3"/>
  <c r="BI242" i="3"/>
  <c r="BH242" i="3"/>
  <c r="BG242" i="3"/>
  <c r="BF242" i="3"/>
  <c r="BE242" i="3"/>
  <c r="BD242" i="3"/>
  <c r="BB242" i="3"/>
  <c r="BA242" i="3"/>
  <c r="AZ242" i="3"/>
  <c r="AY242" i="3"/>
  <c r="AX242" i="3"/>
  <c r="AW242" i="3"/>
  <c r="AU242" i="3"/>
  <c r="AV242" i="3" s="1"/>
  <c r="AT242" i="3"/>
  <c r="AS242" i="3"/>
  <c r="AR242" i="3"/>
  <c r="AQ242" i="3"/>
  <c r="AP242" i="3"/>
  <c r="AN242" i="3"/>
  <c r="AL242" i="3"/>
  <c r="AJ242" i="3"/>
  <c r="AH242" i="3"/>
  <c r="AF242" i="3"/>
  <c r="AD242" i="3"/>
  <c r="AB242" i="3"/>
  <c r="Z242" i="3"/>
  <c r="X242" i="3"/>
  <c r="V242" i="3"/>
  <c r="T242" i="3"/>
  <c r="R242" i="3"/>
  <c r="P242" i="3"/>
  <c r="N242" i="3"/>
  <c r="L242" i="3"/>
  <c r="J242" i="3"/>
  <c r="H242" i="3"/>
  <c r="D242" i="3"/>
  <c r="BU241" i="3"/>
  <c r="BT241" i="3"/>
  <c r="BS241" i="3"/>
  <c r="BR241" i="3"/>
  <c r="BQ241" i="3"/>
  <c r="BV241" i="3" s="1"/>
  <c r="BP241" i="3"/>
  <c r="BO241" i="3"/>
  <c r="BN241" i="3"/>
  <c r="BM241" i="3"/>
  <c r="BL241" i="3"/>
  <c r="BK241" i="3"/>
  <c r="BJ241" i="3"/>
  <c r="BI241" i="3"/>
  <c r="BH241" i="3"/>
  <c r="BG241" i="3"/>
  <c r="BF241" i="3"/>
  <c r="BE241" i="3"/>
  <c r="BD241" i="3"/>
  <c r="BB241" i="3"/>
  <c r="BA241" i="3"/>
  <c r="AZ241" i="3"/>
  <c r="AY241" i="3"/>
  <c r="AW241" i="3"/>
  <c r="AX241" i="3" s="1"/>
  <c r="AV241" i="3"/>
  <c r="AU241" i="3"/>
  <c r="AT241" i="3"/>
  <c r="AS241" i="3"/>
  <c r="AR241" i="3"/>
  <c r="AQ241" i="3"/>
  <c r="AP241" i="3"/>
  <c r="AN241" i="3"/>
  <c r="AL241" i="3"/>
  <c r="AJ241" i="3"/>
  <c r="AH241" i="3"/>
  <c r="AF241" i="3"/>
  <c r="AD241" i="3"/>
  <c r="AB241" i="3"/>
  <c r="Z241" i="3"/>
  <c r="X241" i="3"/>
  <c r="V241" i="3"/>
  <c r="T241" i="3"/>
  <c r="R241" i="3"/>
  <c r="P241" i="3"/>
  <c r="N241" i="3"/>
  <c r="L241" i="3"/>
  <c r="J241" i="3"/>
  <c r="H241" i="3"/>
  <c r="D241" i="3"/>
  <c r="BU240" i="3"/>
  <c r="BT240" i="3"/>
  <c r="BS240" i="3"/>
  <c r="BR240" i="3"/>
  <c r="BQ240" i="3"/>
  <c r="BP240" i="3"/>
  <c r="BV240" i="3" s="1"/>
  <c r="BO240" i="3"/>
  <c r="BN240" i="3"/>
  <c r="BM240" i="3"/>
  <c r="BL240" i="3"/>
  <c r="BK240" i="3"/>
  <c r="BJ240" i="3"/>
  <c r="BI240" i="3"/>
  <c r="BH240" i="3"/>
  <c r="BG240" i="3"/>
  <c r="BF240" i="3"/>
  <c r="BE240" i="3"/>
  <c r="BD240" i="3"/>
  <c r="BB240" i="3"/>
  <c r="BA240" i="3"/>
  <c r="AY240" i="3"/>
  <c r="AZ240" i="3" s="1"/>
  <c r="AX240" i="3"/>
  <c r="AW240" i="3"/>
  <c r="AV240" i="3"/>
  <c r="AU240" i="3"/>
  <c r="AT240" i="3"/>
  <c r="AS240" i="3"/>
  <c r="AQ240" i="3"/>
  <c r="AR240" i="3" s="1"/>
  <c r="AP240" i="3"/>
  <c r="AN240" i="3"/>
  <c r="AL240" i="3"/>
  <c r="AJ240" i="3"/>
  <c r="AH240" i="3"/>
  <c r="AF240" i="3"/>
  <c r="AD240" i="3"/>
  <c r="AB240" i="3"/>
  <c r="Z240" i="3"/>
  <c r="X240" i="3"/>
  <c r="V240" i="3"/>
  <c r="T240" i="3"/>
  <c r="R240" i="3"/>
  <c r="P240" i="3"/>
  <c r="N240" i="3"/>
  <c r="L240" i="3"/>
  <c r="J240" i="3"/>
  <c r="H240" i="3"/>
  <c r="D240" i="3"/>
  <c r="BU239" i="3"/>
  <c r="BT239" i="3"/>
  <c r="BS239" i="3"/>
  <c r="BR239" i="3"/>
  <c r="BQ239" i="3"/>
  <c r="BP239" i="3"/>
  <c r="BV239" i="3" s="1"/>
  <c r="BO239" i="3"/>
  <c r="BN239" i="3"/>
  <c r="BM239" i="3"/>
  <c r="BL239" i="3"/>
  <c r="BK239" i="3"/>
  <c r="BJ239" i="3"/>
  <c r="BI239" i="3"/>
  <c r="BH239" i="3"/>
  <c r="BG239" i="3"/>
  <c r="BF239" i="3"/>
  <c r="BE239" i="3"/>
  <c r="BD239" i="3"/>
  <c r="BA239" i="3"/>
  <c r="BB239" i="3" s="1"/>
  <c r="AZ239" i="3"/>
  <c r="AY239" i="3"/>
  <c r="AX239" i="3"/>
  <c r="AW239" i="3"/>
  <c r="AV239" i="3"/>
  <c r="AU239" i="3"/>
  <c r="AS239" i="3"/>
  <c r="AT239" i="3" s="1"/>
  <c r="AR239" i="3"/>
  <c r="AQ239" i="3"/>
  <c r="AP239" i="3"/>
  <c r="AN239" i="3"/>
  <c r="AL239" i="3"/>
  <c r="AJ239" i="3"/>
  <c r="AH239" i="3"/>
  <c r="AF239" i="3"/>
  <c r="AD239" i="3"/>
  <c r="AB239" i="3"/>
  <c r="Z239" i="3"/>
  <c r="X239" i="3"/>
  <c r="V239" i="3"/>
  <c r="T239" i="3"/>
  <c r="R239" i="3"/>
  <c r="P239" i="3"/>
  <c r="N239" i="3"/>
  <c r="L239" i="3"/>
  <c r="J239" i="3"/>
  <c r="H239" i="3"/>
  <c r="D239" i="3"/>
  <c r="BU238" i="3"/>
  <c r="BT238" i="3"/>
  <c r="BS238" i="3"/>
  <c r="BR238" i="3"/>
  <c r="BQ238" i="3"/>
  <c r="BP238" i="3"/>
  <c r="BV238" i="3" s="1"/>
  <c r="BO238" i="3"/>
  <c r="BN238" i="3"/>
  <c r="BM238" i="3"/>
  <c r="BL238" i="3"/>
  <c r="BK238" i="3"/>
  <c r="BJ238" i="3"/>
  <c r="BI238" i="3"/>
  <c r="BH238" i="3"/>
  <c r="BG238" i="3"/>
  <c r="BF238" i="3"/>
  <c r="BE238" i="3"/>
  <c r="BD238" i="3"/>
  <c r="BA238" i="3"/>
  <c r="BB238" i="3" s="1"/>
  <c r="AZ238" i="3"/>
  <c r="AY238" i="3"/>
  <c r="AX238" i="3"/>
  <c r="AW238" i="3"/>
  <c r="AU238" i="3"/>
  <c r="AV238" i="3" s="1"/>
  <c r="AS238" i="3"/>
  <c r="AT238" i="3" s="1"/>
  <c r="AR238" i="3"/>
  <c r="AQ238" i="3"/>
  <c r="AP238" i="3"/>
  <c r="AN238" i="3"/>
  <c r="AL238" i="3"/>
  <c r="AJ238" i="3"/>
  <c r="AH238" i="3"/>
  <c r="AF238" i="3"/>
  <c r="AD238" i="3"/>
  <c r="AB238" i="3"/>
  <c r="Z238" i="3"/>
  <c r="X238" i="3"/>
  <c r="V238" i="3"/>
  <c r="T238" i="3"/>
  <c r="R238" i="3"/>
  <c r="P238" i="3"/>
  <c r="N238" i="3"/>
  <c r="L238" i="3"/>
  <c r="J238" i="3"/>
  <c r="H238" i="3"/>
  <c r="D238" i="3"/>
  <c r="BU237" i="3"/>
  <c r="BT237" i="3"/>
  <c r="BS237" i="3"/>
  <c r="BR237" i="3"/>
  <c r="BQ237" i="3"/>
  <c r="BV237" i="3" s="1"/>
  <c r="BP237" i="3"/>
  <c r="BO237" i="3"/>
  <c r="BN237" i="3"/>
  <c r="BM237" i="3"/>
  <c r="BL237" i="3"/>
  <c r="BK237" i="3"/>
  <c r="BJ237" i="3"/>
  <c r="BI237" i="3"/>
  <c r="BH237" i="3"/>
  <c r="BG237" i="3"/>
  <c r="BF237" i="3"/>
  <c r="BE237" i="3"/>
  <c r="BD237" i="3"/>
  <c r="BB237" i="3"/>
  <c r="BA237" i="3"/>
  <c r="AZ237" i="3"/>
  <c r="AY237" i="3"/>
  <c r="AW237" i="3"/>
  <c r="AX237" i="3" s="1"/>
  <c r="AU237" i="3"/>
  <c r="AV237" i="3" s="1"/>
  <c r="AT237" i="3"/>
  <c r="AS237" i="3"/>
  <c r="AR237" i="3"/>
  <c r="AQ237" i="3"/>
  <c r="AP237" i="3"/>
  <c r="AN237" i="3"/>
  <c r="AL237" i="3"/>
  <c r="AJ237" i="3"/>
  <c r="AH237" i="3"/>
  <c r="AF237" i="3"/>
  <c r="AD237" i="3"/>
  <c r="AB237" i="3"/>
  <c r="Z237" i="3"/>
  <c r="X237" i="3"/>
  <c r="V237" i="3"/>
  <c r="T237" i="3"/>
  <c r="R237" i="3"/>
  <c r="P237" i="3"/>
  <c r="N237" i="3"/>
  <c r="L237" i="3"/>
  <c r="J237" i="3"/>
  <c r="H237" i="3"/>
  <c r="D237" i="3"/>
  <c r="BU236" i="3"/>
  <c r="BT236" i="3"/>
  <c r="BS236" i="3"/>
  <c r="BR236" i="3"/>
  <c r="BQ236" i="3"/>
  <c r="BP236" i="3"/>
  <c r="BV236" i="3" s="1"/>
  <c r="BO236" i="3"/>
  <c r="BN236" i="3"/>
  <c r="BM236" i="3"/>
  <c r="BL236" i="3"/>
  <c r="BK236" i="3"/>
  <c r="BJ236" i="3"/>
  <c r="BI236" i="3"/>
  <c r="BH236" i="3"/>
  <c r="BG236" i="3"/>
  <c r="BF236" i="3"/>
  <c r="BE236" i="3"/>
  <c r="BD236" i="3"/>
  <c r="BB236" i="3"/>
  <c r="BA236" i="3"/>
  <c r="AY236" i="3"/>
  <c r="AZ236" i="3" s="1"/>
  <c r="AW236" i="3"/>
  <c r="AX236" i="3" s="1"/>
  <c r="AV236" i="3"/>
  <c r="AU236" i="3"/>
  <c r="AT236" i="3"/>
  <c r="AS236" i="3"/>
  <c r="AQ236" i="3"/>
  <c r="AR236" i="3" s="1"/>
  <c r="AP236" i="3"/>
  <c r="AN236" i="3"/>
  <c r="AL236" i="3"/>
  <c r="AJ236" i="3"/>
  <c r="AH236" i="3"/>
  <c r="AF236" i="3"/>
  <c r="AD236" i="3"/>
  <c r="AB236" i="3"/>
  <c r="Z236" i="3"/>
  <c r="X236" i="3"/>
  <c r="V236" i="3"/>
  <c r="T236" i="3"/>
  <c r="R236" i="3"/>
  <c r="P236" i="3"/>
  <c r="N236" i="3"/>
  <c r="L236" i="3"/>
  <c r="J236" i="3"/>
  <c r="H236" i="3"/>
  <c r="D236" i="3"/>
  <c r="BU235" i="3"/>
  <c r="BT235" i="3"/>
  <c r="BS235" i="3"/>
  <c r="BR235" i="3"/>
  <c r="BQ235" i="3"/>
  <c r="BP235" i="3"/>
  <c r="BV235" i="3" s="1"/>
  <c r="BO235" i="3"/>
  <c r="BN235" i="3"/>
  <c r="BM235" i="3"/>
  <c r="BL235" i="3"/>
  <c r="BK235" i="3"/>
  <c r="BJ235" i="3"/>
  <c r="BI235" i="3"/>
  <c r="BH235" i="3"/>
  <c r="BG235" i="3"/>
  <c r="BF235" i="3"/>
  <c r="BE235" i="3"/>
  <c r="BD235" i="3"/>
  <c r="BA235" i="3"/>
  <c r="BB235" i="3" s="1"/>
  <c r="AY235" i="3"/>
  <c r="AZ235" i="3" s="1"/>
  <c r="AX235" i="3"/>
  <c r="AW235" i="3"/>
  <c r="AV235" i="3"/>
  <c r="AU235" i="3"/>
  <c r="AS235" i="3"/>
  <c r="AT235" i="3" s="1"/>
  <c r="AQ235" i="3"/>
  <c r="AR235" i="3" s="1"/>
  <c r="AP235" i="3"/>
  <c r="AN235" i="3"/>
  <c r="AL235" i="3"/>
  <c r="AJ235" i="3"/>
  <c r="AH235" i="3"/>
  <c r="AF235" i="3"/>
  <c r="AD235" i="3"/>
  <c r="AB235" i="3"/>
  <c r="Z235" i="3"/>
  <c r="X235" i="3"/>
  <c r="V235" i="3"/>
  <c r="T235" i="3"/>
  <c r="R235" i="3"/>
  <c r="P235" i="3"/>
  <c r="N235" i="3"/>
  <c r="L235" i="3"/>
  <c r="J235" i="3"/>
  <c r="H235" i="3"/>
  <c r="D235" i="3"/>
  <c r="BU234" i="3"/>
  <c r="BT234" i="3"/>
  <c r="BS234" i="3"/>
  <c r="BR234" i="3"/>
  <c r="BQ234" i="3"/>
  <c r="BV234" i="3" s="1"/>
  <c r="BP234" i="3"/>
  <c r="BO234" i="3"/>
  <c r="BN234" i="3"/>
  <c r="BM234" i="3"/>
  <c r="BL234" i="3"/>
  <c r="BK234" i="3"/>
  <c r="BJ234" i="3"/>
  <c r="BI234" i="3"/>
  <c r="BH234" i="3"/>
  <c r="BG234" i="3"/>
  <c r="BF234" i="3"/>
  <c r="BE234" i="3"/>
  <c r="BD234" i="3"/>
  <c r="BA234" i="3"/>
  <c r="BB234" i="3" s="1"/>
  <c r="AZ234" i="3"/>
  <c r="AY234" i="3"/>
  <c r="AX234" i="3"/>
  <c r="AW234" i="3"/>
  <c r="AU234" i="3"/>
  <c r="AV234" i="3" s="1"/>
  <c r="AS234" i="3"/>
  <c r="AT234" i="3" s="1"/>
  <c r="AR234" i="3"/>
  <c r="AQ234" i="3"/>
  <c r="AP234" i="3"/>
  <c r="AN234" i="3"/>
  <c r="AL234" i="3"/>
  <c r="AJ234" i="3"/>
  <c r="AH234" i="3"/>
  <c r="AF234" i="3"/>
  <c r="AD234" i="3"/>
  <c r="AB234" i="3"/>
  <c r="Z234" i="3"/>
  <c r="X234" i="3"/>
  <c r="V234" i="3"/>
  <c r="T234" i="3"/>
  <c r="R234" i="3"/>
  <c r="P234" i="3"/>
  <c r="N234" i="3"/>
  <c r="L234" i="3"/>
  <c r="J234" i="3"/>
  <c r="H234" i="3"/>
  <c r="D234" i="3"/>
  <c r="BU233" i="3"/>
  <c r="BT233" i="3"/>
  <c r="BS233" i="3"/>
  <c r="BR233" i="3"/>
  <c r="BQ233" i="3"/>
  <c r="BV233" i="3" s="1"/>
  <c r="BP233" i="3"/>
  <c r="BO233" i="3"/>
  <c r="BN233" i="3"/>
  <c r="BM233" i="3"/>
  <c r="BL233" i="3"/>
  <c r="BK233" i="3"/>
  <c r="BJ233" i="3"/>
  <c r="BI233" i="3"/>
  <c r="BH233" i="3"/>
  <c r="BG233" i="3"/>
  <c r="BF233" i="3"/>
  <c r="BE233" i="3"/>
  <c r="BD233" i="3"/>
  <c r="BB233" i="3"/>
  <c r="BA233" i="3"/>
  <c r="AZ233" i="3"/>
  <c r="AY233" i="3"/>
  <c r="AW233" i="3"/>
  <c r="AX233" i="3" s="1"/>
  <c r="AU233" i="3"/>
  <c r="AV233" i="3" s="1"/>
  <c r="AT233" i="3"/>
  <c r="AS233" i="3"/>
  <c r="AR233" i="3"/>
  <c r="AQ233" i="3"/>
  <c r="AP233" i="3"/>
  <c r="AN233" i="3"/>
  <c r="AL233" i="3"/>
  <c r="AJ233" i="3"/>
  <c r="AH233" i="3"/>
  <c r="AF233" i="3"/>
  <c r="AD233" i="3"/>
  <c r="AB233" i="3"/>
  <c r="Z233" i="3"/>
  <c r="X233" i="3"/>
  <c r="V233" i="3"/>
  <c r="T233" i="3"/>
  <c r="R233" i="3"/>
  <c r="P233" i="3"/>
  <c r="N233" i="3"/>
  <c r="L233" i="3"/>
  <c r="J233" i="3"/>
  <c r="H233" i="3"/>
  <c r="D233" i="3"/>
  <c r="BU232" i="3"/>
  <c r="BT232" i="3"/>
  <c r="BS232" i="3"/>
  <c r="BR232" i="3"/>
  <c r="BQ232" i="3"/>
  <c r="BP232" i="3"/>
  <c r="BV232" i="3" s="1"/>
  <c r="BO232" i="3"/>
  <c r="BN232" i="3"/>
  <c r="BM232" i="3"/>
  <c r="BL232" i="3"/>
  <c r="BK232" i="3"/>
  <c r="BJ232" i="3"/>
  <c r="BI232" i="3"/>
  <c r="BH232" i="3"/>
  <c r="BG232" i="3"/>
  <c r="BF232" i="3"/>
  <c r="BE232" i="3"/>
  <c r="BD232" i="3"/>
  <c r="BB232" i="3"/>
  <c r="BA232" i="3"/>
  <c r="AY232" i="3"/>
  <c r="AZ232" i="3" s="1"/>
  <c r="AW232" i="3"/>
  <c r="AX232" i="3" s="1"/>
  <c r="AV232" i="3"/>
  <c r="AU232" i="3"/>
  <c r="AT232" i="3"/>
  <c r="AS232" i="3"/>
  <c r="AQ232" i="3"/>
  <c r="AR232" i="3" s="1"/>
  <c r="AP232" i="3"/>
  <c r="AN232" i="3"/>
  <c r="AL232" i="3"/>
  <c r="AJ232" i="3"/>
  <c r="AH232" i="3"/>
  <c r="AF232" i="3"/>
  <c r="AD232" i="3"/>
  <c r="AB232" i="3"/>
  <c r="Z232" i="3"/>
  <c r="X232" i="3"/>
  <c r="V232" i="3"/>
  <c r="T232" i="3"/>
  <c r="R232" i="3"/>
  <c r="P232" i="3"/>
  <c r="N232" i="3"/>
  <c r="L232" i="3"/>
  <c r="J232" i="3"/>
  <c r="H232" i="3"/>
  <c r="D232" i="3"/>
  <c r="BU231" i="3"/>
  <c r="BT231" i="3"/>
  <c r="BS231" i="3"/>
  <c r="BR231" i="3"/>
  <c r="BQ231" i="3"/>
  <c r="BP231" i="3"/>
  <c r="BV231" i="3" s="1"/>
  <c r="BO231" i="3"/>
  <c r="BN231" i="3"/>
  <c r="BM231" i="3"/>
  <c r="BL231" i="3"/>
  <c r="BK231" i="3"/>
  <c r="BJ231" i="3"/>
  <c r="BI231" i="3"/>
  <c r="BH231" i="3"/>
  <c r="BG231" i="3"/>
  <c r="BF231" i="3"/>
  <c r="BE231" i="3"/>
  <c r="BD231" i="3"/>
  <c r="BA231" i="3"/>
  <c r="BB231" i="3" s="1"/>
  <c r="AY231" i="3"/>
  <c r="AZ231" i="3" s="1"/>
  <c r="AX231" i="3"/>
  <c r="AW231" i="3"/>
  <c r="AV231" i="3"/>
  <c r="AU231" i="3"/>
  <c r="AS231" i="3"/>
  <c r="AT231" i="3" s="1"/>
  <c r="AQ231" i="3"/>
  <c r="AR231" i="3" s="1"/>
  <c r="AP231" i="3"/>
  <c r="AN231" i="3"/>
  <c r="AL231" i="3"/>
  <c r="AJ231" i="3"/>
  <c r="AH231" i="3"/>
  <c r="AF231" i="3"/>
  <c r="AD231" i="3"/>
  <c r="AB231" i="3"/>
  <c r="Z231" i="3"/>
  <c r="X231" i="3"/>
  <c r="V231" i="3"/>
  <c r="T231" i="3"/>
  <c r="R231" i="3"/>
  <c r="P231" i="3"/>
  <c r="N231" i="3"/>
  <c r="L231" i="3"/>
  <c r="J231" i="3"/>
  <c r="H231" i="3"/>
  <c r="D231" i="3"/>
  <c r="BU230" i="3"/>
  <c r="BT230" i="3"/>
  <c r="BS230" i="3"/>
  <c r="BR230" i="3"/>
  <c r="BQ230" i="3"/>
  <c r="BV230" i="3" s="1"/>
  <c r="BP230" i="3"/>
  <c r="BO230" i="3"/>
  <c r="BN230" i="3"/>
  <c r="BM230" i="3"/>
  <c r="BL230" i="3"/>
  <c r="BK230" i="3"/>
  <c r="BJ230" i="3"/>
  <c r="BI230" i="3"/>
  <c r="BH230" i="3"/>
  <c r="BG230" i="3"/>
  <c r="BF230" i="3"/>
  <c r="BE230" i="3"/>
  <c r="BD230" i="3"/>
  <c r="BA230" i="3"/>
  <c r="BB230" i="3" s="1"/>
  <c r="AZ230" i="3"/>
  <c r="AY230" i="3"/>
  <c r="AX230" i="3"/>
  <c r="AW230" i="3"/>
  <c r="AU230" i="3"/>
  <c r="AV230" i="3" s="1"/>
  <c r="AS230" i="3"/>
  <c r="AT230" i="3" s="1"/>
  <c r="AR230" i="3"/>
  <c r="AQ230" i="3"/>
  <c r="AP230" i="3"/>
  <c r="AN230" i="3"/>
  <c r="AL230" i="3"/>
  <c r="AJ230" i="3"/>
  <c r="AH230" i="3"/>
  <c r="AF230" i="3"/>
  <c r="AD230" i="3"/>
  <c r="AB230" i="3"/>
  <c r="Z230" i="3"/>
  <c r="X230" i="3"/>
  <c r="V230" i="3"/>
  <c r="T230" i="3"/>
  <c r="R230" i="3"/>
  <c r="P230" i="3"/>
  <c r="N230" i="3"/>
  <c r="L230" i="3"/>
  <c r="J230" i="3"/>
  <c r="H230" i="3"/>
  <c r="D230" i="3"/>
  <c r="BU229" i="3"/>
  <c r="BT229" i="3"/>
  <c r="BS229" i="3"/>
  <c r="BR229" i="3"/>
  <c r="BQ229" i="3"/>
  <c r="BV229" i="3" s="1"/>
  <c r="BP229" i="3"/>
  <c r="BO229" i="3"/>
  <c r="BN229" i="3"/>
  <c r="BM229" i="3"/>
  <c r="BL229" i="3"/>
  <c r="BK229" i="3"/>
  <c r="BJ229" i="3"/>
  <c r="BI229" i="3"/>
  <c r="BH229" i="3"/>
  <c r="BG229" i="3"/>
  <c r="BF229" i="3"/>
  <c r="BE229" i="3"/>
  <c r="BD229" i="3"/>
  <c r="BB229" i="3"/>
  <c r="BA229" i="3"/>
  <c r="AZ229" i="3"/>
  <c r="AY229" i="3"/>
  <c r="AW229" i="3"/>
  <c r="AX229" i="3" s="1"/>
  <c r="AU229" i="3"/>
  <c r="AV229" i="3" s="1"/>
  <c r="AT229" i="3"/>
  <c r="AS229" i="3"/>
  <c r="AR229" i="3"/>
  <c r="AQ229" i="3"/>
  <c r="AP229" i="3"/>
  <c r="AN229" i="3"/>
  <c r="AL229" i="3"/>
  <c r="AJ229" i="3"/>
  <c r="AH229" i="3"/>
  <c r="AF229" i="3"/>
  <c r="AD229" i="3"/>
  <c r="AB229" i="3"/>
  <c r="Z229" i="3"/>
  <c r="X229" i="3"/>
  <c r="V229" i="3"/>
  <c r="T229" i="3"/>
  <c r="R229" i="3"/>
  <c r="P229" i="3"/>
  <c r="N229" i="3"/>
  <c r="L229" i="3"/>
  <c r="J229" i="3"/>
  <c r="H229" i="3"/>
  <c r="D229" i="3"/>
  <c r="BU228" i="3"/>
  <c r="BT228" i="3"/>
  <c r="BS228" i="3"/>
  <c r="BR228" i="3"/>
  <c r="BQ228" i="3"/>
  <c r="BP228" i="3"/>
  <c r="BO228" i="3"/>
  <c r="BN228" i="3"/>
  <c r="BM228" i="3"/>
  <c r="BL228" i="3"/>
  <c r="BK228" i="3"/>
  <c r="BJ228" i="3"/>
  <c r="BI228" i="3"/>
  <c r="BH228" i="3"/>
  <c r="BG228" i="3"/>
  <c r="BF228" i="3"/>
  <c r="BE228" i="3"/>
  <c r="BD228" i="3"/>
  <c r="BB228" i="3"/>
  <c r="BA228" i="3"/>
  <c r="AY228" i="3"/>
  <c r="AZ228" i="3" s="1"/>
  <c r="AW228" i="3"/>
  <c r="AX228" i="3" s="1"/>
  <c r="AV228" i="3"/>
  <c r="AU228" i="3"/>
  <c r="AT228" i="3"/>
  <c r="AS228" i="3"/>
  <c r="AQ228" i="3"/>
  <c r="AR228" i="3" s="1"/>
  <c r="AP228" i="3"/>
  <c r="AN228" i="3"/>
  <c r="AL228" i="3"/>
  <c r="AJ228" i="3"/>
  <c r="AH228" i="3"/>
  <c r="AF228" i="3"/>
  <c r="AD228" i="3"/>
  <c r="AB228" i="3"/>
  <c r="Z228" i="3"/>
  <c r="X228" i="3"/>
  <c r="V228" i="3"/>
  <c r="T228" i="3"/>
  <c r="R228" i="3"/>
  <c r="P228" i="3"/>
  <c r="N228" i="3"/>
  <c r="L228" i="3"/>
  <c r="J228" i="3"/>
  <c r="H228" i="3"/>
  <c r="D228" i="3"/>
  <c r="BU227" i="3"/>
  <c r="BT227" i="3"/>
  <c r="BS227" i="3"/>
  <c r="BR227" i="3"/>
  <c r="BQ227" i="3"/>
  <c r="BP227" i="3"/>
  <c r="BV227" i="3" s="1"/>
  <c r="BO227" i="3"/>
  <c r="BN227" i="3"/>
  <c r="BM227" i="3"/>
  <c r="BL227" i="3"/>
  <c r="BK227" i="3"/>
  <c r="BJ227" i="3"/>
  <c r="BI227" i="3"/>
  <c r="BH227" i="3"/>
  <c r="BG227" i="3"/>
  <c r="BF227" i="3"/>
  <c r="BE227" i="3"/>
  <c r="BD227" i="3"/>
  <c r="BA227" i="3"/>
  <c r="BB227" i="3" s="1"/>
  <c r="AY227" i="3"/>
  <c r="AZ227" i="3" s="1"/>
  <c r="AX227" i="3"/>
  <c r="AW227" i="3"/>
  <c r="AV227" i="3"/>
  <c r="AU227" i="3"/>
  <c r="AS227" i="3"/>
  <c r="AT227" i="3" s="1"/>
  <c r="AQ227" i="3"/>
  <c r="AR227" i="3" s="1"/>
  <c r="AP227" i="3"/>
  <c r="AN227" i="3"/>
  <c r="AL227" i="3"/>
  <c r="AJ227" i="3"/>
  <c r="AH227" i="3"/>
  <c r="AF227" i="3"/>
  <c r="AD227" i="3"/>
  <c r="AB227" i="3"/>
  <c r="Z227" i="3"/>
  <c r="X227" i="3"/>
  <c r="V227" i="3"/>
  <c r="T227" i="3"/>
  <c r="R227" i="3"/>
  <c r="P227" i="3"/>
  <c r="N227" i="3"/>
  <c r="L227" i="3"/>
  <c r="J227" i="3"/>
  <c r="H227" i="3"/>
  <c r="D227" i="3"/>
  <c r="BU226" i="3"/>
  <c r="BT226" i="3"/>
  <c r="BS226" i="3"/>
  <c r="BR226" i="3"/>
  <c r="BQ226" i="3"/>
  <c r="BV226" i="3" s="1"/>
  <c r="BP226" i="3"/>
  <c r="BO226" i="3"/>
  <c r="BN226" i="3"/>
  <c r="BM226" i="3"/>
  <c r="BL226" i="3"/>
  <c r="BK226" i="3"/>
  <c r="BJ226" i="3"/>
  <c r="BI226" i="3"/>
  <c r="BH226" i="3"/>
  <c r="BG226" i="3"/>
  <c r="BF226" i="3"/>
  <c r="BE226" i="3"/>
  <c r="BD226" i="3"/>
  <c r="BA226" i="3"/>
  <c r="BB226" i="3" s="1"/>
  <c r="AZ226" i="3"/>
  <c r="AY226" i="3"/>
  <c r="AX226" i="3"/>
  <c r="AW226" i="3"/>
  <c r="AU226" i="3"/>
  <c r="AV226" i="3" s="1"/>
  <c r="AS226" i="3"/>
  <c r="AT226" i="3" s="1"/>
  <c r="AR226" i="3"/>
  <c r="AQ226" i="3"/>
  <c r="AP226" i="3"/>
  <c r="AN226" i="3"/>
  <c r="AL226" i="3"/>
  <c r="AJ226" i="3"/>
  <c r="AH226" i="3"/>
  <c r="AF226" i="3"/>
  <c r="AD226" i="3"/>
  <c r="AB226" i="3"/>
  <c r="Z226" i="3"/>
  <c r="X226" i="3"/>
  <c r="V226" i="3"/>
  <c r="T226" i="3"/>
  <c r="R226" i="3"/>
  <c r="P226" i="3"/>
  <c r="N226" i="3"/>
  <c r="L226" i="3"/>
  <c r="J226" i="3"/>
  <c r="H226" i="3"/>
  <c r="D226" i="3"/>
  <c r="BU225" i="3"/>
  <c r="BT225" i="3"/>
  <c r="BS225" i="3"/>
  <c r="BR225" i="3"/>
  <c r="BQ225" i="3"/>
  <c r="BV225" i="3" s="1"/>
  <c r="BP225" i="3"/>
  <c r="BO225" i="3"/>
  <c r="BN225" i="3"/>
  <c r="BM225" i="3"/>
  <c r="BL225" i="3"/>
  <c r="BK225" i="3"/>
  <c r="BJ225" i="3"/>
  <c r="BI225" i="3"/>
  <c r="BH225" i="3"/>
  <c r="BG225" i="3"/>
  <c r="BF225" i="3"/>
  <c r="BE225" i="3"/>
  <c r="BD225" i="3"/>
  <c r="BB225" i="3"/>
  <c r="BA225" i="3"/>
  <c r="AZ225" i="3"/>
  <c r="AY225" i="3"/>
  <c r="AW225" i="3"/>
  <c r="AX225" i="3" s="1"/>
  <c r="AU225" i="3"/>
  <c r="AV225" i="3" s="1"/>
  <c r="AT225" i="3"/>
  <c r="AS225" i="3"/>
  <c r="AR225" i="3"/>
  <c r="AQ225" i="3"/>
  <c r="AP225" i="3"/>
  <c r="AN225" i="3"/>
  <c r="AL225" i="3"/>
  <c r="AJ225" i="3"/>
  <c r="AH225" i="3"/>
  <c r="AF225" i="3"/>
  <c r="AD225" i="3"/>
  <c r="AB225" i="3"/>
  <c r="Z225" i="3"/>
  <c r="X225" i="3"/>
  <c r="V225" i="3"/>
  <c r="T225" i="3"/>
  <c r="R225" i="3"/>
  <c r="P225" i="3"/>
  <c r="N225" i="3"/>
  <c r="L225" i="3"/>
  <c r="J225" i="3"/>
  <c r="H225" i="3"/>
  <c r="D225" i="3"/>
  <c r="BU224" i="3"/>
  <c r="BT224" i="3"/>
  <c r="BS224" i="3"/>
  <c r="BR224" i="3"/>
  <c r="BQ224" i="3"/>
  <c r="BP224" i="3"/>
  <c r="BO224" i="3"/>
  <c r="BN224" i="3"/>
  <c r="BM224" i="3"/>
  <c r="BL224" i="3"/>
  <c r="BK224" i="3"/>
  <c r="BJ224" i="3"/>
  <c r="BI224" i="3"/>
  <c r="BH224" i="3"/>
  <c r="BG224" i="3"/>
  <c r="BF224" i="3"/>
  <c r="BE224" i="3"/>
  <c r="BD224" i="3"/>
  <c r="BB224" i="3"/>
  <c r="BA224" i="3"/>
  <c r="AY224" i="3"/>
  <c r="AZ224" i="3" s="1"/>
  <c r="AW224" i="3"/>
  <c r="AX224" i="3" s="1"/>
  <c r="AV224" i="3"/>
  <c r="AU224" i="3"/>
  <c r="AT224" i="3"/>
  <c r="AS224" i="3"/>
  <c r="AQ224" i="3"/>
  <c r="AR224" i="3" s="1"/>
  <c r="AP224" i="3"/>
  <c r="AN224" i="3"/>
  <c r="AL224" i="3"/>
  <c r="AJ224" i="3"/>
  <c r="AH224" i="3"/>
  <c r="AF224" i="3"/>
  <c r="AD224" i="3"/>
  <c r="AB224" i="3"/>
  <c r="X224" i="3"/>
  <c r="V224" i="3"/>
  <c r="T224" i="3"/>
  <c r="R224" i="3"/>
  <c r="P224" i="3"/>
  <c r="N224" i="3"/>
  <c r="L224" i="3"/>
  <c r="J224" i="3"/>
  <c r="H224" i="3"/>
  <c r="D224" i="3"/>
  <c r="BV223" i="3"/>
  <c r="BU223" i="3"/>
  <c r="BT223" i="3"/>
  <c r="BS223" i="3"/>
  <c r="BR223" i="3"/>
  <c r="BQ223" i="3"/>
  <c r="BP223" i="3"/>
  <c r="BO223" i="3"/>
  <c r="BN223" i="3"/>
  <c r="BM223" i="3"/>
  <c r="BL223" i="3"/>
  <c r="BK223" i="3"/>
  <c r="BJ223" i="3"/>
  <c r="BI223" i="3"/>
  <c r="BH223" i="3"/>
  <c r="BG223" i="3"/>
  <c r="BF223" i="3"/>
  <c r="BE223" i="3"/>
  <c r="BD223" i="3"/>
  <c r="BB223" i="3"/>
  <c r="BA223" i="3"/>
  <c r="AZ223" i="3"/>
  <c r="AY223" i="3"/>
  <c r="AW223" i="3"/>
  <c r="AX223" i="3" s="1"/>
  <c r="AU223" i="3"/>
  <c r="AV223" i="3" s="1"/>
  <c r="AT223" i="3"/>
  <c r="AS223" i="3"/>
  <c r="AR223" i="3"/>
  <c r="AQ223" i="3"/>
  <c r="AP223" i="3"/>
  <c r="AN223" i="3"/>
  <c r="AL223" i="3"/>
  <c r="AJ223" i="3"/>
  <c r="AH223" i="3"/>
  <c r="AF223" i="3"/>
  <c r="AD223" i="3"/>
  <c r="AB223" i="3"/>
  <c r="Z223" i="3"/>
  <c r="X223" i="3"/>
  <c r="V223" i="3"/>
  <c r="T223" i="3"/>
  <c r="R223" i="3"/>
  <c r="P223" i="3"/>
  <c r="N223" i="3"/>
  <c r="L223" i="3"/>
  <c r="J223" i="3"/>
  <c r="H223" i="3"/>
  <c r="D223" i="3"/>
  <c r="BU222" i="3"/>
  <c r="BT222" i="3"/>
  <c r="BS222" i="3"/>
  <c r="BR222" i="3"/>
  <c r="BQ222" i="3"/>
  <c r="BP222" i="3"/>
  <c r="BV222" i="3" s="1"/>
  <c r="BO222" i="3"/>
  <c r="BN222" i="3"/>
  <c r="BM222" i="3"/>
  <c r="BL222" i="3"/>
  <c r="BK222" i="3"/>
  <c r="BJ222" i="3"/>
  <c r="BI222" i="3"/>
  <c r="BH222" i="3"/>
  <c r="BG222" i="3"/>
  <c r="BF222" i="3"/>
  <c r="BE222" i="3"/>
  <c r="BD222" i="3"/>
  <c r="BB222" i="3"/>
  <c r="BA222" i="3"/>
  <c r="AY222" i="3"/>
  <c r="AZ222" i="3" s="1"/>
  <c r="AW222" i="3"/>
  <c r="AX222" i="3" s="1"/>
  <c r="AV222" i="3"/>
  <c r="AU222" i="3"/>
  <c r="AT222" i="3"/>
  <c r="AS222" i="3"/>
  <c r="AQ222" i="3"/>
  <c r="AR222" i="3" s="1"/>
  <c r="AP222" i="3"/>
  <c r="AN222" i="3"/>
  <c r="AL222" i="3"/>
  <c r="AJ222" i="3"/>
  <c r="AH222" i="3"/>
  <c r="AF222" i="3"/>
  <c r="AD222" i="3"/>
  <c r="AB222" i="3"/>
  <c r="Z222" i="3"/>
  <c r="X222" i="3"/>
  <c r="V222" i="3"/>
  <c r="T222" i="3"/>
  <c r="R222" i="3"/>
  <c r="P222" i="3"/>
  <c r="N222" i="3"/>
  <c r="L222" i="3"/>
  <c r="J222" i="3"/>
  <c r="H222" i="3"/>
  <c r="D222" i="3"/>
  <c r="BU221" i="3"/>
  <c r="BT221" i="3"/>
  <c r="BS221" i="3"/>
  <c r="BR221" i="3"/>
  <c r="BQ221" i="3"/>
  <c r="BP221" i="3"/>
  <c r="BO221" i="3"/>
  <c r="BN221" i="3"/>
  <c r="BM221" i="3"/>
  <c r="BL221" i="3"/>
  <c r="BK221" i="3"/>
  <c r="BJ221" i="3"/>
  <c r="BI221" i="3"/>
  <c r="BH221" i="3"/>
  <c r="BG221" i="3"/>
  <c r="BF221" i="3"/>
  <c r="BE221" i="3"/>
  <c r="BD221" i="3"/>
  <c r="BA221" i="3"/>
  <c r="BB221" i="3" s="1"/>
  <c r="AY221" i="3"/>
  <c r="AZ221" i="3" s="1"/>
  <c r="AX221" i="3"/>
  <c r="AW221" i="3"/>
  <c r="AV221" i="3"/>
  <c r="AU221" i="3"/>
  <c r="AS221" i="3"/>
  <c r="AT221" i="3" s="1"/>
  <c r="AQ221" i="3"/>
  <c r="AR221" i="3" s="1"/>
  <c r="AP221" i="3"/>
  <c r="AN221" i="3"/>
  <c r="AL221" i="3"/>
  <c r="AJ221" i="3"/>
  <c r="AH221" i="3"/>
  <c r="AF221" i="3"/>
  <c r="AD221" i="3"/>
  <c r="AB221" i="3"/>
  <c r="Z221" i="3"/>
  <c r="X221" i="3"/>
  <c r="V221" i="3"/>
  <c r="T221" i="3"/>
  <c r="R221" i="3"/>
  <c r="P221" i="3"/>
  <c r="N221" i="3"/>
  <c r="L221" i="3"/>
  <c r="J221" i="3"/>
  <c r="H221" i="3"/>
  <c r="D221" i="3"/>
  <c r="BU220" i="3"/>
  <c r="BT220" i="3"/>
  <c r="BS220" i="3"/>
  <c r="BR220" i="3"/>
  <c r="BQ220" i="3"/>
  <c r="BP220" i="3"/>
  <c r="BO220" i="3"/>
  <c r="BN220" i="3"/>
  <c r="BM220" i="3"/>
  <c r="BL220" i="3"/>
  <c r="BK220" i="3"/>
  <c r="BJ220" i="3"/>
  <c r="BI220" i="3"/>
  <c r="BH220" i="3"/>
  <c r="BG220" i="3"/>
  <c r="BF220" i="3"/>
  <c r="BE220" i="3"/>
  <c r="BD220" i="3"/>
  <c r="BA220" i="3"/>
  <c r="BB220" i="3" s="1"/>
  <c r="AZ220" i="3"/>
  <c r="AY220" i="3"/>
  <c r="AX220" i="3"/>
  <c r="AW220" i="3"/>
  <c r="AU220" i="3"/>
  <c r="AV220" i="3" s="1"/>
  <c r="AS220" i="3"/>
  <c r="AT220" i="3" s="1"/>
  <c r="AR220" i="3"/>
  <c r="AQ220" i="3"/>
  <c r="AP220" i="3"/>
  <c r="AN220" i="3"/>
  <c r="AL220" i="3"/>
  <c r="AJ220" i="3"/>
  <c r="AH220" i="3"/>
  <c r="AF220" i="3"/>
  <c r="AD220" i="3"/>
  <c r="AB220" i="3"/>
  <c r="Z220" i="3"/>
  <c r="X220" i="3"/>
  <c r="V220" i="3"/>
  <c r="T220" i="3"/>
  <c r="R220" i="3"/>
  <c r="P220" i="3"/>
  <c r="N220" i="3"/>
  <c r="L220" i="3"/>
  <c r="J220" i="3"/>
  <c r="H220" i="3"/>
  <c r="D220" i="3"/>
  <c r="BV219" i="3"/>
  <c r="BU219" i="3"/>
  <c r="BT219" i="3"/>
  <c r="BS219" i="3"/>
  <c r="BR219" i="3"/>
  <c r="BQ219" i="3"/>
  <c r="BP219" i="3"/>
  <c r="BO219" i="3"/>
  <c r="BN219" i="3"/>
  <c r="BM219" i="3"/>
  <c r="BL219" i="3"/>
  <c r="BK219" i="3"/>
  <c r="BJ219" i="3"/>
  <c r="BI219" i="3"/>
  <c r="BH219" i="3"/>
  <c r="BG219" i="3"/>
  <c r="BF219" i="3"/>
  <c r="BE219" i="3"/>
  <c r="BD219" i="3"/>
  <c r="BB219" i="3"/>
  <c r="BA219" i="3"/>
  <c r="AZ219" i="3"/>
  <c r="AY219" i="3"/>
  <c r="AW219" i="3"/>
  <c r="AX219" i="3" s="1"/>
  <c r="AU219" i="3"/>
  <c r="AV219" i="3" s="1"/>
  <c r="AT219" i="3"/>
  <c r="AS219" i="3"/>
  <c r="AR219" i="3"/>
  <c r="AQ219" i="3"/>
  <c r="AP219" i="3"/>
  <c r="AN219" i="3"/>
  <c r="AL219" i="3"/>
  <c r="AJ219" i="3"/>
  <c r="AH219" i="3"/>
  <c r="AF219" i="3"/>
  <c r="AD219" i="3"/>
  <c r="AB219" i="3"/>
  <c r="Z219" i="3"/>
  <c r="X219" i="3"/>
  <c r="V219" i="3"/>
  <c r="T219" i="3"/>
  <c r="R219" i="3"/>
  <c r="P219" i="3"/>
  <c r="N219" i="3"/>
  <c r="L219" i="3"/>
  <c r="J219" i="3"/>
  <c r="H219" i="3"/>
  <c r="D219" i="3"/>
  <c r="BU218" i="3"/>
  <c r="BT218" i="3"/>
  <c r="BS218" i="3"/>
  <c r="BR218" i="3"/>
  <c r="BQ218" i="3"/>
  <c r="BP218" i="3"/>
  <c r="BV218" i="3" s="1"/>
  <c r="BO218" i="3"/>
  <c r="BN218" i="3"/>
  <c r="BM218" i="3"/>
  <c r="BL218" i="3"/>
  <c r="BK218" i="3"/>
  <c r="BJ218" i="3"/>
  <c r="BI218" i="3"/>
  <c r="BH218" i="3"/>
  <c r="BG218" i="3"/>
  <c r="BF218" i="3"/>
  <c r="BE218" i="3"/>
  <c r="BD218" i="3"/>
  <c r="BB218" i="3"/>
  <c r="BA218" i="3"/>
  <c r="AY218" i="3"/>
  <c r="AZ218" i="3" s="1"/>
  <c r="AW218" i="3"/>
  <c r="AX218" i="3" s="1"/>
  <c r="AV218" i="3"/>
  <c r="AU218" i="3"/>
  <c r="AT218" i="3"/>
  <c r="AS218" i="3"/>
  <c r="AQ218" i="3"/>
  <c r="AR218" i="3" s="1"/>
  <c r="AP218" i="3"/>
  <c r="AN218" i="3"/>
  <c r="AL218" i="3"/>
  <c r="AJ218" i="3"/>
  <c r="AH218" i="3"/>
  <c r="AF218" i="3"/>
  <c r="AD218" i="3"/>
  <c r="AB218" i="3"/>
  <c r="Z218" i="3"/>
  <c r="X218" i="3"/>
  <c r="V218" i="3"/>
  <c r="T218" i="3"/>
  <c r="R218" i="3"/>
  <c r="P218" i="3"/>
  <c r="N218" i="3"/>
  <c r="L218" i="3"/>
  <c r="J218" i="3"/>
  <c r="H218" i="3"/>
  <c r="D218" i="3"/>
  <c r="BU217" i="3"/>
  <c r="BT217" i="3"/>
  <c r="BS217" i="3"/>
  <c r="BR217" i="3"/>
  <c r="BQ217" i="3"/>
  <c r="BP217" i="3"/>
  <c r="BO217" i="3"/>
  <c r="BN217" i="3"/>
  <c r="BM217" i="3"/>
  <c r="BL217" i="3"/>
  <c r="BK217" i="3"/>
  <c r="BJ217" i="3"/>
  <c r="BI217" i="3"/>
  <c r="BH217" i="3"/>
  <c r="BG217" i="3"/>
  <c r="BF217" i="3"/>
  <c r="BE217" i="3"/>
  <c r="BD217" i="3"/>
  <c r="BA217" i="3"/>
  <c r="BB217" i="3" s="1"/>
  <c r="AY217" i="3"/>
  <c r="AZ217" i="3" s="1"/>
  <c r="AX217" i="3"/>
  <c r="AW217" i="3"/>
  <c r="AV217" i="3"/>
  <c r="AU217" i="3"/>
  <c r="AS217" i="3"/>
  <c r="AT217" i="3" s="1"/>
  <c r="AQ217" i="3"/>
  <c r="AR217" i="3" s="1"/>
  <c r="AP217" i="3"/>
  <c r="AN217" i="3"/>
  <c r="AL217" i="3"/>
  <c r="AJ217" i="3"/>
  <c r="AH217" i="3"/>
  <c r="AF217" i="3"/>
  <c r="AD217" i="3"/>
  <c r="AB217" i="3"/>
  <c r="Z217" i="3"/>
  <c r="X217" i="3"/>
  <c r="V217" i="3"/>
  <c r="T217" i="3"/>
  <c r="R217" i="3"/>
  <c r="P217" i="3"/>
  <c r="N217" i="3"/>
  <c r="L217" i="3"/>
  <c r="J217" i="3"/>
  <c r="H217" i="3"/>
  <c r="D217" i="3"/>
  <c r="BU216" i="3"/>
  <c r="BT216" i="3"/>
  <c r="BS216" i="3"/>
  <c r="BR216" i="3"/>
  <c r="BQ216" i="3"/>
  <c r="BP216" i="3"/>
  <c r="BO216" i="3"/>
  <c r="BN216" i="3"/>
  <c r="BM216" i="3"/>
  <c r="BL216" i="3"/>
  <c r="BK216" i="3"/>
  <c r="BJ216" i="3"/>
  <c r="BI216" i="3"/>
  <c r="BH216" i="3"/>
  <c r="BG216" i="3"/>
  <c r="BF216" i="3"/>
  <c r="BE216" i="3"/>
  <c r="BD216" i="3"/>
  <c r="BA216" i="3"/>
  <c r="BB216" i="3" s="1"/>
  <c r="AZ216" i="3"/>
  <c r="AY216" i="3"/>
  <c r="AX216" i="3"/>
  <c r="AW216" i="3"/>
  <c r="AU216" i="3"/>
  <c r="AV216" i="3" s="1"/>
  <c r="AS216" i="3"/>
  <c r="AT216" i="3" s="1"/>
  <c r="AR216" i="3"/>
  <c r="AQ216" i="3"/>
  <c r="AP216" i="3"/>
  <c r="AN216" i="3"/>
  <c r="AL216" i="3"/>
  <c r="AJ216" i="3"/>
  <c r="AH216" i="3"/>
  <c r="AF216" i="3"/>
  <c r="AD216" i="3"/>
  <c r="AB216" i="3"/>
  <c r="Z216" i="3"/>
  <c r="X216" i="3"/>
  <c r="V216" i="3"/>
  <c r="T216" i="3"/>
  <c r="R216" i="3"/>
  <c r="P216" i="3"/>
  <c r="N216" i="3"/>
  <c r="L216" i="3"/>
  <c r="J216" i="3"/>
  <c r="H216" i="3"/>
  <c r="D216" i="3"/>
  <c r="BV215" i="3"/>
  <c r="BU215" i="3"/>
  <c r="BT215" i="3"/>
  <c r="BS215" i="3"/>
  <c r="BR215" i="3"/>
  <c r="BQ215" i="3"/>
  <c r="BP215" i="3"/>
  <c r="BO215" i="3"/>
  <c r="BN215" i="3"/>
  <c r="BM215" i="3"/>
  <c r="BL215" i="3"/>
  <c r="BK215" i="3"/>
  <c r="BJ215" i="3"/>
  <c r="BI215" i="3"/>
  <c r="BH215" i="3"/>
  <c r="BG215" i="3"/>
  <c r="BF215" i="3"/>
  <c r="BE215" i="3"/>
  <c r="BD215" i="3"/>
  <c r="BB215" i="3"/>
  <c r="BA215" i="3"/>
  <c r="AZ215" i="3"/>
  <c r="AY215" i="3"/>
  <c r="AW215" i="3"/>
  <c r="AX215" i="3" s="1"/>
  <c r="AU215" i="3"/>
  <c r="AV215" i="3" s="1"/>
  <c r="AT215" i="3"/>
  <c r="AS215" i="3"/>
  <c r="AR215" i="3"/>
  <c r="AQ215" i="3"/>
  <c r="AP215" i="3"/>
  <c r="AN215" i="3"/>
  <c r="AL215" i="3"/>
  <c r="AJ215" i="3"/>
  <c r="AH215" i="3"/>
  <c r="AF215" i="3"/>
  <c r="AD215" i="3"/>
  <c r="AB215" i="3"/>
  <c r="Z215" i="3"/>
  <c r="X215" i="3"/>
  <c r="V215" i="3"/>
  <c r="T215" i="3"/>
  <c r="R215" i="3"/>
  <c r="P215" i="3"/>
  <c r="N215" i="3"/>
  <c r="L215" i="3"/>
  <c r="J215" i="3"/>
  <c r="H215" i="3"/>
  <c r="D215" i="3"/>
  <c r="BU214" i="3"/>
  <c r="BT214" i="3"/>
  <c r="BS214" i="3"/>
  <c r="BR214" i="3"/>
  <c r="BQ214" i="3"/>
  <c r="BP214" i="3"/>
  <c r="BV214" i="3" s="1"/>
  <c r="BO214" i="3"/>
  <c r="BN214" i="3"/>
  <c r="BM214" i="3"/>
  <c r="BL214" i="3"/>
  <c r="BK214" i="3"/>
  <c r="BJ214" i="3"/>
  <c r="BI214" i="3"/>
  <c r="BH214" i="3"/>
  <c r="BG214" i="3"/>
  <c r="BF214" i="3"/>
  <c r="BE214" i="3"/>
  <c r="BD214" i="3"/>
  <c r="BB214" i="3"/>
  <c r="BA214" i="3"/>
  <c r="AY214" i="3"/>
  <c r="AZ214" i="3" s="1"/>
  <c r="AW214" i="3"/>
  <c r="AX214" i="3" s="1"/>
  <c r="AV214" i="3"/>
  <c r="AU214" i="3"/>
  <c r="AT214" i="3"/>
  <c r="AS214" i="3"/>
  <c r="AQ214" i="3"/>
  <c r="AR214" i="3" s="1"/>
  <c r="AP214" i="3"/>
  <c r="AN214" i="3"/>
  <c r="AL214" i="3"/>
  <c r="AJ214" i="3"/>
  <c r="AH214" i="3"/>
  <c r="AF214" i="3"/>
  <c r="AD214" i="3"/>
  <c r="AB214" i="3"/>
  <c r="Z214" i="3"/>
  <c r="X214" i="3"/>
  <c r="V214" i="3"/>
  <c r="T214" i="3"/>
  <c r="R214" i="3"/>
  <c r="P214" i="3"/>
  <c r="N214" i="3"/>
  <c r="L214" i="3"/>
  <c r="J214" i="3"/>
  <c r="H214" i="3"/>
  <c r="D214" i="3"/>
  <c r="BU213" i="3"/>
  <c r="BT213" i="3"/>
  <c r="BS213" i="3"/>
  <c r="BR213" i="3"/>
  <c r="BQ213" i="3"/>
  <c r="BP213" i="3"/>
  <c r="BO213" i="3"/>
  <c r="BN213" i="3"/>
  <c r="BM213" i="3"/>
  <c r="BL213" i="3"/>
  <c r="BK213" i="3"/>
  <c r="BJ213" i="3"/>
  <c r="BI213" i="3"/>
  <c r="BH213" i="3"/>
  <c r="BG213" i="3"/>
  <c r="BF213" i="3"/>
  <c r="BE213" i="3"/>
  <c r="BD213" i="3"/>
  <c r="BA213" i="3"/>
  <c r="BB213" i="3" s="1"/>
  <c r="AY213" i="3"/>
  <c r="AZ213" i="3" s="1"/>
  <c r="AX213" i="3"/>
  <c r="AW213" i="3"/>
  <c r="AV213" i="3"/>
  <c r="AU213" i="3"/>
  <c r="AS213" i="3"/>
  <c r="AT213" i="3" s="1"/>
  <c r="AQ213" i="3"/>
  <c r="AR213" i="3" s="1"/>
  <c r="AP213" i="3"/>
  <c r="AN213" i="3"/>
  <c r="AL213" i="3"/>
  <c r="AJ213" i="3"/>
  <c r="AH213" i="3"/>
  <c r="AF213" i="3"/>
  <c r="AD213" i="3"/>
  <c r="AB213" i="3"/>
  <c r="Z213" i="3"/>
  <c r="X213" i="3"/>
  <c r="V213" i="3"/>
  <c r="T213" i="3"/>
  <c r="R213" i="3"/>
  <c r="P213" i="3"/>
  <c r="N213" i="3"/>
  <c r="L213" i="3"/>
  <c r="J213" i="3"/>
  <c r="H213" i="3"/>
  <c r="D213" i="3"/>
  <c r="BU212" i="3"/>
  <c r="BT212" i="3"/>
  <c r="BS212" i="3"/>
  <c r="BR212" i="3"/>
  <c r="BQ212" i="3"/>
  <c r="BV212" i="3" s="1"/>
  <c r="BP212" i="3"/>
  <c r="BO212" i="3"/>
  <c r="BN212" i="3"/>
  <c r="BM212" i="3"/>
  <c r="BL212" i="3"/>
  <c r="BK212" i="3"/>
  <c r="BJ212" i="3"/>
  <c r="BI212" i="3"/>
  <c r="BH212" i="3"/>
  <c r="BG212" i="3"/>
  <c r="BF212" i="3"/>
  <c r="BE212" i="3"/>
  <c r="BD212" i="3"/>
  <c r="BA212" i="3"/>
  <c r="BB212" i="3" s="1"/>
  <c r="AZ212" i="3"/>
  <c r="AY212" i="3"/>
  <c r="AX212" i="3"/>
  <c r="AW212" i="3"/>
  <c r="AU212" i="3"/>
  <c r="AV212" i="3" s="1"/>
  <c r="AS212" i="3"/>
  <c r="AT212" i="3" s="1"/>
  <c r="AR212" i="3"/>
  <c r="AQ212" i="3"/>
  <c r="AP212" i="3"/>
  <c r="AN212" i="3"/>
  <c r="AL212" i="3"/>
  <c r="AJ212" i="3"/>
  <c r="AH212" i="3"/>
  <c r="AF212" i="3"/>
  <c r="AD212" i="3"/>
  <c r="AB212" i="3"/>
  <c r="Z212" i="3"/>
  <c r="X212" i="3"/>
  <c r="V212" i="3"/>
  <c r="T212" i="3"/>
  <c r="R212" i="3"/>
  <c r="P212" i="3"/>
  <c r="N212" i="3"/>
  <c r="L212" i="3"/>
  <c r="J212" i="3"/>
  <c r="H212" i="3"/>
  <c r="D212" i="3"/>
  <c r="BV211" i="3"/>
  <c r="BU211" i="3"/>
  <c r="BT211" i="3"/>
  <c r="BS211" i="3"/>
  <c r="BR211" i="3"/>
  <c r="BQ211" i="3"/>
  <c r="BP211" i="3"/>
  <c r="BO211" i="3"/>
  <c r="BN211" i="3"/>
  <c r="BM211" i="3"/>
  <c r="BL211" i="3"/>
  <c r="BK211" i="3"/>
  <c r="BJ211" i="3"/>
  <c r="BI211" i="3"/>
  <c r="BH211" i="3"/>
  <c r="BG211" i="3"/>
  <c r="BF211" i="3"/>
  <c r="BE211" i="3"/>
  <c r="BD211" i="3"/>
  <c r="BB211" i="3"/>
  <c r="BA211" i="3"/>
  <c r="AZ211" i="3"/>
  <c r="AY211" i="3"/>
  <c r="AW211" i="3"/>
  <c r="AX211" i="3" s="1"/>
  <c r="AU211" i="3"/>
  <c r="AV211" i="3" s="1"/>
  <c r="AT211" i="3"/>
  <c r="AS211" i="3"/>
  <c r="AR211" i="3"/>
  <c r="AQ211" i="3"/>
  <c r="AP211" i="3"/>
  <c r="AN211" i="3"/>
  <c r="AL211" i="3"/>
  <c r="AJ211" i="3"/>
  <c r="AH211" i="3"/>
  <c r="AF211" i="3"/>
  <c r="AD211" i="3"/>
  <c r="AB211" i="3"/>
  <c r="Z211" i="3"/>
  <c r="X211" i="3"/>
  <c r="V211" i="3"/>
  <c r="T211" i="3"/>
  <c r="R211" i="3"/>
  <c r="P211" i="3"/>
  <c r="N211" i="3"/>
  <c r="L211" i="3"/>
  <c r="J211" i="3"/>
  <c r="H211" i="3"/>
  <c r="D211" i="3"/>
  <c r="BU210" i="3"/>
  <c r="BT210" i="3"/>
  <c r="BS210" i="3"/>
  <c r="BR210" i="3"/>
  <c r="BQ210" i="3"/>
  <c r="BP210" i="3"/>
  <c r="BV210" i="3" s="1"/>
  <c r="BO210" i="3"/>
  <c r="BN210" i="3"/>
  <c r="BM210" i="3"/>
  <c r="BL210" i="3"/>
  <c r="BK210" i="3"/>
  <c r="BJ210" i="3"/>
  <c r="BI210" i="3"/>
  <c r="BH210" i="3"/>
  <c r="BG210" i="3"/>
  <c r="BF210" i="3"/>
  <c r="BE210" i="3"/>
  <c r="BD210" i="3"/>
  <c r="BB210" i="3"/>
  <c r="BA210" i="3"/>
  <c r="AY210" i="3"/>
  <c r="AZ210" i="3" s="1"/>
  <c r="AW210" i="3"/>
  <c r="AX210" i="3" s="1"/>
  <c r="AV210" i="3"/>
  <c r="AU210" i="3"/>
  <c r="AT210" i="3"/>
  <c r="AS210" i="3"/>
  <c r="AQ210" i="3"/>
  <c r="AR210" i="3" s="1"/>
  <c r="AP210" i="3"/>
  <c r="AN210" i="3"/>
  <c r="AL210" i="3"/>
  <c r="AJ210" i="3"/>
  <c r="AH210" i="3"/>
  <c r="AF210" i="3"/>
  <c r="AD210" i="3"/>
  <c r="AB210" i="3"/>
  <c r="Z210" i="3"/>
  <c r="X210" i="3"/>
  <c r="V210" i="3"/>
  <c r="T210" i="3"/>
  <c r="R210" i="3"/>
  <c r="P210" i="3"/>
  <c r="N210" i="3"/>
  <c r="L210" i="3"/>
  <c r="J210" i="3"/>
  <c r="H210" i="3"/>
  <c r="D210" i="3"/>
  <c r="BU209" i="3"/>
  <c r="BT209" i="3"/>
  <c r="BS209" i="3"/>
  <c r="BR209" i="3"/>
  <c r="BQ209" i="3"/>
  <c r="BP209" i="3"/>
  <c r="BV209" i="3" s="1"/>
  <c r="BO209" i="3"/>
  <c r="BN209" i="3"/>
  <c r="BM209" i="3"/>
  <c r="BL209" i="3"/>
  <c r="BK209" i="3"/>
  <c r="BJ209" i="3"/>
  <c r="BI209" i="3"/>
  <c r="BH209" i="3"/>
  <c r="BG209" i="3"/>
  <c r="BF209" i="3"/>
  <c r="BE209" i="3"/>
  <c r="BD209" i="3"/>
  <c r="BA209" i="3"/>
  <c r="BB209" i="3" s="1"/>
  <c r="AY209" i="3"/>
  <c r="AZ209" i="3" s="1"/>
  <c r="AX209" i="3"/>
  <c r="AW209" i="3"/>
  <c r="AV209" i="3"/>
  <c r="AU209" i="3"/>
  <c r="AS209" i="3"/>
  <c r="AT209" i="3" s="1"/>
  <c r="AQ209" i="3"/>
  <c r="AR209" i="3" s="1"/>
  <c r="AP209" i="3"/>
  <c r="AN209" i="3"/>
  <c r="AL209" i="3"/>
  <c r="AJ209" i="3"/>
  <c r="AH209" i="3"/>
  <c r="AF209" i="3"/>
  <c r="AD209" i="3"/>
  <c r="AB209" i="3"/>
  <c r="Z209" i="3"/>
  <c r="X209" i="3"/>
  <c r="V209" i="3"/>
  <c r="T209" i="3"/>
  <c r="R209" i="3"/>
  <c r="P209" i="3"/>
  <c r="N209" i="3"/>
  <c r="L209" i="3"/>
  <c r="J209" i="3"/>
  <c r="H209" i="3"/>
  <c r="D209" i="3"/>
  <c r="BU208" i="3"/>
  <c r="BT208" i="3"/>
  <c r="BS208" i="3"/>
  <c r="BR208" i="3"/>
  <c r="BQ208" i="3"/>
  <c r="BP208" i="3"/>
  <c r="BO208" i="3"/>
  <c r="BN208" i="3"/>
  <c r="BM208" i="3"/>
  <c r="BL208" i="3"/>
  <c r="BK208" i="3"/>
  <c r="BJ208" i="3"/>
  <c r="BI208" i="3"/>
  <c r="BH208" i="3"/>
  <c r="BG208" i="3"/>
  <c r="BF208" i="3"/>
  <c r="BE208" i="3"/>
  <c r="BD208" i="3"/>
  <c r="BA208" i="3"/>
  <c r="BB208" i="3" s="1"/>
  <c r="AZ208" i="3"/>
  <c r="AY208" i="3"/>
  <c r="AX208" i="3"/>
  <c r="AW208" i="3"/>
  <c r="AU208" i="3"/>
  <c r="AV208" i="3" s="1"/>
  <c r="AS208" i="3"/>
  <c r="AT208" i="3" s="1"/>
  <c r="AR208" i="3"/>
  <c r="AQ208" i="3"/>
  <c r="AP208" i="3"/>
  <c r="AN208" i="3"/>
  <c r="AL208" i="3"/>
  <c r="AJ208" i="3"/>
  <c r="AH208" i="3"/>
  <c r="AF208" i="3"/>
  <c r="AD208" i="3"/>
  <c r="AB208" i="3"/>
  <c r="Z208" i="3"/>
  <c r="X208" i="3"/>
  <c r="V208" i="3"/>
  <c r="T208" i="3"/>
  <c r="R208" i="3"/>
  <c r="P208" i="3"/>
  <c r="N208" i="3"/>
  <c r="L208" i="3"/>
  <c r="J208" i="3"/>
  <c r="H208" i="3"/>
  <c r="D208" i="3"/>
  <c r="BV207" i="3"/>
  <c r="BU207" i="3"/>
  <c r="BT207" i="3"/>
  <c r="BS207" i="3"/>
  <c r="BR207" i="3"/>
  <c r="BQ207" i="3"/>
  <c r="BP207" i="3"/>
  <c r="BO207" i="3"/>
  <c r="BN207" i="3"/>
  <c r="BM207" i="3"/>
  <c r="BL207" i="3"/>
  <c r="BK207" i="3"/>
  <c r="BJ207" i="3"/>
  <c r="BI207" i="3"/>
  <c r="BH207" i="3"/>
  <c r="BG207" i="3"/>
  <c r="BF207" i="3"/>
  <c r="BE207" i="3"/>
  <c r="BD207" i="3"/>
  <c r="BB207" i="3"/>
  <c r="BA207" i="3"/>
  <c r="AZ207" i="3"/>
  <c r="AY207" i="3"/>
  <c r="AW207" i="3"/>
  <c r="AX207" i="3" s="1"/>
  <c r="AU207" i="3"/>
  <c r="AV207" i="3" s="1"/>
  <c r="AT207" i="3"/>
  <c r="AS207" i="3"/>
  <c r="AR207" i="3"/>
  <c r="AQ207" i="3"/>
  <c r="AP207" i="3"/>
  <c r="AN207" i="3"/>
  <c r="AL207" i="3"/>
  <c r="AJ207" i="3"/>
  <c r="AH207" i="3"/>
  <c r="AF207" i="3"/>
  <c r="AD207" i="3"/>
  <c r="AB207" i="3"/>
  <c r="Z207" i="3"/>
  <c r="X207" i="3"/>
  <c r="V207" i="3"/>
  <c r="T207" i="3"/>
  <c r="R207" i="3"/>
  <c r="P207" i="3"/>
  <c r="N207" i="3"/>
  <c r="L207" i="3"/>
  <c r="J207" i="3"/>
  <c r="H207" i="3"/>
  <c r="D207" i="3"/>
  <c r="BU206" i="3"/>
  <c r="BT206" i="3"/>
  <c r="BS206" i="3"/>
  <c r="BR206" i="3"/>
  <c r="BQ206" i="3"/>
  <c r="BP206" i="3"/>
  <c r="BV206" i="3" s="1"/>
  <c r="BO206" i="3"/>
  <c r="BN206" i="3"/>
  <c r="BM206" i="3"/>
  <c r="BL206" i="3"/>
  <c r="BK206" i="3"/>
  <c r="BJ206" i="3"/>
  <c r="BI206" i="3"/>
  <c r="BH206" i="3"/>
  <c r="BG206" i="3"/>
  <c r="BF206" i="3"/>
  <c r="BE206" i="3"/>
  <c r="BD206" i="3"/>
  <c r="BB206" i="3"/>
  <c r="BA206" i="3"/>
  <c r="AY206" i="3"/>
  <c r="AZ206" i="3" s="1"/>
  <c r="AW206" i="3"/>
  <c r="AX206" i="3" s="1"/>
  <c r="AV206" i="3"/>
  <c r="AU206" i="3"/>
  <c r="AT206" i="3"/>
  <c r="AS206" i="3"/>
  <c r="AQ206" i="3"/>
  <c r="AR206" i="3" s="1"/>
  <c r="AP206" i="3"/>
  <c r="AN206" i="3"/>
  <c r="AL206" i="3"/>
  <c r="AJ206" i="3"/>
  <c r="AH206" i="3"/>
  <c r="AF206" i="3"/>
  <c r="AD206" i="3"/>
  <c r="AB206" i="3"/>
  <c r="Z206" i="3"/>
  <c r="X206" i="3"/>
  <c r="V206" i="3"/>
  <c r="T206" i="3"/>
  <c r="R206" i="3"/>
  <c r="P206" i="3"/>
  <c r="N206" i="3"/>
  <c r="L206" i="3"/>
  <c r="J206" i="3"/>
  <c r="H206" i="3"/>
  <c r="D206" i="3"/>
  <c r="BU205" i="3"/>
  <c r="BT205" i="3"/>
  <c r="BS205" i="3"/>
  <c r="BR205" i="3"/>
  <c r="BQ205" i="3"/>
  <c r="BP205" i="3"/>
  <c r="BO205" i="3"/>
  <c r="BN205" i="3"/>
  <c r="BM205" i="3"/>
  <c r="BL205" i="3"/>
  <c r="BK205" i="3"/>
  <c r="BJ205" i="3"/>
  <c r="BI205" i="3"/>
  <c r="BH205" i="3"/>
  <c r="BG205" i="3"/>
  <c r="BF205" i="3"/>
  <c r="BE205" i="3"/>
  <c r="BD205" i="3"/>
  <c r="BA205" i="3"/>
  <c r="BB205" i="3" s="1"/>
  <c r="AY205" i="3"/>
  <c r="AZ205" i="3" s="1"/>
  <c r="AX205" i="3"/>
  <c r="AW205" i="3"/>
  <c r="AV205" i="3"/>
  <c r="AU205" i="3"/>
  <c r="AS205" i="3"/>
  <c r="AT205" i="3" s="1"/>
  <c r="AQ205" i="3"/>
  <c r="AR205" i="3" s="1"/>
  <c r="AP205" i="3"/>
  <c r="AN205" i="3"/>
  <c r="AL205" i="3"/>
  <c r="AJ205" i="3"/>
  <c r="AH205" i="3"/>
  <c r="AF205" i="3"/>
  <c r="AD205" i="3"/>
  <c r="AB205" i="3"/>
  <c r="Z205" i="3"/>
  <c r="X205" i="3"/>
  <c r="V205" i="3"/>
  <c r="T205" i="3"/>
  <c r="R205" i="3"/>
  <c r="P205" i="3"/>
  <c r="N205" i="3"/>
  <c r="L205" i="3"/>
  <c r="J205" i="3"/>
  <c r="H205" i="3"/>
  <c r="D205" i="3"/>
  <c r="BU204" i="3"/>
  <c r="BT204" i="3"/>
  <c r="BS204" i="3"/>
  <c r="BR204" i="3"/>
  <c r="BQ204" i="3"/>
  <c r="BP204" i="3"/>
  <c r="BO204" i="3"/>
  <c r="BN204" i="3"/>
  <c r="BM204" i="3"/>
  <c r="BL204" i="3"/>
  <c r="BK204" i="3"/>
  <c r="BJ204" i="3"/>
  <c r="BI204" i="3"/>
  <c r="BH204" i="3"/>
  <c r="BG204" i="3"/>
  <c r="BF204" i="3"/>
  <c r="BE204" i="3"/>
  <c r="BD204" i="3"/>
  <c r="BA204" i="3"/>
  <c r="BB204" i="3" s="1"/>
  <c r="AZ204" i="3"/>
  <c r="AY204" i="3"/>
  <c r="AX204" i="3"/>
  <c r="AW204" i="3"/>
  <c r="AU204" i="3"/>
  <c r="AV204" i="3" s="1"/>
  <c r="AS204" i="3"/>
  <c r="AT204" i="3" s="1"/>
  <c r="AR204" i="3"/>
  <c r="AQ204" i="3"/>
  <c r="AP204" i="3"/>
  <c r="AN204" i="3"/>
  <c r="AL204" i="3"/>
  <c r="AJ204" i="3"/>
  <c r="AH204" i="3"/>
  <c r="AF204" i="3"/>
  <c r="AD204" i="3"/>
  <c r="AB204" i="3"/>
  <c r="Z204" i="3"/>
  <c r="X204" i="3"/>
  <c r="V204" i="3"/>
  <c r="T204" i="3"/>
  <c r="R204" i="3"/>
  <c r="P204" i="3"/>
  <c r="N204" i="3"/>
  <c r="L204" i="3"/>
  <c r="J204" i="3"/>
  <c r="H204" i="3"/>
  <c r="D204" i="3"/>
  <c r="BV203" i="3"/>
  <c r="BU203" i="3"/>
  <c r="BT203" i="3"/>
  <c r="BS203" i="3"/>
  <c r="BR203" i="3"/>
  <c r="BQ203" i="3"/>
  <c r="BP203" i="3"/>
  <c r="BO203" i="3"/>
  <c r="BN203" i="3"/>
  <c r="BM203" i="3"/>
  <c r="BL203" i="3"/>
  <c r="BK203" i="3"/>
  <c r="BJ203" i="3"/>
  <c r="BI203" i="3"/>
  <c r="BH203" i="3"/>
  <c r="BG203" i="3"/>
  <c r="BF203" i="3"/>
  <c r="BE203" i="3"/>
  <c r="BD203" i="3"/>
  <c r="BB203" i="3"/>
  <c r="BA203" i="3"/>
  <c r="AZ203" i="3"/>
  <c r="AY203" i="3"/>
  <c r="AW203" i="3"/>
  <c r="AX203" i="3" s="1"/>
  <c r="AU203" i="3"/>
  <c r="AV203" i="3" s="1"/>
  <c r="AT203" i="3"/>
  <c r="AS203" i="3"/>
  <c r="AR203" i="3"/>
  <c r="AQ203" i="3"/>
  <c r="AP203" i="3"/>
  <c r="AN203" i="3"/>
  <c r="AL203" i="3"/>
  <c r="AJ203" i="3"/>
  <c r="AH203" i="3"/>
  <c r="AF203" i="3"/>
  <c r="AD203" i="3"/>
  <c r="AB203" i="3"/>
  <c r="Z203" i="3"/>
  <c r="X203" i="3"/>
  <c r="V203" i="3"/>
  <c r="T203" i="3"/>
  <c r="R203" i="3"/>
  <c r="P203" i="3"/>
  <c r="N203" i="3"/>
  <c r="L203" i="3"/>
  <c r="J203" i="3"/>
  <c r="H203" i="3"/>
  <c r="D203" i="3"/>
  <c r="BU202" i="3"/>
  <c r="BT202" i="3"/>
  <c r="BS202" i="3"/>
  <c r="BR202" i="3"/>
  <c r="BQ202" i="3"/>
  <c r="BP202" i="3"/>
  <c r="BV202" i="3" s="1"/>
  <c r="BO202" i="3"/>
  <c r="BN202" i="3"/>
  <c r="BM202" i="3"/>
  <c r="BL202" i="3"/>
  <c r="BK202" i="3"/>
  <c r="BJ202" i="3"/>
  <c r="BI202" i="3"/>
  <c r="BH202" i="3"/>
  <c r="BG202" i="3"/>
  <c r="BF202" i="3"/>
  <c r="BE202" i="3"/>
  <c r="BD202" i="3"/>
  <c r="BB202" i="3"/>
  <c r="BA202" i="3"/>
  <c r="AY202" i="3"/>
  <c r="AZ202" i="3" s="1"/>
  <c r="AW202" i="3"/>
  <c r="AX202" i="3" s="1"/>
  <c r="AV202" i="3"/>
  <c r="AU202" i="3"/>
  <c r="AT202" i="3"/>
  <c r="AS202" i="3"/>
  <c r="AQ202" i="3"/>
  <c r="AR202" i="3" s="1"/>
  <c r="AP202" i="3"/>
  <c r="AN202" i="3"/>
  <c r="AL202" i="3"/>
  <c r="AJ202" i="3"/>
  <c r="AH202" i="3"/>
  <c r="AF202" i="3"/>
  <c r="AD202" i="3"/>
  <c r="AB202" i="3"/>
  <c r="Z202" i="3"/>
  <c r="X202" i="3"/>
  <c r="V202" i="3"/>
  <c r="T202" i="3"/>
  <c r="R202" i="3"/>
  <c r="P202" i="3"/>
  <c r="N202" i="3"/>
  <c r="L202" i="3"/>
  <c r="J202" i="3"/>
  <c r="H202" i="3"/>
  <c r="D202" i="3"/>
  <c r="BU201" i="3"/>
  <c r="BT201" i="3"/>
  <c r="BS201" i="3"/>
  <c r="BR201" i="3"/>
  <c r="BQ201" i="3"/>
  <c r="BP201" i="3"/>
  <c r="BO201" i="3"/>
  <c r="BN201" i="3"/>
  <c r="BM201" i="3"/>
  <c r="BL201" i="3"/>
  <c r="BK201" i="3"/>
  <c r="BJ201" i="3"/>
  <c r="BI201" i="3"/>
  <c r="BH201" i="3"/>
  <c r="BG201" i="3"/>
  <c r="BF201" i="3"/>
  <c r="BE201" i="3"/>
  <c r="BD201" i="3"/>
  <c r="BA201" i="3"/>
  <c r="BB201" i="3" s="1"/>
  <c r="AY201" i="3"/>
  <c r="AZ201" i="3" s="1"/>
  <c r="AX201" i="3"/>
  <c r="AW201" i="3"/>
  <c r="AV201" i="3"/>
  <c r="AU201" i="3"/>
  <c r="AS201" i="3"/>
  <c r="AT201" i="3" s="1"/>
  <c r="AQ201" i="3"/>
  <c r="AR201" i="3" s="1"/>
  <c r="AP201" i="3"/>
  <c r="AN201" i="3"/>
  <c r="AL201" i="3"/>
  <c r="AJ201" i="3"/>
  <c r="AH201" i="3"/>
  <c r="AF201" i="3"/>
  <c r="AD201" i="3"/>
  <c r="AB201" i="3"/>
  <c r="Z201" i="3"/>
  <c r="X201" i="3"/>
  <c r="V201" i="3"/>
  <c r="T201" i="3"/>
  <c r="R201" i="3"/>
  <c r="P201" i="3"/>
  <c r="N201" i="3"/>
  <c r="L201" i="3"/>
  <c r="J201" i="3"/>
  <c r="H201" i="3"/>
  <c r="D201" i="3"/>
  <c r="BU200" i="3"/>
  <c r="BT200" i="3"/>
  <c r="BS200" i="3"/>
  <c r="BR200" i="3"/>
  <c r="BQ200" i="3"/>
  <c r="BP200" i="3"/>
  <c r="BO200" i="3"/>
  <c r="BN200" i="3"/>
  <c r="BM200" i="3"/>
  <c r="BL200" i="3"/>
  <c r="BK200" i="3"/>
  <c r="BJ200" i="3"/>
  <c r="BI200" i="3"/>
  <c r="BH200" i="3"/>
  <c r="BG200" i="3"/>
  <c r="BF200" i="3"/>
  <c r="BE200" i="3"/>
  <c r="BD200" i="3"/>
  <c r="BA200" i="3"/>
  <c r="BB200" i="3" s="1"/>
  <c r="AZ200" i="3"/>
  <c r="AY200" i="3"/>
  <c r="AX200" i="3"/>
  <c r="AW200" i="3"/>
  <c r="AU200" i="3"/>
  <c r="AV200" i="3" s="1"/>
  <c r="AS200" i="3"/>
  <c r="AT200" i="3" s="1"/>
  <c r="AR200" i="3"/>
  <c r="AQ200" i="3"/>
  <c r="AP200" i="3"/>
  <c r="AN200" i="3"/>
  <c r="AL200" i="3"/>
  <c r="AJ200" i="3"/>
  <c r="AH200" i="3"/>
  <c r="AF200" i="3"/>
  <c r="AD200" i="3"/>
  <c r="AB200" i="3"/>
  <c r="Z200" i="3"/>
  <c r="X200" i="3"/>
  <c r="V200" i="3"/>
  <c r="T200" i="3"/>
  <c r="R200" i="3"/>
  <c r="P200" i="3"/>
  <c r="N200" i="3"/>
  <c r="L200" i="3"/>
  <c r="J200" i="3"/>
  <c r="H200" i="3"/>
  <c r="D200" i="3"/>
  <c r="BV199" i="3"/>
  <c r="BU199" i="3"/>
  <c r="BT199" i="3"/>
  <c r="BS199" i="3"/>
  <c r="BR199" i="3"/>
  <c r="BQ199" i="3"/>
  <c r="BP199" i="3"/>
  <c r="BO199" i="3"/>
  <c r="BN199" i="3"/>
  <c r="BM199" i="3"/>
  <c r="BL199" i="3"/>
  <c r="BK199" i="3"/>
  <c r="BJ199" i="3"/>
  <c r="BI199" i="3"/>
  <c r="BH199" i="3"/>
  <c r="BG199" i="3"/>
  <c r="BF199" i="3"/>
  <c r="BE199" i="3"/>
  <c r="BD199" i="3"/>
  <c r="BB199" i="3"/>
  <c r="BA199" i="3"/>
  <c r="AZ199" i="3"/>
  <c r="AY199" i="3"/>
  <c r="AW199" i="3"/>
  <c r="AX199" i="3" s="1"/>
  <c r="AU199" i="3"/>
  <c r="AV199" i="3" s="1"/>
  <c r="AS199" i="3"/>
  <c r="AT199" i="3" s="1"/>
  <c r="AR199" i="3"/>
  <c r="AQ199" i="3"/>
  <c r="AP199" i="3"/>
  <c r="AN199" i="3"/>
  <c r="AL199" i="3"/>
  <c r="AJ199" i="3"/>
  <c r="AH199" i="3"/>
  <c r="AF199" i="3"/>
  <c r="AD199" i="3"/>
  <c r="AB199" i="3"/>
  <c r="Z199" i="3"/>
  <c r="X199" i="3"/>
  <c r="V199" i="3"/>
  <c r="T199" i="3"/>
  <c r="R199" i="3"/>
  <c r="P199" i="3"/>
  <c r="N199" i="3"/>
  <c r="L199" i="3"/>
  <c r="J199" i="3"/>
  <c r="H199" i="3"/>
  <c r="D199" i="3"/>
  <c r="BU198" i="3"/>
  <c r="BT198" i="3"/>
  <c r="BS198" i="3"/>
  <c r="BR198" i="3"/>
  <c r="BQ198" i="3"/>
  <c r="BP198" i="3"/>
  <c r="BV198" i="3" s="1"/>
  <c r="BO198" i="3"/>
  <c r="BN198" i="3"/>
  <c r="BM198" i="3"/>
  <c r="BL198" i="3"/>
  <c r="BK198" i="3"/>
  <c r="BJ198" i="3"/>
  <c r="BI198" i="3"/>
  <c r="BH198" i="3"/>
  <c r="BG198" i="3"/>
  <c r="BF198" i="3"/>
  <c r="BE198" i="3"/>
  <c r="BD198" i="3"/>
  <c r="BB198" i="3"/>
  <c r="BA198" i="3"/>
  <c r="AY198" i="3"/>
  <c r="AZ198" i="3" s="1"/>
  <c r="AW198" i="3"/>
  <c r="AX198" i="3" s="1"/>
  <c r="AU198" i="3"/>
  <c r="AV198" i="3" s="1"/>
  <c r="AT198" i="3"/>
  <c r="AS198" i="3"/>
  <c r="AQ198" i="3"/>
  <c r="AR198" i="3" s="1"/>
  <c r="AP198" i="3"/>
  <c r="AN198" i="3"/>
  <c r="AL198" i="3"/>
  <c r="AJ198" i="3"/>
  <c r="AH198" i="3"/>
  <c r="AF198" i="3"/>
  <c r="AD198" i="3"/>
  <c r="AB198" i="3"/>
  <c r="Z198" i="3"/>
  <c r="X198" i="3"/>
  <c r="V198" i="3"/>
  <c r="T198" i="3"/>
  <c r="R198" i="3"/>
  <c r="P198" i="3"/>
  <c r="N198" i="3"/>
  <c r="L198" i="3"/>
  <c r="J198" i="3"/>
  <c r="H198" i="3"/>
  <c r="D198" i="3"/>
  <c r="BU197" i="3"/>
  <c r="BT197" i="3"/>
  <c r="BS197" i="3"/>
  <c r="BR197" i="3"/>
  <c r="BQ197" i="3"/>
  <c r="BP197" i="3"/>
  <c r="BO197" i="3"/>
  <c r="BN197" i="3"/>
  <c r="BM197" i="3"/>
  <c r="BL197" i="3"/>
  <c r="BK197" i="3"/>
  <c r="BJ197" i="3"/>
  <c r="BI197" i="3"/>
  <c r="BH197" i="3"/>
  <c r="BG197" i="3"/>
  <c r="BF197" i="3"/>
  <c r="BE197" i="3"/>
  <c r="BD197" i="3"/>
  <c r="BA197" i="3"/>
  <c r="BB197" i="3" s="1"/>
  <c r="AY197" i="3"/>
  <c r="AZ197" i="3" s="1"/>
  <c r="AW197" i="3"/>
  <c r="AX197" i="3" s="1"/>
  <c r="AV197" i="3"/>
  <c r="AU197" i="3"/>
  <c r="AS197" i="3"/>
  <c r="AT197" i="3" s="1"/>
  <c r="AQ197" i="3"/>
  <c r="AR197" i="3" s="1"/>
  <c r="AP197" i="3"/>
  <c r="AN197" i="3"/>
  <c r="AL197" i="3"/>
  <c r="AJ197" i="3"/>
  <c r="AH197" i="3"/>
  <c r="AF197" i="3"/>
  <c r="AD197" i="3"/>
  <c r="AB197" i="3"/>
  <c r="Z197" i="3"/>
  <c r="X197" i="3"/>
  <c r="V197" i="3"/>
  <c r="T197" i="3"/>
  <c r="R197" i="3"/>
  <c r="P197" i="3"/>
  <c r="N197" i="3"/>
  <c r="L197" i="3"/>
  <c r="J197" i="3"/>
  <c r="H197" i="3"/>
  <c r="D197" i="3"/>
  <c r="BU196" i="3"/>
  <c r="BT196" i="3"/>
  <c r="BS196" i="3"/>
  <c r="BR196" i="3"/>
  <c r="BQ196" i="3"/>
  <c r="BP196" i="3"/>
  <c r="BO196" i="3"/>
  <c r="BN196" i="3"/>
  <c r="BM196" i="3"/>
  <c r="BL196" i="3"/>
  <c r="BK196" i="3"/>
  <c r="BJ196" i="3"/>
  <c r="BI196" i="3"/>
  <c r="BH196" i="3"/>
  <c r="BG196" i="3"/>
  <c r="BF196" i="3"/>
  <c r="BE196" i="3"/>
  <c r="BD196" i="3"/>
  <c r="BA196" i="3"/>
  <c r="BB196" i="3" s="1"/>
  <c r="AY196" i="3"/>
  <c r="AZ196" i="3" s="1"/>
  <c r="AX196" i="3"/>
  <c r="AW196" i="3"/>
  <c r="AU196" i="3"/>
  <c r="AV196" i="3" s="1"/>
  <c r="AS196" i="3"/>
  <c r="AT196" i="3" s="1"/>
  <c r="AQ196" i="3"/>
  <c r="AR196" i="3" s="1"/>
  <c r="AP196" i="3"/>
  <c r="AN196" i="3"/>
  <c r="AL196" i="3"/>
  <c r="AJ196" i="3"/>
  <c r="AH196" i="3"/>
  <c r="AF196" i="3"/>
  <c r="AD196" i="3"/>
  <c r="AB196" i="3"/>
  <c r="Z196" i="3"/>
  <c r="X196" i="3"/>
  <c r="V196" i="3"/>
  <c r="T196" i="3"/>
  <c r="R196" i="3"/>
  <c r="P196" i="3"/>
  <c r="N196" i="3"/>
  <c r="L196" i="3"/>
  <c r="J196" i="3"/>
  <c r="H196" i="3"/>
  <c r="D196" i="3"/>
  <c r="BV195" i="3"/>
  <c r="BU195" i="3"/>
  <c r="BT195" i="3"/>
  <c r="BS195" i="3"/>
  <c r="BR195" i="3"/>
  <c r="BQ195" i="3"/>
  <c r="BP195" i="3"/>
  <c r="BO195" i="3"/>
  <c r="BN195" i="3"/>
  <c r="BM195" i="3"/>
  <c r="BL195" i="3"/>
  <c r="BK195" i="3"/>
  <c r="BJ195" i="3"/>
  <c r="BI195" i="3"/>
  <c r="BH195" i="3"/>
  <c r="BG195" i="3"/>
  <c r="BF195" i="3"/>
  <c r="BE195" i="3"/>
  <c r="BD195" i="3"/>
  <c r="BA195" i="3"/>
  <c r="BB195" i="3" s="1"/>
  <c r="AZ195" i="3"/>
  <c r="AY195" i="3"/>
  <c r="AW195" i="3"/>
  <c r="AX195" i="3" s="1"/>
  <c r="AU195" i="3"/>
  <c r="AV195" i="3" s="1"/>
  <c r="AS195" i="3"/>
  <c r="AT195" i="3" s="1"/>
  <c r="AR195" i="3"/>
  <c r="AQ195" i="3"/>
  <c r="AP195" i="3"/>
  <c r="AN195" i="3"/>
  <c r="AL195" i="3"/>
  <c r="AJ195" i="3"/>
  <c r="AH195" i="3"/>
  <c r="AF195" i="3"/>
  <c r="AD195" i="3"/>
  <c r="AB195" i="3"/>
  <c r="Z195" i="3"/>
  <c r="X195" i="3"/>
  <c r="V195" i="3"/>
  <c r="T195" i="3"/>
  <c r="R195" i="3"/>
  <c r="P195" i="3"/>
  <c r="N195" i="3"/>
  <c r="L195" i="3"/>
  <c r="J195" i="3"/>
  <c r="H195" i="3"/>
  <c r="D195" i="3"/>
  <c r="BU194" i="3"/>
  <c r="BT194" i="3"/>
  <c r="BS194" i="3"/>
  <c r="BR194" i="3"/>
  <c r="BQ194" i="3"/>
  <c r="BP194" i="3"/>
  <c r="BV194" i="3" s="1"/>
  <c r="BO194" i="3"/>
  <c r="BN194" i="3"/>
  <c r="BM194" i="3"/>
  <c r="BL194" i="3"/>
  <c r="BK194" i="3"/>
  <c r="BJ194" i="3"/>
  <c r="BI194" i="3"/>
  <c r="BH194" i="3"/>
  <c r="BG194" i="3"/>
  <c r="BF194" i="3"/>
  <c r="BE194" i="3"/>
  <c r="BD194" i="3"/>
  <c r="BB194" i="3"/>
  <c r="BA194" i="3"/>
  <c r="AY194" i="3"/>
  <c r="AZ194" i="3" s="1"/>
  <c r="AW194" i="3"/>
  <c r="AX194" i="3" s="1"/>
  <c r="AU194" i="3"/>
  <c r="AV194" i="3" s="1"/>
  <c r="AT194" i="3"/>
  <c r="AS194" i="3"/>
  <c r="AQ194" i="3"/>
  <c r="AR194" i="3" s="1"/>
  <c r="AP194" i="3"/>
  <c r="AN194" i="3"/>
  <c r="AL194" i="3"/>
  <c r="AJ194" i="3"/>
  <c r="AH194" i="3"/>
  <c r="AF194" i="3"/>
  <c r="AD194" i="3"/>
  <c r="AB194" i="3"/>
  <c r="Z194" i="3"/>
  <c r="X194" i="3"/>
  <c r="V194" i="3"/>
  <c r="T194" i="3"/>
  <c r="R194" i="3"/>
  <c r="P194" i="3"/>
  <c r="N194" i="3"/>
  <c r="L194" i="3"/>
  <c r="J194" i="3"/>
  <c r="H194" i="3"/>
  <c r="D194" i="3"/>
  <c r="BU193" i="3"/>
  <c r="BT193" i="3"/>
  <c r="BS193" i="3"/>
  <c r="BR193" i="3"/>
  <c r="BQ193" i="3"/>
  <c r="BP193" i="3"/>
  <c r="BV193" i="3" s="1"/>
  <c r="BO193" i="3"/>
  <c r="BN193" i="3"/>
  <c r="BM193" i="3"/>
  <c r="BL193" i="3"/>
  <c r="BK193" i="3"/>
  <c r="BJ193" i="3"/>
  <c r="BI193" i="3"/>
  <c r="BH193" i="3"/>
  <c r="BG193" i="3"/>
  <c r="BF193" i="3"/>
  <c r="BE193" i="3"/>
  <c r="BD193" i="3"/>
  <c r="BA193" i="3"/>
  <c r="BB193" i="3" s="1"/>
  <c r="AY193" i="3"/>
  <c r="AZ193" i="3" s="1"/>
  <c r="AW193" i="3"/>
  <c r="AX193" i="3" s="1"/>
  <c r="AV193" i="3"/>
  <c r="AU193" i="3"/>
  <c r="AS193" i="3"/>
  <c r="AT193" i="3" s="1"/>
  <c r="AQ193" i="3"/>
  <c r="AR193" i="3" s="1"/>
  <c r="AP193" i="3"/>
  <c r="AN193" i="3"/>
  <c r="AL193" i="3"/>
  <c r="AJ193" i="3"/>
  <c r="AH193" i="3"/>
  <c r="AF193" i="3"/>
  <c r="AD193" i="3"/>
  <c r="AB193" i="3"/>
  <c r="Z193" i="3"/>
  <c r="X193" i="3"/>
  <c r="V193" i="3"/>
  <c r="T193" i="3"/>
  <c r="R193" i="3"/>
  <c r="P193" i="3"/>
  <c r="N193" i="3"/>
  <c r="L193" i="3"/>
  <c r="J193" i="3"/>
  <c r="H193" i="3"/>
  <c r="D193" i="3"/>
  <c r="BU192" i="3"/>
  <c r="BT192" i="3"/>
  <c r="BS192" i="3"/>
  <c r="BR192" i="3"/>
  <c r="BQ192" i="3"/>
  <c r="BP192" i="3"/>
  <c r="BO192" i="3"/>
  <c r="BN192" i="3"/>
  <c r="BM192" i="3"/>
  <c r="BL192" i="3"/>
  <c r="BK192" i="3"/>
  <c r="BJ192" i="3"/>
  <c r="BI192" i="3"/>
  <c r="BH192" i="3"/>
  <c r="BG192" i="3"/>
  <c r="BF192" i="3"/>
  <c r="BE192" i="3"/>
  <c r="BD192" i="3"/>
  <c r="BA192" i="3"/>
  <c r="BB192" i="3" s="1"/>
  <c r="AY192" i="3"/>
  <c r="AZ192" i="3" s="1"/>
  <c r="AX192" i="3"/>
  <c r="AW192" i="3"/>
  <c r="AU192" i="3"/>
  <c r="AV192" i="3" s="1"/>
  <c r="AS192" i="3"/>
  <c r="AT192" i="3" s="1"/>
  <c r="AQ192" i="3"/>
  <c r="AR192" i="3" s="1"/>
  <c r="AP192" i="3"/>
  <c r="AN192" i="3"/>
  <c r="AL192" i="3"/>
  <c r="AJ192" i="3"/>
  <c r="AH192" i="3"/>
  <c r="AF192" i="3"/>
  <c r="AD192" i="3"/>
  <c r="AB192" i="3"/>
  <c r="Z192" i="3"/>
  <c r="X192" i="3"/>
  <c r="V192" i="3"/>
  <c r="T192" i="3"/>
  <c r="R192" i="3"/>
  <c r="P192" i="3"/>
  <c r="N192" i="3"/>
  <c r="L192" i="3"/>
  <c r="J192" i="3"/>
  <c r="H192" i="3"/>
  <c r="D192" i="3"/>
  <c r="BV191" i="3"/>
  <c r="BU191" i="3"/>
  <c r="BT191" i="3"/>
  <c r="BS191" i="3"/>
  <c r="BR191" i="3"/>
  <c r="BQ191" i="3"/>
  <c r="BP191" i="3"/>
  <c r="BO191" i="3"/>
  <c r="BN191" i="3"/>
  <c r="BM191" i="3"/>
  <c r="BL191" i="3"/>
  <c r="BK191" i="3"/>
  <c r="BJ191" i="3"/>
  <c r="BI191" i="3"/>
  <c r="BH191" i="3"/>
  <c r="BG191" i="3"/>
  <c r="BF191" i="3"/>
  <c r="BE191" i="3"/>
  <c r="BD191" i="3"/>
  <c r="BA191" i="3"/>
  <c r="BB191" i="3" s="1"/>
  <c r="AZ191" i="3"/>
  <c r="AY191" i="3"/>
  <c r="AW191" i="3"/>
  <c r="AX191" i="3" s="1"/>
  <c r="AU191" i="3"/>
  <c r="AV191" i="3" s="1"/>
  <c r="AS191" i="3"/>
  <c r="AT191" i="3" s="1"/>
  <c r="AR191" i="3"/>
  <c r="AQ191" i="3"/>
  <c r="AP191" i="3"/>
  <c r="AN191" i="3"/>
  <c r="AL191" i="3"/>
  <c r="AJ191" i="3"/>
  <c r="AH191" i="3"/>
  <c r="AF191" i="3"/>
  <c r="AD191" i="3"/>
  <c r="AB191" i="3"/>
  <c r="Z191" i="3"/>
  <c r="X191" i="3"/>
  <c r="V191" i="3"/>
  <c r="T191" i="3"/>
  <c r="R191" i="3"/>
  <c r="P191" i="3"/>
  <c r="N191" i="3"/>
  <c r="L191" i="3"/>
  <c r="J191" i="3"/>
  <c r="H191" i="3"/>
  <c r="D191" i="3"/>
  <c r="BU190" i="3"/>
  <c r="BT190" i="3"/>
  <c r="BS190" i="3"/>
  <c r="BR190" i="3"/>
  <c r="BQ190" i="3"/>
  <c r="BP190" i="3"/>
  <c r="BV190" i="3" s="1"/>
  <c r="BO190" i="3"/>
  <c r="BN190" i="3"/>
  <c r="BM190" i="3"/>
  <c r="BL190" i="3"/>
  <c r="BK190" i="3"/>
  <c r="BJ190" i="3"/>
  <c r="BI190" i="3"/>
  <c r="BH190" i="3"/>
  <c r="BG190" i="3"/>
  <c r="BF190" i="3"/>
  <c r="BE190" i="3"/>
  <c r="BD190" i="3"/>
  <c r="BB190" i="3"/>
  <c r="BA190" i="3"/>
  <c r="AY190" i="3"/>
  <c r="AZ190" i="3" s="1"/>
  <c r="AW190" i="3"/>
  <c r="AX190" i="3" s="1"/>
  <c r="AU190" i="3"/>
  <c r="AV190" i="3" s="1"/>
  <c r="AT190" i="3"/>
  <c r="AS190" i="3"/>
  <c r="AQ190" i="3"/>
  <c r="AR190" i="3" s="1"/>
  <c r="AP190" i="3"/>
  <c r="AN190" i="3"/>
  <c r="AL190" i="3"/>
  <c r="AJ190" i="3"/>
  <c r="AH190" i="3"/>
  <c r="AF190" i="3"/>
  <c r="AD190" i="3"/>
  <c r="AB190" i="3"/>
  <c r="Z190" i="3"/>
  <c r="X190" i="3"/>
  <c r="V190" i="3"/>
  <c r="T190" i="3"/>
  <c r="R190" i="3"/>
  <c r="P190" i="3"/>
  <c r="N190" i="3"/>
  <c r="L190" i="3"/>
  <c r="J190" i="3"/>
  <c r="H190" i="3"/>
  <c r="D190" i="3"/>
  <c r="BU189" i="3"/>
  <c r="BT189" i="3"/>
  <c r="BS189" i="3"/>
  <c r="BR189" i="3"/>
  <c r="BQ189" i="3"/>
  <c r="BP189" i="3"/>
  <c r="BV189" i="3" s="1"/>
  <c r="BO189" i="3"/>
  <c r="BN189" i="3"/>
  <c r="BM189" i="3"/>
  <c r="BL189" i="3"/>
  <c r="BK189" i="3"/>
  <c r="BJ189" i="3"/>
  <c r="BI189" i="3"/>
  <c r="BH189" i="3"/>
  <c r="BG189" i="3"/>
  <c r="BF189" i="3"/>
  <c r="BE189" i="3"/>
  <c r="BD189" i="3"/>
  <c r="BA189" i="3"/>
  <c r="BB189" i="3" s="1"/>
  <c r="AY189" i="3"/>
  <c r="AZ189" i="3" s="1"/>
  <c r="AW189" i="3"/>
  <c r="AX189" i="3" s="1"/>
  <c r="AV189" i="3"/>
  <c r="AU189" i="3"/>
  <c r="AS189" i="3"/>
  <c r="AT189" i="3" s="1"/>
  <c r="AQ189" i="3"/>
  <c r="AR189" i="3" s="1"/>
  <c r="AP189" i="3"/>
  <c r="AN189" i="3"/>
  <c r="AL189" i="3"/>
  <c r="AJ189" i="3"/>
  <c r="AH189" i="3"/>
  <c r="AF189" i="3"/>
  <c r="AD189" i="3"/>
  <c r="AB189" i="3"/>
  <c r="Z189" i="3"/>
  <c r="X189" i="3"/>
  <c r="V189" i="3"/>
  <c r="T189" i="3"/>
  <c r="R189" i="3"/>
  <c r="P189" i="3"/>
  <c r="N189" i="3"/>
  <c r="L189" i="3"/>
  <c r="J189" i="3"/>
  <c r="H189" i="3"/>
  <c r="D189" i="3"/>
  <c r="BU188" i="3"/>
  <c r="BT188" i="3"/>
  <c r="BS188" i="3"/>
  <c r="BR188" i="3"/>
  <c r="BQ188" i="3"/>
  <c r="BP188" i="3"/>
  <c r="BV188" i="3" s="1"/>
  <c r="BO188" i="3"/>
  <c r="BN188" i="3"/>
  <c r="BM188" i="3"/>
  <c r="BL188" i="3"/>
  <c r="BK188" i="3"/>
  <c r="BJ188" i="3"/>
  <c r="BI188" i="3"/>
  <c r="BH188" i="3"/>
  <c r="BG188" i="3"/>
  <c r="BF188" i="3"/>
  <c r="BE188" i="3"/>
  <c r="BD188" i="3"/>
  <c r="BA188" i="3"/>
  <c r="BB188" i="3" s="1"/>
  <c r="AY188" i="3"/>
  <c r="AZ188" i="3" s="1"/>
  <c r="AX188" i="3"/>
  <c r="AW188" i="3"/>
  <c r="AU188" i="3"/>
  <c r="AV188" i="3" s="1"/>
  <c r="AS188" i="3"/>
  <c r="AT188" i="3" s="1"/>
  <c r="AQ188" i="3"/>
  <c r="AR188" i="3" s="1"/>
  <c r="AP188" i="3"/>
  <c r="AN188" i="3"/>
  <c r="AL188" i="3"/>
  <c r="AJ188" i="3"/>
  <c r="AH188" i="3"/>
  <c r="AF188" i="3"/>
  <c r="AD188" i="3"/>
  <c r="AB188" i="3"/>
  <c r="Z188" i="3"/>
  <c r="X188" i="3"/>
  <c r="V188" i="3"/>
  <c r="T188" i="3"/>
  <c r="R188" i="3"/>
  <c r="P188" i="3"/>
  <c r="N188" i="3"/>
  <c r="L188" i="3"/>
  <c r="J188" i="3"/>
  <c r="H188" i="3"/>
  <c r="D188" i="3"/>
  <c r="BV187" i="3"/>
  <c r="BU187" i="3"/>
  <c r="BT187" i="3"/>
  <c r="BS187" i="3"/>
  <c r="BR187" i="3"/>
  <c r="BQ187" i="3"/>
  <c r="BP187" i="3"/>
  <c r="BO187" i="3"/>
  <c r="BN187" i="3"/>
  <c r="BM187" i="3"/>
  <c r="BL187" i="3"/>
  <c r="BK187" i="3"/>
  <c r="BJ187" i="3"/>
  <c r="BI187" i="3"/>
  <c r="BH187" i="3"/>
  <c r="BG187" i="3"/>
  <c r="BF187" i="3"/>
  <c r="BE187" i="3"/>
  <c r="BD187" i="3"/>
  <c r="BA187" i="3"/>
  <c r="BB187" i="3" s="1"/>
  <c r="AZ187" i="3"/>
  <c r="AY187" i="3"/>
  <c r="AW187" i="3"/>
  <c r="AX187" i="3" s="1"/>
  <c r="AU187" i="3"/>
  <c r="AV187" i="3" s="1"/>
  <c r="AS187" i="3"/>
  <c r="AT187" i="3" s="1"/>
  <c r="AR187" i="3"/>
  <c r="AQ187" i="3"/>
  <c r="AP187" i="3"/>
  <c r="AN187" i="3"/>
  <c r="AL187" i="3"/>
  <c r="AJ187" i="3"/>
  <c r="AH187" i="3"/>
  <c r="AF187" i="3"/>
  <c r="AD187" i="3"/>
  <c r="AB187" i="3"/>
  <c r="Z187" i="3"/>
  <c r="X187" i="3"/>
  <c r="V187" i="3"/>
  <c r="T187" i="3"/>
  <c r="R187" i="3"/>
  <c r="P187" i="3"/>
  <c r="N187" i="3"/>
  <c r="L187" i="3"/>
  <c r="J187" i="3"/>
  <c r="H187" i="3"/>
  <c r="D187" i="3"/>
  <c r="BU186" i="3"/>
  <c r="BT186" i="3"/>
  <c r="BS186" i="3"/>
  <c r="BR186" i="3"/>
  <c r="BQ186" i="3"/>
  <c r="BP186" i="3"/>
  <c r="BV186" i="3" s="1"/>
  <c r="BO186" i="3"/>
  <c r="BN186" i="3"/>
  <c r="BM186" i="3"/>
  <c r="BL186" i="3"/>
  <c r="BK186" i="3"/>
  <c r="BJ186" i="3"/>
  <c r="BI186" i="3"/>
  <c r="BH186" i="3"/>
  <c r="BG186" i="3"/>
  <c r="BF186" i="3"/>
  <c r="BE186" i="3"/>
  <c r="BD186" i="3"/>
  <c r="BB186" i="3"/>
  <c r="BA186" i="3"/>
  <c r="AY186" i="3"/>
  <c r="AZ186" i="3" s="1"/>
  <c r="AW186" i="3"/>
  <c r="AX186" i="3" s="1"/>
  <c r="AU186" i="3"/>
  <c r="AV186" i="3" s="1"/>
  <c r="AT186" i="3"/>
  <c r="AS186" i="3"/>
  <c r="AQ186" i="3"/>
  <c r="AR186" i="3" s="1"/>
  <c r="AP186" i="3"/>
  <c r="AN186" i="3"/>
  <c r="AL186" i="3"/>
  <c r="AJ186" i="3"/>
  <c r="AH186" i="3"/>
  <c r="AF186" i="3"/>
  <c r="AD186" i="3"/>
  <c r="AB186" i="3"/>
  <c r="Z186" i="3"/>
  <c r="X186" i="3"/>
  <c r="V186" i="3"/>
  <c r="T186" i="3"/>
  <c r="R186" i="3"/>
  <c r="P186" i="3"/>
  <c r="N186" i="3"/>
  <c r="L186" i="3"/>
  <c r="J186" i="3"/>
  <c r="H186" i="3"/>
  <c r="D186" i="3"/>
  <c r="BU185" i="3"/>
  <c r="BT185" i="3"/>
  <c r="BS185" i="3"/>
  <c r="BR185" i="3"/>
  <c r="BQ185" i="3"/>
  <c r="BP185" i="3"/>
  <c r="BV185" i="3" s="1"/>
  <c r="BO185" i="3"/>
  <c r="BN185" i="3"/>
  <c r="BM185" i="3"/>
  <c r="BL185" i="3"/>
  <c r="BK185" i="3"/>
  <c r="BJ185" i="3"/>
  <c r="BI185" i="3"/>
  <c r="BH185" i="3"/>
  <c r="BG185" i="3"/>
  <c r="BF185" i="3"/>
  <c r="BE185" i="3"/>
  <c r="BD185" i="3"/>
  <c r="BA185" i="3"/>
  <c r="BB185" i="3" s="1"/>
  <c r="AY185" i="3"/>
  <c r="AZ185" i="3" s="1"/>
  <c r="AW185" i="3"/>
  <c r="AX185" i="3" s="1"/>
  <c r="AV185" i="3"/>
  <c r="AU185" i="3"/>
  <c r="AS185" i="3"/>
  <c r="AT185" i="3" s="1"/>
  <c r="AQ185" i="3"/>
  <c r="AR185" i="3" s="1"/>
  <c r="AP185" i="3"/>
  <c r="AN185" i="3"/>
  <c r="AL185" i="3"/>
  <c r="AJ185" i="3"/>
  <c r="AH185" i="3"/>
  <c r="AF185" i="3"/>
  <c r="AD185" i="3"/>
  <c r="AB185" i="3"/>
  <c r="Z185" i="3"/>
  <c r="X185" i="3"/>
  <c r="V185" i="3"/>
  <c r="T185" i="3"/>
  <c r="R185" i="3"/>
  <c r="P185" i="3"/>
  <c r="N185" i="3"/>
  <c r="L185" i="3"/>
  <c r="J185" i="3"/>
  <c r="H185" i="3"/>
  <c r="D185" i="3"/>
  <c r="BU184" i="3"/>
  <c r="BT184" i="3"/>
  <c r="BS184" i="3"/>
  <c r="BR184" i="3"/>
  <c r="BQ184" i="3"/>
  <c r="BP184" i="3"/>
  <c r="BO184" i="3"/>
  <c r="BN184" i="3"/>
  <c r="BM184" i="3"/>
  <c r="BL184" i="3"/>
  <c r="BK184" i="3"/>
  <c r="BJ184" i="3"/>
  <c r="BI184" i="3"/>
  <c r="BH184" i="3"/>
  <c r="BG184" i="3"/>
  <c r="BF184" i="3"/>
  <c r="BE184" i="3"/>
  <c r="BD184" i="3"/>
  <c r="BA184" i="3"/>
  <c r="BB184" i="3" s="1"/>
  <c r="AY184" i="3"/>
  <c r="AZ184" i="3" s="1"/>
  <c r="AX184" i="3"/>
  <c r="AW184" i="3"/>
  <c r="AU184" i="3"/>
  <c r="AV184" i="3" s="1"/>
  <c r="AS184" i="3"/>
  <c r="AT184" i="3" s="1"/>
  <c r="AQ184" i="3"/>
  <c r="AR184" i="3" s="1"/>
  <c r="AP184" i="3"/>
  <c r="AN184" i="3"/>
  <c r="AL184" i="3"/>
  <c r="AJ184" i="3"/>
  <c r="AH184" i="3"/>
  <c r="AF184" i="3"/>
  <c r="AD184" i="3"/>
  <c r="AB184" i="3"/>
  <c r="Z184" i="3"/>
  <c r="X184" i="3"/>
  <c r="V184" i="3"/>
  <c r="T184" i="3"/>
  <c r="R184" i="3"/>
  <c r="P184" i="3"/>
  <c r="N184" i="3"/>
  <c r="L184" i="3"/>
  <c r="J184" i="3"/>
  <c r="H184" i="3"/>
  <c r="D184" i="3"/>
  <c r="BV183" i="3"/>
  <c r="BU183" i="3"/>
  <c r="BT183" i="3"/>
  <c r="BS183" i="3"/>
  <c r="BR183" i="3"/>
  <c r="BQ183" i="3"/>
  <c r="BP183" i="3"/>
  <c r="BO183" i="3"/>
  <c r="BN183" i="3"/>
  <c r="BM183" i="3"/>
  <c r="BL183" i="3"/>
  <c r="BK183" i="3"/>
  <c r="BJ183" i="3"/>
  <c r="BI183" i="3"/>
  <c r="BH183" i="3"/>
  <c r="BG183" i="3"/>
  <c r="BF183" i="3"/>
  <c r="BE183" i="3"/>
  <c r="BD183" i="3"/>
  <c r="BA183" i="3"/>
  <c r="BB183" i="3" s="1"/>
  <c r="AZ183" i="3"/>
  <c r="AY183" i="3"/>
  <c r="AW183" i="3"/>
  <c r="AX183" i="3" s="1"/>
  <c r="AU183" i="3"/>
  <c r="AV183" i="3" s="1"/>
  <c r="AS183" i="3"/>
  <c r="AT183" i="3" s="1"/>
  <c r="AR183" i="3"/>
  <c r="AQ183" i="3"/>
  <c r="AP183" i="3"/>
  <c r="AN183" i="3"/>
  <c r="AL183" i="3"/>
  <c r="AJ183" i="3"/>
  <c r="AH183" i="3"/>
  <c r="AF183" i="3"/>
  <c r="AD183" i="3"/>
  <c r="AB183" i="3"/>
  <c r="Z183" i="3"/>
  <c r="X183" i="3"/>
  <c r="V183" i="3"/>
  <c r="T183" i="3"/>
  <c r="R183" i="3"/>
  <c r="P183" i="3"/>
  <c r="N183" i="3"/>
  <c r="L183" i="3"/>
  <c r="J183" i="3"/>
  <c r="H183" i="3"/>
  <c r="D183" i="3"/>
  <c r="BU182" i="3"/>
  <c r="BT182" i="3"/>
  <c r="BS182" i="3"/>
  <c r="BR182" i="3"/>
  <c r="BQ182" i="3"/>
  <c r="BP182" i="3"/>
  <c r="BV182" i="3" s="1"/>
  <c r="BO182" i="3"/>
  <c r="BN182" i="3"/>
  <c r="BM182" i="3"/>
  <c r="BL182" i="3"/>
  <c r="BK182" i="3"/>
  <c r="BJ182" i="3"/>
  <c r="BI182" i="3"/>
  <c r="BH182" i="3"/>
  <c r="BG182" i="3"/>
  <c r="BF182" i="3"/>
  <c r="BE182" i="3"/>
  <c r="BD182" i="3"/>
  <c r="BB182" i="3"/>
  <c r="BA182" i="3"/>
  <c r="AY182" i="3"/>
  <c r="AZ182" i="3" s="1"/>
  <c r="AW182" i="3"/>
  <c r="AX182" i="3" s="1"/>
  <c r="AU182" i="3"/>
  <c r="AV182" i="3" s="1"/>
  <c r="AT182" i="3"/>
  <c r="AS182" i="3"/>
  <c r="AQ182" i="3"/>
  <c r="AR182" i="3" s="1"/>
  <c r="AP182" i="3"/>
  <c r="AN182" i="3"/>
  <c r="AL182" i="3"/>
  <c r="AJ182" i="3"/>
  <c r="AH182" i="3"/>
  <c r="AF182" i="3"/>
  <c r="AD182" i="3"/>
  <c r="AB182" i="3"/>
  <c r="Z182" i="3"/>
  <c r="X182" i="3"/>
  <c r="V182" i="3"/>
  <c r="T182" i="3"/>
  <c r="R182" i="3"/>
  <c r="P182" i="3"/>
  <c r="N182" i="3"/>
  <c r="L182" i="3"/>
  <c r="J182" i="3"/>
  <c r="H182" i="3"/>
  <c r="D182" i="3"/>
  <c r="BU181" i="3"/>
  <c r="BT181" i="3"/>
  <c r="BS181" i="3"/>
  <c r="BR181" i="3"/>
  <c r="BQ181" i="3"/>
  <c r="BP181" i="3"/>
  <c r="BO181" i="3"/>
  <c r="BN181" i="3"/>
  <c r="BM181" i="3"/>
  <c r="BL181" i="3"/>
  <c r="BK181" i="3"/>
  <c r="BJ181" i="3"/>
  <c r="BI181" i="3"/>
  <c r="BH181" i="3"/>
  <c r="BG181" i="3"/>
  <c r="BF181" i="3"/>
  <c r="BE181" i="3"/>
  <c r="BD181" i="3"/>
  <c r="BA181" i="3"/>
  <c r="BB181" i="3" s="1"/>
  <c r="AY181" i="3"/>
  <c r="AZ181" i="3" s="1"/>
  <c r="AW181" i="3"/>
  <c r="AX181" i="3" s="1"/>
  <c r="AV181" i="3"/>
  <c r="AU181" i="3"/>
  <c r="AS181" i="3"/>
  <c r="AT181" i="3" s="1"/>
  <c r="AQ181" i="3"/>
  <c r="AR181" i="3" s="1"/>
  <c r="AP181" i="3"/>
  <c r="AN181" i="3"/>
  <c r="AL181" i="3"/>
  <c r="AJ181" i="3"/>
  <c r="AH181" i="3"/>
  <c r="AF181" i="3"/>
  <c r="AD181" i="3"/>
  <c r="AB181" i="3"/>
  <c r="Z181" i="3"/>
  <c r="X181" i="3"/>
  <c r="V181" i="3"/>
  <c r="T181" i="3"/>
  <c r="R181" i="3"/>
  <c r="P181" i="3"/>
  <c r="N181" i="3"/>
  <c r="L181" i="3"/>
  <c r="J181" i="3"/>
  <c r="H181" i="3"/>
  <c r="D181" i="3"/>
  <c r="BU180" i="3"/>
  <c r="BT180" i="3"/>
  <c r="BS180" i="3"/>
  <c r="BR180" i="3"/>
  <c r="BQ180" i="3"/>
  <c r="BP180" i="3"/>
  <c r="BO180" i="3"/>
  <c r="BN180" i="3"/>
  <c r="BM180" i="3"/>
  <c r="BL180" i="3"/>
  <c r="BK180" i="3"/>
  <c r="BJ180" i="3"/>
  <c r="BI180" i="3"/>
  <c r="BH180" i="3"/>
  <c r="BG180" i="3"/>
  <c r="BF180" i="3"/>
  <c r="BE180" i="3"/>
  <c r="BD180" i="3"/>
  <c r="BA180" i="3"/>
  <c r="BB180" i="3" s="1"/>
  <c r="AY180" i="3"/>
  <c r="AZ180" i="3" s="1"/>
  <c r="AX180" i="3"/>
  <c r="AW180" i="3"/>
  <c r="AU180" i="3"/>
  <c r="AV180" i="3" s="1"/>
  <c r="AS180" i="3"/>
  <c r="AT180" i="3" s="1"/>
  <c r="AQ180" i="3"/>
  <c r="AR180" i="3" s="1"/>
  <c r="AP180" i="3"/>
  <c r="AN180" i="3"/>
  <c r="AL180" i="3"/>
  <c r="AJ180" i="3"/>
  <c r="AH180" i="3"/>
  <c r="AF180" i="3"/>
  <c r="AD180" i="3"/>
  <c r="AB180" i="3"/>
  <c r="Z180" i="3"/>
  <c r="X180" i="3"/>
  <c r="V180" i="3"/>
  <c r="T180" i="3"/>
  <c r="R180" i="3"/>
  <c r="P180" i="3"/>
  <c r="N180" i="3"/>
  <c r="L180" i="3"/>
  <c r="J180" i="3"/>
  <c r="H180" i="3"/>
  <c r="D180" i="3"/>
  <c r="BV179" i="3"/>
  <c r="BU179" i="3"/>
  <c r="BT179" i="3"/>
  <c r="BS179" i="3"/>
  <c r="BR179" i="3"/>
  <c r="BQ179" i="3"/>
  <c r="BP179" i="3"/>
  <c r="BO179" i="3"/>
  <c r="BN179" i="3"/>
  <c r="BM179" i="3"/>
  <c r="BL179" i="3"/>
  <c r="BK179" i="3"/>
  <c r="BJ179" i="3"/>
  <c r="BI179" i="3"/>
  <c r="BH179" i="3"/>
  <c r="BG179" i="3"/>
  <c r="BF179" i="3"/>
  <c r="BE179" i="3"/>
  <c r="BD179" i="3"/>
  <c r="BA179" i="3"/>
  <c r="BB179" i="3" s="1"/>
  <c r="AZ179" i="3"/>
  <c r="AY179" i="3"/>
  <c r="AW179" i="3"/>
  <c r="AX179" i="3" s="1"/>
  <c r="AU179" i="3"/>
  <c r="AV179" i="3" s="1"/>
  <c r="AS179" i="3"/>
  <c r="AT179" i="3" s="1"/>
  <c r="AR179" i="3"/>
  <c r="AQ179" i="3"/>
  <c r="AP179" i="3"/>
  <c r="AN179" i="3"/>
  <c r="AL179" i="3"/>
  <c r="AJ179" i="3"/>
  <c r="AH179" i="3"/>
  <c r="AF179" i="3"/>
  <c r="AD179" i="3"/>
  <c r="AB179" i="3"/>
  <c r="Z179" i="3"/>
  <c r="X179" i="3"/>
  <c r="V179" i="3"/>
  <c r="T179" i="3"/>
  <c r="R179" i="3"/>
  <c r="P179" i="3"/>
  <c r="N179" i="3"/>
  <c r="L179" i="3"/>
  <c r="J179" i="3"/>
  <c r="H179" i="3"/>
  <c r="D179" i="3"/>
  <c r="BU178" i="3"/>
  <c r="BT178" i="3"/>
  <c r="BS178" i="3"/>
  <c r="BR178" i="3"/>
  <c r="BQ178" i="3"/>
  <c r="BP178" i="3"/>
  <c r="BV178" i="3" s="1"/>
  <c r="BO178" i="3"/>
  <c r="BN178" i="3"/>
  <c r="BM178" i="3"/>
  <c r="BL178" i="3"/>
  <c r="BK178" i="3"/>
  <c r="BJ178" i="3"/>
  <c r="BI178" i="3"/>
  <c r="BH178" i="3"/>
  <c r="BG178" i="3"/>
  <c r="BF178" i="3"/>
  <c r="BE178" i="3"/>
  <c r="BD178" i="3"/>
  <c r="BB178" i="3"/>
  <c r="BA178" i="3"/>
  <c r="AY178" i="3"/>
  <c r="AZ178" i="3" s="1"/>
  <c r="AW178" i="3"/>
  <c r="AX178" i="3" s="1"/>
  <c r="AU178" i="3"/>
  <c r="AV178" i="3" s="1"/>
  <c r="AT178" i="3"/>
  <c r="AS178" i="3"/>
  <c r="AQ178" i="3"/>
  <c r="AR178" i="3" s="1"/>
  <c r="AP178" i="3"/>
  <c r="AN178" i="3"/>
  <c r="AL178" i="3"/>
  <c r="AJ178" i="3"/>
  <c r="AH178" i="3"/>
  <c r="AF178" i="3"/>
  <c r="AD178" i="3"/>
  <c r="AB178" i="3"/>
  <c r="Z178" i="3"/>
  <c r="X178" i="3"/>
  <c r="V178" i="3"/>
  <c r="T178" i="3"/>
  <c r="R178" i="3"/>
  <c r="P178" i="3"/>
  <c r="N178" i="3"/>
  <c r="L178" i="3"/>
  <c r="J178" i="3"/>
  <c r="H178" i="3"/>
  <c r="D178" i="3"/>
  <c r="BU177" i="3"/>
  <c r="BT177" i="3"/>
  <c r="BS177" i="3"/>
  <c r="BR177" i="3"/>
  <c r="BQ177" i="3"/>
  <c r="BP177" i="3"/>
  <c r="BV177" i="3" s="1"/>
  <c r="BO177" i="3"/>
  <c r="BN177" i="3"/>
  <c r="BM177" i="3"/>
  <c r="BL177" i="3"/>
  <c r="BK177" i="3"/>
  <c r="BJ177" i="3"/>
  <c r="BI177" i="3"/>
  <c r="BH177" i="3"/>
  <c r="BG177" i="3"/>
  <c r="BF177" i="3"/>
  <c r="BE177" i="3"/>
  <c r="BD177" i="3"/>
  <c r="BA177" i="3"/>
  <c r="BB177" i="3" s="1"/>
  <c r="AY177" i="3"/>
  <c r="AZ177" i="3" s="1"/>
  <c r="AW177" i="3"/>
  <c r="AX177" i="3" s="1"/>
  <c r="AV177" i="3"/>
  <c r="AU177" i="3"/>
  <c r="AS177" i="3"/>
  <c r="AT177" i="3" s="1"/>
  <c r="AQ177" i="3"/>
  <c r="AR177" i="3" s="1"/>
  <c r="AP177" i="3"/>
  <c r="AN177" i="3"/>
  <c r="AL177" i="3"/>
  <c r="AJ177" i="3"/>
  <c r="AH177" i="3"/>
  <c r="AF177" i="3"/>
  <c r="AD177" i="3"/>
  <c r="AB177" i="3"/>
  <c r="Z177" i="3"/>
  <c r="X177" i="3"/>
  <c r="V177" i="3"/>
  <c r="T177" i="3"/>
  <c r="R177" i="3"/>
  <c r="P177" i="3"/>
  <c r="N177" i="3"/>
  <c r="L177" i="3"/>
  <c r="J177" i="3"/>
  <c r="H177" i="3"/>
  <c r="D177" i="3"/>
  <c r="BU176" i="3"/>
  <c r="BT176" i="3"/>
  <c r="BS176" i="3"/>
  <c r="BR176" i="3"/>
  <c r="BQ176" i="3"/>
  <c r="BP176" i="3"/>
  <c r="BV176" i="3" s="1"/>
  <c r="BO176" i="3"/>
  <c r="BN176" i="3"/>
  <c r="BM176" i="3"/>
  <c r="BL176" i="3"/>
  <c r="BK176" i="3"/>
  <c r="BJ176" i="3"/>
  <c r="BI176" i="3"/>
  <c r="BH176" i="3"/>
  <c r="BG176" i="3"/>
  <c r="BF176" i="3"/>
  <c r="BE176" i="3"/>
  <c r="BD176" i="3"/>
  <c r="BA176" i="3"/>
  <c r="BB176" i="3" s="1"/>
  <c r="AY176" i="3"/>
  <c r="AZ176" i="3" s="1"/>
  <c r="AX176" i="3"/>
  <c r="AW176" i="3"/>
  <c r="AU176" i="3"/>
  <c r="AV176" i="3" s="1"/>
  <c r="AS176" i="3"/>
  <c r="AT176" i="3" s="1"/>
  <c r="AQ176" i="3"/>
  <c r="AR176" i="3" s="1"/>
  <c r="AP176" i="3"/>
  <c r="AN176" i="3"/>
  <c r="AL176" i="3"/>
  <c r="AJ176" i="3"/>
  <c r="AH176" i="3"/>
  <c r="AF176" i="3"/>
  <c r="AD176" i="3"/>
  <c r="AB176" i="3"/>
  <c r="Z176" i="3"/>
  <c r="X176" i="3"/>
  <c r="V176" i="3"/>
  <c r="T176" i="3"/>
  <c r="R176" i="3"/>
  <c r="P176" i="3"/>
  <c r="N176" i="3"/>
  <c r="L176" i="3"/>
  <c r="J176" i="3"/>
  <c r="H176" i="3"/>
  <c r="D176" i="3"/>
  <c r="BV175" i="3"/>
  <c r="BU175" i="3"/>
  <c r="BT175" i="3"/>
  <c r="BS175" i="3"/>
  <c r="BR175" i="3"/>
  <c r="BQ175" i="3"/>
  <c r="BP175" i="3"/>
  <c r="BO175" i="3"/>
  <c r="BN175" i="3"/>
  <c r="BM175" i="3"/>
  <c r="BL175" i="3"/>
  <c r="BK175" i="3"/>
  <c r="BJ175" i="3"/>
  <c r="BI175" i="3"/>
  <c r="BH175" i="3"/>
  <c r="BG175" i="3"/>
  <c r="BF175" i="3"/>
  <c r="BE175" i="3"/>
  <c r="BD175" i="3"/>
  <c r="BA175" i="3"/>
  <c r="BB175" i="3" s="1"/>
  <c r="AZ175" i="3"/>
  <c r="AY175" i="3"/>
  <c r="AW175" i="3"/>
  <c r="AX175" i="3" s="1"/>
  <c r="AU175" i="3"/>
  <c r="AV175" i="3" s="1"/>
  <c r="AS175" i="3"/>
  <c r="AT175" i="3" s="1"/>
  <c r="AR175" i="3"/>
  <c r="AQ175" i="3"/>
  <c r="AP175" i="3"/>
  <c r="AN175" i="3"/>
  <c r="AL175" i="3"/>
  <c r="AJ175" i="3"/>
  <c r="AH175" i="3"/>
  <c r="AF175" i="3"/>
  <c r="AD175" i="3"/>
  <c r="AB175" i="3"/>
  <c r="Z175" i="3"/>
  <c r="X175" i="3"/>
  <c r="V175" i="3"/>
  <c r="T175" i="3"/>
  <c r="R175" i="3"/>
  <c r="P175" i="3"/>
  <c r="N175" i="3"/>
  <c r="L175" i="3"/>
  <c r="J175" i="3"/>
  <c r="H175" i="3"/>
  <c r="D175" i="3"/>
  <c r="BU174" i="3"/>
  <c r="BT174" i="3"/>
  <c r="BS174" i="3"/>
  <c r="BR174" i="3"/>
  <c r="BQ174" i="3"/>
  <c r="BP174" i="3"/>
  <c r="BV174" i="3" s="1"/>
  <c r="BO174" i="3"/>
  <c r="BN174" i="3"/>
  <c r="BM174" i="3"/>
  <c r="BL174" i="3"/>
  <c r="BK174" i="3"/>
  <c r="BJ174" i="3"/>
  <c r="BI174" i="3"/>
  <c r="BH174" i="3"/>
  <c r="BG174" i="3"/>
  <c r="BF174" i="3"/>
  <c r="BE174" i="3"/>
  <c r="BD174" i="3"/>
  <c r="BB174" i="3"/>
  <c r="BA174" i="3"/>
  <c r="AY174" i="3"/>
  <c r="AZ174" i="3" s="1"/>
  <c r="AW174" i="3"/>
  <c r="AX174" i="3" s="1"/>
  <c r="AU174" i="3"/>
  <c r="AV174" i="3" s="1"/>
  <c r="AT174" i="3"/>
  <c r="AS174" i="3"/>
  <c r="AQ174" i="3"/>
  <c r="AR174" i="3" s="1"/>
  <c r="AP174" i="3"/>
  <c r="AN174" i="3"/>
  <c r="AL174" i="3"/>
  <c r="AJ174" i="3"/>
  <c r="AH174" i="3"/>
  <c r="AF174" i="3"/>
  <c r="AD174" i="3"/>
  <c r="AB174" i="3"/>
  <c r="Z174" i="3"/>
  <c r="X174" i="3"/>
  <c r="V174" i="3"/>
  <c r="T174" i="3"/>
  <c r="R174" i="3"/>
  <c r="P174" i="3"/>
  <c r="N174" i="3"/>
  <c r="L174" i="3"/>
  <c r="J174" i="3"/>
  <c r="H174" i="3"/>
  <c r="D174" i="3"/>
  <c r="BU173" i="3"/>
  <c r="BT173" i="3"/>
  <c r="BS173" i="3"/>
  <c r="BR173" i="3"/>
  <c r="BQ173" i="3"/>
  <c r="BP173" i="3"/>
  <c r="BV173" i="3" s="1"/>
  <c r="BO173" i="3"/>
  <c r="BN173" i="3"/>
  <c r="BM173" i="3"/>
  <c r="BL173" i="3"/>
  <c r="BK173" i="3"/>
  <c r="BJ173" i="3"/>
  <c r="BI173" i="3"/>
  <c r="BH173" i="3"/>
  <c r="BG173" i="3"/>
  <c r="BF173" i="3"/>
  <c r="BE173" i="3"/>
  <c r="BD173" i="3"/>
  <c r="BA173" i="3"/>
  <c r="BB173" i="3" s="1"/>
  <c r="AY173" i="3"/>
  <c r="AZ173" i="3" s="1"/>
  <c r="AW173" i="3"/>
  <c r="AX173" i="3" s="1"/>
  <c r="AV173" i="3"/>
  <c r="AU173" i="3"/>
  <c r="AS173" i="3"/>
  <c r="AT173" i="3" s="1"/>
  <c r="AQ173" i="3"/>
  <c r="AR173" i="3" s="1"/>
  <c r="AP173" i="3"/>
  <c r="AN173" i="3"/>
  <c r="AL173" i="3"/>
  <c r="AJ173" i="3"/>
  <c r="AH173" i="3"/>
  <c r="AF173" i="3"/>
  <c r="AD173" i="3"/>
  <c r="AB173" i="3"/>
  <c r="Z173" i="3"/>
  <c r="X173" i="3"/>
  <c r="V173" i="3"/>
  <c r="T173" i="3"/>
  <c r="R173" i="3"/>
  <c r="P173" i="3"/>
  <c r="N173" i="3"/>
  <c r="L173" i="3"/>
  <c r="J173" i="3"/>
  <c r="H173" i="3"/>
  <c r="D173" i="3"/>
  <c r="BU172" i="3"/>
  <c r="BT172" i="3"/>
  <c r="BS172" i="3"/>
  <c r="BR172" i="3"/>
  <c r="BQ172" i="3"/>
  <c r="BP172" i="3"/>
  <c r="BO172" i="3"/>
  <c r="BN172" i="3"/>
  <c r="BM172" i="3"/>
  <c r="BL172" i="3"/>
  <c r="BK172" i="3"/>
  <c r="BJ172" i="3"/>
  <c r="BI172" i="3"/>
  <c r="BH172" i="3"/>
  <c r="BG172" i="3"/>
  <c r="BF172" i="3"/>
  <c r="BE172" i="3"/>
  <c r="BD172" i="3"/>
  <c r="BA172" i="3"/>
  <c r="BB172" i="3" s="1"/>
  <c r="AY172" i="3"/>
  <c r="AZ172" i="3" s="1"/>
  <c r="AX172" i="3"/>
  <c r="AW172" i="3"/>
  <c r="AU172" i="3"/>
  <c r="AV172" i="3" s="1"/>
  <c r="AS172" i="3"/>
  <c r="AT172" i="3" s="1"/>
  <c r="AQ172" i="3"/>
  <c r="AR172" i="3" s="1"/>
  <c r="AP172" i="3"/>
  <c r="AN172" i="3"/>
  <c r="AL172" i="3"/>
  <c r="AJ172" i="3"/>
  <c r="AH172" i="3"/>
  <c r="AF172" i="3"/>
  <c r="AD172" i="3"/>
  <c r="AB172" i="3"/>
  <c r="Z172" i="3"/>
  <c r="X172" i="3"/>
  <c r="V172" i="3"/>
  <c r="T172" i="3"/>
  <c r="R172" i="3"/>
  <c r="P172" i="3"/>
  <c r="N172" i="3"/>
  <c r="L172" i="3"/>
  <c r="J172" i="3"/>
  <c r="H172" i="3"/>
  <c r="D172" i="3"/>
  <c r="BU171" i="3"/>
  <c r="BT171" i="3"/>
  <c r="BV171" i="3" s="1"/>
  <c r="BS171" i="3"/>
  <c r="BR171" i="3"/>
  <c r="BQ171" i="3"/>
  <c r="BP171" i="3"/>
  <c r="BO171" i="3"/>
  <c r="BN171" i="3"/>
  <c r="BM171" i="3"/>
  <c r="BL171" i="3"/>
  <c r="BK171" i="3"/>
  <c r="BJ171" i="3"/>
  <c r="BI171" i="3"/>
  <c r="BH171" i="3"/>
  <c r="BG171" i="3"/>
  <c r="BF171" i="3"/>
  <c r="BE171" i="3"/>
  <c r="BD171" i="3"/>
  <c r="BA171" i="3"/>
  <c r="BB171" i="3" s="1"/>
  <c r="AZ171" i="3"/>
  <c r="AY171" i="3"/>
  <c r="AW171" i="3"/>
  <c r="AX171" i="3" s="1"/>
  <c r="AU171" i="3"/>
  <c r="AV171" i="3" s="1"/>
  <c r="AS171" i="3"/>
  <c r="AT171" i="3" s="1"/>
  <c r="AR171" i="3"/>
  <c r="AQ171" i="3"/>
  <c r="AP171" i="3"/>
  <c r="AN171" i="3"/>
  <c r="AL171" i="3"/>
  <c r="AJ171" i="3"/>
  <c r="AH171" i="3"/>
  <c r="AF171" i="3"/>
  <c r="AD171" i="3"/>
  <c r="AB171" i="3"/>
  <c r="Z171" i="3"/>
  <c r="X171" i="3"/>
  <c r="V171" i="3"/>
  <c r="T171" i="3"/>
  <c r="R171" i="3"/>
  <c r="P171" i="3"/>
  <c r="N171" i="3"/>
  <c r="L171" i="3"/>
  <c r="J171" i="3"/>
  <c r="H171" i="3"/>
  <c r="D171" i="3"/>
  <c r="BV170" i="3"/>
  <c r="BU170" i="3"/>
  <c r="BT170" i="3"/>
  <c r="BS170" i="3"/>
  <c r="BR170" i="3"/>
  <c r="BQ170" i="3"/>
  <c r="BP170" i="3"/>
  <c r="BO170" i="3"/>
  <c r="BN170" i="3"/>
  <c r="BM170" i="3"/>
  <c r="BL170" i="3"/>
  <c r="BK170" i="3"/>
  <c r="BJ170" i="3"/>
  <c r="BI170" i="3"/>
  <c r="BH170" i="3"/>
  <c r="BG170" i="3"/>
  <c r="BF170" i="3"/>
  <c r="BE170" i="3"/>
  <c r="BD170" i="3"/>
  <c r="BB170" i="3"/>
  <c r="BA170" i="3"/>
  <c r="AY170" i="3"/>
  <c r="AZ170" i="3" s="1"/>
  <c r="AW170" i="3"/>
  <c r="AX170" i="3" s="1"/>
  <c r="AU170" i="3"/>
  <c r="AV170" i="3" s="1"/>
  <c r="AT170" i="3"/>
  <c r="AS170" i="3"/>
  <c r="AQ170" i="3"/>
  <c r="AR170" i="3" s="1"/>
  <c r="AP170" i="3"/>
  <c r="AN170" i="3"/>
  <c r="AL170" i="3"/>
  <c r="AJ170" i="3"/>
  <c r="AH170" i="3"/>
  <c r="AF170" i="3"/>
  <c r="AD170" i="3"/>
  <c r="AB170" i="3"/>
  <c r="Z170" i="3"/>
  <c r="X170" i="3"/>
  <c r="V170" i="3"/>
  <c r="T170" i="3"/>
  <c r="R170" i="3"/>
  <c r="P170" i="3"/>
  <c r="N170" i="3"/>
  <c r="L170" i="3"/>
  <c r="J170" i="3"/>
  <c r="H170" i="3"/>
  <c r="D170" i="3"/>
  <c r="BU169" i="3"/>
  <c r="BT169" i="3"/>
  <c r="BS169" i="3"/>
  <c r="BR169" i="3"/>
  <c r="BQ169" i="3"/>
  <c r="BP169" i="3"/>
  <c r="BO169" i="3"/>
  <c r="BN169" i="3"/>
  <c r="BM169" i="3"/>
  <c r="BL169" i="3"/>
  <c r="BK169" i="3"/>
  <c r="BJ169" i="3"/>
  <c r="BI169" i="3"/>
  <c r="BH169" i="3"/>
  <c r="BG169" i="3"/>
  <c r="BF169" i="3"/>
  <c r="BE169" i="3"/>
  <c r="BD169" i="3"/>
  <c r="BA169" i="3"/>
  <c r="BB169" i="3" s="1"/>
  <c r="AY169" i="3"/>
  <c r="AZ169" i="3" s="1"/>
  <c r="AW169" i="3"/>
  <c r="AX169" i="3" s="1"/>
  <c r="AV169" i="3"/>
  <c r="AU169" i="3"/>
  <c r="AS169" i="3"/>
  <c r="AT169" i="3" s="1"/>
  <c r="AQ169" i="3"/>
  <c r="AR169" i="3" s="1"/>
  <c r="AP169" i="3"/>
  <c r="AN169" i="3"/>
  <c r="AL169" i="3"/>
  <c r="AJ169" i="3"/>
  <c r="AH169" i="3"/>
  <c r="AF169" i="3"/>
  <c r="AD169" i="3"/>
  <c r="AB169" i="3"/>
  <c r="Z169" i="3"/>
  <c r="X169" i="3"/>
  <c r="V169" i="3"/>
  <c r="T169" i="3"/>
  <c r="R169" i="3"/>
  <c r="P169" i="3"/>
  <c r="N169" i="3"/>
  <c r="L169" i="3"/>
  <c r="J169" i="3"/>
  <c r="H169" i="3"/>
  <c r="D169" i="3"/>
  <c r="BU168" i="3"/>
  <c r="BT168" i="3"/>
  <c r="BS168" i="3"/>
  <c r="BR168" i="3"/>
  <c r="BQ168" i="3"/>
  <c r="BP168" i="3"/>
  <c r="BV168" i="3" s="1"/>
  <c r="BO168" i="3"/>
  <c r="BN168" i="3"/>
  <c r="BM168" i="3"/>
  <c r="BL168" i="3"/>
  <c r="BK168" i="3"/>
  <c r="BJ168" i="3"/>
  <c r="BI168" i="3"/>
  <c r="BH168" i="3"/>
  <c r="BG168" i="3"/>
  <c r="BF168" i="3"/>
  <c r="BE168" i="3"/>
  <c r="BD168" i="3"/>
  <c r="BA168" i="3"/>
  <c r="BB168" i="3" s="1"/>
  <c r="AY168" i="3"/>
  <c r="AZ168" i="3" s="1"/>
  <c r="AX168" i="3"/>
  <c r="AW168" i="3"/>
  <c r="AU168" i="3"/>
  <c r="AV168" i="3" s="1"/>
  <c r="AS168" i="3"/>
  <c r="AT168" i="3" s="1"/>
  <c r="AQ168" i="3"/>
  <c r="AR168" i="3" s="1"/>
  <c r="AP168" i="3"/>
  <c r="AN168" i="3"/>
  <c r="AL168" i="3"/>
  <c r="AJ168" i="3"/>
  <c r="AH168" i="3"/>
  <c r="AF168" i="3"/>
  <c r="AD168" i="3"/>
  <c r="AB168" i="3"/>
  <c r="Z168" i="3"/>
  <c r="X168" i="3"/>
  <c r="V168" i="3"/>
  <c r="T168" i="3"/>
  <c r="R168" i="3"/>
  <c r="P168" i="3"/>
  <c r="N168" i="3"/>
  <c r="L168" i="3"/>
  <c r="J168" i="3"/>
  <c r="H168" i="3"/>
  <c r="D168" i="3"/>
  <c r="BV167" i="3"/>
  <c r="BU167" i="3"/>
  <c r="BT167" i="3"/>
  <c r="BS167" i="3"/>
  <c r="BR167" i="3"/>
  <c r="BQ167" i="3"/>
  <c r="BP167" i="3"/>
  <c r="BO167" i="3"/>
  <c r="BN167" i="3"/>
  <c r="BM167" i="3"/>
  <c r="BL167" i="3"/>
  <c r="BK167" i="3"/>
  <c r="BJ167" i="3"/>
  <c r="BI167" i="3"/>
  <c r="BH167" i="3"/>
  <c r="BG167" i="3"/>
  <c r="BF167" i="3"/>
  <c r="BE167" i="3"/>
  <c r="BD167" i="3"/>
  <c r="BA167" i="3"/>
  <c r="BB167" i="3" s="1"/>
  <c r="AZ167" i="3"/>
  <c r="AY167" i="3"/>
  <c r="AW167" i="3"/>
  <c r="AX167" i="3" s="1"/>
  <c r="AU167" i="3"/>
  <c r="AV167" i="3" s="1"/>
  <c r="AS167" i="3"/>
  <c r="AT167" i="3" s="1"/>
  <c r="AR167" i="3"/>
  <c r="AQ167" i="3"/>
  <c r="AP167" i="3"/>
  <c r="AN167" i="3"/>
  <c r="AL167" i="3"/>
  <c r="AJ167" i="3"/>
  <c r="AH167" i="3"/>
  <c r="AF167" i="3"/>
  <c r="AD167" i="3"/>
  <c r="AB167" i="3"/>
  <c r="Z167" i="3"/>
  <c r="X167" i="3"/>
  <c r="V167" i="3"/>
  <c r="T167" i="3"/>
  <c r="R167" i="3"/>
  <c r="P167" i="3"/>
  <c r="N167" i="3"/>
  <c r="L167" i="3"/>
  <c r="J167" i="3"/>
  <c r="H167" i="3"/>
  <c r="D167" i="3"/>
  <c r="BU166" i="3"/>
  <c r="BT166" i="3"/>
  <c r="BS166" i="3"/>
  <c r="BV166" i="3" s="1"/>
  <c r="BR166" i="3"/>
  <c r="BQ166" i="3"/>
  <c r="BP166" i="3"/>
  <c r="BO166" i="3"/>
  <c r="BN166" i="3"/>
  <c r="BM166" i="3"/>
  <c r="BL166" i="3"/>
  <c r="BK166" i="3"/>
  <c r="BJ166" i="3"/>
  <c r="BI166" i="3"/>
  <c r="BH166" i="3"/>
  <c r="BG166" i="3"/>
  <c r="BF166" i="3"/>
  <c r="BE166" i="3"/>
  <c r="BD166" i="3"/>
  <c r="BB166" i="3"/>
  <c r="BA166" i="3"/>
  <c r="AY166" i="3"/>
  <c r="AZ166" i="3" s="1"/>
  <c r="AW166" i="3"/>
  <c r="AX166" i="3" s="1"/>
  <c r="AU166" i="3"/>
  <c r="AV166" i="3" s="1"/>
  <c r="AT166" i="3"/>
  <c r="AS166" i="3"/>
  <c r="AQ166" i="3"/>
  <c r="AR166" i="3" s="1"/>
  <c r="AP166" i="3"/>
  <c r="AN166" i="3"/>
  <c r="AL166" i="3"/>
  <c r="AJ166" i="3"/>
  <c r="AH166" i="3"/>
  <c r="AF166" i="3"/>
  <c r="AD166" i="3"/>
  <c r="AB166" i="3"/>
  <c r="Z166" i="3"/>
  <c r="X166" i="3"/>
  <c r="V166" i="3"/>
  <c r="T166" i="3"/>
  <c r="R166" i="3"/>
  <c r="P166" i="3"/>
  <c r="N166" i="3"/>
  <c r="L166" i="3"/>
  <c r="J166" i="3"/>
  <c r="H166" i="3"/>
  <c r="D166" i="3"/>
  <c r="BU165" i="3"/>
  <c r="BT165" i="3"/>
  <c r="BS165" i="3"/>
  <c r="BR165" i="3"/>
  <c r="BQ165" i="3"/>
  <c r="BP165" i="3"/>
  <c r="BV165" i="3" s="1"/>
  <c r="BO165" i="3"/>
  <c r="BN165" i="3"/>
  <c r="BM165" i="3"/>
  <c r="BL165" i="3"/>
  <c r="BK165" i="3"/>
  <c r="BJ165" i="3"/>
  <c r="BI165" i="3"/>
  <c r="BH165" i="3"/>
  <c r="BG165" i="3"/>
  <c r="BF165" i="3"/>
  <c r="BE165" i="3"/>
  <c r="BD165" i="3"/>
  <c r="BA165" i="3"/>
  <c r="BB165" i="3" s="1"/>
  <c r="AY165" i="3"/>
  <c r="AZ165" i="3" s="1"/>
  <c r="AW165" i="3"/>
  <c r="AX165" i="3" s="1"/>
  <c r="AV165" i="3"/>
  <c r="AU165" i="3"/>
  <c r="AS165" i="3"/>
  <c r="AT165" i="3" s="1"/>
  <c r="AQ165" i="3"/>
  <c r="AR165" i="3" s="1"/>
  <c r="AP165" i="3"/>
  <c r="AN165" i="3"/>
  <c r="AL165" i="3"/>
  <c r="AJ165" i="3"/>
  <c r="AH165" i="3"/>
  <c r="AF165" i="3"/>
  <c r="AD165" i="3"/>
  <c r="AB165" i="3"/>
  <c r="Z165" i="3"/>
  <c r="X165" i="3"/>
  <c r="V165" i="3"/>
  <c r="T165" i="3"/>
  <c r="R165" i="3"/>
  <c r="P165" i="3"/>
  <c r="N165" i="3"/>
  <c r="L165" i="3"/>
  <c r="J165" i="3"/>
  <c r="H165" i="3"/>
  <c r="D165" i="3"/>
  <c r="BU164" i="3"/>
  <c r="BT164" i="3"/>
  <c r="BS164" i="3"/>
  <c r="BR164" i="3"/>
  <c r="BQ164" i="3"/>
  <c r="BP164" i="3"/>
  <c r="BO164" i="3"/>
  <c r="BN164" i="3"/>
  <c r="BM164" i="3"/>
  <c r="BL164" i="3"/>
  <c r="BK164" i="3"/>
  <c r="BJ164" i="3"/>
  <c r="BI164" i="3"/>
  <c r="BH164" i="3"/>
  <c r="BG164" i="3"/>
  <c r="BF164" i="3"/>
  <c r="BE164" i="3"/>
  <c r="BD164" i="3"/>
  <c r="BA164" i="3"/>
  <c r="BB164" i="3" s="1"/>
  <c r="AY164" i="3"/>
  <c r="AZ164" i="3" s="1"/>
  <c r="AX164" i="3"/>
  <c r="AW164" i="3"/>
  <c r="AU164" i="3"/>
  <c r="AV164" i="3" s="1"/>
  <c r="AS164" i="3"/>
  <c r="AT164" i="3" s="1"/>
  <c r="AQ164" i="3"/>
  <c r="AR164" i="3" s="1"/>
  <c r="AP164" i="3"/>
  <c r="AN164" i="3"/>
  <c r="AL164" i="3"/>
  <c r="AJ164" i="3"/>
  <c r="AH164" i="3"/>
  <c r="AF164" i="3"/>
  <c r="AD164" i="3"/>
  <c r="AB164" i="3"/>
  <c r="Z164" i="3"/>
  <c r="X164" i="3"/>
  <c r="V164" i="3"/>
  <c r="T164" i="3"/>
  <c r="R164" i="3"/>
  <c r="P164" i="3"/>
  <c r="N164" i="3"/>
  <c r="L164" i="3"/>
  <c r="J164" i="3"/>
  <c r="H164" i="3"/>
  <c r="D164" i="3"/>
  <c r="BU163" i="3"/>
  <c r="BT163" i="3"/>
  <c r="BS163" i="3"/>
  <c r="BR163" i="3"/>
  <c r="BQ163" i="3"/>
  <c r="BV163" i="3" s="1"/>
  <c r="BP163" i="3"/>
  <c r="BO163" i="3"/>
  <c r="BN163" i="3"/>
  <c r="BM163" i="3"/>
  <c r="BL163" i="3"/>
  <c r="BK163" i="3"/>
  <c r="BJ163" i="3"/>
  <c r="BI163" i="3"/>
  <c r="BH163" i="3"/>
  <c r="BG163" i="3"/>
  <c r="BF163" i="3"/>
  <c r="BE163" i="3"/>
  <c r="BD163" i="3"/>
  <c r="BA163" i="3"/>
  <c r="BB163" i="3" s="1"/>
  <c r="AZ163" i="3"/>
  <c r="AY163" i="3"/>
  <c r="AW163" i="3"/>
  <c r="AX163" i="3" s="1"/>
  <c r="AU163" i="3"/>
  <c r="AV163" i="3" s="1"/>
  <c r="AS163" i="3"/>
  <c r="AT163" i="3" s="1"/>
  <c r="AR163" i="3"/>
  <c r="AQ163" i="3"/>
  <c r="AP163" i="3"/>
  <c r="AN163" i="3"/>
  <c r="AL163" i="3"/>
  <c r="AJ163" i="3"/>
  <c r="AH163" i="3"/>
  <c r="AF163" i="3"/>
  <c r="AD163" i="3"/>
  <c r="AB163" i="3"/>
  <c r="Z163" i="3"/>
  <c r="X163" i="3"/>
  <c r="V163" i="3"/>
  <c r="T163" i="3"/>
  <c r="R163" i="3"/>
  <c r="P163" i="3"/>
  <c r="N163" i="3"/>
  <c r="L163" i="3"/>
  <c r="J163" i="3"/>
  <c r="H163" i="3"/>
  <c r="D163" i="3"/>
  <c r="BU162" i="3"/>
  <c r="BT162" i="3"/>
  <c r="BS162" i="3"/>
  <c r="BR162" i="3"/>
  <c r="BQ162" i="3"/>
  <c r="BP162" i="3"/>
  <c r="BV162" i="3" s="1"/>
  <c r="BO162" i="3"/>
  <c r="BN162" i="3"/>
  <c r="BM162" i="3"/>
  <c r="BL162" i="3"/>
  <c r="BK162" i="3"/>
  <c r="BJ162" i="3"/>
  <c r="BI162" i="3"/>
  <c r="BH162" i="3"/>
  <c r="BG162" i="3"/>
  <c r="BF162" i="3"/>
  <c r="BE162" i="3"/>
  <c r="BD162" i="3"/>
  <c r="BA162" i="3"/>
  <c r="BB162" i="3" s="1"/>
  <c r="AY162" i="3"/>
  <c r="AZ162" i="3" s="1"/>
  <c r="AW162" i="3"/>
  <c r="AX162" i="3" s="1"/>
  <c r="AU162" i="3"/>
  <c r="AV162" i="3" s="1"/>
  <c r="AT162" i="3"/>
  <c r="AS162" i="3"/>
  <c r="AQ162" i="3"/>
  <c r="AR162" i="3" s="1"/>
  <c r="AP162" i="3"/>
  <c r="AN162" i="3"/>
  <c r="AL162" i="3"/>
  <c r="AJ162" i="3"/>
  <c r="AH162" i="3"/>
  <c r="AF162" i="3"/>
  <c r="AD162" i="3"/>
  <c r="AB162" i="3"/>
  <c r="Z162" i="3"/>
  <c r="X162" i="3"/>
  <c r="V162" i="3"/>
  <c r="T162" i="3"/>
  <c r="R162" i="3"/>
  <c r="P162" i="3"/>
  <c r="N162" i="3"/>
  <c r="L162" i="3"/>
  <c r="J162" i="3"/>
  <c r="H162" i="3"/>
  <c r="D162" i="3"/>
  <c r="BU161" i="3"/>
  <c r="BT161" i="3"/>
  <c r="BS161" i="3"/>
  <c r="BR161" i="3"/>
  <c r="BQ161" i="3"/>
  <c r="BP161" i="3"/>
  <c r="BV161" i="3" s="1"/>
  <c r="BO161" i="3"/>
  <c r="BN161" i="3"/>
  <c r="BM161" i="3"/>
  <c r="BL161" i="3"/>
  <c r="BK161" i="3"/>
  <c r="BJ161" i="3"/>
  <c r="BI161" i="3"/>
  <c r="BH161" i="3"/>
  <c r="BG161" i="3"/>
  <c r="BF161" i="3"/>
  <c r="BE161" i="3"/>
  <c r="BD161" i="3"/>
  <c r="BA161" i="3"/>
  <c r="BB161" i="3" s="1"/>
  <c r="AZ161" i="3"/>
  <c r="AY161" i="3"/>
  <c r="AW161" i="3"/>
  <c r="AX161" i="3" s="1"/>
  <c r="AU161" i="3"/>
  <c r="AV161" i="3" s="1"/>
  <c r="AS161" i="3"/>
  <c r="AT161" i="3" s="1"/>
  <c r="AR161" i="3"/>
  <c r="AQ161" i="3"/>
  <c r="AP161" i="3"/>
  <c r="AN161" i="3"/>
  <c r="AL161" i="3"/>
  <c r="AJ161" i="3"/>
  <c r="AH161" i="3"/>
  <c r="AF161" i="3"/>
  <c r="AD161" i="3"/>
  <c r="AB161" i="3"/>
  <c r="Z161" i="3"/>
  <c r="X161" i="3"/>
  <c r="V161" i="3"/>
  <c r="T161" i="3"/>
  <c r="R161" i="3"/>
  <c r="P161" i="3"/>
  <c r="N161" i="3"/>
  <c r="L161" i="3"/>
  <c r="J161" i="3"/>
  <c r="H161" i="3"/>
  <c r="D161" i="3"/>
  <c r="BU160" i="3"/>
  <c r="BT160" i="3"/>
  <c r="BS160" i="3"/>
  <c r="BR160" i="3"/>
  <c r="BQ160" i="3"/>
  <c r="BP160" i="3"/>
  <c r="BO160" i="3"/>
  <c r="BN160" i="3"/>
  <c r="BM160" i="3"/>
  <c r="BL160" i="3"/>
  <c r="BK160" i="3"/>
  <c r="BJ160" i="3"/>
  <c r="BI160" i="3"/>
  <c r="BH160" i="3"/>
  <c r="BG160" i="3"/>
  <c r="BF160" i="3"/>
  <c r="BE160" i="3"/>
  <c r="BD160" i="3"/>
  <c r="BB160" i="3"/>
  <c r="BA160" i="3"/>
  <c r="AZ160" i="3"/>
  <c r="AY160" i="3"/>
  <c r="AX160" i="3"/>
  <c r="AW160" i="3"/>
  <c r="AU160" i="3"/>
  <c r="AV160" i="3" s="1"/>
  <c r="AT160" i="3"/>
  <c r="AS160" i="3"/>
  <c r="AR160" i="3"/>
  <c r="AQ160" i="3"/>
  <c r="AP160" i="3"/>
  <c r="AN160" i="3"/>
  <c r="AL160" i="3"/>
  <c r="AJ160" i="3"/>
  <c r="AH160" i="3"/>
  <c r="AF160" i="3"/>
  <c r="AD160" i="3"/>
  <c r="AB160" i="3"/>
  <c r="Z160" i="3"/>
  <c r="X160" i="3"/>
  <c r="V160" i="3"/>
  <c r="T160" i="3"/>
  <c r="R160" i="3"/>
  <c r="P160" i="3"/>
  <c r="N160" i="3"/>
  <c r="L160" i="3"/>
  <c r="J160" i="3"/>
  <c r="H160" i="3"/>
  <c r="D160" i="3"/>
  <c r="BV159" i="3"/>
  <c r="BU159" i="3"/>
  <c r="BT159" i="3"/>
  <c r="BS159" i="3"/>
  <c r="BR159" i="3"/>
  <c r="BQ159" i="3"/>
  <c r="BP159" i="3"/>
  <c r="BO159" i="3"/>
  <c r="BN159" i="3"/>
  <c r="BM159" i="3"/>
  <c r="BL159" i="3"/>
  <c r="BK159" i="3"/>
  <c r="BJ159" i="3"/>
  <c r="BI159" i="3"/>
  <c r="BH159" i="3"/>
  <c r="BG159" i="3"/>
  <c r="BF159" i="3"/>
  <c r="BE159" i="3"/>
  <c r="BD159" i="3"/>
  <c r="BA159" i="3"/>
  <c r="BB159" i="3" s="1"/>
  <c r="AZ159" i="3"/>
  <c r="AY159" i="3"/>
  <c r="AW159" i="3"/>
  <c r="AX159" i="3" s="1"/>
  <c r="AV159" i="3"/>
  <c r="AU159" i="3"/>
  <c r="AS159" i="3"/>
  <c r="AT159" i="3" s="1"/>
  <c r="AR159" i="3"/>
  <c r="AQ159" i="3"/>
  <c r="AP159" i="3"/>
  <c r="AN159" i="3"/>
  <c r="AL159" i="3"/>
  <c r="AJ159" i="3"/>
  <c r="AH159" i="3"/>
  <c r="AF159" i="3"/>
  <c r="AD159" i="3"/>
  <c r="AB159" i="3"/>
  <c r="Z159" i="3"/>
  <c r="X159" i="3"/>
  <c r="V159" i="3"/>
  <c r="T159" i="3"/>
  <c r="R159" i="3"/>
  <c r="P159" i="3"/>
  <c r="N159" i="3"/>
  <c r="L159" i="3"/>
  <c r="J159" i="3"/>
  <c r="H159" i="3"/>
  <c r="D159" i="3"/>
  <c r="BU158" i="3"/>
  <c r="BT158" i="3"/>
  <c r="BS158" i="3"/>
  <c r="BR158" i="3"/>
  <c r="BQ158" i="3"/>
  <c r="BP158" i="3"/>
  <c r="BV158" i="3" s="1"/>
  <c r="BO158" i="3"/>
  <c r="BN158" i="3"/>
  <c r="BM158" i="3"/>
  <c r="BL158" i="3"/>
  <c r="BK158" i="3"/>
  <c r="BJ158" i="3"/>
  <c r="BI158" i="3"/>
  <c r="BH158" i="3"/>
  <c r="BG158" i="3"/>
  <c r="BF158" i="3"/>
  <c r="BE158" i="3"/>
  <c r="BD158" i="3"/>
  <c r="BB158" i="3"/>
  <c r="BA158" i="3"/>
  <c r="AY158" i="3"/>
  <c r="AZ158" i="3" s="1"/>
  <c r="AX158" i="3"/>
  <c r="AW158" i="3"/>
  <c r="AU158" i="3"/>
  <c r="AV158" i="3" s="1"/>
  <c r="AT158" i="3"/>
  <c r="AS158" i="3"/>
  <c r="AQ158" i="3"/>
  <c r="AR158" i="3" s="1"/>
  <c r="AP158" i="3"/>
  <c r="AN158" i="3"/>
  <c r="AL158" i="3"/>
  <c r="AJ158" i="3"/>
  <c r="AH158" i="3"/>
  <c r="AF158" i="3"/>
  <c r="AD158" i="3"/>
  <c r="AB158" i="3"/>
  <c r="Z158" i="3"/>
  <c r="X158" i="3"/>
  <c r="V158" i="3"/>
  <c r="T158" i="3"/>
  <c r="R158" i="3"/>
  <c r="P158" i="3"/>
  <c r="N158" i="3"/>
  <c r="L158" i="3"/>
  <c r="J158" i="3"/>
  <c r="H158" i="3"/>
  <c r="D158" i="3"/>
  <c r="BU157" i="3"/>
  <c r="BT157" i="3"/>
  <c r="BS157" i="3"/>
  <c r="BR157" i="3"/>
  <c r="BQ157" i="3"/>
  <c r="BV157" i="3" s="1"/>
  <c r="BP157" i="3"/>
  <c r="BO157" i="3"/>
  <c r="BN157" i="3"/>
  <c r="BM157" i="3"/>
  <c r="BL157" i="3"/>
  <c r="BK157" i="3"/>
  <c r="BJ157" i="3"/>
  <c r="BI157" i="3"/>
  <c r="BH157" i="3"/>
  <c r="BG157" i="3"/>
  <c r="BF157" i="3"/>
  <c r="BE157" i="3"/>
  <c r="BD157" i="3"/>
  <c r="BA157" i="3"/>
  <c r="BB157" i="3" s="1"/>
  <c r="AZ157" i="3"/>
  <c r="AY157" i="3"/>
  <c r="AX157" i="3"/>
  <c r="AW157" i="3"/>
  <c r="AV157" i="3"/>
  <c r="AU157" i="3"/>
  <c r="AS157" i="3"/>
  <c r="AT157" i="3" s="1"/>
  <c r="AR157" i="3"/>
  <c r="AQ157" i="3"/>
  <c r="AP157" i="3"/>
  <c r="AN157" i="3"/>
  <c r="AL157" i="3"/>
  <c r="AJ157" i="3"/>
  <c r="AH157" i="3"/>
  <c r="AF157" i="3"/>
  <c r="AD157" i="3"/>
  <c r="AB157" i="3"/>
  <c r="Z157" i="3"/>
  <c r="X157" i="3"/>
  <c r="V157" i="3"/>
  <c r="T157" i="3"/>
  <c r="R157" i="3"/>
  <c r="P157" i="3"/>
  <c r="N157" i="3"/>
  <c r="L157" i="3"/>
  <c r="J157" i="3"/>
  <c r="H157" i="3"/>
  <c r="D157" i="3"/>
  <c r="BU156" i="3"/>
  <c r="BT156" i="3"/>
  <c r="BS156" i="3"/>
  <c r="BR156" i="3"/>
  <c r="BQ156" i="3"/>
  <c r="BP156" i="3"/>
  <c r="BV156" i="3" s="1"/>
  <c r="BO156" i="3"/>
  <c r="BN156" i="3"/>
  <c r="BM156" i="3"/>
  <c r="BL156" i="3"/>
  <c r="BK156" i="3"/>
  <c r="BJ156" i="3"/>
  <c r="BI156" i="3"/>
  <c r="BH156" i="3"/>
  <c r="BG156" i="3"/>
  <c r="BF156" i="3"/>
  <c r="BE156" i="3"/>
  <c r="BD156" i="3"/>
  <c r="BB156" i="3"/>
  <c r="BA156" i="3"/>
  <c r="AZ156" i="3"/>
  <c r="AY156" i="3"/>
  <c r="AX156" i="3"/>
  <c r="AW156" i="3"/>
  <c r="AU156" i="3"/>
  <c r="AV156" i="3" s="1"/>
  <c r="AT156" i="3"/>
  <c r="AS156" i="3"/>
  <c r="AR156" i="3"/>
  <c r="AQ156" i="3"/>
  <c r="AP156" i="3"/>
  <c r="AN156" i="3"/>
  <c r="AL156" i="3"/>
  <c r="AJ156" i="3"/>
  <c r="AH156" i="3"/>
  <c r="AF156" i="3"/>
  <c r="AD156" i="3"/>
  <c r="AB156" i="3"/>
  <c r="Z156" i="3"/>
  <c r="X156" i="3"/>
  <c r="V156" i="3"/>
  <c r="T156" i="3"/>
  <c r="R156" i="3"/>
  <c r="P156" i="3"/>
  <c r="N156" i="3"/>
  <c r="L156" i="3"/>
  <c r="J156" i="3"/>
  <c r="H156" i="3"/>
  <c r="D156" i="3"/>
  <c r="BV155" i="3"/>
  <c r="BU155" i="3"/>
  <c r="BT155" i="3"/>
  <c r="BS155" i="3"/>
  <c r="BR155" i="3"/>
  <c r="BQ155" i="3"/>
  <c r="BP155" i="3"/>
  <c r="BO155" i="3"/>
  <c r="BN155" i="3"/>
  <c r="BM155" i="3"/>
  <c r="BL155" i="3"/>
  <c r="BK155" i="3"/>
  <c r="BJ155" i="3"/>
  <c r="BI155" i="3"/>
  <c r="BH155" i="3"/>
  <c r="BG155" i="3"/>
  <c r="BF155" i="3"/>
  <c r="BE155" i="3"/>
  <c r="BD155" i="3"/>
  <c r="BA155" i="3"/>
  <c r="BB155" i="3" s="1"/>
  <c r="AZ155" i="3"/>
  <c r="AY155" i="3"/>
  <c r="AW155" i="3"/>
  <c r="AX155" i="3" s="1"/>
  <c r="AV155" i="3"/>
  <c r="AU155" i="3"/>
  <c r="AS155" i="3"/>
  <c r="AT155" i="3" s="1"/>
  <c r="AR155" i="3"/>
  <c r="AQ155" i="3"/>
  <c r="AP155" i="3"/>
  <c r="AN155" i="3"/>
  <c r="AL155" i="3"/>
  <c r="AJ155" i="3"/>
  <c r="AH155" i="3"/>
  <c r="AF155" i="3"/>
  <c r="AD155" i="3"/>
  <c r="AB155" i="3"/>
  <c r="Z155" i="3"/>
  <c r="X155" i="3"/>
  <c r="V155" i="3"/>
  <c r="T155" i="3"/>
  <c r="R155" i="3"/>
  <c r="P155" i="3"/>
  <c r="N155" i="3"/>
  <c r="L155" i="3"/>
  <c r="J155" i="3"/>
  <c r="H155" i="3"/>
  <c r="D155" i="3"/>
  <c r="BU154" i="3"/>
  <c r="BT154" i="3"/>
  <c r="BS154" i="3"/>
  <c r="BR154" i="3"/>
  <c r="BQ154" i="3"/>
  <c r="BP154" i="3"/>
  <c r="BV154" i="3" s="1"/>
  <c r="BO154" i="3"/>
  <c r="BN154" i="3"/>
  <c r="BM154" i="3"/>
  <c r="BL154" i="3"/>
  <c r="BK154" i="3"/>
  <c r="BJ154" i="3"/>
  <c r="BI154" i="3"/>
  <c r="BH154" i="3"/>
  <c r="BG154" i="3"/>
  <c r="BF154" i="3"/>
  <c r="BE154" i="3"/>
  <c r="BD154" i="3"/>
  <c r="BB154" i="3"/>
  <c r="BA154" i="3"/>
  <c r="AY154" i="3"/>
  <c r="AZ154" i="3" s="1"/>
  <c r="AX154" i="3"/>
  <c r="AW154" i="3"/>
  <c r="AU154" i="3"/>
  <c r="AV154" i="3" s="1"/>
  <c r="AT154" i="3"/>
  <c r="AS154" i="3"/>
  <c r="AQ154" i="3"/>
  <c r="AR154" i="3" s="1"/>
  <c r="AP154" i="3"/>
  <c r="AN154" i="3"/>
  <c r="AL154" i="3"/>
  <c r="AJ154" i="3"/>
  <c r="AH154" i="3"/>
  <c r="AF154" i="3"/>
  <c r="AD154" i="3"/>
  <c r="AB154" i="3"/>
  <c r="Z154" i="3"/>
  <c r="X154" i="3"/>
  <c r="V154" i="3"/>
  <c r="T154" i="3"/>
  <c r="R154" i="3"/>
  <c r="P154" i="3"/>
  <c r="N154" i="3"/>
  <c r="L154" i="3"/>
  <c r="J154" i="3"/>
  <c r="H154" i="3"/>
  <c r="D154" i="3"/>
  <c r="BU153" i="3"/>
  <c r="BT153" i="3"/>
  <c r="BS153" i="3"/>
  <c r="BR153" i="3"/>
  <c r="BQ153" i="3"/>
  <c r="BP153" i="3"/>
  <c r="BO153" i="3"/>
  <c r="BN153" i="3"/>
  <c r="BM153" i="3"/>
  <c r="BL153" i="3"/>
  <c r="BK153" i="3"/>
  <c r="BJ153" i="3"/>
  <c r="BI153" i="3"/>
  <c r="BH153" i="3"/>
  <c r="BG153" i="3"/>
  <c r="BF153" i="3"/>
  <c r="BE153" i="3"/>
  <c r="BD153" i="3"/>
  <c r="BA153" i="3"/>
  <c r="BB153" i="3" s="1"/>
  <c r="AZ153" i="3"/>
  <c r="AY153" i="3"/>
  <c r="AW153" i="3"/>
  <c r="AX153" i="3" s="1"/>
  <c r="AV153" i="3"/>
  <c r="AU153" i="3"/>
  <c r="AS153" i="3"/>
  <c r="AT153" i="3" s="1"/>
  <c r="AR153" i="3"/>
  <c r="AQ153" i="3"/>
  <c r="AP153" i="3"/>
  <c r="AN153" i="3"/>
  <c r="AL153" i="3"/>
  <c r="AJ153" i="3"/>
  <c r="AH153" i="3"/>
  <c r="AF153" i="3"/>
  <c r="AD153" i="3"/>
  <c r="AB153" i="3"/>
  <c r="Z153" i="3"/>
  <c r="X153" i="3"/>
  <c r="V153" i="3"/>
  <c r="T153" i="3"/>
  <c r="R153" i="3"/>
  <c r="P153" i="3"/>
  <c r="N153" i="3"/>
  <c r="L153" i="3"/>
  <c r="J153" i="3"/>
  <c r="H153" i="3"/>
  <c r="D153" i="3"/>
  <c r="BU152" i="3"/>
  <c r="BT152" i="3"/>
  <c r="BS152" i="3"/>
  <c r="BR152" i="3"/>
  <c r="BQ152" i="3"/>
  <c r="BP152" i="3"/>
  <c r="BO152" i="3"/>
  <c r="BN152" i="3"/>
  <c r="BM152" i="3"/>
  <c r="BL152" i="3"/>
  <c r="BK152" i="3"/>
  <c r="BJ152" i="3"/>
  <c r="BI152" i="3"/>
  <c r="BH152" i="3"/>
  <c r="BG152" i="3"/>
  <c r="BF152" i="3"/>
  <c r="BE152" i="3"/>
  <c r="BD152" i="3"/>
  <c r="BB152" i="3"/>
  <c r="BA152" i="3"/>
  <c r="AY152" i="3"/>
  <c r="AZ152" i="3" s="1"/>
  <c r="AX152" i="3"/>
  <c r="AW152" i="3"/>
  <c r="AU152" i="3"/>
  <c r="AV152" i="3" s="1"/>
  <c r="AT152" i="3"/>
  <c r="AS152" i="3"/>
  <c r="AQ152" i="3"/>
  <c r="AR152" i="3" s="1"/>
  <c r="AP152" i="3"/>
  <c r="AN152" i="3"/>
  <c r="AL152" i="3"/>
  <c r="AJ152" i="3"/>
  <c r="AH152" i="3"/>
  <c r="AF152" i="3"/>
  <c r="AD152" i="3"/>
  <c r="AB152" i="3"/>
  <c r="Z152" i="3"/>
  <c r="X152" i="3"/>
  <c r="V152" i="3"/>
  <c r="T152" i="3"/>
  <c r="R152" i="3"/>
  <c r="P152" i="3"/>
  <c r="N152" i="3"/>
  <c r="L152" i="3"/>
  <c r="J152" i="3"/>
  <c r="H152" i="3"/>
  <c r="D152" i="3"/>
  <c r="BV151" i="3"/>
  <c r="BU151" i="3"/>
  <c r="BT151" i="3"/>
  <c r="BS151" i="3"/>
  <c r="BR151" i="3"/>
  <c r="BQ151" i="3"/>
  <c r="BP151" i="3"/>
  <c r="BO151" i="3"/>
  <c r="BN151" i="3"/>
  <c r="BM151" i="3"/>
  <c r="BL151" i="3"/>
  <c r="BK151" i="3"/>
  <c r="BJ151" i="3"/>
  <c r="BI151" i="3"/>
  <c r="BH151" i="3"/>
  <c r="BG151" i="3"/>
  <c r="BF151" i="3"/>
  <c r="BE151" i="3"/>
  <c r="BD151" i="3"/>
  <c r="BA151" i="3"/>
  <c r="BB151" i="3" s="1"/>
  <c r="AY151" i="3"/>
  <c r="AZ151" i="3" s="1"/>
  <c r="AW151" i="3"/>
  <c r="AX151" i="3" s="1"/>
  <c r="AV151" i="3"/>
  <c r="AU151" i="3"/>
  <c r="AS151" i="3"/>
  <c r="AT151" i="3" s="1"/>
  <c r="AQ151" i="3"/>
  <c r="AR151" i="3" s="1"/>
  <c r="AP151" i="3"/>
  <c r="AN151" i="3"/>
  <c r="AL151" i="3"/>
  <c r="AJ151" i="3"/>
  <c r="AH151" i="3"/>
  <c r="AF151" i="3"/>
  <c r="AD151" i="3"/>
  <c r="AB151" i="3"/>
  <c r="Z151" i="3"/>
  <c r="X151" i="3"/>
  <c r="V151" i="3"/>
  <c r="T151" i="3"/>
  <c r="R151" i="3"/>
  <c r="P151" i="3"/>
  <c r="N151" i="3"/>
  <c r="L151" i="3"/>
  <c r="J151" i="3"/>
  <c r="H151" i="3"/>
  <c r="D151" i="3"/>
  <c r="BU150" i="3"/>
  <c r="BT150" i="3"/>
  <c r="BS150" i="3"/>
  <c r="BR150" i="3"/>
  <c r="BQ150" i="3"/>
  <c r="BP150" i="3"/>
  <c r="BV150" i="3" s="1"/>
  <c r="BO150" i="3"/>
  <c r="BN150" i="3"/>
  <c r="BM150" i="3"/>
  <c r="BL150" i="3"/>
  <c r="BK150" i="3"/>
  <c r="BJ150" i="3"/>
  <c r="BI150" i="3"/>
  <c r="BH150" i="3"/>
  <c r="BG150" i="3"/>
  <c r="BF150" i="3"/>
  <c r="BE150" i="3"/>
  <c r="BD150" i="3"/>
  <c r="BA150" i="3"/>
  <c r="BB150" i="3" s="1"/>
  <c r="AY150" i="3"/>
  <c r="AZ150" i="3" s="1"/>
  <c r="AX150" i="3"/>
  <c r="AW150" i="3"/>
  <c r="AU150" i="3"/>
  <c r="AV150" i="3" s="1"/>
  <c r="AS150" i="3"/>
  <c r="AT150" i="3" s="1"/>
  <c r="AQ150" i="3"/>
  <c r="AR150" i="3" s="1"/>
  <c r="AP150" i="3"/>
  <c r="AN150" i="3"/>
  <c r="AL150" i="3"/>
  <c r="AJ150" i="3"/>
  <c r="AH150" i="3"/>
  <c r="AF150" i="3"/>
  <c r="AD150" i="3"/>
  <c r="AB150" i="3"/>
  <c r="Z150" i="3"/>
  <c r="X150" i="3"/>
  <c r="V150" i="3"/>
  <c r="T150" i="3"/>
  <c r="R150" i="3"/>
  <c r="P150" i="3"/>
  <c r="N150" i="3"/>
  <c r="L150" i="3"/>
  <c r="J150" i="3"/>
  <c r="H150" i="3"/>
  <c r="D150" i="3"/>
  <c r="BU149" i="3"/>
  <c r="BT149" i="3"/>
  <c r="BS149" i="3"/>
  <c r="BR149" i="3"/>
  <c r="BQ149" i="3"/>
  <c r="BP149" i="3"/>
  <c r="BO149" i="3"/>
  <c r="BN149" i="3"/>
  <c r="BM149" i="3"/>
  <c r="BL149" i="3"/>
  <c r="BK149" i="3"/>
  <c r="BJ149" i="3"/>
  <c r="BI149" i="3"/>
  <c r="BH149" i="3"/>
  <c r="BG149" i="3"/>
  <c r="BF149" i="3"/>
  <c r="BE149" i="3"/>
  <c r="BD149" i="3"/>
  <c r="BA149" i="3"/>
  <c r="BB149" i="3" s="1"/>
  <c r="AY149" i="3"/>
  <c r="AZ149" i="3" s="1"/>
  <c r="AX149" i="3"/>
  <c r="AW149" i="3"/>
  <c r="AU149" i="3"/>
  <c r="AV149" i="3" s="1"/>
  <c r="AS149" i="3"/>
  <c r="AT149" i="3" s="1"/>
  <c r="AQ149" i="3"/>
  <c r="AR149" i="3" s="1"/>
  <c r="AP149" i="3"/>
  <c r="AN149" i="3"/>
  <c r="AL149" i="3"/>
  <c r="AJ149" i="3"/>
  <c r="AH149" i="3"/>
  <c r="AF149" i="3"/>
  <c r="AD149" i="3"/>
  <c r="AB149" i="3"/>
  <c r="Z149" i="3"/>
  <c r="X149" i="3"/>
  <c r="V149" i="3"/>
  <c r="T149" i="3"/>
  <c r="R149" i="3"/>
  <c r="P149" i="3"/>
  <c r="N149" i="3"/>
  <c r="L149" i="3"/>
  <c r="J149" i="3"/>
  <c r="H149" i="3"/>
  <c r="D149" i="3"/>
  <c r="BU148" i="3"/>
  <c r="BT148" i="3"/>
  <c r="BS148" i="3"/>
  <c r="BR148" i="3"/>
  <c r="BQ148" i="3"/>
  <c r="BP148" i="3"/>
  <c r="BV148" i="3" s="1"/>
  <c r="BO148" i="3"/>
  <c r="BN148" i="3"/>
  <c r="BM148" i="3"/>
  <c r="BL148" i="3"/>
  <c r="BK148" i="3"/>
  <c r="BJ148" i="3"/>
  <c r="BI148" i="3"/>
  <c r="BH148" i="3"/>
  <c r="BG148" i="3"/>
  <c r="BF148" i="3"/>
  <c r="BE148" i="3"/>
  <c r="BD148" i="3"/>
  <c r="BA148" i="3"/>
  <c r="BB148" i="3" s="1"/>
  <c r="AY148" i="3"/>
  <c r="AZ148" i="3" s="1"/>
  <c r="AX148" i="3"/>
  <c r="AW148" i="3"/>
  <c r="AU148" i="3"/>
  <c r="AV148" i="3" s="1"/>
  <c r="AS148" i="3"/>
  <c r="AT148" i="3" s="1"/>
  <c r="AQ148" i="3"/>
  <c r="AR148" i="3" s="1"/>
  <c r="AP148" i="3"/>
  <c r="AN148" i="3"/>
  <c r="AL148" i="3"/>
  <c r="AJ148" i="3"/>
  <c r="AH148" i="3"/>
  <c r="AF148" i="3"/>
  <c r="AD148" i="3"/>
  <c r="AB148" i="3"/>
  <c r="Z148" i="3"/>
  <c r="X148" i="3"/>
  <c r="V148" i="3"/>
  <c r="T148" i="3"/>
  <c r="R148" i="3"/>
  <c r="P148" i="3"/>
  <c r="N148" i="3"/>
  <c r="L148" i="3"/>
  <c r="J148" i="3"/>
  <c r="H148" i="3"/>
  <c r="D148" i="3"/>
  <c r="BV147" i="3"/>
  <c r="BU147" i="3"/>
  <c r="BT147" i="3"/>
  <c r="BS147" i="3"/>
  <c r="BR147" i="3"/>
  <c r="BQ147" i="3"/>
  <c r="BP147" i="3"/>
  <c r="BO147" i="3"/>
  <c r="BN147" i="3"/>
  <c r="BM147" i="3"/>
  <c r="BL147" i="3"/>
  <c r="BK147" i="3"/>
  <c r="BJ147" i="3"/>
  <c r="BI147" i="3"/>
  <c r="BH147" i="3"/>
  <c r="BG147" i="3"/>
  <c r="BF147" i="3"/>
  <c r="BE147" i="3"/>
  <c r="BD147" i="3"/>
  <c r="BA147" i="3"/>
  <c r="BB147" i="3" s="1"/>
  <c r="AZ147" i="3"/>
  <c r="AY147" i="3"/>
  <c r="AW147" i="3"/>
  <c r="AX147" i="3" s="1"/>
  <c r="AU147" i="3"/>
  <c r="AV147" i="3" s="1"/>
  <c r="AS147" i="3"/>
  <c r="AT147" i="3" s="1"/>
  <c r="AR147" i="3"/>
  <c r="AQ147" i="3"/>
  <c r="AP147" i="3"/>
  <c r="AN147" i="3"/>
  <c r="AL147" i="3"/>
  <c r="AJ147" i="3"/>
  <c r="AH147" i="3"/>
  <c r="AF147" i="3"/>
  <c r="AD147" i="3"/>
  <c r="AB147" i="3"/>
  <c r="Z147" i="3"/>
  <c r="X147" i="3"/>
  <c r="V147" i="3"/>
  <c r="T147" i="3"/>
  <c r="R147" i="3"/>
  <c r="P147" i="3"/>
  <c r="N147" i="3"/>
  <c r="L147" i="3"/>
  <c r="J147" i="3"/>
  <c r="H147" i="3"/>
  <c r="D147" i="3"/>
  <c r="BU146" i="3"/>
  <c r="BT146" i="3"/>
  <c r="BS146" i="3"/>
  <c r="BR146" i="3"/>
  <c r="BQ146" i="3"/>
  <c r="BP146" i="3"/>
  <c r="BV146" i="3" s="1"/>
  <c r="BO146" i="3"/>
  <c r="BN146" i="3"/>
  <c r="BM146" i="3"/>
  <c r="BL146" i="3"/>
  <c r="BK146" i="3"/>
  <c r="BJ146" i="3"/>
  <c r="BI146" i="3"/>
  <c r="BH146" i="3"/>
  <c r="BG146" i="3"/>
  <c r="BF146" i="3"/>
  <c r="BE146" i="3"/>
  <c r="BD146" i="3"/>
  <c r="BA146" i="3"/>
  <c r="BB146" i="3" s="1"/>
  <c r="AY146" i="3"/>
  <c r="AZ146" i="3" s="1"/>
  <c r="AX146" i="3"/>
  <c r="AW146" i="3"/>
  <c r="AU146" i="3"/>
  <c r="AV146" i="3" s="1"/>
  <c r="AS146" i="3"/>
  <c r="AT146" i="3" s="1"/>
  <c r="AQ146" i="3"/>
  <c r="AR146" i="3" s="1"/>
  <c r="AP146" i="3"/>
  <c r="AN146" i="3"/>
  <c r="AL146" i="3"/>
  <c r="AJ146" i="3"/>
  <c r="AH146" i="3"/>
  <c r="AF146" i="3"/>
  <c r="AD146" i="3"/>
  <c r="AB146" i="3"/>
  <c r="Z146" i="3"/>
  <c r="X146" i="3"/>
  <c r="V146" i="3"/>
  <c r="T146" i="3"/>
  <c r="R146" i="3"/>
  <c r="P146" i="3"/>
  <c r="N146" i="3"/>
  <c r="L146" i="3"/>
  <c r="J146" i="3"/>
  <c r="H146" i="3"/>
  <c r="D146" i="3"/>
  <c r="BU145" i="3"/>
  <c r="BT145" i="3"/>
  <c r="BS145" i="3"/>
  <c r="BR145" i="3"/>
  <c r="BQ145" i="3"/>
  <c r="BP145" i="3"/>
  <c r="BV145" i="3" s="1"/>
  <c r="BO145" i="3"/>
  <c r="BN145" i="3"/>
  <c r="BM145" i="3"/>
  <c r="BL145" i="3"/>
  <c r="BK145" i="3"/>
  <c r="BJ145" i="3"/>
  <c r="BI145" i="3"/>
  <c r="BH145" i="3"/>
  <c r="BG145" i="3"/>
  <c r="BF145" i="3"/>
  <c r="BE145" i="3"/>
  <c r="BD145" i="3"/>
  <c r="BA145" i="3"/>
  <c r="BB145" i="3" s="1"/>
  <c r="AZ145" i="3"/>
  <c r="AY145" i="3"/>
  <c r="AX145" i="3"/>
  <c r="AW145" i="3"/>
  <c r="AU145" i="3"/>
  <c r="AV145" i="3" s="1"/>
  <c r="AS145" i="3"/>
  <c r="AT145" i="3" s="1"/>
  <c r="AR145" i="3"/>
  <c r="AQ145" i="3"/>
  <c r="AP145" i="3"/>
  <c r="AN145" i="3"/>
  <c r="AL145" i="3"/>
  <c r="AJ145" i="3"/>
  <c r="AH145" i="3"/>
  <c r="AF145" i="3"/>
  <c r="AD145" i="3"/>
  <c r="AB145" i="3"/>
  <c r="Z145" i="3"/>
  <c r="X145" i="3"/>
  <c r="V145" i="3"/>
  <c r="T145" i="3"/>
  <c r="R145" i="3"/>
  <c r="P145" i="3"/>
  <c r="N145" i="3"/>
  <c r="L145" i="3"/>
  <c r="J145" i="3"/>
  <c r="H145" i="3"/>
  <c r="D145" i="3"/>
  <c r="BU144" i="3"/>
  <c r="BT144" i="3"/>
  <c r="BS144" i="3"/>
  <c r="BR144" i="3"/>
  <c r="BQ144" i="3"/>
  <c r="BP144" i="3"/>
  <c r="BO144" i="3"/>
  <c r="BN144" i="3"/>
  <c r="BM144" i="3"/>
  <c r="BL144" i="3"/>
  <c r="BK144" i="3"/>
  <c r="BJ144" i="3"/>
  <c r="BI144" i="3"/>
  <c r="BH144" i="3"/>
  <c r="BG144" i="3"/>
  <c r="BF144" i="3"/>
  <c r="BE144" i="3"/>
  <c r="BD144" i="3"/>
  <c r="BB144" i="3"/>
  <c r="BA144" i="3"/>
  <c r="AY144" i="3"/>
  <c r="AZ144" i="3" s="1"/>
  <c r="AX144" i="3"/>
  <c r="AW144" i="3"/>
  <c r="AU144" i="3"/>
  <c r="AV144" i="3" s="1"/>
  <c r="AT144" i="3"/>
  <c r="AS144" i="3"/>
  <c r="AQ144" i="3"/>
  <c r="AR144" i="3" s="1"/>
  <c r="AP144" i="3"/>
  <c r="AN144" i="3"/>
  <c r="AL144" i="3"/>
  <c r="AJ144" i="3"/>
  <c r="AH144" i="3"/>
  <c r="AF144" i="3"/>
  <c r="AD144" i="3"/>
  <c r="AB144" i="3"/>
  <c r="Z144" i="3"/>
  <c r="X144" i="3"/>
  <c r="V144" i="3"/>
  <c r="T144" i="3"/>
  <c r="R144" i="3"/>
  <c r="P144" i="3"/>
  <c r="N144" i="3"/>
  <c r="L144" i="3"/>
  <c r="J144" i="3"/>
  <c r="H144" i="3"/>
  <c r="D144" i="3"/>
  <c r="BV143" i="3"/>
  <c r="BU143" i="3"/>
  <c r="BT143" i="3"/>
  <c r="BS143" i="3"/>
  <c r="BR143" i="3"/>
  <c r="BQ143" i="3"/>
  <c r="BP143" i="3"/>
  <c r="BO143" i="3"/>
  <c r="BN143" i="3"/>
  <c r="BM143" i="3"/>
  <c r="BL143" i="3"/>
  <c r="BK143" i="3"/>
  <c r="BJ143" i="3"/>
  <c r="BI143" i="3"/>
  <c r="BH143" i="3"/>
  <c r="BG143" i="3"/>
  <c r="BF143" i="3"/>
  <c r="BE143" i="3"/>
  <c r="BD143" i="3"/>
  <c r="BA143" i="3"/>
  <c r="BB143" i="3" s="1"/>
  <c r="AZ143" i="3"/>
  <c r="AY143" i="3"/>
  <c r="AW143" i="3"/>
  <c r="AX143" i="3" s="1"/>
  <c r="AV143" i="3"/>
  <c r="AU143" i="3"/>
  <c r="AS143" i="3"/>
  <c r="AT143" i="3" s="1"/>
  <c r="AR143" i="3"/>
  <c r="AQ143" i="3"/>
  <c r="AP143" i="3"/>
  <c r="AN143" i="3"/>
  <c r="AL143" i="3"/>
  <c r="AJ143" i="3"/>
  <c r="AH143" i="3"/>
  <c r="AF143" i="3"/>
  <c r="AD143" i="3"/>
  <c r="AB143" i="3"/>
  <c r="Z143" i="3"/>
  <c r="X143" i="3"/>
  <c r="V143" i="3"/>
  <c r="T143" i="3"/>
  <c r="R143" i="3"/>
  <c r="P143" i="3"/>
  <c r="N143" i="3"/>
  <c r="L143" i="3"/>
  <c r="J143" i="3"/>
  <c r="H143" i="3"/>
  <c r="D143" i="3"/>
  <c r="BU142" i="3"/>
  <c r="BT142" i="3"/>
  <c r="BS142" i="3"/>
  <c r="BR142" i="3"/>
  <c r="BQ142" i="3"/>
  <c r="BP142" i="3"/>
  <c r="BV142" i="3" s="1"/>
  <c r="BO142" i="3"/>
  <c r="BN142" i="3"/>
  <c r="BM142" i="3"/>
  <c r="BL142" i="3"/>
  <c r="BK142" i="3"/>
  <c r="BJ142" i="3"/>
  <c r="BI142" i="3"/>
  <c r="BH142" i="3"/>
  <c r="BG142" i="3"/>
  <c r="BF142" i="3"/>
  <c r="BE142" i="3"/>
  <c r="BD142" i="3"/>
  <c r="BA142" i="3"/>
  <c r="BB142" i="3" s="1"/>
  <c r="AY142" i="3"/>
  <c r="AZ142" i="3" s="1"/>
  <c r="AX142" i="3"/>
  <c r="AW142" i="3"/>
  <c r="AU142" i="3"/>
  <c r="AV142" i="3" s="1"/>
  <c r="AS142" i="3"/>
  <c r="AT142" i="3" s="1"/>
  <c r="AQ142" i="3"/>
  <c r="AR142" i="3" s="1"/>
  <c r="AP142" i="3"/>
  <c r="AN142" i="3"/>
  <c r="AL142" i="3"/>
  <c r="AJ142" i="3"/>
  <c r="AH142" i="3"/>
  <c r="AF142" i="3"/>
  <c r="AD142" i="3"/>
  <c r="AB142" i="3"/>
  <c r="Z142" i="3"/>
  <c r="X142" i="3"/>
  <c r="V142" i="3"/>
  <c r="T142" i="3"/>
  <c r="R142" i="3"/>
  <c r="P142" i="3"/>
  <c r="N142" i="3"/>
  <c r="L142" i="3"/>
  <c r="J142" i="3"/>
  <c r="H142" i="3"/>
  <c r="D142" i="3"/>
  <c r="BU141" i="3"/>
  <c r="BT141" i="3"/>
  <c r="BS141" i="3"/>
  <c r="BR141" i="3"/>
  <c r="BQ141" i="3"/>
  <c r="BP141" i="3"/>
  <c r="BV141" i="3" s="1"/>
  <c r="BO141" i="3"/>
  <c r="BN141" i="3"/>
  <c r="BM141" i="3"/>
  <c r="BL141" i="3"/>
  <c r="BK141" i="3"/>
  <c r="BJ141" i="3"/>
  <c r="BI141" i="3"/>
  <c r="BH141" i="3"/>
  <c r="BG141" i="3"/>
  <c r="BF141" i="3"/>
  <c r="BE141" i="3"/>
  <c r="BD141" i="3"/>
  <c r="BA141" i="3"/>
  <c r="BB141" i="3" s="1"/>
  <c r="AZ141" i="3"/>
  <c r="AY141" i="3"/>
  <c r="AW141" i="3"/>
  <c r="AX141" i="3" s="1"/>
  <c r="AU141" i="3"/>
  <c r="AV141" i="3" s="1"/>
  <c r="AS141" i="3"/>
  <c r="AT141" i="3" s="1"/>
  <c r="AR141" i="3"/>
  <c r="AQ141" i="3"/>
  <c r="AP141" i="3"/>
  <c r="AN141" i="3"/>
  <c r="AL141" i="3"/>
  <c r="AJ141" i="3"/>
  <c r="AH141" i="3"/>
  <c r="AF141" i="3"/>
  <c r="AD141" i="3"/>
  <c r="AB141" i="3"/>
  <c r="Z141" i="3"/>
  <c r="X141" i="3"/>
  <c r="V141" i="3"/>
  <c r="T141" i="3"/>
  <c r="R141" i="3"/>
  <c r="P141" i="3"/>
  <c r="N141" i="3"/>
  <c r="L141" i="3"/>
  <c r="J141" i="3"/>
  <c r="H141" i="3"/>
  <c r="D141" i="3"/>
  <c r="BU140" i="3"/>
  <c r="BT140" i="3"/>
  <c r="BS140" i="3"/>
  <c r="BR140" i="3"/>
  <c r="BQ140" i="3"/>
  <c r="BP140" i="3"/>
  <c r="BV140" i="3" s="1"/>
  <c r="BO140" i="3"/>
  <c r="BN140" i="3"/>
  <c r="BM140" i="3"/>
  <c r="BL140" i="3"/>
  <c r="BK140" i="3"/>
  <c r="BJ140" i="3"/>
  <c r="BI140" i="3"/>
  <c r="BH140" i="3"/>
  <c r="BG140" i="3"/>
  <c r="BF140" i="3"/>
  <c r="BE140" i="3"/>
  <c r="BD140" i="3"/>
  <c r="BB140" i="3"/>
  <c r="BA140" i="3"/>
  <c r="AY140" i="3"/>
  <c r="AZ140" i="3" s="1"/>
  <c r="AW140" i="3"/>
  <c r="AX140" i="3" s="1"/>
  <c r="AU140" i="3"/>
  <c r="AV140" i="3" s="1"/>
  <c r="AT140" i="3"/>
  <c r="AS140" i="3"/>
  <c r="AQ140" i="3"/>
  <c r="AR140" i="3" s="1"/>
  <c r="AP140" i="3"/>
  <c r="AN140" i="3"/>
  <c r="AL140" i="3"/>
  <c r="AJ140" i="3"/>
  <c r="AH140" i="3"/>
  <c r="AF140" i="3"/>
  <c r="AD140" i="3"/>
  <c r="AB140" i="3"/>
  <c r="Z140" i="3"/>
  <c r="X140" i="3"/>
  <c r="V140" i="3"/>
  <c r="T140" i="3"/>
  <c r="R140" i="3"/>
  <c r="P140" i="3"/>
  <c r="N140" i="3"/>
  <c r="L140" i="3"/>
  <c r="J140" i="3"/>
  <c r="H140" i="3"/>
  <c r="D140" i="3"/>
  <c r="BV139" i="3"/>
  <c r="BU139" i="3"/>
  <c r="BT139" i="3"/>
  <c r="BS139" i="3"/>
  <c r="BR139" i="3"/>
  <c r="BQ139" i="3"/>
  <c r="BP139" i="3"/>
  <c r="BO139" i="3"/>
  <c r="BN139" i="3"/>
  <c r="BM139" i="3"/>
  <c r="BL139" i="3"/>
  <c r="BK139" i="3"/>
  <c r="BJ139" i="3"/>
  <c r="BI139" i="3"/>
  <c r="BH139" i="3"/>
  <c r="BG139" i="3"/>
  <c r="BF139" i="3"/>
  <c r="BE139" i="3"/>
  <c r="BD139" i="3"/>
  <c r="BA139" i="3"/>
  <c r="BB139" i="3" s="1"/>
  <c r="AZ139" i="3"/>
  <c r="AY139" i="3"/>
  <c r="AW139" i="3"/>
  <c r="AX139" i="3" s="1"/>
  <c r="AV139" i="3"/>
  <c r="AU139" i="3"/>
  <c r="AS139" i="3"/>
  <c r="AT139" i="3" s="1"/>
  <c r="AQ139" i="3"/>
  <c r="AR139" i="3" s="1"/>
  <c r="AP139" i="3"/>
  <c r="AN139" i="3"/>
  <c r="AL139" i="3"/>
  <c r="AJ139" i="3"/>
  <c r="AH139" i="3"/>
  <c r="AF139" i="3"/>
  <c r="AD139" i="3"/>
  <c r="AB139" i="3"/>
  <c r="Z139" i="3"/>
  <c r="X139" i="3"/>
  <c r="V139" i="3"/>
  <c r="T139" i="3"/>
  <c r="R139" i="3"/>
  <c r="P139" i="3"/>
  <c r="N139" i="3"/>
  <c r="L139" i="3"/>
  <c r="J139" i="3"/>
  <c r="H139" i="3"/>
  <c r="D139" i="3"/>
  <c r="BU138" i="3"/>
  <c r="BT138" i="3"/>
  <c r="BS138" i="3"/>
  <c r="BR138" i="3"/>
  <c r="BQ138" i="3"/>
  <c r="BP138" i="3"/>
  <c r="BV138" i="3" s="1"/>
  <c r="BO138" i="3"/>
  <c r="BN138" i="3"/>
  <c r="BM138" i="3"/>
  <c r="BL138" i="3"/>
  <c r="BK138" i="3"/>
  <c r="BJ138" i="3"/>
  <c r="BI138" i="3"/>
  <c r="BH138" i="3"/>
  <c r="BG138" i="3"/>
  <c r="BF138" i="3"/>
  <c r="BE138" i="3"/>
  <c r="BD138" i="3"/>
  <c r="BA138" i="3"/>
  <c r="BB138" i="3" s="1"/>
  <c r="AY138" i="3"/>
  <c r="AZ138" i="3" s="1"/>
  <c r="AX138" i="3"/>
  <c r="AW138" i="3"/>
  <c r="AU138" i="3"/>
  <c r="AV138" i="3" s="1"/>
  <c r="AS138" i="3"/>
  <c r="AT138" i="3" s="1"/>
  <c r="AQ138" i="3"/>
  <c r="AR138" i="3" s="1"/>
  <c r="AP138" i="3"/>
  <c r="AN138" i="3"/>
  <c r="AL138" i="3"/>
  <c r="AJ138" i="3"/>
  <c r="AH138" i="3"/>
  <c r="AF138" i="3"/>
  <c r="AD138" i="3"/>
  <c r="AB138" i="3"/>
  <c r="Z138" i="3"/>
  <c r="X138" i="3"/>
  <c r="V138" i="3"/>
  <c r="T138" i="3"/>
  <c r="R138" i="3"/>
  <c r="P138" i="3"/>
  <c r="N138" i="3"/>
  <c r="L138" i="3"/>
  <c r="J138" i="3"/>
  <c r="H138" i="3"/>
  <c r="D138" i="3"/>
  <c r="BU137" i="3"/>
  <c r="BT137" i="3"/>
  <c r="BS137" i="3"/>
  <c r="BR137" i="3"/>
  <c r="BQ137" i="3"/>
  <c r="BP137" i="3"/>
  <c r="BV137" i="3" s="1"/>
  <c r="BO137" i="3"/>
  <c r="BN137" i="3"/>
  <c r="BM137" i="3"/>
  <c r="BL137" i="3"/>
  <c r="BK137" i="3"/>
  <c r="BJ137" i="3"/>
  <c r="BI137" i="3"/>
  <c r="BH137" i="3"/>
  <c r="BG137" i="3"/>
  <c r="BF137" i="3"/>
  <c r="BE137" i="3"/>
  <c r="BD137" i="3"/>
  <c r="BA137" i="3"/>
  <c r="BB137" i="3" s="1"/>
  <c r="AZ137" i="3"/>
  <c r="AY137" i="3"/>
  <c r="AW137" i="3"/>
  <c r="AX137" i="3" s="1"/>
  <c r="AU137" i="3"/>
  <c r="AV137" i="3" s="1"/>
  <c r="AS137" i="3"/>
  <c r="AT137" i="3" s="1"/>
  <c r="AR137" i="3"/>
  <c r="AQ137" i="3"/>
  <c r="AP137" i="3"/>
  <c r="AN137" i="3"/>
  <c r="AL137" i="3"/>
  <c r="AJ137" i="3"/>
  <c r="AH137" i="3"/>
  <c r="AF137" i="3"/>
  <c r="AD137" i="3"/>
  <c r="AB137" i="3"/>
  <c r="Z137" i="3"/>
  <c r="X137" i="3"/>
  <c r="V137" i="3"/>
  <c r="T137" i="3"/>
  <c r="R137" i="3"/>
  <c r="P137" i="3"/>
  <c r="N137" i="3"/>
  <c r="L137" i="3"/>
  <c r="J137" i="3"/>
  <c r="H137" i="3"/>
  <c r="D137" i="3"/>
  <c r="BU136" i="3"/>
  <c r="BT136" i="3"/>
  <c r="BS136" i="3"/>
  <c r="BR136" i="3"/>
  <c r="BQ136" i="3"/>
  <c r="BP136" i="3"/>
  <c r="BO136" i="3"/>
  <c r="BN136" i="3"/>
  <c r="BM136" i="3"/>
  <c r="BL136" i="3"/>
  <c r="BK136" i="3"/>
  <c r="BJ136" i="3"/>
  <c r="BI136" i="3"/>
  <c r="BH136" i="3"/>
  <c r="BG136" i="3"/>
  <c r="BF136" i="3"/>
  <c r="BE136" i="3"/>
  <c r="BD136" i="3"/>
  <c r="BB136" i="3"/>
  <c r="BA136" i="3"/>
  <c r="AZ136" i="3"/>
  <c r="AY136" i="3"/>
  <c r="AW136" i="3"/>
  <c r="AX136" i="3" s="1"/>
  <c r="AU136" i="3"/>
  <c r="AV136" i="3" s="1"/>
  <c r="AT136" i="3"/>
  <c r="AS136" i="3"/>
  <c r="AR136" i="3"/>
  <c r="AQ136" i="3"/>
  <c r="AP136" i="3"/>
  <c r="AN136" i="3"/>
  <c r="AL136" i="3"/>
  <c r="AJ136" i="3"/>
  <c r="AH136" i="3"/>
  <c r="AF136" i="3"/>
  <c r="AD136" i="3"/>
  <c r="AB136" i="3"/>
  <c r="Z136" i="3"/>
  <c r="X136" i="3"/>
  <c r="V136" i="3"/>
  <c r="T136" i="3"/>
  <c r="R136" i="3"/>
  <c r="P136" i="3"/>
  <c r="N136" i="3"/>
  <c r="L136" i="3"/>
  <c r="J136" i="3"/>
  <c r="H136" i="3"/>
  <c r="D136" i="3"/>
  <c r="BV135" i="3"/>
  <c r="BU135" i="3"/>
  <c r="BT135" i="3"/>
  <c r="BS135" i="3"/>
  <c r="BR135" i="3"/>
  <c r="BQ135" i="3"/>
  <c r="BP135" i="3"/>
  <c r="BO135" i="3"/>
  <c r="BN135" i="3"/>
  <c r="BM135" i="3"/>
  <c r="BL135" i="3"/>
  <c r="BK135" i="3"/>
  <c r="BJ135" i="3"/>
  <c r="BI135" i="3"/>
  <c r="BH135" i="3"/>
  <c r="BG135" i="3"/>
  <c r="BF135" i="3"/>
  <c r="BE135" i="3"/>
  <c r="BD135" i="3"/>
  <c r="BB135" i="3"/>
  <c r="BA135" i="3"/>
  <c r="AY135" i="3"/>
  <c r="AZ135" i="3" s="1"/>
  <c r="AW135" i="3"/>
  <c r="AX135" i="3" s="1"/>
  <c r="AV135" i="3"/>
  <c r="AU135" i="3"/>
  <c r="AT135" i="3"/>
  <c r="AS135" i="3"/>
  <c r="AQ135" i="3"/>
  <c r="AR135" i="3" s="1"/>
  <c r="AP135" i="3"/>
  <c r="AN135" i="3"/>
  <c r="AL135" i="3"/>
  <c r="AJ135" i="3"/>
  <c r="AH135" i="3"/>
  <c r="AF135" i="3"/>
  <c r="AD135" i="3"/>
  <c r="AB135" i="3"/>
  <c r="Z135" i="3"/>
  <c r="X135" i="3"/>
  <c r="V135" i="3"/>
  <c r="T135" i="3"/>
  <c r="R135" i="3"/>
  <c r="P135" i="3"/>
  <c r="N135" i="3"/>
  <c r="L135" i="3"/>
  <c r="J135" i="3"/>
  <c r="H135" i="3"/>
  <c r="D135" i="3"/>
  <c r="BU134" i="3"/>
  <c r="BT134" i="3"/>
  <c r="BS134" i="3"/>
  <c r="BR134" i="3"/>
  <c r="BQ134" i="3"/>
  <c r="BP134" i="3"/>
  <c r="BV134" i="3" s="1"/>
  <c r="BO134" i="3"/>
  <c r="BN134" i="3"/>
  <c r="BM134" i="3"/>
  <c r="BL134" i="3"/>
  <c r="BK134" i="3"/>
  <c r="BJ134" i="3"/>
  <c r="BI134" i="3"/>
  <c r="BH134" i="3"/>
  <c r="BG134" i="3"/>
  <c r="BF134" i="3"/>
  <c r="BE134" i="3"/>
  <c r="BD134" i="3"/>
  <c r="BA134" i="3"/>
  <c r="BB134" i="3" s="1"/>
  <c r="AY134" i="3"/>
  <c r="AZ134" i="3" s="1"/>
  <c r="AX134" i="3"/>
  <c r="AW134" i="3"/>
  <c r="AV134" i="3"/>
  <c r="AU134" i="3"/>
  <c r="AS134" i="3"/>
  <c r="AT134" i="3" s="1"/>
  <c r="AQ134" i="3"/>
  <c r="AR134" i="3" s="1"/>
  <c r="AP134" i="3"/>
  <c r="AN134" i="3"/>
  <c r="AL134" i="3"/>
  <c r="AJ134" i="3"/>
  <c r="AH134" i="3"/>
  <c r="AF134" i="3"/>
  <c r="AD134" i="3"/>
  <c r="AB134" i="3"/>
  <c r="Z134" i="3"/>
  <c r="X134" i="3"/>
  <c r="V134" i="3"/>
  <c r="T134" i="3"/>
  <c r="R134" i="3"/>
  <c r="P134" i="3"/>
  <c r="N134" i="3"/>
  <c r="L134" i="3"/>
  <c r="J134" i="3"/>
  <c r="H134" i="3"/>
  <c r="D134" i="3"/>
  <c r="BU133" i="3"/>
  <c r="BT133" i="3"/>
  <c r="BS133" i="3"/>
  <c r="BR133" i="3"/>
  <c r="BQ133" i="3"/>
  <c r="BP133" i="3"/>
  <c r="BV133" i="3" s="1"/>
  <c r="BO133" i="3"/>
  <c r="BN133" i="3"/>
  <c r="BM133" i="3"/>
  <c r="BL133" i="3"/>
  <c r="BK133" i="3"/>
  <c r="BJ133" i="3"/>
  <c r="BI133" i="3"/>
  <c r="BH133" i="3"/>
  <c r="BG133" i="3"/>
  <c r="BF133" i="3"/>
  <c r="BE133" i="3"/>
  <c r="BD133" i="3"/>
  <c r="BA133" i="3"/>
  <c r="BB133" i="3" s="1"/>
  <c r="AZ133" i="3"/>
  <c r="AY133" i="3"/>
  <c r="AX133" i="3"/>
  <c r="AW133" i="3"/>
  <c r="AU133" i="3"/>
  <c r="AV133" i="3" s="1"/>
  <c r="AS133" i="3"/>
  <c r="AT133" i="3" s="1"/>
  <c r="AR133" i="3"/>
  <c r="AQ133" i="3"/>
  <c r="AP133" i="3"/>
  <c r="AN133" i="3"/>
  <c r="AL133" i="3"/>
  <c r="AJ133" i="3"/>
  <c r="AH133" i="3"/>
  <c r="AF133" i="3"/>
  <c r="AD133" i="3"/>
  <c r="AB133" i="3"/>
  <c r="Z133" i="3"/>
  <c r="X133" i="3"/>
  <c r="V133" i="3"/>
  <c r="T133" i="3"/>
  <c r="R133" i="3"/>
  <c r="P133" i="3"/>
  <c r="N133" i="3"/>
  <c r="L133" i="3"/>
  <c r="J133" i="3"/>
  <c r="H133" i="3"/>
  <c r="D133" i="3"/>
  <c r="BU132" i="3"/>
  <c r="BT132" i="3"/>
  <c r="BS132" i="3"/>
  <c r="BR132" i="3"/>
  <c r="BQ132" i="3"/>
  <c r="BP132" i="3"/>
  <c r="BV132" i="3" s="1"/>
  <c r="BO132" i="3"/>
  <c r="BN132" i="3"/>
  <c r="BM132" i="3"/>
  <c r="BL132" i="3"/>
  <c r="BK132" i="3"/>
  <c r="BJ132" i="3"/>
  <c r="BI132" i="3"/>
  <c r="BH132" i="3"/>
  <c r="BG132" i="3"/>
  <c r="BF132" i="3"/>
  <c r="BE132" i="3"/>
  <c r="BD132" i="3"/>
  <c r="BB132" i="3"/>
  <c r="BA132" i="3"/>
  <c r="AZ132" i="3"/>
  <c r="AY132" i="3"/>
  <c r="AW132" i="3"/>
  <c r="AX132" i="3" s="1"/>
  <c r="AU132" i="3"/>
  <c r="AV132" i="3" s="1"/>
  <c r="AT132" i="3"/>
  <c r="AS132" i="3"/>
  <c r="AR132" i="3"/>
  <c r="AQ132" i="3"/>
  <c r="AP132" i="3"/>
  <c r="AN132" i="3"/>
  <c r="AL132" i="3"/>
  <c r="AJ132" i="3"/>
  <c r="AH132" i="3"/>
  <c r="AF132" i="3"/>
  <c r="AD132" i="3"/>
  <c r="AB132" i="3"/>
  <c r="Z132" i="3"/>
  <c r="X132" i="3"/>
  <c r="V132" i="3"/>
  <c r="T132" i="3"/>
  <c r="R132" i="3"/>
  <c r="P132" i="3"/>
  <c r="N132" i="3"/>
  <c r="L132" i="3"/>
  <c r="J132" i="3"/>
  <c r="H132" i="3"/>
  <c r="D132" i="3"/>
  <c r="BV131" i="3"/>
  <c r="BU131" i="3"/>
  <c r="BT131" i="3"/>
  <c r="BS131" i="3"/>
  <c r="BR131" i="3"/>
  <c r="BQ131" i="3"/>
  <c r="BP131" i="3"/>
  <c r="BO131" i="3"/>
  <c r="BN131" i="3"/>
  <c r="BM131" i="3"/>
  <c r="BL131" i="3"/>
  <c r="BK131" i="3"/>
  <c r="BJ131" i="3"/>
  <c r="BI131" i="3"/>
  <c r="BH131" i="3"/>
  <c r="BG131" i="3"/>
  <c r="BF131" i="3"/>
  <c r="BE131" i="3"/>
  <c r="BD131" i="3"/>
  <c r="BB131" i="3"/>
  <c r="BA131" i="3"/>
  <c r="AY131" i="3"/>
  <c r="AZ131" i="3" s="1"/>
  <c r="AW131" i="3"/>
  <c r="AX131" i="3" s="1"/>
  <c r="AV131" i="3"/>
  <c r="AU131" i="3"/>
  <c r="AT131" i="3"/>
  <c r="AS131" i="3"/>
  <c r="AQ131" i="3"/>
  <c r="AR131" i="3" s="1"/>
  <c r="AP131" i="3"/>
  <c r="AN131" i="3"/>
  <c r="AL131" i="3"/>
  <c r="AJ131" i="3"/>
  <c r="AH131" i="3"/>
  <c r="AF131" i="3"/>
  <c r="AD131" i="3"/>
  <c r="AB131" i="3"/>
  <c r="Z131" i="3"/>
  <c r="X131" i="3"/>
  <c r="V131" i="3"/>
  <c r="T131" i="3"/>
  <c r="R131" i="3"/>
  <c r="P131" i="3"/>
  <c r="N131" i="3"/>
  <c r="L131" i="3"/>
  <c r="J131" i="3"/>
  <c r="H131" i="3"/>
  <c r="D131" i="3"/>
  <c r="BU130" i="3"/>
  <c r="BT130" i="3"/>
  <c r="BS130" i="3"/>
  <c r="BR130" i="3"/>
  <c r="BQ130" i="3"/>
  <c r="BP130" i="3"/>
  <c r="BV130" i="3" s="1"/>
  <c r="BO130" i="3"/>
  <c r="BN130" i="3"/>
  <c r="BM130" i="3"/>
  <c r="BL130" i="3"/>
  <c r="BK130" i="3"/>
  <c r="BJ130" i="3"/>
  <c r="BI130" i="3"/>
  <c r="BH130" i="3"/>
  <c r="BG130" i="3"/>
  <c r="BF130" i="3"/>
  <c r="BE130" i="3"/>
  <c r="BD130" i="3"/>
  <c r="BA130" i="3"/>
  <c r="BB130" i="3" s="1"/>
  <c r="AY130" i="3"/>
  <c r="AZ130" i="3" s="1"/>
  <c r="AX130" i="3"/>
  <c r="AW130" i="3"/>
  <c r="AV130" i="3"/>
  <c r="AU130" i="3"/>
  <c r="AS130" i="3"/>
  <c r="AT130" i="3" s="1"/>
  <c r="AQ130" i="3"/>
  <c r="AR130" i="3" s="1"/>
  <c r="AP130" i="3"/>
  <c r="AN130" i="3"/>
  <c r="AL130" i="3"/>
  <c r="AJ130" i="3"/>
  <c r="AH130" i="3"/>
  <c r="AF130" i="3"/>
  <c r="AD130" i="3"/>
  <c r="AB130" i="3"/>
  <c r="Z130" i="3"/>
  <c r="X130" i="3"/>
  <c r="V130" i="3"/>
  <c r="T130" i="3"/>
  <c r="R130" i="3"/>
  <c r="P130" i="3"/>
  <c r="N130" i="3"/>
  <c r="L130" i="3"/>
  <c r="J130" i="3"/>
  <c r="H130" i="3"/>
  <c r="D130" i="3"/>
  <c r="BU129" i="3"/>
  <c r="BT129" i="3"/>
  <c r="BS129" i="3"/>
  <c r="BR129" i="3"/>
  <c r="BQ129" i="3"/>
  <c r="BP129" i="3"/>
  <c r="BV129" i="3" s="1"/>
  <c r="BO129" i="3"/>
  <c r="BN129" i="3"/>
  <c r="BM129" i="3"/>
  <c r="BL129" i="3"/>
  <c r="BK129" i="3"/>
  <c r="BJ129" i="3"/>
  <c r="BI129" i="3"/>
  <c r="BH129" i="3"/>
  <c r="BG129" i="3"/>
  <c r="BF129" i="3"/>
  <c r="BE129" i="3"/>
  <c r="BD129" i="3"/>
  <c r="BA129" i="3"/>
  <c r="BB129" i="3" s="1"/>
  <c r="AZ129" i="3"/>
  <c r="AY129" i="3"/>
  <c r="AX129" i="3"/>
  <c r="AW129" i="3"/>
  <c r="AU129" i="3"/>
  <c r="AV129" i="3" s="1"/>
  <c r="AS129" i="3"/>
  <c r="AT129" i="3" s="1"/>
  <c r="AR129" i="3"/>
  <c r="AQ129" i="3"/>
  <c r="AP129" i="3"/>
  <c r="AN129" i="3"/>
  <c r="AL129" i="3"/>
  <c r="AJ129" i="3"/>
  <c r="AH129" i="3"/>
  <c r="AF129" i="3"/>
  <c r="AD129" i="3"/>
  <c r="AB129" i="3"/>
  <c r="Z129" i="3"/>
  <c r="X129" i="3"/>
  <c r="V129" i="3"/>
  <c r="T129" i="3"/>
  <c r="R129" i="3"/>
  <c r="P129" i="3"/>
  <c r="N129" i="3"/>
  <c r="L129" i="3"/>
  <c r="J129" i="3"/>
  <c r="H129" i="3"/>
  <c r="D129" i="3"/>
  <c r="BU128" i="3"/>
  <c r="BT128" i="3"/>
  <c r="BS128" i="3"/>
  <c r="BR128" i="3"/>
  <c r="BQ128" i="3"/>
  <c r="BP128" i="3"/>
  <c r="BV128" i="3" s="1"/>
  <c r="BO128" i="3"/>
  <c r="BN128" i="3"/>
  <c r="BM128" i="3"/>
  <c r="BL128" i="3"/>
  <c r="BK128" i="3"/>
  <c r="BJ128" i="3"/>
  <c r="BI128" i="3"/>
  <c r="BH128" i="3"/>
  <c r="BG128" i="3"/>
  <c r="BF128" i="3"/>
  <c r="BE128" i="3"/>
  <c r="BD128" i="3"/>
  <c r="BB128" i="3"/>
  <c r="BA128" i="3"/>
  <c r="AZ128" i="3"/>
  <c r="AY128" i="3"/>
  <c r="AW128" i="3"/>
  <c r="AX128" i="3" s="1"/>
  <c r="AU128" i="3"/>
  <c r="AV128" i="3" s="1"/>
  <c r="AT128" i="3"/>
  <c r="AS128" i="3"/>
  <c r="AR128" i="3"/>
  <c r="AQ128" i="3"/>
  <c r="AP128" i="3"/>
  <c r="AN128" i="3"/>
  <c r="AL128" i="3"/>
  <c r="AJ128" i="3"/>
  <c r="AH128" i="3"/>
  <c r="AF128" i="3"/>
  <c r="AD128" i="3"/>
  <c r="AB128" i="3"/>
  <c r="Z128" i="3"/>
  <c r="X128" i="3"/>
  <c r="V128" i="3"/>
  <c r="T128" i="3"/>
  <c r="R128" i="3"/>
  <c r="P128" i="3"/>
  <c r="N128" i="3"/>
  <c r="L128" i="3"/>
  <c r="J128" i="3"/>
  <c r="H128" i="3"/>
  <c r="D128" i="3"/>
  <c r="BV127" i="3"/>
  <c r="BU127" i="3"/>
  <c r="BT127" i="3"/>
  <c r="BS127" i="3"/>
  <c r="BR127" i="3"/>
  <c r="BQ127" i="3"/>
  <c r="BP127" i="3"/>
  <c r="BO127" i="3"/>
  <c r="BN127" i="3"/>
  <c r="BM127" i="3"/>
  <c r="BL127" i="3"/>
  <c r="BK127" i="3"/>
  <c r="BJ127" i="3"/>
  <c r="BI127" i="3"/>
  <c r="BH127" i="3"/>
  <c r="BG127" i="3"/>
  <c r="BF127" i="3"/>
  <c r="BE127" i="3"/>
  <c r="BD127" i="3"/>
  <c r="BA127" i="3"/>
  <c r="BB127" i="3" s="1"/>
  <c r="AY127" i="3"/>
  <c r="AZ127" i="3" s="1"/>
  <c r="AW127" i="3"/>
  <c r="AX127" i="3" s="1"/>
  <c r="AV127" i="3"/>
  <c r="AU127" i="3"/>
  <c r="AS127" i="3"/>
  <c r="AT127" i="3" s="1"/>
  <c r="AQ127" i="3"/>
  <c r="AR127" i="3" s="1"/>
  <c r="AP127" i="3"/>
  <c r="AN127" i="3"/>
  <c r="AL127" i="3"/>
  <c r="AJ127" i="3"/>
  <c r="AH127" i="3"/>
  <c r="AF127" i="3"/>
  <c r="AD127" i="3"/>
  <c r="AB127" i="3"/>
  <c r="Z127" i="3"/>
  <c r="X127" i="3"/>
  <c r="V127" i="3"/>
  <c r="T127" i="3"/>
  <c r="R127" i="3"/>
  <c r="P127" i="3"/>
  <c r="N127" i="3"/>
  <c r="L127" i="3"/>
  <c r="J127" i="3"/>
  <c r="H127" i="3"/>
  <c r="D127" i="3"/>
  <c r="BU126" i="3"/>
  <c r="BT126" i="3"/>
  <c r="BS126" i="3"/>
  <c r="BR126" i="3"/>
  <c r="BQ126" i="3"/>
  <c r="BP126" i="3"/>
  <c r="BV126" i="3" s="1"/>
  <c r="BO126" i="3"/>
  <c r="BN126" i="3"/>
  <c r="BM126" i="3"/>
  <c r="BL126" i="3"/>
  <c r="BK126" i="3"/>
  <c r="BJ126" i="3"/>
  <c r="BI126" i="3"/>
  <c r="BH126" i="3"/>
  <c r="BG126" i="3"/>
  <c r="BF126" i="3"/>
  <c r="BE126" i="3"/>
  <c r="BD126" i="3"/>
  <c r="BA126" i="3"/>
  <c r="BB126" i="3" s="1"/>
  <c r="AY126" i="3"/>
  <c r="AZ126" i="3" s="1"/>
  <c r="AX126" i="3"/>
  <c r="AW126" i="3"/>
  <c r="AU126" i="3"/>
  <c r="AV126" i="3" s="1"/>
  <c r="AS126" i="3"/>
  <c r="AT126" i="3" s="1"/>
  <c r="AQ126" i="3"/>
  <c r="AR126" i="3" s="1"/>
  <c r="AP126" i="3"/>
  <c r="AN126" i="3"/>
  <c r="AL126" i="3"/>
  <c r="AJ126" i="3"/>
  <c r="AH126" i="3"/>
  <c r="AF126" i="3"/>
  <c r="AD126" i="3"/>
  <c r="AB126" i="3"/>
  <c r="Z126" i="3"/>
  <c r="X126" i="3"/>
  <c r="V126" i="3"/>
  <c r="T126" i="3"/>
  <c r="R126" i="3"/>
  <c r="P126" i="3"/>
  <c r="N126" i="3"/>
  <c r="L126" i="3"/>
  <c r="J126" i="3"/>
  <c r="H126" i="3"/>
  <c r="D126" i="3"/>
  <c r="BU125" i="3"/>
  <c r="BT125" i="3"/>
  <c r="BS125" i="3"/>
  <c r="BR125" i="3"/>
  <c r="BQ125" i="3"/>
  <c r="BV125" i="3" s="1"/>
  <c r="BP125" i="3"/>
  <c r="BO125" i="3"/>
  <c r="BN125" i="3"/>
  <c r="BM125" i="3"/>
  <c r="BL125" i="3"/>
  <c r="BK125" i="3"/>
  <c r="BJ125" i="3"/>
  <c r="BI125" i="3"/>
  <c r="BH125" i="3"/>
  <c r="BG125" i="3"/>
  <c r="BF125" i="3"/>
  <c r="BE125" i="3"/>
  <c r="BD125" i="3"/>
  <c r="BA125" i="3"/>
  <c r="BB125" i="3" s="1"/>
  <c r="AZ125" i="3"/>
  <c r="AY125" i="3"/>
  <c r="AW125" i="3"/>
  <c r="AX125" i="3" s="1"/>
  <c r="AU125" i="3"/>
  <c r="AV125" i="3" s="1"/>
  <c r="AS125" i="3"/>
  <c r="AT125" i="3" s="1"/>
  <c r="AR125" i="3"/>
  <c r="AQ125" i="3"/>
  <c r="AP125" i="3"/>
  <c r="AN125" i="3"/>
  <c r="AL125" i="3"/>
  <c r="AJ125" i="3"/>
  <c r="AH125" i="3"/>
  <c r="AF125" i="3"/>
  <c r="AD125" i="3"/>
  <c r="AB125" i="3"/>
  <c r="Z125" i="3"/>
  <c r="X125" i="3"/>
  <c r="V125" i="3"/>
  <c r="T125" i="3"/>
  <c r="R125" i="3"/>
  <c r="P125" i="3"/>
  <c r="N125" i="3"/>
  <c r="L125" i="3"/>
  <c r="J125" i="3"/>
  <c r="H125" i="3"/>
  <c r="D125" i="3"/>
  <c r="BU124" i="3"/>
  <c r="BT124" i="3"/>
  <c r="BS124" i="3"/>
  <c r="BR124" i="3"/>
  <c r="BQ124" i="3"/>
  <c r="BP124" i="3"/>
  <c r="BV124" i="3" s="1"/>
  <c r="BO124" i="3"/>
  <c r="BN124" i="3"/>
  <c r="BM124" i="3"/>
  <c r="BL124" i="3"/>
  <c r="BK124" i="3"/>
  <c r="BJ124" i="3"/>
  <c r="BI124" i="3"/>
  <c r="BH124" i="3"/>
  <c r="BG124" i="3"/>
  <c r="BF124" i="3"/>
  <c r="BE124" i="3"/>
  <c r="BD124" i="3"/>
  <c r="BB124" i="3"/>
  <c r="BA124" i="3"/>
  <c r="AZ124" i="3"/>
  <c r="AY124" i="3"/>
  <c r="AW124" i="3"/>
  <c r="AX124" i="3" s="1"/>
  <c r="AU124" i="3"/>
  <c r="AV124" i="3" s="1"/>
  <c r="AT124" i="3"/>
  <c r="AS124" i="3"/>
  <c r="AR124" i="3"/>
  <c r="AQ124" i="3"/>
  <c r="AP124" i="3"/>
  <c r="AN124" i="3"/>
  <c r="AL124" i="3"/>
  <c r="AJ124" i="3"/>
  <c r="AH124" i="3"/>
  <c r="AF124" i="3"/>
  <c r="AD124" i="3"/>
  <c r="AB124" i="3"/>
  <c r="Z124" i="3"/>
  <c r="X124" i="3"/>
  <c r="V124" i="3"/>
  <c r="T124" i="3"/>
  <c r="R124" i="3"/>
  <c r="P124" i="3"/>
  <c r="N124" i="3"/>
  <c r="L124" i="3"/>
  <c r="J124" i="3"/>
  <c r="H124" i="3"/>
  <c r="D124" i="3"/>
  <c r="BV123" i="3"/>
  <c r="BU123" i="3"/>
  <c r="BT123" i="3"/>
  <c r="BS123" i="3"/>
  <c r="BR123" i="3"/>
  <c r="BQ123" i="3"/>
  <c r="BP123" i="3"/>
  <c r="BO123" i="3"/>
  <c r="BN123" i="3"/>
  <c r="BM123" i="3"/>
  <c r="BL123" i="3"/>
  <c r="BK123" i="3"/>
  <c r="BJ123" i="3"/>
  <c r="BI123" i="3"/>
  <c r="BH123" i="3"/>
  <c r="BG123" i="3"/>
  <c r="BF123" i="3"/>
  <c r="BE123" i="3"/>
  <c r="BD123" i="3"/>
  <c r="BA123" i="3"/>
  <c r="BB123" i="3" s="1"/>
  <c r="AY123" i="3"/>
  <c r="AZ123" i="3" s="1"/>
  <c r="AW123" i="3"/>
  <c r="AX123" i="3" s="1"/>
  <c r="AV123" i="3"/>
  <c r="AU123" i="3"/>
  <c r="AS123" i="3"/>
  <c r="AT123" i="3" s="1"/>
  <c r="AQ123" i="3"/>
  <c r="AR123" i="3" s="1"/>
  <c r="AP123" i="3"/>
  <c r="AN123" i="3"/>
  <c r="AL123" i="3"/>
  <c r="AJ123" i="3"/>
  <c r="AH123" i="3"/>
  <c r="AF123" i="3"/>
  <c r="AD123" i="3"/>
  <c r="AB123" i="3"/>
  <c r="Z123" i="3"/>
  <c r="X123" i="3"/>
  <c r="V123" i="3"/>
  <c r="T123" i="3"/>
  <c r="R123" i="3"/>
  <c r="P123" i="3"/>
  <c r="N123" i="3"/>
  <c r="L123" i="3"/>
  <c r="J123" i="3"/>
  <c r="H123" i="3"/>
  <c r="D123" i="3"/>
  <c r="BU122" i="3"/>
  <c r="BT122" i="3"/>
  <c r="BS122" i="3"/>
  <c r="BR122" i="3"/>
  <c r="BQ122" i="3"/>
  <c r="BP122" i="3"/>
  <c r="BV122" i="3" s="1"/>
  <c r="BO122" i="3"/>
  <c r="BN122" i="3"/>
  <c r="BM122" i="3"/>
  <c r="BL122" i="3"/>
  <c r="BK122" i="3"/>
  <c r="BJ122" i="3"/>
  <c r="BI122" i="3"/>
  <c r="BH122" i="3"/>
  <c r="BG122" i="3"/>
  <c r="BF122" i="3"/>
  <c r="BE122" i="3"/>
  <c r="BD122" i="3"/>
  <c r="BA122" i="3"/>
  <c r="BB122" i="3" s="1"/>
  <c r="AY122" i="3"/>
  <c r="AZ122" i="3" s="1"/>
  <c r="AX122" i="3"/>
  <c r="AW122" i="3"/>
  <c r="AU122" i="3"/>
  <c r="AV122" i="3" s="1"/>
  <c r="AS122" i="3"/>
  <c r="AT122" i="3" s="1"/>
  <c r="AQ122" i="3"/>
  <c r="AR122" i="3" s="1"/>
  <c r="AP122" i="3"/>
  <c r="AN122" i="3"/>
  <c r="AL122" i="3"/>
  <c r="AJ122" i="3"/>
  <c r="AH122" i="3"/>
  <c r="AF122" i="3"/>
  <c r="AD122" i="3"/>
  <c r="AB122" i="3"/>
  <c r="Z122" i="3"/>
  <c r="X122" i="3"/>
  <c r="V122" i="3"/>
  <c r="T122" i="3"/>
  <c r="R122" i="3"/>
  <c r="P122" i="3"/>
  <c r="N122" i="3"/>
  <c r="L122" i="3"/>
  <c r="J122" i="3"/>
  <c r="H122" i="3"/>
  <c r="D122" i="3"/>
  <c r="BU121" i="3"/>
  <c r="BT121" i="3"/>
  <c r="BS121" i="3"/>
  <c r="BR121" i="3"/>
  <c r="BQ121" i="3"/>
  <c r="BV121" i="3" s="1"/>
  <c r="BP121" i="3"/>
  <c r="BO121" i="3"/>
  <c r="BN121" i="3"/>
  <c r="BM121" i="3"/>
  <c r="BL121" i="3"/>
  <c r="BK121" i="3"/>
  <c r="BJ121" i="3"/>
  <c r="BI121" i="3"/>
  <c r="BH121" i="3"/>
  <c r="BG121" i="3"/>
  <c r="BF121" i="3"/>
  <c r="BE121" i="3"/>
  <c r="BD121" i="3"/>
  <c r="BA121" i="3"/>
  <c r="BB121" i="3" s="1"/>
  <c r="AZ121" i="3"/>
  <c r="AY121" i="3"/>
  <c r="AX121" i="3"/>
  <c r="AW121" i="3"/>
  <c r="AU121" i="3"/>
  <c r="AV121" i="3" s="1"/>
  <c r="AS121" i="3"/>
  <c r="AT121" i="3" s="1"/>
  <c r="AR121" i="3"/>
  <c r="AQ121" i="3"/>
  <c r="AP121" i="3"/>
  <c r="AN121" i="3"/>
  <c r="AL121" i="3"/>
  <c r="AJ121" i="3"/>
  <c r="AH121" i="3"/>
  <c r="AF121" i="3"/>
  <c r="AD121" i="3"/>
  <c r="AB121" i="3"/>
  <c r="Z121" i="3"/>
  <c r="X121" i="3"/>
  <c r="V121" i="3"/>
  <c r="T121" i="3"/>
  <c r="R121" i="3"/>
  <c r="P121" i="3"/>
  <c r="N121" i="3"/>
  <c r="L121" i="3"/>
  <c r="J121" i="3"/>
  <c r="H121" i="3"/>
  <c r="D121" i="3"/>
  <c r="BU120" i="3"/>
  <c r="BT120" i="3"/>
  <c r="BS120" i="3"/>
  <c r="BR120" i="3"/>
  <c r="BQ120" i="3"/>
  <c r="BP120" i="3"/>
  <c r="BO120" i="3"/>
  <c r="BN120" i="3"/>
  <c r="BM120" i="3"/>
  <c r="BL120" i="3"/>
  <c r="BK120" i="3"/>
  <c r="BJ120" i="3"/>
  <c r="BI120" i="3"/>
  <c r="BH120" i="3"/>
  <c r="BG120" i="3"/>
  <c r="BF120" i="3"/>
  <c r="BE120" i="3"/>
  <c r="BD120" i="3"/>
  <c r="BB120" i="3"/>
  <c r="BA120" i="3"/>
  <c r="AZ120" i="3"/>
  <c r="AY120" i="3"/>
  <c r="AW120" i="3"/>
  <c r="AX120" i="3" s="1"/>
  <c r="AU120" i="3"/>
  <c r="AV120" i="3" s="1"/>
  <c r="AT120" i="3"/>
  <c r="AS120" i="3"/>
  <c r="AR120" i="3"/>
  <c r="AQ120" i="3"/>
  <c r="AP120" i="3"/>
  <c r="AN120" i="3"/>
  <c r="AL120" i="3"/>
  <c r="AJ120" i="3"/>
  <c r="AH120" i="3"/>
  <c r="AF120" i="3"/>
  <c r="AD120" i="3"/>
  <c r="AB120" i="3"/>
  <c r="Z120" i="3"/>
  <c r="X120" i="3"/>
  <c r="V120" i="3"/>
  <c r="T120" i="3"/>
  <c r="R120" i="3"/>
  <c r="P120" i="3"/>
  <c r="N120" i="3"/>
  <c r="L120" i="3"/>
  <c r="J120" i="3"/>
  <c r="H120" i="3"/>
  <c r="D120" i="3"/>
  <c r="BV119" i="3"/>
  <c r="BU119" i="3"/>
  <c r="BT119" i="3"/>
  <c r="BS119" i="3"/>
  <c r="BR119" i="3"/>
  <c r="BQ119" i="3"/>
  <c r="BP119" i="3"/>
  <c r="BO119" i="3"/>
  <c r="BN119" i="3"/>
  <c r="BM119" i="3"/>
  <c r="BL119" i="3"/>
  <c r="BK119" i="3"/>
  <c r="BJ119" i="3"/>
  <c r="BI119" i="3"/>
  <c r="BH119" i="3"/>
  <c r="BG119" i="3"/>
  <c r="BF119" i="3"/>
  <c r="BE119" i="3"/>
  <c r="BD119" i="3"/>
  <c r="BB119" i="3"/>
  <c r="BA119" i="3"/>
  <c r="AY119" i="3"/>
  <c r="AZ119" i="3" s="1"/>
  <c r="AW119" i="3"/>
  <c r="AX119" i="3" s="1"/>
  <c r="AV119" i="3"/>
  <c r="AU119" i="3"/>
  <c r="AT119" i="3"/>
  <c r="AS119" i="3"/>
  <c r="AQ119" i="3"/>
  <c r="AR119" i="3" s="1"/>
  <c r="AP119" i="3"/>
  <c r="AN119" i="3"/>
  <c r="AL119" i="3"/>
  <c r="AJ119" i="3"/>
  <c r="AH119" i="3"/>
  <c r="AF119" i="3"/>
  <c r="AD119" i="3"/>
  <c r="AB119" i="3"/>
  <c r="Z119" i="3"/>
  <c r="X119" i="3"/>
  <c r="V119" i="3"/>
  <c r="T119" i="3"/>
  <c r="R119" i="3"/>
  <c r="P119" i="3"/>
  <c r="N119" i="3"/>
  <c r="L119" i="3"/>
  <c r="J119" i="3"/>
  <c r="H119" i="3"/>
  <c r="D119" i="3"/>
  <c r="BU118" i="3"/>
  <c r="BT118" i="3"/>
  <c r="BS118" i="3"/>
  <c r="BR118" i="3"/>
  <c r="BQ118" i="3"/>
  <c r="BP118" i="3"/>
  <c r="BV118" i="3" s="1"/>
  <c r="BO118" i="3"/>
  <c r="BN118" i="3"/>
  <c r="BM118" i="3"/>
  <c r="BL118" i="3"/>
  <c r="BK118" i="3"/>
  <c r="BJ118" i="3"/>
  <c r="BI118" i="3"/>
  <c r="BH118" i="3"/>
  <c r="BG118" i="3"/>
  <c r="BF118" i="3"/>
  <c r="BE118" i="3"/>
  <c r="BD118" i="3"/>
  <c r="BA118" i="3"/>
  <c r="BB118" i="3" s="1"/>
  <c r="AY118" i="3"/>
  <c r="AZ118" i="3" s="1"/>
  <c r="AX118" i="3"/>
  <c r="AW118" i="3"/>
  <c r="AV118" i="3"/>
  <c r="AU118" i="3"/>
  <c r="AS118" i="3"/>
  <c r="AT118" i="3" s="1"/>
  <c r="AQ118" i="3"/>
  <c r="AR118" i="3" s="1"/>
  <c r="AP118" i="3"/>
  <c r="AN118" i="3"/>
  <c r="AL118" i="3"/>
  <c r="AJ118" i="3"/>
  <c r="AH118" i="3"/>
  <c r="AF118" i="3"/>
  <c r="AD118" i="3"/>
  <c r="AB118" i="3"/>
  <c r="Z118" i="3"/>
  <c r="X118" i="3"/>
  <c r="V118" i="3"/>
  <c r="T118" i="3"/>
  <c r="R118" i="3"/>
  <c r="P118" i="3"/>
  <c r="N118" i="3"/>
  <c r="L118" i="3"/>
  <c r="J118" i="3"/>
  <c r="H118" i="3"/>
  <c r="D118" i="3"/>
  <c r="BU117" i="3"/>
  <c r="BT117" i="3"/>
  <c r="BS117" i="3"/>
  <c r="BR117" i="3"/>
  <c r="BQ117" i="3"/>
  <c r="BP117" i="3"/>
  <c r="BO117" i="3"/>
  <c r="BN117" i="3"/>
  <c r="BM117" i="3"/>
  <c r="BL117" i="3"/>
  <c r="BK117" i="3"/>
  <c r="BJ117" i="3"/>
  <c r="BI117" i="3"/>
  <c r="BH117" i="3"/>
  <c r="BG117" i="3"/>
  <c r="BF117" i="3"/>
  <c r="BE117" i="3"/>
  <c r="BD117" i="3"/>
  <c r="BA117" i="3"/>
  <c r="BB117" i="3" s="1"/>
  <c r="AZ117" i="3"/>
  <c r="AY117" i="3"/>
  <c r="AX117" i="3"/>
  <c r="AW117" i="3"/>
  <c r="AU117" i="3"/>
  <c r="AV117" i="3" s="1"/>
  <c r="AS117" i="3"/>
  <c r="AT117" i="3" s="1"/>
  <c r="AR117" i="3"/>
  <c r="AQ117" i="3"/>
  <c r="AP117" i="3"/>
  <c r="AN117" i="3"/>
  <c r="AL117" i="3"/>
  <c r="AJ117" i="3"/>
  <c r="AH117" i="3"/>
  <c r="AF117" i="3"/>
  <c r="AD117" i="3"/>
  <c r="AB117" i="3"/>
  <c r="Z117" i="3"/>
  <c r="X117" i="3"/>
  <c r="V117" i="3"/>
  <c r="T117" i="3"/>
  <c r="R117" i="3"/>
  <c r="P117" i="3"/>
  <c r="N117" i="3"/>
  <c r="L117" i="3"/>
  <c r="J117" i="3"/>
  <c r="H117" i="3"/>
  <c r="D117" i="3"/>
  <c r="BU116" i="3"/>
  <c r="BT116" i="3"/>
  <c r="BS116" i="3"/>
  <c r="BR116" i="3"/>
  <c r="BQ116" i="3"/>
  <c r="BP116" i="3"/>
  <c r="BO116" i="3"/>
  <c r="BN116" i="3"/>
  <c r="BM116" i="3"/>
  <c r="BL116" i="3"/>
  <c r="BK116" i="3"/>
  <c r="BJ116" i="3"/>
  <c r="BI116" i="3"/>
  <c r="BH116" i="3"/>
  <c r="BG116" i="3"/>
  <c r="BF116" i="3"/>
  <c r="BE116" i="3"/>
  <c r="BD116" i="3"/>
  <c r="BB116" i="3"/>
  <c r="BA116" i="3"/>
  <c r="AZ116" i="3"/>
  <c r="AY116" i="3"/>
  <c r="AW116" i="3"/>
  <c r="AX116" i="3" s="1"/>
  <c r="AU116" i="3"/>
  <c r="AV116" i="3" s="1"/>
  <c r="AT116" i="3"/>
  <c r="AS116" i="3"/>
  <c r="AR116" i="3"/>
  <c r="AQ116" i="3"/>
  <c r="AP116" i="3"/>
  <c r="AN116" i="3"/>
  <c r="AL116" i="3"/>
  <c r="AJ116" i="3"/>
  <c r="AH116" i="3"/>
  <c r="AF116" i="3"/>
  <c r="AD116" i="3"/>
  <c r="AB116" i="3"/>
  <c r="Z116" i="3"/>
  <c r="X116" i="3"/>
  <c r="V116" i="3"/>
  <c r="T116" i="3"/>
  <c r="R116" i="3"/>
  <c r="P116" i="3"/>
  <c r="N116" i="3"/>
  <c r="L116" i="3"/>
  <c r="J116" i="3"/>
  <c r="H116" i="3"/>
  <c r="D116" i="3"/>
  <c r="BV115" i="3"/>
  <c r="BU115" i="3"/>
  <c r="BT115" i="3"/>
  <c r="BS115" i="3"/>
  <c r="BR115" i="3"/>
  <c r="BQ115" i="3"/>
  <c r="BP115" i="3"/>
  <c r="BO115" i="3"/>
  <c r="BN115" i="3"/>
  <c r="BM115" i="3"/>
  <c r="BL115" i="3"/>
  <c r="BK115" i="3"/>
  <c r="BJ115" i="3"/>
  <c r="BI115" i="3"/>
  <c r="BH115" i="3"/>
  <c r="BG115" i="3"/>
  <c r="BF115" i="3"/>
  <c r="BE115" i="3"/>
  <c r="BD115" i="3"/>
  <c r="BB115" i="3"/>
  <c r="BA115" i="3"/>
  <c r="AY115" i="3"/>
  <c r="AZ115" i="3" s="1"/>
  <c r="AW115" i="3"/>
  <c r="AX115" i="3" s="1"/>
  <c r="AV115" i="3"/>
  <c r="AU115" i="3"/>
  <c r="AS115" i="3"/>
  <c r="AT115" i="3" s="1"/>
  <c r="AQ115" i="3"/>
  <c r="AR115" i="3" s="1"/>
  <c r="AP115" i="3"/>
  <c r="AN115" i="3"/>
  <c r="AL115" i="3"/>
  <c r="AJ115" i="3"/>
  <c r="AH115" i="3"/>
  <c r="AF115" i="3"/>
  <c r="AD115" i="3"/>
  <c r="AB115" i="3"/>
  <c r="Z115" i="3"/>
  <c r="X115" i="3"/>
  <c r="V115" i="3"/>
  <c r="T115" i="3"/>
  <c r="R115" i="3"/>
  <c r="P115" i="3"/>
  <c r="N115" i="3"/>
  <c r="L115" i="3"/>
  <c r="J115" i="3"/>
  <c r="H115" i="3"/>
  <c r="D115" i="3"/>
  <c r="BU114" i="3"/>
  <c r="BT114" i="3"/>
  <c r="BS114" i="3"/>
  <c r="BR114" i="3"/>
  <c r="BQ114" i="3"/>
  <c r="BP114" i="3"/>
  <c r="BV114" i="3" s="1"/>
  <c r="BO114" i="3"/>
  <c r="BN114" i="3"/>
  <c r="BM114" i="3"/>
  <c r="BL114" i="3"/>
  <c r="BK114" i="3"/>
  <c r="BJ114" i="3"/>
  <c r="BI114" i="3"/>
  <c r="BH114" i="3"/>
  <c r="BG114" i="3"/>
  <c r="BF114" i="3"/>
  <c r="BE114" i="3"/>
  <c r="BD114" i="3"/>
  <c r="BA114" i="3"/>
  <c r="BB114" i="3" s="1"/>
  <c r="AY114" i="3"/>
  <c r="AZ114" i="3" s="1"/>
  <c r="AX114" i="3"/>
  <c r="AW114" i="3"/>
  <c r="AU114" i="3"/>
  <c r="AV114" i="3" s="1"/>
  <c r="AS114" i="3"/>
  <c r="AT114" i="3" s="1"/>
  <c r="AQ114" i="3"/>
  <c r="AR114" i="3" s="1"/>
  <c r="AP114" i="3"/>
  <c r="AN114" i="3"/>
  <c r="AL114" i="3"/>
  <c r="AJ114" i="3"/>
  <c r="AH114" i="3"/>
  <c r="AF114" i="3"/>
  <c r="AD114" i="3"/>
  <c r="AB114" i="3"/>
  <c r="Z114" i="3"/>
  <c r="X114" i="3"/>
  <c r="V114" i="3"/>
  <c r="T114" i="3"/>
  <c r="R114" i="3"/>
  <c r="P114" i="3"/>
  <c r="N114" i="3"/>
  <c r="L114" i="3"/>
  <c r="J114" i="3"/>
  <c r="H114" i="3"/>
  <c r="D114" i="3"/>
  <c r="BU113" i="3"/>
  <c r="BT113" i="3"/>
  <c r="BS113" i="3"/>
  <c r="BR113" i="3"/>
  <c r="BQ113" i="3"/>
  <c r="BV113" i="3" s="1"/>
  <c r="BP113" i="3"/>
  <c r="BO113" i="3"/>
  <c r="BN113" i="3"/>
  <c r="BM113" i="3"/>
  <c r="BL113" i="3"/>
  <c r="BK113" i="3"/>
  <c r="BJ113" i="3"/>
  <c r="BI113" i="3"/>
  <c r="BH113" i="3"/>
  <c r="BG113" i="3"/>
  <c r="BF113" i="3"/>
  <c r="BE113" i="3"/>
  <c r="BD113" i="3"/>
  <c r="BA113" i="3"/>
  <c r="BB113" i="3" s="1"/>
  <c r="AZ113" i="3"/>
  <c r="AY113" i="3"/>
  <c r="AX113" i="3"/>
  <c r="AW113" i="3"/>
  <c r="AU113" i="3"/>
  <c r="AV113" i="3" s="1"/>
  <c r="AS113" i="3"/>
  <c r="AT113" i="3" s="1"/>
  <c r="AR113" i="3"/>
  <c r="AQ113" i="3"/>
  <c r="AP113" i="3"/>
  <c r="AN113" i="3"/>
  <c r="AL113" i="3"/>
  <c r="AJ113" i="3"/>
  <c r="AH113" i="3"/>
  <c r="AF113" i="3"/>
  <c r="AD113" i="3"/>
  <c r="AB113" i="3"/>
  <c r="Z113" i="3"/>
  <c r="X113" i="3"/>
  <c r="V113" i="3"/>
  <c r="T113" i="3"/>
  <c r="R113" i="3"/>
  <c r="P113" i="3"/>
  <c r="N113" i="3"/>
  <c r="L113" i="3"/>
  <c r="J113" i="3"/>
  <c r="H113" i="3"/>
  <c r="D113" i="3"/>
  <c r="BU112" i="3"/>
  <c r="BT112" i="3"/>
  <c r="BS112" i="3"/>
  <c r="BR112" i="3"/>
  <c r="BQ112" i="3"/>
  <c r="BP112" i="3"/>
  <c r="BO112" i="3"/>
  <c r="BN112" i="3"/>
  <c r="BM112" i="3"/>
  <c r="BL112" i="3"/>
  <c r="BK112" i="3"/>
  <c r="BJ112" i="3"/>
  <c r="BI112" i="3"/>
  <c r="BH112" i="3"/>
  <c r="BG112" i="3"/>
  <c r="BF112" i="3"/>
  <c r="BE112" i="3"/>
  <c r="BD112" i="3"/>
  <c r="BB112" i="3"/>
  <c r="BA112" i="3"/>
  <c r="AY112" i="3"/>
  <c r="AZ112" i="3" s="1"/>
  <c r="AW112" i="3"/>
  <c r="AX112" i="3" s="1"/>
  <c r="AU112" i="3"/>
  <c r="AV112" i="3" s="1"/>
  <c r="AT112" i="3"/>
  <c r="AS112" i="3"/>
  <c r="AQ112" i="3"/>
  <c r="AR112" i="3" s="1"/>
  <c r="AP112" i="3"/>
  <c r="AN112" i="3"/>
  <c r="AL112" i="3"/>
  <c r="AJ112" i="3"/>
  <c r="AH112" i="3"/>
  <c r="AF112" i="3"/>
  <c r="AD112" i="3"/>
  <c r="AB112" i="3"/>
  <c r="Z112" i="3"/>
  <c r="X112" i="3"/>
  <c r="V112" i="3"/>
  <c r="T112" i="3"/>
  <c r="R112" i="3"/>
  <c r="P112" i="3"/>
  <c r="N112" i="3"/>
  <c r="L112" i="3"/>
  <c r="J112" i="3"/>
  <c r="H112" i="3"/>
  <c r="D112" i="3"/>
  <c r="BU111" i="3"/>
  <c r="BV111" i="3" s="1"/>
  <c r="BT111" i="3"/>
  <c r="BS111" i="3"/>
  <c r="BR111" i="3"/>
  <c r="BQ111" i="3"/>
  <c r="BP111" i="3"/>
  <c r="BO111" i="3"/>
  <c r="BN111" i="3"/>
  <c r="BM111" i="3"/>
  <c r="BL111" i="3"/>
  <c r="BK111" i="3"/>
  <c r="BJ111" i="3"/>
  <c r="BI111" i="3"/>
  <c r="BH111" i="3"/>
  <c r="BG111" i="3"/>
  <c r="BF111" i="3"/>
  <c r="BE111" i="3"/>
  <c r="BD111" i="3"/>
  <c r="BA111" i="3"/>
  <c r="BB111" i="3" s="1"/>
  <c r="AY111" i="3"/>
  <c r="AZ111" i="3" s="1"/>
  <c r="AW111" i="3"/>
  <c r="AX111" i="3" s="1"/>
  <c r="AV111" i="3"/>
  <c r="AU111" i="3"/>
  <c r="AS111" i="3"/>
  <c r="AT111" i="3" s="1"/>
  <c r="AQ111" i="3"/>
  <c r="AR111" i="3" s="1"/>
  <c r="AP111" i="3"/>
  <c r="AN111" i="3"/>
  <c r="AL111" i="3"/>
  <c r="AJ111" i="3"/>
  <c r="AH111" i="3"/>
  <c r="AF111" i="3"/>
  <c r="AD111" i="3"/>
  <c r="AB111" i="3"/>
  <c r="Z111" i="3"/>
  <c r="X111" i="3"/>
  <c r="V111" i="3"/>
  <c r="T111" i="3"/>
  <c r="R111" i="3"/>
  <c r="P111" i="3"/>
  <c r="N111" i="3"/>
  <c r="L111" i="3"/>
  <c r="J111" i="3"/>
  <c r="H111" i="3"/>
  <c r="D111" i="3"/>
  <c r="BU110" i="3"/>
  <c r="BT110" i="3"/>
  <c r="BS110" i="3"/>
  <c r="BR110" i="3"/>
  <c r="BQ110" i="3"/>
  <c r="BP110" i="3"/>
  <c r="BV110" i="3" s="1"/>
  <c r="BO110" i="3"/>
  <c r="BN110" i="3"/>
  <c r="BM110" i="3"/>
  <c r="BL110" i="3"/>
  <c r="BK110" i="3"/>
  <c r="BJ110" i="3"/>
  <c r="BI110" i="3"/>
  <c r="BH110" i="3"/>
  <c r="BG110" i="3"/>
  <c r="BF110" i="3"/>
  <c r="BE110" i="3"/>
  <c r="BD110" i="3"/>
  <c r="BA110" i="3"/>
  <c r="BB110" i="3" s="1"/>
  <c r="AY110" i="3"/>
  <c r="AZ110" i="3" s="1"/>
  <c r="AX110" i="3"/>
  <c r="AW110" i="3"/>
  <c r="AU110" i="3"/>
  <c r="AV110" i="3" s="1"/>
  <c r="AS110" i="3"/>
  <c r="AT110" i="3" s="1"/>
  <c r="AQ110" i="3"/>
  <c r="AR110" i="3" s="1"/>
  <c r="AP110" i="3"/>
  <c r="AN110" i="3"/>
  <c r="AL110" i="3"/>
  <c r="AJ110" i="3"/>
  <c r="AH110" i="3"/>
  <c r="AF110" i="3"/>
  <c r="AD110" i="3"/>
  <c r="AB110" i="3"/>
  <c r="Z110" i="3"/>
  <c r="X110" i="3"/>
  <c r="V110" i="3"/>
  <c r="T110" i="3"/>
  <c r="R110" i="3"/>
  <c r="P110" i="3"/>
  <c r="N110" i="3"/>
  <c r="L110" i="3"/>
  <c r="J110" i="3"/>
  <c r="H110" i="3"/>
  <c r="D110" i="3"/>
  <c r="BU109" i="3"/>
  <c r="BT109" i="3"/>
  <c r="BS109" i="3"/>
  <c r="BR109" i="3"/>
  <c r="BQ109" i="3"/>
  <c r="BP109" i="3"/>
  <c r="BO109" i="3"/>
  <c r="BN109" i="3"/>
  <c r="BM109" i="3"/>
  <c r="BL109" i="3"/>
  <c r="BK109" i="3"/>
  <c r="BJ109" i="3"/>
  <c r="BI109" i="3"/>
  <c r="BH109" i="3"/>
  <c r="BG109" i="3"/>
  <c r="BF109" i="3"/>
  <c r="BE109" i="3"/>
  <c r="BD109" i="3"/>
  <c r="BA109" i="3"/>
  <c r="BB109" i="3" s="1"/>
  <c r="AZ109" i="3"/>
  <c r="AY109" i="3"/>
  <c r="AW109" i="3"/>
  <c r="AX109" i="3" s="1"/>
  <c r="AU109" i="3"/>
  <c r="AV109" i="3" s="1"/>
  <c r="AS109" i="3"/>
  <c r="AT109" i="3" s="1"/>
  <c r="AR109" i="3"/>
  <c r="AQ109" i="3"/>
  <c r="AP109" i="3"/>
  <c r="AN109" i="3"/>
  <c r="AL109" i="3"/>
  <c r="AJ109" i="3"/>
  <c r="AH109" i="3"/>
  <c r="AF109" i="3"/>
  <c r="AD109" i="3"/>
  <c r="AB109" i="3"/>
  <c r="Z109" i="3"/>
  <c r="X109" i="3"/>
  <c r="V109" i="3"/>
  <c r="T109" i="3"/>
  <c r="R109" i="3"/>
  <c r="P109" i="3"/>
  <c r="N109" i="3"/>
  <c r="L109" i="3"/>
  <c r="J109" i="3"/>
  <c r="H109" i="3"/>
  <c r="D109" i="3"/>
  <c r="BU108" i="3"/>
  <c r="BT108" i="3"/>
  <c r="BS108" i="3"/>
  <c r="BR108" i="3"/>
  <c r="BQ108" i="3"/>
  <c r="BP108" i="3"/>
  <c r="BO108" i="3"/>
  <c r="BN108" i="3"/>
  <c r="BM108" i="3"/>
  <c r="BL108" i="3"/>
  <c r="BK108" i="3"/>
  <c r="BJ108" i="3"/>
  <c r="BI108" i="3"/>
  <c r="BH108" i="3"/>
  <c r="BG108" i="3"/>
  <c r="BF108" i="3"/>
  <c r="BE108" i="3"/>
  <c r="BD108" i="3"/>
  <c r="BB108" i="3"/>
  <c r="BA108" i="3"/>
  <c r="AY108" i="3"/>
  <c r="AZ108" i="3" s="1"/>
  <c r="AW108" i="3"/>
  <c r="AX108" i="3" s="1"/>
  <c r="AU108" i="3"/>
  <c r="AV108" i="3" s="1"/>
  <c r="AT108" i="3"/>
  <c r="AS108" i="3"/>
  <c r="AQ108" i="3"/>
  <c r="AR108" i="3" s="1"/>
  <c r="AP108" i="3"/>
  <c r="AN108" i="3"/>
  <c r="AL108" i="3"/>
  <c r="AJ108" i="3"/>
  <c r="AH108" i="3"/>
  <c r="AF108" i="3"/>
  <c r="AD108" i="3"/>
  <c r="AB108" i="3"/>
  <c r="Z108" i="3"/>
  <c r="X108" i="3"/>
  <c r="V108" i="3"/>
  <c r="T108" i="3"/>
  <c r="R108" i="3"/>
  <c r="P108" i="3"/>
  <c r="N108" i="3"/>
  <c r="L108" i="3"/>
  <c r="J108" i="3"/>
  <c r="H108" i="3"/>
  <c r="D108" i="3"/>
  <c r="BU107" i="3"/>
  <c r="BV107" i="3" s="1"/>
  <c r="BT107" i="3"/>
  <c r="BS107" i="3"/>
  <c r="BR107" i="3"/>
  <c r="BQ107" i="3"/>
  <c r="BP107" i="3"/>
  <c r="BO107" i="3"/>
  <c r="BN107" i="3"/>
  <c r="BM107" i="3"/>
  <c r="BL107" i="3"/>
  <c r="BK107" i="3"/>
  <c r="BJ107" i="3"/>
  <c r="BI107" i="3"/>
  <c r="BH107" i="3"/>
  <c r="BG107" i="3"/>
  <c r="BF107" i="3"/>
  <c r="BE107" i="3"/>
  <c r="BD107" i="3"/>
  <c r="BA107" i="3"/>
  <c r="BB107" i="3" s="1"/>
  <c r="AY107" i="3"/>
  <c r="AZ107" i="3" s="1"/>
  <c r="AW107" i="3"/>
  <c r="AX107" i="3" s="1"/>
  <c r="AV107" i="3"/>
  <c r="AU107" i="3"/>
  <c r="AS107" i="3"/>
  <c r="AT107" i="3" s="1"/>
  <c r="AQ107" i="3"/>
  <c r="AR107" i="3" s="1"/>
  <c r="AP107" i="3"/>
  <c r="AN107" i="3"/>
  <c r="AL107" i="3"/>
  <c r="AJ107" i="3"/>
  <c r="AH107" i="3"/>
  <c r="AF107" i="3"/>
  <c r="AD107" i="3"/>
  <c r="AB107" i="3"/>
  <c r="Z107" i="3"/>
  <c r="X107" i="3"/>
  <c r="V107" i="3"/>
  <c r="T107" i="3"/>
  <c r="R107" i="3"/>
  <c r="P107" i="3"/>
  <c r="N107" i="3"/>
  <c r="L107" i="3"/>
  <c r="J107" i="3"/>
  <c r="H107" i="3"/>
  <c r="D107" i="3"/>
  <c r="BU106" i="3"/>
  <c r="BT106" i="3"/>
  <c r="BS106" i="3"/>
  <c r="BR106" i="3"/>
  <c r="BQ106" i="3"/>
  <c r="BP106" i="3"/>
  <c r="BO106" i="3"/>
  <c r="BN106" i="3"/>
  <c r="BM106" i="3"/>
  <c r="BL106" i="3"/>
  <c r="BK106" i="3"/>
  <c r="BJ106" i="3"/>
  <c r="BI106" i="3"/>
  <c r="BH106" i="3"/>
  <c r="BG106" i="3"/>
  <c r="BF106" i="3"/>
  <c r="BE106" i="3"/>
  <c r="BD106" i="3"/>
  <c r="BA106" i="3"/>
  <c r="BB106" i="3" s="1"/>
  <c r="AZ106" i="3"/>
  <c r="AY106" i="3"/>
  <c r="AW106" i="3"/>
  <c r="AX106" i="3" s="1"/>
  <c r="AV106" i="3"/>
  <c r="AU106" i="3"/>
  <c r="AS106" i="3"/>
  <c r="AT106" i="3" s="1"/>
  <c r="AR106" i="3"/>
  <c r="AQ106" i="3"/>
  <c r="AP106" i="3"/>
  <c r="AN106" i="3"/>
  <c r="AL106" i="3"/>
  <c r="AJ106" i="3"/>
  <c r="AH106" i="3"/>
  <c r="AF106" i="3"/>
  <c r="AD106" i="3"/>
  <c r="AB106" i="3"/>
  <c r="Z106" i="3"/>
  <c r="X106" i="3"/>
  <c r="V106" i="3"/>
  <c r="T106" i="3"/>
  <c r="R106" i="3"/>
  <c r="P106" i="3"/>
  <c r="N106" i="3"/>
  <c r="L106" i="3"/>
  <c r="J106" i="3"/>
  <c r="H106" i="3"/>
  <c r="D106" i="3"/>
  <c r="BU105" i="3"/>
  <c r="BT105" i="3"/>
  <c r="BS105" i="3"/>
  <c r="BR105" i="3"/>
  <c r="BQ105" i="3"/>
  <c r="BP105" i="3"/>
  <c r="BV105" i="3" s="1"/>
  <c r="BO105" i="3"/>
  <c r="BN105" i="3"/>
  <c r="BM105" i="3"/>
  <c r="BL105" i="3"/>
  <c r="BK105" i="3"/>
  <c r="BJ105" i="3"/>
  <c r="BI105" i="3"/>
  <c r="BH105" i="3"/>
  <c r="BG105" i="3"/>
  <c r="BF105" i="3"/>
  <c r="BE105" i="3"/>
  <c r="BD105" i="3"/>
  <c r="BB105" i="3"/>
  <c r="BA105" i="3"/>
  <c r="AY105" i="3"/>
  <c r="AZ105" i="3" s="1"/>
  <c r="AX105" i="3"/>
  <c r="AW105" i="3"/>
  <c r="AU105" i="3"/>
  <c r="AV105" i="3" s="1"/>
  <c r="AT105" i="3"/>
  <c r="AS105" i="3"/>
  <c r="AQ105" i="3"/>
  <c r="AR105" i="3" s="1"/>
  <c r="AP105" i="3"/>
  <c r="AN105" i="3"/>
  <c r="AL105" i="3"/>
  <c r="AJ105" i="3"/>
  <c r="AH105" i="3"/>
  <c r="AF105" i="3"/>
  <c r="AD105" i="3"/>
  <c r="AB105" i="3"/>
  <c r="Z105" i="3"/>
  <c r="X105" i="3"/>
  <c r="V105" i="3"/>
  <c r="T105" i="3"/>
  <c r="R105" i="3"/>
  <c r="P105" i="3"/>
  <c r="N105" i="3"/>
  <c r="L105" i="3"/>
  <c r="J105" i="3"/>
  <c r="H105" i="3"/>
  <c r="D105" i="3"/>
  <c r="BU104" i="3"/>
  <c r="BT104" i="3"/>
  <c r="BS104" i="3"/>
  <c r="BR104" i="3"/>
  <c r="BQ104" i="3"/>
  <c r="BP104" i="3"/>
  <c r="BV104" i="3" s="1"/>
  <c r="BO104" i="3"/>
  <c r="BN104" i="3"/>
  <c r="BM104" i="3"/>
  <c r="BL104" i="3"/>
  <c r="BK104" i="3"/>
  <c r="BJ104" i="3"/>
  <c r="BI104" i="3"/>
  <c r="BH104" i="3"/>
  <c r="BG104" i="3"/>
  <c r="BF104" i="3"/>
  <c r="BE104" i="3"/>
  <c r="BD104" i="3"/>
  <c r="BA104" i="3"/>
  <c r="BB104" i="3" s="1"/>
  <c r="AZ104" i="3"/>
  <c r="AY104" i="3"/>
  <c r="AW104" i="3"/>
  <c r="AX104" i="3" s="1"/>
  <c r="AV104" i="3"/>
  <c r="AU104" i="3"/>
  <c r="AS104" i="3"/>
  <c r="AT104" i="3" s="1"/>
  <c r="AR104" i="3"/>
  <c r="AQ104" i="3"/>
  <c r="AP104" i="3"/>
  <c r="AN104" i="3"/>
  <c r="AL104" i="3"/>
  <c r="AJ104" i="3"/>
  <c r="AH104" i="3"/>
  <c r="AF104" i="3"/>
  <c r="AD104" i="3"/>
  <c r="AB104" i="3"/>
  <c r="Z104" i="3"/>
  <c r="X104" i="3"/>
  <c r="V104" i="3"/>
  <c r="T104" i="3"/>
  <c r="R104" i="3"/>
  <c r="P104" i="3"/>
  <c r="N104" i="3"/>
  <c r="L104" i="3"/>
  <c r="J104" i="3"/>
  <c r="H104" i="3"/>
  <c r="D104" i="3"/>
  <c r="BU103" i="3"/>
  <c r="BT103" i="3"/>
  <c r="BV103" i="3" s="1"/>
  <c r="BS103" i="3"/>
  <c r="BR103" i="3"/>
  <c r="BQ103" i="3"/>
  <c r="BP103" i="3"/>
  <c r="BO103" i="3"/>
  <c r="BN103" i="3"/>
  <c r="BM103" i="3"/>
  <c r="BL103" i="3"/>
  <c r="BK103" i="3"/>
  <c r="BJ103" i="3"/>
  <c r="BI103" i="3"/>
  <c r="BH103" i="3"/>
  <c r="BG103" i="3"/>
  <c r="BF103" i="3"/>
  <c r="BE103" i="3"/>
  <c r="BD103" i="3"/>
  <c r="BB103" i="3"/>
  <c r="BA103" i="3"/>
  <c r="AY103" i="3"/>
  <c r="AZ103" i="3" s="1"/>
  <c r="AX103" i="3"/>
  <c r="AW103" i="3"/>
  <c r="AU103" i="3"/>
  <c r="AV103" i="3" s="1"/>
  <c r="AT103" i="3"/>
  <c r="AS103" i="3"/>
  <c r="AQ103" i="3"/>
  <c r="AR103" i="3" s="1"/>
  <c r="AP103" i="3"/>
  <c r="AN103" i="3"/>
  <c r="AL103" i="3"/>
  <c r="AJ103" i="3"/>
  <c r="AH103" i="3"/>
  <c r="AF103" i="3"/>
  <c r="AD103" i="3"/>
  <c r="AB103" i="3"/>
  <c r="Z103" i="3"/>
  <c r="X103" i="3"/>
  <c r="V103" i="3"/>
  <c r="T103" i="3"/>
  <c r="R103" i="3"/>
  <c r="P103" i="3"/>
  <c r="N103" i="3"/>
  <c r="L103" i="3"/>
  <c r="J103" i="3"/>
  <c r="H103" i="3"/>
  <c r="D103" i="3"/>
  <c r="BV102" i="3"/>
  <c r="BU102" i="3"/>
  <c r="BT102" i="3"/>
  <c r="BS102" i="3"/>
  <c r="BR102" i="3"/>
  <c r="BQ102" i="3"/>
  <c r="BP102" i="3"/>
  <c r="BO102" i="3"/>
  <c r="BN102" i="3"/>
  <c r="BM102" i="3"/>
  <c r="BL102" i="3"/>
  <c r="BK102" i="3"/>
  <c r="BJ102" i="3"/>
  <c r="BI102" i="3"/>
  <c r="BH102" i="3"/>
  <c r="BG102" i="3"/>
  <c r="BF102" i="3"/>
  <c r="BE102" i="3"/>
  <c r="BD102" i="3"/>
  <c r="BA102" i="3"/>
  <c r="BB102" i="3" s="1"/>
  <c r="AZ102" i="3"/>
  <c r="AY102" i="3"/>
  <c r="AW102" i="3"/>
  <c r="AX102" i="3" s="1"/>
  <c r="AV102" i="3"/>
  <c r="AU102" i="3"/>
  <c r="AS102" i="3"/>
  <c r="AT102" i="3" s="1"/>
  <c r="AR102" i="3"/>
  <c r="AQ102" i="3"/>
  <c r="AP102" i="3"/>
  <c r="AN102" i="3"/>
  <c r="AL102" i="3"/>
  <c r="AJ102" i="3"/>
  <c r="AH102" i="3"/>
  <c r="AF102" i="3"/>
  <c r="AD102" i="3"/>
  <c r="AB102" i="3"/>
  <c r="Z102" i="3"/>
  <c r="X102" i="3"/>
  <c r="V102" i="3"/>
  <c r="T102" i="3"/>
  <c r="R102" i="3"/>
  <c r="P102" i="3"/>
  <c r="N102" i="3"/>
  <c r="L102" i="3"/>
  <c r="J102" i="3"/>
  <c r="H102" i="3"/>
  <c r="D102" i="3"/>
  <c r="BU101" i="3"/>
  <c r="BT101" i="3"/>
  <c r="BS101" i="3"/>
  <c r="BR101" i="3"/>
  <c r="BQ101" i="3"/>
  <c r="BP101" i="3"/>
  <c r="BV101" i="3" s="1"/>
  <c r="BO101" i="3"/>
  <c r="BN101" i="3"/>
  <c r="BM101" i="3"/>
  <c r="BL101" i="3"/>
  <c r="BK101" i="3"/>
  <c r="BJ101" i="3"/>
  <c r="BI101" i="3"/>
  <c r="BH101" i="3"/>
  <c r="BG101" i="3"/>
  <c r="BF101" i="3"/>
  <c r="BE101" i="3"/>
  <c r="BD101" i="3"/>
  <c r="BB101" i="3"/>
  <c r="BA101" i="3"/>
  <c r="AY101" i="3"/>
  <c r="AZ101" i="3" s="1"/>
  <c r="AX101" i="3"/>
  <c r="AW101" i="3"/>
  <c r="AU101" i="3"/>
  <c r="AV101" i="3" s="1"/>
  <c r="AT101" i="3"/>
  <c r="AS101" i="3"/>
  <c r="AQ101" i="3"/>
  <c r="AR101" i="3" s="1"/>
  <c r="AP101" i="3"/>
  <c r="AN101" i="3"/>
  <c r="AL101" i="3"/>
  <c r="AJ101" i="3"/>
  <c r="AH101" i="3"/>
  <c r="AF101" i="3"/>
  <c r="AD101" i="3"/>
  <c r="AB101" i="3"/>
  <c r="Z101" i="3"/>
  <c r="X101" i="3"/>
  <c r="V101" i="3"/>
  <c r="T101" i="3"/>
  <c r="R101" i="3"/>
  <c r="P101" i="3"/>
  <c r="N101" i="3"/>
  <c r="L101" i="3"/>
  <c r="J101" i="3"/>
  <c r="H101" i="3"/>
  <c r="D101" i="3"/>
  <c r="BU100" i="3"/>
  <c r="BT100" i="3"/>
  <c r="BS100" i="3"/>
  <c r="BR100" i="3"/>
  <c r="BQ100" i="3"/>
  <c r="BV100" i="3" s="1"/>
  <c r="BP100" i="3"/>
  <c r="BO100" i="3"/>
  <c r="BN100" i="3"/>
  <c r="BM100" i="3"/>
  <c r="BL100" i="3"/>
  <c r="BK100" i="3"/>
  <c r="BJ100" i="3"/>
  <c r="BI100" i="3"/>
  <c r="BH100" i="3"/>
  <c r="BG100" i="3"/>
  <c r="BF100" i="3"/>
  <c r="BE100" i="3"/>
  <c r="BD100" i="3"/>
  <c r="BA100" i="3"/>
  <c r="BB100" i="3" s="1"/>
  <c r="AZ100" i="3"/>
  <c r="AY100" i="3"/>
  <c r="AW100" i="3"/>
  <c r="AX100" i="3" s="1"/>
  <c r="AV100" i="3"/>
  <c r="AU100" i="3"/>
  <c r="AS100" i="3"/>
  <c r="AT100" i="3" s="1"/>
  <c r="AR100" i="3"/>
  <c r="AQ100" i="3"/>
  <c r="AP100" i="3"/>
  <c r="AN100" i="3"/>
  <c r="AL100" i="3"/>
  <c r="AJ100" i="3"/>
  <c r="AH100" i="3"/>
  <c r="AF100" i="3"/>
  <c r="AD100" i="3"/>
  <c r="AB100" i="3"/>
  <c r="Z100" i="3"/>
  <c r="X100" i="3"/>
  <c r="V100" i="3"/>
  <c r="T100" i="3"/>
  <c r="R100" i="3"/>
  <c r="P100" i="3"/>
  <c r="N100" i="3"/>
  <c r="L100" i="3"/>
  <c r="J100" i="3"/>
  <c r="H100" i="3"/>
  <c r="D100" i="3"/>
  <c r="BU99" i="3"/>
  <c r="BT99" i="3"/>
  <c r="BV99" i="3" s="1"/>
  <c r="BS99" i="3"/>
  <c r="BR99" i="3"/>
  <c r="BQ99" i="3"/>
  <c r="BP99" i="3"/>
  <c r="BO99" i="3"/>
  <c r="BN99" i="3"/>
  <c r="BM99" i="3"/>
  <c r="BL99" i="3"/>
  <c r="BK99" i="3"/>
  <c r="BJ99" i="3"/>
  <c r="BI99" i="3"/>
  <c r="BH99" i="3"/>
  <c r="BG99" i="3"/>
  <c r="BF99" i="3"/>
  <c r="BE99" i="3"/>
  <c r="BD99" i="3"/>
  <c r="BB99" i="3"/>
  <c r="BA99" i="3"/>
  <c r="AY99" i="3"/>
  <c r="AZ99" i="3" s="1"/>
  <c r="AX99" i="3"/>
  <c r="AW99" i="3"/>
  <c r="AU99" i="3"/>
  <c r="AV99" i="3" s="1"/>
  <c r="AT99" i="3"/>
  <c r="AS99" i="3"/>
  <c r="AQ99" i="3"/>
  <c r="AR99" i="3" s="1"/>
  <c r="AP99" i="3"/>
  <c r="AN99" i="3"/>
  <c r="AL99" i="3"/>
  <c r="AJ99" i="3"/>
  <c r="AH99" i="3"/>
  <c r="AF99" i="3"/>
  <c r="AD99" i="3"/>
  <c r="AB99" i="3"/>
  <c r="Z99" i="3"/>
  <c r="X99" i="3"/>
  <c r="V99" i="3"/>
  <c r="T99" i="3"/>
  <c r="R99" i="3"/>
  <c r="P99" i="3"/>
  <c r="N99" i="3"/>
  <c r="L99" i="3"/>
  <c r="J99" i="3"/>
  <c r="H99" i="3"/>
  <c r="D99" i="3"/>
  <c r="BV98" i="3"/>
  <c r="BU98" i="3"/>
  <c r="BT98" i="3"/>
  <c r="BS98" i="3"/>
  <c r="BR98" i="3"/>
  <c r="BQ98" i="3"/>
  <c r="BP98" i="3"/>
  <c r="BO98" i="3"/>
  <c r="BN98" i="3"/>
  <c r="BM98" i="3"/>
  <c r="BL98" i="3"/>
  <c r="BK98" i="3"/>
  <c r="BJ98" i="3"/>
  <c r="BI98" i="3"/>
  <c r="BH98" i="3"/>
  <c r="BG98" i="3"/>
  <c r="BF98" i="3"/>
  <c r="BE98" i="3"/>
  <c r="BD98" i="3"/>
  <c r="BA98" i="3"/>
  <c r="BB98" i="3" s="1"/>
  <c r="AZ98" i="3"/>
  <c r="AY98" i="3"/>
  <c r="AW98" i="3"/>
  <c r="AX98" i="3" s="1"/>
  <c r="AV98" i="3"/>
  <c r="AU98" i="3"/>
  <c r="AS98" i="3"/>
  <c r="AT98" i="3" s="1"/>
  <c r="AR98" i="3"/>
  <c r="AQ98" i="3"/>
  <c r="AP98" i="3"/>
  <c r="AN98" i="3"/>
  <c r="AL98" i="3"/>
  <c r="AJ98" i="3"/>
  <c r="AH98" i="3"/>
  <c r="AF98" i="3"/>
  <c r="AD98" i="3"/>
  <c r="AB98" i="3"/>
  <c r="Z98" i="3"/>
  <c r="X98" i="3"/>
  <c r="V98" i="3"/>
  <c r="T98" i="3"/>
  <c r="R98" i="3"/>
  <c r="P98" i="3"/>
  <c r="N98" i="3"/>
  <c r="L98" i="3"/>
  <c r="J98" i="3"/>
  <c r="H98" i="3"/>
  <c r="D98" i="3"/>
  <c r="BU97" i="3"/>
  <c r="BT97" i="3"/>
  <c r="BS97" i="3"/>
  <c r="BR97" i="3"/>
  <c r="BQ97" i="3"/>
  <c r="BP97" i="3"/>
  <c r="BV97" i="3" s="1"/>
  <c r="BO97" i="3"/>
  <c r="BN97" i="3"/>
  <c r="BM97" i="3"/>
  <c r="BL97" i="3"/>
  <c r="BK97" i="3"/>
  <c r="BJ97" i="3"/>
  <c r="BI97" i="3"/>
  <c r="BH97" i="3"/>
  <c r="BG97" i="3"/>
  <c r="BF97" i="3"/>
  <c r="BE97" i="3"/>
  <c r="BD97" i="3"/>
  <c r="BB97" i="3"/>
  <c r="BA97" i="3"/>
  <c r="AY97" i="3"/>
  <c r="AZ97" i="3" s="1"/>
  <c r="AX97" i="3"/>
  <c r="AW97" i="3"/>
  <c r="AU97" i="3"/>
  <c r="AV97" i="3" s="1"/>
  <c r="AT97" i="3"/>
  <c r="AS97" i="3"/>
  <c r="AQ97" i="3"/>
  <c r="AR97" i="3" s="1"/>
  <c r="AP97" i="3"/>
  <c r="AN97" i="3"/>
  <c r="AL97" i="3"/>
  <c r="AJ97" i="3"/>
  <c r="AH97" i="3"/>
  <c r="AF97" i="3"/>
  <c r="AD97" i="3"/>
  <c r="AB97" i="3"/>
  <c r="Z97" i="3"/>
  <c r="X97" i="3"/>
  <c r="V97" i="3"/>
  <c r="T97" i="3"/>
  <c r="R97" i="3"/>
  <c r="P97" i="3"/>
  <c r="N97" i="3"/>
  <c r="L97" i="3"/>
  <c r="J97" i="3"/>
  <c r="H97" i="3"/>
  <c r="D97" i="3"/>
  <c r="BU96" i="3"/>
  <c r="BT96" i="3"/>
  <c r="BS96" i="3"/>
  <c r="BR96" i="3"/>
  <c r="BV96" i="3" s="1"/>
  <c r="BQ96" i="3"/>
  <c r="BP96" i="3"/>
  <c r="BO96" i="3"/>
  <c r="BN96" i="3"/>
  <c r="BM96" i="3"/>
  <c r="BL96" i="3"/>
  <c r="BK96" i="3"/>
  <c r="BJ96" i="3"/>
  <c r="BI96" i="3"/>
  <c r="BH96" i="3"/>
  <c r="BG96" i="3"/>
  <c r="BF96" i="3"/>
  <c r="BE96" i="3"/>
  <c r="BD96" i="3"/>
  <c r="BA96" i="3"/>
  <c r="BB96" i="3" s="1"/>
  <c r="AZ96" i="3"/>
  <c r="AY96" i="3"/>
  <c r="AW96" i="3"/>
  <c r="AX96" i="3" s="1"/>
  <c r="AV96" i="3"/>
  <c r="AU96" i="3"/>
  <c r="AS96" i="3"/>
  <c r="AT96" i="3" s="1"/>
  <c r="AR96" i="3"/>
  <c r="AQ96" i="3"/>
  <c r="AP96" i="3"/>
  <c r="AN96" i="3"/>
  <c r="AL96" i="3"/>
  <c r="AJ96" i="3"/>
  <c r="AH96" i="3"/>
  <c r="AF96" i="3"/>
  <c r="AD96" i="3"/>
  <c r="AB96" i="3"/>
  <c r="Z96" i="3"/>
  <c r="X96" i="3"/>
  <c r="V96" i="3"/>
  <c r="T96" i="3"/>
  <c r="R96" i="3"/>
  <c r="P96" i="3"/>
  <c r="N96" i="3"/>
  <c r="L96" i="3"/>
  <c r="J96" i="3"/>
  <c r="H96" i="3"/>
  <c r="D96" i="3"/>
  <c r="BU95" i="3"/>
  <c r="BT95" i="3"/>
  <c r="BV95" i="3" s="1"/>
  <c r="BS95" i="3"/>
  <c r="BR95" i="3"/>
  <c r="BQ95" i="3"/>
  <c r="BP95" i="3"/>
  <c r="BO95" i="3"/>
  <c r="BN95" i="3"/>
  <c r="BM95" i="3"/>
  <c r="BL95" i="3"/>
  <c r="BK95" i="3"/>
  <c r="BJ95" i="3"/>
  <c r="BI95" i="3"/>
  <c r="BH95" i="3"/>
  <c r="BG95" i="3"/>
  <c r="BF95" i="3"/>
  <c r="BE95" i="3"/>
  <c r="BD95" i="3"/>
  <c r="BB95" i="3"/>
  <c r="BA95" i="3"/>
  <c r="AY95" i="3"/>
  <c r="AZ95" i="3" s="1"/>
  <c r="AX95" i="3"/>
  <c r="AW95" i="3"/>
  <c r="AU95" i="3"/>
  <c r="AV95" i="3" s="1"/>
  <c r="AT95" i="3"/>
  <c r="AS95" i="3"/>
  <c r="AQ95" i="3"/>
  <c r="AR95" i="3" s="1"/>
  <c r="AP95" i="3"/>
  <c r="AN95" i="3"/>
  <c r="AL95" i="3"/>
  <c r="AJ95" i="3"/>
  <c r="AH95" i="3"/>
  <c r="AF95" i="3"/>
  <c r="AD95" i="3"/>
  <c r="AB95" i="3"/>
  <c r="Z95" i="3"/>
  <c r="X95" i="3"/>
  <c r="V95" i="3"/>
  <c r="T95" i="3"/>
  <c r="R95" i="3"/>
  <c r="P95" i="3"/>
  <c r="N95" i="3"/>
  <c r="L95" i="3"/>
  <c r="J95" i="3"/>
  <c r="H95" i="3"/>
  <c r="D95" i="3"/>
  <c r="BV94" i="3"/>
  <c r="BU94" i="3"/>
  <c r="BT94" i="3"/>
  <c r="BS94" i="3"/>
  <c r="BR94" i="3"/>
  <c r="BQ94" i="3"/>
  <c r="BP94" i="3"/>
  <c r="BO94" i="3"/>
  <c r="BN94" i="3"/>
  <c r="BM94" i="3"/>
  <c r="BL94" i="3"/>
  <c r="BK94" i="3"/>
  <c r="BJ94" i="3"/>
  <c r="BI94" i="3"/>
  <c r="BH94" i="3"/>
  <c r="BG94" i="3"/>
  <c r="BF94" i="3"/>
  <c r="BE94" i="3"/>
  <c r="BD94" i="3"/>
  <c r="BA94" i="3"/>
  <c r="BB94" i="3" s="1"/>
  <c r="AZ94" i="3"/>
  <c r="AY94" i="3"/>
  <c r="AW94" i="3"/>
  <c r="AX94" i="3" s="1"/>
  <c r="AU94" i="3"/>
  <c r="AV94" i="3" s="1"/>
  <c r="AS94" i="3"/>
  <c r="AT94" i="3" s="1"/>
  <c r="AR94" i="3"/>
  <c r="AQ94" i="3"/>
  <c r="AP94" i="3"/>
  <c r="AN94" i="3"/>
  <c r="AL94" i="3"/>
  <c r="AJ94" i="3"/>
  <c r="AH94" i="3"/>
  <c r="AF94" i="3"/>
  <c r="AD94" i="3"/>
  <c r="AB94" i="3"/>
  <c r="Z94" i="3"/>
  <c r="X94" i="3"/>
  <c r="V94" i="3"/>
  <c r="T94" i="3"/>
  <c r="R94" i="3"/>
  <c r="P94" i="3"/>
  <c r="N94" i="3"/>
  <c r="L94" i="3"/>
  <c r="J94" i="3"/>
  <c r="H94" i="3"/>
  <c r="D94" i="3"/>
  <c r="BU93" i="3"/>
  <c r="BT93" i="3"/>
  <c r="BS93" i="3"/>
  <c r="BR93" i="3"/>
  <c r="BQ93" i="3"/>
  <c r="BP93" i="3"/>
  <c r="BV93" i="3" s="1"/>
  <c r="BO93" i="3"/>
  <c r="BN93" i="3"/>
  <c r="BM93" i="3"/>
  <c r="BL93" i="3"/>
  <c r="BK93" i="3"/>
  <c r="BJ93" i="3"/>
  <c r="BI93" i="3"/>
  <c r="BH93" i="3"/>
  <c r="BG93" i="3"/>
  <c r="BF93" i="3"/>
  <c r="BE93" i="3"/>
  <c r="BD93" i="3"/>
  <c r="BB93" i="3"/>
  <c r="BA93" i="3"/>
  <c r="AY93" i="3"/>
  <c r="AZ93" i="3" s="1"/>
  <c r="AX93" i="3"/>
  <c r="AW93" i="3"/>
  <c r="AU93" i="3"/>
  <c r="AV93" i="3" s="1"/>
  <c r="AT93" i="3"/>
  <c r="AS93" i="3"/>
  <c r="AQ93" i="3"/>
  <c r="AR93" i="3" s="1"/>
  <c r="AP93" i="3"/>
  <c r="AN93" i="3"/>
  <c r="AL93" i="3"/>
  <c r="AJ93" i="3"/>
  <c r="AH93" i="3"/>
  <c r="AF93" i="3"/>
  <c r="AD93" i="3"/>
  <c r="AB93" i="3"/>
  <c r="Z93" i="3"/>
  <c r="X93" i="3"/>
  <c r="V93" i="3"/>
  <c r="T93" i="3"/>
  <c r="R93" i="3"/>
  <c r="P93" i="3"/>
  <c r="N93" i="3"/>
  <c r="L93" i="3"/>
  <c r="J93" i="3"/>
  <c r="H93" i="3"/>
  <c r="D93" i="3"/>
  <c r="BU92" i="3"/>
  <c r="BT92" i="3"/>
  <c r="BS92" i="3"/>
  <c r="BR92" i="3"/>
  <c r="BV92" i="3" s="1"/>
  <c r="BQ92" i="3"/>
  <c r="BP92" i="3"/>
  <c r="BO92" i="3"/>
  <c r="BN92" i="3"/>
  <c r="BM92" i="3"/>
  <c r="BL92" i="3"/>
  <c r="BK92" i="3"/>
  <c r="BJ92" i="3"/>
  <c r="BI92" i="3"/>
  <c r="BH92" i="3"/>
  <c r="BG92" i="3"/>
  <c r="BF92" i="3"/>
  <c r="BE92" i="3"/>
  <c r="BD92" i="3"/>
  <c r="BA92" i="3"/>
  <c r="BB92" i="3" s="1"/>
  <c r="AY92" i="3"/>
  <c r="AZ92" i="3" s="1"/>
  <c r="AW92" i="3"/>
  <c r="AX92" i="3" s="1"/>
  <c r="AV92" i="3"/>
  <c r="AU92" i="3"/>
  <c r="AS92" i="3"/>
  <c r="AT92" i="3" s="1"/>
  <c r="AQ92" i="3"/>
  <c r="AR92" i="3" s="1"/>
  <c r="AP92" i="3"/>
  <c r="AN92" i="3"/>
  <c r="AL92" i="3"/>
  <c r="AJ92" i="3"/>
  <c r="AH92" i="3"/>
  <c r="AF92" i="3"/>
  <c r="AD92" i="3"/>
  <c r="AB92" i="3"/>
  <c r="Z92" i="3"/>
  <c r="X92" i="3"/>
  <c r="V92" i="3"/>
  <c r="T92" i="3"/>
  <c r="R92" i="3"/>
  <c r="P92" i="3"/>
  <c r="N92" i="3"/>
  <c r="L92" i="3"/>
  <c r="J92" i="3"/>
  <c r="H92" i="3"/>
  <c r="D92" i="3"/>
  <c r="BU91" i="3"/>
  <c r="BT91" i="3"/>
  <c r="BV91" i="3" s="1"/>
  <c r="BS91" i="3"/>
  <c r="BR91" i="3"/>
  <c r="BQ91" i="3"/>
  <c r="BP91" i="3"/>
  <c r="BO91" i="3"/>
  <c r="BN91" i="3"/>
  <c r="BM91" i="3"/>
  <c r="BL91" i="3"/>
  <c r="BK91" i="3"/>
  <c r="BJ91" i="3"/>
  <c r="BI91" i="3"/>
  <c r="BH91" i="3"/>
  <c r="BG91" i="3"/>
  <c r="BF91" i="3"/>
  <c r="BE91" i="3"/>
  <c r="BD91" i="3"/>
  <c r="BA91" i="3"/>
  <c r="BB91" i="3" s="1"/>
  <c r="AY91" i="3"/>
  <c r="AZ91" i="3" s="1"/>
  <c r="AX91" i="3"/>
  <c r="AW91" i="3"/>
  <c r="AU91" i="3"/>
  <c r="AV91" i="3" s="1"/>
  <c r="AS91" i="3"/>
  <c r="AT91" i="3" s="1"/>
  <c r="AQ91" i="3"/>
  <c r="AR91" i="3" s="1"/>
  <c r="AP91" i="3"/>
  <c r="AN91" i="3"/>
  <c r="AL91" i="3"/>
  <c r="AJ91" i="3"/>
  <c r="AH91" i="3"/>
  <c r="AF91" i="3"/>
  <c r="AD91" i="3"/>
  <c r="AB91" i="3"/>
  <c r="Z91" i="3"/>
  <c r="X91" i="3"/>
  <c r="V91" i="3"/>
  <c r="T91" i="3"/>
  <c r="R91" i="3"/>
  <c r="P91" i="3"/>
  <c r="N91" i="3"/>
  <c r="L91" i="3"/>
  <c r="J91" i="3"/>
  <c r="H91" i="3"/>
  <c r="D91" i="3"/>
  <c r="BV90" i="3"/>
  <c r="BU90" i="3"/>
  <c r="BT90" i="3"/>
  <c r="BS90" i="3"/>
  <c r="BR90" i="3"/>
  <c r="BQ90" i="3"/>
  <c r="BP90" i="3"/>
  <c r="BO90" i="3"/>
  <c r="BN90" i="3"/>
  <c r="BM90" i="3"/>
  <c r="BL90" i="3"/>
  <c r="BK90" i="3"/>
  <c r="BJ90" i="3"/>
  <c r="BI90" i="3"/>
  <c r="BH90" i="3"/>
  <c r="BG90" i="3"/>
  <c r="BF90" i="3"/>
  <c r="BE90" i="3"/>
  <c r="BD90" i="3"/>
  <c r="BA90" i="3"/>
  <c r="BB90" i="3" s="1"/>
  <c r="AZ90" i="3"/>
  <c r="AY90" i="3"/>
  <c r="AW90" i="3"/>
  <c r="AX90" i="3" s="1"/>
  <c r="AU90" i="3"/>
  <c r="AV90" i="3" s="1"/>
  <c r="AS90" i="3"/>
  <c r="AT90" i="3" s="1"/>
  <c r="AR90" i="3"/>
  <c r="AQ90" i="3"/>
  <c r="AP90" i="3"/>
  <c r="AN90" i="3"/>
  <c r="AL90" i="3"/>
  <c r="AJ90" i="3"/>
  <c r="AH90" i="3"/>
  <c r="AF90" i="3"/>
  <c r="AD90" i="3"/>
  <c r="AB90" i="3"/>
  <c r="Z90" i="3"/>
  <c r="X90" i="3"/>
  <c r="V90" i="3"/>
  <c r="T90" i="3"/>
  <c r="R90" i="3"/>
  <c r="P90" i="3"/>
  <c r="N90" i="3"/>
  <c r="L90" i="3"/>
  <c r="J90" i="3"/>
  <c r="H90" i="3"/>
  <c r="D90" i="3"/>
  <c r="BU89" i="3"/>
  <c r="BT89" i="3"/>
  <c r="BS89" i="3"/>
  <c r="BR89" i="3"/>
  <c r="BQ89" i="3"/>
  <c r="BP89" i="3"/>
  <c r="BV89" i="3" s="1"/>
  <c r="BO89" i="3"/>
  <c r="BN89" i="3"/>
  <c r="BM89" i="3"/>
  <c r="BL89" i="3"/>
  <c r="BK89" i="3"/>
  <c r="BJ89" i="3"/>
  <c r="BI89" i="3"/>
  <c r="BH89" i="3"/>
  <c r="BG89" i="3"/>
  <c r="BF89" i="3"/>
  <c r="BE89" i="3"/>
  <c r="BD89" i="3"/>
  <c r="BB89" i="3"/>
  <c r="BA89" i="3"/>
  <c r="AY89" i="3"/>
  <c r="AZ89" i="3" s="1"/>
  <c r="AW89" i="3"/>
  <c r="AX89" i="3" s="1"/>
  <c r="AU89" i="3"/>
  <c r="AV89" i="3" s="1"/>
  <c r="AT89" i="3"/>
  <c r="AS89" i="3"/>
  <c r="AQ89" i="3"/>
  <c r="AR89" i="3" s="1"/>
  <c r="AP89" i="3"/>
  <c r="AN89" i="3"/>
  <c r="AL89" i="3"/>
  <c r="AJ89" i="3"/>
  <c r="AH89" i="3"/>
  <c r="AF89" i="3"/>
  <c r="AD89" i="3"/>
  <c r="AB89" i="3"/>
  <c r="Z89" i="3"/>
  <c r="X89" i="3"/>
  <c r="V89" i="3"/>
  <c r="T89" i="3"/>
  <c r="R89" i="3"/>
  <c r="P89" i="3"/>
  <c r="N89" i="3"/>
  <c r="L89" i="3"/>
  <c r="J89" i="3"/>
  <c r="H89" i="3"/>
  <c r="D89" i="3"/>
  <c r="BU88" i="3"/>
  <c r="BT88" i="3"/>
  <c r="BS88" i="3"/>
  <c r="BR88" i="3"/>
  <c r="BQ88" i="3"/>
  <c r="BP88" i="3"/>
  <c r="BV88" i="3" s="1"/>
  <c r="BO88" i="3"/>
  <c r="BN88" i="3"/>
  <c r="BM88" i="3"/>
  <c r="BL88" i="3"/>
  <c r="BK88" i="3"/>
  <c r="BJ88" i="3"/>
  <c r="BI88" i="3"/>
  <c r="BH88" i="3"/>
  <c r="BG88" i="3"/>
  <c r="BF88" i="3"/>
  <c r="BE88" i="3"/>
  <c r="BD88" i="3"/>
  <c r="BA88" i="3"/>
  <c r="BB88" i="3" s="1"/>
  <c r="AY88" i="3"/>
  <c r="AZ88" i="3" s="1"/>
  <c r="AW88" i="3"/>
  <c r="AX88" i="3" s="1"/>
  <c r="AV88" i="3"/>
  <c r="AU88" i="3"/>
  <c r="AS88" i="3"/>
  <c r="AT88" i="3" s="1"/>
  <c r="AQ88" i="3"/>
  <c r="AR88" i="3" s="1"/>
  <c r="AP88" i="3"/>
  <c r="AN88" i="3"/>
  <c r="AL88" i="3"/>
  <c r="AJ88" i="3"/>
  <c r="AH88" i="3"/>
  <c r="AF88" i="3"/>
  <c r="AD88" i="3"/>
  <c r="AB88" i="3"/>
  <c r="Z88" i="3"/>
  <c r="X88" i="3"/>
  <c r="V88" i="3"/>
  <c r="T88" i="3"/>
  <c r="R88" i="3"/>
  <c r="P88" i="3"/>
  <c r="N88" i="3"/>
  <c r="L88" i="3"/>
  <c r="J88" i="3"/>
  <c r="H88" i="3"/>
  <c r="D88" i="3"/>
  <c r="BU87" i="3"/>
  <c r="BT87" i="3"/>
  <c r="BV87" i="3" s="1"/>
  <c r="BS87" i="3"/>
  <c r="BR87" i="3"/>
  <c r="BQ87" i="3"/>
  <c r="BP87" i="3"/>
  <c r="BO87" i="3"/>
  <c r="BN87" i="3"/>
  <c r="BM87" i="3"/>
  <c r="BL87" i="3"/>
  <c r="BK87" i="3"/>
  <c r="BJ87" i="3"/>
  <c r="BI87" i="3"/>
  <c r="BH87" i="3"/>
  <c r="BG87" i="3"/>
  <c r="BF87" i="3"/>
  <c r="BE87" i="3"/>
  <c r="BD87" i="3"/>
  <c r="BA87" i="3"/>
  <c r="BB87" i="3" s="1"/>
  <c r="AY87" i="3"/>
  <c r="AZ87" i="3" s="1"/>
  <c r="AX87" i="3"/>
  <c r="AW87" i="3"/>
  <c r="AU87" i="3"/>
  <c r="AV87" i="3" s="1"/>
  <c r="AS87" i="3"/>
  <c r="AT87" i="3" s="1"/>
  <c r="AQ87" i="3"/>
  <c r="AR87" i="3" s="1"/>
  <c r="AP87" i="3"/>
  <c r="AN87" i="3"/>
  <c r="AL87" i="3"/>
  <c r="AJ87" i="3"/>
  <c r="AH87" i="3"/>
  <c r="AF87" i="3"/>
  <c r="AD87" i="3"/>
  <c r="AB87" i="3"/>
  <c r="Z87" i="3"/>
  <c r="X87" i="3"/>
  <c r="V87" i="3"/>
  <c r="T87" i="3"/>
  <c r="R87" i="3"/>
  <c r="P87" i="3"/>
  <c r="N87" i="3"/>
  <c r="L87" i="3"/>
  <c r="J87" i="3"/>
  <c r="H87" i="3"/>
  <c r="D87" i="3"/>
  <c r="BV86" i="3"/>
  <c r="BU86" i="3"/>
  <c r="BT86" i="3"/>
  <c r="BS86" i="3"/>
  <c r="BR86" i="3"/>
  <c r="BQ86" i="3"/>
  <c r="BP86" i="3"/>
  <c r="BO86" i="3"/>
  <c r="BN86" i="3"/>
  <c r="BM86" i="3"/>
  <c r="BL86" i="3"/>
  <c r="BK86" i="3"/>
  <c r="BJ86" i="3"/>
  <c r="BI86" i="3"/>
  <c r="BH86" i="3"/>
  <c r="BG86" i="3"/>
  <c r="BF86" i="3"/>
  <c r="BE86" i="3"/>
  <c r="BD86" i="3"/>
  <c r="BA86" i="3"/>
  <c r="BB86" i="3" s="1"/>
  <c r="AZ86" i="3"/>
  <c r="AY86" i="3"/>
  <c r="AW86" i="3"/>
  <c r="AX86" i="3" s="1"/>
  <c r="AU86" i="3"/>
  <c r="AV86" i="3" s="1"/>
  <c r="AS86" i="3"/>
  <c r="AT86" i="3" s="1"/>
  <c r="AR86" i="3"/>
  <c r="AQ86" i="3"/>
  <c r="AP86" i="3"/>
  <c r="AN86" i="3"/>
  <c r="AL86" i="3"/>
  <c r="AJ86" i="3"/>
  <c r="AH86" i="3"/>
  <c r="AF86" i="3"/>
  <c r="AD86" i="3"/>
  <c r="AB86" i="3"/>
  <c r="Z86" i="3"/>
  <c r="X86" i="3"/>
  <c r="V86" i="3"/>
  <c r="T86" i="3"/>
  <c r="R86" i="3"/>
  <c r="P86" i="3"/>
  <c r="N86" i="3"/>
  <c r="L86" i="3"/>
  <c r="J86" i="3"/>
  <c r="H86" i="3"/>
  <c r="D86" i="3"/>
  <c r="BU85" i="3"/>
  <c r="BT85" i="3"/>
  <c r="BS85" i="3"/>
  <c r="BR85" i="3"/>
  <c r="BQ85" i="3"/>
  <c r="BP85" i="3"/>
  <c r="BV85" i="3" s="1"/>
  <c r="BO85" i="3"/>
  <c r="BN85" i="3"/>
  <c r="BM85" i="3"/>
  <c r="BL85" i="3"/>
  <c r="BK85" i="3"/>
  <c r="BJ85" i="3"/>
  <c r="BI85" i="3"/>
  <c r="BH85" i="3"/>
  <c r="BG85" i="3"/>
  <c r="BF85" i="3"/>
  <c r="BE85" i="3"/>
  <c r="BD85" i="3"/>
  <c r="BB85" i="3"/>
  <c r="BA85" i="3"/>
  <c r="AY85" i="3"/>
  <c r="AZ85" i="3" s="1"/>
  <c r="AX85" i="3"/>
  <c r="AW85" i="3"/>
  <c r="AU85" i="3"/>
  <c r="AV85" i="3" s="1"/>
  <c r="AT85" i="3"/>
  <c r="AS85" i="3"/>
  <c r="AQ85" i="3"/>
  <c r="AR85" i="3" s="1"/>
  <c r="AP85" i="3"/>
  <c r="AN85" i="3"/>
  <c r="AL85" i="3"/>
  <c r="AJ85" i="3"/>
  <c r="AH85" i="3"/>
  <c r="AF85" i="3"/>
  <c r="AD85" i="3"/>
  <c r="AB85" i="3"/>
  <c r="Z85" i="3"/>
  <c r="X85" i="3"/>
  <c r="V85" i="3"/>
  <c r="T85" i="3"/>
  <c r="R85" i="3"/>
  <c r="P85" i="3"/>
  <c r="N85" i="3"/>
  <c r="L85" i="3"/>
  <c r="J85" i="3"/>
  <c r="H85" i="3"/>
  <c r="D85" i="3"/>
  <c r="BU84" i="3"/>
  <c r="BT84" i="3"/>
  <c r="BS84" i="3"/>
  <c r="BR84" i="3"/>
  <c r="BQ84" i="3"/>
  <c r="BP84" i="3"/>
  <c r="BV84" i="3" s="1"/>
  <c r="BO84" i="3"/>
  <c r="BN84" i="3"/>
  <c r="BM84" i="3"/>
  <c r="BL84" i="3"/>
  <c r="BK84" i="3"/>
  <c r="BJ84" i="3"/>
  <c r="BI84" i="3"/>
  <c r="BH84" i="3"/>
  <c r="BG84" i="3"/>
  <c r="BF84" i="3"/>
  <c r="BE84" i="3"/>
  <c r="BD84" i="3"/>
  <c r="BA84" i="3"/>
  <c r="BB84" i="3" s="1"/>
  <c r="AY84" i="3"/>
  <c r="AZ84" i="3" s="1"/>
  <c r="AW84" i="3"/>
  <c r="AX84" i="3" s="1"/>
  <c r="AU84" i="3"/>
  <c r="AV84" i="3" s="1"/>
  <c r="AS84" i="3"/>
  <c r="AT84" i="3" s="1"/>
  <c r="AQ84" i="3"/>
  <c r="AR84" i="3" s="1"/>
  <c r="AP84" i="3"/>
  <c r="AN84" i="3"/>
  <c r="AL84" i="3"/>
  <c r="AJ84" i="3"/>
  <c r="AH84" i="3"/>
  <c r="AF84" i="3"/>
  <c r="AD84" i="3"/>
  <c r="AB84" i="3"/>
  <c r="Z84" i="3"/>
  <c r="X84" i="3"/>
  <c r="V84" i="3"/>
  <c r="T84" i="3"/>
  <c r="R84" i="3"/>
  <c r="P84" i="3"/>
  <c r="N84" i="3"/>
  <c r="L84" i="3"/>
  <c r="J84" i="3"/>
  <c r="H84" i="3"/>
  <c r="D84" i="3"/>
  <c r="BU83" i="3"/>
  <c r="BT83" i="3"/>
  <c r="BV83" i="3" s="1"/>
  <c r="BS83" i="3"/>
  <c r="BR83" i="3"/>
  <c r="BQ83" i="3"/>
  <c r="BP83" i="3"/>
  <c r="BO83" i="3"/>
  <c r="BN83" i="3"/>
  <c r="BM83" i="3"/>
  <c r="BL83" i="3"/>
  <c r="BK83" i="3"/>
  <c r="BJ83" i="3"/>
  <c r="BI83" i="3"/>
  <c r="BH83" i="3"/>
  <c r="BG83" i="3"/>
  <c r="BF83" i="3"/>
  <c r="BE83" i="3"/>
  <c r="BD83" i="3"/>
  <c r="BA83" i="3"/>
  <c r="BB83" i="3" s="1"/>
  <c r="AY83" i="3"/>
  <c r="AZ83" i="3" s="1"/>
  <c r="AX83" i="3"/>
  <c r="AW83" i="3"/>
  <c r="AU83" i="3"/>
  <c r="AV83" i="3" s="1"/>
  <c r="AS83" i="3"/>
  <c r="AT83" i="3" s="1"/>
  <c r="AQ83" i="3"/>
  <c r="AR83" i="3" s="1"/>
  <c r="AP83" i="3"/>
  <c r="AN83" i="3"/>
  <c r="AL83" i="3"/>
  <c r="AJ83" i="3"/>
  <c r="AH83" i="3"/>
  <c r="AF83" i="3"/>
  <c r="AD83" i="3"/>
  <c r="AB83" i="3"/>
  <c r="Z83" i="3"/>
  <c r="X83" i="3"/>
  <c r="V83" i="3"/>
  <c r="T83" i="3"/>
  <c r="R83" i="3"/>
  <c r="P83" i="3"/>
  <c r="N83" i="3"/>
  <c r="L83" i="3"/>
  <c r="J83" i="3"/>
  <c r="H83" i="3"/>
  <c r="D83" i="3"/>
  <c r="BV82" i="3"/>
  <c r="BU82" i="3"/>
  <c r="BT82" i="3"/>
  <c r="BS82" i="3"/>
  <c r="BR82" i="3"/>
  <c r="BQ82" i="3"/>
  <c r="BP82" i="3"/>
  <c r="BO82" i="3"/>
  <c r="BN82" i="3"/>
  <c r="BM82" i="3"/>
  <c r="BL82" i="3"/>
  <c r="BK82" i="3"/>
  <c r="BJ82" i="3"/>
  <c r="BI82" i="3"/>
  <c r="BH82" i="3"/>
  <c r="BG82" i="3"/>
  <c r="BF82" i="3"/>
  <c r="BE82" i="3"/>
  <c r="BD82" i="3"/>
  <c r="BA82" i="3"/>
  <c r="BB82" i="3" s="1"/>
  <c r="AZ82" i="3"/>
  <c r="AY82" i="3"/>
  <c r="AW82" i="3"/>
  <c r="AX82" i="3" s="1"/>
  <c r="AU82" i="3"/>
  <c r="AV82" i="3" s="1"/>
  <c r="AS82" i="3"/>
  <c r="AT82" i="3" s="1"/>
  <c r="AQ82" i="3"/>
  <c r="AR82" i="3" s="1"/>
  <c r="AP82" i="3"/>
  <c r="AN82" i="3"/>
  <c r="AL82" i="3"/>
  <c r="AJ82" i="3"/>
  <c r="AH82" i="3"/>
  <c r="AF82" i="3"/>
  <c r="AD82" i="3"/>
  <c r="AB82" i="3"/>
  <c r="Z82" i="3"/>
  <c r="X82" i="3"/>
  <c r="V82" i="3"/>
  <c r="T82" i="3"/>
  <c r="R82" i="3"/>
  <c r="P82" i="3"/>
  <c r="N82" i="3"/>
  <c r="L82" i="3"/>
  <c r="J82" i="3"/>
  <c r="H82" i="3"/>
  <c r="D82" i="3"/>
  <c r="BU81" i="3"/>
  <c r="BT81" i="3"/>
  <c r="BS81" i="3"/>
  <c r="BR81" i="3"/>
  <c r="BQ81" i="3"/>
  <c r="BP81" i="3"/>
  <c r="BV81" i="3" s="1"/>
  <c r="BO81" i="3"/>
  <c r="BN81" i="3"/>
  <c r="BM81" i="3"/>
  <c r="BL81" i="3"/>
  <c r="BK81" i="3"/>
  <c r="BJ81" i="3"/>
  <c r="BI81" i="3"/>
  <c r="BH81" i="3"/>
  <c r="BG81" i="3"/>
  <c r="BF81" i="3"/>
  <c r="BE81" i="3"/>
  <c r="BD81" i="3"/>
  <c r="BA81" i="3"/>
  <c r="BB81" i="3" s="1"/>
  <c r="AY81" i="3"/>
  <c r="AZ81" i="3" s="1"/>
  <c r="AX81" i="3"/>
  <c r="AW81" i="3"/>
  <c r="AU81" i="3"/>
  <c r="AV81" i="3" s="1"/>
  <c r="AS81" i="3"/>
  <c r="AT81" i="3" s="1"/>
  <c r="AQ81" i="3"/>
  <c r="AR81" i="3" s="1"/>
  <c r="AP81" i="3"/>
  <c r="AN81" i="3"/>
  <c r="AL81" i="3"/>
  <c r="AJ81" i="3"/>
  <c r="AH81" i="3"/>
  <c r="AF81" i="3"/>
  <c r="AD81" i="3"/>
  <c r="AB81" i="3"/>
  <c r="Z81" i="3"/>
  <c r="X81" i="3"/>
  <c r="V81" i="3"/>
  <c r="T81" i="3"/>
  <c r="R81" i="3"/>
  <c r="P81" i="3"/>
  <c r="N81" i="3"/>
  <c r="L81" i="3"/>
  <c r="J81" i="3"/>
  <c r="H81" i="3"/>
  <c r="D81" i="3"/>
  <c r="BU80" i="3"/>
  <c r="BT80" i="3"/>
  <c r="BS80" i="3"/>
  <c r="BR80" i="3"/>
  <c r="BQ80" i="3"/>
  <c r="BV80" i="3" s="1"/>
  <c r="BP80" i="3"/>
  <c r="BO80" i="3"/>
  <c r="BN80" i="3"/>
  <c r="BM80" i="3"/>
  <c r="BL80" i="3"/>
  <c r="BK80" i="3"/>
  <c r="BJ80" i="3"/>
  <c r="BI80" i="3"/>
  <c r="BH80" i="3"/>
  <c r="BG80" i="3"/>
  <c r="BF80" i="3"/>
  <c r="BE80" i="3"/>
  <c r="BD80" i="3"/>
  <c r="BA80" i="3"/>
  <c r="BB80" i="3" s="1"/>
  <c r="AZ80" i="3"/>
  <c r="AY80" i="3"/>
  <c r="AW80" i="3"/>
  <c r="AX80" i="3" s="1"/>
  <c r="AU80" i="3"/>
  <c r="AV80" i="3" s="1"/>
  <c r="AS80" i="3"/>
  <c r="AT80" i="3" s="1"/>
  <c r="AR80" i="3"/>
  <c r="AQ80" i="3"/>
  <c r="AP80" i="3"/>
  <c r="AN80" i="3"/>
  <c r="AL80" i="3"/>
  <c r="AJ80" i="3"/>
  <c r="AH80" i="3"/>
  <c r="AF80" i="3"/>
  <c r="AD80" i="3"/>
  <c r="AB80" i="3"/>
  <c r="Z80" i="3"/>
  <c r="X80" i="3"/>
  <c r="V80" i="3"/>
  <c r="T80" i="3"/>
  <c r="R80" i="3"/>
  <c r="P80" i="3"/>
  <c r="N80" i="3"/>
  <c r="L80" i="3"/>
  <c r="J80" i="3"/>
  <c r="H80" i="3"/>
  <c r="D80" i="3"/>
  <c r="BU79" i="3"/>
  <c r="BT79" i="3"/>
  <c r="BV79" i="3" s="1"/>
  <c r="BS79" i="3"/>
  <c r="BR79" i="3"/>
  <c r="BQ79" i="3"/>
  <c r="BP79" i="3"/>
  <c r="BO79" i="3"/>
  <c r="BN79" i="3"/>
  <c r="BM79" i="3"/>
  <c r="BL79" i="3"/>
  <c r="BK79" i="3"/>
  <c r="BJ79" i="3"/>
  <c r="BI79" i="3"/>
  <c r="BH79" i="3"/>
  <c r="BG79" i="3"/>
  <c r="BF79" i="3"/>
  <c r="BE79" i="3"/>
  <c r="BD79" i="3"/>
  <c r="BA79" i="3"/>
  <c r="BB79" i="3" s="1"/>
  <c r="AY79" i="3"/>
  <c r="AZ79" i="3" s="1"/>
  <c r="AW79" i="3"/>
  <c r="AX79" i="3" s="1"/>
  <c r="AU79" i="3"/>
  <c r="AV79" i="3" s="1"/>
  <c r="AS79" i="3"/>
  <c r="AT79" i="3" s="1"/>
  <c r="AQ79" i="3"/>
  <c r="AR79" i="3" s="1"/>
  <c r="AP79" i="3"/>
  <c r="AN79" i="3"/>
  <c r="AL79" i="3"/>
  <c r="AJ79" i="3"/>
  <c r="AH79" i="3"/>
  <c r="AF79" i="3"/>
  <c r="AD79" i="3"/>
  <c r="AB79" i="3"/>
  <c r="Z79" i="3"/>
  <c r="X79" i="3"/>
  <c r="V79" i="3"/>
  <c r="T79" i="3"/>
  <c r="R79" i="3"/>
  <c r="P79" i="3"/>
  <c r="N79" i="3"/>
  <c r="L79" i="3"/>
  <c r="J79" i="3"/>
  <c r="H79" i="3"/>
  <c r="D79" i="3"/>
  <c r="BV78" i="3"/>
  <c r="BU78" i="3"/>
  <c r="BT78" i="3"/>
  <c r="BS78" i="3"/>
  <c r="BR78" i="3"/>
  <c r="BQ78" i="3"/>
  <c r="BP78" i="3"/>
  <c r="BO78" i="3"/>
  <c r="BN78" i="3"/>
  <c r="BM78" i="3"/>
  <c r="BL78" i="3"/>
  <c r="BK78" i="3"/>
  <c r="BJ78" i="3"/>
  <c r="BI78" i="3"/>
  <c r="BH78" i="3"/>
  <c r="BG78" i="3"/>
  <c r="BF78" i="3"/>
  <c r="BE78" i="3"/>
  <c r="BD78" i="3"/>
  <c r="BA78" i="3"/>
  <c r="BB78" i="3" s="1"/>
  <c r="AY78" i="3"/>
  <c r="AZ78" i="3" s="1"/>
  <c r="AW78" i="3"/>
  <c r="AX78" i="3" s="1"/>
  <c r="AU78" i="3"/>
  <c r="AV78" i="3" s="1"/>
  <c r="AS78" i="3"/>
  <c r="AT78" i="3" s="1"/>
  <c r="AQ78" i="3"/>
  <c r="AR78" i="3" s="1"/>
  <c r="AP78" i="3"/>
  <c r="AN78" i="3"/>
  <c r="AL78" i="3"/>
  <c r="AJ78" i="3"/>
  <c r="AH78" i="3"/>
  <c r="AF78" i="3"/>
  <c r="AD78" i="3"/>
  <c r="AB78" i="3"/>
  <c r="Z78" i="3"/>
  <c r="X78" i="3"/>
  <c r="V78" i="3"/>
  <c r="T78" i="3"/>
  <c r="R78" i="3"/>
  <c r="P78" i="3"/>
  <c r="N78" i="3"/>
  <c r="L78" i="3"/>
  <c r="J78" i="3"/>
  <c r="H78" i="3"/>
  <c r="D78" i="3"/>
  <c r="BU77" i="3"/>
  <c r="BT77" i="3"/>
  <c r="BS77" i="3"/>
  <c r="BR77" i="3"/>
  <c r="BQ77" i="3"/>
  <c r="BP77" i="3"/>
  <c r="BV77" i="3" s="1"/>
  <c r="BO77" i="3"/>
  <c r="BN77" i="3"/>
  <c r="BM77" i="3"/>
  <c r="BL77" i="3"/>
  <c r="BK77" i="3"/>
  <c r="BJ77" i="3"/>
  <c r="BI77" i="3"/>
  <c r="BH77" i="3"/>
  <c r="BG77" i="3"/>
  <c r="BF77" i="3"/>
  <c r="BE77" i="3"/>
  <c r="BD77" i="3"/>
  <c r="BA77" i="3"/>
  <c r="BB77" i="3" s="1"/>
  <c r="AY77" i="3"/>
  <c r="AZ77" i="3" s="1"/>
  <c r="AX77" i="3"/>
  <c r="AW77" i="3"/>
  <c r="AU77" i="3"/>
  <c r="AV77" i="3" s="1"/>
  <c r="AS77" i="3"/>
  <c r="AT77" i="3" s="1"/>
  <c r="AQ77" i="3"/>
  <c r="AR77" i="3" s="1"/>
  <c r="AP77" i="3"/>
  <c r="AN77" i="3"/>
  <c r="AL77" i="3"/>
  <c r="AJ77" i="3"/>
  <c r="AH77" i="3"/>
  <c r="AF77" i="3"/>
  <c r="AD77" i="3"/>
  <c r="AB77" i="3"/>
  <c r="Z77" i="3"/>
  <c r="X77" i="3"/>
  <c r="V77" i="3"/>
  <c r="T77" i="3"/>
  <c r="R77" i="3"/>
  <c r="P77" i="3"/>
  <c r="N77" i="3"/>
  <c r="L77" i="3"/>
  <c r="J77" i="3"/>
  <c r="H77" i="3"/>
  <c r="D77" i="3"/>
  <c r="BU76" i="3"/>
  <c r="BT76" i="3"/>
  <c r="BS76" i="3"/>
  <c r="BR76" i="3"/>
  <c r="BV76" i="3" s="1"/>
  <c r="BQ76" i="3"/>
  <c r="BP76" i="3"/>
  <c r="BO76" i="3"/>
  <c r="BN76" i="3"/>
  <c r="BM76" i="3"/>
  <c r="BL76" i="3"/>
  <c r="BK76" i="3"/>
  <c r="BJ76" i="3"/>
  <c r="BI76" i="3"/>
  <c r="BH76" i="3"/>
  <c r="BG76" i="3"/>
  <c r="BF76" i="3"/>
  <c r="BE76" i="3"/>
  <c r="BD76" i="3"/>
  <c r="BA76" i="3"/>
  <c r="BB76" i="3" s="1"/>
  <c r="AY76" i="3"/>
  <c r="AZ76" i="3" s="1"/>
  <c r="AW76" i="3"/>
  <c r="AX76" i="3" s="1"/>
  <c r="AU76" i="3"/>
  <c r="AV76" i="3" s="1"/>
  <c r="AS76" i="3"/>
  <c r="AT76" i="3" s="1"/>
  <c r="AQ76" i="3"/>
  <c r="AR76" i="3" s="1"/>
  <c r="AP76" i="3"/>
  <c r="AN76" i="3"/>
  <c r="AL76" i="3"/>
  <c r="AJ76" i="3"/>
  <c r="AH76" i="3"/>
  <c r="AF76" i="3"/>
  <c r="AD76" i="3"/>
  <c r="AB76" i="3"/>
  <c r="Z76" i="3"/>
  <c r="X76" i="3"/>
  <c r="V76" i="3"/>
  <c r="T76" i="3"/>
  <c r="R76" i="3"/>
  <c r="P76" i="3"/>
  <c r="N76" i="3"/>
  <c r="L76" i="3"/>
  <c r="J76" i="3"/>
  <c r="H76" i="3"/>
  <c r="D76" i="3"/>
  <c r="BU75" i="3"/>
  <c r="BT75" i="3"/>
  <c r="BV75" i="3" s="1"/>
  <c r="BS75" i="3"/>
  <c r="BR75" i="3"/>
  <c r="BQ75" i="3"/>
  <c r="BP75" i="3"/>
  <c r="BO75" i="3"/>
  <c r="BN75" i="3"/>
  <c r="BM75" i="3"/>
  <c r="BL75" i="3"/>
  <c r="BK75" i="3"/>
  <c r="BJ75" i="3"/>
  <c r="BI75" i="3"/>
  <c r="BH75" i="3"/>
  <c r="BG75" i="3"/>
  <c r="BF75" i="3"/>
  <c r="BE75" i="3"/>
  <c r="BD75" i="3"/>
  <c r="BA75" i="3"/>
  <c r="BB75" i="3" s="1"/>
  <c r="AY75" i="3"/>
  <c r="AZ75" i="3" s="1"/>
  <c r="AW75" i="3"/>
  <c r="AX75" i="3" s="1"/>
  <c r="AU75" i="3"/>
  <c r="AV75" i="3" s="1"/>
  <c r="AS75" i="3"/>
  <c r="AT75" i="3" s="1"/>
  <c r="AQ75" i="3"/>
  <c r="AR75" i="3" s="1"/>
  <c r="AP75" i="3"/>
  <c r="AN75" i="3"/>
  <c r="AL75" i="3"/>
  <c r="AJ75" i="3"/>
  <c r="AH75" i="3"/>
  <c r="AF75" i="3"/>
  <c r="AD75" i="3"/>
  <c r="AB75" i="3"/>
  <c r="Z75" i="3"/>
  <c r="X75" i="3"/>
  <c r="V75" i="3"/>
  <c r="T75" i="3"/>
  <c r="R75" i="3"/>
  <c r="P75" i="3"/>
  <c r="N75" i="3"/>
  <c r="L75" i="3"/>
  <c r="J75" i="3"/>
  <c r="H75" i="3"/>
  <c r="D75" i="3"/>
  <c r="BV74" i="3"/>
  <c r="BU74" i="3"/>
  <c r="BT74" i="3"/>
  <c r="BS74" i="3"/>
  <c r="BR74" i="3"/>
  <c r="BQ74" i="3"/>
  <c r="BP74" i="3"/>
  <c r="BO74" i="3"/>
  <c r="BN74" i="3"/>
  <c r="BM74" i="3"/>
  <c r="BL74" i="3"/>
  <c r="BK74" i="3"/>
  <c r="BJ74" i="3"/>
  <c r="BI74" i="3"/>
  <c r="BH74" i="3"/>
  <c r="BG74" i="3"/>
  <c r="BF74" i="3"/>
  <c r="BE74" i="3"/>
  <c r="BD74" i="3"/>
  <c r="BA74" i="3"/>
  <c r="BB74" i="3" s="1"/>
  <c r="AY74" i="3"/>
  <c r="AZ74" i="3" s="1"/>
  <c r="AW74" i="3"/>
  <c r="AX74" i="3" s="1"/>
  <c r="AU74" i="3"/>
  <c r="AV74" i="3" s="1"/>
  <c r="AS74" i="3"/>
  <c r="AT74" i="3" s="1"/>
  <c r="AQ74" i="3"/>
  <c r="AR74" i="3" s="1"/>
  <c r="AP74" i="3"/>
  <c r="AN74" i="3"/>
  <c r="AL74" i="3"/>
  <c r="AJ74" i="3"/>
  <c r="AH74" i="3"/>
  <c r="AF74" i="3"/>
  <c r="AD74" i="3"/>
  <c r="AB74" i="3"/>
  <c r="Z74" i="3"/>
  <c r="X74" i="3"/>
  <c r="V74" i="3"/>
  <c r="T74" i="3"/>
  <c r="R74" i="3"/>
  <c r="P74" i="3"/>
  <c r="N74" i="3"/>
  <c r="L74" i="3"/>
  <c r="J74" i="3"/>
  <c r="H74" i="3"/>
  <c r="D74" i="3"/>
  <c r="BU73" i="3"/>
  <c r="BT73" i="3"/>
  <c r="BS73" i="3"/>
  <c r="BR73" i="3"/>
  <c r="BQ73" i="3"/>
  <c r="BP73" i="3"/>
  <c r="BV73" i="3" s="1"/>
  <c r="BO73" i="3"/>
  <c r="BN73" i="3"/>
  <c r="BM73" i="3"/>
  <c r="BL73" i="3"/>
  <c r="BK73" i="3"/>
  <c r="BJ73" i="3"/>
  <c r="BI73" i="3"/>
  <c r="BH73" i="3"/>
  <c r="BG73" i="3"/>
  <c r="BF73" i="3"/>
  <c r="BE73" i="3"/>
  <c r="BD73" i="3"/>
  <c r="BA73" i="3"/>
  <c r="BB73" i="3" s="1"/>
  <c r="AY73" i="3"/>
  <c r="AZ73" i="3" s="1"/>
  <c r="AW73" i="3"/>
  <c r="AX73" i="3" s="1"/>
  <c r="AU73" i="3"/>
  <c r="AV73" i="3" s="1"/>
  <c r="AS73" i="3"/>
  <c r="AT73" i="3" s="1"/>
  <c r="AQ73" i="3"/>
  <c r="AR73" i="3" s="1"/>
  <c r="AP73" i="3"/>
  <c r="AN73" i="3"/>
  <c r="AL73" i="3"/>
  <c r="AJ73" i="3"/>
  <c r="AH73" i="3"/>
  <c r="AF73" i="3"/>
  <c r="AD73" i="3"/>
  <c r="AB73" i="3"/>
  <c r="Z73" i="3"/>
  <c r="X73" i="3"/>
  <c r="V73" i="3"/>
  <c r="T73" i="3"/>
  <c r="R73" i="3"/>
  <c r="P73" i="3"/>
  <c r="N73" i="3"/>
  <c r="L73" i="3"/>
  <c r="J73" i="3"/>
  <c r="H73" i="3"/>
  <c r="D73" i="3"/>
  <c r="BU72" i="3"/>
  <c r="BT72" i="3"/>
  <c r="BS72" i="3"/>
  <c r="BR72" i="3"/>
  <c r="BV72" i="3" s="1"/>
  <c r="BQ72" i="3"/>
  <c r="BP72" i="3"/>
  <c r="BO72" i="3"/>
  <c r="BN72" i="3"/>
  <c r="BM72" i="3"/>
  <c r="BL72" i="3"/>
  <c r="BK72" i="3"/>
  <c r="BJ72" i="3"/>
  <c r="BI72" i="3"/>
  <c r="BH72" i="3"/>
  <c r="BG72" i="3"/>
  <c r="BF72" i="3"/>
  <c r="BE72" i="3"/>
  <c r="BD72" i="3"/>
  <c r="BA72" i="3"/>
  <c r="BB72" i="3" s="1"/>
  <c r="AY72" i="3"/>
  <c r="AZ72" i="3" s="1"/>
  <c r="AW72" i="3"/>
  <c r="AX72" i="3" s="1"/>
  <c r="AU72" i="3"/>
  <c r="AV72" i="3" s="1"/>
  <c r="AS72" i="3"/>
  <c r="AT72" i="3" s="1"/>
  <c r="AQ72" i="3"/>
  <c r="AR72" i="3" s="1"/>
  <c r="AP72" i="3"/>
  <c r="AN72" i="3"/>
  <c r="AL72" i="3"/>
  <c r="AJ72" i="3"/>
  <c r="AH72" i="3"/>
  <c r="AF72" i="3"/>
  <c r="AD72" i="3"/>
  <c r="AB72" i="3"/>
  <c r="Z72" i="3"/>
  <c r="X72" i="3"/>
  <c r="V72" i="3"/>
  <c r="T72" i="3"/>
  <c r="R72" i="3"/>
  <c r="P72" i="3"/>
  <c r="N72" i="3"/>
  <c r="L72" i="3"/>
  <c r="J72" i="3"/>
  <c r="H72" i="3"/>
  <c r="D72" i="3"/>
  <c r="BU71" i="3"/>
  <c r="BT71" i="3"/>
  <c r="BV71" i="3" s="1"/>
  <c r="BS71" i="3"/>
  <c r="BR71" i="3"/>
  <c r="BQ71" i="3"/>
  <c r="BP71" i="3"/>
  <c r="BO71" i="3"/>
  <c r="BN71" i="3"/>
  <c r="BM71" i="3"/>
  <c r="BL71" i="3"/>
  <c r="BK71" i="3"/>
  <c r="BJ71" i="3"/>
  <c r="BI71" i="3"/>
  <c r="BH71" i="3"/>
  <c r="BG71" i="3"/>
  <c r="BF71" i="3"/>
  <c r="BE71" i="3"/>
  <c r="BD71" i="3"/>
  <c r="BA71" i="3"/>
  <c r="BB71" i="3" s="1"/>
  <c r="AY71" i="3"/>
  <c r="AZ71" i="3" s="1"/>
  <c r="AW71" i="3"/>
  <c r="AX71" i="3" s="1"/>
  <c r="AU71" i="3"/>
  <c r="AV71" i="3" s="1"/>
  <c r="AS71" i="3"/>
  <c r="AT71" i="3" s="1"/>
  <c r="AQ71" i="3"/>
  <c r="AR71" i="3" s="1"/>
  <c r="AP71" i="3"/>
  <c r="AN71" i="3"/>
  <c r="AL71" i="3"/>
  <c r="AJ71" i="3"/>
  <c r="AH71" i="3"/>
  <c r="AF71" i="3"/>
  <c r="AD71" i="3"/>
  <c r="AB71" i="3"/>
  <c r="Z71" i="3"/>
  <c r="X71" i="3"/>
  <c r="V71" i="3"/>
  <c r="T71" i="3"/>
  <c r="R71" i="3"/>
  <c r="P71" i="3"/>
  <c r="N71" i="3"/>
  <c r="L71" i="3"/>
  <c r="J71" i="3"/>
  <c r="H71" i="3"/>
  <c r="D71" i="3"/>
  <c r="BV70" i="3"/>
  <c r="BU70" i="3"/>
  <c r="BT70" i="3"/>
  <c r="BS70" i="3"/>
  <c r="BR70" i="3"/>
  <c r="BQ70" i="3"/>
  <c r="BP70" i="3"/>
  <c r="BO70" i="3"/>
  <c r="BN70" i="3"/>
  <c r="BM70" i="3"/>
  <c r="BL70" i="3"/>
  <c r="BK70" i="3"/>
  <c r="BJ70" i="3"/>
  <c r="BI70" i="3"/>
  <c r="BH70" i="3"/>
  <c r="BG70" i="3"/>
  <c r="BF70" i="3"/>
  <c r="BE70" i="3"/>
  <c r="BD70" i="3"/>
  <c r="BA70" i="3"/>
  <c r="BB70" i="3" s="1"/>
  <c r="AY70" i="3"/>
  <c r="AZ70" i="3" s="1"/>
  <c r="AW70" i="3"/>
  <c r="AX70" i="3" s="1"/>
  <c r="AU70" i="3"/>
  <c r="AV70" i="3" s="1"/>
  <c r="AS70" i="3"/>
  <c r="AT70" i="3" s="1"/>
  <c r="AQ70" i="3"/>
  <c r="AR70" i="3" s="1"/>
  <c r="AP70" i="3"/>
  <c r="AN70" i="3"/>
  <c r="AL70" i="3"/>
  <c r="AJ70" i="3"/>
  <c r="AH70" i="3"/>
  <c r="AF70" i="3"/>
  <c r="AD70" i="3"/>
  <c r="AB70" i="3"/>
  <c r="Z70" i="3"/>
  <c r="X70" i="3"/>
  <c r="V70" i="3"/>
  <c r="T70" i="3"/>
  <c r="R70" i="3"/>
  <c r="P70" i="3"/>
  <c r="N70" i="3"/>
  <c r="L70" i="3"/>
  <c r="J70" i="3"/>
  <c r="H70" i="3"/>
  <c r="D70" i="3"/>
  <c r="BU69" i="3"/>
  <c r="BT69" i="3"/>
  <c r="BS69" i="3"/>
  <c r="BR69" i="3"/>
  <c r="BQ69" i="3"/>
  <c r="BP69" i="3"/>
  <c r="BV69" i="3" s="1"/>
  <c r="BO69" i="3"/>
  <c r="BN69" i="3"/>
  <c r="BM69" i="3"/>
  <c r="BL69" i="3"/>
  <c r="BK69" i="3"/>
  <c r="BJ69" i="3"/>
  <c r="BI69" i="3"/>
  <c r="BH69" i="3"/>
  <c r="BG69" i="3"/>
  <c r="BF69" i="3"/>
  <c r="BE69" i="3"/>
  <c r="BD69" i="3"/>
  <c r="BA69" i="3"/>
  <c r="BB69" i="3" s="1"/>
  <c r="AY69" i="3"/>
  <c r="AZ69" i="3" s="1"/>
  <c r="AW69" i="3"/>
  <c r="AX69" i="3" s="1"/>
  <c r="AU69" i="3"/>
  <c r="AV69" i="3" s="1"/>
  <c r="AS69" i="3"/>
  <c r="AT69" i="3" s="1"/>
  <c r="AQ69" i="3"/>
  <c r="AR69" i="3" s="1"/>
  <c r="AP69" i="3"/>
  <c r="AN69" i="3"/>
  <c r="AL69" i="3"/>
  <c r="AJ69" i="3"/>
  <c r="AH69" i="3"/>
  <c r="AF69" i="3"/>
  <c r="AD69" i="3"/>
  <c r="AB69" i="3"/>
  <c r="Z69" i="3"/>
  <c r="X69" i="3"/>
  <c r="V69" i="3"/>
  <c r="T69" i="3"/>
  <c r="R69" i="3"/>
  <c r="P69" i="3"/>
  <c r="N69" i="3"/>
  <c r="L69" i="3"/>
  <c r="J69" i="3"/>
  <c r="H69" i="3"/>
  <c r="D69" i="3"/>
  <c r="BU68" i="3"/>
  <c r="BT68" i="3"/>
  <c r="BS68" i="3"/>
  <c r="BR68" i="3"/>
  <c r="BV68" i="3" s="1"/>
  <c r="BQ68" i="3"/>
  <c r="BP68" i="3"/>
  <c r="BO68" i="3"/>
  <c r="BN68" i="3"/>
  <c r="BM68" i="3"/>
  <c r="BL68" i="3"/>
  <c r="BK68" i="3"/>
  <c r="BJ68" i="3"/>
  <c r="BI68" i="3"/>
  <c r="BH68" i="3"/>
  <c r="BG68" i="3"/>
  <c r="BF68" i="3"/>
  <c r="BE68" i="3"/>
  <c r="BD68" i="3"/>
  <c r="BA68" i="3"/>
  <c r="BB68" i="3" s="1"/>
  <c r="AY68" i="3"/>
  <c r="AZ68" i="3" s="1"/>
  <c r="AW68" i="3"/>
  <c r="AX68" i="3" s="1"/>
  <c r="AU68" i="3"/>
  <c r="AV68" i="3" s="1"/>
  <c r="AS68" i="3"/>
  <c r="AT68" i="3" s="1"/>
  <c r="AQ68" i="3"/>
  <c r="AR68" i="3" s="1"/>
  <c r="AP68" i="3"/>
  <c r="AN68" i="3"/>
  <c r="AL68" i="3"/>
  <c r="AJ68" i="3"/>
  <c r="AH68" i="3"/>
  <c r="AF68" i="3"/>
  <c r="AD68" i="3"/>
  <c r="AB68" i="3"/>
  <c r="Z68" i="3"/>
  <c r="X68" i="3"/>
  <c r="V68" i="3"/>
  <c r="T68" i="3"/>
  <c r="R68" i="3"/>
  <c r="P68" i="3"/>
  <c r="N68" i="3"/>
  <c r="L68" i="3"/>
  <c r="J68" i="3"/>
  <c r="H68" i="3"/>
  <c r="D68" i="3"/>
  <c r="BU67" i="3"/>
  <c r="BT67" i="3"/>
  <c r="BV67" i="3" s="1"/>
  <c r="BS67" i="3"/>
  <c r="BR67" i="3"/>
  <c r="BQ67" i="3"/>
  <c r="BP67" i="3"/>
  <c r="BO67" i="3"/>
  <c r="BN67" i="3"/>
  <c r="BM67" i="3"/>
  <c r="BL67" i="3"/>
  <c r="BK67" i="3"/>
  <c r="BJ67" i="3"/>
  <c r="BI67" i="3"/>
  <c r="BH67" i="3"/>
  <c r="BG67" i="3"/>
  <c r="BF67" i="3"/>
  <c r="BE67" i="3"/>
  <c r="BD67" i="3"/>
  <c r="BA67" i="3"/>
  <c r="BB67" i="3" s="1"/>
  <c r="AY67" i="3"/>
  <c r="AZ67" i="3" s="1"/>
  <c r="AW67" i="3"/>
  <c r="AX67" i="3" s="1"/>
  <c r="AU67" i="3"/>
  <c r="AV67" i="3" s="1"/>
  <c r="AS67" i="3"/>
  <c r="AT67" i="3" s="1"/>
  <c r="AQ67" i="3"/>
  <c r="AR67" i="3" s="1"/>
  <c r="AP67" i="3"/>
  <c r="AN67" i="3"/>
  <c r="AL67" i="3"/>
  <c r="AJ67" i="3"/>
  <c r="AH67" i="3"/>
  <c r="AF67" i="3"/>
  <c r="AD67" i="3"/>
  <c r="AB67" i="3"/>
  <c r="Z67" i="3"/>
  <c r="X67" i="3"/>
  <c r="V67" i="3"/>
  <c r="T67" i="3"/>
  <c r="R67" i="3"/>
  <c r="P67" i="3"/>
  <c r="N67" i="3"/>
  <c r="L67" i="3"/>
  <c r="J67" i="3"/>
  <c r="H67" i="3"/>
  <c r="D67" i="3"/>
  <c r="BV66" i="3"/>
  <c r="BU66" i="3"/>
  <c r="BT66" i="3"/>
  <c r="BS66" i="3"/>
  <c r="BR66" i="3"/>
  <c r="BQ66" i="3"/>
  <c r="BP66" i="3"/>
  <c r="BO66" i="3"/>
  <c r="BN66" i="3"/>
  <c r="BM66" i="3"/>
  <c r="BL66" i="3"/>
  <c r="BK66" i="3"/>
  <c r="BJ66" i="3"/>
  <c r="BI66" i="3"/>
  <c r="BH66" i="3"/>
  <c r="BG66" i="3"/>
  <c r="BF66" i="3"/>
  <c r="BE66" i="3"/>
  <c r="BD66" i="3"/>
  <c r="BA66" i="3"/>
  <c r="BB66" i="3" s="1"/>
  <c r="AY66" i="3"/>
  <c r="AZ66" i="3" s="1"/>
  <c r="AW66" i="3"/>
  <c r="AX66" i="3" s="1"/>
  <c r="AU66" i="3"/>
  <c r="AV66" i="3" s="1"/>
  <c r="AS66" i="3"/>
  <c r="AT66" i="3" s="1"/>
  <c r="AQ66" i="3"/>
  <c r="AR66" i="3" s="1"/>
  <c r="AP66" i="3"/>
  <c r="AN66" i="3"/>
  <c r="AL66" i="3"/>
  <c r="AJ66" i="3"/>
  <c r="AH66" i="3"/>
  <c r="AF66" i="3"/>
  <c r="AD66" i="3"/>
  <c r="AB66" i="3"/>
  <c r="Z66" i="3"/>
  <c r="X66" i="3"/>
  <c r="V66" i="3"/>
  <c r="T66" i="3"/>
  <c r="R66" i="3"/>
  <c r="P66" i="3"/>
  <c r="N66" i="3"/>
  <c r="L66" i="3"/>
  <c r="J66" i="3"/>
  <c r="H66" i="3"/>
  <c r="D66" i="3"/>
  <c r="BU65" i="3"/>
  <c r="BT65" i="3"/>
  <c r="BS65" i="3"/>
  <c r="BR65" i="3"/>
  <c r="BQ65" i="3"/>
  <c r="BP65" i="3"/>
  <c r="BV65" i="3" s="1"/>
  <c r="BO65" i="3"/>
  <c r="BN65" i="3"/>
  <c r="BM65" i="3"/>
  <c r="BL65" i="3"/>
  <c r="BK65" i="3"/>
  <c r="BJ65" i="3"/>
  <c r="BI65" i="3"/>
  <c r="BH65" i="3"/>
  <c r="BG65" i="3"/>
  <c r="BF65" i="3"/>
  <c r="BE65" i="3"/>
  <c r="BD65" i="3"/>
  <c r="BA65" i="3"/>
  <c r="BB65" i="3" s="1"/>
  <c r="AY65" i="3"/>
  <c r="AZ65" i="3" s="1"/>
  <c r="AW65" i="3"/>
  <c r="AX65" i="3" s="1"/>
  <c r="AU65" i="3"/>
  <c r="AV65" i="3" s="1"/>
  <c r="AS65" i="3"/>
  <c r="AT65" i="3" s="1"/>
  <c r="AQ65" i="3"/>
  <c r="AR65" i="3" s="1"/>
  <c r="AP65" i="3"/>
  <c r="AN65" i="3"/>
  <c r="AL65" i="3"/>
  <c r="AJ65" i="3"/>
  <c r="AH65" i="3"/>
  <c r="AF65" i="3"/>
  <c r="AD65" i="3"/>
  <c r="AB65" i="3"/>
  <c r="Z65" i="3"/>
  <c r="X65" i="3"/>
  <c r="V65" i="3"/>
  <c r="T65" i="3"/>
  <c r="R65" i="3"/>
  <c r="P65" i="3"/>
  <c r="N65" i="3"/>
  <c r="L65" i="3"/>
  <c r="J65" i="3"/>
  <c r="H65" i="3"/>
  <c r="D65" i="3"/>
  <c r="BU64" i="3"/>
  <c r="BT64" i="3"/>
  <c r="BS64" i="3"/>
  <c r="BR64" i="3"/>
  <c r="BV64" i="3" s="1"/>
  <c r="BQ64" i="3"/>
  <c r="BP64" i="3"/>
  <c r="BO64" i="3"/>
  <c r="BN64" i="3"/>
  <c r="BM64" i="3"/>
  <c r="BL64" i="3"/>
  <c r="BK64" i="3"/>
  <c r="BJ64" i="3"/>
  <c r="BI64" i="3"/>
  <c r="BH64" i="3"/>
  <c r="BG64" i="3"/>
  <c r="BF64" i="3"/>
  <c r="BE64" i="3"/>
  <c r="BD64" i="3"/>
  <c r="BA64" i="3"/>
  <c r="BB64" i="3" s="1"/>
  <c r="AY64" i="3"/>
  <c r="AZ64" i="3" s="1"/>
  <c r="AW64" i="3"/>
  <c r="AX64" i="3" s="1"/>
  <c r="AU64" i="3"/>
  <c r="AV64" i="3" s="1"/>
  <c r="AS64" i="3"/>
  <c r="AT64" i="3" s="1"/>
  <c r="AQ64" i="3"/>
  <c r="AR64" i="3" s="1"/>
  <c r="AP64" i="3"/>
  <c r="AN64" i="3"/>
  <c r="AL64" i="3"/>
  <c r="AJ64" i="3"/>
  <c r="AH64" i="3"/>
  <c r="AF64" i="3"/>
  <c r="AD64" i="3"/>
  <c r="AB64" i="3"/>
  <c r="Z64" i="3"/>
  <c r="X64" i="3"/>
  <c r="V64" i="3"/>
  <c r="T64" i="3"/>
  <c r="R64" i="3"/>
  <c r="P64" i="3"/>
  <c r="N64" i="3"/>
  <c r="L64" i="3"/>
  <c r="J64" i="3"/>
  <c r="H64" i="3"/>
  <c r="D64" i="3"/>
  <c r="BU63" i="3"/>
  <c r="BT63" i="3"/>
  <c r="BV63" i="3" s="1"/>
  <c r="BS63" i="3"/>
  <c r="BR63" i="3"/>
  <c r="BQ63" i="3"/>
  <c r="BP63" i="3"/>
  <c r="BO63" i="3"/>
  <c r="BN63" i="3"/>
  <c r="BM63" i="3"/>
  <c r="BL63" i="3"/>
  <c r="BK63" i="3"/>
  <c r="BJ63" i="3"/>
  <c r="BI63" i="3"/>
  <c r="BH63" i="3"/>
  <c r="BG63" i="3"/>
  <c r="BF63" i="3"/>
  <c r="BE63" i="3"/>
  <c r="BD63" i="3"/>
  <c r="BA63" i="3"/>
  <c r="BB63" i="3" s="1"/>
  <c r="AY63" i="3"/>
  <c r="AZ63" i="3" s="1"/>
  <c r="AW63" i="3"/>
  <c r="AX63" i="3" s="1"/>
  <c r="AU63" i="3"/>
  <c r="AV63" i="3" s="1"/>
  <c r="AS63" i="3"/>
  <c r="AT63" i="3" s="1"/>
  <c r="AQ63" i="3"/>
  <c r="AR63" i="3" s="1"/>
  <c r="AP63" i="3"/>
  <c r="AN63" i="3"/>
  <c r="AL63" i="3"/>
  <c r="AJ63" i="3"/>
  <c r="AH63" i="3"/>
  <c r="AF63" i="3"/>
  <c r="AD63" i="3"/>
  <c r="AB63" i="3"/>
  <c r="Z63" i="3"/>
  <c r="X63" i="3"/>
  <c r="V63" i="3"/>
  <c r="T63" i="3"/>
  <c r="R63" i="3"/>
  <c r="P63" i="3"/>
  <c r="N63" i="3"/>
  <c r="L63" i="3"/>
  <c r="J63" i="3"/>
  <c r="H63" i="3"/>
  <c r="D63" i="3"/>
  <c r="BV62" i="3"/>
  <c r="BU62" i="3"/>
  <c r="BT62" i="3"/>
  <c r="BS62" i="3"/>
  <c r="BR62" i="3"/>
  <c r="BQ62" i="3"/>
  <c r="BP62" i="3"/>
  <c r="BO62" i="3"/>
  <c r="BN62" i="3"/>
  <c r="BM62" i="3"/>
  <c r="BL62" i="3"/>
  <c r="BK62" i="3"/>
  <c r="BJ62" i="3"/>
  <c r="BI62" i="3"/>
  <c r="BH62" i="3"/>
  <c r="BG62" i="3"/>
  <c r="BF62" i="3"/>
  <c r="BE62" i="3"/>
  <c r="BD62" i="3"/>
  <c r="BA62" i="3"/>
  <c r="BB62" i="3" s="1"/>
  <c r="AY62" i="3"/>
  <c r="AZ62" i="3" s="1"/>
  <c r="AW62" i="3"/>
  <c r="AX62" i="3" s="1"/>
  <c r="AU62" i="3"/>
  <c r="AV62" i="3" s="1"/>
  <c r="AS62" i="3"/>
  <c r="AT62" i="3" s="1"/>
  <c r="AQ62" i="3"/>
  <c r="AR62" i="3" s="1"/>
  <c r="AP62" i="3"/>
  <c r="AN62" i="3"/>
  <c r="AL62" i="3"/>
  <c r="AJ62" i="3"/>
  <c r="AH62" i="3"/>
  <c r="AF62" i="3"/>
  <c r="AD62" i="3"/>
  <c r="AB62" i="3"/>
  <c r="Z62" i="3"/>
  <c r="X62" i="3"/>
  <c r="V62" i="3"/>
  <c r="T62" i="3"/>
  <c r="R62" i="3"/>
  <c r="P62" i="3"/>
  <c r="N62" i="3"/>
  <c r="L62" i="3"/>
  <c r="J62" i="3"/>
  <c r="H62" i="3"/>
  <c r="D62" i="3"/>
  <c r="BU61" i="3"/>
  <c r="BT61" i="3"/>
  <c r="BS61" i="3"/>
  <c r="BR61" i="3"/>
  <c r="BQ61" i="3"/>
  <c r="BP61" i="3"/>
  <c r="BV61" i="3" s="1"/>
  <c r="BO61" i="3"/>
  <c r="BN61" i="3"/>
  <c r="BM61" i="3"/>
  <c r="BL61" i="3"/>
  <c r="BK61" i="3"/>
  <c r="BJ61" i="3"/>
  <c r="BI61" i="3"/>
  <c r="BH61" i="3"/>
  <c r="BG61" i="3"/>
  <c r="BF61" i="3"/>
  <c r="BE61" i="3"/>
  <c r="BD61" i="3"/>
  <c r="BA61" i="3"/>
  <c r="BB61" i="3" s="1"/>
  <c r="AY61" i="3"/>
  <c r="AZ61" i="3" s="1"/>
  <c r="AW61" i="3"/>
  <c r="AX61" i="3" s="1"/>
  <c r="AU61" i="3"/>
  <c r="AV61" i="3" s="1"/>
  <c r="AS61" i="3"/>
  <c r="AT61" i="3" s="1"/>
  <c r="AQ61" i="3"/>
  <c r="AR61" i="3" s="1"/>
  <c r="AP61" i="3"/>
  <c r="AN61" i="3"/>
  <c r="AL61" i="3"/>
  <c r="AJ61" i="3"/>
  <c r="AH61" i="3"/>
  <c r="AF61" i="3"/>
  <c r="AD61" i="3"/>
  <c r="AB61" i="3"/>
  <c r="Z61" i="3"/>
  <c r="X61" i="3"/>
  <c r="V61" i="3"/>
  <c r="T61" i="3"/>
  <c r="R61" i="3"/>
  <c r="P61" i="3"/>
  <c r="N61" i="3"/>
  <c r="L61" i="3"/>
  <c r="J61" i="3"/>
  <c r="H61" i="3"/>
  <c r="D61" i="3"/>
  <c r="BU60" i="3"/>
  <c r="BT60" i="3"/>
  <c r="BS60" i="3"/>
  <c r="BR60" i="3"/>
  <c r="BV60" i="3" s="1"/>
  <c r="BQ60" i="3"/>
  <c r="BP60" i="3"/>
  <c r="BO60" i="3"/>
  <c r="BN60" i="3"/>
  <c r="BM60" i="3"/>
  <c r="BL60" i="3"/>
  <c r="BK60" i="3"/>
  <c r="BJ60" i="3"/>
  <c r="BI60" i="3"/>
  <c r="BH60" i="3"/>
  <c r="BG60" i="3"/>
  <c r="BF60" i="3"/>
  <c r="BE60" i="3"/>
  <c r="BD60" i="3"/>
  <c r="BA60" i="3"/>
  <c r="BB60" i="3" s="1"/>
  <c r="AY60" i="3"/>
  <c r="AZ60" i="3" s="1"/>
  <c r="AW60" i="3"/>
  <c r="AX60" i="3" s="1"/>
  <c r="AU60" i="3"/>
  <c r="AV60" i="3" s="1"/>
  <c r="AS60" i="3"/>
  <c r="AT60" i="3" s="1"/>
  <c r="AQ60" i="3"/>
  <c r="AR60" i="3" s="1"/>
  <c r="AP60" i="3"/>
  <c r="AN60" i="3"/>
  <c r="AL60" i="3"/>
  <c r="AJ60" i="3"/>
  <c r="AH60" i="3"/>
  <c r="AF60" i="3"/>
  <c r="AD60" i="3"/>
  <c r="AB60" i="3"/>
  <c r="Z60" i="3"/>
  <c r="X60" i="3"/>
  <c r="V60" i="3"/>
  <c r="T60" i="3"/>
  <c r="R60" i="3"/>
  <c r="P60" i="3"/>
  <c r="N60" i="3"/>
  <c r="L60" i="3"/>
  <c r="J60" i="3"/>
  <c r="H60" i="3"/>
  <c r="D60" i="3"/>
  <c r="BU59" i="3"/>
  <c r="BT59" i="3"/>
  <c r="BV59" i="3" s="1"/>
  <c r="BS59" i="3"/>
  <c r="BR59" i="3"/>
  <c r="BQ59" i="3"/>
  <c r="BP59" i="3"/>
  <c r="BO59" i="3"/>
  <c r="BN59" i="3"/>
  <c r="BM59" i="3"/>
  <c r="BL59" i="3"/>
  <c r="BK59" i="3"/>
  <c r="BJ59" i="3"/>
  <c r="BI59" i="3"/>
  <c r="BH59" i="3"/>
  <c r="BG59" i="3"/>
  <c r="BF59" i="3"/>
  <c r="BE59" i="3"/>
  <c r="BD59" i="3"/>
  <c r="BA59" i="3"/>
  <c r="BB59" i="3" s="1"/>
  <c r="AY59" i="3"/>
  <c r="AZ59" i="3" s="1"/>
  <c r="AW59" i="3"/>
  <c r="AX59" i="3" s="1"/>
  <c r="AU59" i="3"/>
  <c r="AV59" i="3" s="1"/>
  <c r="AS59" i="3"/>
  <c r="AT59" i="3" s="1"/>
  <c r="AQ59" i="3"/>
  <c r="AR59" i="3" s="1"/>
  <c r="AP59" i="3"/>
  <c r="AN59" i="3"/>
  <c r="AL59" i="3"/>
  <c r="AJ59" i="3"/>
  <c r="AH59" i="3"/>
  <c r="AF59" i="3"/>
  <c r="AD59" i="3"/>
  <c r="AB59" i="3"/>
  <c r="Z59" i="3"/>
  <c r="X59" i="3"/>
  <c r="V59" i="3"/>
  <c r="T59" i="3"/>
  <c r="R59" i="3"/>
  <c r="P59" i="3"/>
  <c r="N59" i="3"/>
  <c r="L59" i="3"/>
  <c r="J59" i="3"/>
  <c r="H59" i="3"/>
  <c r="D59" i="3"/>
  <c r="BV58" i="3"/>
  <c r="BU58" i="3"/>
  <c r="BT58" i="3"/>
  <c r="BS58" i="3"/>
  <c r="BR58" i="3"/>
  <c r="BQ58" i="3"/>
  <c r="BP58" i="3"/>
  <c r="BO58" i="3"/>
  <c r="BN58" i="3"/>
  <c r="BM58" i="3"/>
  <c r="BL58" i="3"/>
  <c r="BK58" i="3"/>
  <c r="BJ58" i="3"/>
  <c r="BI58" i="3"/>
  <c r="BH58" i="3"/>
  <c r="BG58" i="3"/>
  <c r="BF58" i="3"/>
  <c r="BE58" i="3"/>
  <c r="BD58" i="3"/>
  <c r="BA58" i="3"/>
  <c r="BB58" i="3" s="1"/>
  <c r="AY58" i="3"/>
  <c r="AZ58" i="3" s="1"/>
  <c r="AW58" i="3"/>
  <c r="AX58" i="3" s="1"/>
  <c r="AU58" i="3"/>
  <c r="AV58" i="3" s="1"/>
  <c r="AS58" i="3"/>
  <c r="AT58" i="3" s="1"/>
  <c r="AQ58" i="3"/>
  <c r="AR58" i="3" s="1"/>
  <c r="AP58" i="3"/>
  <c r="AN58" i="3"/>
  <c r="AL58" i="3"/>
  <c r="AJ58" i="3"/>
  <c r="AH58" i="3"/>
  <c r="AF58" i="3"/>
  <c r="AD58" i="3"/>
  <c r="AB58" i="3"/>
  <c r="Z58" i="3"/>
  <c r="X58" i="3"/>
  <c r="V58" i="3"/>
  <c r="T58" i="3"/>
  <c r="R58" i="3"/>
  <c r="P58" i="3"/>
  <c r="N58" i="3"/>
  <c r="L58" i="3"/>
  <c r="J58" i="3"/>
  <c r="H58" i="3"/>
  <c r="D58" i="3"/>
  <c r="BU57" i="3"/>
  <c r="BT57" i="3"/>
  <c r="BS57" i="3"/>
  <c r="BR57" i="3"/>
  <c r="BQ57" i="3"/>
  <c r="BP57" i="3"/>
  <c r="BV57" i="3" s="1"/>
  <c r="BO57" i="3"/>
  <c r="BN57" i="3"/>
  <c r="BM57" i="3"/>
  <c r="BL57" i="3"/>
  <c r="BK57" i="3"/>
  <c r="BJ57" i="3"/>
  <c r="BI57" i="3"/>
  <c r="BH57" i="3"/>
  <c r="BG57" i="3"/>
  <c r="BF57" i="3"/>
  <c r="BE57" i="3"/>
  <c r="BD57" i="3"/>
  <c r="BA57" i="3"/>
  <c r="BB57" i="3" s="1"/>
  <c r="AY57" i="3"/>
  <c r="AZ57" i="3" s="1"/>
  <c r="AW57" i="3"/>
  <c r="AX57" i="3" s="1"/>
  <c r="AU57" i="3"/>
  <c r="AV57" i="3" s="1"/>
  <c r="AS57" i="3"/>
  <c r="AT57" i="3" s="1"/>
  <c r="AQ57" i="3"/>
  <c r="AR57" i="3" s="1"/>
  <c r="AP57" i="3"/>
  <c r="AN57" i="3"/>
  <c r="AL57" i="3"/>
  <c r="AJ57" i="3"/>
  <c r="AH57" i="3"/>
  <c r="AF57" i="3"/>
  <c r="AD57" i="3"/>
  <c r="AB57" i="3"/>
  <c r="Z57" i="3"/>
  <c r="X57" i="3"/>
  <c r="V57" i="3"/>
  <c r="T57" i="3"/>
  <c r="R57" i="3"/>
  <c r="P57" i="3"/>
  <c r="N57" i="3"/>
  <c r="L57" i="3"/>
  <c r="J57" i="3"/>
  <c r="H57" i="3"/>
  <c r="D57" i="3"/>
  <c r="BU56" i="3"/>
  <c r="BT56" i="3"/>
  <c r="BS56" i="3"/>
  <c r="BR56" i="3"/>
  <c r="BQ56" i="3"/>
  <c r="BP56" i="3"/>
  <c r="BV56" i="3" s="1"/>
  <c r="BO56" i="3"/>
  <c r="BN56" i="3"/>
  <c r="BM56" i="3"/>
  <c r="BL56" i="3"/>
  <c r="BK56" i="3"/>
  <c r="BJ56" i="3"/>
  <c r="BI56" i="3"/>
  <c r="BH56" i="3"/>
  <c r="BG56" i="3"/>
  <c r="BF56" i="3"/>
  <c r="BE56" i="3"/>
  <c r="BD56" i="3"/>
  <c r="BA56" i="3"/>
  <c r="BB56" i="3" s="1"/>
  <c r="AY56" i="3"/>
  <c r="AZ56" i="3" s="1"/>
  <c r="AW56" i="3"/>
  <c r="AX56" i="3" s="1"/>
  <c r="AU56" i="3"/>
  <c r="AV56" i="3" s="1"/>
  <c r="AS56" i="3"/>
  <c r="AT56" i="3" s="1"/>
  <c r="AQ56" i="3"/>
  <c r="AR56" i="3" s="1"/>
  <c r="AP56" i="3"/>
  <c r="AN56" i="3"/>
  <c r="AL56" i="3"/>
  <c r="AJ56" i="3"/>
  <c r="AH56" i="3"/>
  <c r="AF56" i="3"/>
  <c r="AD56" i="3"/>
  <c r="AB56" i="3"/>
  <c r="Z56" i="3"/>
  <c r="X56" i="3"/>
  <c r="V56" i="3"/>
  <c r="T56" i="3"/>
  <c r="R56" i="3"/>
  <c r="P56" i="3"/>
  <c r="N56" i="3"/>
  <c r="L56" i="3"/>
  <c r="J56" i="3"/>
  <c r="H56" i="3"/>
  <c r="D56" i="3"/>
  <c r="BU55" i="3"/>
  <c r="BT55" i="3"/>
  <c r="BV55" i="3" s="1"/>
  <c r="BS55" i="3"/>
  <c r="BR55" i="3"/>
  <c r="BQ55" i="3"/>
  <c r="BP55" i="3"/>
  <c r="BO55" i="3"/>
  <c r="BN55" i="3"/>
  <c r="BM55" i="3"/>
  <c r="BL55" i="3"/>
  <c r="BK55" i="3"/>
  <c r="BJ55" i="3"/>
  <c r="BI55" i="3"/>
  <c r="BH55" i="3"/>
  <c r="BG55" i="3"/>
  <c r="BF55" i="3"/>
  <c r="BE55" i="3"/>
  <c r="BD55" i="3"/>
  <c r="BA55" i="3"/>
  <c r="BB55" i="3" s="1"/>
  <c r="AY55" i="3"/>
  <c r="AZ55" i="3" s="1"/>
  <c r="AW55" i="3"/>
  <c r="AX55" i="3" s="1"/>
  <c r="AU55" i="3"/>
  <c r="AV55" i="3" s="1"/>
  <c r="AS55" i="3"/>
  <c r="AT55" i="3" s="1"/>
  <c r="AQ55" i="3"/>
  <c r="AR55" i="3" s="1"/>
  <c r="AP55" i="3"/>
  <c r="AN55" i="3"/>
  <c r="AL55" i="3"/>
  <c r="AJ55" i="3"/>
  <c r="AH55" i="3"/>
  <c r="AF55" i="3"/>
  <c r="AD55" i="3"/>
  <c r="AB55" i="3"/>
  <c r="Z55" i="3"/>
  <c r="X55" i="3"/>
  <c r="V55" i="3"/>
  <c r="T55" i="3"/>
  <c r="R55" i="3"/>
  <c r="P55" i="3"/>
  <c r="N55" i="3"/>
  <c r="L55" i="3"/>
  <c r="J55" i="3"/>
  <c r="H55" i="3"/>
  <c r="D55" i="3"/>
  <c r="BV54" i="3"/>
  <c r="BU54" i="3"/>
  <c r="BT54" i="3"/>
  <c r="BS54" i="3"/>
  <c r="BR54" i="3"/>
  <c r="BQ54" i="3"/>
  <c r="BP54" i="3"/>
  <c r="BO54" i="3"/>
  <c r="BN54" i="3"/>
  <c r="BM54" i="3"/>
  <c r="BL54" i="3"/>
  <c r="BK54" i="3"/>
  <c r="BJ54" i="3"/>
  <c r="BI54" i="3"/>
  <c r="BH54" i="3"/>
  <c r="BG54" i="3"/>
  <c r="BF54" i="3"/>
  <c r="BE54" i="3"/>
  <c r="BD54" i="3"/>
  <c r="BA54" i="3"/>
  <c r="BB54" i="3" s="1"/>
  <c r="AY54" i="3"/>
  <c r="AZ54" i="3" s="1"/>
  <c r="AW54" i="3"/>
  <c r="AX54" i="3" s="1"/>
  <c r="AU54" i="3"/>
  <c r="AV54" i="3" s="1"/>
  <c r="AS54" i="3"/>
  <c r="AT54" i="3" s="1"/>
  <c r="AQ54" i="3"/>
  <c r="AR54" i="3" s="1"/>
  <c r="AP54" i="3"/>
  <c r="AN54" i="3"/>
  <c r="AL54" i="3"/>
  <c r="AJ54" i="3"/>
  <c r="AH54" i="3"/>
  <c r="AF54" i="3"/>
  <c r="AD54" i="3"/>
  <c r="AB54" i="3"/>
  <c r="Z54" i="3"/>
  <c r="X54" i="3"/>
  <c r="V54" i="3"/>
  <c r="T54" i="3"/>
  <c r="R54" i="3"/>
  <c r="P54" i="3"/>
  <c r="N54" i="3"/>
  <c r="L54" i="3"/>
  <c r="J54" i="3"/>
  <c r="H54" i="3"/>
  <c r="D54" i="3"/>
  <c r="BU53" i="3"/>
  <c r="BT53" i="3"/>
  <c r="BS53" i="3"/>
  <c r="BR53" i="3"/>
  <c r="BQ53" i="3"/>
  <c r="BP53" i="3"/>
  <c r="BV53" i="3" s="1"/>
  <c r="BO53" i="3"/>
  <c r="BN53" i="3"/>
  <c r="BM53" i="3"/>
  <c r="BL53" i="3"/>
  <c r="BK53" i="3"/>
  <c r="BJ53" i="3"/>
  <c r="BI53" i="3"/>
  <c r="BH53" i="3"/>
  <c r="BG53" i="3"/>
  <c r="BF53" i="3"/>
  <c r="BE53" i="3"/>
  <c r="BD53" i="3"/>
  <c r="BA53" i="3"/>
  <c r="BB53" i="3" s="1"/>
  <c r="AY53" i="3"/>
  <c r="AZ53" i="3" s="1"/>
  <c r="AW53" i="3"/>
  <c r="AX53" i="3" s="1"/>
  <c r="AU53" i="3"/>
  <c r="AV53" i="3" s="1"/>
  <c r="AS53" i="3"/>
  <c r="AT53" i="3" s="1"/>
  <c r="AQ53" i="3"/>
  <c r="AR53" i="3" s="1"/>
  <c r="AP53" i="3"/>
  <c r="AN53" i="3"/>
  <c r="AL53" i="3"/>
  <c r="AJ53" i="3"/>
  <c r="AH53" i="3"/>
  <c r="AF53" i="3"/>
  <c r="AD53" i="3"/>
  <c r="AB53" i="3"/>
  <c r="Z53" i="3"/>
  <c r="X53" i="3"/>
  <c r="V53" i="3"/>
  <c r="T53" i="3"/>
  <c r="R53" i="3"/>
  <c r="P53" i="3"/>
  <c r="N53" i="3"/>
  <c r="L53" i="3"/>
  <c r="J53" i="3"/>
  <c r="H53" i="3"/>
  <c r="D53" i="3"/>
  <c r="BU52" i="3"/>
  <c r="BT52" i="3"/>
  <c r="BS52" i="3"/>
  <c r="BR52" i="3"/>
  <c r="BQ52" i="3"/>
  <c r="BP52" i="3"/>
  <c r="BV52" i="3" s="1"/>
  <c r="BO52" i="3"/>
  <c r="BN52" i="3"/>
  <c r="BM52" i="3"/>
  <c r="BL52" i="3"/>
  <c r="BK52" i="3"/>
  <c r="BJ52" i="3"/>
  <c r="BI52" i="3"/>
  <c r="BH52" i="3"/>
  <c r="BG52" i="3"/>
  <c r="BF52" i="3"/>
  <c r="BE52" i="3"/>
  <c r="BD52" i="3"/>
  <c r="BA52" i="3"/>
  <c r="BB52" i="3" s="1"/>
  <c r="AY52" i="3"/>
  <c r="AZ52" i="3" s="1"/>
  <c r="AW52" i="3"/>
  <c r="AX52" i="3" s="1"/>
  <c r="AU52" i="3"/>
  <c r="AV52" i="3" s="1"/>
  <c r="AS52" i="3"/>
  <c r="AT52" i="3" s="1"/>
  <c r="AQ52" i="3"/>
  <c r="AR52" i="3" s="1"/>
  <c r="AP52" i="3"/>
  <c r="AN52" i="3"/>
  <c r="AL52" i="3"/>
  <c r="AJ52" i="3"/>
  <c r="AH52" i="3"/>
  <c r="AF52" i="3"/>
  <c r="AD52" i="3"/>
  <c r="AB52" i="3"/>
  <c r="Z52" i="3"/>
  <c r="X52" i="3"/>
  <c r="V52" i="3"/>
  <c r="T52" i="3"/>
  <c r="R52" i="3"/>
  <c r="P52" i="3"/>
  <c r="N52" i="3"/>
  <c r="L52" i="3"/>
  <c r="J52" i="3"/>
  <c r="H52" i="3"/>
  <c r="D52" i="3"/>
  <c r="BU51" i="3"/>
  <c r="BT51" i="3"/>
  <c r="BV51" i="3" s="1"/>
  <c r="BS51" i="3"/>
  <c r="BR51" i="3"/>
  <c r="BQ51" i="3"/>
  <c r="BP51" i="3"/>
  <c r="BO51" i="3"/>
  <c r="BN51" i="3"/>
  <c r="BM51" i="3"/>
  <c r="BL51" i="3"/>
  <c r="BK51" i="3"/>
  <c r="BJ51" i="3"/>
  <c r="BI51" i="3"/>
  <c r="BH51" i="3"/>
  <c r="BG51" i="3"/>
  <c r="BF51" i="3"/>
  <c r="BE51" i="3"/>
  <c r="BD51" i="3"/>
  <c r="BA51" i="3"/>
  <c r="BB51" i="3" s="1"/>
  <c r="AY51" i="3"/>
  <c r="AZ51" i="3" s="1"/>
  <c r="AW51" i="3"/>
  <c r="AX51" i="3" s="1"/>
  <c r="AU51" i="3"/>
  <c r="AV51" i="3" s="1"/>
  <c r="AS51" i="3"/>
  <c r="AT51" i="3" s="1"/>
  <c r="AQ51" i="3"/>
  <c r="AR51" i="3" s="1"/>
  <c r="AP51" i="3"/>
  <c r="AN51" i="3"/>
  <c r="AL51" i="3"/>
  <c r="AJ51" i="3"/>
  <c r="AH51" i="3"/>
  <c r="AF51" i="3"/>
  <c r="AD51" i="3"/>
  <c r="AB51" i="3"/>
  <c r="Z51" i="3"/>
  <c r="X51" i="3"/>
  <c r="V51" i="3"/>
  <c r="T51" i="3"/>
  <c r="R51" i="3"/>
  <c r="P51" i="3"/>
  <c r="N51" i="3"/>
  <c r="L51" i="3"/>
  <c r="J51" i="3"/>
  <c r="H51" i="3"/>
  <c r="D51" i="3"/>
  <c r="BV50" i="3"/>
  <c r="BU50" i="3"/>
  <c r="BT50" i="3"/>
  <c r="BS50" i="3"/>
  <c r="BR50" i="3"/>
  <c r="BQ50" i="3"/>
  <c r="BP50" i="3"/>
  <c r="BO50" i="3"/>
  <c r="BN50" i="3"/>
  <c r="BM50" i="3"/>
  <c r="BL50" i="3"/>
  <c r="BK50" i="3"/>
  <c r="BJ50" i="3"/>
  <c r="BI50" i="3"/>
  <c r="BH50" i="3"/>
  <c r="BG50" i="3"/>
  <c r="BF50" i="3"/>
  <c r="BE50" i="3"/>
  <c r="BD50" i="3"/>
  <c r="BA50" i="3"/>
  <c r="BB50" i="3" s="1"/>
  <c r="AY50" i="3"/>
  <c r="AZ50" i="3" s="1"/>
  <c r="AW50" i="3"/>
  <c r="AX50" i="3" s="1"/>
  <c r="AU50" i="3"/>
  <c r="AV50" i="3" s="1"/>
  <c r="AS50" i="3"/>
  <c r="AT50" i="3" s="1"/>
  <c r="AQ50" i="3"/>
  <c r="AR50" i="3" s="1"/>
  <c r="AP50" i="3"/>
  <c r="AN50" i="3"/>
  <c r="AL50" i="3"/>
  <c r="AJ50" i="3"/>
  <c r="AH50" i="3"/>
  <c r="AF50" i="3"/>
  <c r="AD50" i="3"/>
  <c r="AB50" i="3"/>
  <c r="Z50" i="3"/>
  <c r="X50" i="3"/>
  <c r="V50" i="3"/>
  <c r="T50" i="3"/>
  <c r="R50" i="3"/>
  <c r="P50" i="3"/>
  <c r="N50" i="3"/>
  <c r="L50" i="3"/>
  <c r="J50" i="3"/>
  <c r="H50" i="3"/>
  <c r="D50" i="3"/>
  <c r="BU49" i="3"/>
  <c r="BT49" i="3"/>
  <c r="BS49" i="3"/>
  <c r="BR49" i="3"/>
  <c r="BQ49" i="3"/>
  <c r="BP49" i="3"/>
  <c r="BV49" i="3" s="1"/>
  <c r="BO49" i="3"/>
  <c r="BN49" i="3"/>
  <c r="BM49" i="3"/>
  <c r="BL49" i="3"/>
  <c r="BK49" i="3"/>
  <c r="BJ49" i="3"/>
  <c r="BI49" i="3"/>
  <c r="BH49" i="3"/>
  <c r="BG49" i="3"/>
  <c r="BF49" i="3"/>
  <c r="BE49" i="3"/>
  <c r="BD49" i="3"/>
  <c r="BA49" i="3"/>
  <c r="BB49" i="3" s="1"/>
  <c r="AY49" i="3"/>
  <c r="AZ49" i="3" s="1"/>
  <c r="AW49" i="3"/>
  <c r="AX49" i="3" s="1"/>
  <c r="AU49" i="3"/>
  <c r="AV49" i="3" s="1"/>
  <c r="AS49" i="3"/>
  <c r="AT49" i="3" s="1"/>
  <c r="AQ49" i="3"/>
  <c r="AR49" i="3" s="1"/>
  <c r="AP49" i="3"/>
  <c r="AN49" i="3"/>
  <c r="AL49" i="3"/>
  <c r="AJ49" i="3"/>
  <c r="AH49" i="3"/>
  <c r="AF49" i="3"/>
  <c r="AD49" i="3"/>
  <c r="AB49" i="3"/>
  <c r="Z49" i="3"/>
  <c r="X49" i="3"/>
  <c r="V49" i="3"/>
  <c r="T49" i="3"/>
  <c r="R49" i="3"/>
  <c r="P49" i="3"/>
  <c r="N49" i="3"/>
  <c r="L49" i="3"/>
  <c r="J49" i="3"/>
  <c r="H49" i="3"/>
  <c r="D49" i="3"/>
  <c r="BU48" i="3"/>
  <c r="BT48" i="3"/>
  <c r="BS48" i="3"/>
  <c r="BR48" i="3"/>
  <c r="BQ48" i="3"/>
  <c r="BP48" i="3"/>
  <c r="BV48" i="3" s="1"/>
  <c r="BO48" i="3"/>
  <c r="BN48" i="3"/>
  <c r="BM48" i="3"/>
  <c r="BL48" i="3"/>
  <c r="BK48" i="3"/>
  <c r="BJ48" i="3"/>
  <c r="BI48" i="3"/>
  <c r="BH48" i="3"/>
  <c r="BG48" i="3"/>
  <c r="BF48" i="3"/>
  <c r="BE48" i="3"/>
  <c r="BD48" i="3"/>
  <c r="BA48" i="3"/>
  <c r="BB48" i="3" s="1"/>
  <c r="AY48" i="3"/>
  <c r="AZ48" i="3" s="1"/>
  <c r="AW48" i="3"/>
  <c r="AX48" i="3" s="1"/>
  <c r="AU48" i="3"/>
  <c r="AV48" i="3" s="1"/>
  <c r="AS48" i="3"/>
  <c r="AT48" i="3" s="1"/>
  <c r="AQ48" i="3"/>
  <c r="AR48" i="3" s="1"/>
  <c r="AP48" i="3"/>
  <c r="AN48" i="3"/>
  <c r="AL48" i="3"/>
  <c r="AJ48" i="3"/>
  <c r="AH48" i="3"/>
  <c r="AF48" i="3"/>
  <c r="AD48" i="3"/>
  <c r="AB48" i="3"/>
  <c r="Z48" i="3"/>
  <c r="X48" i="3"/>
  <c r="V48" i="3"/>
  <c r="T48" i="3"/>
  <c r="R48" i="3"/>
  <c r="P48" i="3"/>
  <c r="N48" i="3"/>
  <c r="L48" i="3"/>
  <c r="J48" i="3"/>
  <c r="H48" i="3"/>
  <c r="D48" i="3"/>
  <c r="BU47" i="3"/>
  <c r="BT47" i="3"/>
  <c r="BV47" i="3" s="1"/>
  <c r="BS47" i="3"/>
  <c r="BR47" i="3"/>
  <c r="BQ47" i="3"/>
  <c r="BP47" i="3"/>
  <c r="BO47" i="3"/>
  <c r="BN47" i="3"/>
  <c r="BM47" i="3"/>
  <c r="BL47" i="3"/>
  <c r="BK47" i="3"/>
  <c r="BJ47" i="3"/>
  <c r="BI47" i="3"/>
  <c r="BH47" i="3"/>
  <c r="BG47" i="3"/>
  <c r="BF47" i="3"/>
  <c r="BE47" i="3"/>
  <c r="BD47" i="3"/>
  <c r="BA47" i="3"/>
  <c r="BB47" i="3" s="1"/>
  <c r="AY47" i="3"/>
  <c r="AZ47" i="3" s="1"/>
  <c r="AW47" i="3"/>
  <c r="AX47" i="3" s="1"/>
  <c r="AU47" i="3"/>
  <c r="AV47" i="3" s="1"/>
  <c r="AS47" i="3"/>
  <c r="AT47" i="3" s="1"/>
  <c r="AQ47" i="3"/>
  <c r="AR47" i="3" s="1"/>
  <c r="AP47" i="3"/>
  <c r="AN47" i="3"/>
  <c r="AL47" i="3"/>
  <c r="AJ47" i="3"/>
  <c r="AH47" i="3"/>
  <c r="AF47" i="3"/>
  <c r="AD47" i="3"/>
  <c r="AB47" i="3"/>
  <c r="Z47" i="3"/>
  <c r="X47" i="3"/>
  <c r="V47" i="3"/>
  <c r="T47" i="3"/>
  <c r="R47" i="3"/>
  <c r="P47" i="3"/>
  <c r="N47" i="3"/>
  <c r="L47" i="3"/>
  <c r="J47" i="3"/>
  <c r="H47" i="3"/>
  <c r="D47" i="3"/>
  <c r="BV46" i="3"/>
  <c r="BU46" i="3"/>
  <c r="BT46" i="3"/>
  <c r="BS46" i="3"/>
  <c r="BR46" i="3"/>
  <c r="BQ46" i="3"/>
  <c r="BP46" i="3"/>
  <c r="BO46" i="3"/>
  <c r="BN46" i="3"/>
  <c r="BM46" i="3"/>
  <c r="BL46" i="3"/>
  <c r="BK46" i="3"/>
  <c r="BJ46" i="3"/>
  <c r="BI46" i="3"/>
  <c r="BH46" i="3"/>
  <c r="BG46" i="3"/>
  <c r="BF46" i="3"/>
  <c r="BE46" i="3"/>
  <c r="BD46" i="3"/>
  <c r="BA46" i="3"/>
  <c r="BB46" i="3" s="1"/>
  <c r="AY46" i="3"/>
  <c r="AZ46" i="3" s="1"/>
  <c r="AW46" i="3"/>
  <c r="AX46" i="3" s="1"/>
  <c r="AU46" i="3"/>
  <c r="AV46" i="3" s="1"/>
  <c r="AS46" i="3"/>
  <c r="AT46" i="3" s="1"/>
  <c r="AQ46" i="3"/>
  <c r="AR46" i="3" s="1"/>
  <c r="AP46" i="3"/>
  <c r="AN46" i="3"/>
  <c r="AL46" i="3"/>
  <c r="AJ46" i="3"/>
  <c r="AH46" i="3"/>
  <c r="AF46" i="3"/>
  <c r="AD46" i="3"/>
  <c r="AB46" i="3"/>
  <c r="Z46" i="3"/>
  <c r="X46" i="3"/>
  <c r="V46" i="3"/>
  <c r="T46" i="3"/>
  <c r="R46" i="3"/>
  <c r="P46" i="3"/>
  <c r="N46" i="3"/>
  <c r="L46" i="3"/>
  <c r="J46" i="3"/>
  <c r="H46" i="3"/>
  <c r="D46" i="3"/>
  <c r="BU45" i="3"/>
  <c r="BT45" i="3"/>
  <c r="BS45" i="3"/>
  <c r="BR45" i="3"/>
  <c r="BQ45" i="3"/>
  <c r="BP45" i="3"/>
  <c r="BV45" i="3" s="1"/>
  <c r="BO45" i="3"/>
  <c r="BN45" i="3"/>
  <c r="BM45" i="3"/>
  <c r="BL45" i="3"/>
  <c r="BK45" i="3"/>
  <c r="BJ45" i="3"/>
  <c r="BI45" i="3"/>
  <c r="BH45" i="3"/>
  <c r="BG45" i="3"/>
  <c r="BF45" i="3"/>
  <c r="BE45" i="3"/>
  <c r="BD45" i="3"/>
  <c r="BA45" i="3"/>
  <c r="BB45" i="3" s="1"/>
  <c r="AY45" i="3"/>
  <c r="AZ45" i="3" s="1"/>
  <c r="AW45" i="3"/>
  <c r="AX45" i="3" s="1"/>
  <c r="AU45" i="3"/>
  <c r="AV45" i="3" s="1"/>
  <c r="AS45" i="3"/>
  <c r="AT45" i="3" s="1"/>
  <c r="AQ45" i="3"/>
  <c r="AR45" i="3" s="1"/>
  <c r="AP45" i="3"/>
  <c r="AN45" i="3"/>
  <c r="AL45" i="3"/>
  <c r="AJ45" i="3"/>
  <c r="AH45" i="3"/>
  <c r="AF45" i="3"/>
  <c r="AD45" i="3"/>
  <c r="AB45" i="3"/>
  <c r="Z45" i="3"/>
  <c r="X45" i="3"/>
  <c r="V45" i="3"/>
  <c r="T45" i="3"/>
  <c r="R45" i="3"/>
  <c r="P45" i="3"/>
  <c r="N45" i="3"/>
  <c r="L45" i="3"/>
  <c r="J45" i="3"/>
  <c r="H45" i="3"/>
  <c r="D45" i="3"/>
  <c r="BU44" i="3"/>
  <c r="BT44" i="3"/>
  <c r="BS44" i="3"/>
  <c r="BR44" i="3"/>
  <c r="BQ44" i="3"/>
  <c r="BP44" i="3"/>
  <c r="BV44" i="3" s="1"/>
  <c r="BO44" i="3"/>
  <c r="BN44" i="3"/>
  <c r="BM44" i="3"/>
  <c r="BL44" i="3"/>
  <c r="BK44" i="3"/>
  <c r="BJ44" i="3"/>
  <c r="BI44" i="3"/>
  <c r="BH44" i="3"/>
  <c r="BG44" i="3"/>
  <c r="BF44" i="3"/>
  <c r="BE44" i="3"/>
  <c r="BD44" i="3"/>
  <c r="BA44" i="3"/>
  <c r="BB44" i="3" s="1"/>
  <c r="AY44" i="3"/>
  <c r="AZ44" i="3" s="1"/>
  <c r="AW44" i="3"/>
  <c r="AX44" i="3" s="1"/>
  <c r="AU44" i="3"/>
  <c r="AV44" i="3" s="1"/>
  <c r="AS44" i="3"/>
  <c r="AT44" i="3" s="1"/>
  <c r="AQ44" i="3"/>
  <c r="AR44" i="3" s="1"/>
  <c r="AP44" i="3"/>
  <c r="AN44" i="3"/>
  <c r="AL44" i="3"/>
  <c r="AJ44" i="3"/>
  <c r="AH44" i="3"/>
  <c r="AF44" i="3"/>
  <c r="AD44" i="3"/>
  <c r="AB44" i="3"/>
  <c r="Z44" i="3"/>
  <c r="X44" i="3"/>
  <c r="V44" i="3"/>
  <c r="T44" i="3"/>
  <c r="R44" i="3"/>
  <c r="P44" i="3"/>
  <c r="N44" i="3"/>
  <c r="L44" i="3"/>
  <c r="J44" i="3"/>
  <c r="H44" i="3"/>
  <c r="D44" i="3"/>
  <c r="BU43" i="3"/>
  <c r="BT43" i="3"/>
  <c r="BS43" i="3"/>
  <c r="BR43" i="3"/>
  <c r="BV43" i="3" s="1"/>
  <c r="BQ43" i="3"/>
  <c r="BP43" i="3"/>
  <c r="BO43" i="3"/>
  <c r="BN43" i="3"/>
  <c r="BM43" i="3"/>
  <c r="BL43" i="3"/>
  <c r="BK43" i="3"/>
  <c r="BJ43" i="3"/>
  <c r="BI43" i="3"/>
  <c r="BH43" i="3"/>
  <c r="BG43" i="3"/>
  <c r="BF43" i="3"/>
  <c r="BE43" i="3"/>
  <c r="BD43" i="3"/>
  <c r="BA43" i="3"/>
  <c r="BB43" i="3" s="1"/>
  <c r="AY43" i="3"/>
  <c r="AZ43" i="3" s="1"/>
  <c r="AW43" i="3"/>
  <c r="AX43" i="3" s="1"/>
  <c r="AU43" i="3"/>
  <c r="AV43" i="3" s="1"/>
  <c r="AS43" i="3"/>
  <c r="AT43" i="3" s="1"/>
  <c r="AQ43" i="3"/>
  <c r="AR43" i="3" s="1"/>
  <c r="AP43" i="3"/>
  <c r="AN43" i="3"/>
  <c r="AL43" i="3"/>
  <c r="AJ43" i="3"/>
  <c r="AH43" i="3"/>
  <c r="AF43" i="3"/>
  <c r="AD43" i="3"/>
  <c r="AB43" i="3"/>
  <c r="Z43" i="3"/>
  <c r="X43" i="3"/>
  <c r="V43" i="3"/>
  <c r="T43" i="3"/>
  <c r="R43" i="3"/>
  <c r="P43" i="3"/>
  <c r="N43" i="3"/>
  <c r="L43" i="3"/>
  <c r="J43" i="3"/>
  <c r="H43" i="3"/>
  <c r="D43" i="3"/>
  <c r="BV42" i="3"/>
  <c r="BU42" i="3"/>
  <c r="BT42" i="3"/>
  <c r="BS42" i="3"/>
  <c r="BR42" i="3"/>
  <c r="BQ42" i="3"/>
  <c r="BP42" i="3"/>
  <c r="BO42" i="3"/>
  <c r="BN42" i="3"/>
  <c r="BM42" i="3"/>
  <c r="BL42" i="3"/>
  <c r="BK42" i="3"/>
  <c r="BJ42" i="3"/>
  <c r="BI42" i="3"/>
  <c r="BH42" i="3"/>
  <c r="BG42" i="3"/>
  <c r="BF42" i="3"/>
  <c r="BE42" i="3"/>
  <c r="BD42" i="3"/>
  <c r="BA42" i="3"/>
  <c r="BB42" i="3" s="1"/>
  <c r="AY42" i="3"/>
  <c r="AZ42" i="3" s="1"/>
  <c r="AW42" i="3"/>
  <c r="AX42" i="3" s="1"/>
  <c r="AU42" i="3"/>
  <c r="AV42" i="3" s="1"/>
  <c r="AS42" i="3"/>
  <c r="AT42" i="3" s="1"/>
  <c r="AQ42" i="3"/>
  <c r="AR42" i="3" s="1"/>
  <c r="AP42" i="3"/>
  <c r="AN42" i="3"/>
  <c r="AL42" i="3"/>
  <c r="AJ42" i="3"/>
  <c r="AH42" i="3"/>
  <c r="AF42" i="3"/>
  <c r="AD42" i="3"/>
  <c r="AB42" i="3"/>
  <c r="Z42" i="3"/>
  <c r="X42" i="3"/>
  <c r="V42" i="3"/>
  <c r="T42" i="3"/>
  <c r="R42" i="3"/>
  <c r="P42" i="3"/>
  <c r="N42" i="3"/>
  <c r="L42" i="3"/>
  <c r="J42" i="3"/>
  <c r="H42" i="3"/>
  <c r="D42" i="3"/>
  <c r="BU41" i="3"/>
  <c r="BT41" i="3"/>
  <c r="BS41" i="3"/>
  <c r="BR41" i="3"/>
  <c r="BQ41" i="3"/>
  <c r="BP41" i="3"/>
  <c r="BV41" i="3" s="1"/>
  <c r="BO41" i="3"/>
  <c r="BN41" i="3"/>
  <c r="BM41" i="3"/>
  <c r="BL41" i="3"/>
  <c r="BK41" i="3"/>
  <c r="BJ41" i="3"/>
  <c r="BI41" i="3"/>
  <c r="BH41" i="3"/>
  <c r="BG41" i="3"/>
  <c r="BF41" i="3"/>
  <c r="BE41" i="3"/>
  <c r="BD41" i="3"/>
  <c r="BA41" i="3"/>
  <c r="BB41" i="3" s="1"/>
  <c r="AY41" i="3"/>
  <c r="AZ41" i="3" s="1"/>
  <c r="AW41" i="3"/>
  <c r="AX41" i="3" s="1"/>
  <c r="AU41" i="3"/>
  <c r="AV41" i="3" s="1"/>
  <c r="AS41" i="3"/>
  <c r="AT41" i="3" s="1"/>
  <c r="AQ41" i="3"/>
  <c r="AR41" i="3" s="1"/>
  <c r="AP41" i="3"/>
  <c r="AN41" i="3"/>
  <c r="AL41" i="3"/>
  <c r="AJ41" i="3"/>
  <c r="AH41" i="3"/>
  <c r="AF41" i="3"/>
  <c r="AD41" i="3"/>
  <c r="AB41" i="3"/>
  <c r="Z41" i="3"/>
  <c r="X41" i="3"/>
  <c r="V41" i="3"/>
  <c r="T41" i="3"/>
  <c r="R41" i="3"/>
  <c r="P41" i="3"/>
  <c r="N41" i="3"/>
  <c r="L41" i="3"/>
  <c r="J41" i="3"/>
  <c r="H41" i="3"/>
  <c r="D41" i="3"/>
  <c r="BU40" i="3"/>
  <c r="BT40" i="3"/>
  <c r="BS40" i="3"/>
  <c r="BR40" i="3"/>
  <c r="BQ40" i="3"/>
  <c r="BP40" i="3"/>
  <c r="BV40" i="3" s="1"/>
  <c r="BO40" i="3"/>
  <c r="BN40" i="3"/>
  <c r="BM40" i="3"/>
  <c r="BL40" i="3"/>
  <c r="BK40" i="3"/>
  <c r="BJ40" i="3"/>
  <c r="BI40" i="3"/>
  <c r="BH40" i="3"/>
  <c r="BG40" i="3"/>
  <c r="BF40" i="3"/>
  <c r="BE40" i="3"/>
  <c r="BD40" i="3"/>
  <c r="BA40" i="3"/>
  <c r="BB40" i="3" s="1"/>
  <c r="AY40" i="3"/>
  <c r="AZ40" i="3" s="1"/>
  <c r="AW40" i="3"/>
  <c r="AX40" i="3" s="1"/>
  <c r="AU40" i="3"/>
  <c r="AV40" i="3" s="1"/>
  <c r="AS40" i="3"/>
  <c r="AT40" i="3" s="1"/>
  <c r="AQ40" i="3"/>
  <c r="AR40" i="3" s="1"/>
  <c r="AP40" i="3"/>
  <c r="AN40" i="3"/>
  <c r="AL40" i="3"/>
  <c r="AJ40" i="3"/>
  <c r="AH40" i="3"/>
  <c r="AF40" i="3"/>
  <c r="AD40" i="3"/>
  <c r="AB40" i="3"/>
  <c r="Z40" i="3"/>
  <c r="X40" i="3"/>
  <c r="V40" i="3"/>
  <c r="T40" i="3"/>
  <c r="R40" i="3"/>
  <c r="P40" i="3"/>
  <c r="N40" i="3"/>
  <c r="L40" i="3"/>
  <c r="J40" i="3"/>
  <c r="H40" i="3"/>
  <c r="D40" i="3"/>
  <c r="BU39" i="3"/>
  <c r="BT39" i="3"/>
  <c r="BS39" i="3"/>
  <c r="BR39" i="3"/>
  <c r="BV39" i="3" s="1"/>
  <c r="BQ39" i="3"/>
  <c r="BP39" i="3"/>
  <c r="BO39" i="3"/>
  <c r="BN39" i="3"/>
  <c r="BM39" i="3"/>
  <c r="BL39" i="3"/>
  <c r="BK39" i="3"/>
  <c r="BJ39" i="3"/>
  <c r="BI39" i="3"/>
  <c r="BH39" i="3"/>
  <c r="BG39" i="3"/>
  <c r="BF39" i="3"/>
  <c r="BE39" i="3"/>
  <c r="BD39" i="3"/>
  <c r="BA39" i="3"/>
  <c r="BB39" i="3" s="1"/>
  <c r="AY39" i="3"/>
  <c r="AZ39" i="3" s="1"/>
  <c r="AW39" i="3"/>
  <c r="AX39" i="3" s="1"/>
  <c r="AU39" i="3"/>
  <c r="AV39" i="3" s="1"/>
  <c r="AS39" i="3"/>
  <c r="AT39" i="3" s="1"/>
  <c r="AQ39" i="3"/>
  <c r="AR39" i="3" s="1"/>
  <c r="AP39" i="3"/>
  <c r="AN39" i="3"/>
  <c r="AL39" i="3"/>
  <c r="AJ39" i="3"/>
  <c r="AH39" i="3"/>
  <c r="AF39" i="3"/>
  <c r="AD39" i="3"/>
  <c r="AB39" i="3"/>
  <c r="Z39" i="3"/>
  <c r="X39" i="3"/>
  <c r="V39" i="3"/>
  <c r="T39" i="3"/>
  <c r="R39" i="3"/>
  <c r="P39" i="3"/>
  <c r="N39" i="3"/>
  <c r="L39" i="3"/>
  <c r="J39" i="3"/>
  <c r="H39" i="3"/>
  <c r="D39" i="3"/>
  <c r="BV38" i="3"/>
  <c r="BU38" i="3"/>
  <c r="BT38" i="3"/>
  <c r="BS38" i="3"/>
  <c r="BR38" i="3"/>
  <c r="BQ38" i="3"/>
  <c r="BP38" i="3"/>
  <c r="BO38" i="3"/>
  <c r="BN38" i="3"/>
  <c r="BM38" i="3"/>
  <c r="BL38" i="3"/>
  <c r="BK38" i="3"/>
  <c r="BJ38" i="3"/>
  <c r="BI38" i="3"/>
  <c r="BH38" i="3"/>
  <c r="BG38" i="3"/>
  <c r="BF38" i="3"/>
  <c r="BE38" i="3"/>
  <c r="BD38" i="3"/>
  <c r="BA38" i="3"/>
  <c r="BB38" i="3" s="1"/>
  <c r="AY38" i="3"/>
  <c r="AZ38" i="3" s="1"/>
  <c r="AW38" i="3"/>
  <c r="AX38" i="3" s="1"/>
  <c r="AU38" i="3"/>
  <c r="AV38" i="3" s="1"/>
  <c r="AS38" i="3"/>
  <c r="AT38" i="3" s="1"/>
  <c r="AQ38" i="3"/>
  <c r="AR38" i="3" s="1"/>
  <c r="AP38" i="3"/>
  <c r="AN38" i="3"/>
  <c r="AL38" i="3"/>
  <c r="AJ38" i="3"/>
  <c r="AH38" i="3"/>
  <c r="AF38" i="3"/>
  <c r="AD38" i="3"/>
  <c r="AB38" i="3"/>
  <c r="Z38" i="3"/>
  <c r="X38" i="3"/>
  <c r="V38" i="3"/>
  <c r="T38" i="3"/>
  <c r="R38" i="3"/>
  <c r="P38" i="3"/>
  <c r="N38" i="3"/>
  <c r="L38" i="3"/>
  <c r="J38" i="3"/>
  <c r="H38" i="3"/>
  <c r="D38" i="3"/>
  <c r="BU37" i="3"/>
  <c r="BT37" i="3"/>
  <c r="BS37" i="3"/>
  <c r="BR37" i="3"/>
  <c r="BQ37" i="3"/>
  <c r="BP37" i="3"/>
  <c r="BV37" i="3" s="1"/>
  <c r="BO37" i="3"/>
  <c r="BN37" i="3"/>
  <c r="BM37" i="3"/>
  <c r="BL37" i="3"/>
  <c r="BK37" i="3"/>
  <c r="BJ37" i="3"/>
  <c r="BI37" i="3"/>
  <c r="BH37" i="3"/>
  <c r="BG37" i="3"/>
  <c r="BF37" i="3"/>
  <c r="BE37" i="3"/>
  <c r="BD37" i="3"/>
  <c r="BA37" i="3"/>
  <c r="BB37" i="3" s="1"/>
  <c r="AY37" i="3"/>
  <c r="AZ37" i="3" s="1"/>
  <c r="AW37" i="3"/>
  <c r="AX37" i="3" s="1"/>
  <c r="AU37" i="3"/>
  <c r="AV37" i="3" s="1"/>
  <c r="AS37" i="3"/>
  <c r="AT37" i="3" s="1"/>
  <c r="AQ37" i="3"/>
  <c r="AR37" i="3" s="1"/>
  <c r="AP37" i="3"/>
  <c r="AN37" i="3"/>
  <c r="AL37" i="3"/>
  <c r="AJ37" i="3"/>
  <c r="AH37" i="3"/>
  <c r="AF37" i="3"/>
  <c r="AD37" i="3"/>
  <c r="AB37" i="3"/>
  <c r="Z37" i="3"/>
  <c r="X37" i="3"/>
  <c r="V37" i="3"/>
  <c r="T37" i="3"/>
  <c r="R37" i="3"/>
  <c r="P37" i="3"/>
  <c r="N37" i="3"/>
  <c r="L37" i="3"/>
  <c r="J37" i="3"/>
  <c r="H37" i="3"/>
  <c r="D37" i="3"/>
  <c r="BU36" i="3"/>
  <c r="BT36" i="3"/>
  <c r="BS36" i="3"/>
  <c r="BR36" i="3"/>
  <c r="BQ36" i="3"/>
  <c r="BP36" i="3"/>
  <c r="BV36" i="3" s="1"/>
  <c r="BO36" i="3"/>
  <c r="BN36" i="3"/>
  <c r="BM36" i="3"/>
  <c r="BL36" i="3"/>
  <c r="BK36" i="3"/>
  <c r="BJ36" i="3"/>
  <c r="BI36" i="3"/>
  <c r="BH36" i="3"/>
  <c r="BG36" i="3"/>
  <c r="BF36" i="3"/>
  <c r="BE36" i="3"/>
  <c r="BD36" i="3"/>
  <c r="BA36" i="3"/>
  <c r="BB36" i="3" s="1"/>
  <c r="AY36" i="3"/>
  <c r="AZ36" i="3" s="1"/>
  <c r="AW36" i="3"/>
  <c r="AX36" i="3" s="1"/>
  <c r="AU36" i="3"/>
  <c r="AV36" i="3" s="1"/>
  <c r="AS36" i="3"/>
  <c r="AT36" i="3" s="1"/>
  <c r="AQ36" i="3"/>
  <c r="AR36" i="3" s="1"/>
  <c r="R36" i="3"/>
  <c r="D36" i="3"/>
  <c r="BU35" i="3"/>
  <c r="BT35" i="3"/>
  <c r="BS35" i="3"/>
  <c r="BR35" i="3"/>
  <c r="BQ35" i="3"/>
  <c r="BP35" i="3"/>
  <c r="BV35" i="3" s="1"/>
  <c r="BO35" i="3"/>
  <c r="BN35" i="3"/>
  <c r="BM35" i="3"/>
  <c r="BL35" i="3"/>
  <c r="BK35" i="3"/>
  <c r="BJ35" i="3"/>
  <c r="BI35" i="3"/>
  <c r="BH35" i="3"/>
  <c r="BG35" i="3"/>
  <c r="BF35" i="3"/>
  <c r="BE35" i="3"/>
  <c r="BD35" i="3"/>
  <c r="BB35" i="3"/>
  <c r="BA35" i="3"/>
  <c r="AZ35" i="3"/>
  <c r="AY35" i="3"/>
  <c r="AX35" i="3"/>
  <c r="AW35" i="3"/>
  <c r="AV35" i="3"/>
  <c r="AU35" i="3"/>
  <c r="AT35" i="3"/>
  <c r="AS35" i="3"/>
  <c r="AR35" i="3"/>
  <c r="AQ35" i="3"/>
  <c r="AP35" i="3"/>
  <c r="AN35" i="3"/>
  <c r="AL35" i="3"/>
  <c r="AJ35" i="3"/>
  <c r="AH35" i="3"/>
  <c r="AF35" i="3"/>
  <c r="AD35" i="3"/>
  <c r="AB35" i="3"/>
  <c r="Z35" i="3"/>
  <c r="X35" i="3"/>
  <c r="V35" i="3"/>
  <c r="T35" i="3"/>
  <c r="R35" i="3"/>
  <c r="P35" i="3"/>
  <c r="N35" i="3"/>
  <c r="L35" i="3"/>
  <c r="J35" i="3"/>
  <c r="H35" i="3"/>
  <c r="D35" i="3"/>
  <c r="BU34" i="3"/>
  <c r="BT34" i="3"/>
  <c r="BS34" i="3"/>
  <c r="BR34" i="3"/>
  <c r="BQ34" i="3"/>
  <c r="BP34" i="3"/>
  <c r="BV34" i="3" s="1"/>
  <c r="BO34" i="3"/>
  <c r="BN34" i="3"/>
  <c r="BM34" i="3"/>
  <c r="BL34" i="3"/>
  <c r="BK34" i="3"/>
  <c r="BJ34" i="3"/>
  <c r="BI34" i="3"/>
  <c r="BH34" i="3"/>
  <c r="BG34" i="3"/>
  <c r="BF34" i="3"/>
  <c r="BE34" i="3"/>
  <c r="BD34" i="3"/>
  <c r="BB34" i="3"/>
  <c r="BA34" i="3"/>
  <c r="AZ34" i="3"/>
  <c r="AY34" i="3"/>
  <c r="AX34" i="3"/>
  <c r="AW34" i="3"/>
  <c r="AV34" i="3"/>
  <c r="AU34" i="3"/>
  <c r="AT34" i="3"/>
  <c r="AS34" i="3"/>
  <c r="AR34" i="3"/>
  <c r="AQ34" i="3"/>
  <c r="R34" i="3"/>
  <c r="D34" i="3"/>
  <c r="BV33" i="3"/>
  <c r="BU33" i="3"/>
  <c r="BT33" i="3"/>
  <c r="BS33" i="3"/>
  <c r="BR33" i="3"/>
  <c r="BQ33" i="3"/>
  <c r="BP33" i="3"/>
  <c r="BO33" i="3"/>
  <c r="BN33" i="3"/>
  <c r="BM33" i="3"/>
  <c r="BL33" i="3"/>
  <c r="BK33" i="3"/>
  <c r="BJ33" i="3"/>
  <c r="BI33" i="3"/>
  <c r="BH33" i="3"/>
  <c r="BG33" i="3"/>
  <c r="BF33" i="3"/>
  <c r="BE33" i="3"/>
  <c r="BD33" i="3"/>
  <c r="BA33" i="3"/>
  <c r="BB33" i="3" s="1"/>
  <c r="AY33" i="3"/>
  <c r="AZ33" i="3" s="1"/>
  <c r="AW33" i="3"/>
  <c r="AX33" i="3" s="1"/>
  <c r="AU33" i="3"/>
  <c r="AV33" i="3" s="1"/>
  <c r="AS33" i="3"/>
  <c r="AT33" i="3" s="1"/>
  <c r="AQ33" i="3"/>
  <c r="AR33" i="3" s="1"/>
  <c r="AP33" i="3"/>
  <c r="AN33" i="3"/>
  <c r="AL33" i="3"/>
  <c r="AJ33" i="3"/>
  <c r="AH33" i="3"/>
  <c r="AF33" i="3"/>
  <c r="AD33" i="3"/>
  <c r="AB33" i="3"/>
  <c r="Z33" i="3"/>
  <c r="X33" i="3"/>
  <c r="V33" i="3"/>
  <c r="T33" i="3"/>
  <c r="R33" i="3"/>
  <c r="P33" i="3"/>
  <c r="N33" i="3"/>
  <c r="L33" i="3"/>
  <c r="J33" i="3"/>
  <c r="H33" i="3"/>
  <c r="D33" i="3"/>
  <c r="BU32" i="3"/>
  <c r="BT32" i="3"/>
  <c r="BS32" i="3"/>
  <c r="BR32" i="3"/>
  <c r="BQ32" i="3"/>
  <c r="BP32" i="3"/>
  <c r="BV32" i="3" s="1"/>
  <c r="BO32" i="3"/>
  <c r="BN32" i="3"/>
  <c r="BM32" i="3"/>
  <c r="BL32" i="3"/>
  <c r="BK32" i="3"/>
  <c r="BJ32" i="3"/>
  <c r="BI32" i="3"/>
  <c r="BH32" i="3"/>
  <c r="BG32" i="3"/>
  <c r="BF32" i="3"/>
  <c r="BE32" i="3"/>
  <c r="BD32" i="3"/>
  <c r="BA32" i="3"/>
  <c r="BB32" i="3" s="1"/>
  <c r="AY32" i="3"/>
  <c r="AZ32" i="3" s="1"/>
  <c r="AW32" i="3"/>
  <c r="AX32" i="3" s="1"/>
  <c r="AU32" i="3"/>
  <c r="AV32" i="3" s="1"/>
  <c r="AS32" i="3"/>
  <c r="AT32" i="3" s="1"/>
  <c r="AQ32" i="3"/>
  <c r="AR32" i="3" s="1"/>
  <c r="R32" i="3"/>
  <c r="D32" i="3"/>
  <c r="BU31" i="3"/>
  <c r="BT31" i="3"/>
  <c r="BS31" i="3"/>
  <c r="BR31" i="3"/>
  <c r="BQ31" i="3"/>
  <c r="BP31" i="3"/>
  <c r="BV31" i="3" s="1"/>
  <c r="BO31" i="3"/>
  <c r="BN31" i="3"/>
  <c r="BM31" i="3"/>
  <c r="BL31" i="3"/>
  <c r="BK31" i="3"/>
  <c r="BJ31" i="3"/>
  <c r="BI31" i="3"/>
  <c r="BH31" i="3"/>
  <c r="BG31" i="3"/>
  <c r="BF31" i="3"/>
  <c r="BE31" i="3"/>
  <c r="BD31" i="3"/>
  <c r="BB31" i="3"/>
  <c r="BA31" i="3"/>
  <c r="AZ31" i="3"/>
  <c r="AY31" i="3"/>
  <c r="AX31" i="3"/>
  <c r="AW31" i="3"/>
  <c r="AV31" i="3"/>
  <c r="AU31" i="3"/>
  <c r="AT31" i="3"/>
  <c r="AS31" i="3"/>
  <c r="AR31" i="3"/>
  <c r="AQ31" i="3"/>
  <c r="AP31" i="3"/>
  <c r="AN31" i="3"/>
  <c r="AL31" i="3"/>
  <c r="AJ31" i="3"/>
  <c r="AH31" i="3"/>
  <c r="AF31" i="3"/>
  <c r="AD31" i="3"/>
  <c r="AB31" i="3"/>
  <c r="Z31" i="3"/>
  <c r="X31" i="3"/>
  <c r="V31" i="3"/>
  <c r="T31" i="3"/>
  <c r="R31" i="3"/>
  <c r="P31" i="3"/>
  <c r="N31" i="3"/>
  <c r="L31" i="3"/>
  <c r="J31" i="3"/>
  <c r="H31" i="3"/>
  <c r="D31" i="3"/>
  <c r="BU30" i="3"/>
  <c r="BT30" i="3"/>
  <c r="BS30" i="3"/>
  <c r="BR30" i="3"/>
  <c r="BQ30" i="3"/>
  <c r="BP30" i="3"/>
  <c r="BV30" i="3" s="1"/>
  <c r="BO30" i="3"/>
  <c r="BN30" i="3"/>
  <c r="BM30" i="3"/>
  <c r="BL30" i="3"/>
  <c r="BK30" i="3"/>
  <c r="BJ30" i="3"/>
  <c r="BI30" i="3"/>
  <c r="BH30" i="3"/>
  <c r="BG30" i="3"/>
  <c r="BF30" i="3"/>
  <c r="BE30" i="3"/>
  <c r="BD30" i="3"/>
  <c r="BB30" i="3"/>
  <c r="BA30" i="3"/>
  <c r="AZ30" i="3"/>
  <c r="AY30" i="3"/>
  <c r="AX30" i="3"/>
  <c r="AW30" i="3"/>
  <c r="AV30" i="3"/>
  <c r="AU30" i="3"/>
  <c r="AT30" i="3"/>
  <c r="AS30" i="3"/>
  <c r="AR30" i="3"/>
  <c r="AQ30" i="3"/>
  <c r="AP30" i="3"/>
  <c r="AN30" i="3"/>
  <c r="AL30" i="3"/>
  <c r="AJ30" i="3"/>
  <c r="AH30" i="3"/>
  <c r="AF30" i="3"/>
  <c r="AD30" i="3"/>
  <c r="AB30" i="3"/>
  <c r="Z30" i="3"/>
  <c r="X30" i="3"/>
  <c r="V30" i="3"/>
  <c r="T30" i="3"/>
  <c r="R30" i="3"/>
  <c r="P30" i="3"/>
  <c r="N30" i="3"/>
  <c r="L30" i="3"/>
  <c r="J30" i="3"/>
  <c r="H30" i="3"/>
  <c r="D30" i="3"/>
  <c r="BU29" i="3"/>
  <c r="BT29" i="3"/>
  <c r="BS29" i="3"/>
  <c r="BR29" i="3"/>
  <c r="BQ29" i="3"/>
  <c r="BP29" i="3"/>
  <c r="BV29" i="3" s="1"/>
  <c r="BO29" i="3"/>
  <c r="BN29" i="3"/>
  <c r="BM29" i="3"/>
  <c r="BL29" i="3"/>
  <c r="BK29" i="3"/>
  <c r="BJ29" i="3"/>
  <c r="BI29" i="3"/>
  <c r="BH29" i="3"/>
  <c r="BG29" i="3"/>
  <c r="BF29" i="3"/>
  <c r="BE29" i="3"/>
  <c r="BD29" i="3"/>
  <c r="BB29" i="3"/>
  <c r="BA29" i="3"/>
  <c r="AZ29" i="3"/>
  <c r="AY29" i="3"/>
  <c r="AX29" i="3"/>
  <c r="AW29" i="3"/>
  <c r="AV29" i="3"/>
  <c r="AU29" i="3"/>
  <c r="AT29" i="3"/>
  <c r="AS29" i="3"/>
  <c r="AR29" i="3"/>
  <c r="AQ29" i="3"/>
  <c r="AP29" i="3"/>
  <c r="AN29" i="3"/>
  <c r="AL29" i="3"/>
  <c r="AJ29" i="3"/>
  <c r="AH29" i="3"/>
  <c r="AF29" i="3"/>
  <c r="AD29" i="3"/>
  <c r="AB29" i="3"/>
  <c r="Z29" i="3"/>
  <c r="X29" i="3"/>
  <c r="V29" i="3"/>
  <c r="T29" i="3"/>
  <c r="R29" i="3"/>
  <c r="P29" i="3"/>
  <c r="N29" i="3"/>
  <c r="L29" i="3"/>
  <c r="J29" i="3"/>
  <c r="H29" i="3"/>
  <c r="D29" i="3"/>
  <c r="BU28" i="3"/>
  <c r="BT28" i="3"/>
  <c r="BS28" i="3"/>
  <c r="BR28" i="3"/>
  <c r="BQ28" i="3"/>
  <c r="BV28" i="3" s="1"/>
  <c r="BP28" i="3"/>
  <c r="BO28" i="3"/>
  <c r="BN28" i="3"/>
  <c r="BM28" i="3"/>
  <c r="BL28" i="3"/>
  <c r="BK28" i="3"/>
  <c r="BJ28" i="3"/>
  <c r="BI28" i="3"/>
  <c r="BH28" i="3"/>
  <c r="BG28" i="3"/>
  <c r="BF28" i="3"/>
  <c r="BE28" i="3"/>
  <c r="BD28" i="3"/>
  <c r="BA28" i="3"/>
  <c r="BB28" i="3" s="1"/>
  <c r="AZ28" i="3"/>
  <c r="AY28" i="3"/>
  <c r="AX28" i="3"/>
  <c r="AW28" i="3"/>
  <c r="AV28" i="3"/>
  <c r="AU28" i="3"/>
  <c r="AS28" i="3"/>
  <c r="AT28" i="3" s="1"/>
  <c r="AR28" i="3"/>
  <c r="AQ28" i="3"/>
  <c r="AP28" i="3"/>
  <c r="AN28" i="3"/>
  <c r="AL28" i="3"/>
  <c r="AJ28" i="3"/>
  <c r="AH28" i="3"/>
  <c r="AF28" i="3"/>
  <c r="AD28" i="3"/>
  <c r="AB28" i="3"/>
  <c r="Z28" i="3"/>
  <c r="X28" i="3"/>
  <c r="V28" i="3"/>
  <c r="T28" i="3"/>
  <c r="R28" i="3"/>
  <c r="P28" i="3"/>
  <c r="N28" i="3"/>
  <c r="L28" i="3"/>
  <c r="J28" i="3"/>
  <c r="H28" i="3"/>
  <c r="D28" i="3"/>
  <c r="BU27" i="3"/>
  <c r="BT27" i="3"/>
  <c r="BS27" i="3"/>
  <c r="BR27" i="3"/>
  <c r="BQ27" i="3"/>
  <c r="BP27" i="3"/>
  <c r="BV27" i="3" s="1"/>
  <c r="BO27" i="3"/>
  <c r="BN27" i="3"/>
  <c r="BM27" i="3"/>
  <c r="BL27" i="3"/>
  <c r="BK27" i="3"/>
  <c r="BJ27" i="3"/>
  <c r="BI27" i="3"/>
  <c r="BH27" i="3"/>
  <c r="BG27" i="3"/>
  <c r="BF27" i="3"/>
  <c r="BE27" i="3"/>
  <c r="BD27" i="3"/>
  <c r="BB27" i="3"/>
  <c r="BA27" i="3"/>
  <c r="AZ27" i="3"/>
  <c r="AY27" i="3"/>
  <c r="AX27" i="3"/>
  <c r="AW27" i="3"/>
  <c r="AU27" i="3"/>
  <c r="AV27" i="3" s="1"/>
  <c r="AT27" i="3"/>
  <c r="AS27" i="3"/>
  <c r="AR27" i="3"/>
  <c r="AQ27" i="3"/>
  <c r="AP27" i="3"/>
  <c r="AN27" i="3"/>
  <c r="AL27" i="3"/>
  <c r="AJ27" i="3"/>
  <c r="AH27" i="3"/>
  <c r="AF27" i="3"/>
  <c r="AD27" i="3"/>
  <c r="AB27" i="3"/>
  <c r="Z27" i="3"/>
  <c r="X27" i="3"/>
  <c r="V27" i="3"/>
  <c r="T27" i="3"/>
  <c r="R27" i="3"/>
  <c r="P27" i="3"/>
  <c r="N27" i="3"/>
  <c r="L27" i="3"/>
  <c r="J27" i="3"/>
  <c r="H27" i="3"/>
  <c r="D27" i="3"/>
  <c r="BU26" i="3"/>
  <c r="BT26" i="3"/>
  <c r="BS26" i="3"/>
  <c r="BR26" i="3"/>
  <c r="BQ26" i="3"/>
  <c r="BV26" i="3" s="1"/>
  <c r="BP26" i="3"/>
  <c r="BO26" i="3"/>
  <c r="BN26" i="3"/>
  <c r="BM26" i="3"/>
  <c r="BL26" i="3"/>
  <c r="BK26" i="3"/>
  <c r="BJ26" i="3"/>
  <c r="BI26" i="3"/>
  <c r="BH26" i="3"/>
  <c r="BG26" i="3"/>
  <c r="BF26" i="3"/>
  <c r="BE26" i="3"/>
  <c r="BD26" i="3"/>
  <c r="BB26" i="3"/>
  <c r="BA26" i="3"/>
  <c r="AZ26" i="3"/>
  <c r="AY26" i="3"/>
  <c r="AW26" i="3"/>
  <c r="AX26" i="3" s="1"/>
  <c r="AV26" i="3"/>
  <c r="AU26" i="3"/>
  <c r="AT26" i="3"/>
  <c r="AS26" i="3"/>
  <c r="AR26" i="3"/>
  <c r="AQ26" i="3"/>
  <c r="AP26" i="3"/>
  <c r="AN26" i="3"/>
  <c r="AL26" i="3"/>
  <c r="AJ26" i="3"/>
  <c r="AH26" i="3"/>
  <c r="AF26" i="3"/>
  <c r="AD26" i="3"/>
  <c r="AB26" i="3"/>
  <c r="Z26" i="3"/>
  <c r="X26" i="3"/>
  <c r="V26" i="3"/>
  <c r="T26" i="3"/>
  <c r="R26" i="3"/>
  <c r="P26" i="3"/>
  <c r="N26" i="3"/>
  <c r="L26" i="3"/>
  <c r="J26" i="3"/>
  <c r="H26" i="3"/>
  <c r="D26" i="3"/>
  <c r="BU25" i="3"/>
  <c r="BT25" i="3"/>
  <c r="BS25" i="3"/>
  <c r="BR25" i="3"/>
  <c r="BQ25" i="3"/>
  <c r="BP25" i="3"/>
  <c r="BV25" i="3" s="1"/>
  <c r="BO25" i="3"/>
  <c r="BN25" i="3"/>
  <c r="BM25" i="3"/>
  <c r="BL25" i="3"/>
  <c r="BK25" i="3"/>
  <c r="BJ25" i="3"/>
  <c r="BI25" i="3"/>
  <c r="BH25" i="3"/>
  <c r="BG25" i="3"/>
  <c r="BF25" i="3"/>
  <c r="BE25" i="3"/>
  <c r="BD25" i="3"/>
  <c r="BB25" i="3"/>
  <c r="BA25" i="3"/>
  <c r="AY25" i="3"/>
  <c r="AZ25" i="3" s="1"/>
  <c r="AX25" i="3"/>
  <c r="AW25" i="3"/>
  <c r="AV25" i="3"/>
  <c r="AU25" i="3"/>
  <c r="AT25" i="3"/>
  <c r="AS25" i="3"/>
  <c r="AQ25" i="3"/>
  <c r="AR25" i="3" s="1"/>
  <c r="AP25" i="3"/>
  <c r="AN25" i="3"/>
  <c r="AL25" i="3"/>
  <c r="AJ25" i="3"/>
  <c r="AH25" i="3"/>
  <c r="AF25" i="3"/>
  <c r="AD25" i="3"/>
  <c r="AB25" i="3"/>
  <c r="Z25" i="3"/>
  <c r="X25" i="3"/>
  <c r="V25" i="3"/>
  <c r="T25" i="3"/>
  <c r="R25" i="3"/>
  <c r="P25" i="3"/>
  <c r="N25" i="3"/>
  <c r="L25" i="3"/>
  <c r="J25" i="3"/>
  <c r="H25" i="3"/>
  <c r="D25" i="3"/>
  <c r="BU24" i="3"/>
  <c r="BT24" i="3"/>
  <c r="BS24" i="3"/>
  <c r="BR24" i="3"/>
  <c r="BQ24" i="3"/>
  <c r="BV24" i="3" s="1"/>
  <c r="BP24" i="3"/>
  <c r="BO24" i="3"/>
  <c r="BN24" i="3"/>
  <c r="BM24" i="3"/>
  <c r="BL24" i="3"/>
  <c r="BK24" i="3"/>
  <c r="BJ24" i="3"/>
  <c r="BI24" i="3"/>
  <c r="BH24" i="3"/>
  <c r="BG24" i="3"/>
  <c r="BF24" i="3"/>
  <c r="BE24" i="3"/>
  <c r="BD24" i="3"/>
  <c r="BA24" i="3"/>
  <c r="BB24" i="3" s="1"/>
  <c r="AZ24" i="3"/>
  <c r="AY24" i="3"/>
  <c r="AX24" i="3"/>
  <c r="AW24" i="3"/>
  <c r="AV24" i="3"/>
  <c r="AU24" i="3"/>
  <c r="AS24" i="3"/>
  <c r="AT24" i="3" s="1"/>
  <c r="AR24" i="3"/>
  <c r="AQ24" i="3"/>
  <c r="AP24" i="3"/>
  <c r="AN24" i="3"/>
  <c r="AL24" i="3"/>
  <c r="AJ24" i="3"/>
  <c r="AH24" i="3"/>
  <c r="AF24" i="3"/>
  <c r="AD24" i="3"/>
  <c r="AB24" i="3"/>
  <c r="Z24" i="3"/>
  <c r="X24" i="3"/>
  <c r="V24" i="3"/>
  <c r="T24" i="3"/>
  <c r="R24" i="3"/>
  <c r="P24" i="3"/>
  <c r="N24" i="3"/>
  <c r="L24" i="3"/>
  <c r="J24" i="3"/>
  <c r="H24" i="3"/>
  <c r="D24" i="3"/>
  <c r="BU23" i="3"/>
  <c r="BT23" i="3"/>
  <c r="BT1354" i="3" s="1"/>
  <c r="BT1355" i="3" s="1"/>
  <c r="BS23" i="3"/>
  <c r="BR23" i="3"/>
  <c r="BQ23" i="3"/>
  <c r="BQ1354" i="3" s="1"/>
  <c r="BQ1355" i="3" s="1"/>
  <c r="BP23" i="3"/>
  <c r="BP1354" i="3" s="1"/>
  <c r="BP1355" i="3" s="1"/>
  <c r="BO23" i="3"/>
  <c r="BN23" i="3"/>
  <c r="BN1354" i="3" s="1"/>
  <c r="BN1355" i="3" s="1"/>
  <c r="BM23" i="3"/>
  <c r="BL23" i="3"/>
  <c r="BL1354" i="3" s="1"/>
  <c r="BL1355" i="3" s="1"/>
  <c r="BK23" i="3"/>
  <c r="BJ23" i="3"/>
  <c r="BI23" i="3"/>
  <c r="BI1354" i="3" s="1"/>
  <c r="BI1355" i="3" s="1"/>
  <c r="BH23" i="3"/>
  <c r="BH1354" i="3" s="1"/>
  <c r="BH1355" i="3" s="1"/>
  <c r="BG23" i="3"/>
  <c r="BF23" i="3"/>
  <c r="BF1354" i="3" s="1"/>
  <c r="BF1355" i="3" s="1"/>
  <c r="BE23" i="3"/>
  <c r="BD23" i="3"/>
  <c r="BD1354" i="3" s="1"/>
  <c r="BD1355" i="3" s="1"/>
  <c r="BB23" i="3"/>
  <c r="BA23" i="3"/>
  <c r="BA1354" i="3" s="1"/>
  <c r="AY23" i="3"/>
  <c r="AY1354" i="3" s="1"/>
  <c r="AW23" i="3"/>
  <c r="AU23" i="3"/>
  <c r="AT23" i="3"/>
  <c r="AS23" i="3"/>
  <c r="AS1354" i="3" s="1"/>
  <c r="AQ23" i="3"/>
  <c r="AQ1354" i="3" s="1"/>
  <c r="AP23" i="3"/>
  <c r="AN23" i="3"/>
  <c r="AN1354" i="3" s="1"/>
  <c r="AL23" i="3"/>
  <c r="AJ23" i="3"/>
  <c r="AJ1354" i="3" s="1"/>
  <c r="AH23" i="3"/>
  <c r="AF23" i="3"/>
  <c r="AF1354" i="3" s="1"/>
  <c r="AD23" i="3"/>
  <c r="AD1354" i="3" s="1"/>
  <c r="AB23" i="3"/>
  <c r="AB1354" i="3" s="1"/>
  <c r="Z23" i="3"/>
  <c r="X23" i="3"/>
  <c r="X1354" i="3" s="1"/>
  <c r="V23" i="3"/>
  <c r="T23" i="3"/>
  <c r="T1354" i="3" s="1"/>
  <c r="R23" i="3"/>
  <c r="P23" i="3"/>
  <c r="P1354" i="3" s="1"/>
  <c r="N23" i="3"/>
  <c r="N1354" i="3" s="1"/>
  <c r="L23" i="3"/>
  <c r="L1354" i="3" s="1"/>
  <c r="J23" i="3"/>
  <c r="H23" i="3"/>
  <c r="H1354" i="3" s="1"/>
  <c r="D23" i="3"/>
  <c r="L13" i="6" l="1"/>
  <c r="AU1354" i="3"/>
  <c r="AV23" i="3"/>
  <c r="AV1354" i="3" s="1"/>
  <c r="AW1354" i="3"/>
  <c r="AX23" i="3"/>
  <c r="AX1354" i="3" s="1"/>
  <c r="AZ23" i="3"/>
  <c r="AZ1354" i="3" s="1"/>
  <c r="AR23" i="3"/>
  <c r="AR1354" i="3" s="1"/>
  <c r="BJ1354" i="3"/>
  <c r="BJ1355" i="3" s="1"/>
  <c r="BR1354" i="3"/>
  <c r="BR1355" i="3" s="1"/>
  <c r="R1354" i="3"/>
  <c r="AH1354" i="3"/>
  <c r="AT1354" i="3"/>
  <c r="BB1354" i="3"/>
  <c r="BK1354" i="3"/>
  <c r="BK1355" i="3" s="1"/>
  <c r="BS1354" i="3"/>
  <c r="BS1355" i="3" s="1"/>
  <c r="BV106" i="3"/>
  <c r="BV109" i="3"/>
  <c r="V1354" i="3"/>
  <c r="AL1354" i="3"/>
  <c r="BE1354" i="3"/>
  <c r="BE1355" i="3" s="1"/>
  <c r="BM1354" i="3"/>
  <c r="BM1355" i="3" s="1"/>
  <c r="BU1354" i="3"/>
  <c r="BU1355" i="3" s="1"/>
  <c r="BV108" i="3"/>
  <c r="BV136" i="3"/>
  <c r="BV153" i="3"/>
  <c r="BV160" i="3"/>
  <c r="BV23" i="3"/>
  <c r="BV117" i="3"/>
  <c r="BV152" i="3"/>
  <c r="J1354" i="3"/>
  <c r="Z1354" i="3"/>
  <c r="AP1354" i="3"/>
  <c r="BG1354" i="3"/>
  <c r="BG1355" i="3" s="1"/>
  <c r="BO1354" i="3"/>
  <c r="BO1355" i="3" s="1"/>
  <c r="BV116" i="3"/>
  <c r="BV144" i="3"/>
  <c r="BV149" i="3"/>
  <c r="BV112" i="3"/>
  <c r="BV120" i="3"/>
  <c r="BV201" i="3"/>
  <c r="BV216" i="3"/>
  <c r="BV224" i="3"/>
  <c r="BV228" i="3"/>
  <c r="BV180" i="3"/>
  <c r="BV197" i="3"/>
  <c r="BV205" i="3"/>
  <c r="BV220" i="3"/>
  <c r="BV192" i="3"/>
  <c r="BV164" i="3"/>
  <c r="BV169" i="3"/>
  <c r="BV172" i="3"/>
  <c r="BV213" i="3"/>
  <c r="BV184" i="3"/>
  <c r="BV200" i="3"/>
  <c r="BV217" i="3"/>
  <c r="BV181" i="3"/>
  <c r="BV196" i="3"/>
  <c r="BV204" i="3"/>
  <c r="BV221" i="3"/>
  <c r="BV208" i="3"/>
  <c r="BV398" i="3"/>
  <c r="BV414" i="3"/>
  <c r="BV430" i="3"/>
  <c r="BV442" i="3"/>
  <c r="BV474" i="3"/>
  <c r="BV385" i="3"/>
  <c r="BV402" i="3"/>
  <c r="BV418" i="3"/>
  <c r="BV434" i="3"/>
  <c r="BV446" i="3"/>
  <c r="BV478" i="3"/>
  <c r="BV482" i="3"/>
  <c r="BV486" i="3"/>
  <c r="BV490" i="3"/>
  <c r="BV494" i="3"/>
  <c r="BV498" i="3"/>
  <c r="BV502" i="3"/>
  <c r="BV506" i="3"/>
  <c r="BV510" i="3"/>
  <c r="BV514" i="3"/>
  <c r="BV518" i="3"/>
  <c r="BV522" i="3"/>
  <c r="BV526" i="3"/>
  <c r="BV530" i="3"/>
  <c r="BV534" i="3"/>
  <c r="BV475" i="3"/>
  <c r="BV381" i="3"/>
  <c r="BV406" i="3"/>
  <c r="BV422" i="3"/>
  <c r="BV438" i="3"/>
  <c r="BV450" i="3"/>
  <c r="BV389" i="3"/>
  <c r="BV394" i="3"/>
  <c r="BV410" i="3"/>
  <c r="BV426" i="3"/>
  <c r="BV454" i="3"/>
  <c r="BV470" i="3"/>
  <c r="BV479" i="3"/>
  <c r="BV483" i="3"/>
  <c r="BV487" i="3"/>
  <c r="BV491" i="3"/>
  <c r="BV495" i="3"/>
  <c r="BV499" i="3"/>
  <c r="BV503" i="3"/>
  <c r="BV507" i="3"/>
  <c r="BV511" i="3"/>
  <c r="BV515" i="3"/>
  <c r="BV519" i="3"/>
  <c r="BV523" i="3"/>
  <c r="BV527" i="3"/>
  <c r="BV531" i="3"/>
  <c r="BV535" i="3"/>
  <c r="BV637" i="3"/>
  <c r="BV649" i="3"/>
  <c r="BV653" i="3"/>
  <c r="BV682" i="3"/>
  <c r="BV563" i="3"/>
  <c r="BV677" i="3"/>
  <c r="BV538" i="3"/>
  <c r="BV544" i="3"/>
  <c r="BV572" i="3"/>
  <c r="BV573" i="3"/>
  <c r="BV577" i="3"/>
  <c r="BV581" i="3"/>
  <c r="BV585" i="3"/>
  <c r="BV625" i="3"/>
  <c r="BV641" i="3"/>
  <c r="BV548" i="3"/>
  <c r="BV552" i="3"/>
  <c r="BV556" i="3"/>
  <c r="BV576" i="3"/>
  <c r="BV580" i="3"/>
  <c r="BV584" i="3"/>
  <c r="BV588" i="3"/>
  <c r="BV589" i="3"/>
  <c r="BV593" i="3"/>
  <c r="BV597" i="3"/>
  <c r="BV601" i="3"/>
  <c r="BV605" i="3"/>
  <c r="BV609" i="3"/>
  <c r="BV613" i="3"/>
  <c r="BV622" i="3"/>
  <c r="BV638" i="3"/>
  <c r="BV571" i="3"/>
  <c r="BV575" i="3"/>
  <c r="BV579" i="3"/>
  <c r="BV583" i="3"/>
  <c r="BV587" i="3"/>
  <c r="BV645" i="3"/>
  <c r="BV650" i="3"/>
  <c r="BV654" i="3"/>
  <c r="BV658" i="3"/>
  <c r="BV662" i="3"/>
  <c r="BV666" i="3"/>
  <c r="BV681" i="3"/>
  <c r="BV542" i="3"/>
  <c r="BV547" i="3"/>
  <c r="BV551" i="3"/>
  <c r="BV555" i="3"/>
  <c r="BV560" i="3"/>
  <c r="BV570" i="3"/>
  <c r="BV591" i="3"/>
  <c r="BV626" i="3"/>
  <c r="BV642" i="3"/>
  <c r="BV679" i="3"/>
  <c r="BV574" i="3"/>
  <c r="BV578" i="3"/>
  <c r="BV582" i="3"/>
  <c r="BV586" i="3"/>
  <c r="BV617" i="3"/>
  <c r="BV633" i="3"/>
  <c r="BV694" i="3"/>
  <c r="BV697" i="3"/>
  <c r="BV708" i="3"/>
  <c r="BV764" i="3"/>
  <c r="BV765" i="3"/>
  <c r="BV792" i="3"/>
  <c r="BV693" i="3"/>
  <c r="BV698" i="3"/>
  <c r="BV701" i="3"/>
  <c r="BV721" i="3"/>
  <c r="BV740" i="3"/>
  <c r="BV758" i="3"/>
  <c r="BV761" i="3"/>
  <c r="BV700" i="3"/>
  <c r="BV710" i="3"/>
  <c r="BV713" i="3"/>
  <c r="BV725" i="3"/>
  <c r="BV734" i="3"/>
  <c r="BV744" i="3"/>
  <c r="BV754" i="3"/>
  <c r="BV757" i="3"/>
  <c r="BV760" i="3"/>
  <c r="BV782" i="3"/>
  <c r="BV783" i="3"/>
  <c r="BV712" i="3"/>
  <c r="BV729" i="3"/>
  <c r="BV738" i="3"/>
  <c r="BV753" i="3"/>
  <c r="BV756" i="3"/>
  <c r="BV790" i="3"/>
  <c r="BV702" i="3"/>
  <c r="BV705" i="3"/>
  <c r="BV720" i="3"/>
  <c r="BV733" i="3"/>
  <c r="BV742" i="3"/>
  <c r="BV749" i="3"/>
  <c r="BV752" i="3"/>
  <c r="BV842" i="3"/>
  <c r="BV809" i="3"/>
  <c r="BV814" i="3"/>
  <c r="BV818" i="3"/>
  <c r="BV841" i="3"/>
  <c r="BV850" i="3"/>
  <c r="BV873" i="3"/>
  <c r="BV876" i="3"/>
  <c r="BV813" i="3"/>
  <c r="BV822" i="3"/>
  <c r="BV845" i="3"/>
  <c r="BV854" i="3"/>
  <c r="BV781" i="3"/>
  <c r="BV793" i="3"/>
  <c r="BV817" i="3"/>
  <c r="BV826" i="3"/>
  <c r="BV849" i="3"/>
  <c r="BV858" i="3"/>
  <c r="BV875" i="3"/>
  <c r="BV878" i="3"/>
  <c r="BV777" i="3"/>
  <c r="BV798" i="3"/>
  <c r="BV821" i="3"/>
  <c r="BV830" i="3"/>
  <c r="BV853" i="3"/>
  <c r="BV862" i="3"/>
  <c r="BV773" i="3"/>
  <c r="BV785" i="3"/>
  <c r="BV802" i="3"/>
  <c r="BV825" i="3"/>
  <c r="BV834" i="3"/>
  <c r="BV857" i="3"/>
  <c r="BV866" i="3"/>
  <c r="BV838" i="3"/>
  <c r="BV870" i="3"/>
  <c r="BV946" i="3"/>
  <c r="BV892" i="3"/>
  <c r="BV897" i="3"/>
  <c r="BV902" i="3"/>
  <c r="BV922" i="3"/>
  <c r="BV940" i="3"/>
  <c r="BV945" i="3"/>
  <c r="BV954" i="3"/>
  <c r="BV968" i="3"/>
  <c r="BV969" i="3"/>
  <c r="BV970" i="3"/>
  <c r="BV904" i="3"/>
  <c r="BV914" i="3"/>
  <c r="BV926" i="3"/>
  <c r="BV944" i="3"/>
  <c r="BV958" i="3"/>
  <c r="BV964" i="3"/>
  <c r="BV965" i="3"/>
  <c r="BV966" i="3"/>
  <c r="BV896" i="3"/>
  <c r="BV916" i="3"/>
  <c r="BV948" i="3"/>
  <c r="BV884" i="3"/>
  <c r="BV901" i="3"/>
  <c r="BV925" i="3"/>
  <c r="BV952" i="3"/>
  <c r="BV957" i="3"/>
  <c r="BV908" i="3"/>
  <c r="BV913" i="3"/>
  <c r="BV918" i="3"/>
  <c r="BV924" i="3"/>
  <c r="BV929" i="3"/>
  <c r="BV938" i="3"/>
  <c r="BV956" i="3"/>
  <c r="BV961" i="3"/>
  <c r="BV889" i="3"/>
  <c r="BV898" i="3"/>
  <c r="BV920" i="3"/>
  <c r="BV928" i="3"/>
  <c r="BV933" i="3"/>
  <c r="BV942" i="3"/>
  <c r="BV960" i="3"/>
  <c r="BV981" i="3"/>
  <c r="BV1013" i="3"/>
  <c r="BV1016" i="3"/>
  <c r="BV1021" i="3"/>
  <c r="BV1058" i="3"/>
  <c r="BV1009" i="3"/>
  <c r="BV1012" i="3"/>
  <c r="BV1025" i="3"/>
  <c r="BV1005" i="3"/>
  <c r="BV1008" i="3"/>
  <c r="BV1020" i="3"/>
  <c r="BV1029" i="3"/>
  <c r="BV1001" i="3"/>
  <c r="BV1004" i="3"/>
  <c r="BV1024" i="3"/>
  <c r="BV1078" i="3"/>
  <c r="BV997" i="3"/>
  <c r="BV1000" i="3"/>
  <c r="BV1028" i="3"/>
  <c r="BV1052" i="3"/>
  <c r="BV1076" i="3"/>
  <c r="BV993" i="3"/>
  <c r="BV1039" i="3"/>
  <c r="BV1088" i="3"/>
  <c r="BV1042" i="3"/>
  <c r="BV1043" i="3"/>
  <c r="BV1048" i="3"/>
  <c r="BV1051" i="3"/>
  <c r="BV1054" i="3"/>
  <c r="BV1064" i="3"/>
  <c r="BV1066" i="3"/>
  <c r="BV1079" i="3"/>
  <c r="BV1082" i="3"/>
  <c r="BV1035" i="3"/>
  <c r="BV1068" i="3"/>
  <c r="BV1070" i="3"/>
  <c r="BV1040" i="3"/>
  <c r="BV1046" i="3"/>
  <c r="BV1072" i="3"/>
  <c r="BV1074" i="3"/>
  <c r="BV1094" i="3"/>
  <c r="BV1097" i="3"/>
  <c r="BV1100" i="3"/>
  <c r="BV1129" i="3"/>
  <c r="BV1132" i="3"/>
  <c r="BV1143" i="3"/>
  <c r="BV1101" i="3"/>
  <c r="BV1104" i="3"/>
  <c r="BV1133" i="3"/>
  <c r="BV1136" i="3"/>
  <c r="BV1113" i="3"/>
  <c r="BV1116" i="3"/>
  <c r="BV1165" i="3"/>
  <c r="BV1150" i="3"/>
  <c r="BV1182" i="3"/>
  <c r="BV1145" i="3"/>
  <c r="BV1154" i="3"/>
  <c r="BV1186" i="3"/>
  <c r="BV1158" i="3"/>
  <c r="BV1164" i="3"/>
  <c r="BV1177" i="3"/>
  <c r="BV1149" i="3"/>
  <c r="BV1162" i="3"/>
  <c r="BV1168" i="3"/>
  <c r="BV1181" i="3"/>
  <c r="BV1153" i="3"/>
  <c r="BV1166" i="3"/>
  <c r="BV1172" i="3"/>
  <c r="BV1185" i="3"/>
  <c r="BV1201" i="3"/>
  <c r="BV1233" i="3"/>
  <c r="BV1189" i="3"/>
  <c r="BV1193" i="3"/>
  <c r="BV1197" i="3"/>
  <c r="BV1229" i="3"/>
  <c r="BV1209" i="3"/>
  <c r="BV1241" i="3"/>
  <c r="BV1255" i="3"/>
  <c r="BV1258" i="3"/>
  <c r="BV1271" i="3"/>
  <c r="BV1279" i="3"/>
  <c r="BV1267" i="3"/>
  <c r="BV1324" i="3"/>
  <c r="BV1352" i="3"/>
  <c r="BV1305" i="3"/>
  <c r="BV1328" i="3"/>
  <c r="BV1321" i="3"/>
  <c r="BV1337" i="3"/>
  <c r="BV1339" i="3"/>
  <c r="BV1332" i="3"/>
  <c r="BV1341" i="3"/>
  <c r="BV1309" i="3"/>
  <c r="BV1316" i="3"/>
  <c r="BV1325" i="3"/>
  <c r="BV1336" i="3"/>
  <c r="M13" i="6" l="1"/>
  <c r="BB135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8" authorId="0" shapeId="0" xr:uid="{00000000-0006-0000-0200-000003000000}">
      <text>
        <r>
          <rPr>
            <sz val="10"/>
            <color rgb="FF000000"/>
            <rFont val="Arial"/>
            <scheme val="minor"/>
          </rPr>
          <t>======
ID#AAACGCPQvws
CMREYESC2    (2026-09-23 16:46:28)
GUÍA DE PRESUPUESTO: Escribir el objeto de la contratación de acuerdo con estudios previos y pliegos.</t>
        </r>
      </text>
    </comment>
    <comment ref="B11" authorId="0" shapeId="0" xr:uid="{00000000-0006-0000-0200-000002000000}">
      <text>
        <r>
          <rPr>
            <sz val="10"/>
            <color rgb="FF000000"/>
            <rFont val="Arial"/>
            <scheme val="minor"/>
          </rPr>
          <t>======
ID#AAACGCPQvww
GUÍA DE PRESUPUESTO    (2026-09-23 16:46:28)
(Se deben especificar los medios a través de los cuales se obtuvieron las distintas cotizaciones que conforman el estudio de mercado.</t>
        </r>
      </text>
    </comment>
    <comment ref="G18" authorId="0" shapeId="0" xr:uid="{00000000-0006-0000-0200-000001000000}">
      <text>
        <r>
          <rPr>
            <sz val="10"/>
            <color rgb="FF000000"/>
            <rFont val="Arial"/>
            <scheme val="minor"/>
          </rPr>
          <t>======
ID#AAACGCPQvwc
CMREYESC2    (2026-09-23 16:46:28)
Se debe identificar claramente el nombre de las empresas y organizaciones que cotizaron en la realización de estudios de mercado.</t>
        </r>
      </text>
    </comment>
  </commentList>
  <extLst>
    <ext xmlns:r="http://schemas.openxmlformats.org/officeDocument/2006/relationships" uri="GoogleSheetsCustomDataVersion2">
      <go:sheetsCustomData xmlns:go="http://customooxmlschemas.google.com/" r:id="rId1" roundtripDataSignature="AMtx7mj3dvcyEutaYB2+YlhQrjNXFiU80w=="/>
    </ext>
  </extLst>
</comments>
</file>

<file path=xl/sharedStrings.xml><?xml version="1.0" encoding="utf-8"?>
<sst xmlns="http://schemas.openxmlformats.org/spreadsheetml/2006/main" count="12343" uniqueCount="800">
  <si>
    <t>Factor de evaluación</t>
  </si>
  <si>
    <t>Puntaje máximo</t>
  </si>
  <si>
    <t>Oferta económica</t>
  </si>
  <si>
    <t>Factor de calidad</t>
  </si>
  <si>
    <t xml:space="preserve">Capacitación </t>
  </si>
  <si>
    <t>Apoyo a la industria nacional</t>
  </si>
  <si>
    <t>Emprendimientos y empresas de mujeres</t>
  </si>
  <si>
    <t>Mipyme</t>
  </si>
  <si>
    <t>Puntaje total</t>
  </si>
  <si>
    <t>PRESUPUESTO OFICIAL</t>
  </si>
  <si>
    <t>SERVICIO</t>
  </si>
  <si>
    <t>FORMATO</t>
  </si>
  <si>
    <t>CONSTANCIA DE ESTUDIOS DE MERCADO</t>
  </si>
  <si>
    <t>CÓDIGO</t>
  </si>
  <si>
    <t>PROCESO</t>
  </si>
  <si>
    <t>VERSIÓN</t>
  </si>
  <si>
    <t>FO-DP-183</t>
  </si>
  <si>
    <t>Diseño de Proyectos</t>
  </si>
  <si>
    <t>ELEMENTOS Y/O SERVICIO</t>
  </si>
  <si>
    <t>MEDIDA DE UNIDAD</t>
  </si>
  <si>
    <t>Fecha de elaboración</t>
  </si>
  <si>
    <t>REPUESTOS</t>
  </si>
  <si>
    <t>ACEITE MOTOR (EXCENTO IVA)</t>
  </si>
  <si>
    <t>Teniendo en cuenta el artículo 2.1.1. Numeral 4 del Decreto 734 de 2012,  se efectuó la consulta de precios de mercado para :</t>
  </si>
  <si>
    <t>Objeto:</t>
  </si>
  <si>
    <t>PRESTAR EL SERVICIO DE MANTENIMIENTO PREVENTIVO Y CORRECTIVO, INCLUIDAS AUTOPARTES Y MANO DE OBRA, PARA EL PARQUE AUTOMOTOR DEL INSTITUTO DE DESARROLLO URBANO.</t>
  </si>
  <si>
    <t>Para tal efecto se le dio a conocer al mercado,  las especificaciones técnicas de lo requerido para el presente proceso, y se hizo la consulta por medio de</t>
  </si>
  <si>
    <t>LLANTA</t>
  </si>
  <si>
    <t>MEDIO</t>
  </si>
  <si>
    <t>MARQUE CON UNA (X)</t>
  </si>
  <si>
    <t>Telefónicamente</t>
  </si>
  <si>
    <t>Correo Electrónico</t>
  </si>
  <si>
    <t>X</t>
  </si>
  <si>
    <t>Personalmente</t>
  </si>
  <si>
    <t>Comunicación Escrita</t>
  </si>
  <si>
    <t>MANO DE OBRA</t>
  </si>
  <si>
    <t>ACEITE MOTOR</t>
  </si>
  <si>
    <t xml:space="preserve">Como se detalla a  continuación , la consulta para la realización del Estudio de Mercado del proceso en mención, se observa que lo cotizado corresponde al objeto a contratar en todos sus componentes y  que a su vez se ajusta a las condiciones y/o especificaciones contenidas en los estudios previos: </t>
  </si>
  <si>
    <t>EMPRESAS COTIZANTES</t>
  </si>
  <si>
    <t>Precios históricos de las órdenes de compra</t>
  </si>
  <si>
    <t>COTIZACION No 1
CA MOTORES TALLER AUTOMOTRIZ SAS</t>
  </si>
  <si>
    <t>COTIZACION No 2
DERBY TALLER AUTOMOTRIZ SAS</t>
  </si>
  <si>
    <t>PROMEDIO</t>
  </si>
  <si>
    <t>MEDIA ARMONICA</t>
  </si>
  <si>
    <t>PROMEDIO CON DESVIACION ESTANDAR</t>
  </si>
  <si>
    <t>ÍTEM</t>
  </si>
  <si>
    <t> </t>
  </si>
  <si>
    <t>CANTIDAD</t>
  </si>
  <si>
    <t>REVISION TECNICOMECANICA</t>
  </si>
  <si>
    <t>FORD ESCAPE HIBRIDA (2024)</t>
  </si>
  <si>
    <t>SUZUKI GRAND VITARA (2009)</t>
  </si>
  <si>
    <t>SUZUKI GRAND VITARA SUZUKI (2017)</t>
  </si>
  <si>
    <t>TOYOTA FORTUNER (2018)</t>
  </si>
  <si>
    <t>CAMION FORD F350 (1994)</t>
  </si>
  <si>
    <t xml:space="preserve"> VAN RENAULT MASTER (2018)</t>
  </si>
  <si>
    <r>
      <rPr>
        <b/>
        <sz val="14"/>
        <color rgb="FFFF0000"/>
        <rFont val="Arial"/>
      </rPr>
      <t xml:space="preserve">ORDEN DE COMPRA - 139881 - 2024 </t>
    </r>
    <r>
      <rPr>
        <b/>
        <sz val="14"/>
        <color theme="1"/>
        <rFont val="Arial"/>
      </rPr>
      <t xml:space="preserve">
SUZUKI GRAND VITARA (2009)</t>
    </r>
  </si>
  <si>
    <r>
      <rPr>
        <b/>
        <sz val="14"/>
        <color rgb="FFFF0000"/>
        <rFont val="Arial"/>
      </rPr>
      <t xml:space="preserve">ORDEN DE COMPRA - 139881 - 2024 </t>
    </r>
    <r>
      <rPr>
        <b/>
        <sz val="14"/>
        <color theme="1"/>
        <rFont val="Arial"/>
      </rPr>
      <t xml:space="preserve">
SUZUKI GRAND VITARA SUZUKI (2017)</t>
    </r>
  </si>
  <si>
    <r>
      <rPr>
        <b/>
        <sz val="14"/>
        <color rgb="FFFF0000"/>
        <rFont val="Arial"/>
      </rPr>
      <t>ORDEN DE COMPRA - 151874 - 2025</t>
    </r>
    <r>
      <rPr>
        <b/>
        <sz val="14"/>
        <color theme="1"/>
        <rFont val="Arial"/>
      </rPr>
      <t xml:space="preserve">
TOYOTA FORTUNER (2018)</t>
    </r>
  </si>
  <si>
    <r>
      <rPr>
        <b/>
        <sz val="14"/>
        <color rgb="FFFF0000"/>
        <rFont val="Arial"/>
      </rPr>
      <t xml:space="preserve">ORDEN DE COMPRA -151875 - 2025 
</t>
    </r>
    <r>
      <rPr>
        <b/>
        <sz val="14"/>
        <color theme="1"/>
        <rFont val="Arial"/>
      </rPr>
      <t>CAMION FORD F350 (1994)</t>
    </r>
  </si>
  <si>
    <r>
      <rPr>
        <b/>
        <sz val="14"/>
        <color rgb="FFFF0000"/>
        <rFont val="Arial"/>
      </rPr>
      <t xml:space="preserve">ORDEN DE COMPRA -151876 - 2025 
</t>
    </r>
    <r>
      <rPr>
        <b/>
        <sz val="14"/>
        <color theme="1"/>
        <rFont val="Arial"/>
      </rPr>
      <t>VAN RENAULT MASTER (2018)</t>
    </r>
  </si>
  <si>
    <t>ABRAZADERA BARRA ESTABILIZADORA</t>
  </si>
  <si>
    <t>TRANSMISION: MECANICA
TRACCION: 4X4 
COMBUSTIBLE: GASOLINA</t>
  </si>
  <si>
    <t>TRANSMISION: AUTOMATICA
TRACCION: 4X2 
COMBUSTIBLE: GASOLINA</t>
  </si>
  <si>
    <t>TRANSMISION: MECANICA
TRACCION: 4X2 
COMBUSTIBLE: GASOLINA</t>
  </si>
  <si>
    <t>TRANSMISION: MECANICA
TRACCION: 4X2 
COMBUSTIBLE: DIESEL</t>
  </si>
  <si>
    <t>TRANSMISION: MECANICA
TRACCION: 4X4
COMBUSTIBLE: GASOLINA</t>
  </si>
  <si>
    <t>TRANSMISION: AUTOMATICA
TRACCION: 4X2
COMBUSTIBLE: GASOLINA</t>
  </si>
  <si>
    <t>TRANSMISION: MECANICA
TRACCION: 4X2
COMBUSTIBLE: GASOLINA</t>
  </si>
  <si>
    <t>TRANSMISION: MECANICA
TRACCION: 4X2
COMBUSTIBLE: DIESEL</t>
  </si>
  <si>
    <t>AJUSTADOR BANDAS DE FRENO</t>
  </si>
  <si>
    <t>CANTIDAD DE  VEHICULOS: 20</t>
  </si>
  <si>
    <t>CANTIDAD DE VEHICULOS: 15</t>
  </si>
  <si>
    <t>CANTIDAD DE VEHICULOS: 1</t>
  </si>
  <si>
    <t>CANTIDAD DE VEHICULOS: 6</t>
  </si>
  <si>
    <t>ALINEACION DE LLANTAS</t>
  </si>
  <si>
    <t>VALOR SIN IVA</t>
  </si>
  <si>
    <t>VALOR CON IVA</t>
  </si>
  <si>
    <t>ALINEACION LUCES</t>
  </si>
  <si>
    <t>ALTERNADOR</t>
  </si>
  <si>
    <t>AMORTIGUADOR DELANTERO</t>
  </si>
  <si>
    <t>AMORTIGUADOR DIRECCION</t>
  </si>
  <si>
    <t>AMORTIGUADOR TRASERO</t>
  </si>
  <si>
    <t>BALANCEO DE LLANTAS</t>
  </si>
  <si>
    <t>BALINERA VOLANTE MOTOR</t>
  </si>
  <si>
    <t xml:space="preserve"> UNIDAD</t>
  </si>
  <si>
    <t>BANDAS FRENOS TRASEROS</t>
  </si>
  <si>
    <t>BARRA ESTABILIZADORA DEL</t>
  </si>
  <si>
    <t>ABRAZADERAS RADIADOR</t>
  </si>
  <si>
    <t>BARRA ESTABILIZADORA TRAS</t>
  </si>
  <si>
    <t>BATERIA</t>
  </si>
  <si>
    <t>BATERIA DE ALTA TENSION (PACK HIBRIDO)</t>
  </si>
  <si>
    <t>ACEITE COMPRESOR</t>
  </si>
  <si>
    <t>BOMBA PRINCIPAL EMBRAGUE</t>
  </si>
  <si>
    <t xml:space="preserve"> CUARTO</t>
  </si>
  <si>
    <t>BOMBA REFRIGERACION BATERIA HIBRIDA</t>
  </si>
  <si>
    <t>BUJIA MOTOR</t>
  </si>
  <si>
    <t>ACEITE HIDRAULICO</t>
  </si>
  <si>
    <t>CAJA DE DIRECCION</t>
  </si>
  <si>
    <t>CONTACTOR BATERIA ALTA TENSION</t>
  </si>
  <si>
    <t>DISCO FRENO DELANTERO</t>
  </si>
  <si>
    <t>N/A</t>
  </si>
  <si>
    <t>ACEITE MOTOR SINTETICO</t>
  </si>
  <si>
    <t>DISCO FRENO TRASERO</t>
  </si>
  <si>
    <t>ACEITE MOTOR SINTETICO (EXCENTO IVA)</t>
  </si>
  <si>
    <t>FRENO EMBRAGUE</t>
  </si>
  <si>
    <t>ACEITE MOTOR X 1 CUARTO</t>
  </si>
  <si>
    <t>GRADUAR FRENOS</t>
  </si>
  <si>
    <t>MANTENIMIENTO BATERIA HIBRIDA</t>
  </si>
  <si>
    <t>ACEITE MOTOR X 1 CUARTO (EXCENTO IVA)</t>
  </si>
  <si>
    <t>MANTENIMIENTO GENERAL DE FRENOS</t>
  </si>
  <si>
    <t>MORDAZA</t>
  </si>
  <si>
    <t>PASTILLAS FRENOS (X 4 UNID) DELANTERAS</t>
  </si>
  <si>
    <t>PASTILLAS FRENOS (X 4 UNID) TRASERAS</t>
  </si>
  <si>
    <t>REGULADOR ALTERNADOR</t>
  </si>
  <si>
    <t>REPARACION ALTERNADOR (INCLUYE DESMONTAR Y MONTAR)</t>
  </si>
  <si>
    <t>REPARACION BOMBA DE FRENO (INCLUYE DESMONTAR Y MONTAR)</t>
  </si>
  <si>
    <t>REPARACION BOMBA HIDRAULICA (INCLUYE DESMONTAR Y MONTAR)</t>
  </si>
  <si>
    <t>ALTERNADOR AIRE ACONDICIONADO</t>
  </si>
  <si>
    <t>REPARACION CAJA DIRECCION (INCLUYE DESMONTAR Y MONTAR)</t>
  </si>
  <si>
    <t>REPARACION GENERAL DE MOTOR (INCLUYE DESMONTAR Y MONTAR)</t>
  </si>
  <si>
    <t>AMORTIGUADOR CAPOT</t>
  </si>
  <si>
    <t>SUSPENSIÓN</t>
  </si>
  <si>
    <t>TERMINAL DIRECCION CORTA</t>
  </si>
  <si>
    <t>TERMINAL DIRECCION LARGA</t>
  </si>
  <si>
    <t xml:space="preserve"> JUEGO</t>
  </si>
  <si>
    <t>TIJERA INFERIOR</t>
  </si>
  <si>
    <t>TIJERA SUPERIOR</t>
  </si>
  <si>
    <t>AMORTIGUADOR SILLAS</t>
  </si>
  <si>
    <t>VOLANTE MOTOR</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</si>
  <si>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</si>
  <si>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</si>
  <si>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</si>
  <si>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</si>
  <si>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</si>
  <si>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</si>
  <si>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</si>
  <si>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ANILLOS DEL PISTON</t>
  </si>
  <si>
    <t>ANILLOS DEL PISTON MOTOR</t>
  </si>
  <si>
    <t>ARANDELA TAPON CARTER</t>
  </si>
  <si>
    <t>ARANDELAS DE AJUSTE</t>
  </si>
  <si>
    <t>ARANDELAS DE AJUSTE (CAJA )</t>
  </si>
  <si>
    <t>ARANDELAS DE AJUSTE (TRANSMISION )</t>
  </si>
  <si>
    <t>ARBOL DE LEVAS</t>
  </si>
  <si>
    <t>ARBOL DE LEVAS ADMISION</t>
  </si>
  <si>
    <t>ARBOL DE LEVAS ESCAPE</t>
  </si>
  <si>
    <t>ARRANQUE</t>
  </si>
  <si>
    <t>ASIENTO PALANCA CAMBIO</t>
  </si>
  <si>
    <t>BALANCEO DE CELDAS</t>
  </si>
  <si>
    <t>BALANCIN COMPLETO MUELLE</t>
  </si>
  <si>
    <t>BALINERA ALTERNADOR</t>
  </si>
  <si>
    <t>BALINERA VOLANTE</t>
  </si>
  <si>
    <t>BANDAS FRENOS</t>
  </si>
  <si>
    <t>BARRA ESTABILIZADORA</t>
  </si>
  <si>
    <t>BASE AMORTIGUADOR DELANTERO</t>
  </si>
  <si>
    <t>BASE AMORTIGUADOR TRASERO</t>
  </si>
  <si>
    <t>BATERIA (INCLUYE REVISION CARGA )</t>
  </si>
  <si>
    <t>BIELA</t>
  </si>
  <si>
    <t>BIELA DIRECCION</t>
  </si>
  <si>
    <t>BIELETA CONTROL CAMBIOS</t>
  </si>
  <si>
    <t>BIJIA RUEDA</t>
  </si>
  <si>
    <t>VIGÍA RUEDA</t>
  </si>
  <si>
    <t>BISAGRA CAPOT</t>
  </si>
  <si>
    <t>BLOQUE MOTOR</t>
  </si>
  <si>
    <t>BOBINA COMPRESOR A/A</t>
  </si>
  <si>
    <t>BOBINA DE ENCENDIDO</t>
  </si>
  <si>
    <t>BOBINADO ARRANQUE</t>
  </si>
  <si>
    <t>BOBINAS DE CAMPO</t>
  </si>
  <si>
    <t>BOCIN RUEDA COMPLETO</t>
  </si>
  <si>
    <t>BOMBA AUXILIAR DE EMBRAGUE</t>
  </si>
  <si>
    <t>BOMBA COMBUSTIBLE (CON DESMONTAR Y MONTAR TANQUE)</t>
  </si>
  <si>
    <t>BOMBA COMBUSTIBLE (SIN DESMONTAR Y MONTAR TANQUE)</t>
  </si>
  <si>
    <t>BOMBA DE ACEITE</t>
  </si>
  <si>
    <t>BOMBA DE AGUA</t>
  </si>
  <si>
    <t>BOMBA DE COMBUSTIBLE</t>
  </si>
  <si>
    <t>BOMBA DE FRENO</t>
  </si>
  <si>
    <t>BOMBA DIRECCION ELECTRICA</t>
  </si>
  <si>
    <t>BOMBA HIDRAULICA</t>
  </si>
  <si>
    <t>BOMBA INYECCION</t>
  </si>
  <si>
    <t>BOMBA REFRIGERACION INVERSOR</t>
  </si>
  <si>
    <t>BOMBA VACIO ELECTRICA</t>
  </si>
  <si>
    <t>BOMBILLO COCUYO</t>
  </si>
  <si>
    <t>BOMBILLO DIRECCIONAL</t>
  </si>
  <si>
    <t>BOMBILLO ESTROBER</t>
  </si>
  <si>
    <t>BOMBILLO EXPLORADORA</t>
  </si>
  <si>
    <t>BOMBILLO FAROLA</t>
  </si>
  <si>
    <t>BOMBILLO HALOGENO</t>
  </si>
  <si>
    <t>BOMBILLO LUZ TECHO</t>
  </si>
  <si>
    <t>BOMBILLO REVERSA</t>
  </si>
  <si>
    <t>BOMBILLO STOP</t>
  </si>
  <si>
    <t>BOMBILLO TABLERO</t>
  </si>
  <si>
    <t>BOMBILLO TIPO FUSIBLE</t>
  </si>
  <si>
    <t>BOMBILLO UNIDAD</t>
  </si>
  <si>
    <t>BOMBILLO UNIDAD LUZ DIA</t>
  </si>
  <si>
    <t>BOSTER</t>
  </si>
  <si>
    <t>BOSTER PUERTA</t>
  </si>
  <si>
    <t>BOTELLA FILTRO DESIDRATADOR A/A</t>
  </si>
  <si>
    <t>BOTIQUIN</t>
  </si>
  <si>
    <t>BRAZO AXIAL</t>
  </si>
  <si>
    <t>BRAZO AXIAL DIRECCION</t>
  </si>
  <si>
    <t>BRAZO DE ARRASTRE TRASERO</t>
  </si>
  <si>
    <t>BRAZO DE CAMBIO DE REVERSA</t>
  </si>
  <si>
    <t>BRAZO DE CONTROL TRASERO</t>
  </si>
  <si>
    <t>BRAZO TENSOR VENTILADOR</t>
  </si>
  <si>
    <t>BRONCES SINCRONIZADORES (JUEGO)</t>
  </si>
  <si>
    <t>BUJE CONTROL CAMBIOS</t>
  </si>
  <si>
    <t xml:space="preserve"> KIT</t>
  </si>
  <si>
    <t>BUJE CREMALLERA</t>
  </si>
  <si>
    <t>BUJE DEL EJE DE SELECCION Y CAMBIO</t>
  </si>
  <si>
    <t xml:space="preserve">  </t>
  </si>
  <si>
    <t>BUJE INFERIOR Y ANILLO SOPORTE ENGANCHE</t>
  </si>
  <si>
    <t>BUJE MUELLE PARTE FIJA</t>
  </si>
  <si>
    <t>BUJE PUENTE DELANTERO TRANSFER</t>
  </si>
  <si>
    <t>BUJE SUJECION CAJA DE DIRECCION</t>
  </si>
  <si>
    <t>BUJE SUJECION CAJA DIRECCION</t>
  </si>
  <si>
    <t>BUJE TIJERA INFERIOR</t>
  </si>
  <si>
    <t>BUJE TIJERA SUPERIOR</t>
  </si>
  <si>
    <t>BUJE TIJERA SUPERIOR X 2 UNI</t>
  </si>
  <si>
    <t>BUJES BARRA ESTABILIZADORA (CAUCHO) X 2 UNI</t>
  </si>
  <si>
    <t>BUJES BARRA ESTABILIZADORA (CENTRALES CAUCHO)</t>
  </si>
  <si>
    <t>BUJES BRAZO DE CONTROL</t>
  </si>
  <si>
    <t>BUJES CUNA MOTOR X 4 UNI</t>
  </si>
  <si>
    <t>BUJES DE CONTROL BRAZO SUPERIOR TRASERO</t>
  </si>
  <si>
    <t>BUJES MOTOR ARRANQUE</t>
  </si>
  <si>
    <t>BUJES TIJERA INFERIOR X 2 UNI</t>
  </si>
  <si>
    <t>BUJIA PRE CALENTAMIENTO</t>
  </si>
  <si>
    <t>CABLE ALTA TENSION</t>
  </si>
  <si>
    <t xml:space="preserve"> METRO</t>
  </si>
  <si>
    <t>CABLE AUTOMOTRIZ N° 14 A 18 X METRO</t>
  </si>
  <si>
    <t>CABLE AUTOMOTRIZ N° 8 X METRO</t>
  </si>
  <si>
    <t>CABLE AUTOMOTRIZ N°10 X METRO</t>
  </si>
  <si>
    <t>CABLE DE CARGA</t>
  </si>
  <si>
    <t>CADENA CARDAN</t>
  </si>
  <si>
    <t>CAJA DEL DIFERENCIAL</t>
  </si>
  <si>
    <t>CAJA DEL TRAS EJE IZQUIERDA (CARCASA)</t>
  </si>
  <si>
    <t>CALIBRACION DE INYECTORES</t>
  </si>
  <si>
    <t>CALIPER COMPLETO</t>
  </si>
  <si>
    <t>CAMARA</t>
  </si>
  <si>
    <t>CAMARA TRASERA DE RESORTE</t>
  </si>
  <si>
    <t>CAMBIO DE ACEITE</t>
  </si>
  <si>
    <t>CAMBIO DE FILTRO DE COMBUSTIBLE</t>
  </si>
  <si>
    <t>CAMBIO FILTRO DE ACEITE</t>
  </si>
  <si>
    <t>CAMBIO FILTRO DE AIRE</t>
  </si>
  <si>
    <t>CAMBIO SIGLAS</t>
  </si>
  <si>
    <t>CAMPANA FRENO</t>
  </si>
  <si>
    <t>CAMPANA FRENO TRASERA</t>
  </si>
  <si>
    <t>CANASTA DIFERENCIAL</t>
  </si>
  <si>
    <t>CARCASA ALTERNADOR</t>
  </si>
  <si>
    <t>CARCASA SINFIN CAJA DE DIRECCION</t>
  </si>
  <si>
    <t>CARDAN DE TRANSFER</t>
  </si>
  <si>
    <t>CARDAN PRINCIPAL</t>
  </si>
  <si>
    <t>CARGADOR A BORDO</t>
  </si>
  <si>
    <t>CARROCERIA</t>
  </si>
  <si>
    <t>CARTER</t>
  </si>
  <si>
    <t>CASQUETES DE BANCADA</t>
  </si>
  <si>
    <t>CASQUETES DE LA BIELA</t>
  </si>
  <si>
    <t>CATALIZADOR EXOSTO</t>
  </si>
  <si>
    <t>CAUCHO Y BALINERA CARDAN</t>
  </si>
  <si>
    <t>CELDA DE BATERIA HIBRIDA</t>
  </si>
  <si>
    <t>CHAPA PUERTA</t>
  </si>
  <si>
    <t>CHUPA BOMBA FRENO</t>
  </si>
  <si>
    <t>CHUPAS</t>
  </si>
  <si>
    <t>CIGÜEÑAL</t>
  </si>
  <si>
    <t>CILINDRO DE AIRE</t>
  </si>
  <si>
    <t>CILINDRO FRENO</t>
  </si>
  <si>
    <t>CINTA AISLANTE</t>
  </si>
  <si>
    <t>CLIMA FRESS</t>
  </si>
  <si>
    <t>COLLARIN EMBRAGUE</t>
  </si>
  <si>
    <t>COLUMNA DIRECCION</t>
  </si>
  <si>
    <t>COMPRESOR AIRE ACONDICIONADO</t>
  </si>
  <si>
    <t>COMPRESOR AIRE ACONDICIONADO ELECTRICO</t>
  </si>
  <si>
    <t>CONDUCTO DE REFRIGERACION (TUBO)</t>
  </si>
  <si>
    <t>CONDUCTO PLASTICO DE REFRIGERACION (TUBO)</t>
  </si>
  <si>
    <t>CONECTOR AIRE</t>
  </si>
  <si>
    <t>CONECTOR ALTA TENSION</t>
  </si>
  <si>
    <t>CONECTOR ALTERNADOR</t>
  </si>
  <si>
    <t>CONECTOR ELECTRICO</t>
  </si>
  <si>
    <t>CONECTOR SISTEMA DE INYECCION</t>
  </si>
  <si>
    <t>CONTROL ALARMA</t>
  </si>
  <si>
    <t>CONVERTIDOR DC</t>
  </si>
  <si>
    <t>UNIDAD</t>
  </si>
  <si>
    <t>COPAS RIN</t>
  </si>
  <si>
    <t>CORONA Y SPEED</t>
  </si>
  <si>
    <t>CORREA AIRE ACONDICIONADO</t>
  </si>
  <si>
    <t>CORREA ALTERNADOR</t>
  </si>
  <si>
    <t>CORREA AUXILIAR A/A</t>
  </si>
  <si>
    <t>CORREA BOMBA HIDRAULICA</t>
  </si>
  <si>
    <t>CORREA COMPRESOR</t>
  </si>
  <si>
    <t>CORREA UNICA ACCESORIOS</t>
  </si>
  <si>
    <t>CORREA VENTILADOR</t>
  </si>
  <si>
    <t>CORREAL BOMBA HIDRAULICA</t>
  </si>
  <si>
    <t>CREMALLERA CAJA DIRECCION</t>
  </si>
  <si>
    <t>CREMALLERA VIDRIO PUERTA</t>
  </si>
  <si>
    <t>CRUCETA CARDAN</t>
  </si>
  <si>
    <t>CUBIERTA REPARTICION COMPLETA</t>
  </si>
  <si>
    <t>CUBO SINCRONIZADOR DE 1 Y 2 MARCHAS</t>
  </si>
  <si>
    <t>CUBO SINCRONIZADOR DE 3 Y 4 MARCHAS</t>
  </si>
  <si>
    <t>CULATA</t>
  </si>
  <si>
    <t>CUNA MOTOR</t>
  </si>
  <si>
    <t>DEPOSITO LAVA VIDRIOS</t>
  </si>
  <si>
    <t>DESACTIVACION SISTEMA ALTA TENSION</t>
  </si>
  <si>
    <t>DESENGRASANTE</t>
  </si>
  <si>
    <t>DESMONTAR Y MONTAR BOCIN</t>
  </si>
  <si>
    <t>DESMONTAR Y MONTAR BOMBA DE COMBUSTIBLE</t>
  </si>
  <si>
    <t>DESMONTAR Y MONTAR BOMBA DE INYECCION</t>
  </si>
  <si>
    <t>DESMONTAR Y MONTAR CAMARA DINAMICA</t>
  </si>
  <si>
    <t>DESMONTAR Y MONTAR CARBURADORR</t>
  </si>
  <si>
    <t>DESMONTAR Y MONTAR CARDAN</t>
  </si>
  <si>
    <t>DESMONTAR Y MONTAR COMPRESOR A/A</t>
  </si>
  <si>
    <t>DESMONTAR Y MONTAR CUERPO ACELERADOR (MANTENIMIENTO)</t>
  </si>
  <si>
    <t>DESMONTAR Y MONTAR DIFERENCIAL (CAJA )</t>
  </si>
  <si>
    <t>DESMONTAR Y MONTAR FUSILERA PRINCIPAL</t>
  </si>
  <si>
    <t>DESMONTAR Y MONTAR MUELLE DELANTERO</t>
  </si>
  <si>
    <t>DESMONTAR Y MONTAR MUELLE TRASERO (HAUSING)</t>
  </si>
  <si>
    <t>DESMONTAR Y MONTAR RADIADOR CON MANGUERAS</t>
  </si>
  <si>
    <t>DESMONTAR Y MONTAR RIEL DE INYECTORES E INYECTORES</t>
  </si>
  <si>
    <t>DESMONTAR Y MONTAR SELECTOR CAMBIOS</t>
  </si>
  <si>
    <t>DESMONTAR Y MONTAR TANQUE COMBUSTIBLE</t>
  </si>
  <si>
    <t>DESMONTAR Y MONTAR TAPIZADO PUERTA</t>
  </si>
  <si>
    <t>DESMONTAR Y MONTAR TOMA FUERZA</t>
  </si>
  <si>
    <t>DESMONTAR Y MONTAR TRANSFER</t>
  </si>
  <si>
    <t>DESMONTAR Y MONTAR TRANSMISION</t>
  </si>
  <si>
    <t>DESPINCHE RUEDA</t>
  </si>
  <si>
    <t>DIAFRAGMA CAMARA</t>
  </si>
  <si>
    <t>DIAFRAGMA FRENO DE AHOGO</t>
  </si>
  <si>
    <t>DIAGNOSTICO SISTEMA HIBRIDO</t>
  </si>
  <si>
    <t>DISCO FRENO</t>
  </si>
  <si>
    <t>DISCO FRICCION</t>
  </si>
  <si>
    <t>DISTRIBUIDOR</t>
  </si>
  <si>
    <t>ECU SISTEMA HIBRIDO</t>
  </si>
  <si>
    <t>EJE CUENTA KILOMETROS</t>
  </si>
  <si>
    <t>EJE DE CAMBIO DE BAJA VELOCIDAD</t>
  </si>
  <si>
    <t>EJE DE CAMBIO DE REVERSA/QUINTA MARCHA</t>
  </si>
  <si>
    <t>EJE DE ENTRADA</t>
  </si>
  <si>
    <t>EJE DE SELECCION Y CAMBIO</t>
  </si>
  <si>
    <t>EJE DEL ENGRANAJE DEL PIÑON DIFERENCIAL</t>
  </si>
  <si>
    <t>EJE ENGRANAJE DE REVERSA</t>
  </si>
  <si>
    <t>ELECTROVALVULA</t>
  </si>
  <si>
    <t>ELEMENTO SEDIMENTADOR</t>
  </si>
  <si>
    <t>EMPAQUE BOMBA DE AGUA</t>
  </si>
  <si>
    <t>EMPAQUE CUERPO ACELERACION</t>
  </si>
  <si>
    <t>EMPAQUE DE LA CAJA DE CONTROL DE ENGRANAJE DE CAMBIOS</t>
  </si>
  <si>
    <t>EMPAQUETADURA BOMBA FRENO</t>
  </si>
  <si>
    <t>EMPAQUETADURA CAJA DIRECCION COMPLETA</t>
  </si>
  <si>
    <t>EMPAQUETADURA COMPLETA CAJA DIRECCION</t>
  </si>
  <si>
    <t>EMPAQUETADURA MOTOR COMPLETA</t>
  </si>
  <si>
    <t>ENFOCADOR RADIADOR</t>
  </si>
  <si>
    <t>ENFRIADOR DE ACEITE</t>
  </si>
  <si>
    <t>ENGRACE GENERAL</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</si>
  <si>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</si>
  <si>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</si>
  <si>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</si>
  <si>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</si>
  <si>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</si>
  <si>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</si>
  <si>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</si>
  <si>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</si>
  <si>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</si>
  <si>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</si>
  <si>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</si>
  <si>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</si>
  <si>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ENGRANAJE REDUCTOR ELECTRICO</t>
  </si>
  <si>
    <t>ESCOBILLA ALTERNADOR</t>
  </si>
  <si>
    <t>ESCOBILLA ARRANQUE</t>
  </si>
  <si>
    <t>ESCOBILLAS DE ALTERNADOR</t>
  </si>
  <si>
    <t>EXTRACTOR ELECTRICO BAÑO</t>
  </si>
  <si>
    <t>FAN CLUTCH</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</si>
  <si>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</si>
  <si>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</si>
  <si>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</si>
  <si>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</si>
  <si>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</si>
  <si>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</si>
  <si>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</si>
  <si>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</si>
  <si>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</si>
  <si>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</si>
  <si>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FILTRO SEDIMENTADOR COMPLETO</t>
  </si>
  <si>
    <t>FILTRO SEPARADOR DE AGUA</t>
  </si>
  <si>
    <t>FILTRO SEPARADOR DE COMBUSTIBLE (TRAMPA)</t>
  </si>
  <si>
    <t>FILTRO TRAMPA DE COMBUSTIBLE</t>
  </si>
  <si>
    <t>FILTRO VENTILACION BATERIA HIBRIDA</t>
  </si>
  <si>
    <t>FISIBLE DE AUTOMOCION MINI DE 2 A 30 AMPER</t>
  </si>
  <si>
    <t>FISIBLE MAXI DE 20 A 50 AMPER</t>
  </si>
  <si>
    <t>FISIBLE MAXI DE 60 A 100 AMPER</t>
  </si>
  <si>
    <t>FISIBLE MINI PERFIL BAJO DE 2 A 30 AMPER</t>
  </si>
  <si>
    <t>FLASHER DIRECCIONALES</t>
  </si>
  <si>
    <t>FLOTADOR TANQUE COMBUSTIBLE</t>
  </si>
  <si>
    <t>FORMADOR DE EMPAQUES</t>
  </si>
  <si>
    <t>FORRO TIMON</t>
  </si>
  <si>
    <t>FORROS SILLAS</t>
  </si>
  <si>
    <t>FUELLE AIRES PARA ASIENTO</t>
  </si>
  <si>
    <t>FUELLE AIRES PARA CABINA</t>
  </si>
  <si>
    <t>FUSIBLE ALTA TENSION</t>
  </si>
  <si>
    <t>FUSIBLE DE AUTOMOCION MINI DE 2 A 30 AMPER</t>
  </si>
  <si>
    <t>FUSIBLE MAXI DE 20 A 50 AMPER</t>
  </si>
  <si>
    <t>FUSIBLE MAXI DE 60 A 100 AMPER</t>
  </si>
  <si>
    <t>FUSIBLE MINI PERFIL BAJO DE 2 A 30 AMPER</t>
  </si>
  <si>
    <t>FUSIBLE NORMAL DE 1 A 40 AMPER</t>
  </si>
  <si>
    <t>FUSIBLE TERMICO</t>
  </si>
  <si>
    <t>GENERADOR ELECTRICO HIBRIDO</t>
  </si>
  <si>
    <t>GOBERNADOR</t>
  </si>
  <si>
    <t>GOLLETE TANQUE COMBUSTIBLE</t>
  </si>
  <si>
    <t>GRASA DE LITIO</t>
  </si>
  <si>
    <t>GRIFO DRENAJE BAÑO</t>
  </si>
  <si>
    <t>GUARDA POLVOS AXIALES</t>
  </si>
  <si>
    <t>GUARDA POLVOS CAJA DE DIRECCION</t>
  </si>
  <si>
    <t>GUARDA POLVOS CAJA DIRECCION</t>
  </si>
  <si>
    <t>GUARDAPOLVO EJE MOTRIZ</t>
  </si>
  <si>
    <t>GUARDAPOLVO HORQUILLA</t>
  </si>
  <si>
    <t>GUAYA ACELERADOR</t>
  </si>
  <si>
    <t>GUAYA CONTROL CAMBIOS</t>
  </si>
  <si>
    <t>GUAYA EMBRAGUE</t>
  </si>
  <si>
    <t>GUAYA FRENO DE MANO DER</t>
  </si>
  <si>
    <t>GUAYA FRENO DE MANO  IZQ</t>
  </si>
  <si>
    <t>GUAYA FRENO DE MANO – IZQ</t>
  </si>
  <si>
    <t>GUAYA SELECTORA CONTROL CAMBIOS</t>
  </si>
  <si>
    <t>GUAYA TAPA BAUL</t>
  </si>
  <si>
    <t>GUAYA VELOCIMETRO</t>
  </si>
  <si>
    <t>GUIAS VALVULA</t>
  </si>
  <si>
    <t>GUIAS VALVULA ADMISION</t>
  </si>
  <si>
    <t>GUIAS VALVULA ESCAPE</t>
  </si>
  <si>
    <t>GUSANILLO A/A</t>
  </si>
  <si>
    <t>HOJA PRINCIPAL MUELLE</t>
  </si>
  <si>
    <t>HOJA PRINCIPAL MUELLE DELANTERO</t>
  </si>
  <si>
    <t>HOJA PRINCIPAL MUELLE TRASERO</t>
  </si>
  <si>
    <t>HORQUILLA DE CAMBIO DE ALTA VELOCIDAD</t>
  </si>
  <si>
    <t>HORQUILLA DE CAMBIO DE BAJA VELOCIDAD</t>
  </si>
  <si>
    <t>HORQUILLA DE CAMBIO DE REVERSA/QUINTA MARCHA</t>
  </si>
  <si>
    <t>HORQUILLA EMBRAGUE</t>
  </si>
  <si>
    <t>IMPULSADOR MOTOR</t>
  </si>
  <si>
    <t>IMPULSOR O BENDIX</t>
  </si>
  <si>
    <t>INDICADOR DE BAJA PRESION</t>
  </si>
  <si>
    <t>INDUCIDO ALTERNADOR</t>
  </si>
  <si>
    <t>INDUCIDO O BOBINA </t>
  </si>
  <si>
    <t>INSTALACION DE ALTA</t>
  </si>
  <si>
    <t>INTERCULER</t>
  </si>
  <si>
    <t>INTERRUPTOR ELEVA VIDRIOS</t>
  </si>
  <si>
    <t>INTERRUPTOR O PERA DE REVERSA</t>
  </si>
  <si>
    <t>INTERRUPTOR PARQUEO</t>
  </si>
  <si>
    <t>INVERSOR HIBRIDO</t>
  </si>
  <si>
    <t>INYECTOR</t>
  </si>
  <si>
    <t>JUEGO DE CAUCHO VALVULAS</t>
  </si>
  <si>
    <t>JUEGO DE LAINAS AJUSTE DIFERENCIAL</t>
  </si>
  <si>
    <t>JUEGO JUNTAS EJE CARDANISO</t>
  </si>
  <si>
    <t>JUNTA CUERPO DEL ACELERADOR</t>
  </si>
  <si>
    <t>JUNTA CULATA</t>
  </si>
  <si>
    <t>JUNTA DEL MULTIPLE ESCAPE</t>
  </si>
  <si>
    <t>JUNTA MULTIPLE</t>
  </si>
  <si>
    <t>JUNTA MULTIPLE DE ADMISION</t>
  </si>
  <si>
    <t>JUNTA TAPA CARTER MOTOR</t>
  </si>
  <si>
    <t>JUNTA TAPA VALVULAS</t>
  </si>
  <si>
    <t>KIT CENTRO CARDAN</t>
  </si>
  <si>
    <t>KIT EMBRAGUE (DISCO, PRENSA Y BALINERA)</t>
  </si>
  <si>
    <t>KIT PRE FILTROS INYECTORES</t>
  </si>
  <si>
    <t>KIT REPARACION (PISTON, ANILLOS Y CAMISAS)</t>
  </si>
  <si>
    <t>KIT REPARACION 5TA RUEDA</t>
  </si>
  <si>
    <t>KIT REPARTICION MOTOR COMPLETA (CORREA, TENSOR Y PATIN)</t>
  </si>
  <si>
    <t>KIT VARILLAJE PALANCA DE CAMBIOS</t>
  </si>
  <si>
    <t>LAMPARA DIRECCIONAL DER</t>
  </si>
  <si>
    <t>LAMPARA DIRECCIONAL IZQ.</t>
  </si>
  <si>
    <t>LAMPARA STOP TRASERO</t>
  </si>
  <si>
    <t>LAMPARA STOP TRASERO DER</t>
  </si>
  <si>
    <t>LAMPARA STOP TRASERO IZQ.</t>
  </si>
  <si>
    <t>LAMPARA UNIDAD LUZ DER</t>
  </si>
  <si>
    <t>LAMPARA UNIDAD LUZ IZQ.</t>
  </si>
  <si>
    <t>LATONERIA</t>
  </si>
  <si>
    <t>LIANAS ANTI RUIDO PASTILLAS</t>
  </si>
  <si>
    <t>LIGA CAMARA DINAMICA</t>
  </si>
  <si>
    <t>LIMITADOR FRENADA</t>
  </si>
  <si>
    <t>LIMPIA CARBURADOR</t>
  </si>
  <si>
    <t>LIMPIADOR DE INYECTORES</t>
  </si>
  <si>
    <t>LIMPIADOR INYECTORES</t>
  </si>
  <si>
    <t>LIMPIADOR PARTES DE FRENO</t>
  </si>
  <si>
    <t>LIMPIADOR PARTES ELECTRICAS</t>
  </si>
  <si>
    <t>LIMPIEZA DE INYECTORES</t>
  </si>
  <si>
    <t>LINEA COMPRESOR A/A A CONDENSADOR</t>
  </si>
  <si>
    <t>LINEA COMPRESOR A/A AL EVAPORADOR</t>
  </si>
  <si>
    <t>LINEA DE AIRE</t>
  </si>
  <si>
    <t>LIQUIDO DE FRENOS X PINTA</t>
  </si>
  <si>
    <t>LIQUIDO PARA BATERIA</t>
  </si>
  <si>
    <t>LIQUIDO REFRIGERANTE</t>
  </si>
  <si>
    <t xml:space="preserve"> GALON</t>
  </si>
  <si>
    <t>LLANTAS (ESPECIALES DE TACO)</t>
  </si>
  <si>
    <t>LLAVE SWITCH</t>
  </si>
  <si>
    <t>LLAVE SWITCH CON CHIP</t>
  </si>
  <si>
    <t>LUCES LATERALES</t>
  </si>
  <si>
    <t>MANGAS SINCRONIZADORAS CAMBIOS</t>
  </si>
  <si>
    <t>MANGUERA FRENO TRASERO</t>
  </si>
  <si>
    <t>MANGUERA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</si>
  <si>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</si>
  <si>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</si>
  <si>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</si>
  <si>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</si>
  <si>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</si>
  <si>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</si>
  <si>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</si>
  <si>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</si>
  <si>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</si>
  <si>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</si>
  <si>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</si>
  <si>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INFERIOR RADIADOR</t>
  </si>
  <si>
    <t>MANGUERA MULTIPLE ADMISION</t>
  </si>
  <si>
    <t>MANGUERA O TUBO PASO COMBUSTIBLE</t>
  </si>
  <si>
    <t>MANGUERA REFRIGERACION SISTEMA HIBRIDO</t>
  </si>
  <si>
    <t>MANGUERA RETORNO TANQUE RECUPERADOR</t>
  </si>
  <si>
    <t>MANGUERA SALIDA INTERCULER</t>
  </si>
  <si>
    <t>MANGUERA SALIDA PURIFICADOR AIRE</t>
  </si>
  <si>
    <t>MANGUERA SUPERIOR RADIADOR</t>
  </si>
  <si>
    <t>MANGUERA TERMOSTATO</t>
  </si>
  <si>
    <t>MANGUITO SINCRONIZADOR DE 1 Y 2 MARCHAS</t>
  </si>
  <si>
    <t>MANGUITO SINCRONIZADOR DE 3 Y 4 MARCHAS</t>
  </si>
  <si>
    <t>MANIJA PUERTA</t>
  </si>
  <si>
    <t>MANOMETRO DE AIRE</t>
  </si>
  <si>
    <t>MANTENIMIENTO Y CARGA A/A</t>
  </si>
  <si>
    <t>MODULADOR M 30</t>
  </si>
  <si>
    <t>MODULO CONTROL BATERIA (BMS)</t>
  </si>
  <si>
    <t>MODULO DE BATERIA HIBRIDA</t>
  </si>
  <si>
    <t>MODULO ELECTRONICO</t>
  </si>
  <si>
    <t>MODULO ELECTRONICO DE ENCENDIDO</t>
  </si>
  <si>
    <t>MOTO VENTILADOR</t>
  </si>
  <si>
    <t>MOTO VERNTILADOR</t>
  </si>
  <si>
    <t>MOTOR ELECTRICO DE TRACCION</t>
  </si>
  <si>
    <t>MOTOR LIMPIA BRISAS</t>
  </si>
  <si>
    <t>MUÑECO O TEMPLETE ESTABILIZADORA</t>
  </si>
  <si>
    <t>ORING</t>
  </si>
  <si>
    <t>PALANCA DE CAMBIO</t>
  </si>
  <si>
    <t>PALANCA DE CAMBIO DE REVERSA</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</si>
  <si>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</si>
  <si>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</si>
  <si>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</si>
  <si>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</si>
  <si>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</si>
  <si>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</si>
  <si>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</si>
  <si>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</si>
  <si>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</si>
  <si>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</si>
  <si>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</si>
  <si>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</si>
  <si>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PASTILLAS FRENO</t>
  </si>
  <si>
    <t>PASTILLAS FRENOS X 4 UNID</t>
  </si>
  <si>
    <t>PATIN TENSOR CORREA ACCESORIOS</t>
  </si>
  <si>
    <t>PERA ACEITE</t>
  </si>
  <si>
    <t>PERA REVERSO</t>
  </si>
  <si>
    <t>PERA STOP</t>
  </si>
  <si>
    <t>PERA TEMPERATURA</t>
  </si>
  <si>
    <t>PERNO CENTRA DIRECCION</t>
  </si>
  <si>
    <t>PERNO CON TUERCA</t>
  </si>
  <si>
    <t>PILA BOMBA DE COMBUSTIBLE</t>
  </si>
  <si>
    <t>PILA COMBUSTIBLE</t>
  </si>
  <si>
    <t>PIN GUAYA CONTROL CAMBIOS</t>
  </si>
  <si>
    <t>PIÑON DIFERENCIAL</t>
  </si>
  <si>
    <t>PIÑON SIN FIN</t>
  </si>
  <si>
    <t>Pintura por metro cuadrado ( Si la pieza mide mas o menos, se cobra proporcional al area trabajada)</t>
  </si>
  <si>
    <t>PISTON FRENO</t>
  </si>
  <si>
    <t>PITO</t>
  </si>
  <si>
    <t>PLACA PORTA DIODOS</t>
  </si>
  <si>
    <t>PLANETARIOS</t>
  </si>
  <si>
    <t>PLUMILLA LIMPIA BRISA TRASERA</t>
  </si>
  <si>
    <t>PLUMILLAS</t>
  </si>
  <si>
    <t>PLUMILLAS LIMPIA BRISAS</t>
  </si>
  <si>
    <t>PLUMILLAS LIMPIA BRISAS DELANTERAS</t>
  </si>
  <si>
    <t>POLEA ALTERNADOR</t>
  </si>
  <si>
    <t>POLEA CIGÜEÑAL</t>
  </si>
  <si>
    <t>Polichada por metro cuadrado ( Si la pieza mide mas o menos, se cobra proporcional al area trabajada)</t>
  </si>
  <si>
    <t>PORTA ESCOBILLAS</t>
  </si>
  <si>
    <t>PORTA FUSIBLE</t>
  </si>
  <si>
    <t>PRE FILTROS INYECTORES</t>
  </si>
  <si>
    <t>PRUEBA DE AISLAMIENTO ALTA TENSION</t>
  </si>
  <si>
    <t>PUERTO DE CARGA HIBRIDO</t>
  </si>
  <si>
    <t>PUNTA CENTRO</t>
  </si>
  <si>
    <t>PUNTA EJE LADO CAJA</t>
  </si>
  <si>
    <t>PUNTA EJE LADO RUEDA</t>
  </si>
  <si>
    <t>RADIADOR</t>
  </si>
  <si>
    <t>RADIADOR BATERIA HIBRIDA</t>
  </si>
  <si>
    <t>RADIADOR CALEFACCION</t>
  </si>
  <si>
    <t>RADIO MUSICAL CON PANTALLA</t>
  </si>
  <si>
    <t>RADIO MUSICAL MP3 USB</t>
  </si>
  <si>
    <t>REDUCTOR MOTOR ELECTRICO</t>
  </si>
  <si>
    <t>REEMPLAZO MODULOS BATERIA</t>
  </si>
  <si>
    <t>REFRIGERANTE AIRE ACONDICIONADO</t>
  </si>
  <si>
    <t>RELE</t>
  </si>
  <si>
    <t>REPARACION ARRANQUE (INCLUYE DESMONTAR Y MONTAR)</t>
  </si>
  <si>
    <t>REPARACION CAJA DE CAMBIOS (INCLUYE DESMONTAR Y MONTAR)</t>
  </si>
  <si>
    <t>REPARACION COMPRESOR A/A (INCLUYE DESMONTAR Y MONTAR)</t>
  </si>
  <si>
    <t>REPARACION RADIADOR (INCLUYE DESMONTAR Y MONTAR)</t>
  </si>
  <si>
    <t>REPARACION TRANSMISION AUXILIAR</t>
  </si>
  <si>
    <t>REPARACION TRANSMISION (INCLUYE DESMONTAR Y MONTAR)</t>
  </si>
  <si>
    <t>RESISTENCIA PRE CARGA BATERIA HV</t>
  </si>
  <si>
    <t>RESORTE BANDA FRENO</t>
  </si>
  <si>
    <t>RESORTE ESPIRAL DELANTERO</t>
  </si>
  <si>
    <t>RESORTE ESPIRAL TRASERO</t>
  </si>
  <si>
    <t>RESORTE HORQUILLA</t>
  </si>
  <si>
    <t>RESORTE TENSOR A/A</t>
  </si>
  <si>
    <t>RETEN BOMBA HIDRAULICA</t>
  </si>
  <si>
    <t>RETEN COUPLING</t>
  </si>
  <si>
    <t>RETEN DELANTERO CIGÜEÑAL</t>
  </si>
  <si>
    <t>RETEN EJE DE LEVAS</t>
  </si>
  <si>
    <t>RETEN EJE LADO CAJA</t>
  </si>
  <si>
    <t>RETEN EJE MOTRIZ</t>
  </si>
  <si>
    <t>RETEN EJE TOMA CAJA</t>
  </si>
  <si>
    <t>RETEN POLE REPARTICION</t>
  </si>
  <si>
    <t>RETEN POLEA REPARTICION</t>
  </si>
  <si>
    <t>RETEN SELECTOR</t>
  </si>
  <si>
    <t>RETEN SPEED DELANTERO</t>
  </si>
  <si>
    <t>RETEN TOMA CAJA</t>
  </si>
  <si>
    <t>RETEN TRASERO CIGÜEÑAL</t>
  </si>
  <si>
    <t>RETENEDOR BOCIN RUEDA DELANTERA</t>
  </si>
  <si>
    <t>RETENEDOR CAJA DIRECCION</t>
  </si>
  <si>
    <t>RETENEDOR DEL ACEITE DEL DIFERENCIAL IZQUIERDO</t>
  </si>
  <si>
    <t>RETENEDOR DELANTERO TRANSMISION</t>
  </si>
  <si>
    <t>RETENEDOR EXTERNO RUEDA</t>
  </si>
  <si>
    <t>RETENEDOR INTERNO RUEDA</t>
  </si>
  <si>
    <t>RETENEDOR RUEDA</t>
  </si>
  <si>
    <t>RETENEDOR SPEED TRASERO</t>
  </si>
  <si>
    <t>RETENES PORTA BALINERA</t>
  </si>
  <si>
    <t>REVISIÓN GENERAL DE FRENOS</t>
  </si>
  <si>
    <t>REVISIÓN GENERAL DE LLANTAS</t>
  </si>
  <si>
    <t>RODAJAS</t>
  </si>
  <si>
    <t>RODAMIENTO</t>
  </si>
  <si>
    <t>RODAMIENTO ALTERNADOR</t>
  </si>
  <si>
    <t>RODAMIENTO CAJA DIRECCION</t>
  </si>
  <si>
    <t>RODAMIENTO CANASTILLA BASE AMORTIGUADOR</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</si>
  <si>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</si>
  <si>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</si>
  <si>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</si>
  <si>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</si>
  <si>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</si>
  <si>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</si>
  <si>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</si>
  <si>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</si>
  <si>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</si>
  <si>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DELANTERO</t>
  </si>
  <si>
    <t>RODAMIENTO DIFERENCIAL</t>
  </si>
  <si>
    <t>RODAMIENTO IZQUIERDO DEL EJE DE ENTRADA</t>
  </si>
  <si>
    <t>RODAMIENTO IZQUIERDO EJE CONTADO</t>
  </si>
  <si>
    <t>RODAMIENTO RUEDA DELANTERO EXTERNO</t>
  </si>
  <si>
    <t>RODAMIENTO RUEDA DELANTERO INTERNO</t>
  </si>
  <si>
    <t>RODAMIENTO RUEDA TRASERO EXTERNO</t>
  </si>
  <si>
    <t>RODAMIENTO RUEDA TRASERO INTERNO</t>
  </si>
  <si>
    <t>RODAMIENTO TRASERO</t>
  </si>
  <si>
    <t>RODAMIENTO TRASERO RUEDA</t>
  </si>
  <si>
    <t>RODAMIENTOS DEL SPEED</t>
  </si>
  <si>
    <t>ROTACIÓN DE LLANTAS</t>
  </si>
  <si>
    <t>ROTOR ALTERNADOR</t>
  </si>
  <si>
    <t>ROTOR BOMBA HIDRAULICA</t>
  </si>
  <si>
    <t>ROTULA</t>
  </si>
  <si>
    <t>ROTULA INFERIOR</t>
  </si>
  <si>
    <t>ROTULA INFERIOR C/U</t>
  </si>
  <si>
    <t>ROTULA SUPERIOR</t>
  </si>
  <si>
    <t>SALPICADERA DEL</t>
  </si>
  <si>
    <t>SALPICADERA TRAS</t>
  </si>
  <si>
    <t>SATELITES</t>
  </si>
  <si>
    <t>SECADOR DE AIRE</t>
  </si>
  <si>
    <t>SEGURO COPAS</t>
  </si>
  <si>
    <t>SELECTOR CAMBIOS</t>
  </si>
  <si>
    <t>SELLO DE VALVULA</t>
  </si>
  <si>
    <t>SENSOR ACT (TEMPERATURA AIRE ADMISION)</t>
  </si>
  <si>
    <t>SENSOR AISLAMIENTO ALTA TENSION</t>
  </si>
  <si>
    <t>SENSOR APP (POSICION PEDAL DE ACELERADOR)</t>
  </si>
  <si>
    <t>SENSOR BTA (DEL CUERPO DE ACELERACION)</t>
  </si>
  <si>
    <t>SENSOR CKP (POSICION DEL CIGÜEÑAL)</t>
  </si>
  <si>
    <t>SENSOR CLIMATIZADOR A/A</t>
  </si>
  <si>
    <t>SENSOR CMP (POSICION DEL ARBOL DE LEVAS)</t>
  </si>
  <si>
    <t>SENSOR CORRIENTE BATERIA HIBRIDA</t>
  </si>
  <si>
    <t>SENSOR CYL O CYP (POSICION DEL PISTON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</si>
  <si>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</si>
  <si>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</si>
  <si>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</si>
  <si>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</si>
  <si>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</si>
  <si>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</si>
  <si>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</si>
  <si>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FTPS (PRESION COMBUSTIBLE EN EL +B1163:B1178TANQUE)</t>
  </si>
  <si>
    <t>SENSOR FTPS (PRESION COMBUSTIBLE EN EL TANQUE)</t>
  </si>
  <si>
    <t>SENSOR FTTS (TEMPERATURA TANQUE COMBUSTIBLE)</t>
  </si>
  <si>
    <t>SENSOR IAT (TEMPERATURA AIRE ADMISION)</t>
  </si>
  <si>
    <t>SENSOR IFS (FALLO DE IGNICION)</t>
  </si>
  <si>
    <t>SENSOR KNOCK (DE DETONACION)</t>
  </si>
  <si>
    <t>SENSOR KS (DE DETONACION)</t>
  </si>
  <si>
    <t>SENSOR MAF (FLUJO DE AIRE)</t>
  </si>
  <si>
    <t>SENSOR MAP (PRESION ABSOLUTA MULTIPLE)</t>
  </si>
  <si>
    <t>SENSOR MAT (TEMPERATURA AIRE MULTIPLE)</t>
  </si>
  <si>
    <t>SENSOR O2 (DE OXIGENO)</t>
  </si>
  <si>
    <t>SENSOR OPS (PRESION DE ACEITE)</t>
  </si>
  <si>
    <t>SENSOR OTS (TEMPERATURA DEL ACEITE)</t>
  </si>
  <si>
    <t>SENSOR PSP (PRESION DE DIRECCION)</t>
  </si>
  <si>
    <t>SENSOR PSPS (INTERRUPTOR PRESION DE DIRECCION)</t>
  </si>
  <si>
    <t>SENSOR RPM (REVOLUCIONES X MINUTO MOTOR)</t>
  </si>
  <si>
    <t>SENSOR RPS (DE PRESION DE REFRIGERANTE)</t>
  </si>
  <si>
    <t>SENSOR TDC (PUNTO MUERTO PISTON)</t>
  </si>
  <si>
    <t>SENSOR TEMPERATURA BATERIA HIBRIDA</t>
  </si>
  <si>
    <t>SENSOR TPS (POSICION DE LA MARIPOSA)</t>
  </si>
  <si>
    <t>SENSOR TPS (POSICION DEL ACELERADOR)</t>
  </si>
  <si>
    <t>SENSOR TRAMPA COMBUSTIBLE</t>
  </si>
  <si>
    <t>SENSOR VOLTAJE BATERIA HIBRIDA</t>
  </si>
  <si>
    <t>SENSOR VSS (DE VELOCIMETRO)</t>
  </si>
  <si>
    <t>SERVICIO PRENSA HIDRAULICA</t>
  </si>
  <si>
    <t>SERVICIO SCANNER</t>
  </si>
  <si>
    <t>SERVO FRENO</t>
  </si>
  <si>
    <t>SILICONA ALTA TEMPERATURA</t>
  </si>
  <si>
    <t>SIN FIN DIRECCION</t>
  </si>
  <si>
    <t>SISTEMA DE DIRECCIÓN</t>
  </si>
  <si>
    <t>SISTEMA DE EMBRAGUE</t>
  </si>
  <si>
    <t>SISTEMA DE FRENOS</t>
  </si>
  <si>
    <t>SISTEMA ELECTRICO</t>
  </si>
  <si>
    <t>SOKET UNIDAD</t>
  </si>
  <si>
    <t>SOLENOIDE / AUTOMATICO. </t>
  </si>
  <si>
    <t>SOLENOIDE CORTE COMBUSTIBLE</t>
  </si>
  <si>
    <t>SOLENOIDE DRENADO SEDIMENTOS</t>
  </si>
  <si>
    <t>SOPORTE BATERIA</t>
  </si>
  <si>
    <t>SOPORTE CAJA DE VELOCIDADES</t>
  </si>
  <si>
    <t>SOPORTE CARDAN</t>
  </si>
  <si>
    <t>SOPORTE EXOSTO</t>
  </si>
  <si>
    <t>SOPORTE MOTOR</t>
  </si>
  <si>
    <t>SOPORTE MOTOR INFERIOR</t>
  </si>
  <si>
    <t>SOPORTE MOTOR SUPERIOR</t>
  </si>
  <si>
    <t>SOPORTE TANQUE DE COMBUSTIBLE</t>
  </si>
  <si>
    <t>SUPLEMENTO RESORTE ESPIRAL X 2 UNI</t>
  </si>
  <si>
    <t>SWITCH DIRECCIONAL</t>
  </si>
  <si>
    <t>SWITCH IGNICION</t>
  </si>
  <si>
    <t>TANQUE HIDRAULICO</t>
  </si>
  <si>
    <t>TANQUE L RADIADOR</t>
  </si>
  <si>
    <t>TANQUE LATERAL RADIADOR DER</t>
  </si>
  <si>
    <t>TANQUE LATERAL RADIADOR IZQ</t>
  </si>
  <si>
    <t>TANQUE LIMPIA BRISAS</t>
  </si>
  <si>
    <t>TANQUE RADIADOR</t>
  </si>
  <si>
    <t>TAPA ACEITE MOTOR</t>
  </si>
  <si>
    <t>TAPA GUIA CAJA DIRECCION</t>
  </si>
  <si>
    <t>TAPA RADIADOR</t>
  </si>
  <si>
    <t>TAPA RETEN SEMI EJE</t>
  </si>
  <si>
    <t>TAPA TRASERA MOTOR ARRANQUE</t>
  </si>
  <si>
    <t>TAPETES</t>
  </si>
  <si>
    <t>TAPON CARTER</t>
  </si>
  <si>
    <t>TENEDOR DE CAMBIO DE ALTA VELOCIDAD</t>
  </si>
  <si>
    <t>TENSOR DE AJUSTE (BRAZO)</t>
  </si>
  <si>
    <t>TERMINAL DE OJO</t>
  </si>
  <si>
    <t>TERMINAL DIRECCION</t>
  </si>
  <si>
    <t>TERMINAL MEDIDOR COMBUSTIBLE</t>
  </si>
  <si>
    <t>TERMOSTATO</t>
  </si>
  <si>
    <t>TORNILLO CENTRAL MUELLE</t>
  </si>
  <si>
    <t>TORNILLO GUIA SELECTOR</t>
  </si>
  <si>
    <t>TORNILLO SOPORTE MOTOR</t>
  </si>
  <si>
    <t>TRANSMISION HIBRIDA (ECVT)</t>
  </si>
  <si>
    <t>TRINQUETE FRENO DE MANO</t>
  </si>
  <si>
    <t>TRINQUETE PEDAL EMBRAGUE</t>
  </si>
  <si>
    <t>TUBO BOMBA DE AGUA</t>
  </si>
  <si>
    <t>TUERCA BRAZO TENSOR</t>
  </si>
  <si>
    <t>TURBO</t>
  </si>
  <si>
    <t>VALVULA CONTROL ESTACIONAMIENTO PP</t>
  </si>
  <si>
    <t>VALVULA CONTROL RESORTE TC 2</t>
  </si>
  <si>
    <t>VALVULA DC</t>
  </si>
  <si>
    <t>VALVULA DE ADMISION</t>
  </si>
  <si>
    <t>VALVULA DE DRENAJE</t>
  </si>
  <si>
    <t>VALVULA DE ESCAPE</t>
  </si>
  <si>
    <t>VALVULA DE ESCAPE RAPIDO QR 1</t>
  </si>
  <si>
    <t>VALVULA DE FRENO</t>
  </si>
  <si>
    <t>VALVULA DE FRENO DE RESORTE SR</t>
  </si>
  <si>
    <t>VALVULA DE PURGA</t>
  </si>
  <si>
    <t>VALVULA DE RETENCION</t>
  </si>
  <si>
    <t>VALVULA DE SEGURIDAD</t>
  </si>
  <si>
    <t>VALVULA FRENO DE AHOGO</t>
  </si>
  <si>
    <t>VALVULA HARRISON</t>
  </si>
  <si>
    <t>VALVULA IAC (CONTROL DE AIRE AL RALENTI)</t>
  </si>
  <si>
    <t>VALVULA REGULADORA DE ADMISION</t>
  </si>
  <si>
    <t>VALVULA REGULADORA DE GAS</t>
  </si>
  <si>
    <t>VALVULA RELE L 12</t>
  </si>
  <si>
    <t>VALVULA SELLOMATIC</t>
  </si>
  <si>
    <t>VALVULA TP</t>
  </si>
  <si>
    <t>VALVULINA CAJA</t>
  </si>
  <si>
    <t>VALVULINA CAJA X 1 CUARTO</t>
  </si>
  <si>
    <t>VALVULINA TRANSMISION X 1 CUARTO</t>
  </si>
  <si>
    <t>VARILLA DEL MEDIDOR NIVEL DE ACEITE</t>
  </si>
  <si>
    <t>VENTILADOR A/A</t>
  </si>
  <si>
    <t>VENTILADOR ALTERNADOR</t>
  </si>
  <si>
    <t>VENTILADOR BATERIA HIBRIDA</t>
  </si>
  <si>
    <t>VIDRIO PANORAMICO</t>
  </si>
  <si>
    <t>VOLANTE</t>
  </si>
  <si>
    <t>YOQUI CAJA DIRECCION</t>
  </si>
  <si>
    <t>YUGO DESLIZANTE BARRA CARDAN</t>
  </si>
  <si>
    <t>VALOR TOTAL OFERTADO</t>
  </si>
  <si>
    <t>SUBTOTAL</t>
  </si>
  <si>
    <t>VR BASE IVA</t>
  </si>
  <si>
    <t>ANÁLISIS</t>
  </si>
  <si>
    <t>El valor del presupuesto oficial del presente proceso de contratación es hasta por la suma de:
DOSCIENTOS SETENTA Y NUEVE MILLONES TRESCIENTOS OCHENTA MIL NOVECIENTOS DOCE PESOS M/CTE ($279.380.912), incluidos el IVA y los demás impuestos, tasas, contribuciones, costos directos e indirectos aplicables, correspondiente a 159,56 SMMLV de 2026. 
El valor antes de IVA asciende a DOSCIENTOS TREINTA Y OCHO MILLONES CUATROCIENTOS CUARENTA Y SEIS MIL DOSCIENTOS VEINTISIETE PESOS M/CTE ($238.446.227). 
El valor correspondiente al IVA y demás conceptos asciende a CUARENTA MILLONES NOVECIENTOS TREINTA Y CUATRO MIL SEISCIENTOS OCHENTA Y CINCO PESOS M/CTE ($40.934.685).
Nota: Los aceites y lubricantes para motores, al ser derivados del petróleo, están gravados con el IVA y les resulta aplicable el tratamiento previsto en el artículo 444 del Estatuto Tributario, razón por la cual no se estima un valor adicional por este concepto en la presente desagregación presupuestal.
Nota 1. El valor del contrato corresponderá al presupuesto oficial asignado, es decir, a la suma de DOSCIENTOS SETENTA Y NUEVE MILLONES TRESCIENTOS OCHENTA MIL NOVECIENTOS DOCE PESOS M/CTE ($279.380.912), equivalente a 159,56 SMMLV de 2026, incluidos el IVA y los demás impuestos, tasas, contribuciones, costos directos e indirectos aplicables.
Nota 2: Para efectos de evaluación económica, se tendrá en cuenta únicamente el PORCENTAJE DE DESCUENTO que aplicará para todos los 1.333 ítems.
No obstante, el proponente deberá presentar oferta por la totalidad de los ítems que componen el tarifario, aplicando el mismo porcentaje de descuento a cada uno de ellos.
Nota 3: Se aclara que el valor de los ítems establecidos en el anexo Estudio del Mercado, es solo un indicativo de la suma de todo el catálogo de bienes y servicios estimados, teniendo en cuenta que su ejecución es a monto agotable, sin obligar a que la Entidad deba solicitar todos los ítems descritos, sino que se solicitarán de acuerdo con las necesidades de la Entidad, por lo que los ítems se cancelarán, de acuerdo con lo ofertado por el proponente adjudicatario y por lo realmente ejecutado.
Nota 4: Por tratarse de un contrato a precios unitarios fijos y a monto agotable, no habrá lugar a ajustar el valor del contrato por cambio de vigencia.
Nota 5: El proceso se adjudicará por el valor del presupuesto oficial el cual se ejecutará tomando en cuenta los ítems del tarifario de conformidad con los valores ofertados por el proponente adjudicatario.
Nota 6: El proceso se adjudicará de acuerdo a las reglas de pliego modelo IDU de selección abreviada de menor cuantía.
Nota 7: El contratista debe tener en cuenta los impuestos y gravámenes que le aplican al contrato que se genere a partir del presente proceso de contratación.
•	Retención en la fuente tarifa del 3.5% sobre el valor facturado antes de IVA si se genera este impuesto.
•	Retención en el IVA facturado (en los casos que aplique) del 15%.
•	Retención ICA tarifa 9.66 por mil, aplicado sobre el valor antes de IVA.
•	Estampillas Distritales: Universidad Distrital al 1.1%, Pro-Cultura al 0.5% y Pro Mayores al 2%.
Nota 8: Es necesario aclarar que los descuentos aquí relacionados son de carácter general, pudiendo variar según las características fiscales del contratista y/o la normatividad vigente.
Nota 9: El valor del contrato, producto del presente proceso de selección, no será objeto de ajustes por cambio de moneda o vigencia, en el evento que así sucediera, estos deberán ser asumidos por el contratista quien deberá contemplarlos en su propuesta económica.</t>
  </si>
  <si>
    <t>FORMULARIO 1</t>
  </si>
  <si>
    <t>DESCRIPCIÓN</t>
  </si>
  <si>
    <t>VERIFICACIÓN</t>
  </si>
  <si>
    <t>FIRMA DEL PROPONENTE O SU REPRESENTANTE LEGAL</t>
  </si>
  <si>
    <t>NOMBRE DEL PROPONENTE</t>
  </si>
  <si>
    <t>PORCENTAJE DE DESCUENTO
CORREGIDO</t>
  </si>
  <si>
    <t>PORCENTAJE DE DESCUENTO OFRECIDO PARA CADA ÍTEM</t>
  </si>
  <si>
    <t>IDU-SAMC-DTAF-003-2026</t>
  </si>
  <si>
    <t>El valor del presupuesto oficial del presente proceso de contratación es hasta por la suma de:
DOSCIENTOS SETENTA Y NUEVE MILLONES TRESCIENTOS OCHENTA MIL NOVECIENTOS DOCE PESOS M/CTE ($279.380.912,00), incluidos el IVA y los demás impuestos, tasas, contribuciones, costos directos e indirectos aplicables, correspondiente a 159,56 SMMLV de 2026. 
El valor antes de IVA asciende a DOSCIENTOS TREINTA Y OCHO MILLONES CUATROCIENTOS CUARENTA Y OCHO MIL OCHOCIENTOS VEINTITRES PESOS M/CTE ($238.448.823,00). 
El valor correspondiente al IVA y demás conceptos asciende a CUARENTA MILLONES NOVECIENTOS TREINTA Y DOS MIL OCHENTA Y NUEVE PESOS M/CTE ($40.932.089,00).
Nota 1: Los aceites y lubricantes para motores, al ser derivados del petróleo, están gravados con el IVA y les resulta aplicable el tratamiento previsto en el artículo 444 del Estatuto Tributario, razón por la cual no se estima un valor adicional por este concepto en la presente desagregación presupuestal.
Nota 2: El valor del contrato corresponderá al presupuesto oficial asignado, es decir, a la suma de DOSCIENTOS SETENTA Y NUEVE MILLONES TRESCIENTOS OCHENTA MIL NOVECIENTOS DOCE PESOS M/CTE ($279.380.912,00), equivalente a 159,56 SMMLV de 2026, incluidos el IVA y los demás impuestos, tasas, contribuciones, costos directos e indirectos aplicables.
Nota 3: Para efectos de evaluación económica, se tendrá en cuenta únicamente el PORCENTAJE DE DESCUENTO que aplicará para todos los 1.331 ítems.
El porcentaje de descuento aplicable a todos los ítems podrá expresarse con hasta dos (2) cifras decimales. Para efectos de la evaluación económica, únicamente se tendrán en cuenta las dos primeras cifras decimales.
No obstante, el proponente deberá presentar oferta por la totalidad de los ítems que componen el tarifario, aplicando el mismo porcentaje de descuento a cada uno de ellos.
Nota 4: Se aclara que el valor de los ítems establecidos en el anexo Estudio del Mercado, es solo un indicativo de la suma de todo el catálogo de bienes y servicios estimados, teniendo en cuenta que su ejecución es a monto agotable, sin obligar a que la Entidad deba solicitar todos los ítems descritos, sino que se solicitarán de acuerdo con las necesidades de la Entidad, por lo que los ítems se cancelarán, de acuerdo con lo ofertado por el proponente adjudicatario y por lo realmente ejecutado.
Nota 5: Por tratarse de un contrato a precios unitarios fijos y a monto agotable, no habrá lugar a ajustar el valor del contrato por cambio de vigencia.
Nota 6: El proceso se adjudicará por el valor del presupuesto oficial el cual se ejecutará tomando en cuenta los ítems del tarifario de conformidad con los valores ofertados por el proponente adjudicatario.
Nota 7: El proceso se adjudicará de acuerdo a las reglas de pliego modelo IDU de selección abreviada de menor cuantía.
Nota 8: El contratista debe tener en cuenta los impuestos y gravámenes que le aplican al contrato que se genere a partir del presente proceso de contratación.
•	Retención en la fuente tarifa del 3.5% sobre el valor facturado antes de IVA si se genera este impuesto.
•	Retención en el IVA facturado (en los casos que aplique) del 15%.
•	Retención ICA tarifa 9.66 por mil, aplicado sobre el valor antes de IVA.
•	Estampillas Distritales: Universidad Distrital al 1.1%, Pro-Cultura al 0.5% y Pro Mayores al 2%.
Nota 9: Es necesario aclarar que los descuentos aquí relacionados son de carácter general, pudiendo variar según las características fiscales del contratista y/o la normatividad vigente.
Nota 10: El valor del contrato, producto del presente proceso de selección, no será objeto de ajustes por cambio de moneda o vigencia, en el evento que así sucediera, estos deberán ser asumidos por el contratista quien deberá contemplarlos en su propuesta económica.</t>
  </si>
  <si>
    <t>VALOR DEL MULTIPLICADOR PARA EL PRECIO UNITARIO PRESUPUESTADO ANTES DE IVA - (VALOR BASE PARA LA CALIFICACIÓN DE LA PROPUESTA):</t>
  </si>
  <si>
    <t>VALOR OFICIAL</t>
  </si>
  <si>
    <t>PORCENTAJE DE DESCUENTO OFERTADO SOBRE LOS VALORES UNITARIOS DEL PRESUPUESTO</t>
  </si>
  <si>
    <t>VALOR OFERTADO</t>
  </si>
  <si>
    <t>LISTADO DE ÍTEMS Y PRECIOS UNITARIOS OFICIALES</t>
  </si>
  <si>
    <t>TARIFARIO OFERTADO DE CONFORMIDAD CON EL PORCENTAJE DE DESCUENTO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</si>
</sst>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quot;$&quot;* #,##0_-;\-&quot;$&quot;* #,##0_-;_-&quot;$&quot;* &quot;-&quot;_-;_-@"/>
    <numFmt numFmtId="165" formatCode="_ * #,##0.00_ ;_ * \-#,##0.00_ ;_ * &quot;-&quot;??_ ;_ @_ "/>
    <numFmt numFmtId="166" formatCode="_-&quot;$&quot;\ * #,##0.00_-;\-&quot;$&quot;\ * #,##0.00_-;_-&quot;$&quot;\ * &quot;-&quot;??_-;_-@"/>
    <numFmt numFmtId="167" formatCode="_-&quot;$&quot;\ * #,##0_-;\-&quot;$&quot;\ * #,##0_-;_-&quot;$&quot;\ * &quot;-&quot;??_-;_-@"/>
    <numFmt numFmtId="168" formatCode="_-[$$-240A]\ * #,##0_-;\-[$$-240A]\ * #,##0_-;_-[$$-240A]\ * &quot;-&quot;??_-;_-@"/>
    <numFmt numFmtId="169" formatCode="_ &quot;$&quot;\ * #,##0.00_ ;_ &quot;$&quot;\ * \-#,##0.00_ ;_ &quot;$&quot;\ * &quot;-&quot;??_ ;_ @_ "/>
    <numFmt numFmtId="170" formatCode="&quot;$&quot;\ #,##0.00"/>
    <numFmt numFmtId="171" formatCode="#,##0.000000000000000"/>
    <numFmt numFmtId="172" formatCode="_(* #,##0.00_);_(* \(#,##0.00\);_(* &quot;-&quot;??_);_(@_)"/>
  </numFmts>
  <fonts count="34" x14ac:knownFonts="1">
    <font>
      <sz val="10"/>
      <color rgb="FF000000"/>
      <name val="Arial"/>
      <scheme val="minor"/>
    </font>
    <font>
      <sz val="11"/>
      <color theme="1"/>
      <name val="Arial"/>
      <family val="2"/>
      <scheme val="minor"/>
    </font>
    <font>
      <b/>
      <sz val="12"/>
      <color rgb="FF000000"/>
      <name val="Arial"/>
    </font>
    <font>
      <sz val="10"/>
      <color theme="1"/>
      <name val="Arial"/>
    </font>
    <font>
      <sz val="12"/>
      <color rgb="FF000000"/>
      <name val="Arial"/>
    </font>
    <font>
      <sz val="10"/>
      <color theme="1"/>
      <name val="Arial"/>
      <scheme val="minor"/>
    </font>
    <font>
      <sz val="10"/>
      <name val="Arial"/>
    </font>
    <font>
      <sz val="16"/>
      <color theme="1"/>
      <name val="Arial"/>
    </font>
    <font>
      <b/>
      <sz val="16"/>
      <color theme="1"/>
      <name val="Arial"/>
    </font>
    <font>
      <sz val="16"/>
      <color rgb="FF000000"/>
      <name val="Arial"/>
    </font>
    <font>
      <b/>
      <sz val="16"/>
      <color rgb="FF000000"/>
      <name val="Arial"/>
    </font>
    <font>
      <b/>
      <sz val="16"/>
      <color rgb="FF1F497D"/>
      <name val="Arial"/>
    </font>
    <font>
      <b/>
      <sz val="14"/>
      <color theme="1"/>
      <name val="Arial"/>
    </font>
    <font>
      <b/>
      <sz val="14"/>
      <color rgb="FF000000"/>
      <name val="Arial"/>
    </font>
    <font>
      <sz val="14"/>
      <color theme="1"/>
      <name val="Arial"/>
    </font>
    <font>
      <b/>
      <sz val="14"/>
      <color rgb="FFFF0000"/>
      <name val="Arial"/>
    </font>
    <font>
      <sz val="14"/>
      <color rgb="FFFF0000"/>
      <name val="Arial"/>
    </font>
    <font>
      <sz val="14"/>
      <color rgb="FF000000"/>
      <name val="Arial"/>
    </font>
    <font>
      <sz val="15"/>
      <color theme="1"/>
      <name val="Arial"/>
    </font>
    <font>
      <sz val="10"/>
      <name val="Arial"/>
      <family val="2"/>
    </font>
    <font>
      <sz val="14"/>
      <name val="Arial"/>
      <family val="2"/>
    </font>
    <font>
      <sz val="10"/>
      <color rgb="FF000000"/>
      <name val="Arial"/>
      <scheme val="minor"/>
    </font>
    <font>
      <sz val="12"/>
      <color theme="0"/>
      <name val="Arial Narrow"/>
      <family val="2"/>
    </font>
    <font>
      <sz val="12"/>
      <name val="Arial Narrow"/>
      <family val="2"/>
    </font>
    <font>
      <sz val="11"/>
      <name val="Arial Narrow"/>
      <family val="2"/>
    </font>
    <font>
      <b/>
      <sz val="22"/>
      <name val="Arial Narrow"/>
      <family val="2"/>
    </font>
    <font>
      <b/>
      <sz val="12"/>
      <name val="Arial Narrow"/>
      <family val="2"/>
    </font>
    <font>
      <b/>
      <sz val="12"/>
      <color theme="0"/>
      <name val="Arial Narrow"/>
      <family val="2"/>
    </font>
    <font>
      <sz val="12"/>
      <name val="Arial"/>
      <family val="2"/>
    </font>
    <font>
      <b/>
      <sz val="12"/>
      <color theme="1"/>
      <name val="Arial"/>
      <family val="2"/>
    </font>
    <font>
      <sz val="10"/>
      <color indexed="8"/>
      <name val="MS Sans Serif"/>
      <family val="2"/>
    </font>
    <font>
      <sz val="8"/>
      <name val="Arial Narrow"/>
      <family val="2"/>
    </font>
    <font>
      <b/>
      <sz val="14"/>
      <name val="Arial Narrow"/>
      <family val="2"/>
    </font>
    <font>
      <b/>
      <sz val="16"/>
      <color rgb="FF000000"/>
      <name val="Arial"/>
      <family val="2"/>
    </font>
  </fonts>
  <fills count="27">
    <fill>
      <patternFill patternType="none"/>
    </fill>
    <fill>
      <patternFill patternType="gray125"/>
    </fill>
    <fill>
      <patternFill patternType="solid">
        <fgColor rgb="FFFBD4B4"/>
        <bgColor rgb="FFFBD4B4"/>
      </patternFill>
    </fill>
    <fill>
      <patternFill patternType="solid">
        <fgColor rgb="FFD8D8D8"/>
        <bgColor rgb="FFD8D8D8"/>
      </patternFill>
    </fill>
    <fill>
      <patternFill patternType="solid">
        <fgColor rgb="FFFFFF00"/>
        <bgColor rgb="FFFFFF00"/>
      </patternFill>
    </fill>
    <fill>
      <patternFill patternType="solid">
        <fgColor rgb="FF92D050"/>
        <bgColor rgb="FF92D050"/>
      </patternFill>
    </fill>
    <fill>
      <patternFill patternType="solid">
        <fgColor rgb="FFB8CCE4"/>
        <bgColor rgb="FFB8CCE4"/>
      </patternFill>
    </fill>
    <fill>
      <patternFill patternType="solid">
        <fgColor rgb="FFE36C09"/>
        <bgColor rgb="FFE36C09"/>
      </patternFill>
    </fill>
    <fill>
      <patternFill patternType="solid">
        <fgColor rgb="FF632423"/>
        <bgColor rgb="FF632423"/>
      </patternFill>
    </fill>
    <fill>
      <patternFill patternType="solid">
        <fgColor rgb="FFCCC0D9"/>
        <bgColor rgb="FFCCC0D9"/>
      </patternFill>
    </fill>
    <fill>
      <patternFill patternType="solid">
        <fgColor rgb="FFB6DDE8"/>
        <bgColor rgb="FFB6DDE8"/>
      </patternFill>
    </fill>
    <fill>
      <patternFill patternType="solid">
        <fgColor rgb="FFD99594"/>
        <bgColor rgb="FFD99594"/>
      </patternFill>
    </fill>
    <fill>
      <patternFill patternType="solid">
        <fgColor rgb="FF938953"/>
        <bgColor rgb="FF938953"/>
      </patternFill>
    </fill>
    <fill>
      <patternFill patternType="solid">
        <fgColor rgb="FF7F7F7F"/>
        <bgColor rgb="FF7F7F7F"/>
      </patternFill>
    </fill>
    <fill>
      <patternFill patternType="solid">
        <fgColor rgb="FFBFBFBF"/>
        <bgColor rgb="FFBFBFBF"/>
      </patternFill>
    </fill>
    <fill>
      <patternFill patternType="solid">
        <fgColor rgb="FFEEECE1"/>
        <bgColor rgb="FFEEECE1"/>
      </patternFill>
    </fill>
    <fill>
      <patternFill patternType="solid">
        <fgColor theme="0"/>
        <bgColor rgb="FFFFFF00"/>
      </patternFill>
    </fill>
    <fill>
      <patternFill patternType="solid">
        <fgColor theme="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39997558519241921"/>
        <bgColor rgb="FFBFBFBF"/>
      </patternFill>
    </fill>
    <fill>
      <patternFill patternType="solid">
        <fgColor theme="6" tint="0.39997558519241921"/>
        <bgColor rgb="FFB8CCE4"/>
      </patternFill>
    </fill>
    <fill>
      <patternFill patternType="solid">
        <fgColor theme="6" tint="0.39994506668294322"/>
        <bgColor indexed="64"/>
      </patternFill>
    </fill>
    <fill>
      <patternFill patternType="solid">
        <fgColor theme="6" tint="0.39994506668294322"/>
        <bgColor rgb="FFD8D8D8"/>
      </patternFill>
    </fill>
    <fill>
      <patternFill patternType="solid">
        <fgColor theme="6" tint="0.39994506668294322"/>
        <bgColor rgb="FFE36C09"/>
      </patternFill>
    </fill>
    <fill>
      <patternFill patternType="solid">
        <fgColor theme="6" tint="0.59999389629810485"/>
        <bgColor indexed="64"/>
      </patternFill>
    </fill>
  </fills>
  <borders count="123">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thick">
        <color rgb="FF000000"/>
      </left>
      <right/>
      <top style="thick">
        <color rgb="FF000000"/>
      </top>
      <bottom/>
      <diagonal/>
    </border>
    <border>
      <left/>
      <right/>
      <top style="thick">
        <color rgb="FF000000"/>
      </top>
      <bottom/>
      <diagonal/>
    </border>
    <border>
      <left/>
      <right style="thin">
        <color rgb="FF000000"/>
      </right>
      <top style="thick">
        <color rgb="FF000000"/>
      </top>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ck">
        <color rgb="FF000000"/>
      </left>
      <right/>
      <top/>
      <bottom style="thin">
        <color rgb="FF000000"/>
      </bottom>
      <diagonal/>
    </border>
    <border>
      <left/>
      <right/>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thick">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ck">
        <color rgb="FF000000"/>
      </left>
      <right/>
      <top/>
      <bottom/>
      <diagonal/>
    </border>
    <border>
      <left/>
      <right style="thin">
        <color rgb="FF000000"/>
      </right>
      <top/>
      <bottom/>
      <diagonal/>
    </border>
    <border>
      <left style="thin">
        <color rgb="FF000000"/>
      </left>
      <right/>
      <top/>
      <bottom style="thin">
        <color rgb="FF000000"/>
      </bottom>
      <diagonal/>
    </border>
    <border>
      <left/>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diagonal/>
    </border>
    <border>
      <left style="medium">
        <color rgb="FF000000"/>
      </left>
      <right/>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rgb="FF000000"/>
      </right>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rgb="FF000000"/>
      </left>
      <right/>
      <top style="medium">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rgb="FF000000"/>
      </right>
      <top style="medium">
        <color indexed="64"/>
      </top>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style="thick">
        <color indexed="64"/>
      </bottom>
      <diagonal/>
    </border>
  </borders>
  <cellStyleXfs count="10">
    <xf numFmtId="0" fontId="0" fillId="0" borderId="0"/>
    <xf numFmtId="43" fontId="21" fillId="0" borderId="0" applyFont="0" applyFill="0" applyBorder="0" applyAlignment="0" applyProtection="0"/>
    <xf numFmtId="44" fontId="21" fillId="0" borderId="0" applyFont="0" applyFill="0" applyBorder="0" applyAlignment="0" applyProtection="0"/>
    <xf numFmtId="9" fontId="21" fillId="0" borderId="0" applyFont="0" applyFill="0" applyBorder="0" applyAlignment="0" applyProtection="0"/>
    <xf numFmtId="0" fontId="1" fillId="0" borderId="48"/>
    <xf numFmtId="0" fontId="1" fillId="0" borderId="48"/>
    <xf numFmtId="0" fontId="19" fillId="0" borderId="48"/>
    <xf numFmtId="0" fontId="19" fillId="0" borderId="48"/>
    <xf numFmtId="169" fontId="19" fillId="0" borderId="48" applyFont="0" applyFill="0" applyBorder="0" applyAlignment="0" applyProtection="0"/>
    <xf numFmtId="0" fontId="30" fillId="0" borderId="48"/>
  </cellStyleXfs>
  <cellXfs count="412">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horizontal="center" vertical="center" wrapText="1"/>
    </xf>
    <xf numFmtId="0" fontId="5" fillId="0" borderId="0" xfId="0" applyFont="1"/>
    <xf numFmtId="0" fontId="4"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7" fillId="0" borderId="0" xfId="0" applyFont="1"/>
    <xf numFmtId="0" fontId="7" fillId="0" borderId="0" xfId="0" applyFont="1" applyAlignment="1">
      <alignment vertical="center"/>
    </xf>
    <xf numFmtId="165" fontId="7" fillId="0" borderId="0" xfId="0" applyNumberFormat="1" applyFont="1"/>
    <xf numFmtId="166" fontId="7" fillId="0" borderId="0" xfId="0" applyNumberFormat="1" applyFont="1"/>
    <xf numFmtId="0" fontId="8" fillId="0" borderId="19" xfId="0" applyFont="1" applyBorder="1" applyAlignment="1">
      <alignment horizontal="center" vertical="center" wrapText="1"/>
    </xf>
    <xf numFmtId="0" fontId="7" fillId="0" borderId="0" xfId="0" applyFont="1" applyAlignment="1">
      <alignment horizontal="center" vertical="center" wrapText="1"/>
    </xf>
    <xf numFmtId="0" fontId="9" fillId="0" borderId="23" xfId="0" applyFont="1" applyBorder="1" applyAlignment="1">
      <alignment horizontal="center" vertical="center" wrapText="1"/>
    </xf>
    <xf numFmtId="0" fontId="9" fillId="0" borderId="30" xfId="0" applyFont="1" applyBorder="1" applyAlignment="1">
      <alignment vertical="center"/>
    </xf>
    <xf numFmtId="0" fontId="10" fillId="0" borderId="0" xfId="0" applyFont="1" applyAlignment="1">
      <alignment horizontal="center" vertical="center"/>
    </xf>
    <xf numFmtId="0" fontId="12" fillId="0" borderId="31" xfId="0" applyFont="1" applyBorder="1" applyAlignment="1">
      <alignment horizontal="center" vertical="center"/>
    </xf>
    <xf numFmtId="0" fontId="12" fillId="8" borderId="31" xfId="0" applyFont="1" applyFill="1" applyBorder="1" applyAlignment="1">
      <alignment horizontal="center" vertical="center"/>
    </xf>
    <xf numFmtId="0" fontId="12" fillId="0" borderId="30" xfId="0" applyFont="1" applyBorder="1" applyAlignment="1">
      <alignment horizontal="center" vertical="center" wrapText="1"/>
    </xf>
    <xf numFmtId="0" fontId="12" fillId="8" borderId="30" xfId="0" applyFont="1" applyFill="1" applyBorder="1" applyAlignment="1">
      <alignment horizontal="center" vertical="center" wrapText="1"/>
    </xf>
    <xf numFmtId="0" fontId="12" fillId="0" borderId="15" xfId="0" applyFont="1" applyBorder="1" applyAlignment="1">
      <alignment horizontal="center" vertical="center"/>
    </xf>
    <xf numFmtId="0" fontId="14" fillId="0" borderId="0" xfId="0" applyFont="1"/>
    <xf numFmtId="166" fontId="12" fillId="5" borderId="48" xfId="0" applyNumberFormat="1" applyFont="1" applyFill="1" applyBorder="1"/>
    <xf numFmtId="166" fontId="12" fillId="6" borderId="49" xfId="0" applyNumberFormat="1" applyFont="1" applyFill="1" applyBorder="1"/>
    <xf numFmtId="166" fontId="12" fillId="6" borderId="48" xfId="0" applyNumberFormat="1" applyFont="1" applyFill="1" applyBorder="1"/>
    <xf numFmtId="166" fontId="12" fillId="7" borderId="31" xfId="0" applyNumberFormat="1" applyFont="1" applyFill="1" applyBorder="1" applyAlignment="1">
      <alignment horizontal="center" wrapText="1"/>
    </xf>
    <xf numFmtId="166" fontId="12" fillId="7" borderId="30" xfId="0" applyNumberFormat="1" applyFont="1" applyFill="1" applyBorder="1" applyAlignment="1">
      <alignment horizontal="center" wrapText="1"/>
    </xf>
    <xf numFmtId="166" fontId="12" fillId="7" borderId="15" xfId="0" applyNumberFormat="1" applyFont="1" applyFill="1" applyBorder="1" applyAlignment="1">
      <alignment horizontal="center" wrapText="1"/>
    </xf>
    <xf numFmtId="0" fontId="14" fillId="0" borderId="0" xfId="0" applyFont="1" applyAlignment="1">
      <alignment wrapText="1"/>
    </xf>
    <xf numFmtId="0" fontId="12" fillId="5" borderId="31" xfId="0" applyFont="1" applyFill="1" applyBorder="1" applyAlignment="1">
      <alignment vertical="center" wrapText="1"/>
    </xf>
    <xf numFmtId="0" fontId="12" fillId="5" borderId="48" xfId="0" applyFont="1" applyFill="1" applyBorder="1" applyAlignment="1">
      <alignment vertical="center" wrapText="1"/>
    </xf>
    <xf numFmtId="0" fontId="12" fillId="6" borderId="31" xfId="0" applyFont="1" applyFill="1" applyBorder="1" applyAlignment="1">
      <alignment vertical="center" wrapText="1"/>
    </xf>
    <xf numFmtId="0" fontId="12" fillId="6" borderId="50" xfId="0" applyFont="1" applyFill="1" applyBorder="1" applyAlignment="1">
      <alignment vertical="center" wrapText="1"/>
    </xf>
    <xf numFmtId="0" fontId="12" fillId="7" borderId="31" xfId="0" applyFont="1" applyFill="1" applyBorder="1" applyAlignment="1">
      <alignment horizontal="center" vertical="center" wrapText="1"/>
    </xf>
    <xf numFmtId="0" fontId="12" fillId="7" borderId="30" xfId="0" applyFont="1" applyFill="1" applyBorder="1" applyAlignment="1">
      <alignment horizontal="center" vertical="center" wrapText="1"/>
    </xf>
    <xf numFmtId="0" fontId="12" fillId="7" borderId="15" xfId="0" applyFont="1" applyFill="1" applyBorder="1" applyAlignment="1">
      <alignment horizontal="center" vertical="center" wrapText="1"/>
    </xf>
    <xf numFmtId="0" fontId="7" fillId="0" borderId="0" xfId="0" applyFont="1" applyAlignment="1">
      <alignment wrapText="1"/>
    </xf>
    <xf numFmtId="0" fontId="12" fillId="5" borderId="31" xfId="0" applyFont="1" applyFill="1" applyBorder="1" applyAlignment="1">
      <alignment vertical="center"/>
    </xf>
    <xf numFmtId="0" fontId="12" fillId="5" borderId="48" xfId="0" applyFont="1" applyFill="1" applyBorder="1" applyAlignment="1">
      <alignment vertical="center"/>
    </xf>
    <xf numFmtId="164" fontId="12" fillId="9" borderId="31" xfId="0" applyNumberFormat="1" applyFont="1" applyFill="1" applyBorder="1" applyAlignment="1">
      <alignment horizontal="center" vertical="center" wrapText="1"/>
    </xf>
    <xf numFmtId="0" fontId="12" fillId="9" borderId="30" xfId="0" applyFont="1" applyFill="1" applyBorder="1" applyAlignment="1">
      <alignment horizontal="center" vertical="center" wrapText="1"/>
    </xf>
    <xf numFmtId="0" fontId="12" fillId="9" borderId="15" xfId="0" applyFont="1" applyFill="1" applyBorder="1" applyAlignment="1">
      <alignment horizontal="center" vertical="center" wrapText="1"/>
    </xf>
    <xf numFmtId="0" fontId="12" fillId="10" borderId="31" xfId="0" applyFont="1" applyFill="1" applyBorder="1" applyAlignment="1">
      <alignment horizontal="center" vertical="center" wrapText="1"/>
    </xf>
    <xf numFmtId="0" fontId="12" fillId="10" borderId="30" xfId="0" applyFont="1" applyFill="1" applyBorder="1" applyAlignment="1">
      <alignment horizontal="center" vertical="center" wrapText="1"/>
    </xf>
    <xf numFmtId="0" fontId="12" fillId="10" borderId="30" xfId="0" applyFont="1" applyFill="1" applyBorder="1" applyAlignment="1">
      <alignment vertical="center" wrapText="1"/>
    </xf>
    <xf numFmtId="0" fontId="12" fillId="10" borderId="15"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0" xfId="0" applyFont="1" applyFill="1" applyBorder="1" applyAlignment="1">
      <alignment vertical="center" wrapText="1"/>
    </xf>
    <xf numFmtId="0" fontId="12" fillId="2" borderId="51" xfId="0" applyFont="1" applyFill="1" applyBorder="1" applyAlignment="1">
      <alignment horizontal="center" vertical="center" wrapText="1"/>
    </xf>
    <xf numFmtId="0" fontId="12" fillId="11" borderId="31" xfId="0" applyFont="1" applyFill="1" applyBorder="1" applyAlignment="1">
      <alignment horizontal="center" vertical="center" wrapText="1"/>
    </xf>
    <xf numFmtId="0" fontId="12" fillId="11" borderId="30" xfId="0" applyFont="1" applyFill="1" applyBorder="1" applyAlignment="1">
      <alignment horizontal="center" vertical="center" wrapText="1"/>
    </xf>
    <xf numFmtId="0" fontId="12" fillId="11" borderId="30" xfId="0" applyFont="1" applyFill="1" applyBorder="1" applyAlignment="1">
      <alignment vertical="center" wrapText="1"/>
    </xf>
    <xf numFmtId="0" fontId="12" fillId="11" borderId="15"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12" fillId="6" borderId="31" xfId="0" applyFont="1" applyFill="1" applyBorder="1" applyAlignment="1">
      <alignment horizontal="center" vertical="center" wrapText="1"/>
    </xf>
    <xf numFmtId="0" fontId="12" fillId="6" borderId="30" xfId="0" applyFont="1" applyFill="1" applyBorder="1" applyAlignment="1">
      <alignment horizontal="center" vertical="center" wrapText="1"/>
    </xf>
    <xf numFmtId="0" fontId="12" fillId="6" borderId="51" xfId="0" applyFont="1" applyFill="1" applyBorder="1" applyAlignment="1">
      <alignment horizontal="center" vertical="center" wrapText="1"/>
    </xf>
    <xf numFmtId="0" fontId="14" fillId="4" borderId="31" xfId="0" applyFont="1" applyFill="1" applyBorder="1" applyAlignment="1">
      <alignment horizontal="center" vertical="center"/>
    </xf>
    <xf numFmtId="0" fontId="14" fillId="4" borderId="30" xfId="0" applyFont="1" applyFill="1" applyBorder="1" applyAlignment="1">
      <alignment horizontal="center" vertical="center" wrapText="1"/>
    </xf>
    <xf numFmtId="0" fontId="14" fillId="4" borderId="30" xfId="0" applyFont="1" applyFill="1" applyBorder="1" applyAlignment="1">
      <alignment horizontal="center" vertical="center"/>
    </xf>
    <xf numFmtId="0" fontId="14" fillId="4" borderId="15" xfId="0" applyFont="1" applyFill="1" applyBorder="1" applyAlignment="1">
      <alignment horizontal="center" vertical="center"/>
    </xf>
    <xf numFmtId="164" fontId="14" fillId="4" borderId="31" xfId="0" applyNumberFormat="1" applyFont="1" applyFill="1" applyBorder="1" applyAlignment="1">
      <alignment horizontal="center" vertical="center"/>
    </xf>
    <xf numFmtId="164" fontId="14" fillId="4" borderId="30" xfId="0" applyNumberFormat="1" applyFont="1" applyFill="1" applyBorder="1" applyAlignment="1">
      <alignment horizontal="center" vertical="center"/>
    </xf>
    <xf numFmtId="164" fontId="16" fillId="4" borderId="30" xfId="0" applyNumberFormat="1" applyFont="1" applyFill="1" applyBorder="1" applyAlignment="1">
      <alignment horizontal="center" vertical="center"/>
    </xf>
    <xf numFmtId="164" fontId="14" fillId="4" borderId="30" xfId="0" applyNumberFormat="1" applyFont="1" applyFill="1" applyBorder="1" applyAlignment="1">
      <alignment vertical="center"/>
    </xf>
    <xf numFmtId="167" fontId="14" fillId="4" borderId="31" xfId="0" applyNumberFormat="1" applyFont="1" applyFill="1" applyBorder="1"/>
    <xf numFmtId="167" fontId="14" fillId="4" borderId="30" xfId="0" applyNumberFormat="1" applyFont="1" applyFill="1" applyBorder="1"/>
    <xf numFmtId="167" fontId="14" fillId="4" borderId="51" xfId="0" applyNumberFormat="1" applyFont="1" applyFill="1" applyBorder="1"/>
    <xf numFmtId="4" fontId="14" fillId="4" borderId="30" xfId="0" applyNumberFormat="1" applyFont="1" applyFill="1" applyBorder="1" applyAlignment="1">
      <alignment horizontal="center" vertical="center"/>
    </xf>
    <xf numFmtId="164" fontId="14" fillId="4" borderId="15" xfId="0" applyNumberFormat="1" applyFont="1" applyFill="1" applyBorder="1" applyAlignment="1">
      <alignment horizontal="center" vertical="center"/>
    </xf>
    <xf numFmtId="0" fontId="14" fillId="4" borderId="48" xfId="0" applyFont="1" applyFill="1" applyBorder="1"/>
    <xf numFmtId="166" fontId="14" fillId="4" borderId="48" xfId="0" applyNumberFormat="1" applyFont="1" applyFill="1" applyBorder="1"/>
    <xf numFmtId="166" fontId="14" fillId="4" borderId="49" xfId="0" applyNumberFormat="1" applyFont="1" applyFill="1" applyBorder="1"/>
    <xf numFmtId="166" fontId="14" fillId="4" borderId="52" xfId="0" applyNumberFormat="1" applyFont="1" applyFill="1" applyBorder="1"/>
    <xf numFmtId="0" fontId="7" fillId="4" borderId="48" xfId="0" applyFont="1" applyFill="1" applyBorder="1"/>
    <xf numFmtId="0" fontId="14" fillId="0" borderId="31" xfId="0" applyFont="1" applyBorder="1" applyAlignment="1">
      <alignment horizontal="center" vertical="center"/>
    </xf>
    <xf numFmtId="0" fontId="14" fillId="0" borderId="30" xfId="0" applyFont="1" applyBorder="1" applyAlignment="1">
      <alignment horizontal="center" vertical="center" wrapText="1"/>
    </xf>
    <xf numFmtId="0" fontId="14" fillId="0" borderId="30" xfId="0" applyFont="1" applyBorder="1" applyAlignment="1">
      <alignment horizontal="center" vertical="center"/>
    </xf>
    <xf numFmtId="0" fontId="14" fillId="0" borderId="15" xfId="0" applyFont="1" applyBorder="1" applyAlignment="1">
      <alignment horizontal="center" vertical="center"/>
    </xf>
    <xf numFmtId="164" fontId="14" fillId="9" borderId="31" xfId="0" applyNumberFormat="1" applyFont="1" applyFill="1" applyBorder="1" applyAlignment="1">
      <alignment horizontal="center" vertical="center"/>
    </xf>
    <xf numFmtId="164" fontId="14" fillId="9" borderId="30" xfId="0" applyNumberFormat="1" applyFont="1" applyFill="1" applyBorder="1" applyAlignment="1">
      <alignment horizontal="center" vertical="center"/>
    </xf>
    <xf numFmtId="164" fontId="16" fillId="9" borderId="30" xfId="0" applyNumberFormat="1" applyFont="1" applyFill="1" applyBorder="1" applyAlignment="1">
      <alignment horizontal="center" vertical="center"/>
    </xf>
    <xf numFmtId="164" fontId="14" fillId="10" borderId="31" xfId="0" applyNumberFormat="1" applyFont="1" applyFill="1" applyBorder="1" applyAlignment="1">
      <alignment horizontal="center" vertical="center"/>
    </xf>
    <xf numFmtId="164" fontId="14" fillId="10" borderId="30" xfId="0" applyNumberFormat="1" applyFont="1" applyFill="1" applyBorder="1" applyAlignment="1">
      <alignment horizontal="center" vertical="center"/>
    </xf>
    <xf numFmtId="164" fontId="14" fillId="10" borderId="30" xfId="0" applyNumberFormat="1" applyFont="1" applyFill="1" applyBorder="1" applyAlignment="1">
      <alignment vertical="center"/>
    </xf>
    <xf numFmtId="167" fontId="14" fillId="2" borderId="31" xfId="0" applyNumberFormat="1" applyFont="1" applyFill="1" applyBorder="1"/>
    <xf numFmtId="167" fontId="14" fillId="2" borderId="30" xfId="0" applyNumberFormat="1" applyFont="1" applyFill="1" applyBorder="1"/>
    <xf numFmtId="167" fontId="14" fillId="2" borderId="51" xfId="0" applyNumberFormat="1" applyFont="1" applyFill="1" applyBorder="1"/>
    <xf numFmtId="164" fontId="14" fillId="11" borderId="31" xfId="0" applyNumberFormat="1" applyFont="1" applyFill="1" applyBorder="1" applyAlignment="1">
      <alignment horizontal="center" vertical="center"/>
    </xf>
    <xf numFmtId="4" fontId="14" fillId="11" borderId="30" xfId="0" applyNumberFormat="1" applyFont="1" applyFill="1" applyBorder="1" applyAlignment="1">
      <alignment horizontal="center" vertical="center"/>
    </xf>
    <xf numFmtId="164" fontId="14" fillId="11" borderId="30" xfId="0" applyNumberFormat="1" applyFont="1" applyFill="1" applyBorder="1" applyAlignment="1">
      <alignment horizontal="center" vertical="center"/>
    </xf>
    <xf numFmtId="164" fontId="14" fillId="11" borderId="15" xfId="0" applyNumberFormat="1" applyFont="1" applyFill="1" applyBorder="1" applyAlignment="1">
      <alignment horizontal="center" vertical="center"/>
    </xf>
    <xf numFmtId="166" fontId="14" fillId="0" borderId="0" xfId="0" applyNumberFormat="1" applyFont="1"/>
    <xf numFmtId="166" fontId="14" fillId="0" borderId="53" xfId="0" applyNumberFormat="1" applyFont="1" applyBorder="1"/>
    <xf numFmtId="166" fontId="14" fillId="0" borderId="54" xfId="0" applyNumberFormat="1" applyFont="1" applyBorder="1"/>
    <xf numFmtId="0" fontId="14" fillId="6" borderId="31" xfId="0" applyFont="1" applyFill="1" applyBorder="1" applyAlignment="1">
      <alignment horizontal="center" vertical="center"/>
    </xf>
    <xf numFmtId="0" fontId="14" fillId="12" borderId="30" xfId="0" applyFont="1" applyFill="1" applyBorder="1" applyAlignment="1">
      <alignment horizontal="center" vertical="center" wrapText="1"/>
    </xf>
    <xf numFmtId="166" fontId="14" fillId="12" borderId="49" xfId="0" applyNumberFormat="1" applyFont="1" applyFill="1" applyBorder="1"/>
    <xf numFmtId="166" fontId="14" fillId="12" borderId="48" xfId="0" applyNumberFormat="1" applyFont="1" applyFill="1" applyBorder="1"/>
    <xf numFmtId="166" fontId="14" fillId="12" borderId="52" xfId="0" applyNumberFormat="1" applyFont="1" applyFill="1" applyBorder="1"/>
    <xf numFmtId="168" fontId="17" fillId="4" borderId="30" xfId="0" applyNumberFormat="1" applyFont="1" applyFill="1" applyBorder="1" applyAlignment="1">
      <alignment vertical="center"/>
    </xf>
    <xf numFmtId="168" fontId="17" fillId="10" borderId="30" xfId="0" applyNumberFormat="1" applyFont="1" applyFill="1" applyBorder="1" applyAlignment="1">
      <alignment vertical="center"/>
    </xf>
    <xf numFmtId="0" fontId="12" fillId="0" borderId="0" xfId="0" applyFont="1"/>
    <xf numFmtId="0" fontId="8" fillId="0" borderId="0" xfId="0" applyFont="1"/>
    <xf numFmtId="0" fontId="14" fillId="3" borderId="48" xfId="0" applyFont="1" applyFill="1" applyBorder="1"/>
    <xf numFmtId="0" fontId="7" fillId="3" borderId="48" xfId="0" applyFont="1" applyFill="1" applyBorder="1"/>
    <xf numFmtId="0" fontId="17" fillId="4" borderId="30" xfId="0" applyFont="1" applyFill="1" applyBorder="1" applyAlignment="1">
      <alignment vertical="center"/>
    </xf>
    <xf numFmtId="0" fontId="14" fillId="0" borderId="0" xfId="0" applyFont="1" applyAlignment="1">
      <alignment horizontal="center" vertical="center" wrapText="1"/>
    </xf>
    <xf numFmtId="164" fontId="16" fillId="13" borderId="31" xfId="0" applyNumberFormat="1" applyFont="1" applyFill="1" applyBorder="1" applyAlignment="1">
      <alignment horizontal="center" vertical="center"/>
    </xf>
    <xf numFmtId="164" fontId="16" fillId="13" borderId="30" xfId="0" applyNumberFormat="1" applyFont="1" applyFill="1" applyBorder="1" applyAlignment="1">
      <alignment horizontal="center" vertical="center"/>
    </xf>
    <xf numFmtId="167" fontId="16" fillId="13" borderId="31" xfId="0" applyNumberFormat="1" applyFont="1" applyFill="1" applyBorder="1"/>
    <xf numFmtId="167" fontId="16" fillId="13" borderId="30" xfId="0" applyNumberFormat="1" applyFont="1" applyFill="1" applyBorder="1"/>
    <xf numFmtId="167" fontId="16" fillId="13" borderId="51" xfId="0" applyNumberFormat="1" applyFont="1" applyFill="1" applyBorder="1"/>
    <xf numFmtId="4" fontId="16" fillId="13" borderId="30" xfId="0" applyNumberFormat="1" applyFont="1" applyFill="1" applyBorder="1" applyAlignment="1">
      <alignment horizontal="center" vertical="center"/>
    </xf>
    <xf numFmtId="164" fontId="16" fillId="13" borderId="15" xfId="0" applyNumberFormat="1" applyFont="1" applyFill="1" applyBorder="1" applyAlignment="1">
      <alignment horizontal="center" vertical="center"/>
    </xf>
    <xf numFmtId="0" fontId="16" fillId="13" borderId="48" xfId="0" applyFont="1" applyFill="1" applyBorder="1"/>
    <xf numFmtId="166" fontId="16" fillId="13" borderId="48" xfId="0" applyNumberFormat="1" applyFont="1" applyFill="1" applyBorder="1"/>
    <xf numFmtId="166" fontId="16" fillId="13" borderId="49" xfId="0" applyNumberFormat="1" applyFont="1" applyFill="1" applyBorder="1"/>
    <xf numFmtId="166" fontId="16" fillId="13" borderId="52" xfId="0" applyNumberFormat="1" applyFont="1" applyFill="1" applyBorder="1"/>
    <xf numFmtId="0" fontId="17" fillId="10" borderId="30" xfId="0" applyFont="1" applyFill="1" applyBorder="1" applyAlignment="1">
      <alignment vertical="center"/>
    </xf>
    <xf numFmtId="168" fontId="14" fillId="10" borderId="30" xfId="0" applyNumberFormat="1" applyFont="1" applyFill="1" applyBorder="1" applyAlignment="1">
      <alignment horizontal="center" vertical="center"/>
    </xf>
    <xf numFmtId="168" fontId="14" fillId="10" borderId="30" xfId="0" applyNumberFormat="1" applyFont="1" applyFill="1" applyBorder="1" applyAlignment="1">
      <alignment vertical="center"/>
    </xf>
    <xf numFmtId="0" fontId="14" fillId="0" borderId="31" xfId="0" applyFont="1" applyBorder="1" applyAlignment="1">
      <alignment horizontal="center" vertical="center" wrapText="1"/>
    </xf>
    <xf numFmtId="0" fontId="17" fillId="10" borderId="31" xfId="0" applyFont="1" applyFill="1" applyBorder="1" applyAlignment="1">
      <alignment horizontal="center"/>
    </xf>
    <xf numFmtId="0" fontId="17" fillId="10" borderId="30" xfId="0" applyFont="1" applyFill="1" applyBorder="1" applyAlignment="1">
      <alignment horizontal="center"/>
    </xf>
    <xf numFmtId="0" fontId="14" fillId="9" borderId="30" xfId="0" applyFont="1" applyFill="1" applyBorder="1" applyAlignment="1">
      <alignment horizontal="center" vertical="center"/>
    </xf>
    <xf numFmtId="0" fontId="14" fillId="6" borderId="55" xfId="0" applyFont="1" applyFill="1" applyBorder="1" applyAlignment="1">
      <alignment horizontal="center" vertical="center"/>
    </xf>
    <xf numFmtId="0" fontId="14" fillId="0" borderId="56" xfId="0" applyFont="1" applyBorder="1" applyAlignment="1">
      <alignment horizontal="center" vertical="center" wrapText="1"/>
    </xf>
    <xf numFmtId="0" fontId="14" fillId="0" borderId="56" xfId="0" applyFont="1" applyBorder="1" applyAlignment="1">
      <alignment horizontal="center" vertical="center"/>
    </xf>
    <xf numFmtId="0" fontId="14" fillId="0" borderId="17" xfId="0" applyFont="1" applyBorder="1" applyAlignment="1">
      <alignment horizontal="center" vertical="center"/>
    </xf>
    <xf numFmtId="164" fontId="14" fillId="9" borderId="55" xfId="0" applyNumberFormat="1" applyFont="1" applyFill="1" applyBorder="1" applyAlignment="1">
      <alignment horizontal="center" vertical="center"/>
    </xf>
    <xf numFmtId="164" fontId="14" fillId="9" borderId="57" xfId="0" applyNumberFormat="1" applyFont="1" applyFill="1" applyBorder="1" applyAlignment="1">
      <alignment horizontal="center" vertical="center"/>
    </xf>
    <xf numFmtId="164" fontId="14" fillId="10" borderId="55" xfId="0" applyNumberFormat="1" applyFont="1" applyFill="1" applyBorder="1" applyAlignment="1">
      <alignment horizontal="center" vertical="center"/>
    </xf>
    <xf numFmtId="164" fontId="14" fillId="10" borderId="57" xfId="0" applyNumberFormat="1" applyFont="1" applyFill="1" applyBorder="1" applyAlignment="1">
      <alignment horizontal="center" vertical="center"/>
    </xf>
    <xf numFmtId="164" fontId="14" fillId="10" borderId="57" xfId="0" applyNumberFormat="1" applyFont="1" applyFill="1" applyBorder="1" applyAlignment="1">
      <alignment vertical="center"/>
    </xf>
    <xf numFmtId="167" fontId="14" fillId="2" borderId="55" xfId="0" applyNumberFormat="1" applyFont="1" applyFill="1" applyBorder="1"/>
    <xf numFmtId="167" fontId="14" fillId="2" borderId="57" xfId="0" applyNumberFormat="1" applyFont="1" applyFill="1" applyBorder="1"/>
    <xf numFmtId="167" fontId="14" fillId="2" borderId="58" xfId="0" applyNumberFormat="1" applyFont="1" applyFill="1" applyBorder="1"/>
    <xf numFmtId="164" fontId="14" fillId="11" borderId="55" xfId="0" applyNumberFormat="1" applyFont="1" applyFill="1" applyBorder="1" applyAlignment="1">
      <alignment horizontal="center" vertical="center"/>
    </xf>
    <xf numFmtId="4" fontId="14" fillId="11" borderId="57" xfId="0" applyNumberFormat="1" applyFont="1" applyFill="1" applyBorder="1" applyAlignment="1">
      <alignment horizontal="center" vertical="center"/>
    </xf>
    <xf numFmtId="164" fontId="14" fillId="11" borderId="57" xfId="0" applyNumberFormat="1" applyFont="1" applyFill="1" applyBorder="1" applyAlignment="1">
      <alignment horizontal="center" vertical="center"/>
    </xf>
    <xf numFmtId="164" fontId="14" fillId="11" borderId="59" xfId="0" applyNumberFormat="1" applyFont="1" applyFill="1" applyBorder="1" applyAlignment="1">
      <alignment horizontal="center" vertical="center"/>
    </xf>
    <xf numFmtId="164" fontId="12" fillId="9" borderId="61" xfId="0" applyNumberFormat="1" applyFont="1" applyFill="1" applyBorder="1" applyAlignment="1">
      <alignment horizontal="center" vertical="center" wrapText="1"/>
    </xf>
    <xf numFmtId="4" fontId="12" fillId="9" borderId="61" xfId="0" applyNumberFormat="1" applyFont="1" applyFill="1" applyBorder="1" applyAlignment="1">
      <alignment horizontal="center" vertical="center" wrapText="1"/>
    </xf>
    <xf numFmtId="166" fontId="14" fillId="5" borderId="48" xfId="0" applyNumberFormat="1" applyFont="1" applyFill="1" applyBorder="1"/>
    <xf numFmtId="166" fontId="14" fillId="6" borderId="62" xfId="0" applyNumberFormat="1" applyFont="1" applyFill="1" applyBorder="1"/>
    <xf numFmtId="166" fontId="14" fillId="6" borderId="63" xfId="0" applyNumberFormat="1" applyFont="1" applyFill="1" applyBorder="1"/>
    <xf numFmtId="166" fontId="14" fillId="6" borderId="64" xfId="0" applyNumberFormat="1" applyFont="1" applyFill="1" applyBorder="1"/>
    <xf numFmtId="0" fontId="14" fillId="15" borderId="48" xfId="0" applyFont="1" applyFill="1" applyBorder="1"/>
    <xf numFmtId="4" fontId="14" fillId="0" borderId="0" xfId="0" applyNumberFormat="1" applyFont="1"/>
    <xf numFmtId="166" fontId="14" fillId="0" borderId="65" xfId="0" applyNumberFormat="1" applyFont="1" applyBorder="1"/>
    <xf numFmtId="166" fontId="14" fillId="0" borderId="66" xfId="0" applyNumberFormat="1" applyFont="1" applyBorder="1"/>
    <xf numFmtId="166" fontId="14" fillId="0" borderId="4" xfId="0" applyNumberFormat="1" applyFont="1" applyBorder="1"/>
    <xf numFmtId="0" fontId="7" fillId="14" borderId="48" xfId="0" applyFont="1" applyFill="1" applyBorder="1"/>
    <xf numFmtId="164" fontId="7" fillId="4" borderId="48" xfId="0" applyNumberFormat="1" applyFont="1" applyFill="1" applyBorder="1"/>
    <xf numFmtId="0" fontId="20" fillId="16" borderId="31" xfId="0" applyFont="1" applyFill="1" applyBorder="1" applyAlignment="1">
      <alignment horizontal="center" vertical="center"/>
    </xf>
    <xf numFmtId="0" fontId="20" fillId="16" borderId="30" xfId="0" applyFont="1" applyFill="1" applyBorder="1" applyAlignment="1">
      <alignment horizontal="center" vertical="center" wrapText="1"/>
    </xf>
    <xf numFmtId="0" fontId="20" fillId="16" borderId="30" xfId="0" applyFont="1" applyFill="1" applyBorder="1" applyAlignment="1">
      <alignment horizontal="center" vertical="center"/>
    </xf>
    <xf numFmtId="0" fontId="20" fillId="16" borderId="15" xfId="0" applyFont="1" applyFill="1" applyBorder="1" applyAlignment="1">
      <alignment horizontal="center" vertical="center"/>
    </xf>
    <xf numFmtId="0" fontId="20" fillId="0" borderId="31" xfId="0" applyFont="1" applyBorder="1" applyAlignment="1">
      <alignment horizontal="center" vertical="center"/>
    </xf>
    <xf numFmtId="0" fontId="20" fillId="0" borderId="30" xfId="0" applyFont="1" applyBorder="1" applyAlignment="1">
      <alignment horizontal="center" vertical="center" wrapText="1"/>
    </xf>
    <xf numFmtId="0" fontId="20" fillId="0" borderId="30" xfId="0" applyFont="1" applyBorder="1" applyAlignment="1">
      <alignment horizontal="center" vertical="center"/>
    </xf>
    <xf numFmtId="0" fontId="20" fillId="0" borderId="15" xfId="0" applyFont="1" applyBorder="1" applyAlignment="1">
      <alignment horizontal="center" vertical="center"/>
    </xf>
    <xf numFmtId="166" fontId="14" fillId="16" borderId="76" xfId="0" applyNumberFormat="1" applyFont="1" applyFill="1" applyBorder="1" applyAlignment="1">
      <alignment vertical="center"/>
    </xf>
    <xf numFmtId="166" fontId="14" fillId="16" borderId="69" xfId="0" applyNumberFormat="1" applyFont="1" applyFill="1" applyBorder="1" applyAlignment="1">
      <alignment vertical="center"/>
    </xf>
    <xf numFmtId="166" fontId="14" fillId="16" borderId="77" xfId="0" applyNumberFormat="1" applyFont="1" applyFill="1" applyBorder="1" applyAlignment="1">
      <alignment vertical="center"/>
    </xf>
    <xf numFmtId="166" fontId="14" fillId="0" borderId="76" xfId="0" applyNumberFormat="1" applyFont="1" applyBorder="1" applyAlignment="1">
      <alignment vertical="center"/>
    </xf>
    <xf numFmtId="166" fontId="14" fillId="0" borderId="69" xfId="0" applyNumberFormat="1" applyFont="1" applyBorder="1" applyAlignment="1">
      <alignment vertical="center"/>
    </xf>
    <xf numFmtId="166" fontId="14" fillId="0" borderId="77" xfId="0" applyNumberFormat="1" applyFont="1" applyBorder="1" applyAlignment="1">
      <alignment vertical="center"/>
    </xf>
    <xf numFmtId="0" fontId="22" fillId="17" borderId="48" xfId="4" applyFont="1" applyFill="1"/>
    <xf numFmtId="0" fontId="23" fillId="17" borderId="48" xfId="4" applyFont="1" applyFill="1"/>
    <xf numFmtId="0" fontId="23" fillId="17" borderId="48" xfId="4" applyFont="1" applyFill="1" applyAlignment="1">
      <alignment horizontal="justify"/>
    </xf>
    <xf numFmtId="0" fontId="23" fillId="17" borderId="48" xfId="4" applyFont="1" applyFill="1" applyAlignment="1">
      <alignment horizontal="center" vertical="center"/>
    </xf>
    <xf numFmtId="44" fontId="23" fillId="17" borderId="0" xfId="2" applyFont="1" applyFill="1"/>
    <xf numFmtId="0" fontId="24" fillId="0" borderId="48" xfId="4" applyFont="1"/>
    <xf numFmtId="0" fontId="23" fillId="17" borderId="85" xfId="4" applyFont="1" applyFill="1" applyBorder="1"/>
    <xf numFmtId="0" fontId="23" fillId="17" borderId="86" xfId="4" applyFont="1" applyFill="1" applyBorder="1"/>
    <xf numFmtId="0" fontId="23" fillId="17" borderId="86" xfId="4" applyFont="1" applyFill="1" applyBorder="1" applyAlignment="1">
      <alignment horizontal="justify"/>
    </xf>
    <xf numFmtId="0" fontId="23" fillId="17" borderId="86" xfId="4" applyFont="1" applyFill="1" applyBorder="1" applyAlignment="1">
      <alignment horizontal="center" vertical="center"/>
    </xf>
    <xf numFmtId="44" fontId="23" fillId="17" borderId="86" xfId="2" applyFont="1" applyFill="1" applyBorder="1"/>
    <xf numFmtId="0" fontId="23" fillId="17" borderId="87" xfId="4" applyFont="1" applyFill="1" applyBorder="1"/>
    <xf numFmtId="0" fontId="23" fillId="17" borderId="88" xfId="4" applyFont="1" applyFill="1" applyBorder="1"/>
    <xf numFmtId="0" fontId="23" fillId="17" borderId="92" xfId="4" applyFont="1" applyFill="1" applyBorder="1"/>
    <xf numFmtId="0" fontId="24" fillId="17" borderId="48" xfId="4" applyFont="1" applyFill="1"/>
    <xf numFmtId="0" fontId="23" fillId="0" borderId="48" xfId="4" applyFont="1"/>
    <xf numFmtId="4" fontId="23" fillId="17" borderId="48" xfId="2" applyNumberFormat="1" applyFont="1" applyFill="1" applyBorder="1" applyAlignment="1">
      <alignment horizontal="center" vertical="center" wrapText="1"/>
    </xf>
    <xf numFmtId="170" fontId="23" fillId="17" borderId="48" xfId="2" applyNumberFormat="1" applyFont="1" applyFill="1" applyBorder="1" applyAlignment="1">
      <alignment vertical="center" wrapText="1"/>
    </xf>
    <xf numFmtId="170" fontId="23" fillId="17" borderId="48" xfId="8" applyNumberFormat="1" applyFont="1" applyFill="1" applyBorder="1" applyAlignment="1">
      <alignment vertical="center" wrapText="1"/>
    </xf>
    <xf numFmtId="170" fontId="23" fillId="17" borderId="80" xfId="8" applyNumberFormat="1" applyFont="1" applyFill="1" applyBorder="1" applyAlignment="1">
      <alignment vertical="center" wrapText="1"/>
    </xf>
    <xf numFmtId="171" fontId="29" fillId="17" borderId="80" xfId="0" applyNumberFormat="1" applyFont="1" applyFill="1" applyBorder="1" applyAlignment="1">
      <alignment horizontal="center" vertical="center"/>
    </xf>
    <xf numFmtId="0" fontId="23" fillId="0" borderId="92" xfId="4" applyFont="1" applyBorder="1"/>
    <xf numFmtId="0" fontId="31" fillId="0" borderId="48" xfId="4" applyFont="1"/>
    <xf numFmtId="171" fontId="29" fillId="0" borderId="101" xfId="0" applyNumberFormat="1" applyFont="1" applyBorder="1" applyAlignment="1">
      <alignment horizontal="center" vertical="center"/>
    </xf>
    <xf numFmtId="0" fontId="31" fillId="17" borderId="48" xfId="4" applyFont="1" applyFill="1"/>
    <xf numFmtId="0" fontId="26" fillId="17" borderId="80" xfId="5" applyFont="1" applyFill="1" applyBorder="1" applyAlignment="1">
      <alignment horizontal="centerContinuous" vertical="top"/>
    </xf>
    <xf numFmtId="0" fontId="23" fillId="17" borderId="103" xfId="4" applyFont="1" applyFill="1" applyBorder="1"/>
    <xf numFmtId="0" fontId="24" fillId="17" borderId="104" xfId="4" applyFont="1" applyFill="1" applyBorder="1"/>
    <xf numFmtId="0" fontId="24" fillId="0" borderId="104" xfId="4" applyFont="1" applyBorder="1"/>
    <xf numFmtId="0" fontId="26" fillId="17" borderId="104" xfId="5" applyFont="1" applyFill="1" applyBorder="1" applyAlignment="1">
      <alignment vertical="center" wrapText="1"/>
    </xf>
    <xf numFmtId="0" fontId="26" fillId="17" borderId="106" xfId="5" applyFont="1" applyFill="1" applyBorder="1" applyAlignment="1">
      <alignment horizontal="centerContinuous" vertical="top" wrapText="1"/>
    </xf>
    <xf numFmtId="0" fontId="26" fillId="17" borderId="105" xfId="5" applyFont="1" applyFill="1" applyBorder="1" applyAlignment="1">
      <alignment vertical="top" wrapText="1"/>
    </xf>
    <xf numFmtId="0" fontId="22" fillId="17" borderId="48" xfId="4" applyFont="1" applyFill="1" applyAlignment="1">
      <alignment horizontal="justify"/>
    </xf>
    <xf numFmtId="0" fontId="22" fillId="17" borderId="48" xfId="4" applyFont="1" applyFill="1" applyAlignment="1">
      <alignment horizontal="center" vertical="center"/>
    </xf>
    <xf numFmtId="44" fontId="22" fillId="17" borderId="0" xfId="2" applyFont="1" applyFill="1"/>
    <xf numFmtId="0" fontId="24" fillId="0" borderId="48" xfId="4" applyFont="1" applyAlignment="1">
      <alignment horizontal="justify"/>
    </xf>
    <xf numFmtId="0" fontId="24" fillId="0" borderId="48" xfId="4" applyFont="1" applyAlignment="1">
      <alignment horizontal="center" vertical="center"/>
    </xf>
    <xf numFmtId="44" fontId="24" fillId="0" borderId="0" xfId="2" applyFont="1"/>
    <xf numFmtId="172" fontId="24" fillId="0" borderId="48" xfId="4" applyNumberFormat="1" applyFont="1"/>
    <xf numFmtId="43" fontId="24" fillId="0" borderId="0" xfId="1" applyFont="1"/>
    <xf numFmtId="9" fontId="24" fillId="0" borderId="0" xfId="3" applyFont="1"/>
    <xf numFmtId="0" fontId="26" fillId="17" borderId="92" xfId="5" applyFont="1" applyFill="1" applyBorder="1" applyAlignment="1">
      <alignment vertical="top" wrapText="1"/>
    </xf>
    <xf numFmtId="0" fontId="26" fillId="17" borderId="108" xfId="5" applyFont="1" applyFill="1" applyBorder="1" applyAlignment="1">
      <alignment horizontal="centerContinuous" vertical="top"/>
    </xf>
    <xf numFmtId="170" fontId="26" fillId="18" borderId="95" xfId="6" applyNumberFormat="1" applyFont="1" applyFill="1" applyBorder="1" applyAlignment="1">
      <alignment vertical="center"/>
    </xf>
    <xf numFmtId="170" fontId="26" fillId="18" borderId="96" xfId="6" applyNumberFormat="1" applyFont="1" applyFill="1" applyBorder="1" applyAlignment="1">
      <alignment vertical="center"/>
    </xf>
    <xf numFmtId="10" fontId="27" fillId="18" borderId="102" xfId="6" applyNumberFormat="1" applyFont="1" applyFill="1" applyBorder="1" applyAlignment="1">
      <alignment horizontal="center" vertical="center"/>
    </xf>
    <xf numFmtId="0" fontId="0" fillId="0" borderId="85" xfId="0" applyBorder="1"/>
    <xf numFmtId="0" fontId="22" fillId="17" borderId="86" xfId="4" applyFont="1" applyFill="1" applyBorder="1"/>
    <xf numFmtId="0" fontId="0" fillId="0" borderId="86" xfId="0" applyBorder="1"/>
    <xf numFmtId="0" fontId="0" fillId="0" borderId="87" xfId="0" applyBorder="1"/>
    <xf numFmtId="0" fontId="0" fillId="0" borderId="88" xfId="0" applyBorder="1"/>
    <xf numFmtId="0" fontId="0" fillId="0" borderId="48" xfId="0" applyBorder="1"/>
    <xf numFmtId="0" fontId="0" fillId="0" borderId="92" xfId="0" applyBorder="1"/>
    <xf numFmtId="0" fontId="0" fillId="0" borderId="103" xfId="0" applyBorder="1"/>
    <xf numFmtId="0" fontId="0" fillId="0" borderId="104" xfId="0" applyBorder="1"/>
    <xf numFmtId="0" fontId="0" fillId="0" borderId="105" xfId="0" applyBorder="1"/>
    <xf numFmtId="0" fontId="23" fillId="0" borderId="86" xfId="4" applyFont="1" applyBorder="1"/>
    <xf numFmtId="0" fontId="14" fillId="19" borderId="95" xfId="0" applyFont="1" applyFill="1" applyBorder="1"/>
    <xf numFmtId="166" fontId="14" fillId="22" borderId="96" xfId="0" applyNumberFormat="1" applyFont="1" applyFill="1" applyBorder="1" applyAlignment="1">
      <alignment vertical="center"/>
    </xf>
    <xf numFmtId="166" fontId="14" fillId="22" borderId="109" xfId="0" applyNumberFormat="1" applyFont="1" applyFill="1" applyBorder="1" applyAlignment="1">
      <alignment vertical="center"/>
    </xf>
    <xf numFmtId="0" fontId="7" fillId="23" borderId="95" xfId="0" applyFont="1" applyFill="1" applyBorder="1" applyAlignment="1">
      <alignment horizontal="centerContinuous" vertical="center"/>
    </xf>
    <xf numFmtId="0" fontId="6" fillId="23" borderId="96" xfId="0" applyFont="1" applyFill="1" applyBorder="1" applyAlignment="1">
      <alignment horizontal="centerContinuous" vertical="center"/>
    </xf>
    <xf numFmtId="166" fontId="8" fillId="25" borderId="96" xfId="0" applyNumberFormat="1" applyFont="1" applyFill="1" applyBorder="1" applyAlignment="1">
      <alignment horizontal="centerContinuous" vertical="center"/>
    </xf>
    <xf numFmtId="0" fontId="6" fillId="23" borderId="109" xfId="0" applyFont="1" applyFill="1" applyBorder="1" applyAlignment="1">
      <alignment horizontal="centerContinuous" vertical="center"/>
    </xf>
    <xf numFmtId="0" fontId="33" fillId="24" borderId="96" xfId="0" applyFont="1" applyFill="1" applyBorder="1" applyAlignment="1">
      <alignment horizontal="centerContinuous" vertical="center"/>
    </xf>
    <xf numFmtId="0" fontId="12" fillId="26" borderId="74" xfId="0" applyFont="1" applyFill="1" applyBorder="1" applyAlignment="1">
      <alignment horizontal="center" vertical="center" wrapText="1"/>
    </xf>
    <xf numFmtId="0" fontId="12" fillId="26" borderId="30" xfId="0" applyFont="1" applyFill="1" applyBorder="1" applyAlignment="1">
      <alignment horizontal="center" vertical="center" wrapText="1"/>
    </xf>
    <xf numFmtId="0" fontId="12" fillId="26" borderId="75" xfId="0" applyFont="1" applyFill="1" applyBorder="1" applyAlignment="1">
      <alignment horizontal="center" vertical="center" wrapText="1"/>
    </xf>
    <xf numFmtId="166" fontId="16" fillId="0" borderId="76" xfId="0" applyNumberFormat="1" applyFont="1" applyBorder="1" applyAlignment="1">
      <alignment vertical="center"/>
    </xf>
    <xf numFmtId="166" fontId="16" fillId="0" borderId="69" xfId="0" applyNumberFormat="1" applyFont="1" applyBorder="1" applyAlignment="1">
      <alignment vertical="center"/>
    </xf>
    <xf numFmtId="166" fontId="16" fillId="0" borderId="77" xfId="0" applyNumberFormat="1" applyFont="1" applyBorder="1" applyAlignment="1">
      <alignment vertical="center"/>
    </xf>
    <xf numFmtId="0" fontId="20" fillId="0" borderId="31" xfId="0" applyFont="1" applyBorder="1" applyAlignment="1">
      <alignment horizontal="center" vertical="center" wrapText="1"/>
    </xf>
    <xf numFmtId="0" fontId="14" fillId="0" borderId="55" xfId="0" applyFont="1" applyBorder="1" applyAlignment="1">
      <alignment horizontal="center" vertical="center"/>
    </xf>
    <xf numFmtId="0" fontId="14" fillId="0" borderId="57" xfId="0" applyFont="1" applyBorder="1" applyAlignment="1">
      <alignment horizontal="center" vertical="center" wrapText="1"/>
    </xf>
    <xf numFmtId="0" fontId="14" fillId="0" borderId="57" xfId="0" applyFont="1" applyBorder="1" applyAlignment="1">
      <alignment horizontal="center" vertical="center"/>
    </xf>
    <xf numFmtId="0" fontId="14" fillId="0" borderId="59" xfId="0" applyFont="1" applyBorder="1" applyAlignment="1">
      <alignment horizontal="center" vertical="center"/>
    </xf>
    <xf numFmtId="166" fontId="14" fillId="0" borderId="78" xfId="0" applyNumberFormat="1" applyFont="1" applyBorder="1" applyAlignment="1">
      <alignment vertical="center"/>
    </xf>
    <xf numFmtId="166" fontId="14" fillId="0" borderId="70" xfId="0" applyNumberFormat="1" applyFont="1" applyBorder="1" applyAlignment="1">
      <alignment vertical="center"/>
    </xf>
    <xf numFmtId="166" fontId="14" fillId="0" borderId="79" xfId="0" applyNumberFormat="1" applyFont="1" applyBorder="1" applyAlignment="1">
      <alignment vertical="center"/>
    </xf>
    <xf numFmtId="0" fontId="20" fillId="16" borderId="27" xfId="0" applyFont="1" applyFill="1" applyBorder="1" applyAlignment="1">
      <alignment horizontal="center" vertical="center"/>
    </xf>
    <xf numFmtId="0" fontId="20" fillId="16" borderId="28" xfId="0" applyFont="1" applyFill="1" applyBorder="1" applyAlignment="1">
      <alignment horizontal="center" vertical="center" wrapText="1"/>
    </xf>
    <xf numFmtId="0" fontId="20" fillId="16" borderId="28" xfId="0" applyFont="1" applyFill="1" applyBorder="1" applyAlignment="1">
      <alignment horizontal="center" vertical="center"/>
    </xf>
    <xf numFmtId="0" fontId="20" fillId="16" borderId="10" xfId="0" applyFont="1" applyFill="1" applyBorder="1" applyAlignment="1">
      <alignment horizontal="center" vertical="center"/>
    </xf>
    <xf numFmtId="166" fontId="14" fillId="16" borderId="99" xfId="0" applyNumberFormat="1" applyFont="1" applyFill="1" applyBorder="1" applyAlignment="1">
      <alignment vertical="center"/>
    </xf>
    <xf numFmtId="166" fontId="14" fillId="16" borderId="97" xfId="0" applyNumberFormat="1" applyFont="1" applyFill="1" applyBorder="1" applyAlignment="1">
      <alignment vertical="center"/>
    </xf>
    <xf numFmtId="166" fontId="14" fillId="16" borderId="98" xfId="0" applyNumberFormat="1" applyFont="1" applyFill="1" applyBorder="1" applyAlignment="1">
      <alignment vertical="center"/>
    </xf>
    <xf numFmtId="166" fontId="12" fillId="26" borderId="71" xfId="0" applyNumberFormat="1" applyFont="1" applyFill="1" applyBorder="1" applyAlignment="1">
      <alignment horizontal="center" vertical="center" wrapText="1"/>
    </xf>
    <xf numFmtId="166" fontId="12" fillId="26" borderId="72" xfId="0" applyNumberFormat="1" applyFont="1" applyFill="1" applyBorder="1" applyAlignment="1">
      <alignment horizontal="center" vertical="center" wrapText="1"/>
    </xf>
    <xf numFmtId="166" fontId="12" fillId="26" borderId="73" xfId="0" applyNumberFormat="1" applyFont="1" applyFill="1" applyBorder="1" applyAlignment="1">
      <alignment horizontal="center" vertical="center" wrapText="1"/>
    </xf>
    <xf numFmtId="0" fontId="12" fillId="26" borderId="117" xfId="0" applyFont="1" applyFill="1" applyBorder="1" applyAlignment="1">
      <alignment horizontal="center" vertical="center" wrapText="1"/>
    </xf>
    <xf numFmtId="0" fontId="12" fillId="26" borderId="29" xfId="0" applyFont="1" applyFill="1" applyBorder="1" applyAlignment="1">
      <alignment horizontal="center" vertical="center" wrapText="1"/>
    </xf>
    <xf numFmtId="0" fontId="12" fillId="26" borderId="118" xfId="0" applyFont="1" applyFill="1" applyBorder="1" applyAlignment="1">
      <alignment horizontal="center" vertical="center" wrapText="1"/>
    </xf>
    <xf numFmtId="0" fontId="24" fillId="17" borderId="82" xfId="4" applyFont="1" applyFill="1" applyBorder="1"/>
    <xf numFmtId="0" fontId="24" fillId="0" borderId="83" xfId="4" applyFont="1" applyBorder="1"/>
    <xf numFmtId="0" fontId="26" fillId="17" borderId="83" xfId="5" applyFont="1" applyFill="1" applyBorder="1" applyAlignment="1">
      <alignment vertical="center" wrapText="1"/>
    </xf>
    <xf numFmtId="0" fontId="26" fillId="17" borderId="84" xfId="5" applyFont="1" applyFill="1" applyBorder="1" applyAlignment="1">
      <alignment vertical="center" wrapText="1"/>
    </xf>
    <xf numFmtId="0" fontId="28" fillId="0" borderId="89" xfId="0" applyFont="1" applyBorder="1" applyAlignment="1">
      <alignment horizontal="left" vertical="top" wrapText="1"/>
    </xf>
    <xf numFmtId="0" fontId="28" fillId="0" borderId="90" xfId="0" applyFont="1" applyBorder="1" applyAlignment="1">
      <alignment horizontal="left" vertical="top" wrapText="1"/>
    </xf>
    <xf numFmtId="0" fontId="28" fillId="0" borderId="91" xfId="0" applyFont="1" applyBorder="1" applyAlignment="1">
      <alignment horizontal="left" vertical="top" wrapText="1"/>
    </xf>
    <xf numFmtId="0" fontId="28" fillId="0" borderId="93" xfId="0" applyFont="1" applyBorder="1" applyAlignment="1">
      <alignment horizontal="left" vertical="top" wrapText="1"/>
    </xf>
    <xf numFmtId="0" fontId="28" fillId="0" borderId="48" xfId="0" applyFont="1" applyBorder="1" applyAlignment="1">
      <alignment horizontal="left" vertical="top" wrapText="1"/>
    </xf>
    <xf numFmtId="0" fontId="28" fillId="0" borderId="94" xfId="0" applyFont="1" applyBorder="1" applyAlignment="1">
      <alignment horizontal="left" vertical="top" wrapText="1"/>
    </xf>
    <xf numFmtId="0" fontId="25" fillId="17" borderId="48" xfId="5" applyFont="1" applyFill="1" applyAlignment="1">
      <alignment horizontal="center"/>
    </xf>
    <xf numFmtId="0" fontId="25" fillId="0" borderId="48" xfId="5" applyFont="1" applyAlignment="1">
      <alignment horizontal="center"/>
    </xf>
    <xf numFmtId="0" fontId="25" fillId="17" borderId="48" xfId="5" applyFont="1" applyFill="1" applyAlignment="1">
      <alignment horizontal="center" vertical="center" wrapText="1"/>
    </xf>
    <xf numFmtId="0" fontId="22" fillId="17" borderId="48" xfId="4" applyFont="1" applyFill="1"/>
    <xf numFmtId="0" fontId="12" fillId="21" borderId="96" xfId="0" applyFont="1" applyFill="1" applyBorder="1" applyAlignment="1">
      <alignment horizontal="center" vertical="center" wrapText="1"/>
    </xf>
    <xf numFmtId="0" fontId="6" fillId="19" borderId="96" xfId="0" applyFont="1" applyFill="1" applyBorder="1"/>
    <xf numFmtId="0" fontId="12" fillId="26" borderId="111" xfId="0" applyFont="1" applyFill="1" applyBorder="1" applyAlignment="1">
      <alignment horizontal="center" vertical="center"/>
    </xf>
    <xf numFmtId="0" fontId="12" fillId="26" borderId="112" xfId="0" applyFont="1" applyFill="1" applyBorder="1" applyAlignment="1">
      <alignment horizontal="center" vertical="center"/>
    </xf>
    <xf numFmtId="0" fontId="12" fillId="26" borderId="53" xfId="0" applyFont="1" applyFill="1" applyBorder="1" applyAlignment="1">
      <alignment horizontal="center" vertical="center"/>
    </xf>
    <xf numFmtId="0" fontId="12" fillId="26" borderId="24" xfId="0" applyFont="1" applyFill="1" applyBorder="1" applyAlignment="1">
      <alignment horizontal="center" vertical="center"/>
    </xf>
    <xf numFmtId="0" fontId="12" fillId="26" borderId="65" xfId="0" applyFont="1" applyFill="1" applyBorder="1" applyAlignment="1">
      <alignment horizontal="center" vertical="center"/>
    </xf>
    <xf numFmtId="0" fontId="12" fillId="26" borderId="81" xfId="0" applyFont="1" applyFill="1" applyBorder="1" applyAlignment="1">
      <alignment horizontal="center" vertical="center"/>
    </xf>
    <xf numFmtId="0" fontId="12" fillId="26" borderId="113" xfId="0" applyFont="1" applyFill="1" applyBorder="1" applyAlignment="1">
      <alignment horizontal="center" vertical="center" wrapText="1"/>
    </xf>
    <xf numFmtId="0" fontId="12" fillId="26" borderId="67" xfId="0" applyFont="1" applyFill="1" applyBorder="1" applyAlignment="1">
      <alignment horizontal="center" vertical="center" wrapText="1"/>
    </xf>
    <xf numFmtId="0" fontId="12" fillId="26" borderId="115" xfId="0" applyFont="1" applyFill="1" applyBorder="1" applyAlignment="1">
      <alignment horizontal="center" vertical="center" wrapText="1"/>
    </xf>
    <xf numFmtId="0" fontId="12" fillId="26" borderId="114" xfId="0" applyFont="1" applyFill="1" applyBorder="1" applyAlignment="1">
      <alignment horizontal="center" vertical="center"/>
    </xf>
    <xf numFmtId="0" fontId="12" fillId="26" borderId="68" xfId="0" applyFont="1" applyFill="1" applyBorder="1" applyAlignment="1">
      <alignment horizontal="center" vertical="center"/>
    </xf>
    <xf numFmtId="0" fontId="12" fillId="26" borderId="116" xfId="0" applyFont="1" applyFill="1" applyBorder="1" applyAlignment="1">
      <alignment horizontal="center" vertical="center"/>
    </xf>
    <xf numFmtId="0" fontId="13" fillId="11" borderId="20" xfId="0" applyFont="1" applyFill="1" applyBorder="1" applyAlignment="1">
      <alignment horizontal="center" vertical="center" wrapText="1"/>
    </xf>
    <xf numFmtId="0" fontId="6" fillId="0" borderId="42" xfId="0" applyFont="1" applyBorder="1"/>
    <xf numFmtId="0" fontId="12" fillId="9" borderId="11" xfId="0" applyFont="1" applyFill="1" applyBorder="1" applyAlignment="1">
      <alignment horizontal="center" vertical="center" wrapText="1"/>
    </xf>
    <xf numFmtId="0" fontId="6" fillId="0" borderId="12" xfId="0" applyFont="1" applyBorder="1"/>
    <xf numFmtId="0" fontId="12" fillId="9" borderId="20" xfId="0" applyFont="1" applyFill="1" applyBorder="1" applyAlignment="1">
      <alignment horizontal="center" vertical="center" wrapText="1"/>
    </xf>
    <xf numFmtId="0" fontId="13" fillId="10" borderId="11"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20" xfId="0" applyFont="1" applyFill="1" applyBorder="1" applyAlignment="1">
      <alignment horizontal="center" vertical="center" wrapText="1"/>
    </xf>
    <xf numFmtId="0" fontId="15" fillId="10" borderId="1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6" fillId="0" borderId="43" xfId="0" applyFont="1" applyBorder="1"/>
    <xf numFmtId="0" fontId="15" fillId="11" borderId="11" xfId="0" applyFont="1" applyFill="1" applyBorder="1" applyAlignment="1">
      <alignment horizontal="center" vertical="center" wrapText="1"/>
    </xf>
    <xf numFmtId="0" fontId="15" fillId="11" borderId="20"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10" borderId="2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11" borderId="11" xfId="0" applyFont="1" applyFill="1" applyBorder="1" applyAlignment="1">
      <alignment horizontal="center" vertical="center" wrapText="1"/>
    </xf>
    <xf numFmtId="0" fontId="12" fillId="14" borderId="5" xfId="0" applyFont="1" applyFill="1" applyBorder="1" applyAlignment="1">
      <alignment horizontal="center" vertical="center" wrapText="1"/>
    </xf>
    <xf numFmtId="0" fontId="6" fillId="0" borderId="26" xfId="0" applyFont="1" applyBorder="1"/>
    <xf numFmtId="0" fontId="6" fillId="0" borderId="60" xfId="0" applyFont="1" applyBorder="1"/>
    <xf numFmtId="0" fontId="8" fillId="14" borderId="20" xfId="0" applyFont="1" applyFill="1" applyBorder="1" applyAlignment="1">
      <alignment horizontal="center"/>
    </xf>
    <xf numFmtId="0" fontId="6" fillId="0" borderId="21" xfId="0" applyFont="1" applyBorder="1"/>
    <xf numFmtId="0" fontId="18" fillId="0" borderId="20" xfId="0" applyFont="1" applyBorder="1" applyAlignment="1">
      <alignment horizontal="left" vertical="center" wrapText="1"/>
    </xf>
    <xf numFmtId="0" fontId="3" fillId="0" borderId="20" xfId="0" applyFont="1" applyBorder="1" applyAlignment="1">
      <alignment horizontal="left" vertical="center" wrapText="1"/>
    </xf>
    <xf numFmtId="0" fontId="15" fillId="10" borderId="2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3" fillId="11" borderId="46" xfId="0" applyFont="1" applyFill="1" applyBorder="1" applyAlignment="1">
      <alignment horizontal="center" vertical="center" wrapText="1"/>
    </xf>
    <xf numFmtId="0" fontId="6" fillId="0" borderId="45" xfId="0" applyFont="1" applyBorder="1"/>
    <xf numFmtId="0" fontId="6" fillId="0" borderId="47" xfId="0" applyFont="1" applyBorder="1"/>
    <xf numFmtId="0" fontId="13" fillId="11" borderId="44" xfId="0" applyFont="1" applyFill="1" applyBorder="1" applyAlignment="1">
      <alignment horizontal="center" vertical="center" wrapText="1"/>
    </xf>
    <xf numFmtId="0" fontId="9" fillId="0" borderId="20" xfId="0" applyFont="1" applyBorder="1" applyAlignment="1">
      <alignment horizontal="center" vertical="center" wrapText="1"/>
    </xf>
    <xf numFmtId="166" fontId="8" fillId="5" borderId="35" xfId="0" applyNumberFormat="1" applyFont="1" applyFill="1" applyBorder="1" applyAlignment="1">
      <alignment horizontal="center"/>
    </xf>
    <xf numFmtId="0" fontId="6" fillId="0" borderId="36" xfId="0" applyFont="1" applyBorder="1"/>
    <xf numFmtId="0" fontId="6" fillId="0" borderId="37" xfId="0" applyFont="1" applyBorder="1"/>
    <xf numFmtId="166" fontId="8" fillId="6" borderId="38" xfId="0" applyNumberFormat="1" applyFont="1" applyFill="1" applyBorder="1" applyAlignment="1">
      <alignment horizontal="center"/>
    </xf>
    <xf numFmtId="0" fontId="6" fillId="0" borderId="39" xfId="0" applyFont="1" applyBorder="1"/>
    <xf numFmtId="0" fontId="6" fillId="0" borderId="40" xfId="0" applyFont="1" applyBorder="1"/>
    <xf numFmtId="166" fontId="8" fillId="7" borderId="38" xfId="0" applyNumberFormat="1" applyFont="1" applyFill="1" applyBorder="1" applyAlignment="1">
      <alignment horizontal="center" vertical="center" wrapText="1"/>
    </xf>
    <xf numFmtId="0" fontId="6" fillId="0" borderId="41" xfId="0" applyFont="1" applyBorder="1"/>
    <xf numFmtId="0" fontId="9" fillId="0" borderId="22" xfId="0" applyFont="1" applyBorder="1" applyAlignment="1">
      <alignment horizontal="center" vertical="center" wrapText="1" readingOrder="1"/>
    </xf>
    <xf numFmtId="0" fontId="6" fillId="0" borderId="19" xfId="0" applyFont="1" applyBorder="1"/>
    <xf numFmtId="0" fontId="6" fillId="0" borderId="16" xfId="0" applyFont="1" applyBorder="1"/>
    <xf numFmtId="0" fontId="6" fillId="0" borderId="25" xfId="0" applyFont="1" applyBorder="1"/>
    <xf numFmtId="0" fontId="6" fillId="0" borderId="14" xfId="0" applyFont="1" applyBorder="1"/>
    <xf numFmtId="0" fontId="6" fillId="0" borderId="9" xfId="0" applyFont="1" applyBorder="1"/>
    <xf numFmtId="0" fontId="10" fillId="3" borderId="20" xfId="0" applyFont="1" applyFill="1" applyBorder="1" applyAlignment="1">
      <alignment horizontal="center" vertical="center" wrapText="1"/>
    </xf>
    <xf numFmtId="0" fontId="11" fillId="4" borderId="32" xfId="0" applyFont="1" applyFill="1" applyBorder="1" applyAlignment="1">
      <alignment horizontal="center" vertical="center" wrapText="1"/>
    </xf>
    <xf numFmtId="0" fontId="6" fillId="0" borderId="33" xfId="0" applyFont="1" applyBorder="1"/>
    <xf numFmtId="0" fontId="6" fillId="0" borderId="34" xfId="0" applyFont="1" applyBorder="1"/>
    <xf numFmtId="0" fontId="10" fillId="3" borderId="32" xfId="0" applyFont="1" applyFill="1" applyBorder="1" applyAlignment="1">
      <alignment horizontal="center" vertical="center" wrapText="1"/>
    </xf>
    <xf numFmtId="0" fontId="9" fillId="0" borderId="20" xfId="0" applyFont="1" applyBorder="1" applyAlignment="1">
      <alignment horizontal="center" wrapText="1"/>
    </xf>
    <xf numFmtId="0" fontId="9" fillId="0" borderId="20" xfId="0" applyFont="1" applyBorder="1" applyAlignment="1">
      <alignment horizontal="center" vertical="center"/>
    </xf>
    <xf numFmtId="0" fontId="10" fillId="0" borderId="23" xfId="0" applyFont="1" applyBorder="1" applyAlignment="1">
      <alignment horizontal="center" vertical="center"/>
    </xf>
    <xf numFmtId="0" fontId="0" fillId="0" borderId="0" xfId="0"/>
    <xf numFmtId="0" fontId="7" fillId="0" borderId="22" xfId="0" applyFont="1" applyBorder="1" applyAlignment="1">
      <alignment horizontal="center" vertical="center" wrapText="1"/>
    </xf>
    <xf numFmtId="0" fontId="9" fillId="0" borderId="22" xfId="0" applyFont="1" applyBorder="1" applyAlignment="1">
      <alignment horizontal="center" vertical="center" wrapText="1"/>
    </xf>
    <xf numFmtId="0" fontId="10" fillId="0" borderId="20" xfId="0" applyFont="1" applyBorder="1" applyAlignment="1">
      <alignment horizontal="center" vertical="center"/>
    </xf>
    <xf numFmtId="0" fontId="10" fillId="0" borderId="20" xfId="0" applyFont="1" applyBorder="1" applyAlignment="1">
      <alignment horizontal="center" vertical="center" wrapText="1"/>
    </xf>
    <xf numFmtId="0" fontId="8" fillId="0" borderId="6" xfId="0" applyFont="1" applyBorder="1" applyAlignment="1">
      <alignment horizontal="center" vertical="center" wrapText="1"/>
    </xf>
    <xf numFmtId="0" fontId="6" fillId="0" borderId="7" xfId="0" applyFont="1" applyBorder="1"/>
    <xf numFmtId="0" fontId="6" fillId="0" borderId="8" xfId="0" applyFont="1" applyBorder="1"/>
    <xf numFmtId="0" fontId="7" fillId="0" borderId="13"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3" xfId="0" applyFont="1" applyBorder="1" applyAlignment="1">
      <alignment horizontal="center" vertical="center" wrapText="1"/>
    </xf>
    <xf numFmtId="0" fontId="6" fillId="0" borderId="24" xfId="0" applyFont="1" applyBorder="1"/>
    <xf numFmtId="14" fontId="7" fillId="0" borderId="20" xfId="0" applyNumberFormat="1" applyFont="1" applyBorder="1" applyAlignment="1">
      <alignment horizontal="center"/>
    </xf>
    <xf numFmtId="170" fontId="23" fillId="0" borderId="48" xfId="8" applyNumberFormat="1" applyFont="1" applyFill="1" applyBorder="1" applyAlignment="1">
      <alignment vertical="center" wrapText="1"/>
    </xf>
    <xf numFmtId="170" fontId="26" fillId="0" borderId="48" xfId="6" applyNumberFormat="1" applyFont="1" applyBorder="1" applyAlignment="1">
      <alignment vertical="center"/>
    </xf>
    <xf numFmtId="170" fontId="26" fillId="0" borderId="83" xfId="6" applyNumberFormat="1" applyFont="1" applyBorder="1" applyAlignment="1">
      <alignment vertical="center"/>
    </xf>
    <xf numFmtId="0" fontId="26" fillId="17" borderId="48" xfId="5" applyFont="1" applyFill="1" applyBorder="1" applyAlignment="1">
      <alignment horizontal="center"/>
    </xf>
    <xf numFmtId="0" fontId="24" fillId="17" borderId="48" xfId="4" applyFont="1" applyFill="1" applyBorder="1" applyAlignment="1">
      <alignment horizontal="left" wrapText="1"/>
    </xf>
    <xf numFmtId="0" fontId="23" fillId="17" borderId="48" xfId="6" applyFont="1" applyFill="1" applyBorder="1" applyAlignment="1">
      <alignment horizontal="center" vertical="center"/>
    </xf>
    <xf numFmtId="0" fontId="23" fillId="17" borderId="48" xfId="7" applyFont="1" applyFill="1" applyBorder="1" applyAlignment="1">
      <alignment horizontal="justify" vertical="center" wrapText="1"/>
    </xf>
    <xf numFmtId="0" fontId="23" fillId="17" borderId="48" xfId="7" applyFont="1" applyFill="1" applyBorder="1" applyAlignment="1">
      <alignment horizontal="center" vertical="center" wrapText="1"/>
    </xf>
    <xf numFmtId="0" fontId="32" fillId="17" borderId="104" xfId="9" applyFont="1" applyFill="1" applyBorder="1" applyAlignment="1">
      <alignment horizontal="right" vertical="center"/>
    </xf>
    <xf numFmtId="170" fontId="26" fillId="17" borderId="104" xfId="6" applyNumberFormat="1" applyFont="1" applyFill="1" applyBorder="1" applyAlignment="1">
      <alignment vertical="center"/>
    </xf>
    <xf numFmtId="170" fontId="26" fillId="0" borderId="104" xfId="6" applyNumberFormat="1" applyFont="1" applyBorder="1" applyAlignment="1">
      <alignment vertical="center"/>
    </xf>
    <xf numFmtId="170" fontId="23" fillId="17" borderId="104" xfId="8" applyNumberFormat="1" applyFont="1" applyFill="1" applyBorder="1" applyAlignment="1">
      <alignment vertical="center" wrapText="1"/>
    </xf>
    <xf numFmtId="0" fontId="23" fillId="17" borderId="105" xfId="4" applyFont="1" applyFill="1" applyBorder="1"/>
    <xf numFmtId="0" fontId="23" fillId="20" borderId="119" xfId="6" applyFont="1" applyFill="1" applyBorder="1" applyAlignment="1">
      <alignment horizontal="center" vertical="center"/>
    </xf>
    <xf numFmtId="0" fontId="27" fillId="18" borderId="89" xfId="6" applyFont="1" applyFill="1" applyBorder="1" applyAlignment="1">
      <alignment vertical="center"/>
    </xf>
    <xf numFmtId="0" fontId="27" fillId="18" borderId="90" xfId="6" applyFont="1" applyFill="1" applyBorder="1" applyAlignment="1">
      <alignment vertical="center"/>
    </xf>
    <xf numFmtId="0" fontId="23" fillId="0" borderId="93" xfId="4" applyFont="1" applyBorder="1" applyAlignment="1">
      <alignment vertical="top" wrapText="1"/>
    </xf>
    <xf numFmtId="0" fontId="23" fillId="0" borderId="48" xfId="4" applyFont="1" applyBorder="1" applyAlignment="1">
      <alignment vertical="top" wrapText="1"/>
    </xf>
    <xf numFmtId="0" fontId="25" fillId="17" borderId="89" xfId="5" applyFont="1" applyFill="1" applyBorder="1" applyAlignment="1">
      <alignment horizontal="centerContinuous" vertical="center"/>
    </xf>
    <xf numFmtId="0" fontId="25" fillId="17" borderId="90" xfId="5" applyFont="1" applyFill="1" applyBorder="1" applyAlignment="1">
      <alignment horizontal="centerContinuous" vertical="center"/>
    </xf>
    <xf numFmtId="0" fontId="25" fillId="17" borderId="93" xfId="5" applyFont="1" applyFill="1" applyBorder="1" applyAlignment="1">
      <alignment horizontal="centerContinuous" vertical="center"/>
    </xf>
    <xf numFmtId="0" fontId="25" fillId="17" borderId="48" xfId="5" applyFont="1" applyFill="1" applyBorder="1" applyAlignment="1">
      <alignment horizontal="centerContinuous" vertical="center"/>
    </xf>
    <xf numFmtId="0" fontId="28" fillId="20" borderId="110" xfId="7" applyFont="1" applyFill="1" applyBorder="1" applyAlignment="1">
      <alignment horizontal="left" vertical="center" wrapText="1"/>
    </xf>
    <xf numFmtId="0" fontId="28" fillId="20" borderId="83" xfId="7" applyFont="1" applyFill="1" applyBorder="1" applyAlignment="1">
      <alignment horizontal="left" vertical="center" wrapText="1"/>
    </xf>
    <xf numFmtId="0" fontId="25" fillId="17" borderId="93" xfId="5" applyFont="1" applyFill="1" applyBorder="1" applyAlignment="1">
      <alignment vertical="center"/>
    </xf>
    <xf numFmtId="0" fontId="25" fillId="17" borderId="93" xfId="5" applyFont="1" applyFill="1" applyBorder="1" applyAlignment="1">
      <alignment wrapText="1"/>
    </xf>
    <xf numFmtId="0" fontId="25" fillId="17" borderId="93" xfId="5" applyFont="1" applyFill="1" applyBorder="1" applyAlignment="1">
      <alignment horizontal="centerContinuous" vertical="center" wrapText="1"/>
    </xf>
    <xf numFmtId="0" fontId="26" fillId="0" borderId="96" xfId="6" applyFont="1" applyBorder="1" applyAlignment="1">
      <alignment horizontal="centerContinuous" vertical="center"/>
    </xf>
    <xf numFmtId="10" fontId="23" fillId="19" borderId="120" xfId="8" applyNumberFormat="1" applyFont="1" applyFill="1" applyBorder="1" applyAlignment="1">
      <alignment horizontal="center" vertical="center" wrapText="1"/>
    </xf>
    <xf numFmtId="171" fontId="29" fillId="0" borderId="97" xfId="0" applyNumberFormat="1" applyFont="1" applyBorder="1" applyAlignment="1">
      <alignment horizontal="center" vertical="center"/>
    </xf>
    <xf numFmtId="0" fontId="26" fillId="19" borderId="96" xfId="6" applyFont="1" applyFill="1" applyBorder="1" applyAlignment="1">
      <alignment horizontal="centerContinuous" vertical="center" wrapText="1"/>
    </xf>
    <xf numFmtId="10" fontId="23" fillId="19" borderId="108" xfId="8" applyNumberFormat="1" applyFont="1" applyFill="1" applyBorder="1" applyAlignment="1">
      <alignment horizontal="center" vertical="center" wrapText="1"/>
    </xf>
    <xf numFmtId="0" fontId="26" fillId="0" borderId="121" xfId="6" applyFont="1" applyBorder="1" applyAlignment="1">
      <alignment horizontal="centerContinuous" vertical="center"/>
    </xf>
    <xf numFmtId="44" fontId="26" fillId="0" borderId="121" xfId="2" applyFont="1" applyFill="1" applyBorder="1" applyAlignment="1">
      <alignment horizontal="center" vertical="center" wrapText="1"/>
    </xf>
    <xf numFmtId="10" fontId="23" fillId="0" borderId="122" xfId="8" applyNumberFormat="1" applyFont="1" applyBorder="1" applyAlignment="1">
      <alignment horizontal="center" vertical="center" wrapText="1"/>
    </xf>
    <xf numFmtId="0" fontId="26" fillId="0" borderId="109" xfId="6" applyFont="1" applyBorder="1" applyAlignment="1">
      <alignment horizontal="centerContinuous" vertical="center"/>
    </xf>
    <xf numFmtId="0" fontId="26" fillId="19" borderId="107" xfId="6" applyFont="1" applyFill="1" applyBorder="1" applyAlignment="1">
      <alignment horizontal="centerContinuous" vertical="center" wrapText="1"/>
    </xf>
    <xf numFmtId="0" fontId="26" fillId="19" borderId="100" xfId="6" applyFont="1" applyFill="1" applyBorder="1" applyAlignment="1">
      <alignment horizontal="center" vertical="center" wrapText="1"/>
    </xf>
    <xf numFmtId="44" fontId="27" fillId="18" borderId="95" xfId="2" applyFont="1" applyFill="1" applyBorder="1" applyAlignment="1">
      <alignment horizontal="centerContinuous" vertical="center"/>
    </xf>
    <xf numFmtId="44" fontId="27" fillId="18" borderId="96" xfId="2" applyFont="1" applyFill="1" applyBorder="1" applyAlignment="1">
      <alignment horizontal="centerContinuous" vertical="center"/>
    </xf>
    <xf numFmtId="170" fontId="26" fillId="0" borderId="90" xfId="6" applyNumberFormat="1" applyFont="1" applyBorder="1" applyAlignment="1">
      <alignment vertical="center"/>
    </xf>
    <xf numFmtId="0" fontId="26" fillId="17" borderId="48" xfId="5" applyFont="1" applyFill="1" applyBorder="1" applyAlignment="1">
      <alignment vertical="center" wrapText="1"/>
    </xf>
    <xf numFmtId="0" fontId="32" fillId="17" borderId="48" xfId="9" applyFont="1" applyFill="1" applyBorder="1" applyAlignment="1">
      <alignment horizontal="right" vertical="center"/>
    </xf>
    <xf numFmtId="170" fontId="26" fillId="17" borderId="48" xfId="6" applyNumberFormat="1" applyFont="1" applyFill="1" applyBorder="1" applyAlignment="1">
      <alignment vertical="center"/>
    </xf>
    <xf numFmtId="170" fontId="26" fillId="17" borderId="48" xfId="6" applyNumberFormat="1" applyFont="1" applyFill="1" applyBorder="1" applyAlignment="1">
      <alignment horizontal="center" vertical="center"/>
    </xf>
    <xf numFmtId="0" fontId="31" fillId="17" borderId="48" xfId="4" applyFont="1" applyFill="1" applyBorder="1"/>
    <xf numFmtId="0" fontId="26" fillId="17" borderId="48" xfId="5" applyFont="1" applyFill="1" applyBorder="1" applyAlignment="1">
      <alignment horizontal="centerContinuous" vertical="top" wrapText="1"/>
    </xf>
    <xf numFmtId="44" fontId="26" fillId="19" borderId="96" xfId="2" applyFont="1" applyFill="1" applyBorder="1" applyAlignment="1">
      <alignment horizontal="center" vertical="center" wrapText="1"/>
    </xf>
    <xf numFmtId="44" fontId="26" fillId="19" borderId="102" xfId="2" applyFont="1" applyFill="1" applyBorder="1" applyAlignment="1">
      <alignment horizontal="center" vertical="center" wrapText="1"/>
    </xf>
    <xf numFmtId="44" fontId="26" fillId="19" borderId="101" xfId="2" applyFont="1" applyFill="1" applyBorder="1" applyAlignment="1">
      <alignment horizontal="center" vertical="center" wrapText="1"/>
    </xf>
  </cellXfs>
  <cellStyles count="10">
    <cellStyle name="Millares" xfId="1" builtinId="3"/>
    <cellStyle name="Moneda" xfId="2" builtinId="4"/>
    <cellStyle name="Moneda 2" xfId="8" xr:uid="{3571A13D-E9D6-402D-AF43-DDE22E66F576}"/>
    <cellStyle name="Normal" xfId="0" builtinId="0"/>
    <cellStyle name="Normal 2 10 3" xfId="7" xr:uid="{F6281E4F-D79C-4C09-BCAB-F6A5C472D180}"/>
    <cellStyle name="Normal 2 2 2" xfId="6" xr:uid="{DAC08DF7-C78C-4553-A069-488948DDFC56}"/>
    <cellStyle name="Normal 3 11" xfId="5" xr:uid="{EDA04AE8-07A2-4DF0-B729-E0125706EAC4}"/>
    <cellStyle name="Normal 3 2" xfId="4" xr:uid="{A8EEB536-069F-4E3D-A09C-E9866919B3F5}"/>
    <cellStyle name="Normal 3 2 2" xfId="9" xr:uid="{518AC6D2-FF8F-4101-9BF0-513498A7DA41}"/>
    <cellStyle name="Porcentaje" xfId="3" builtinId="5"/>
  </cellStyles>
  <dxfs count="2">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4381500</xdr:colOff>
      <xdr:row>1357</xdr:row>
      <xdr:rowOff>409575</xdr:rowOff>
    </xdr:from>
    <xdr:ext cx="15392400" cy="1114425"/>
    <xdr:sp macro="" textlink="">
      <xdr:nvSpPr>
        <xdr:cNvPr id="3" name="Shape 3">
          <a:extLst>
            <a:ext uri="{FF2B5EF4-FFF2-40B4-BE49-F238E27FC236}">
              <a16:creationId xmlns:a16="http://schemas.microsoft.com/office/drawing/2014/main" id="{00000000-0008-0000-0200-000003000000}"/>
            </a:ext>
          </a:extLst>
        </xdr:cNvPr>
        <xdr:cNvSpPr/>
      </xdr:nvSpPr>
      <xdr:spPr>
        <a:xfrm>
          <a:off x="0" y="3260888"/>
          <a:ext cx="10692000" cy="1038225"/>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500">
              <a:solidFill>
                <a:srgbClr val="000000"/>
              </a:solidFill>
              <a:latin typeface="Trebuchet MS"/>
              <a:ea typeface="Trebuchet MS"/>
              <a:cs typeface="Trebuchet MS"/>
              <a:sym typeface="Trebuchet MS"/>
            </a:rPr>
            <a:t>Revisado por</a:t>
          </a:r>
          <a:endParaRPr sz="1400"/>
        </a:p>
      </xdr:txBody>
    </xdr:sp>
    <xdr:clientData fLocksWithSheet="0"/>
  </xdr:oneCellAnchor>
  <xdr:oneCellAnchor>
    <xdr:from>
      <xdr:col>2</xdr:col>
      <xdr:colOff>4381500</xdr:colOff>
      <xdr:row>1357</xdr:row>
      <xdr:rowOff>1343025</xdr:rowOff>
    </xdr:from>
    <xdr:ext cx="15392400" cy="628650"/>
    <xdr:sp macro="" textlink="">
      <xdr:nvSpPr>
        <xdr:cNvPr id="5" name="Shape 5">
          <a:extLst>
            <a:ext uri="{FF2B5EF4-FFF2-40B4-BE49-F238E27FC236}">
              <a16:creationId xmlns:a16="http://schemas.microsoft.com/office/drawing/2014/main" id="{00000000-0008-0000-0200-000005000000}"/>
            </a:ext>
          </a:extLst>
        </xdr:cNvPr>
        <xdr:cNvSpPr/>
      </xdr:nvSpPr>
      <xdr:spPr>
        <a:xfrm>
          <a:off x="0" y="3503775"/>
          <a:ext cx="10692000" cy="552450"/>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PATRICIA PINZÓN DURÁN</a:t>
          </a:r>
          <a:endParaRPr sz="1400"/>
        </a:p>
        <a:p>
          <a:pPr marL="0" lvl="0" indent="0" algn="ctr" rtl="0">
            <a:lnSpc>
              <a:spcPct val="93333"/>
            </a:lnSpc>
            <a:spcBef>
              <a:spcPts val="0"/>
            </a:spcBef>
            <a:spcAft>
              <a:spcPts val="0"/>
            </a:spcAft>
            <a:buNone/>
          </a:pPr>
          <a:r>
            <a:rPr lang="en-US" sz="1500">
              <a:solidFill>
                <a:srgbClr val="000000"/>
              </a:solidFill>
              <a:latin typeface="Trebuchet MS"/>
              <a:ea typeface="Trebuchet MS"/>
              <a:cs typeface="Trebuchet MS"/>
              <a:sym typeface="Trebuchet MS"/>
            </a:rPr>
            <a:t>Subdirectora Técnica de Recursos Físicos</a:t>
          </a:r>
          <a:endParaRPr sz="1400"/>
        </a:p>
      </xdr:txBody>
    </xdr:sp>
    <xdr:clientData fLocksWithSheet="0"/>
  </xdr:oneCellAnchor>
  <xdr:oneCellAnchor>
    <xdr:from>
      <xdr:col>4</xdr:col>
      <xdr:colOff>838200</xdr:colOff>
      <xdr:row>1357</xdr:row>
      <xdr:rowOff>428625</xdr:rowOff>
    </xdr:from>
    <xdr:ext cx="5314950" cy="981075"/>
    <xdr:sp macro="" textlink="">
      <xdr:nvSpPr>
        <xdr:cNvPr id="7" name="Shape 7">
          <a:extLst>
            <a:ext uri="{FF2B5EF4-FFF2-40B4-BE49-F238E27FC236}">
              <a16:creationId xmlns:a16="http://schemas.microsoft.com/office/drawing/2014/main" id="{00000000-0008-0000-0200-000007000000}"/>
            </a:ext>
          </a:extLst>
        </xdr:cNvPr>
        <xdr:cNvSpPr/>
      </xdr:nvSpPr>
      <xdr:spPr>
        <a:xfrm>
          <a:off x="2726625" y="3327563"/>
          <a:ext cx="5238750" cy="904875"/>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500">
              <a:solidFill>
                <a:srgbClr val="000000"/>
              </a:solidFill>
              <a:latin typeface="Trebuchet MS"/>
              <a:ea typeface="Trebuchet MS"/>
              <a:cs typeface="Trebuchet MS"/>
              <a:sym typeface="Trebuchet MS"/>
            </a:rPr>
            <a:t>Revisado por</a:t>
          </a:r>
          <a:endParaRPr sz="1400"/>
        </a:p>
      </xdr:txBody>
    </xdr:sp>
    <xdr:clientData fLocksWithSheet="0"/>
  </xdr:oneCellAnchor>
  <xdr:oneCellAnchor>
    <xdr:from>
      <xdr:col>4</xdr:col>
      <xdr:colOff>838200</xdr:colOff>
      <xdr:row>1357</xdr:row>
      <xdr:rowOff>1352550</xdr:rowOff>
    </xdr:from>
    <xdr:ext cx="5314950" cy="561975"/>
    <xdr:sp macro="" textlink="">
      <xdr:nvSpPr>
        <xdr:cNvPr id="9" name="Shape 9">
          <a:extLst>
            <a:ext uri="{FF2B5EF4-FFF2-40B4-BE49-F238E27FC236}">
              <a16:creationId xmlns:a16="http://schemas.microsoft.com/office/drawing/2014/main" id="{00000000-0008-0000-0200-000009000000}"/>
            </a:ext>
          </a:extLst>
        </xdr:cNvPr>
        <xdr:cNvSpPr/>
      </xdr:nvSpPr>
      <xdr:spPr>
        <a:xfrm>
          <a:off x="2726625" y="3537113"/>
          <a:ext cx="5238750" cy="485775"/>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JOHANNA PATRICIA CUADROS CUERVO</a:t>
          </a:r>
          <a:endParaRPr sz="1400"/>
        </a:p>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Contratista Dirección Técnica Administrativa y Financiera</a:t>
          </a:r>
          <a:endParaRPr sz="1400"/>
        </a:p>
      </xdr:txBody>
    </xdr:sp>
    <xdr:clientData fLocksWithSheet="0"/>
  </xdr:oneCellAnchor>
  <xdr:oneCellAnchor>
    <xdr:from>
      <xdr:col>7</xdr:col>
      <xdr:colOff>981075</xdr:colOff>
      <xdr:row>1357</xdr:row>
      <xdr:rowOff>419100</xdr:rowOff>
    </xdr:from>
    <xdr:ext cx="7124700" cy="981075"/>
    <xdr:sp macro="" textlink="">
      <xdr:nvSpPr>
        <xdr:cNvPr id="11" name="Shape 11">
          <a:extLst>
            <a:ext uri="{FF2B5EF4-FFF2-40B4-BE49-F238E27FC236}">
              <a16:creationId xmlns:a16="http://schemas.microsoft.com/office/drawing/2014/main" id="{00000000-0008-0000-0200-00000B000000}"/>
            </a:ext>
          </a:extLst>
        </xdr:cNvPr>
        <xdr:cNvSpPr/>
      </xdr:nvSpPr>
      <xdr:spPr>
        <a:xfrm>
          <a:off x="1821750" y="3327563"/>
          <a:ext cx="7048500" cy="904875"/>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500">
              <a:solidFill>
                <a:srgbClr val="000000"/>
              </a:solidFill>
              <a:latin typeface="Trebuchet MS"/>
              <a:ea typeface="Trebuchet MS"/>
              <a:cs typeface="Trebuchet MS"/>
              <a:sym typeface="Trebuchet MS"/>
            </a:rPr>
            <a:t>Validado por</a:t>
          </a:r>
          <a:endParaRPr sz="1400"/>
        </a:p>
      </xdr:txBody>
    </xdr:sp>
    <xdr:clientData fLocksWithSheet="0"/>
  </xdr:oneCellAnchor>
  <xdr:oneCellAnchor>
    <xdr:from>
      <xdr:col>7</xdr:col>
      <xdr:colOff>981075</xdr:colOff>
      <xdr:row>1357</xdr:row>
      <xdr:rowOff>1352550</xdr:rowOff>
    </xdr:from>
    <xdr:ext cx="7124700" cy="561975"/>
    <xdr:sp macro="" textlink="">
      <xdr:nvSpPr>
        <xdr:cNvPr id="13" name="Shape 13">
          <a:extLst>
            <a:ext uri="{FF2B5EF4-FFF2-40B4-BE49-F238E27FC236}">
              <a16:creationId xmlns:a16="http://schemas.microsoft.com/office/drawing/2014/main" id="{00000000-0008-0000-0200-00000D000000}"/>
            </a:ext>
          </a:extLst>
        </xdr:cNvPr>
        <xdr:cNvSpPr/>
      </xdr:nvSpPr>
      <xdr:spPr>
        <a:xfrm>
          <a:off x="1821750" y="3537113"/>
          <a:ext cx="7048500" cy="485775"/>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EDDER HARVEY RODRIGUEZ LAITON</a:t>
          </a:r>
          <a:endParaRPr sz="1500">
            <a:solidFill>
              <a:srgbClr val="000000"/>
            </a:solidFill>
            <a:latin typeface="Trebuchet MS"/>
            <a:ea typeface="Trebuchet MS"/>
            <a:cs typeface="Trebuchet MS"/>
            <a:sym typeface="Trebuchet MS"/>
          </a:endParaRPr>
        </a:p>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Director Técnico Administrativo y Financiero (E)</a:t>
          </a:r>
          <a:endParaRPr sz="1500">
            <a:solidFill>
              <a:srgbClr val="000000"/>
            </a:solidFill>
            <a:latin typeface="Trebuchet MS"/>
            <a:ea typeface="Trebuchet MS"/>
            <a:cs typeface="Trebuchet MS"/>
            <a:sym typeface="Trebuchet MS"/>
          </a:endParaRPr>
        </a:p>
      </xdr:txBody>
    </xdr:sp>
    <xdr:clientData fLocksWithSheet="0"/>
  </xdr:oneCellAnchor>
  <xdr:oneCellAnchor>
    <xdr:from>
      <xdr:col>0</xdr:col>
      <xdr:colOff>-38100</xdr:colOff>
      <xdr:row>1357</xdr:row>
      <xdr:rowOff>409575</xdr:rowOff>
    </xdr:from>
    <xdr:ext cx="6505575" cy="971550"/>
    <xdr:sp macro="" textlink="">
      <xdr:nvSpPr>
        <xdr:cNvPr id="15" name="Shape 15">
          <a:extLst>
            <a:ext uri="{FF2B5EF4-FFF2-40B4-BE49-F238E27FC236}">
              <a16:creationId xmlns:a16="http://schemas.microsoft.com/office/drawing/2014/main" id="{00000000-0008-0000-0200-00000F000000}"/>
            </a:ext>
          </a:extLst>
        </xdr:cNvPr>
        <xdr:cNvSpPr/>
      </xdr:nvSpPr>
      <xdr:spPr>
        <a:xfrm>
          <a:off x="2131313" y="3332325"/>
          <a:ext cx="6429375" cy="895350"/>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500">
              <a:solidFill>
                <a:srgbClr val="000000"/>
              </a:solidFill>
              <a:latin typeface="Trebuchet MS"/>
              <a:ea typeface="Trebuchet MS"/>
              <a:cs typeface="Trebuchet MS"/>
              <a:sym typeface="Trebuchet MS"/>
            </a:rPr>
            <a:t>Elaborad por</a:t>
          </a:r>
          <a:endParaRPr sz="1400"/>
        </a:p>
      </xdr:txBody>
    </xdr:sp>
    <xdr:clientData fLocksWithSheet="0"/>
  </xdr:oneCellAnchor>
  <xdr:oneCellAnchor>
    <xdr:from>
      <xdr:col>0</xdr:col>
      <xdr:colOff>-38100</xdr:colOff>
      <xdr:row>1357</xdr:row>
      <xdr:rowOff>1323975</xdr:rowOff>
    </xdr:from>
    <xdr:ext cx="6524625" cy="571500"/>
    <xdr:sp macro="" textlink="">
      <xdr:nvSpPr>
        <xdr:cNvPr id="17" name="Shape 17">
          <a:extLst>
            <a:ext uri="{FF2B5EF4-FFF2-40B4-BE49-F238E27FC236}">
              <a16:creationId xmlns:a16="http://schemas.microsoft.com/office/drawing/2014/main" id="{00000000-0008-0000-0200-000011000000}"/>
            </a:ext>
          </a:extLst>
        </xdr:cNvPr>
        <xdr:cNvSpPr/>
      </xdr:nvSpPr>
      <xdr:spPr>
        <a:xfrm>
          <a:off x="2121788" y="3532350"/>
          <a:ext cx="6448425" cy="495300"/>
        </a:xfrm>
        <a:prstGeom prst="rect">
          <a:avLst/>
        </a:prstGeom>
        <a:solidFill>
          <a:srgbClr val="FFFFFF"/>
        </a:solidFill>
        <a:ln w="76200" cap="flat" cmpd="sng">
          <a:solidFill>
            <a:srgbClr val="000000"/>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lnSpc>
              <a:spcPct val="80000"/>
            </a:lnSpc>
            <a:spcBef>
              <a:spcPts val="0"/>
            </a:spcBef>
            <a:spcAft>
              <a:spcPts val="0"/>
            </a:spcAft>
            <a:buNone/>
          </a:pPr>
          <a:r>
            <a:rPr lang="en-US" sz="1500">
              <a:solidFill>
                <a:srgbClr val="000000"/>
              </a:solidFill>
              <a:latin typeface="Trebuchet MS"/>
              <a:ea typeface="Trebuchet MS"/>
              <a:cs typeface="Trebuchet MS"/>
              <a:sym typeface="Trebuchet MS"/>
            </a:rPr>
            <a:t>MATEO NICOLAS ESCOBAR CERQUERA</a:t>
          </a:r>
          <a:endParaRPr sz="1500">
            <a:solidFill>
              <a:srgbClr val="000000"/>
            </a:solidFill>
            <a:latin typeface="Trebuchet MS"/>
            <a:ea typeface="Trebuchet MS"/>
            <a:cs typeface="Trebuchet MS"/>
            <a:sym typeface="Trebuchet MS"/>
          </a:endParaRPr>
        </a:p>
        <a:p>
          <a:pPr marL="0" lvl="0" indent="0" algn="ctr" rtl="0">
            <a:lnSpc>
              <a:spcPct val="100000"/>
            </a:lnSpc>
            <a:spcBef>
              <a:spcPts val="0"/>
            </a:spcBef>
            <a:spcAft>
              <a:spcPts val="0"/>
            </a:spcAft>
            <a:buNone/>
          </a:pPr>
          <a:r>
            <a:rPr lang="en-US" sz="1500">
              <a:solidFill>
                <a:srgbClr val="000000"/>
              </a:solidFill>
              <a:latin typeface="Trebuchet MS"/>
              <a:ea typeface="Trebuchet MS"/>
              <a:cs typeface="Trebuchet MS"/>
              <a:sym typeface="Trebuchet MS"/>
            </a:rPr>
            <a:t>Contratista Subdirección Técnica de Recursos Físicos</a:t>
          </a:r>
          <a:endParaRPr sz="1400"/>
        </a:p>
      </xdr:txBody>
    </xdr:sp>
    <xdr:clientData fLocksWithSheet="0"/>
  </xdr:oneCellAnchor>
  <xdr:oneCellAnchor>
    <xdr:from>
      <xdr:col>19</xdr:col>
      <xdr:colOff>2324100</xdr:colOff>
      <xdr:row>0</xdr:row>
      <xdr:rowOff>228600</xdr:rowOff>
    </xdr:from>
    <xdr:ext cx="2857500" cy="1628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A19BD-0131-4051-B01C-0EF72847B0BD}">
  <sheetPr codeName="Hoja1"/>
  <dimension ref="B1:N1349"/>
  <sheetViews>
    <sheetView showGridLines="0" tabSelected="1" zoomScale="40" zoomScaleNormal="40" workbookViewId="0">
      <pane ySplit="15" topLeftCell="A16" activePane="bottomLeft" state="frozen"/>
      <selection pane="bottomLeft" activeCell="I17" sqref="I17"/>
    </sheetView>
  </sheetViews>
  <sheetFormatPr baseColWidth="10" defaultRowHeight="13.2" x14ac:dyDescent="0.25"/>
  <cols>
    <col min="1" max="2" width="3.33203125" customWidth="1"/>
    <col min="4" max="4" width="25.6640625" customWidth="1"/>
    <col min="5" max="5" width="26.88671875" customWidth="1"/>
    <col min="6" max="6" width="22.88671875" customWidth="1"/>
    <col min="7" max="7" width="19" bestFit="1" customWidth="1"/>
    <col min="8" max="13" width="27" customWidth="1"/>
    <col min="14" max="15" width="3.33203125" customWidth="1"/>
  </cols>
  <sheetData>
    <row r="1" spans="2:14" ht="16.2" thickBot="1" x14ac:dyDescent="0.35">
      <c r="C1" s="173"/>
      <c r="D1" s="174"/>
      <c r="E1" s="174"/>
      <c r="F1" s="176"/>
      <c r="G1" s="177"/>
      <c r="H1" s="177"/>
      <c r="I1" s="174"/>
      <c r="J1" s="174"/>
      <c r="K1" s="174"/>
    </row>
    <row r="2" spans="2:14" ht="16.2" thickTop="1" x14ac:dyDescent="0.3">
      <c r="B2" s="219"/>
      <c r="C2" s="220"/>
      <c r="D2" s="180"/>
      <c r="E2" s="180"/>
      <c r="F2" s="182"/>
      <c r="G2" s="183"/>
      <c r="H2" s="183"/>
      <c r="I2" s="180"/>
      <c r="J2" s="229"/>
      <c r="K2" s="229"/>
      <c r="L2" s="221"/>
      <c r="M2" s="221"/>
      <c r="N2" s="222"/>
    </row>
    <row r="3" spans="2:14" ht="28.2" x14ac:dyDescent="0.5">
      <c r="B3" s="223"/>
      <c r="C3" s="275" t="s">
        <v>785</v>
      </c>
      <c r="D3" s="275"/>
      <c r="E3" s="275"/>
      <c r="F3" s="275"/>
      <c r="G3" s="275"/>
      <c r="H3" s="275"/>
      <c r="I3" s="275"/>
      <c r="J3" s="275"/>
      <c r="K3" s="275"/>
      <c r="L3" s="275"/>
      <c r="M3" s="275"/>
      <c r="N3" s="225"/>
    </row>
    <row r="4" spans="2:14" ht="28.2" x14ac:dyDescent="0.5">
      <c r="B4" s="223"/>
      <c r="C4" s="275" t="s">
        <v>798</v>
      </c>
      <c r="D4" s="275"/>
      <c r="E4" s="275"/>
      <c r="F4" s="275"/>
      <c r="G4" s="275"/>
      <c r="H4" s="275"/>
      <c r="I4" s="275"/>
      <c r="J4" s="275"/>
      <c r="K4" s="275"/>
      <c r="L4" s="275"/>
      <c r="M4" s="275"/>
      <c r="N4" s="225"/>
    </row>
    <row r="5" spans="2:14" ht="27" customHeight="1" x14ac:dyDescent="0.3">
      <c r="B5" s="223"/>
      <c r="C5" s="278"/>
      <c r="D5" s="278"/>
      <c r="E5" s="278"/>
      <c r="F5" s="278"/>
      <c r="G5" s="278"/>
      <c r="H5" s="278"/>
      <c r="I5" s="278"/>
      <c r="J5" s="278"/>
      <c r="K5" s="278"/>
      <c r="L5" s="278"/>
      <c r="M5" s="278"/>
      <c r="N5" s="225"/>
    </row>
    <row r="6" spans="2:14" ht="28.2" x14ac:dyDescent="0.5">
      <c r="B6" s="223"/>
      <c r="C6" s="276" t="s">
        <v>792</v>
      </c>
      <c r="D6" s="276"/>
      <c r="E6" s="276"/>
      <c r="F6" s="276"/>
      <c r="G6" s="276"/>
      <c r="H6" s="276"/>
      <c r="I6" s="276"/>
      <c r="J6" s="276"/>
      <c r="K6" s="276"/>
      <c r="L6" s="276"/>
      <c r="M6" s="276"/>
      <c r="N6" s="225"/>
    </row>
    <row r="7" spans="2:14" ht="63" customHeight="1" x14ac:dyDescent="0.25">
      <c r="B7" s="223"/>
      <c r="C7" s="277" t="s">
        <v>25</v>
      </c>
      <c r="D7" s="277"/>
      <c r="E7" s="277"/>
      <c r="F7" s="277"/>
      <c r="G7" s="277"/>
      <c r="H7" s="277"/>
      <c r="I7" s="277"/>
      <c r="J7" s="277"/>
      <c r="K7" s="277"/>
      <c r="L7" s="277"/>
      <c r="M7" s="277"/>
      <c r="N7" s="225"/>
    </row>
    <row r="8" spans="2:14" ht="15.6" x14ac:dyDescent="0.3">
      <c r="B8" s="223"/>
      <c r="C8" s="278"/>
      <c r="D8" s="278"/>
      <c r="E8" s="278"/>
      <c r="F8" s="278"/>
      <c r="G8" s="278"/>
      <c r="H8" s="278"/>
      <c r="I8" s="278"/>
      <c r="J8" s="278"/>
      <c r="K8" s="278"/>
      <c r="L8" s="278"/>
      <c r="M8" s="278"/>
      <c r="N8" s="225"/>
    </row>
    <row r="9" spans="2:14" x14ac:dyDescent="0.25">
      <c r="B9" s="223"/>
      <c r="C9" s="224"/>
      <c r="D9" s="224"/>
      <c r="E9" s="224"/>
      <c r="F9" s="224"/>
      <c r="G9" s="224"/>
      <c r="H9" s="224"/>
      <c r="I9" s="224"/>
      <c r="J9" s="224"/>
      <c r="K9" s="224"/>
      <c r="L9" s="224"/>
      <c r="M9" s="224"/>
      <c r="N9" s="225"/>
    </row>
    <row r="10" spans="2:14" ht="13.8" thickBot="1" x14ac:dyDescent="0.3">
      <c r="B10" s="223"/>
      <c r="C10" s="224"/>
      <c r="D10" s="224"/>
      <c r="E10" s="224"/>
      <c r="F10" s="224"/>
      <c r="G10" s="224"/>
      <c r="H10" s="224"/>
      <c r="I10" s="224"/>
      <c r="J10" s="224"/>
      <c r="K10" s="224"/>
      <c r="L10" s="224"/>
      <c r="M10" s="224"/>
      <c r="N10" s="225"/>
    </row>
    <row r="11" spans="2:14" ht="21.6" thickBot="1" x14ac:dyDescent="0.3">
      <c r="B11" s="223"/>
      <c r="C11" s="233"/>
      <c r="D11" s="237" t="s">
        <v>795</v>
      </c>
      <c r="E11" s="234"/>
      <c r="F11" s="234"/>
      <c r="G11" s="234"/>
      <c r="H11" s="235"/>
      <c r="I11" s="234"/>
      <c r="J11" s="234"/>
      <c r="K11" s="234"/>
      <c r="L11" s="234"/>
      <c r="M11" s="236"/>
      <c r="N11" s="225"/>
    </row>
    <row r="12" spans="2:14" ht="65.25" customHeight="1" x14ac:dyDescent="0.25">
      <c r="B12" s="223"/>
      <c r="C12" s="281" t="s">
        <v>45</v>
      </c>
      <c r="D12" s="282"/>
      <c r="E12" s="287" t="s">
        <v>18</v>
      </c>
      <c r="F12" s="287" t="s">
        <v>19</v>
      </c>
      <c r="G12" s="290" t="s">
        <v>47</v>
      </c>
      <c r="H12" s="259" t="s">
        <v>50</v>
      </c>
      <c r="I12" s="260" t="s">
        <v>51</v>
      </c>
      <c r="J12" s="260" t="s">
        <v>52</v>
      </c>
      <c r="K12" s="260" t="s">
        <v>53</v>
      </c>
      <c r="L12" s="260" t="s">
        <v>54</v>
      </c>
      <c r="M12" s="261" t="s">
        <v>49</v>
      </c>
      <c r="N12" s="225"/>
    </row>
    <row r="13" spans="2:14" ht="99.75" customHeight="1" x14ac:dyDescent="0.25">
      <c r="B13" s="223"/>
      <c r="C13" s="283"/>
      <c r="D13" s="284"/>
      <c r="E13" s="288"/>
      <c r="F13" s="288"/>
      <c r="G13" s="291"/>
      <c r="H13" s="238" t="s">
        <v>65</v>
      </c>
      <c r="I13" s="239" t="s">
        <v>65</v>
      </c>
      <c r="J13" s="239" t="s">
        <v>66</v>
      </c>
      <c r="K13" s="239" t="s">
        <v>67</v>
      </c>
      <c r="L13" s="239" t="s">
        <v>68</v>
      </c>
      <c r="M13" s="240" t="s">
        <v>66</v>
      </c>
      <c r="N13" s="225"/>
    </row>
    <row r="14" spans="2:14" ht="47.25" customHeight="1" x14ac:dyDescent="0.25">
      <c r="B14" s="223"/>
      <c r="C14" s="283"/>
      <c r="D14" s="284"/>
      <c r="E14" s="288"/>
      <c r="F14" s="288"/>
      <c r="G14" s="291"/>
      <c r="H14" s="238" t="s">
        <v>70</v>
      </c>
      <c r="I14" s="239" t="s">
        <v>71</v>
      </c>
      <c r="J14" s="239" t="s">
        <v>72</v>
      </c>
      <c r="K14" s="239" t="s">
        <v>72</v>
      </c>
      <c r="L14" s="239" t="s">
        <v>72</v>
      </c>
      <c r="M14" s="240" t="s">
        <v>73</v>
      </c>
      <c r="N14" s="225"/>
    </row>
    <row r="15" spans="2:14" ht="26.25" customHeight="1" thickBot="1" x14ac:dyDescent="0.3">
      <c r="B15" s="223"/>
      <c r="C15" s="285"/>
      <c r="D15" s="286"/>
      <c r="E15" s="289"/>
      <c r="F15" s="289"/>
      <c r="G15" s="292"/>
      <c r="H15" s="262" t="s">
        <v>75</v>
      </c>
      <c r="I15" s="263" t="s">
        <v>75</v>
      </c>
      <c r="J15" s="263" t="s">
        <v>75</v>
      </c>
      <c r="K15" s="263" t="s">
        <v>75</v>
      </c>
      <c r="L15" s="263" t="s">
        <v>75</v>
      </c>
      <c r="M15" s="264" t="s">
        <v>75</v>
      </c>
      <c r="N15" s="225"/>
    </row>
    <row r="16" spans="2:14" ht="52.2" x14ac:dyDescent="0.25">
      <c r="B16" s="223"/>
      <c r="C16" s="252">
        <v>1</v>
      </c>
      <c r="D16" s="252" t="s">
        <v>35</v>
      </c>
      <c r="E16" s="253" t="s">
        <v>60</v>
      </c>
      <c r="F16" s="254" t="s">
        <v>10</v>
      </c>
      <c r="G16" s="255">
        <v>1</v>
      </c>
      <c r="H16" s="256">
        <v>26250</v>
      </c>
      <c r="I16" s="257">
        <v>26250</v>
      </c>
      <c r="J16" s="257">
        <v>26250</v>
      </c>
      <c r="K16" s="257">
        <v>26250</v>
      </c>
      <c r="L16" s="257">
        <v>26250</v>
      </c>
      <c r="M16" s="258">
        <v>26250</v>
      </c>
      <c r="N16" s="225"/>
    </row>
    <row r="17" spans="2:14" ht="52.2" x14ac:dyDescent="0.25">
      <c r="B17" s="223"/>
      <c r="C17" s="159">
        <v>2</v>
      </c>
      <c r="D17" s="159" t="s">
        <v>21</v>
      </c>
      <c r="E17" s="160" t="s">
        <v>60</v>
      </c>
      <c r="F17" s="161" t="s">
        <v>84</v>
      </c>
      <c r="G17" s="162">
        <v>1</v>
      </c>
      <c r="H17" s="167">
        <v>27225</v>
      </c>
      <c r="I17" s="168">
        <v>31639</v>
      </c>
      <c r="J17" s="168">
        <v>32050</v>
      </c>
      <c r="K17" s="168">
        <v>32050</v>
      </c>
      <c r="L17" s="168">
        <v>32050</v>
      </c>
      <c r="M17" s="169">
        <v>32050</v>
      </c>
      <c r="N17" s="225"/>
    </row>
    <row r="18" spans="2:14" ht="34.799999999999997" x14ac:dyDescent="0.25">
      <c r="B18" s="223"/>
      <c r="C18" s="163">
        <v>3</v>
      </c>
      <c r="D18" s="163" t="s">
        <v>35</v>
      </c>
      <c r="E18" s="164" t="s">
        <v>87</v>
      </c>
      <c r="F18" s="165" t="s">
        <v>10</v>
      </c>
      <c r="G18" s="166">
        <v>1</v>
      </c>
      <c r="H18" s="170">
        <v>24967</v>
      </c>
      <c r="I18" s="171">
        <v>24967</v>
      </c>
      <c r="J18" s="171">
        <v>26250</v>
      </c>
      <c r="K18" s="171">
        <v>26250</v>
      </c>
      <c r="L18" s="171">
        <v>26250</v>
      </c>
      <c r="M18" s="172">
        <v>26250</v>
      </c>
      <c r="N18" s="225"/>
    </row>
    <row r="19" spans="2:14" ht="34.799999999999997" x14ac:dyDescent="0.25">
      <c r="B19" s="223"/>
      <c r="C19" s="163">
        <v>4</v>
      </c>
      <c r="D19" s="163" t="s">
        <v>21</v>
      </c>
      <c r="E19" s="164" t="s">
        <v>87</v>
      </c>
      <c r="F19" s="165" t="s">
        <v>84</v>
      </c>
      <c r="G19" s="166">
        <v>1</v>
      </c>
      <c r="H19" s="170">
        <v>32050</v>
      </c>
      <c r="I19" s="171">
        <v>32050</v>
      </c>
      <c r="J19" s="171">
        <v>32050</v>
      </c>
      <c r="K19" s="171">
        <v>32050</v>
      </c>
      <c r="L19" s="171">
        <v>32050</v>
      </c>
      <c r="M19" s="172">
        <v>32050</v>
      </c>
      <c r="N19" s="225"/>
    </row>
    <row r="20" spans="2:14" ht="34.799999999999997" x14ac:dyDescent="0.25">
      <c r="B20" s="223"/>
      <c r="C20" s="163">
        <v>5</v>
      </c>
      <c r="D20" s="163" t="s">
        <v>35</v>
      </c>
      <c r="E20" s="164" t="s">
        <v>91</v>
      </c>
      <c r="F20" s="165" t="s">
        <v>10</v>
      </c>
      <c r="G20" s="166">
        <v>1</v>
      </c>
      <c r="H20" s="170">
        <v>183750</v>
      </c>
      <c r="I20" s="171">
        <v>183750</v>
      </c>
      <c r="J20" s="171">
        <v>183750</v>
      </c>
      <c r="K20" s="171">
        <v>183750</v>
      </c>
      <c r="L20" s="171">
        <v>183750</v>
      </c>
      <c r="M20" s="172">
        <v>183750</v>
      </c>
      <c r="N20" s="225"/>
    </row>
    <row r="21" spans="2:14" ht="34.799999999999997" x14ac:dyDescent="0.25">
      <c r="B21" s="223"/>
      <c r="C21" s="163">
        <v>6</v>
      </c>
      <c r="D21" s="163" t="s">
        <v>21</v>
      </c>
      <c r="E21" s="164" t="s">
        <v>91</v>
      </c>
      <c r="F21" s="165" t="s">
        <v>93</v>
      </c>
      <c r="G21" s="166">
        <v>1</v>
      </c>
      <c r="H21" s="170">
        <v>110250</v>
      </c>
      <c r="I21" s="171">
        <v>110250</v>
      </c>
      <c r="J21" s="171">
        <v>95985</v>
      </c>
      <c r="K21" s="171">
        <v>110250</v>
      </c>
      <c r="L21" s="171">
        <v>110250</v>
      </c>
      <c r="M21" s="172">
        <v>110250</v>
      </c>
      <c r="N21" s="225"/>
    </row>
    <row r="22" spans="2:14" ht="34.799999999999997" x14ac:dyDescent="0.25">
      <c r="B22" s="223"/>
      <c r="C22" s="163">
        <v>7</v>
      </c>
      <c r="D22" s="163" t="s">
        <v>35</v>
      </c>
      <c r="E22" s="164" t="s">
        <v>96</v>
      </c>
      <c r="F22" s="165" t="s">
        <v>10</v>
      </c>
      <c r="G22" s="166">
        <v>1</v>
      </c>
      <c r="H22" s="170">
        <v>46100</v>
      </c>
      <c r="I22" s="171">
        <v>46100</v>
      </c>
      <c r="J22" s="171">
        <v>46750</v>
      </c>
      <c r="K22" s="171">
        <v>46750</v>
      </c>
      <c r="L22" s="171">
        <v>46750</v>
      </c>
      <c r="M22" s="172">
        <v>46750</v>
      </c>
      <c r="N22" s="225"/>
    </row>
    <row r="23" spans="2:14" ht="34.799999999999997" x14ac:dyDescent="0.25">
      <c r="B23" s="223"/>
      <c r="C23" s="163">
        <v>8</v>
      </c>
      <c r="D23" s="163" t="s">
        <v>21</v>
      </c>
      <c r="E23" s="164" t="s">
        <v>96</v>
      </c>
      <c r="F23" s="165" t="s">
        <v>93</v>
      </c>
      <c r="G23" s="166">
        <v>1</v>
      </c>
      <c r="H23" s="170">
        <v>27411</v>
      </c>
      <c r="I23" s="171">
        <v>27411</v>
      </c>
      <c r="J23" s="171">
        <v>29400</v>
      </c>
      <c r="K23" s="171">
        <v>29400</v>
      </c>
      <c r="L23" s="171">
        <v>29400</v>
      </c>
      <c r="M23" s="172">
        <v>29400</v>
      </c>
      <c r="N23" s="225"/>
    </row>
    <row r="24" spans="2:14" ht="17.399999999999999" x14ac:dyDescent="0.25">
      <c r="B24" s="223"/>
      <c r="C24" s="163">
        <v>9</v>
      </c>
      <c r="D24" s="163" t="s">
        <v>35</v>
      </c>
      <c r="E24" s="164" t="s">
        <v>36</v>
      </c>
      <c r="F24" s="165" t="s">
        <v>10</v>
      </c>
      <c r="G24" s="166">
        <v>1</v>
      </c>
      <c r="H24" s="170">
        <v>24967</v>
      </c>
      <c r="I24" s="171">
        <v>24967</v>
      </c>
      <c r="J24" s="171">
        <v>26250</v>
      </c>
      <c r="K24" s="171">
        <v>26250</v>
      </c>
      <c r="L24" s="171">
        <v>26250</v>
      </c>
      <c r="M24" s="172">
        <v>26250</v>
      </c>
      <c r="N24" s="225"/>
    </row>
    <row r="25" spans="2:14" ht="34.799999999999997" x14ac:dyDescent="0.25">
      <c r="B25" s="223"/>
      <c r="C25" s="163">
        <v>10</v>
      </c>
      <c r="D25" s="163" t="s">
        <v>21</v>
      </c>
      <c r="E25" s="164" t="s">
        <v>22</v>
      </c>
      <c r="F25" s="165" t="s">
        <v>93</v>
      </c>
      <c r="G25" s="166">
        <v>1</v>
      </c>
      <c r="H25" s="170">
        <v>42103</v>
      </c>
      <c r="I25" s="171">
        <v>42103</v>
      </c>
      <c r="J25" s="171">
        <v>68250</v>
      </c>
      <c r="K25" s="171">
        <v>46750</v>
      </c>
      <c r="L25" s="171">
        <v>68250</v>
      </c>
      <c r="M25" s="172">
        <v>53533</v>
      </c>
      <c r="N25" s="225"/>
    </row>
    <row r="26" spans="2:14" ht="34.799999999999997" x14ac:dyDescent="0.25">
      <c r="B26" s="223"/>
      <c r="C26" s="163">
        <v>11</v>
      </c>
      <c r="D26" s="163" t="s">
        <v>35</v>
      </c>
      <c r="E26" s="164" t="s">
        <v>101</v>
      </c>
      <c r="F26" s="165" t="s">
        <v>10</v>
      </c>
      <c r="G26" s="166">
        <v>1</v>
      </c>
      <c r="H26" s="170">
        <v>24967</v>
      </c>
      <c r="I26" s="171">
        <v>24967</v>
      </c>
      <c r="J26" s="171">
        <v>26250</v>
      </c>
      <c r="K26" s="171">
        <v>26250</v>
      </c>
      <c r="L26" s="171">
        <v>26250</v>
      </c>
      <c r="M26" s="172">
        <v>26250</v>
      </c>
      <c r="N26" s="225"/>
    </row>
    <row r="27" spans="2:14" ht="52.2" x14ac:dyDescent="0.25">
      <c r="B27" s="223"/>
      <c r="C27" s="163">
        <v>12</v>
      </c>
      <c r="D27" s="163" t="s">
        <v>21</v>
      </c>
      <c r="E27" s="164" t="s">
        <v>103</v>
      </c>
      <c r="F27" s="165" t="s">
        <v>93</v>
      </c>
      <c r="G27" s="166">
        <v>1</v>
      </c>
      <c r="H27" s="170">
        <v>53495</v>
      </c>
      <c r="I27" s="171">
        <v>53495</v>
      </c>
      <c r="J27" s="171">
        <v>76709</v>
      </c>
      <c r="K27" s="171">
        <v>43018</v>
      </c>
      <c r="L27" s="171">
        <v>43414</v>
      </c>
      <c r="M27" s="172">
        <v>53533</v>
      </c>
      <c r="N27" s="225"/>
    </row>
    <row r="28" spans="2:14" ht="34.799999999999997" x14ac:dyDescent="0.25">
      <c r="B28" s="223"/>
      <c r="C28" s="163">
        <v>13</v>
      </c>
      <c r="D28" s="163" t="s">
        <v>35</v>
      </c>
      <c r="E28" s="164" t="s">
        <v>105</v>
      </c>
      <c r="F28" s="165" t="s">
        <v>10</v>
      </c>
      <c r="G28" s="166">
        <v>1</v>
      </c>
      <c r="H28" s="170">
        <v>5250</v>
      </c>
      <c r="I28" s="171">
        <v>5250</v>
      </c>
      <c r="J28" s="171">
        <v>5250</v>
      </c>
      <c r="K28" s="171">
        <v>5250</v>
      </c>
      <c r="L28" s="171">
        <v>5250</v>
      </c>
      <c r="M28" s="172">
        <v>5250</v>
      </c>
      <c r="N28" s="225"/>
    </row>
    <row r="29" spans="2:14" ht="52.2" x14ac:dyDescent="0.25">
      <c r="B29" s="223"/>
      <c r="C29" s="163">
        <v>14</v>
      </c>
      <c r="D29" s="163" t="s">
        <v>21</v>
      </c>
      <c r="E29" s="164" t="s">
        <v>108</v>
      </c>
      <c r="F29" s="165" t="s">
        <v>93</v>
      </c>
      <c r="G29" s="166">
        <v>1</v>
      </c>
      <c r="H29" s="170">
        <v>42103</v>
      </c>
      <c r="I29" s="171">
        <v>42103</v>
      </c>
      <c r="J29" s="171">
        <v>68250</v>
      </c>
      <c r="K29" s="171">
        <v>46750</v>
      </c>
      <c r="L29" s="171">
        <v>68250</v>
      </c>
      <c r="M29" s="172">
        <v>53533</v>
      </c>
      <c r="N29" s="225"/>
    </row>
    <row r="30" spans="2:14" ht="34.799999999999997" x14ac:dyDescent="0.25">
      <c r="B30" s="223"/>
      <c r="C30" s="163">
        <v>15</v>
      </c>
      <c r="D30" s="163" t="s">
        <v>35</v>
      </c>
      <c r="E30" s="164" t="s">
        <v>69</v>
      </c>
      <c r="F30" s="165" t="s">
        <v>10</v>
      </c>
      <c r="G30" s="166">
        <v>1</v>
      </c>
      <c r="H30" s="170">
        <v>46750</v>
      </c>
      <c r="I30" s="171">
        <v>46750</v>
      </c>
      <c r="J30" s="171">
        <v>46750</v>
      </c>
      <c r="K30" s="171">
        <v>46750</v>
      </c>
      <c r="L30" s="171">
        <v>46750</v>
      </c>
      <c r="M30" s="172">
        <v>46750</v>
      </c>
      <c r="N30" s="225"/>
    </row>
    <row r="31" spans="2:14" ht="34.799999999999997" x14ac:dyDescent="0.25">
      <c r="B31" s="223"/>
      <c r="C31" s="163">
        <v>16</v>
      </c>
      <c r="D31" s="163" t="s">
        <v>21</v>
      </c>
      <c r="E31" s="164" t="s">
        <v>69</v>
      </c>
      <c r="F31" s="165" t="s">
        <v>84</v>
      </c>
      <c r="G31" s="166">
        <v>1</v>
      </c>
      <c r="H31" s="170">
        <v>194250</v>
      </c>
      <c r="I31" s="171">
        <v>215250</v>
      </c>
      <c r="J31" s="171">
        <v>246750</v>
      </c>
      <c r="K31" s="171">
        <v>268800</v>
      </c>
      <c r="L31" s="171">
        <v>207900</v>
      </c>
      <c r="M31" s="172">
        <v>395393</v>
      </c>
      <c r="N31" s="225"/>
    </row>
    <row r="32" spans="2:14" ht="34.799999999999997" x14ac:dyDescent="0.25">
      <c r="B32" s="223"/>
      <c r="C32" s="163">
        <v>17</v>
      </c>
      <c r="D32" s="163" t="s">
        <v>35</v>
      </c>
      <c r="E32" s="164" t="s">
        <v>74</v>
      </c>
      <c r="F32" s="165" t="s">
        <v>10</v>
      </c>
      <c r="G32" s="166">
        <v>1</v>
      </c>
      <c r="H32" s="170">
        <v>91134</v>
      </c>
      <c r="I32" s="171">
        <v>91134</v>
      </c>
      <c r="J32" s="171">
        <v>87793</v>
      </c>
      <c r="K32" s="171">
        <v>91900</v>
      </c>
      <c r="L32" s="171">
        <v>80344</v>
      </c>
      <c r="M32" s="172">
        <v>91900</v>
      </c>
      <c r="N32" s="225"/>
    </row>
    <row r="33" spans="2:14" ht="17.399999999999999" x14ac:dyDescent="0.25">
      <c r="B33" s="223"/>
      <c r="C33" s="163">
        <v>18</v>
      </c>
      <c r="D33" s="163" t="s">
        <v>35</v>
      </c>
      <c r="E33" s="164" t="s">
        <v>77</v>
      </c>
      <c r="F33" s="165" t="s">
        <v>10</v>
      </c>
      <c r="G33" s="166">
        <v>1</v>
      </c>
      <c r="H33" s="170">
        <v>46750</v>
      </c>
      <c r="I33" s="171">
        <v>46750</v>
      </c>
      <c r="J33" s="171">
        <v>46750</v>
      </c>
      <c r="K33" s="171">
        <v>46750</v>
      </c>
      <c r="L33" s="171">
        <v>46750</v>
      </c>
      <c r="M33" s="172">
        <v>46750</v>
      </c>
      <c r="N33" s="225"/>
    </row>
    <row r="34" spans="2:14" ht="17.399999999999999" x14ac:dyDescent="0.25">
      <c r="B34" s="223"/>
      <c r="C34" s="163">
        <v>19</v>
      </c>
      <c r="D34" s="163" t="s">
        <v>35</v>
      </c>
      <c r="E34" s="164" t="s">
        <v>78</v>
      </c>
      <c r="F34" s="165" t="s">
        <v>10</v>
      </c>
      <c r="G34" s="166">
        <v>1</v>
      </c>
      <c r="H34" s="170">
        <v>138600</v>
      </c>
      <c r="I34" s="171">
        <v>138600</v>
      </c>
      <c r="J34" s="171">
        <v>138600</v>
      </c>
      <c r="K34" s="171">
        <v>138600</v>
      </c>
      <c r="L34" s="171">
        <v>138600</v>
      </c>
      <c r="M34" s="172">
        <v>138600</v>
      </c>
      <c r="N34" s="225"/>
    </row>
    <row r="35" spans="2:14" ht="17.399999999999999" x14ac:dyDescent="0.25">
      <c r="B35" s="223"/>
      <c r="C35" s="163">
        <v>20</v>
      </c>
      <c r="D35" s="163" t="s">
        <v>21</v>
      </c>
      <c r="E35" s="164" t="s">
        <v>78</v>
      </c>
      <c r="F35" s="165" t="s">
        <v>84</v>
      </c>
      <c r="G35" s="166">
        <v>1</v>
      </c>
      <c r="H35" s="170">
        <v>1176000</v>
      </c>
      <c r="I35" s="171">
        <v>1260000</v>
      </c>
      <c r="J35" s="171">
        <v>1270592</v>
      </c>
      <c r="K35" s="171">
        <v>1575000</v>
      </c>
      <c r="L35" s="171">
        <v>975722</v>
      </c>
      <c r="M35" s="172">
        <v>1682854</v>
      </c>
      <c r="N35" s="225"/>
    </row>
    <row r="36" spans="2:14" ht="34.799999999999997" x14ac:dyDescent="0.25">
      <c r="B36" s="223"/>
      <c r="C36" s="163">
        <v>21</v>
      </c>
      <c r="D36" s="163" t="s">
        <v>35</v>
      </c>
      <c r="E36" s="164" t="s">
        <v>117</v>
      </c>
      <c r="F36" s="165" t="s">
        <v>10</v>
      </c>
      <c r="G36" s="166">
        <v>1</v>
      </c>
      <c r="H36" s="170">
        <v>183750</v>
      </c>
      <c r="I36" s="171">
        <v>154221</v>
      </c>
      <c r="J36" s="171">
        <v>183750</v>
      </c>
      <c r="K36" s="171">
        <v>630000</v>
      </c>
      <c r="L36" s="171">
        <v>183750</v>
      </c>
      <c r="M36" s="172">
        <v>183750</v>
      </c>
      <c r="N36" s="225"/>
    </row>
    <row r="37" spans="2:14" ht="34.799999999999997" x14ac:dyDescent="0.25">
      <c r="B37" s="223"/>
      <c r="C37" s="163">
        <v>22</v>
      </c>
      <c r="D37" s="163" t="s">
        <v>21</v>
      </c>
      <c r="E37" s="164" t="s">
        <v>117</v>
      </c>
      <c r="F37" s="165" t="s">
        <v>84</v>
      </c>
      <c r="G37" s="166">
        <v>1</v>
      </c>
      <c r="H37" s="170">
        <v>1005900</v>
      </c>
      <c r="I37" s="171">
        <v>1260000</v>
      </c>
      <c r="J37" s="171">
        <v>1261142</v>
      </c>
      <c r="K37" s="171">
        <v>1050000</v>
      </c>
      <c r="L37" s="171">
        <v>2520000</v>
      </c>
      <c r="M37" s="172">
        <v>4725000</v>
      </c>
      <c r="N37" s="225"/>
    </row>
    <row r="38" spans="2:14" ht="34.799999999999997" x14ac:dyDescent="0.25">
      <c r="B38" s="223"/>
      <c r="C38" s="163">
        <v>23</v>
      </c>
      <c r="D38" s="163" t="s">
        <v>35</v>
      </c>
      <c r="E38" s="164" t="s">
        <v>120</v>
      </c>
      <c r="F38" s="165" t="s">
        <v>10</v>
      </c>
      <c r="G38" s="166">
        <v>1</v>
      </c>
      <c r="H38" s="170">
        <v>46750</v>
      </c>
      <c r="I38" s="171">
        <v>46750</v>
      </c>
      <c r="J38" s="171">
        <v>46750</v>
      </c>
      <c r="K38" s="171">
        <v>525000</v>
      </c>
      <c r="L38" s="171">
        <v>46750</v>
      </c>
      <c r="M38" s="172">
        <v>46750</v>
      </c>
      <c r="N38" s="225"/>
    </row>
    <row r="39" spans="2:14" ht="34.799999999999997" x14ac:dyDescent="0.25">
      <c r="B39" s="223"/>
      <c r="C39" s="163">
        <v>24</v>
      </c>
      <c r="D39" s="163" t="s">
        <v>21</v>
      </c>
      <c r="E39" s="164" t="s">
        <v>120</v>
      </c>
      <c r="F39" s="165" t="s">
        <v>84</v>
      </c>
      <c r="G39" s="166">
        <v>1</v>
      </c>
      <c r="H39" s="170">
        <v>0</v>
      </c>
      <c r="I39" s="171">
        <v>0</v>
      </c>
      <c r="J39" s="171">
        <v>674750</v>
      </c>
      <c r="K39" s="171">
        <v>367500</v>
      </c>
      <c r="L39" s="171">
        <v>128174</v>
      </c>
      <c r="M39" s="172">
        <v>83632</v>
      </c>
      <c r="N39" s="225"/>
    </row>
    <row r="40" spans="2:14" ht="34.799999999999997" x14ac:dyDescent="0.25">
      <c r="B40" s="223"/>
      <c r="C40" s="163">
        <v>25</v>
      </c>
      <c r="D40" s="163" t="s">
        <v>35</v>
      </c>
      <c r="E40" s="164" t="s">
        <v>79</v>
      </c>
      <c r="F40" s="165" t="s">
        <v>10</v>
      </c>
      <c r="G40" s="166">
        <v>1</v>
      </c>
      <c r="H40" s="170">
        <v>183750</v>
      </c>
      <c r="I40" s="171">
        <v>183750</v>
      </c>
      <c r="J40" s="171">
        <v>168921</v>
      </c>
      <c r="K40" s="171">
        <v>108381</v>
      </c>
      <c r="L40" s="171">
        <v>183750</v>
      </c>
      <c r="M40" s="172">
        <v>183750</v>
      </c>
      <c r="N40" s="225"/>
    </row>
    <row r="41" spans="2:14" ht="34.799999999999997" x14ac:dyDescent="0.25">
      <c r="B41" s="223"/>
      <c r="C41" s="163">
        <v>26</v>
      </c>
      <c r="D41" s="163" t="s">
        <v>21</v>
      </c>
      <c r="E41" s="164" t="s">
        <v>79</v>
      </c>
      <c r="F41" s="165" t="s">
        <v>124</v>
      </c>
      <c r="G41" s="166">
        <v>1</v>
      </c>
      <c r="H41" s="170">
        <v>448272</v>
      </c>
      <c r="I41" s="171">
        <v>549447</v>
      </c>
      <c r="J41" s="171">
        <v>508217</v>
      </c>
      <c r="K41" s="171">
        <v>1081500</v>
      </c>
      <c r="L41" s="171">
        <v>1048260</v>
      </c>
      <c r="M41" s="172">
        <v>758962</v>
      </c>
      <c r="N41" s="225"/>
    </row>
    <row r="42" spans="2:14" ht="34.799999999999997" x14ac:dyDescent="0.25">
      <c r="B42" s="223"/>
      <c r="C42" s="163">
        <v>27</v>
      </c>
      <c r="D42" s="163" t="s">
        <v>35</v>
      </c>
      <c r="E42" s="164" t="s">
        <v>80</v>
      </c>
      <c r="F42" s="165" t="s">
        <v>10</v>
      </c>
      <c r="G42" s="166">
        <v>1</v>
      </c>
      <c r="H42" s="170">
        <v>167301</v>
      </c>
      <c r="I42" s="171">
        <v>167301</v>
      </c>
      <c r="J42" s="171">
        <v>183750</v>
      </c>
      <c r="K42" s="171">
        <v>367500</v>
      </c>
      <c r="L42" s="171">
        <v>183750</v>
      </c>
      <c r="M42" s="172">
        <v>183750</v>
      </c>
      <c r="N42" s="225"/>
    </row>
    <row r="43" spans="2:14" ht="34.799999999999997" x14ac:dyDescent="0.25">
      <c r="B43" s="223"/>
      <c r="C43" s="163">
        <v>28</v>
      </c>
      <c r="D43" s="163" t="s">
        <v>21</v>
      </c>
      <c r="E43" s="164" t="s">
        <v>80</v>
      </c>
      <c r="F43" s="165" t="s">
        <v>84</v>
      </c>
      <c r="G43" s="166">
        <v>1</v>
      </c>
      <c r="H43" s="170">
        <v>0</v>
      </c>
      <c r="I43" s="171">
        <v>0</v>
      </c>
      <c r="J43" s="171">
        <v>508217</v>
      </c>
      <c r="K43" s="171">
        <v>483000</v>
      </c>
      <c r="L43" s="171">
        <v>0</v>
      </c>
      <c r="M43" s="172">
        <v>758962</v>
      </c>
      <c r="N43" s="225"/>
    </row>
    <row r="44" spans="2:14" ht="34.799999999999997" x14ac:dyDescent="0.25">
      <c r="B44" s="223"/>
      <c r="C44" s="163">
        <v>29</v>
      </c>
      <c r="D44" s="163" t="s">
        <v>35</v>
      </c>
      <c r="E44" s="164" t="s">
        <v>127</v>
      </c>
      <c r="F44" s="165" t="s">
        <v>10</v>
      </c>
      <c r="G44" s="166">
        <v>1</v>
      </c>
      <c r="H44" s="170">
        <v>183750</v>
      </c>
      <c r="I44" s="171">
        <v>183750</v>
      </c>
      <c r="J44" s="171">
        <v>183750</v>
      </c>
      <c r="K44" s="171">
        <v>525000</v>
      </c>
      <c r="L44" s="171">
        <v>183750</v>
      </c>
      <c r="M44" s="172">
        <v>183750</v>
      </c>
      <c r="N44" s="225"/>
    </row>
    <row r="45" spans="2:14" ht="34.799999999999997" x14ac:dyDescent="0.25">
      <c r="B45" s="223"/>
      <c r="C45" s="163">
        <v>30</v>
      </c>
      <c r="D45" s="163" t="s">
        <v>21</v>
      </c>
      <c r="E45" s="164" t="s">
        <v>127</v>
      </c>
      <c r="F45" s="165" t="s">
        <v>84</v>
      </c>
      <c r="G45" s="166">
        <v>1</v>
      </c>
      <c r="H45" s="170">
        <v>0</v>
      </c>
      <c r="I45" s="171">
        <v>0</v>
      </c>
      <c r="J45" s="171">
        <v>741191</v>
      </c>
      <c r="K45" s="171">
        <v>525000</v>
      </c>
      <c r="L45" s="171">
        <v>945000</v>
      </c>
      <c r="M45" s="172">
        <v>23100000</v>
      </c>
      <c r="N45" s="225"/>
    </row>
    <row r="46" spans="2:14" ht="34.799999999999997" x14ac:dyDescent="0.25">
      <c r="B46" s="223"/>
      <c r="C46" s="163">
        <v>31</v>
      </c>
      <c r="D46" s="163" t="s">
        <v>35</v>
      </c>
      <c r="E46" s="164" t="s">
        <v>81</v>
      </c>
      <c r="F46" s="165" t="s">
        <v>10</v>
      </c>
      <c r="G46" s="166">
        <v>1</v>
      </c>
      <c r="H46" s="170">
        <v>183750</v>
      </c>
      <c r="I46" s="171">
        <v>183750</v>
      </c>
      <c r="J46" s="171">
        <v>168921</v>
      </c>
      <c r="K46" s="171">
        <v>346500</v>
      </c>
      <c r="L46" s="171">
        <v>183750</v>
      </c>
      <c r="M46" s="172">
        <v>183750</v>
      </c>
      <c r="N46" s="225"/>
    </row>
    <row r="47" spans="2:14" ht="34.799999999999997" x14ac:dyDescent="0.25">
      <c r="B47" s="223"/>
      <c r="C47" s="163">
        <v>32</v>
      </c>
      <c r="D47" s="163" t="s">
        <v>21</v>
      </c>
      <c r="E47" s="164" t="s">
        <v>81</v>
      </c>
      <c r="F47" s="165" t="s">
        <v>124</v>
      </c>
      <c r="G47" s="166">
        <v>1</v>
      </c>
      <c r="H47" s="170">
        <v>284472</v>
      </c>
      <c r="I47" s="171">
        <v>475947</v>
      </c>
      <c r="J47" s="171">
        <v>825385</v>
      </c>
      <c r="K47" s="171">
        <v>315000</v>
      </c>
      <c r="L47" s="171">
        <v>162676</v>
      </c>
      <c r="M47" s="172">
        <v>864229</v>
      </c>
      <c r="N47" s="225"/>
    </row>
    <row r="48" spans="2:14" ht="34.799999999999997" x14ac:dyDescent="0.25">
      <c r="B48" s="223"/>
      <c r="C48" s="163">
        <v>33</v>
      </c>
      <c r="D48" s="163" t="s">
        <v>35</v>
      </c>
      <c r="E48" s="164" t="s">
        <v>129</v>
      </c>
      <c r="F48" s="165" t="s">
        <v>10</v>
      </c>
      <c r="G48" s="166">
        <v>1</v>
      </c>
      <c r="H48" s="170">
        <v>183750</v>
      </c>
      <c r="I48" s="171">
        <v>183750</v>
      </c>
      <c r="J48" s="171">
        <v>183750</v>
      </c>
      <c r="K48" s="171">
        <v>3360000</v>
      </c>
      <c r="L48" s="171">
        <v>183750</v>
      </c>
      <c r="M48" s="172">
        <v>183750</v>
      </c>
      <c r="N48" s="225"/>
    </row>
    <row r="49" spans="2:14" ht="34.799999999999997" x14ac:dyDescent="0.25">
      <c r="B49" s="223"/>
      <c r="C49" s="163">
        <v>34</v>
      </c>
      <c r="D49" s="163" t="s">
        <v>21</v>
      </c>
      <c r="E49" s="164" t="s">
        <v>129</v>
      </c>
      <c r="F49" s="165" t="s">
        <v>84</v>
      </c>
      <c r="G49" s="166">
        <v>1</v>
      </c>
      <c r="H49" s="170">
        <v>98028</v>
      </c>
      <c r="I49" s="171">
        <v>132931</v>
      </c>
      <c r="J49" s="171">
        <v>741191</v>
      </c>
      <c r="K49" s="171">
        <v>3622500</v>
      </c>
      <c r="L49" s="171">
        <v>615298</v>
      </c>
      <c r="M49" s="172">
        <v>998723</v>
      </c>
      <c r="N49" s="225"/>
    </row>
    <row r="50" spans="2:14" ht="52.2" x14ac:dyDescent="0.25">
      <c r="B50" s="223"/>
      <c r="C50" s="163">
        <v>35</v>
      </c>
      <c r="D50" s="163" t="s">
        <v>35</v>
      </c>
      <c r="E50" s="164" t="s">
        <v>130</v>
      </c>
      <c r="F50" s="165" t="s">
        <v>10</v>
      </c>
      <c r="G50" s="166">
        <v>1</v>
      </c>
      <c r="H50" s="170">
        <v>551250</v>
      </c>
      <c r="I50" s="171">
        <v>551250</v>
      </c>
      <c r="J50" s="171">
        <v>551250</v>
      </c>
      <c r="K50" s="171">
        <v>561750</v>
      </c>
      <c r="L50" s="171">
        <v>551250</v>
      </c>
      <c r="M50" s="172">
        <v>551250</v>
      </c>
      <c r="N50" s="225"/>
    </row>
    <row r="51" spans="2:14" ht="52.2" x14ac:dyDescent="0.25">
      <c r="B51" s="223"/>
      <c r="C51" s="163">
        <v>36</v>
      </c>
      <c r="D51" s="163" t="s">
        <v>21</v>
      </c>
      <c r="E51" s="164" t="s">
        <v>130</v>
      </c>
      <c r="F51" s="165" t="s">
        <v>84</v>
      </c>
      <c r="G51" s="166">
        <v>1</v>
      </c>
      <c r="H51" s="170">
        <v>235200</v>
      </c>
      <c r="I51" s="171">
        <v>152250</v>
      </c>
      <c r="J51" s="171">
        <v>317661</v>
      </c>
      <c r="K51" s="171">
        <v>105000</v>
      </c>
      <c r="L51" s="171">
        <v>1025096</v>
      </c>
      <c r="M51" s="172">
        <v>254108</v>
      </c>
      <c r="N51" s="225"/>
    </row>
    <row r="52" spans="2:14" ht="52.2" x14ac:dyDescent="0.25">
      <c r="B52" s="223"/>
      <c r="C52" s="163">
        <v>37</v>
      </c>
      <c r="D52" s="163" t="s">
        <v>35</v>
      </c>
      <c r="E52" s="164" t="s">
        <v>131</v>
      </c>
      <c r="F52" s="165" t="s">
        <v>10</v>
      </c>
      <c r="G52" s="166">
        <v>1</v>
      </c>
      <c r="H52" s="170">
        <v>551250</v>
      </c>
      <c r="I52" s="171">
        <v>551250</v>
      </c>
      <c r="J52" s="171">
        <v>551250</v>
      </c>
      <c r="K52" s="171">
        <v>551250</v>
      </c>
      <c r="L52" s="171">
        <v>551250</v>
      </c>
      <c r="M52" s="172">
        <v>551250</v>
      </c>
      <c r="N52" s="225"/>
    </row>
    <row r="53" spans="2:14" ht="52.2" x14ac:dyDescent="0.25">
      <c r="B53" s="223"/>
      <c r="C53" s="163">
        <v>38</v>
      </c>
      <c r="D53" s="163" t="s">
        <v>21</v>
      </c>
      <c r="E53" s="164" t="s">
        <v>131</v>
      </c>
      <c r="F53" s="165" t="s">
        <v>84</v>
      </c>
      <c r="G53" s="166">
        <v>1</v>
      </c>
      <c r="H53" s="170">
        <v>234150</v>
      </c>
      <c r="I53" s="171">
        <v>152250</v>
      </c>
      <c r="J53" s="171">
        <v>370571</v>
      </c>
      <c r="K53" s="171">
        <v>252000</v>
      </c>
      <c r="L53" s="171">
        <v>899263</v>
      </c>
      <c r="M53" s="172">
        <v>868245</v>
      </c>
      <c r="N53" s="225"/>
    </row>
    <row r="54" spans="2:14" ht="52.2" x14ac:dyDescent="0.25">
      <c r="B54" s="223"/>
      <c r="C54" s="163">
        <v>39</v>
      </c>
      <c r="D54" s="163" t="s">
        <v>35</v>
      </c>
      <c r="E54" s="164" t="s">
        <v>132</v>
      </c>
      <c r="F54" s="165" t="s">
        <v>10</v>
      </c>
      <c r="G54" s="166">
        <v>1</v>
      </c>
      <c r="H54" s="170">
        <v>551250</v>
      </c>
      <c r="I54" s="171">
        <v>551250</v>
      </c>
      <c r="J54" s="171">
        <v>551250</v>
      </c>
      <c r="K54" s="171">
        <v>1365000</v>
      </c>
      <c r="L54" s="171">
        <v>551250</v>
      </c>
      <c r="M54" s="172">
        <v>551250</v>
      </c>
      <c r="N54" s="225"/>
    </row>
    <row r="55" spans="2:14" ht="52.2" x14ac:dyDescent="0.25">
      <c r="B55" s="223"/>
      <c r="C55" s="163">
        <v>40</v>
      </c>
      <c r="D55" s="163" t="s">
        <v>21</v>
      </c>
      <c r="E55" s="164" t="s">
        <v>132</v>
      </c>
      <c r="F55" s="165" t="s">
        <v>84</v>
      </c>
      <c r="G55" s="166">
        <v>1</v>
      </c>
      <c r="H55" s="170">
        <v>222600</v>
      </c>
      <c r="I55" s="171">
        <v>152250</v>
      </c>
      <c r="J55" s="171">
        <v>370571</v>
      </c>
      <c r="K55" s="171">
        <v>756000</v>
      </c>
      <c r="L55" s="171">
        <v>899263</v>
      </c>
      <c r="M55" s="172">
        <v>868245</v>
      </c>
      <c r="N55" s="225"/>
    </row>
    <row r="56" spans="2:14" ht="52.2" x14ac:dyDescent="0.25">
      <c r="B56" s="223"/>
      <c r="C56" s="163">
        <v>41</v>
      </c>
      <c r="D56" s="163" t="s">
        <v>35</v>
      </c>
      <c r="E56" s="164" t="s">
        <v>133</v>
      </c>
      <c r="F56" s="165" t="s">
        <v>10</v>
      </c>
      <c r="G56" s="166">
        <v>1</v>
      </c>
      <c r="H56" s="170">
        <v>551250</v>
      </c>
      <c r="I56" s="171">
        <v>551250</v>
      </c>
      <c r="J56" s="171">
        <v>551250</v>
      </c>
      <c r="K56" s="171">
        <v>551250</v>
      </c>
      <c r="L56" s="171">
        <v>551250</v>
      </c>
      <c r="M56" s="172">
        <v>551250</v>
      </c>
      <c r="N56" s="225"/>
    </row>
    <row r="57" spans="2:14" ht="52.2" x14ac:dyDescent="0.25">
      <c r="B57" s="223"/>
      <c r="C57" s="163">
        <v>42</v>
      </c>
      <c r="D57" s="163" t="s">
        <v>21</v>
      </c>
      <c r="E57" s="164" t="s">
        <v>133</v>
      </c>
      <c r="F57" s="165" t="s">
        <v>84</v>
      </c>
      <c r="G57" s="166">
        <v>1</v>
      </c>
      <c r="H57" s="170">
        <v>421050</v>
      </c>
      <c r="I57" s="171">
        <v>152250</v>
      </c>
      <c r="J57" s="171">
        <v>370571</v>
      </c>
      <c r="K57" s="171">
        <v>168000</v>
      </c>
      <c r="L57" s="171">
        <v>899263</v>
      </c>
      <c r="M57" s="172">
        <v>868245</v>
      </c>
      <c r="N57" s="225"/>
    </row>
    <row r="58" spans="2:14" ht="52.2" x14ac:dyDescent="0.25">
      <c r="B58" s="223"/>
      <c r="C58" s="163">
        <v>43</v>
      </c>
      <c r="D58" s="163" t="s">
        <v>35</v>
      </c>
      <c r="E58" s="164" t="s">
        <v>134</v>
      </c>
      <c r="F58" s="165" t="s">
        <v>10</v>
      </c>
      <c r="G58" s="166">
        <v>1</v>
      </c>
      <c r="H58" s="170">
        <v>551250</v>
      </c>
      <c r="I58" s="171">
        <v>551250</v>
      </c>
      <c r="J58" s="171">
        <v>551250</v>
      </c>
      <c r="K58" s="171">
        <v>551250</v>
      </c>
      <c r="L58" s="171">
        <v>551250</v>
      </c>
      <c r="M58" s="172">
        <v>551250</v>
      </c>
      <c r="N58" s="225"/>
    </row>
    <row r="59" spans="2:14" ht="52.2" x14ac:dyDescent="0.25">
      <c r="B59" s="223"/>
      <c r="C59" s="163">
        <v>44</v>
      </c>
      <c r="D59" s="163" t="s">
        <v>21</v>
      </c>
      <c r="E59" s="164" t="s">
        <v>134</v>
      </c>
      <c r="F59" s="165" t="s">
        <v>84</v>
      </c>
      <c r="G59" s="166">
        <v>1</v>
      </c>
      <c r="H59" s="170">
        <v>157500</v>
      </c>
      <c r="I59" s="171">
        <v>152250</v>
      </c>
      <c r="J59" s="171">
        <v>1037668</v>
      </c>
      <c r="K59" s="171">
        <v>1296100</v>
      </c>
      <c r="L59" s="171">
        <v>1025096</v>
      </c>
      <c r="M59" s="172">
        <v>868245</v>
      </c>
      <c r="N59" s="225"/>
    </row>
    <row r="60" spans="2:14" ht="69.599999999999994" x14ac:dyDescent="0.25">
      <c r="B60" s="223"/>
      <c r="C60" s="163">
        <v>45</v>
      </c>
      <c r="D60" s="163" t="s">
        <v>35</v>
      </c>
      <c r="E60" s="164" t="s">
        <v>135</v>
      </c>
      <c r="F60" s="165" t="s">
        <v>10</v>
      </c>
      <c r="G60" s="166">
        <v>1</v>
      </c>
      <c r="H60" s="170">
        <v>551250</v>
      </c>
      <c r="I60" s="171">
        <v>551250</v>
      </c>
      <c r="J60" s="171">
        <v>551250</v>
      </c>
      <c r="K60" s="171">
        <v>551250</v>
      </c>
      <c r="L60" s="171">
        <v>551250</v>
      </c>
      <c r="M60" s="172">
        <v>551250</v>
      </c>
      <c r="N60" s="225"/>
    </row>
    <row r="61" spans="2:14" ht="69.599999999999994" x14ac:dyDescent="0.25">
      <c r="B61" s="223"/>
      <c r="C61" s="163">
        <v>46</v>
      </c>
      <c r="D61" s="163" t="s">
        <v>21</v>
      </c>
      <c r="E61" s="164" t="s">
        <v>135</v>
      </c>
      <c r="F61" s="165" t="s">
        <v>84</v>
      </c>
      <c r="G61" s="166">
        <v>1</v>
      </c>
      <c r="H61" s="170">
        <v>157500</v>
      </c>
      <c r="I61" s="171">
        <v>152250</v>
      </c>
      <c r="J61" s="171">
        <v>370571</v>
      </c>
      <c r="K61" s="171">
        <v>525000</v>
      </c>
      <c r="L61" s="171">
        <v>577500</v>
      </c>
      <c r="M61" s="172">
        <v>868245</v>
      </c>
      <c r="N61" s="225"/>
    </row>
    <row r="62" spans="2:14" ht="34.799999999999997" x14ac:dyDescent="0.25">
      <c r="B62" s="223"/>
      <c r="C62" s="163">
        <v>47</v>
      </c>
      <c r="D62" s="163" t="s">
        <v>35</v>
      </c>
      <c r="E62" s="164" t="s">
        <v>136</v>
      </c>
      <c r="F62" s="165" t="s">
        <v>10</v>
      </c>
      <c r="G62" s="166">
        <v>1</v>
      </c>
      <c r="H62" s="170">
        <v>918750</v>
      </c>
      <c r="I62" s="171">
        <v>918750</v>
      </c>
      <c r="J62" s="171">
        <v>918750</v>
      </c>
      <c r="K62" s="171">
        <v>918750</v>
      </c>
      <c r="L62" s="171">
        <v>918750</v>
      </c>
      <c r="M62" s="172">
        <v>918750</v>
      </c>
      <c r="N62" s="225"/>
    </row>
    <row r="63" spans="2:14" ht="34.799999999999997" x14ac:dyDescent="0.25">
      <c r="B63" s="223"/>
      <c r="C63" s="163">
        <v>48</v>
      </c>
      <c r="D63" s="163" t="s">
        <v>21</v>
      </c>
      <c r="E63" s="164" t="s">
        <v>136</v>
      </c>
      <c r="F63" s="165" t="s">
        <v>124</v>
      </c>
      <c r="G63" s="166">
        <v>1</v>
      </c>
      <c r="H63" s="170">
        <v>338300</v>
      </c>
      <c r="I63" s="171">
        <v>693000</v>
      </c>
      <c r="J63" s="171">
        <v>847061</v>
      </c>
      <c r="K63" s="171">
        <v>367500</v>
      </c>
      <c r="L63" s="171">
        <v>880168</v>
      </c>
      <c r="M63" s="172">
        <v>550585</v>
      </c>
      <c r="N63" s="225"/>
    </row>
    <row r="64" spans="2:14" ht="34.799999999999997" x14ac:dyDescent="0.25">
      <c r="B64" s="223"/>
      <c r="C64" s="163">
        <v>49</v>
      </c>
      <c r="D64" s="163" t="s">
        <v>35</v>
      </c>
      <c r="E64" s="164" t="s">
        <v>137</v>
      </c>
      <c r="F64" s="165" t="s">
        <v>10</v>
      </c>
      <c r="G64" s="166">
        <v>1</v>
      </c>
      <c r="H64" s="170">
        <v>918750</v>
      </c>
      <c r="I64" s="171">
        <v>918750</v>
      </c>
      <c r="J64" s="171">
        <v>918750</v>
      </c>
      <c r="K64" s="171">
        <v>918750</v>
      </c>
      <c r="L64" s="171">
        <v>918750</v>
      </c>
      <c r="M64" s="172">
        <v>918750</v>
      </c>
      <c r="N64" s="225"/>
    </row>
    <row r="65" spans="2:14" ht="34.799999999999997" x14ac:dyDescent="0.25">
      <c r="B65" s="223"/>
      <c r="C65" s="163">
        <v>50</v>
      </c>
      <c r="D65" s="163" t="s">
        <v>21</v>
      </c>
      <c r="E65" s="164" t="s">
        <v>137</v>
      </c>
      <c r="F65" s="165" t="s">
        <v>124</v>
      </c>
      <c r="G65" s="166">
        <v>1</v>
      </c>
      <c r="H65" s="170">
        <v>338100</v>
      </c>
      <c r="I65" s="171">
        <v>693000</v>
      </c>
      <c r="J65" s="171">
        <v>1005892</v>
      </c>
      <c r="K65" s="171">
        <v>630000</v>
      </c>
      <c r="L65" s="171">
        <v>880168</v>
      </c>
      <c r="M65" s="172">
        <v>550585</v>
      </c>
      <c r="N65" s="225"/>
    </row>
    <row r="66" spans="2:14" ht="34.799999999999997" x14ac:dyDescent="0.25">
      <c r="B66" s="223"/>
      <c r="C66" s="163">
        <v>51</v>
      </c>
      <c r="D66" s="163" t="s">
        <v>35</v>
      </c>
      <c r="E66" s="164" t="s">
        <v>138</v>
      </c>
      <c r="F66" s="165" t="s">
        <v>10</v>
      </c>
      <c r="G66" s="166">
        <v>1</v>
      </c>
      <c r="H66" s="170">
        <v>46100</v>
      </c>
      <c r="I66" s="171">
        <v>46100</v>
      </c>
      <c r="J66" s="171">
        <v>46750</v>
      </c>
      <c r="K66" s="171">
        <v>472500</v>
      </c>
      <c r="L66" s="171">
        <v>46750</v>
      </c>
      <c r="M66" s="172">
        <v>46750</v>
      </c>
      <c r="N66" s="225"/>
    </row>
    <row r="67" spans="2:14" ht="34.799999999999997" x14ac:dyDescent="0.25">
      <c r="B67" s="223"/>
      <c r="C67" s="163">
        <v>52</v>
      </c>
      <c r="D67" s="163" t="s">
        <v>21</v>
      </c>
      <c r="E67" s="164" t="s">
        <v>138</v>
      </c>
      <c r="F67" s="165" t="s">
        <v>84</v>
      </c>
      <c r="G67" s="166">
        <v>1</v>
      </c>
      <c r="H67" s="170">
        <v>15750</v>
      </c>
      <c r="I67" s="171">
        <v>15750</v>
      </c>
      <c r="J67" s="171">
        <v>21184</v>
      </c>
      <c r="K67" s="171">
        <v>47250</v>
      </c>
      <c r="L67" s="171">
        <v>26250</v>
      </c>
      <c r="M67" s="172">
        <v>38101</v>
      </c>
      <c r="N67" s="225"/>
    </row>
    <row r="68" spans="2:14" ht="34.799999999999997" x14ac:dyDescent="0.25">
      <c r="B68" s="223"/>
      <c r="C68" s="163">
        <v>53</v>
      </c>
      <c r="D68" s="163" t="s">
        <v>35</v>
      </c>
      <c r="E68" s="164" t="s">
        <v>139</v>
      </c>
      <c r="F68" s="165" t="s">
        <v>10</v>
      </c>
      <c r="G68" s="166">
        <v>1</v>
      </c>
      <c r="H68" s="170">
        <v>46750</v>
      </c>
      <c r="I68" s="171">
        <v>46750</v>
      </c>
      <c r="J68" s="171">
        <v>46750</v>
      </c>
      <c r="K68" s="171">
        <v>467250</v>
      </c>
      <c r="L68" s="171">
        <v>46750</v>
      </c>
      <c r="M68" s="172">
        <v>46750</v>
      </c>
      <c r="N68" s="225"/>
    </row>
    <row r="69" spans="2:14" ht="34.799999999999997" x14ac:dyDescent="0.25">
      <c r="B69" s="223"/>
      <c r="C69" s="163">
        <v>54</v>
      </c>
      <c r="D69" s="163" t="s">
        <v>21</v>
      </c>
      <c r="E69" s="164" t="s">
        <v>139</v>
      </c>
      <c r="F69" s="165" t="s">
        <v>124</v>
      </c>
      <c r="G69" s="166">
        <v>1</v>
      </c>
      <c r="H69" s="170">
        <v>6000</v>
      </c>
      <c r="I69" s="171">
        <v>10500</v>
      </c>
      <c r="J69" s="171">
        <v>21184</v>
      </c>
      <c r="K69" s="171">
        <v>52500</v>
      </c>
      <c r="L69" s="171">
        <v>26250</v>
      </c>
      <c r="M69" s="172">
        <v>38101</v>
      </c>
      <c r="N69" s="225"/>
    </row>
    <row r="70" spans="2:14" ht="34.799999999999997" x14ac:dyDescent="0.25">
      <c r="B70" s="223"/>
      <c r="C70" s="163">
        <v>55</v>
      </c>
      <c r="D70" s="163" t="s">
        <v>35</v>
      </c>
      <c r="E70" s="164" t="s">
        <v>140</v>
      </c>
      <c r="F70" s="165" t="s">
        <v>10</v>
      </c>
      <c r="G70" s="166">
        <v>1</v>
      </c>
      <c r="H70" s="170">
        <v>486969</v>
      </c>
      <c r="I70" s="171">
        <v>486969</v>
      </c>
      <c r="J70" s="171">
        <v>551250</v>
      </c>
      <c r="K70" s="171">
        <v>551250</v>
      </c>
      <c r="L70" s="171">
        <v>551250</v>
      </c>
      <c r="M70" s="172">
        <v>551250</v>
      </c>
      <c r="N70" s="225"/>
    </row>
    <row r="71" spans="2:14" ht="34.799999999999997" x14ac:dyDescent="0.25">
      <c r="B71" s="223"/>
      <c r="C71" s="163">
        <v>56</v>
      </c>
      <c r="D71" s="163" t="s">
        <v>21</v>
      </c>
      <c r="E71" s="164" t="s">
        <v>140</v>
      </c>
      <c r="F71" s="165" t="s">
        <v>124</v>
      </c>
      <c r="G71" s="166">
        <v>1</v>
      </c>
      <c r="H71" s="170">
        <v>10500</v>
      </c>
      <c r="I71" s="171">
        <v>10500</v>
      </c>
      <c r="J71" s="171">
        <v>264700</v>
      </c>
      <c r="K71" s="171">
        <v>94500</v>
      </c>
      <c r="L71" s="171">
        <v>53569</v>
      </c>
      <c r="M71" s="172">
        <v>38101</v>
      </c>
      <c r="N71" s="225"/>
    </row>
    <row r="72" spans="2:14" ht="52.2" x14ac:dyDescent="0.25">
      <c r="B72" s="223"/>
      <c r="C72" s="163">
        <v>57</v>
      </c>
      <c r="D72" s="163" t="s">
        <v>35</v>
      </c>
      <c r="E72" s="164" t="s">
        <v>141</v>
      </c>
      <c r="F72" s="165" t="s">
        <v>10</v>
      </c>
      <c r="G72" s="166">
        <v>1</v>
      </c>
      <c r="H72" s="170">
        <v>486969</v>
      </c>
      <c r="I72" s="171">
        <v>486969</v>
      </c>
      <c r="J72" s="171">
        <v>551250</v>
      </c>
      <c r="K72" s="171">
        <v>551250</v>
      </c>
      <c r="L72" s="171">
        <v>551250</v>
      </c>
      <c r="M72" s="172">
        <v>551250</v>
      </c>
      <c r="N72" s="225"/>
    </row>
    <row r="73" spans="2:14" ht="52.2" x14ac:dyDescent="0.25">
      <c r="B73" s="223"/>
      <c r="C73" s="163">
        <v>58</v>
      </c>
      <c r="D73" s="163" t="s">
        <v>21</v>
      </c>
      <c r="E73" s="164" t="s">
        <v>141</v>
      </c>
      <c r="F73" s="165" t="s">
        <v>124</v>
      </c>
      <c r="G73" s="166">
        <v>1</v>
      </c>
      <c r="H73" s="170">
        <v>10500</v>
      </c>
      <c r="I73" s="171">
        <v>10500</v>
      </c>
      <c r="J73" s="171">
        <v>105870</v>
      </c>
      <c r="K73" s="171">
        <v>70355</v>
      </c>
      <c r="L73" s="171">
        <v>37800</v>
      </c>
      <c r="M73" s="172">
        <v>38101</v>
      </c>
      <c r="N73" s="225"/>
    </row>
    <row r="74" spans="2:14" ht="17.399999999999999" x14ac:dyDescent="0.25">
      <c r="B74" s="223"/>
      <c r="C74" s="163">
        <v>59</v>
      </c>
      <c r="D74" s="163" t="s">
        <v>35</v>
      </c>
      <c r="E74" s="164" t="s">
        <v>142</v>
      </c>
      <c r="F74" s="165" t="s">
        <v>10</v>
      </c>
      <c r="G74" s="166">
        <v>1</v>
      </c>
      <c r="H74" s="170">
        <v>1365000</v>
      </c>
      <c r="I74" s="171">
        <v>551250</v>
      </c>
      <c r="J74" s="171">
        <v>551250</v>
      </c>
      <c r="K74" s="171">
        <v>551250</v>
      </c>
      <c r="L74" s="171">
        <v>551250</v>
      </c>
      <c r="M74" s="172">
        <v>551250</v>
      </c>
      <c r="N74" s="225"/>
    </row>
    <row r="75" spans="2:14" ht="17.399999999999999" x14ac:dyDescent="0.25">
      <c r="B75" s="223"/>
      <c r="C75" s="163">
        <v>60</v>
      </c>
      <c r="D75" s="163" t="s">
        <v>21</v>
      </c>
      <c r="E75" s="164" t="s">
        <v>142</v>
      </c>
      <c r="F75" s="165" t="s">
        <v>84</v>
      </c>
      <c r="G75" s="166">
        <v>1</v>
      </c>
      <c r="H75" s="170">
        <v>1365000</v>
      </c>
      <c r="I75" s="171">
        <v>1365000</v>
      </c>
      <c r="J75" s="171">
        <v>900021</v>
      </c>
      <c r="K75" s="171">
        <v>934500</v>
      </c>
      <c r="L75" s="171">
        <v>349437</v>
      </c>
      <c r="M75" s="172">
        <v>434123</v>
      </c>
      <c r="N75" s="225"/>
    </row>
    <row r="76" spans="2:14" ht="34.799999999999997" x14ac:dyDescent="0.25">
      <c r="B76" s="223"/>
      <c r="C76" s="163">
        <v>61</v>
      </c>
      <c r="D76" s="163" t="s">
        <v>35</v>
      </c>
      <c r="E76" s="164" t="s">
        <v>143</v>
      </c>
      <c r="F76" s="165" t="s">
        <v>10</v>
      </c>
      <c r="G76" s="166">
        <v>1</v>
      </c>
      <c r="H76" s="170">
        <v>730800</v>
      </c>
      <c r="I76" s="171">
        <v>551250</v>
      </c>
      <c r="J76" s="171">
        <v>551250</v>
      </c>
      <c r="K76" s="171">
        <v>551250</v>
      </c>
      <c r="L76" s="171">
        <v>551250</v>
      </c>
      <c r="M76" s="172">
        <v>551250</v>
      </c>
      <c r="N76" s="225"/>
    </row>
    <row r="77" spans="2:14" ht="34.799999999999997" x14ac:dyDescent="0.25">
      <c r="B77" s="223"/>
      <c r="C77" s="163">
        <v>62</v>
      </c>
      <c r="D77" s="163" t="s">
        <v>21</v>
      </c>
      <c r="E77" s="164" t="s">
        <v>143</v>
      </c>
      <c r="F77" s="165" t="s">
        <v>84</v>
      </c>
      <c r="G77" s="166">
        <v>1</v>
      </c>
      <c r="H77" s="170">
        <v>1466586</v>
      </c>
      <c r="I77" s="171">
        <v>1546571</v>
      </c>
      <c r="J77" s="171">
        <v>847061</v>
      </c>
      <c r="K77" s="171">
        <v>798000</v>
      </c>
      <c r="L77" s="171">
        <v>349437</v>
      </c>
      <c r="M77" s="172">
        <v>434123</v>
      </c>
      <c r="N77" s="225"/>
    </row>
    <row r="78" spans="2:14" ht="34.799999999999997" x14ac:dyDescent="0.25">
      <c r="B78" s="223"/>
      <c r="C78" s="163">
        <v>63</v>
      </c>
      <c r="D78" s="163" t="s">
        <v>35</v>
      </c>
      <c r="E78" s="164" t="s">
        <v>144</v>
      </c>
      <c r="F78" s="165" t="s">
        <v>10</v>
      </c>
      <c r="G78" s="166">
        <v>1</v>
      </c>
      <c r="H78" s="170">
        <v>0</v>
      </c>
      <c r="I78" s="171">
        <v>551250</v>
      </c>
      <c r="J78" s="171">
        <v>551250</v>
      </c>
      <c r="K78" s="171">
        <v>551250</v>
      </c>
      <c r="L78" s="171">
        <v>551250</v>
      </c>
      <c r="M78" s="172">
        <v>551250</v>
      </c>
      <c r="N78" s="225"/>
    </row>
    <row r="79" spans="2:14" ht="34.799999999999997" x14ac:dyDescent="0.25">
      <c r="B79" s="223"/>
      <c r="C79" s="163">
        <v>64</v>
      </c>
      <c r="D79" s="163" t="s">
        <v>21</v>
      </c>
      <c r="E79" s="164" t="s">
        <v>144</v>
      </c>
      <c r="F79" s="165" t="s">
        <v>84</v>
      </c>
      <c r="G79" s="166">
        <v>1</v>
      </c>
      <c r="H79" s="170">
        <v>1466586</v>
      </c>
      <c r="I79" s="171">
        <v>1546571</v>
      </c>
      <c r="J79" s="171">
        <v>1482332</v>
      </c>
      <c r="K79" s="171">
        <v>1890000</v>
      </c>
      <c r="L79" s="171">
        <v>349437</v>
      </c>
      <c r="M79" s="172">
        <v>887271</v>
      </c>
      <c r="N79" s="225"/>
    </row>
    <row r="80" spans="2:14" ht="17.399999999999999" x14ac:dyDescent="0.25">
      <c r="B80" s="223"/>
      <c r="C80" s="163">
        <v>65</v>
      </c>
      <c r="D80" s="163" t="s">
        <v>35</v>
      </c>
      <c r="E80" s="164" t="s">
        <v>145</v>
      </c>
      <c r="F80" s="165" t="s">
        <v>10</v>
      </c>
      <c r="G80" s="166">
        <v>1</v>
      </c>
      <c r="H80" s="170">
        <v>117367</v>
      </c>
      <c r="I80" s="171">
        <v>91134</v>
      </c>
      <c r="J80" s="171">
        <v>91900</v>
      </c>
      <c r="K80" s="171">
        <v>131250</v>
      </c>
      <c r="L80" s="171">
        <v>91900</v>
      </c>
      <c r="M80" s="172">
        <v>91900</v>
      </c>
      <c r="N80" s="225"/>
    </row>
    <row r="81" spans="2:14" ht="17.399999999999999" x14ac:dyDescent="0.25">
      <c r="B81" s="223"/>
      <c r="C81" s="163">
        <v>66</v>
      </c>
      <c r="D81" s="163" t="s">
        <v>21</v>
      </c>
      <c r="E81" s="164" t="s">
        <v>145</v>
      </c>
      <c r="F81" s="165" t="s">
        <v>84</v>
      </c>
      <c r="G81" s="166">
        <v>1</v>
      </c>
      <c r="H81" s="170">
        <v>634349</v>
      </c>
      <c r="I81" s="171">
        <v>692076</v>
      </c>
      <c r="J81" s="171">
        <v>1016484</v>
      </c>
      <c r="K81" s="171">
        <v>704064</v>
      </c>
      <c r="L81" s="171">
        <v>623625</v>
      </c>
      <c r="M81" s="172">
        <v>940984</v>
      </c>
      <c r="N81" s="225"/>
    </row>
    <row r="82" spans="2:14" ht="34.799999999999997" x14ac:dyDescent="0.25">
      <c r="B82" s="223"/>
      <c r="C82" s="163">
        <v>67</v>
      </c>
      <c r="D82" s="163" t="s">
        <v>35</v>
      </c>
      <c r="E82" s="164" t="s">
        <v>146</v>
      </c>
      <c r="F82" s="165" t="s">
        <v>10</v>
      </c>
      <c r="G82" s="166">
        <v>1</v>
      </c>
      <c r="H82" s="170">
        <v>167301</v>
      </c>
      <c r="I82" s="171">
        <v>167301</v>
      </c>
      <c r="J82" s="171">
        <v>183750</v>
      </c>
      <c r="K82" s="171">
        <v>183750</v>
      </c>
      <c r="L82" s="171">
        <v>183750</v>
      </c>
      <c r="M82" s="172">
        <v>183750</v>
      </c>
      <c r="N82" s="225"/>
    </row>
    <row r="83" spans="2:14" ht="34.799999999999997" x14ac:dyDescent="0.25">
      <c r="B83" s="223"/>
      <c r="C83" s="163">
        <v>68</v>
      </c>
      <c r="D83" s="163" t="s">
        <v>21</v>
      </c>
      <c r="E83" s="164" t="s">
        <v>146</v>
      </c>
      <c r="F83" s="165" t="s">
        <v>84</v>
      </c>
      <c r="G83" s="166">
        <v>1</v>
      </c>
      <c r="H83" s="170">
        <v>213996</v>
      </c>
      <c r="I83" s="171">
        <v>213996</v>
      </c>
      <c r="J83" s="171">
        <v>26455</v>
      </c>
      <c r="K83" s="171">
        <v>559650</v>
      </c>
      <c r="L83" s="171">
        <v>231000</v>
      </c>
      <c r="M83" s="172">
        <v>981545</v>
      </c>
      <c r="N83" s="225"/>
    </row>
    <row r="84" spans="2:14" ht="34.799999999999997" x14ac:dyDescent="0.25">
      <c r="B84" s="223"/>
      <c r="C84" s="163">
        <v>69</v>
      </c>
      <c r="D84" s="163" t="s">
        <v>35</v>
      </c>
      <c r="E84" s="164" t="s">
        <v>147</v>
      </c>
      <c r="F84" s="165" t="s">
        <v>10</v>
      </c>
      <c r="G84" s="166">
        <v>1</v>
      </c>
      <c r="H84" s="170">
        <v>0</v>
      </c>
      <c r="I84" s="171">
        <v>0</v>
      </c>
      <c r="J84" s="171">
        <v>0</v>
      </c>
      <c r="K84" s="171">
        <v>0</v>
      </c>
      <c r="L84" s="171">
        <v>0</v>
      </c>
      <c r="M84" s="172">
        <v>735000</v>
      </c>
      <c r="N84" s="225"/>
    </row>
    <row r="85" spans="2:14" ht="34.799999999999997" x14ac:dyDescent="0.25">
      <c r="B85" s="223"/>
      <c r="C85" s="163">
        <v>70</v>
      </c>
      <c r="D85" s="163" t="s">
        <v>35</v>
      </c>
      <c r="E85" s="164" t="s">
        <v>82</v>
      </c>
      <c r="F85" s="165" t="s">
        <v>10</v>
      </c>
      <c r="G85" s="166">
        <v>1</v>
      </c>
      <c r="H85" s="170">
        <v>106067</v>
      </c>
      <c r="I85" s="171">
        <v>106067</v>
      </c>
      <c r="J85" s="171">
        <v>87793</v>
      </c>
      <c r="K85" s="171">
        <v>91900</v>
      </c>
      <c r="L85" s="171">
        <v>91900</v>
      </c>
      <c r="M85" s="172">
        <v>91900</v>
      </c>
      <c r="N85" s="225"/>
    </row>
    <row r="86" spans="2:14" ht="52.2" x14ac:dyDescent="0.25">
      <c r="B86" s="223"/>
      <c r="C86" s="163">
        <v>71</v>
      </c>
      <c r="D86" s="163" t="s">
        <v>35</v>
      </c>
      <c r="E86" s="164" t="s">
        <v>148</v>
      </c>
      <c r="F86" s="165" t="s">
        <v>10</v>
      </c>
      <c r="G86" s="166">
        <v>1</v>
      </c>
      <c r="H86" s="170">
        <v>183750</v>
      </c>
      <c r="I86" s="171">
        <v>183750</v>
      </c>
      <c r="J86" s="171">
        <v>183750</v>
      </c>
      <c r="K86" s="171">
        <v>183750</v>
      </c>
      <c r="L86" s="171">
        <v>183750</v>
      </c>
      <c r="M86" s="172">
        <v>183750</v>
      </c>
      <c r="N86" s="225"/>
    </row>
    <row r="87" spans="2:14" ht="52.2" x14ac:dyDescent="0.25">
      <c r="B87" s="223"/>
      <c r="C87" s="163">
        <v>72</v>
      </c>
      <c r="D87" s="163" t="s">
        <v>21</v>
      </c>
      <c r="E87" s="164" t="s">
        <v>148</v>
      </c>
      <c r="F87" s="165" t="s">
        <v>84</v>
      </c>
      <c r="G87" s="166">
        <v>1</v>
      </c>
      <c r="H87" s="170">
        <v>0</v>
      </c>
      <c r="I87" s="171">
        <v>0</v>
      </c>
      <c r="J87" s="171">
        <v>296476</v>
      </c>
      <c r="K87" s="171">
        <v>351750</v>
      </c>
      <c r="L87" s="171">
        <v>93081</v>
      </c>
      <c r="M87" s="172">
        <v>423531</v>
      </c>
      <c r="N87" s="225"/>
    </row>
    <row r="88" spans="2:14" ht="34.799999999999997" x14ac:dyDescent="0.25">
      <c r="B88" s="223"/>
      <c r="C88" s="163">
        <v>73</v>
      </c>
      <c r="D88" s="163" t="s">
        <v>35</v>
      </c>
      <c r="E88" s="164" t="s">
        <v>149</v>
      </c>
      <c r="F88" s="165" t="s">
        <v>10</v>
      </c>
      <c r="G88" s="166">
        <v>1</v>
      </c>
      <c r="H88" s="170">
        <v>182234</v>
      </c>
      <c r="I88" s="171">
        <v>182234</v>
      </c>
      <c r="J88" s="171">
        <v>183750</v>
      </c>
      <c r="K88" s="171">
        <v>183750</v>
      </c>
      <c r="L88" s="171">
        <v>183750</v>
      </c>
      <c r="M88" s="172">
        <v>183750</v>
      </c>
      <c r="N88" s="225"/>
    </row>
    <row r="89" spans="2:14" ht="34.799999999999997" x14ac:dyDescent="0.25">
      <c r="B89" s="223"/>
      <c r="C89" s="163">
        <v>74</v>
      </c>
      <c r="D89" s="163" t="s">
        <v>21</v>
      </c>
      <c r="E89" s="164" t="s">
        <v>149</v>
      </c>
      <c r="F89" s="165" t="s">
        <v>124</v>
      </c>
      <c r="G89" s="166">
        <v>1</v>
      </c>
      <c r="H89" s="170">
        <v>236250</v>
      </c>
      <c r="I89" s="171">
        <v>236250</v>
      </c>
      <c r="J89" s="171">
        <v>66536</v>
      </c>
      <c r="K89" s="171">
        <v>236250</v>
      </c>
      <c r="L89" s="171">
        <v>39319</v>
      </c>
      <c r="M89" s="172">
        <v>74094</v>
      </c>
      <c r="N89" s="225"/>
    </row>
    <row r="90" spans="2:14" ht="17.399999999999999" x14ac:dyDescent="0.25">
      <c r="B90" s="223"/>
      <c r="C90" s="163">
        <v>75</v>
      </c>
      <c r="D90" s="163" t="s">
        <v>35</v>
      </c>
      <c r="E90" s="164" t="s">
        <v>150</v>
      </c>
      <c r="F90" s="165" t="s">
        <v>10</v>
      </c>
      <c r="G90" s="166">
        <v>1</v>
      </c>
      <c r="H90" s="170">
        <v>364469</v>
      </c>
      <c r="I90" s="171">
        <v>364469</v>
      </c>
      <c r="J90" s="171">
        <v>367500</v>
      </c>
      <c r="K90" s="171">
        <v>367500</v>
      </c>
      <c r="L90" s="171">
        <v>367500</v>
      </c>
      <c r="M90" s="172">
        <v>388500</v>
      </c>
      <c r="N90" s="225"/>
    </row>
    <row r="91" spans="2:14" ht="17.399999999999999" x14ac:dyDescent="0.25">
      <c r="B91" s="223"/>
      <c r="C91" s="163">
        <v>76</v>
      </c>
      <c r="D91" s="163" t="s">
        <v>21</v>
      </c>
      <c r="E91" s="164" t="s">
        <v>150</v>
      </c>
      <c r="F91" s="165" t="s">
        <v>84</v>
      </c>
      <c r="G91" s="166">
        <v>1</v>
      </c>
      <c r="H91" s="170">
        <v>131250</v>
      </c>
      <c r="I91" s="171">
        <v>131250</v>
      </c>
      <c r="J91" s="171">
        <v>63552</v>
      </c>
      <c r="K91" s="171">
        <v>131250</v>
      </c>
      <c r="L91" s="171">
        <v>367500</v>
      </c>
      <c r="M91" s="172">
        <v>454253</v>
      </c>
      <c r="N91" s="225"/>
    </row>
    <row r="92" spans="2:14" ht="34.799999999999997" x14ac:dyDescent="0.25">
      <c r="B92" s="223"/>
      <c r="C92" s="163">
        <v>77</v>
      </c>
      <c r="D92" s="163" t="s">
        <v>35</v>
      </c>
      <c r="E92" s="164" t="s">
        <v>83</v>
      </c>
      <c r="F92" s="165" t="s">
        <v>10</v>
      </c>
      <c r="G92" s="166">
        <v>1</v>
      </c>
      <c r="H92" s="170">
        <v>486969</v>
      </c>
      <c r="I92" s="171">
        <v>486969</v>
      </c>
      <c r="J92" s="171">
        <v>551250</v>
      </c>
      <c r="K92" s="171">
        <v>551250</v>
      </c>
      <c r="L92" s="171">
        <v>551250</v>
      </c>
      <c r="M92" s="172">
        <v>551250</v>
      </c>
      <c r="N92" s="225"/>
    </row>
    <row r="93" spans="2:14" ht="34.799999999999997" x14ac:dyDescent="0.25">
      <c r="B93" s="223"/>
      <c r="C93" s="163">
        <v>78</v>
      </c>
      <c r="D93" s="163" t="s">
        <v>21</v>
      </c>
      <c r="E93" s="164" t="s">
        <v>83</v>
      </c>
      <c r="F93" s="165" t="s">
        <v>84</v>
      </c>
      <c r="G93" s="166">
        <v>1</v>
      </c>
      <c r="H93" s="170">
        <v>0</v>
      </c>
      <c r="I93" s="171">
        <v>0</v>
      </c>
      <c r="J93" s="171">
        <v>374850</v>
      </c>
      <c r="K93" s="171">
        <v>598500</v>
      </c>
      <c r="L93" s="171">
        <v>404250</v>
      </c>
      <c r="M93" s="172">
        <v>454253</v>
      </c>
      <c r="N93" s="225"/>
    </row>
    <row r="94" spans="2:14" ht="17.399999999999999" x14ac:dyDescent="0.25">
      <c r="B94" s="223"/>
      <c r="C94" s="163">
        <v>79</v>
      </c>
      <c r="D94" s="163" t="s">
        <v>35</v>
      </c>
      <c r="E94" s="164" t="s">
        <v>151</v>
      </c>
      <c r="F94" s="165" t="s">
        <v>10</v>
      </c>
      <c r="G94" s="166">
        <v>1</v>
      </c>
      <c r="H94" s="170">
        <v>183750</v>
      </c>
      <c r="I94" s="171">
        <v>183750</v>
      </c>
      <c r="J94" s="171">
        <v>168921</v>
      </c>
      <c r="K94" s="171">
        <v>478800</v>
      </c>
      <c r="L94" s="171">
        <v>166386</v>
      </c>
      <c r="M94" s="172">
        <v>183750</v>
      </c>
      <c r="N94" s="225"/>
    </row>
    <row r="95" spans="2:14" ht="17.399999999999999" x14ac:dyDescent="0.25">
      <c r="B95" s="223"/>
      <c r="C95" s="163">
        <v>80</v>
      </c>
      <c r="D95" s="163" t="s">
        <v>21</v>
      </c>
      <c r="E95" s="164" t="s">
        <v>151</v>
      </c>
      <c r="F95" s="165" t="s">
        <v>124</v>
      </c>
      <c r="G95" s="166">
        <v>1</v>
      </c>
      <c r="H95" s="170">
        <v>156350</v>
      </c>
      <c r="I95" s="171">
        <v>241500</v>
      </c>
      <c r="J95" s="171">
        <v>420109</v>
      </c>
      <c r="K95" s="171">
        <v>220871</v>
      </c>
      <c r="L95" s="171">
        <v>444150</v>
      </c>
      <c r="M95" s="172">
        <v>312339</v>
      </c>
      <c r="N95" s="225"/>
    </row>
    <row r="96" spans="2:14" ht="34.799999999999997" x14ac:dyDescent="0.25">
      <c r="B96" s="223"/>
      <c r="C96" s="163">
        <v>81</v>
      </c>
      <c r="D96" s="163" t="s">
        <v>35</v>
      </c>
      <c r="E96" s="164" t="s">
        <v>85</v>
      </c>
      <c r="F96" s="165" t="s">
        <v>10</v>
      </c>
      <c r="G96" s="166">
        <v>1</v>
      </c>
      <c r="H96" s="170">
        <v>197168</v>
      </c>
      <c r="I96" s="171">
        <v>197168</v>
      </c>
      <c r="J96" s="171">
        <v>183750</v>
      </c>
      <c r="K96" s="171">
        <v>183750</v>
      </c>
      <c r="L96" s="171">
        <v>183750</v>
      </c>
      <c r="M96" s="172">
        <v>183750</v>
      </c>
      <c r="N96" s="225"/>
    </row>
    <row r="97" spans="2:14" ht="34.799999999999997" x14ac:dyDescent="0.25">
      <c r="B97" s="223"/>
      <c r="C97" s="163">
        <v>82</v>
      </c>
      <c r="D97" s="163" t="s">
        <v>21</v>
      </c>
      <c r="E97" s="164" t="s">
        <v>85</v>
      </c>
      <c r="F97" s="165" t="s">
        <v>124</v>
      </c>
      <c r="G97" s="166">
        <v>1</v>
      </c>
      <c r="H97" s="170">
        <v>327878</v>
      </c>
      <c r="I97" s="171">
        <v>241500</v>
      </c>
      <c r="J97" s="171">
        <v>487083</v>
      </c>
      <c r="K97" s="171">
        <v>220500</v>
      </c>
      <c r="L97" s="171">
        <v>517650</v>
      </c>
      <c r="M97" s="172">
        <v>312339</v>
      </c>
      <c r="N97" s="225"/>
    </row>
    <row r="98" spans="2:14" ht="34.799999999999997" x14ac:dyDescent="0.25">
      <c r="B98" s="223"/>
      <c r="C98" s="163">
        <v>83</v>
      </c>
      <c r="D98" s="163" t="s">
        <v>35</v>
      </c>
      <c r="E98" s="164" t="s">
        <v>152</v>
      </c>
      <c r="F98" s="165" t="s">
        <v>10</v>
      </c>
      <c r="G98" s="166">
        <v>1</v>
      </c>
      <c r="H98" s="170">
        <v>275100</v>
      </c>
      <c r="I98" s="171">
        <v>275100</v>
      </c>
      <c r="J98" s="171">
        <v>275100</v>
      </c>
      <c r="K98" s="171">
        <v>275100</v>
      </c>
      <c r="L98" s="171">
        <v>275100</v>
      </c>
      <c r="M98" s="172">
        <v>275100</v>
      </c>
      <c r="N98" s="225"/>
    </row>
    <row r="99" spans="2:14" ht="34.799999999999997" x14ac:dyDescent="0.25">
      <c r="B99" s="223"/>
      <c r="C99" s="163">
        <v>84</v>
      </c>
      <c r="D99" s="163" t="s">
        <v>21</v>
      </c>
      <c r="E99" s="164" t="s">
        <v>152</v>
      </c>
      <c r="F99" s="165" t="s">
        <v>84</v>
      </c>
      <c r="G99" s="166">
        <v>1</v>
      </c>
      <c r="H99" s="170">
        <v>899000</v>
      </c>
      <c r="I99" s="171">
        <v>274094</v>
      </c>
      <c r="J99" s="171">
        <v>1039097</v>
      </c>
      <c r="K99" s="171">
        <v>1029000</v>
      </c>
      <c r="L99" s="171">
        <v>898800</v>
      </c>
      <c r="M99" s="172">
        <v>942339</v>
      </c>
      <c r="N99" s="225"/>
    </row>
    <row r="100" spans="2:14" ht="52.2" x14ac:dyDescent="0.25">
      <c r="B100" s="223"/>
      <c r="C100" s="163">
        <v>85</v>
      </c>
      <c r="D100" s="163" t="s">
        <v>35</v>
      </c>
      <c r="E100" s="164" t="s">
        <v>86</v>
      </c>
      <c r="F100" s="165" t="s">
        <v>10</v>
      </c>
      <c r="G100" s="166">
        <v>1</v>
      </c>
      <c r="H100" s="170">
        <v>273002</v>
      </c>
      <c r="I100" s="171">
        <v>273002</v>
      </c>
      <c r="J100" s="171">
        <v>275100</v>
      </c>
      <c r="K100" s="171">
        <v>275100</v>
      </c>
      <c r="L100" s="171">
        <v>275100</v>
      </c>
      <c r="M100" s="172">
        <v>275100</v>
      </c>
      <c r="N100" s="225"/>
    </row>
    <row r="101" spans="2:14" ht="52.2" x14ac:dyDescent="0.25">
      <c r="B101" s="223"/>
      <c r="C101" s="163">
        <v>86</v>
      </c>
      <c r="D101" s="163" t="s">
        <v>21</v>
      </c>
      <c r="E101" s="164" t="s">
        <v>86</v>
      </c>
      <c r="F101" s="165" t="s">
        <v>84</v>
      </c>
      <c r="G101" s="166">
        <v>1</v>
      </c>
      <c r="H101" s="170">
        <v>0</v>
      </c>
      <c r="I101" s="171">
        <v>0</v>
      </c>
      <c r="J101" s="171">
        <v>635271</v>
      </c>
      <c r="K101" s="171">
        <v>1029000</v>
      </c>
      <c r="L101" s="171">
        <v>7094100</v>
      </c>
      <c r="M101" s="172">
        <v>942339</v>
      </c>
      <c r="N101" s="225"/>
    </row>
    <row r="102" spans="2:14" ht="52.2" x14ac:dyDescent="0.25">
      <c r="B102" s="223"/>
      <c r="C102" s="163">
        <v>87</v>
      </c>
      <c r="D102" s="163" t="s">
        <v>35</v>
      </c>
      <c r="E102" s="164" t="s">
        <v>88</v>
      </c>
      <c r="F102" s="165" t="s">
        <v>10</v>
      </c>
      <c r="G102" s="166">
        <v>1</v>
      </c>
      <c r="H102" s="170">
        <v>273002</v>
      </c>
      <c r="I102" s="171">
        <v>273002</v>
      </c>
      <c r="J102" s="171">
        <v>275100</v>
      </c>
      <c r="K102" s="171">
        <v>275100</v>
      </c>
      <c r="L102" s="171">
        <v>275100</v>
      </c>
      <c r="M102" s="172">
        <v>275100</v>
      </c>
      <c r="N102" s="225"/>
    </row>
    <row r="103" spans="2:14" ht="52.2" x14ac:dyDescent="0.25">
      <c r="B103" s="223"/>
      <c r="C103" s="163">
        <v>88</v>
      </c>
      <c r="D103" s="163" t="s">
        <v>21</v>
      </c>
      <c r="E103" s="164" t="s">
        <v>88</v>
      </c>
      <c r="F103" s="165" t="s">
        <v>84</v>
      </c>
      <c r="G103" s="166">
        <v>1</v>
      </c>
      <c r="H103" s="170">
        <v>0</v>
      </c>
      <c r="I103" s="171">
        <v>0</v>
      </c>
      <c r="J103" s="171">
        <v>0</v>
      </c>
      <c r="K103" s="171">
        <v>0</v>
      </c>
      <c r="L103" s="171">
        <v>158187</v>
      </c>
      <c r="M103" s="172">
        <v>942339</v>
      </c>
      <c r="N103" s="225"/>
    </row>
    <row r="104" spans="2:14" ht="52.2" x14ac:dyDescent="0.25">
      <c r="B104" s="223"/>
      <c r="C104" s="163">
        <v>89</v>
      </c>
      <c r="D104" s="163" t="s">
        <v>35</v>
      </c>
      <c r="E104" s="164" t="s">
        <v>153</v>
      </c>
      <c r="F104" s="165" t="s">
        <v>10</v>
      </c>
      <c r="G104" s="166">
        <v>1</v>
      </c>
      <c r="H104" s="170">
        <v>167301</v>
      </c>
      <c r="I104" s="171">
        <v>167301</v>
      </c>
      <c r="J104" s="171">
        <v>183750</v>
      </c>
      <c r="K104" s="171">
        <v>183750</v>
      </c>
      <c r="L104" s="171">
        <v>183750</v>
      </c>
      <c r="M104" s="172">
        <v>183750</v>
      </c>
      <c r="N104" s="225"/>
    </row>
    <row r="105" spans="2:14" ht="52.2" x14ac:dyDescent="0.25">
      <c r="B105" s="223"/>
      <c r="C105" s="163">
        <v>90</v>
      </c>
      <c r="D105" s="163" t="s">
        <v>21</v>
      </c>
      <c r="E105" s="164" t="s">
        <v>153</v>
      </c>
      <c r="F105" s="165" t="s">
        <v>84</v>
      </c>
      <c r="G105" s="166">
        <v>1</v>
      </c>
      <c r="H105" s="170">
        <v>125772</v>
      </c>
      <c r="I105" s="171">
        <v>383250</v>
      </c>
      <c r="J105" s="171">
        <v>448150</v>
      </c>
      <c r="K105" s="171">
        <v>455700</v>
      </c>
      <c r="L105" s="171">
        <v>389633</v>
      </c>
      <c r="M105" s="172">
        <v>129163</v>
      </c>
      <c r="N105" s="225"/>
    </row>
    <row r="106" spans="2:14" ht="52.2" x14ac:dyDescent="0.25">
      <c r="B106" s="223"/>
      <c r="C106" s="163">
        <v>91</v>
      </c>
      <c r="D106" s="163" t="s">
        <v>35</v>
      </c>
      <c r="E106" s="164" t="s">
        <v>154</v>
      </c>
      <c r="F106" s="165" t="s">
        <v>10</v>
      </c>
      <c r="G106" s="166">
        <v>1</v>
      </c>
      <c r="H106" s="170">
        <v>167301</v>
      </c>
      <c r="I106" s="171">
        <v>167301</v>
      </c>
      <c r="J106" s="171">
        <v>183750</v>
      </c>
      <c r="K106" s="171">
        <v>183750</v>
      </c>
      <c r="L106" s="171">
        <v>183750</v>
      </c>
      <c r="M106" s="172">
        <v>183750</v>
      </c>
      <c r="N106" s="225"/>
    </row>
    <row r="107" spans="2:14" ht="52.2" x14ac:dyDescent="0.25">
      <c r="B107" s="223"/>
      <c r="C107" s="163">
        <v>92</v>
      </c>
      <c r="D107" s="163" t="s">
        <v>21</v>
      </c>
      <c r="E107" s="164" t="s">
        <v>154</v>
      </c>
      <c r="F107" s="165" t="s">
        <v>84</v>
      </c>
      <c r="G107" s="166">
        <v>1</v>
      </c>
      <c r="H107" s="170">
        <v>125772</v>
      </c>
      <c r="I107" s="171">
        <v>303450</v>
      </c>
      <c r="J107" s="171">
        <v>462240</v>
      </c>
      <c r="K107" s="171">
        <v>357000</v>
      </c>
      <c r="L107" s="171">
        <v>829287</v>
      </c>
      <c r="M107" s="172">
        <v>129163</v>
      </c>
      <c r="N107" s="225"/>
    </row>
    <row r="108" spans="2:14" ht="17.399999999999999" x14ac:dyDescent="0.25">
      <c r="B108" s="223"/>
      <c r="C108" s="163">
        <v>93</v>
      </c>
      <c r="D108" s="163" t="s">
        <v>35</v>
      </c>
      <c r="E108" s="164" t="s">
        <v>89</v>
      </c>
      <c r="F108" s="165" t="s">
        <v>10</v>
      </c>
      <c r="G108" s="166">
        <v>1</v>
      </c>
      <c r="H108" s="170">
        <v>46100</v>
      </c>
      <c r="I108" s="171">
        <v>46100</v>
      </c>
      <c r="J108" s="171">
        <v>47898</v>
      </c>
      <c r="K108" s="171">
        <v>46750</v>
      </c>
      <c r="L108" s="171">
        <v>46750</v>
      </c>
      <c r="M108" s="172">
        <v>46750</v>
      </c>
      <c r="N108" s="225"/>
    </row>
    <row r="109" spans="2:14" ht="17.399999999999999" x14ac:dyDescent="0.25">
      <c r="B109" s="223"/>
      <c r="C109" s="163">
        <v>94</v>
      </c>
      <c r="D109" s="163" t="s">
        <v>21</v>
      </c>
      <c r="E109" s="164" t="s">
        <v>89</v>
      </c>
      <c r="F109" s="165" t="s">
        <v>84</v>
      </c>
      <c r="G109" s="166">
        <v>1</v>
      </c>
      <c r="H109" s="170">
        <v>443632</v>
      </c>
      <c r="I109" s="171">
        <v>545643</v>
      </c>
      <c r="J109" s="171">
        <v>797106</v>
      </c>
      <c r="K109" s="171">
        <v>798000</v>
      </c>
      <c r="L109" s="171">
        <v>594145</v>
      </c>
      <c r="M109" s="172">
        <v>367500</v>
      </c>
      <c r="N109" s="225"/>
    </row>
    <row r="110" spans="2:14" ht="34.799999999999997" x14ac:dyDescent="0.25">
      <c r="B110" s="223"/>
      <c r="C110" s="163">
        <v>95</v>
      </c>
      <c r="D110" s="163" t="s">
        <v>35</v>
      </c>
      <c r="E110" s="164" t="s">
        <v>155</v>
      </c>
      <c r="F110" s="165" t="s">
        <v>10</v>
      </c>
      <c r="G110" s="166">
        <v>1</v>
      </c>
      <c r="H110" s="170">
        <v>91900</v>
      </c>
      <c r="I110" s="171">
        <v>91900</v>
      </c>
      <c r="J110" s="171">
        <v>91900</v>
      </c>
      <c r="K110" s="171">
        <v>91900</v>
      </c>
      <c r="L110" s="171">
        <v>91900</v>
      </c>
      <c r="M110" s="172">
        <v>91900</v>
      </c>
      <c r="N110" s="225"/>
    </row>
    <row r="111" spans="2:14" ht="34.799999999999997" x14ac:dyDescent="0.25">
      <c r="B111" s="223"/>
      <c r="C111" s="163">
        <v>96</v>
      </c>
      <c r="D111" s="163" t="s">
        <v>21</v>
      </c>
      <c r="E111" s="164" t="s">
        <v>155</v>
      </c>
      <c r="F111" s="165" t="s">
        <v>84</v>
      </c>
      <c r="G111" s="166">
        <v>1</v>
      </c>
      <c r="H111" s="170">
        <v>445399</v>
      </c>
      <c r="I111" s="171">
        <v>0</v>
      </c>
      <c r="J111" s="171">
        <v>667047</v>
      </c>
      <c r="K111" s="171">
        <v>798000</v>
      </c>
      <c r="L111" s="171">
        <v>997500</v>
      </c>
      <c r="M111" s="172">
        <v>367500</v>
      </c>
      <c r="N111" s="225"/>
    </row>
    <row r="112" spans="2:14" ht="52.2" x14ac:dyDescent="0.25">
      <c r="B112" s="223"/>
      <c r="C112" s="163">
        <v>97</v>
      </c>
      <c r="D112" s="163" t="s">
        <v>35</v>
      </c>
      <c r="E112" s="164" t="s">
        <v>90</v>
      </c>
      <c r="F112" s="165" t="s">
        <v>10</v>
      </c>
      <c r="G112" s="166">
        <v>1</v>
      </c>
      <c r="H112" s="170">
        <v>0</v>
      </c>
      <c r="I112" s="171">
        <v>0</v>
      </c>
      <c r="J112" s="171">
        <v>0</v>
      </c>
      <c r="K112" s="171">
        <v>0</v>
      </c>
      <c r="L112" s="171">
        <v>0</v>
      </c>
      <c r="M112" s="172">
        <v>367500</v>
      </c>
      <c r="N112" s="225"/>
    </row>
    <row r="113" spans="2:14" ht="52.2" x14ac:dyDescent="0.25">
      <c r="B113" s="223"/>
      <c r="C113" s="163">
        <v>98</v>
      </c>
      <c r="D113" s="163" t="s">
        <v>21</v>
      </c>
      <c r="E113" s="164" t="s">
        <v>90</v>
      </c>
      <c r="F113" s="165" t="s">
        <v>84</v>
      </c>
      <c r="G113" s="166">
        <v>1</v>
      </c>
      <c r="H113" s="170">
        <v>0</v>
      </c>
      <c r="I113" s="171">
        <v>0</v>
      </c>
      <c r="J113" s="171">
        <v>0</v>
      </c>
      <c r="K113" s="171">
        <v>0</v>
      </c>
      <c r="L113" s="171">
        <v>0</v>
      </c>
      <c r="M113" s="172">
        <v>1575000</v>
      </c>
      <c r="N113" s="225"/>
    </row>
    <row r="114" spans="2:14" ht="17.399999999999999" x14ac:dyDescent="0.25">
      <c r="B114" s="223"/>
      <c r="C114" s="163">
        <v>99</v>
      </c>
      <c r="D114" s="163" t="s">
        <v>35</v>
      </c>
      <c r="E114" s="164" t="s">
        <v>156</v>
      </c>
      <c r="F114" s="165" t="s">
        <v>10</v>
      </c>
      <c r="G114" s="166">
        <v>1</v>
      </c>
      <c r="H114" s="170">
        <v>1837500</v>
      </c>
      <c r="I114" s="171">
        <v>1837500</v>
      </c>
      <c r="J114" s="171">
        <v>1837500</v>
      </c>
      <c r="K114" s="171">
        <v>1837500</v>
      </c>
      <c r="L114" s="171">
        <v>1837500</v>
      </c>
      <c r="M114" s="172">
        <v>1837500</v>
      </c>
      <c r="N114" s="225"/>
    </row>
    <row r="115" spans="2:14" ht="17.399999999999999" x14ac:dyDescent="0.25">
      <c r="B115" s="223"/>
      <c r="C115" s="163">
        <v>100</v>
      </c>
      <c r="D115" s="163" t="s">
        <v>21</v>
      </c>
      <c r="E115" s="164" t="s">
        <v>156</v>
      </c>
      <c r="F115" s="165" t="s">
        <v>84</v>
      </c>
      <c r="G115" s="166">
        <v>1</v>
      </c>
      <c r="H115" s="170">
        <v>828450</v>
      </c>
      <c r="I115" s="171">
        <v>1470000</v>
      </c>
      <c r="J115" s="171">
        <v>1837500</v>
      </c>
      <c r="K115" s="171">
        <v>1638000</v>
      </c>
      <c r="L115" s="171">
        <v>2244705</v>
      </c>
      <c r="M115" s="172">
        <v>1837500</v>
      </c>
      <c r="N115" s="225"/>
    </row>
    <row r="116" spans="2:14" ht="17.399999999999999" x14ac:dyDescent="0.25">
      <c r="B116" s="223"/>
      <c r="C116" s="163">
        <v>101</v>
      </c>
      <c r="D116" s="163" t="s">
        <v>35</v>
      </c>
      <c r="E116" s="164" t="s">
        <v>157</v>
      </c>
      <c r="F116" s="165" t="s">
        <v>10</v>
      </c>
      <c r="G116" s="166">
        <v>1</v>
      </c>
      <c r="H116" s="170">
        <v>1837500</v>
      </c>
      <c r="I116" s="171">
        <v>1837500</v>
      </c>
      <c r="J116" s="171">
        <v>1837500</v>
      </c>
      <c r="K116" s="171">
        <v>1837500</v>
      </c>
      <c r="L116" s="171">
        <v>1837500</v>
      </c>
      <c r="M116" s="172">
        <v>1837500</v>
      </c>
      <c r="N116" s="225"/>
    </row>
    <row r="117" spans="2:14" ht="17.399999999999999" x14ac:dyDescent="0.25">
      <c r="B117" s="223"/>
      <c r="C117" s="163">
        <v>102</v>
      </c>
      <c r="D117" s="163" t="s">
        <v>21</v>
      </c>
      <c r="E117" s="164" t="s">
        <v>157</v>
      </c>
      <c r="F117" s="165" t="s">
        <v>84</v>
      </c>
      <c r="G117" s="166">
        <v>1</v>
      </c>
      <c r="H117" s="170">
        <v>519750</v>
      </c>
      <c r="I117" s="171">
        <v>268681</v>
      </c>
      <c r="J117" s="171">
        <v>317661</v>
      </c>
      <c r="K117" s="171">
        <v>339150</v>
      </c>
      <c r="L117" s="171">
        <v>472500</v>
      </c>
      <c r="M117" s="172">
        <v>338845</v>
      </c>
      <c r="N117" s="225"/>
    </row>
    <row r="118" spans="2:14" ht="34.799999999999997" x14ac:dyDescent="0.25">
      <c r="B118" s="223"/>
      <c r="C118" s="163">
        <v>103</v>
      </c>
      <c r="D118" s="163" t="s">
        <v>35</v>
      </c>
      <c r="E118" s="164" t="s">
        <v>158</v>
      </c>
      <c r="F118" s="165" t="s">
        <v>10</v>
      </c>
      <c r="G118" s="166">
        <v>1</v>
      </c>
      <c r="H118" s="170">
        <v>1377600</v>
      </c>
      <c r="I118" s="171">
        <v>1377600</v>
      </c>
      <c r="J118" s="171">
        <v>1377600</v>
      </c>
      <c r="K118" s="171">
        <v>1377600</v>
      </c>
      <c r="L118" s="171">
        <v>1377600</v>
      </c>
      <c r="M118" s="172">
        <v>1377600</v>
      </c>
      <c r="N118" s="225"/>
    </row>
    <row r="119" spans="2:14" ht="34.799999999999997" x14ac:dyDescent="0.25">
      <c r="B119" s="223"/>
      <c r="C119" s="163">
        <v>104</v>
      </c>
      <c r="D119" s="163" t="s">
        <v>21</v>
      </c>
      <c r="E119" s="164" t="s">
        <v>158</v>
      </c>
      <c r="F119" s="165" t="s">
        <v>84</v>
      </c>
      <c r="G119" s="166">
        <v>1</v>
      </c>
      <c r="H119" s="170">
        <v>506175</v>
      </c>
      <c r="I119" s="171">
        <v>272465</v>
      </c>
      <c r="J119" s="171">
        <v>317661</v>
      </c>
      <c r="K119" s="171">
        <v>339150</v>
      </c>
      <c r="L119" s="171">
        <v>478800</v>
      </c>
      <c r="M119" s="172">
        <v>338845</v>
      </c>
      <c r="N119" s="225"/>
    </row>
    <row r="120" spans="2:14" ht="17.399999999999999" x14ac:dyDescent="0.25">
      <c r="B120" s="223"/>
      <c r="C120" s="163">
        <v>105</v>
      </c>
      <c r="D120" s="163" t="s">
        <v>35</v>
      </c>
      <c r="E120" s="164" t="s">
        <v>160</v>
      </c>
      <c r="F120" s="165" t="s">
        <v>10</v>
      </c>
      <c r="G120" s="166">
        <v>1</v>
      </c>
      <c r="H120" s="170">
        <v>0</v>
      </c>
      <c r="I120" s="171">
        <v>0</v>
      </c>
      <c r="J120" s="171">
        <v>0</v>
      </c>
      <c r="K120" s="171">
        <v>0</v>
      </c>
      <c r="L120" s="171">
        <v>0</v>
      </c>
      <c r="M120" s="172">
        <v>0</v>
      </c>
      <c r="N120" s="225"/>
    </row>
    <row r="121" spans="2:14" ht="17.399999999999999" x14ac:dyDescent="0.25">
      <c r="B121" s="223"/>
      <c r="C121" s="163">
        <v>106</v>
      </c>
      <c r="D121" s="163" t="s">
        <v>21</v>
      </c>
      <c r="E121" s="164" t="s">
        <v>160</v>
      </c>
      <c r="F121" s="165" t="s">
        <v>84</v>
      </c>
      <c r="G121" s="166">
        <v>1</v>
      </c>
      <c r="H121" s="241">
        <v>0</v>
      </c>
      <c r="I121" s="242">
        <v>0</v>
      </c>
      <c r="J121" s="242">
        <v>0</v>
      </c>
      <c r="K121" s="242">
        <v>0</v>
      </c>
      <c r="L121" s="242">
        <v>0</v>
      </c>
      <c r="M121" s="243">
        <v>0</v>
      </c>
      <c r="N121" s="225"/>
    </row>
    <row r="122" spans="2:14" ht="17.399999999999999" x14ac:dyDescent="0.25">
      <c r="B122" s="223"/>
      <c r="C122" s="163">
        <v>107</v>
      </c>
      <c r="D122" s="163" t="s">
        <v>35</v>
      </c>
      <c r="E122" s="164" t="s">
        <v>161</v>
      </c>
      <c r="F122" s="165" t="s">
        <v>10</v>
      </c>
      <c r="G122" s="166">
        <v>1</v>
      </c>
      <c r="H122" s="170">
        <v>91134</v>
      </c>
      <c r="I122" s="171">
        <v>91134</v>
      </c>
      <c r="J122" s="171">
        <v>91900</v>
      </c>
      <c r="K122" s="171">
        <v>91900</v>
      </c>
      <c r="L122" s="171">
        <v>91900</v>
      </c>
      <c r="M122" s="172">
        <v>91900</v>
      </c>
      <c r="N122" s="225"/>
    </row>
    <row r="123" spans="2:14" ht="17.399999999999999" x14ac:dyDescent="0.25">
      <c r="B123" s="223"/>
      <c r="C123" s="163">
        <v>108</v>
      </c>
      <c r="D123" s="163" t="s">
        <v>21</v>
      </c>
      <c r="E123" s="164" t="s">
        <v>161</v>
      </c>
      <c r="F123" s="165" t="s">
        <v>124</v>
      </c>
      <c r="G123" s="166">
        <v>1</v>
      </c>
      <c r="H123" s="170">
        <v>179242</v>
      </c>
      <c r="I123" s="171">
        <v>225881</v>
      </c>
      <c r="J123" s="171">
        <v>190606</v>
      </c>
      <c r="K123" s="171">
        <v>357003</v>
      </c>
      <c r="L123" s="171">
        <v>514592</v>
      </c>
      <c r="M123" s="172">
        <v>296476</v>
      </c>
      <c r="N123" s="225"/>
    </row>
    <row r="124" spans="2:14" ht="17.399999999999999" x14ac:dyDescent="0.25">
      <c r="B124" s="223"/>
      <c r="C124" s="163">
        <v>109</v>
      </c>
      <c r="D124" s="163" t="s">
        <v>35</v>
      </c>
      <c r="E124" s="164" t="s">
        <v>162</v>
      </c>
      <c r="F124" s="165" t="s">
        <v>10</v>
      </c>
      <c r="G124" s="166">
        <v>1</v>
      </c>
      <c r="H124" s="170">
        <v>4318980</v>
      </c>
      <c r="I124" s="171">
        <v>4318980</v>
      </c>
      <c r="J124" s="171">
        <v>4593750</v>
      </c>
      <c r="K124" s="171">
        <v>4593750</v>
      </c>
      <c r="L124" s="171">
        <v>4593750</v>
      </c>
      <c r="M124" s="172">
        <v>4593750</v>
      </c>
      <c r="N124" s="225"/>
    </row>
    <row r="125" spans="2:14" ht="17.399999999999999" x14ac:dyDescent="0.25">
      <c r="B125" s="223"/>
      <c r="C125" s="163">
        <v>110</v>
      </c>
      <c r="D125" s="163" t="s">
        <v>21</v>
      </c>
      <c r="E125" s="164" t="s">
        <v>162</v>
      </c>
      <c r="F125" s="165" t="s">
        <v>84</v>
      </c>
      <c r="G125" s="166">
        <v>1</v>
      </c>
      <c r="H125" s="170">
        <v>3432574</v>
      </c>
      <c r="I125" s="171">
        <v>3528906</v>
      </c>
      <c r="J125" s="171">
        <v>18900000</v>
      </c>
      <c r="K125" s="171">
        <v>7035000</v>
      </c>
      <c r="L125" s="171">
        <v>7382172</v>
      </c>
      <c r="M125" s="172">
        <v>1818617</v>
      </c>
      <c r="N125" s="225"/>
    </row>
    <row r="126" spans="2:14" ht="34.799999999999997" x14ac:dyDescent="0.25">
      <c r="B126" s="223"/>
      <c r="C126" s="163">
        <v>111</v>
      </c>
      <c r="D126" s="163" t="s">
        <v>35</v>
      </c>
      <c r="E126" s="164" t="s">
        <v>163</v>
      </c>
      <c r="F126" s="165" t="s">
        <v>10</v>
      </c>
      <c r="G126" s="166">
        <v>1</v>
      </c>
      <c r="H126" s="170">
        <v>230500</v>
      </c>
      <c r="I126" s="171">
        <v>230500</v>
      </c>
      <c r="J126" s="171">
        <v>230500</v>
      </c>
      <c r="K126" s="171">
        <v>230500</v>
      </c>
      <c r="L126" s="171">
        <v>230500</v>
      </c>
      <c r="M126" s="172">
        <v>230500</v>
      </c>
      <c r="N126" s="225"/>
    </row>
    <row r="127" spans="2:14" ht="34.799999999999997" x14ac:dyDescent="0.25">
      <c r="B127" s="223"/>
      <c r="C127" s="163">
        <v>112</v>
      </c>
      <c r="D127" s="163" t="s">
        <v>21</v>
      </c>
      <c r="E127" s="164" t="s">
        <v>163</v>
      </c>
      <c r="F127" s="165" t="s">
        <v>84</v>
      </c>
      <c r="G127" s="166">
        <v>1</v>
      </c>
      <c r="H127" s="170">
        <v>395988</v>
      </c>
      <c r="I127" s="171">
        <v>427742</v>
      </c>
      <c r="J127" s="171">
        <v>241905</v>
      </c>
      <c r="K127" s="171">
        <v>362250</v>
      </c>
      <c r="L127" s="171">
        <v>60892</v>
      </c>
      <c r="M127" s="172">
        <v>472882</v>
      </c>
      <c r="N127" s="225"/>
    </row>
    <row r="128" spans="2:14" ht="34.799999999999997" x14ac:dyDescent="0.25">
      <c r="B128" s="223"/>
      <c r="C128" s="163">
        <v>113</v>
      </c>
      <c r="D128" s="163" t="s">
        <v>35</v>
      </c>
      <c r="E128" s="164" t="s">
        <v>164</v>
      </c>
      <c r="F128" s="165" t="s">
        <v>10</v>
      </c>
      <c r="G128" s="166">
        <v>1</v>
      </c>
      <c r="H128" s="170">
        <v>91900</v>
      </c>
      <c r="I128" s="171">
        <v>91900</v>
      </c>
      <c r="J128" s="171">
        <v>91900</v>
      </c>
      <c r="K128" s="171">
        <v>91900</v>
      </c>
      <c r="L128" s="171">
        <v>91900</v>
      </c>
      <c r="M128" s="172">
        <v>91900</v>
      </c>
      <c r="N128" s="225"/>
    </row>
    <row r="129" spans="2:14" ht="34.799999999999997" x14ac:dyDescent="0.25">
      <c r="B129" s="223"/>
      <c r="C129" s="163">
        <v>114</v>
      </c>
      <c r="D129" s="163" t="s">
        <v>21</v>
      </c>
      <c r="E129" s="164" t="s">
        <v>164</v>
      </c>
      <c r="F129" s="165" t="s">
        <v>84</v>
      </c>
      <c r="G129" s="166">
        <v>1</v>
      </c>
      <c r="H129" s="170">
        <v>186900</v>
      </c>
      <c r="I129" s="171">
        <v>394966</v>
      </c>
      <c r="J129" s="171">
        <v>421054</v>
      </c>
      <c r="K129" s="171">
        <v>362250</v>
      </c>
      <c r="L129" s="171">
        <v>0</v>
      </c>
      <c r="M129" s="172">
        <v>446421</v>
      </c>
      <c r="N129" s="225"/>
    </row>
    <row r="130" spans="2:14" ht="34.799999999999997" x14ac:dyDescent="0.25">
      <c r="B130" s="223"/>
      <c r="C130" s="163">
        <v>115</v>
      </c>
      <c r="D130" s="163" t="s">
        <v>35</v>
      </c>
      <c r="E130" s="164" t="s">
        <v>165</v>
      </c>
      <c r="F130" s="165" t="s">
        <v>10</v>
      </c>
      <c r="G130" s="166">
        <v>1</v>
      </c>
      <c r="H130" s="170">
        <v>367500</v>
      </c>
      <c r="I130" s="171">
        <v>367500</v>
      </c>
      <c r="J130" s="171">
        <v>367500</v>
      </c>
      <c r="K130" s="171">
        <v>367500</v>
      </c>
      <c r="L130" s="171">
        <v>367500</v>
      </c>
      <c r="M130" s="172">
        <v>367500</v>
      </c>
      <c r="N130" s="225"/>
    </row>
    <row r="131" spans="2:14" ht="34.799999999999997" x14ac:dyDescent="0.25">
      <c r="B131" s="223"/>
      <c r="C131" s="163">
        <v>116</v>
      </c>
      <c r="D131" s="163" t="s">
        <v>21</v>
      </c>
      <c r="E131" s="164" t="s">
        <v>165</v>
      </c>
      <c r="F131" s="165" t="s">
        <v>84</v>
      </c>
      <c r="G131" s="166">
        <v>1</v>
      </c>
      <c r="H131" s="170">
        <v>107100</v>
      </c>
      <c r="I131" s="171">
        <v>99750</v>
      </c>
      <c r="J131" s="171">
        <v>238476</v>
      </c>
      <c r="K131" s="171">
        <v>115500</v>
      </c>
      <c r="L131" s="171">
        <v>115509</v>
      </c>
      <c r="M131" s="172">
        <v>446421</v>
      </c>
      <c r="N131" s="225"/>
    </row>
    <row r="132" spans="2:14" ht="34.799999999999997" x14ac:dyDescent="0.25">
      <c r="B132" s="223"/>
      <c r="C132" s="163">
        <v>117</v>
      </c>
      <c r="D132" s="163" t="s">
        <v>35</v>
      </c>
      <c r="E132" s="164" t="s">
        <v>166</v>
      </c>
      <c r="F132" s="165" t="s">
        <v>10</v>
      </c>
      <c r="G132" s="166">
        <v>1</v>
      </c>
      <c r="H132" s="170">
        <v>152134</v>
      </c>
      <c r="I132" s="171">
        <v>152134</v>
      </c>
      <c r="J132" s="171">
        <v>138600</v>
      </c>
      <c r="K132" s="171">
        <v>138600</v>
      </c>
      <c r="L132" s="171">
        <v>138600</v>
      </c>
      <c r="M132" s="172">
        <v>138600</v>
      </c>
      <c r="N132" s="225"/>
    </row>
    <row r="133" spans="2:14" ht="34.799999999999997" x14ac:dyDescent="0.25">
      <c r="B133" s="223"/>
      <c r="C133" s="163">
        <v>118</v>
      </c>
      <c r="D133" s="163" t="s">
        <v>21</v>
      </c>
      <c r="E133" s="164" t="s">
        <v>166</v>
      </c>
      <c r="F133" s="165" t="s">
        <v>84</v>
      </c>
      <c r="G133" s="166">
        <v>1</v>
      </c>
      <c r="H133" s="170">
        <v>0</v>
      </c>
      <c r="I133" s="171">
        <v>0</v>
      </c>
      <c r="J133" s="171">
        <v>635271</v>
      </c>
      <c r="K133" s="171">
        <v>924000</v>
      </c>
      <c r="L133" s="171">
        <v>0</v>
      </c>
      <c r="M133" s="172">
        <v>446421</v>
      </c>
      <c r="N133" s="225"/>
    </row>
    <row r="134" spans="2:14" ht="34.799999999999997" x14ac:dyDescent="0.25">
      <c r="B134" s="223"/>
      <c r="C134" s="163">
        <v>119</v>
      </c>
      <c r="D134" s="163" t="s">
        <v>35</v>
      </c>
      <c r="E134" s="164" t="s">
        <v>167</v>
      </c>
      <c r="F134" s="165" t="s">
        <v>10</v>
      </c>
      <c r="G134" s="166">
        <v>1</v>
      </c>
      <c r="H134" s="170">
        <v>182234</v>
      </c>
      <c r="I134" s="171">
        <v>182234</v>
      </c>
      <c r="J134" s="171">
        <v>181990</v>
      </c>
      <c r="K134" s="171">
        <v>183750</v>
      </c>
      <c r="L134" s="171">
        <v>183750</v>
      </c>
      <c r="M134" s="172">
        <v>183750</v>
      </c>
      <c r="N134" s="225"/>
    </row>
    <row r="135" spans="2:14" ht="34.799999999999997" x14ac:dyDescent="0.25">
      <c r="B135" s="223"/>
      <c r="C135" s="163">
        <v>120</v>
      </c>
      <c r="D135" s="163" t="s">
        <v>21</v>
      </c>
      <c r="E135" s="164" t="s">
        <v>167</v>
      </c>
      <c r="F135" s="165" t="s">
        <v>84</v>
      </c>
      <c r="G135" s="166">
        <v>1</v>
      </c>
      <c r="H135" s="170">
        <v>433180</v>
      </c>
      <c r="I135" s="171">
        <v>609000</v>
      </c>
      <c r="J135" s="171">
        <v>764022</v>
      </c>
      <c r="K135" s="171">
        <v>252000</v>
      </c>
      <c r="L135" s="171">
        <v>169347</v>
      </c>
      <c r="M135" s="172">
        <v>468961</v>
      </c>
      <c r="N135" s="225"/>
    </row>
    <row r="136" spans="2:14" ht="34.799999999999997" x14ac:dyDescent="0.25">
      <c r="B136" s="223"/>
      <c r="C136" s="163">
        <v>121</v>
      </c>
      <c r="D136" s="163" t="s">
        <v>35</v>
      </c>
      <c r="E136" s="164" t="s">
        <v>168</v>
      </c>
      <c r="F136" s="165" t="s">
        <v>10</v>
      </c>
      <c r="G136" s="166">
        <v>1</v>
      </c>
      <c r="H136" s="170">
        <v>275650</v>
      </c>
      <c r="I136" s="171">
        <v>275650</v>
      </c>
      <c r="J136" s="171">
        <v>285191</v>
      </c>
      <c r="K136" s="171">
        <v>275650</v>
      </c>
      <c r="L136" s="171">
        <v>275650</v>
      </c>
      <c r="M136" s="172">
        <v>275650</v>
      </c>
      <c r="N136" s="225"/>
    </row>
    <row r="137" spans="2:14" ht="34.799999999999997" x14ac:dyDescent="0.25">
      <c r="B137" s="223"/>
      <c r="C137" s="163">
        <v>122</v>
      </c>
      <c r="D137" s="163" t="s">
        <v>21</v>
      </c>
      <c r="E137" s="164" t="s">
        <v>168</v>
      </c>
      <c r="F137" s="165" t="s">
        <v>84</v>
      </c>
      <c r="G137" s="166">
        <v>1</v>
      </c>
      <c r="H137" s="170">
        <v>363137</v>
      </c>
      <c r="I137" s="171">
        <v>405058</v>
      </c>
      <c r="J137" s="171">
        <v>367500</v>
      </c>
      <c r="K137" s="171">
        <v>339150</v>
      </c>
      <c r="L137" s="171">
        <v>325893</v>
      </c>
      <c r="M137" s="172">
        <v>132375</v>
      </c>
      <c r="N137" s="225"/>
    </row>
    <row r="138" spans="2:14" ht="87" x14ac:dyDescent="0.25">
      <c r="B138" s="223"/>
      <c r="C138" s="163">
        <v>123</v>
      </c>
      <c r="D138" s="163" t="s">
        <v>35</v>
      </c>
      <c r="E138" s="164" t="s">
        <v>169</v>
      </c>
      <c r="F138" s="165" t="s">
        <v>10</v>
      </c>
      <c r="G138" s="166">
        <v>1</v>
      </c>
      <c r="H138" s="170">
        <v>424203</v>
      </c>
      <c r="I138" s="171">
        <v>424203</v>
      </c>
      <c r="J138" s="171">
        <v>367500</v>
      </c>
      <c r="K138" s="171">
        <v>367500</v>
      </c>
      <c r="L138" s="171">
        <v>367500</v>
      </c>
      <c r="M138" s="172">
        <v>367500</v>
      </c>
      <c r="N138" s="225"/>
    </row>
    <row r="139" spans="2:14" ht="87" x14ac:dyDescent="0.25">
      <c r="B139" s="223"/>
      <c r="C139" s="163">
        <v>124</v>
      </c>
      <c r="D139" s="163" t="s">
        <v>21</v>
      </c>
      <c r="E139" s="164" t="s">
        <v>169</v>
      </c>
      <c r="F139" s="165" t="s">
        <v>84</v>
      </c>
      <c r="G139" s="166">
        <v>1</v>
      </c>
      <c r="H139" s="170">
        <v>642037</v>
      </c>
      <c r="I139" s="171">
        <v>646973</v>
      </c>
      <c r="J139" s="171">
        <v>794101</v>
      </c>
      <c r="K139" s="171">
        <v>824900</v>
      </c>
      <c r="L139" s="171">
        <v>1890000</v>
      </c>
      <c r="M139" s="172">
        <v>2041786</v>
      </c>
      <c r="N139" s="225"/>
    </row>
    <row r="140" spans="2:14" ht="69.599999999999994" x14ac:dyDescent="0.25">
      <c r="B140" s="223"/>
      <c r="C140" s="163">
        <v>125</v>
      </c>
      <c r="D140" s="163" t="s">
        <v>35</v>
      </c>
      <c r="E140" s="164" t="s">
        <v>170</v>
      </c>
      <c r="F140" s="165" t="s">
        <v>10</v>
      </c>
      <c r="G140" s="166">
        <v>1</v>
      </c>
      <c r="H140" s="170">
        <v>183750</v>
      </c>
      <c r="I140" s="171">
        <v>183750</v>
      </c>
      <c r="J140" s="171">
        <v>183750</v>
      </c>
      <c r="K140" s="171">
        <v>183750</v>
      </c>
      <c r="L140" s="171">
        <v>183750</v>
      </c>
      <c r="M140" s="172">
        <v>183750</v>
      </c>
      <c r="N140" s="225"/>
    </row>
    <row r="141" spans="2:14" ht="69.599999999999994" x14ac:dyDescent="0.25">
      <c r="B141" s="223"/>
      <c r="C141" s="163">
        <v>126</v>
      </c>
      <c r="D141" s="163" t="s">
        <v>21</v>
      </c>
      <c r="E141" s="164" t="s">
        <v>170</v>
      </c>
      <c r="F141" s="165" t="s">
        <v>84</v>
      </c>
      <c r="G141" s="166">
        <v>1</v>
      </c>
      <c r="H141" s="170">
        <v>747600</v>
      </c>
      <c r="I141" s="171">
        <v>834750</v>
      </c>
      <c r="J141" s="171">
        <v>794101</v>
      </c>
      <c r="K141" s="171">
        <v>824900</v>
      </c>
      <c r="L141" s="171">
        <v>1890000</v>
      </c>
      <c r="M141" s="172">
        <v>2041786</v>
      </c>
      <c r="N141" s="225"/>
    </row>
    <row r="142" spans="2:14" ht="17.399999999999999" x14ac:dyDescent="0.25">
      <c r="B142" s="223"/>
      <c r="C142" s="163">
        <v>127</v>
      </c>
      <c r="D142" s="163" t="s">
        <v>35</v>
      </c>
      <c r="E142" s="164" t="s">
        <v>171</v>
      </c>
      <c r="F142" s="165" t="s">
        <v>10</v>
      </c>
      <c r="G142" s="166">
        <v>1</v>
      </c>
      <c r="H142" s="170">
        <v>486969</v>
      </c>
      <c r="I142" s="171">
        <v>486969</v>
      </c>
      <c r="J142" s="171">
        <v>551250</v>
      </c>
      <c r="K142" s="171">
        <v>551250</v>
      </c>
      <c r="L142" s="171">
        <v>551250</v>
      </c>
      <c r="M142" s="172">
        <v>551250</v>
      </c>
      <c r="N142" s="225"/>
    </row>
    <row r="143" spans="2:14" ht="17.399999999999999" x14ac:dyDescent="0.25">
      <c r="B143" s="223"/>
      <c r="C143" s="163">
        <v>128</v>
      </c>
      <c r="D143" s="163" t="s">
        <v>21</v>
      </c>
      <c r="E143" s="164" t="s">
        <v>171</v>
      </c>
      <c r="F143" s="165" t="s">
        <v>84</v>
      </c>
      <c r="G143" s="166">
        <v>1</v>
      </c>
      <c r="H143" s="170">
        <v>1232215</v>
      </c>
      <c r="I143" s="171">
        <v>1637834</v>
      </c>
      <c r="J143" s="171">
        <v>1122871</v>
      </c>
      <c r="K143" s="171">
        <v>934500</v>
      </c>
      <c r="L143" s="171">
        <v>582361</v>
      </c>
      <c r="M143" s="172">
        <v>1046101</v>
      </c>
      <c r="N143" s="225"/>
    </row>
    <row r="144" spans="2:14" ht="17.399999999999999" x14ac:dyDescent="0.25">
      <c r="B144" s="223"/>
      <c r="C144" s="163">
        <v>129</v>
      </c>
      <c r="D144" s="163" t="s">
        <v>35</v>
      </c>
      <c r="E144" s="164" t="s">
        <v>172</v>
      </c>
      <c r="F144" s="165" t="s">
        <v>10</v>
      </c>
      <c r="G144" s="166">
        <v>1</v>
      </c>
      <c r="H144" s="170">
        <v>243501</v>
      </c>
      <c r="I144" s="171">
        <v>243501</v>
      </c>
      <c r="J144" s="171">
        <v>302746</v>
      </c>
      <c r="K144" s="171">
        <v>275650</v>
      </c>
      <c r="L144" s="171">
        <v>275650</v>
      </c>
      <c r="M144" s="172">
        <v>275650</v>
      </c>
      <c r="N144" s="225"/>
    </row>
    <row r="145" spans="2:14" ht="17.399999999999999" x14ac:dyDescent="0.25">
      <c r="B145" s="223"/>
      <c r="C145" s="163">
        <v>130</v>
      </c>
      <c r="D145" s="163" t="s">
        <v>21</v>
      </c>
      <c r="E145" s="164" t="s">
        <v>172</v>
      </c>
      <c r="F145" s="165" t="s">
        <v>84</v>
      </c>
      <c r="G145" s="166">
        <v>1</v>
      </c>
      <c r="H145" s="170">
        <v>444305</v>
      </c>
      <c r="I145" s="171">
        <v>338293</v>
      </c>
      <c r="J145" s="171">
        <v>423531</v>
      </c>
      <c r="K145" s="171">
        <v>588000</v>
      </c>
      <c r="L145" s="171">
        <v>930417</v>
      </c>
      <c r="M145" s="172">
        <v>663884</v>
      </c>
      <c r="N145" s="225"/>
    </row>
    <row r="146" spans="2:14" ht="34.799999999999997" x14ac:dyDescent="0.25">
      <c r="B146" s="223"/>
      <c r="C146" s="163">
        <v>131</v>
      </c>
      <c r="D146" s="163" t="s">
        <v>35</v>
      </c>
      <c r="E146" s="164" t="s">
        <v>173</v>
      </c>
      <c r="F146" s="165" t="s">
        <v>10</v>
      </c>
      <c r="G146" s="166">
        <v>1</v>
      </c>
      <c r="H146" s="170">
        <v>379402</v>
      </c>
      <c r="I146" s="171">
        <v>379402</v>
      </c>
      <c r="J146" s="171">
        <v>353800</v>
      </c>
      <c r="K146" s="171">
        <v>367500</v>
      </c>
      <c r="L146" s="171">
        <v>367500</v>
      </c>
      <c r="M146" s="172">
        <v>367500</v>
      </c>
      <c r="N146" s="225"/>
    </row>
    <row r="147" spans="2:14" ht="34.799999999999997" x14ac:dyDescent="0.25">
      <c r="B147" s="223"/>
      <c r="C147" s="163">
        <v>132</v>
      </c>
      <c r="D147" s="163" t="s">
        <v>21</v>
      </c>
      <c r="E147" s="164" t="s">
        <v>173</v>
      </c>
      <c r="F147" s="165" t="s">
        <v>84</v>
      </c>
      <c r="G147" s="166">
        <v>1</v>
      </c>
      <c r="H147" s="170">
        <v>654700</v>
      </c>
      <c r="I147" s="171">
        <v>518433</v>
      </c>
      <c r="J147" s="171">
        <v>487083</v>
      </c>
      <c r="K147" s="171">
        <v>574787</v>
      </c>
      <c r="L147" s="171">
        <v>265360</v>
      </c>
      <c r="M147" s="172">
        <v>2041786</v>
      </c>
      <c r="N147" s="225"/>
    </row>
    <row r="148" spans="2:14" ht="17.399999999999999" x14ac:dyDescent="0.25">
      <c r="B148" s="223"/>
      <c r="C148" s="163">
        <v>133</v>
      </c>
      <c r="D148" s="163" t="s">
        <v>35</v>
      </c>
      <c r="E148" s="164" t="s">
        <v>174</v>
      </c>
      <c r="F148" s="165" t="s">
        <v>10</v>
      </c>
      <c r="G148" s="166">
        <v>1</v>
      </c>
      <c r="H148" s="170">
        <v>197168</v>
      </c>
      <c r="I148" s="171">
        <v>197168</v>
      </c>
      <c r="J148" s="171">
        <v>178271</v>
      </c>
      <c r="K148" s="171">
        <v>183750</v>
      </c>
      <c r="L148" s="171">
        <v>183750</v>
      </c>
      <c r="M148" s="172">
        <v>183750</v>
      </c>
      <c r="N148" s="225"/>
    </row>
    <row r="149" spans="2:14" ht="17.399999999999999" x14ac:dyDescent="0.25">
      <c r="B149" s="223"/>
      <c r="C149" s="163">
        <v>134</v>
      </c>
      <c r="D149" s="163" t="s">
        <v>21</v>
      </c>
      <c r="E149" s="164" t="s">
        <v>174</v>
      </c>
      <c r="F149" s="165" t="s">
        <v>84</v>
      </c>
      <c r="G149" s="166">
        <v>1</v>
      </c>
      <c r="H149" s="170">
        <v>506504</v>
      </c>
      <c r="I149" s="171">
        <v>683781</v>
      </c>
      <c r="J149" s="171">
        <v>847316</v>
      </c>
      <c r="K149" s="171">
        <v>682500</v>
      </c>
      <c r="L149" s="171">
        <v>714686</v>
      </c>
      <c r="M149" s="172">
        <v>1429422</v>
      </c>
      <c r="N149" s="225"/>
    </row>
    <row r="150" spans="2:14" ht="34.799999999999997" x14ac:dyDescent="0.25">
      <c r="B150" s="223"/>
      <c r="C150" s="163">
        <v>135</v>
      </c>
      <c r="D150" s="163" t="s">
        <v>35</v>
      </c>
      <c r="E150" s="164" t="s">
        <v>175</v>
      </c>
      <c r="F150" s="165" t="s">
        <v>10</v>
      </c>
      <c r="G150" s="166">
        <v>1</v>
      </c>
      <c r="H150" s="170">
        <v>0</v>
      </c>
      <c r="I150" s="171">
        <v>0</v>
      </c>
      <c r="J150" s="171">
        <v>0</v>
      </c>
      <c r="K150" s="171">
        <v>0</v>
      </c>
      <c r="L150" s="171">
        <v>0</v>
      </c>
      <c r="M150" s="172">
        <v>551250</v>
      </c>
      <c r="N150" s="225"/>
    </row>
    <row r="151" spans="2:14" ht="34.799999999999997" x14ac:dyDescent="0.25">
      <c r="B151" s="223"/>
      <c r="C151" s="163">
        <v>136</v>
      </c>
      <c r="D151" s="163" t="s">
        <v>21</v>
      </c>
      <c r="E151" s="164" t="s">
        <v>175</v>
      </c>
      <c r="F151" s="165" t="s">
        <v>84</v>
      </c>
      <c r="G151" s="166">
        <v>1</v>
      </c>
      <c r="H151" s="170">
        <v>0</v>
      </c>
      <c r="I151" s="171">
        <v>0</v>
      </c>
      <c r="J151" s="171">
        <v>0</v>
      </c>
      <c r="K151" s="171">
        <v>0</v>
      </c>
      <c r="L151" s="171">
        <v>0</v>
      </c>
      <c r="M151" s="172">
        <v>439394</v>
      </c>
      <c r="N151" s="225"/>
    </row>
    <row r="152" spans="2:14" ht="34.799999999999997" x14ac:dyDescent="0.25">
      <c r="B152" s="223"/>
      <c r="C152" s="163">
        <v>137</v>
      </c>
      <c r="D152" s="163" t="s">
        <v>35</v>
      </c>
      <c r="E152" s="164" t="s">
        <v>176</v>
      </c>
      <c r="F152" s="165" t="s">
        <v>10</v>
      </c>
      <c r="G152" s="166">
        <v>1</v>
      </c>
      <c r="H152" s="170">
        <v>212851</v>
      </c>
      <c r="I152" s="171">
        <v>212851</v>
      </c>
      <c r="J152" s="171">
        <v>229675</v>
      </c>
      <c r="K152" s="171">
        <v>229675</v>
      </c>
      <c r="L152" s="171">
        <v>229675</v>
      </c>
      <c r="M152" s="172">
        <v>229675</v>
      </c>
      <c r="N152" s="225"/>
    </row>
    <row r="153" spans="2:14" ht="34.799999999999997" x14ac:dyDescent="0.25">
      <c r="B153" s="223"/>
      <c r="C153" s="163">
        <v>138</v>
      </c>
      <c r="D153" s="163" t="s">
        <v>21</v>
      </c>
      <c r="E153" s="164" t="s">
        <v>176</v>
      </c>
      <c r="F153" s="165" t="s">
        <v>84</v>
      </c>
      <c r="G153" s="166">
        <v>1</v>
      </c>
      <c r="H153" s="170">
        <v>1168955</v>
      </c>
      <c r="I153" s="171">
        <v>1396455</v>
      </c>
      <c r="J153" s="171">
        <v>1270592</v>
      </c>
      <c r="K153" s="171">
        <v>13055700</v>
      </c>
      <c r="L153" s="171">
        <v>642700</v>
      </c>
      <c r="M153" s="172">
        <v>709415</v>
      </c>
      <c r="N153" s="225"/>
    </row>
    <row r="154" spans="2:14" ht="17.399999999999999" x14ac:dyDescent="0.25">
      <c r="B154" s="223"/>
      <c r="C154" s="163">
        <v>139</v>
      </c>
      <c r="D154" s="163" t="s">
        <v>35</v>
      </c>
      <c r="E154" s="164" t="s">
        <v>177</v>
      </c>
      <c r="F154" s="165" t="s">
        <v>10</v>
      </c>
      <c r="G154" s="166">
        <v>1</v>
      </c>
      <c r="H154" s="170">
        <v>529904</v>
      </c>
      <c r="I154" s="171">
        <v>529904</v>
      </c>
      <c r="J154" s="171">
        <v>414700</v>
      </c>
      <c r="K154" s="171">
        <v>458850</v>
      </c>
      <c r="L154" s="171">
        <v>458850</v>
      </c>
      <c r="M154" s="172">
        <v>458850</v>
      </c>
      <c r="N154" s="225"/>
    </row>
    <row r="155" spans="2:14" ht="17.399999999999999" x14ac:dyDescent="0.25">
      <c r="B155" s="223"/>
      <c r="C155" s="163">
        <v>140</v>
      </c>
      <c r="D155" s="163" t="s">
        <v>21</v>
      </c>
      <c r="E155" s="164" t="s">
        <v>177</v>
      </c>
      <c r="F155" s="165" t="s">
        <v>84</v>
      </c>
      <c r="G155" s="166">
        <v>1</v>
      </c>
      <c r="H155" s="170">
        <v>546000</v>
      </c>
      <c r="I155" s="171">
        <v>572250</v>
      </c>
      <c r="J155" s="171">
        <v>423531</v>
      </c>
      <c r="K155" s="171">
        <v>662486</v>
      </c>
      <c r="L155" s="171">
        <v>8400000</v>
      </c>
      <c r="M155" s="172">
        <v>2041786</v>
      </c>
      <c r="N155" s="225"/>
    </row>
    <row r="156" spans="2:14" ht="34.799999999999997" x14ac:dyDescent="0.25">
      <c r="B156" s="223"/>
      <c r="C156" s="163">
        <v>141</v>
      </c>
      <c r="D156" s="163" t="s">
        <v>35</v>
      </c>
      <c r="E156" s="164" t="s">
        <v>92</v>
      </c>
      <c r="F156" s="165" t="s">
        <v>10</v>
      </c>
      <c r="G156" s="166">
        <v>1</v>
      </c>
      <c r="H156" s="170">
        <v>91900</v>
      </c>
      <c r="I156" s="171">
        <v>91900</v>
      </c>
      <c r="J156" s="171">
        <v>91900</v>
      </c>
      <c r="K156" s="171">
        <v>91900</v>
      </c>
      <c r="L156" s="171">
        <v>91900</v>
      </c>
      <c r="M156" s="172">
        <v>91900</v>
      </c>
      <c r="N156" s="225"/>
    </row>
    <row r="157" spans="2:14" ht="34.799999999999997" x14ac:dyDescent="0.25">
      <c r="B157" s="223"/>
      <c r="C157" s="163">
        <v>142</v>
      </c>
      <c r="D157" s="163" t="s">
        <v>21</v>
      </c>
      <c r="E157" s="164" t="s">
        <v>92</v>
      </c>
      <c r="F157" s="165" t="s">
        <v>84</v>
      </c>
      <c r="G157" s="166">
        <v>1</v>
      </c>
      <c r="H157" s="170">
        <v>619318</v>
      </c>
      <c r="I157" s="171">
        <v>817924</v>
      </c>
      <c r="J157" s="171">
        <v>369521</v>
      </c>
      <c r="K157" s="171">
        <v>280350</v>
      </c>
      <c r="L157" s="171">
        <v>317653</v>
      </c>
      <c r="M157" s="172">
        <v>118571</v>
      </c>
      <c r="N157" s="225"/>
    </row>
    <row r="158" spans="2:14" ht="52.2" x14ac:dyDescent="0.25">
      <c r="B158" s="223"/>
      <c r="C158" s="163">
        <v>143</v>
      </c>
      <c r="D158" s="163" t="s">
        <v>35</v>
      </c>
      <c r="E158" s="164" t="s">
        <v>94</v>
      </c>
      <c r="F158" s="165" t="s">
        <v>10</v>
      </c>
      <c r="G158" s="166">
        <v>1</v>
      </c>
      <c r="H158" s="170">
        <v>0</v>
      </c>
      <c r="I158" s="171">
        <v>0</v>
      </c>
      <c r="J158" s="171">
        <v>0</v>
      </c>
      <c r="K158" s="171">
        <v>0</v>
      </c>
      <c r="L158" s="171">
        <v>0</v>
      </c>
      <c r="M158" s="172">
        <v>551250</v>
      </c>
      <c r="N158" s="225"/>
    </row>
    <row r="159" spans="2:14" ht="52.2" x14ac:dyDescent="0.25">
      <c r="B159" s="223"/>
      <c r="C159" s="163">
        <v>144</v>
      </c>
      <c r="D159" s="163" t="s">
        <v>21</v>
      </c>
      <c r="E159" s="164" t="s">
        <v>94</v>
      </c>
      <c r="F159" s="165" t="s">
        <v>84</v>
      </c>
      <c r="G159" s="166">
        <v>1</v>
      </c>
      <c r="H159" s="170">
        <v>0</v>
      </c>
      <c r="I159" s="171">
        <v>0</v>
      </c>
      <c r="J159" s="171">
        <v>0</v>
      </c>
      <c r="K159" s="171">
        <v>0</v>
      </c>
      <c r="L159" s="171">
        <v>0</v>
      </c>
      <c r="M159" s="172">
        <v>6352960</v>
      </c>
      <c r="N159" s="225"/>
    </row>
    <row r="160" spans="2:14" ht="52.2" x14ac:dyDescent="0.25">
      <c r="B160" s="223"/>
      <c r="C160" s="163">
        <v>145</v>
      </c>
      <c r="D160" s="163" t="s">
        <v>35</v>
      </c>
      <c r="E160" s="164" t="s">
        <v>178</v>
      </c>
      <c r="F160" s="165" t="s">
        <v>10</v>
      </c>
      <c r="G160" s="166">
        <v>1</v>
      </c>
      <c r="H160" s="170">
        <v>0</v>
      </c>
      <c r="I160" s="171">
        <v>0</v>
      </c>
      <c r="J160" s="171">
        <v>0</v>
      </c>
      <c r="K160" s="171">
        <v>0</v>
      </c>
      <c r="L160" s="171">
        <v>0</v>
      </c>
      <c r="M160" s="172">
        <v>551250</v>
      </c>
      <c r="N160" s="225"/>
    </row>
    <row r="161" spans="2:14" ht="52.2" x14ac:dyDescent="0.25">
      <c r="B161" s="223"/>
      <c r="C161" s="163">
        <v>146</v>
      </c>
      <c r="D161" s="163" t="s">
        <v>21</v>
      </c>
      <c r="E161" s="164" t="s">
        <v>178</v>
      </c>
      <c r="F161" s="165" t="s">
        <v>84</v>
      </c>
      <c r="G161" s="166">
        <v>1</v>
      </c>
      <c r="H161" s="170">
        <v>0</v>
      </c>
      <c r="I161" s="171">
        <v>0</v>
      </c>
      <c r="J161" s="171">
        <v>0</v>
      </c>
      <c r="K161" s="171">
        <v>0</v>
      </c>
      <c r="L161" s="171">
        <v>0</v>
      </c>
      <c r="M161" s="172">
        <v>2647054</v>
      </c>
      <c r="N161" s="225"/>
    </row>
    <row r="162" spans="2:14" ht="34.799999999999997" x14ac:dyDescent="0.25">
      <c r="B162" s="223"/>
      <c r="C162" s="163">
        <v>147</v>
      </c>
      <c r="D162" s="163" t="s">
        <v>35</v>
      </c>
      <c r="E162" s="164" t="s">
        <v>179</v>
      </c>
      <c r="F162" s="165" t="s">
        <v>10</v>
      </c>
      <c r="G162" s="166">
        <v>1</v>
      </c>
      <c r="H162" s="170">
        <v>0</v>
      </c>
      <c r="I162" s="171">
        <v>0</v>
      </c>
      <c r="J162" s="171">
        <v>0</v>
      </c>
      <c r="K162" s="171">
        <v>0</v>
      </c>
      <c r="L162" s="171">
        <v>0</v>
      </c>
      <c r="M162" s="172">
        <v>551250</v>
      </c>
      <c r="N162" s="225"/>
    </row>
    <row r="163" spans="2:14" ht="34.799999999999997" x14ac:dyDescent="0.25">
      <c r="B163" s="223"/>
      <c r="C163" s="163">
        <v>148</v>
      </c>
      <c r="D163" s="163" t="s">
        <v>21</v>
      </c>
      <c r="E163" s="164" t="s">
        <v>179</v>
      </c>
      <c r="F163" s="165" t="s">
        <v>84</v>
      </c>
      <c r="G163" s="166">
        <v>1</v>
      </c>
      <c r="H163" s="170">
        <v>0</v>
      </c>
      <c r="I163" s="171">
        <v>0</v>
      </c>
      <c r="J163" s="171">
        <v>0</v>
      </c>
      <c r="K163" s="171">
        <v>0</v>
      </c>
      <c r="L163" s="171">
        <v>0</v>
      </c>
      <c r="M163" s="172">
        <v>2332606</v>
      </c>
      <c r="N163" s="225"/>
    </row>
    <row r="164" spans="2:14" ht="17.399999999999999" x14ac:dyDescent="0.25">
      <c r="B164" s="223"/>
      <c r="C164" s="163">
        <v>149</v>
      </c>
      <c r="D164" s="163" t="s">
        <v>35</v>
      </c>
      <c r="E164" s="164" t="s">
        <v>180</v>
      </c>
      <c r="F164" s="165" t="s">
        <v>10</v>
      </c>
      <c r="G164" s="166">
        <v>1</v>
      </c>
      <c r="H164" s="170">
        <v>14233</v>
      </c>
      <c r="I164" s="171">
        <v>14233</v>
      </c>
      <c r="J164" s="171">
        <v>15142</v>
      </c>
      <c r="K164" s="171">
        <v>15750</v>
      </c>
      <c r="L164" s="171">
        <v>15750</v>
      </c>
      <c r="M164" s="172">
        <v>15750</v>
      </c>
      <c r="N164" s="225"/>
    </row>
    <row r="165" spans="2:14" ht="17.399999999999999" x14ac:dyDescent="0.25">
      <c r="B165" s="223"/>
      <c r="C165" s="163">
        <v>150</v>
      </c>
      <c r="D165" s="163" t="s">
        <v>21</v>
      </c>
      <c r="E165" s="164" t="s">
        <v>180</v>
      </c>
      <c r="F165" s="165" t="s">
        <v>84</v>
      </c>
      <c r="G165" s="166">
        <v>1</v>
      </c>
      <c r="H165" s="170">
        <v>7553</v>
      </c>
      <c r="I165" s="171">
        <v>7553</v>
      </c>
      <c r="J165" s="171">
        <v>8400</v>
      </c>
      <c r="K165" s="171">
        <v>8400</v>
      </c>
      <c r="L165" s="171">
        <v>8400</v>
      </c>
      <c r="M165" s="172">
        <v>8400</v>
      </c>
      <c r="N165" s="225"/>
    </row>
    <row r="166" spans="2:14" ht="34.799999999999997" x14ac:dyDescent="0.25">
      <c r="B166" s="223"/>
      <c r="C166" s="163">
        <v>151</v>
      </c>
      <c r="D166" s="163" t="s">
        <v>35</v>
      </c>
      <c r="E166" s="164" t="s">
        <v>181</v>
      </c>
      <c r="F166" s="165" t="s">
        <v>10</v>
      </c>
      <c r="G166" s="166">
        <v>1</v>
      </c>
      <c r="H166" s="170">
        <v>14233</v>
      </c>
      <c r="I166" s="171">
        <v>14233</v>
      </c>
      <c r="J166" s="171">
        <v>15142</v>
      </c>
      <c r="K166" s="171">
        <v>15750</v>
      </c>
      <c r="L166" s="171">
        <v>15750</v>
      </c>
      <c r="M166" s="172">
        <v>15750</v>
      </c>
      <c r="N166" s="225"/>
    </row>
    <row r="167" spans="2:14" ht="34.799999999999997" x14ac:dyDescent="0.25">
      <c r="B167" s="223"/>
      <c r="C167" s="163">
        <v>152</v>
      </c>
      <c r="D167" s="163" t="s">
        <v>21</v>
      </c>
      <c r="E167" s="164" t="s">
        <v>181</v>
      </c>
      <c r="F167" s="165" t="s">
        <v>84</v>
      </c>
      <c r="G167" s="166">
        <v>1</v>
      </c>
      <c r="H167" s="170">
        <v>12600</v>
      </c>
      <c r="I167" s="171">
        <v>12600</v>
      </c>
      <c r="J167" s="171">
        <v>12600</v>
      </c>
      <c r="K167" s="171">
        <v>12600</v>
      </c>
      <c r="L167" s="171">
        <v>12600</v>
      </c>
      <c r="M167" s="172">
        <v>12600</v>
      </c>
      <c r="N167" s="225"/>
    </row>
    <row r="168" spans="2:14" ht="34.799999999999997" x14ac:dyDescent="0.25">
      <c r="B168" s="223"/>
      <c r="C168" s="163">
        <v>153</v>
      </c>
      <c r="D168" s="163" t="s">
        <v>35</v>
      </c>
      <c r="E168" s="164" t="s">
        <v>182</v>
      </c>
      <c r="F168" s="165" t="s">
        <v>10</v>
      </c>
      <c r="G168" s="166">
        <v>1</v>
      </c>
      <c r="H168" s="170">
        <v>14233</v>
      </c>
      <c r="I168" s="171">
        <v>14233</v>
      </c>
      <c r="J168" s="171">
        <v>15142</v>
      </c>
      <c r="K168" s="171">
        <v>15750</v>
      </c>
      <c r="L168" s="171">
        <v>15750</v>
      </c>
      <c r="M168" s="172">
        <v>15750</v>
      </c>
      <c r="N168" s="225"/>
    </row>
    <row r="169" spans="2:14" ht="34.799999999999997" x14ac:dyDescent="0.25">
      <c r="B169" s="223"/>
      <c r="C169" s="163">
        <v>154</v>
      </c>
      <c r="D169" s="163" t="s">
        <v>21</v>
      </c>
      <c r="E169" s="164" t="s">
        <v>182</v>
      </c>
      <c r="F169" s="165" t="s">
        <v>84</v>
      </c>
      <c r="G169" s="166">
        <v>1</v>
      </c>
      <c r="H169" s="170">
        <v>140151</v>
      </c>
      <c r="I169" s="171">
        <v>140151</v>
      </c>
      <c r="J169" s="171">
        <v>157500</v>
      </c>
      <c r="K169" s="171">
        <v>157500</v>
      </c>
      <c r="L169" s="171">
        <v>157500</v>
      </c>
      <c r="M169" s="172">
        <v>157500</v>
      </c>
      <c r="N169" s="225"/>
    </row>
    <row r="170" spans="2:14" ht="34.799999999999997" x14ac:dyDescent="0.25">
      <c r="B170" s="223"/>
      <c r="C170" s="163">
        <v>155</v>
      </c>
      <c r="D170" s="163" t="s">
        <v>35</v>
      </c>
      <c r="E170" s="164" t="s">
        <v>183</v>
      </c>
      <c r="F170" s="165" t="s">
        <v>10</v>
      </c>
      <c r="G170" s="166">
        <v>1</v>
      </c>
      <c r="H170" s="170">
        <v>14233</v>
      </c>
      <c r="I170" s="171">
        <v>14233</v>
      </c>
      <c r="J170" s="171">
        <v>17936</v>
      </c>
      <c r="K170" s="171">
        <v>15750</v>
      </c>
      <c r="L170" s="171">
        <v>15750</v>
      </c>
      <c r="M170" s="172">
        <v>15750</v>
      </c>
      <c r="N170" s="225"/>
    </row>
    <row r="171" spans="2:14" ht="34.799999999999997" x14ac:dyDescent="0.25">
      <c r="B171" s="223"/>
      <c r="C171" s="163">
        <v>156</v>
      </c>
      <c r="D171" s="163" t="s">
        <v>21</v>
      </c>
      <c r="E171" s="164" t="s">
        <v>183</v>
      </c>
      <c r="F171" s="165" t="s">
        <v>84</v>
      </c>
      <c r="G171" s="166">
        <v>1</v>
      </c>
      <c r="H171" s="170">
        <v>59075</v>
      </c>
      <c r="I171" s="171">
        <v>59075</v>
      </c>
      <c r="J171" s="171">
        <v>190606</v>
      </c>
      <c r="K171" s="171">
        <v>190606</v>
      </c>
      <c r="L171" s="171">
        <v>63000</v>
      </c>
      <c r="M171" s="172">
        <v>47250</v>
      </c>
      <c r="N171" s="225"/>
    </row>
    <row r="172" spans="2:14" ht="17.399999999999999" x14ac:dyDescent="0.25">
      <c r="B172" s="223"/>
      <c r="C172" s="163">
        <v>157</v>
      </c>
      <c r="D172" s="163" t="s">
        <v>35</v>
      </c>
      <c r="E172" s="164" t="s">
        <v>184</v>
      </c>
      <c r="F172" s="165" t="s">
        <v>10</v>
      </c>
      <c r="G172" s="166">
        <v>1</v>
      </c>
      <c r="H172" s="170">
        <v>14233</v>
      </c>
      <c r="I172" s="171">
        <v>14233</v>
      </c>
      <c r="J172" s="171">
        <v>15750</v>
      </c>
      <c r="K172" s="171">
        <v>15750</v>
      </c>
      <c r="L172" s="171">
        <v>15750</v>
      </c>
      <c r="M172" s="172">
        <v>15750</v>
      </c>
      <c r="N172" s="225"/>
    </row>
    <row r="173" spans="2:14" ht="17.399999999999999" x14ac:dyDescent="0.25">
      <c r="B173" s="223"/>
      <c r="C173" s="163">
        <v>158</v>
      </c>
      <c r="D173" s="163" t="s">
        <v>21</v>
      </c>
      <c r="E173" s="164" t="s">
        <v>184</v>
      </c>
      <c r="F173" s="165" t="s">
        <v>84</v>
      </c>
      <c r="G173" s="166">
        <v>1</v>
      </c>
      <c r="H173" s="170">
        <v>50950</v>
      </c>
      <c r="I173" s="171">
        <v>50950</v>
      </c>
      <c r="J173" s="171">
        <v>80107</v>
      </c>
      <c r="K173" s="171">
        <v>79800</v>
      </c>
      <c r="L173" s="171">
        <v>50950</v>
      </c>
      <c r="M173" s="172">
        <v>50950</v>
      </c>
      <c r="N173" s="225"/>
    </row>
    <row r="174" spans="2:14" ht="34.799999999999997" x14ac:dyDescent="0.25">
      <c r="B174" s="223"/>
      <c r="C174" s="163">
        <v>159</v>
      </c>
      <c r="D174" s="163" t="s">
        <v>35</v>
      </c>
      <c r="E174" s="164" t="s">
        <v>185</v>
      </c>
      <c r="F174" s="165" t="s">
        <v>10</v>
      </c>
      <c r="G174" s="166">
        <v>1</v>
      </c>
      <c r="H174" s="170">
        <v>14233</v>
      </c>
      <c r="I174" s="171">
        <v>14233</v>
      </c>
      <c r="J174" s="171">
        <v>15750</v>
      </c>
      <c r="K174" s="171">
        <v>15750</v>
      </c>
      <c r="L174" s="171">
        <v>15750</v>
      </c>
      <c r="M174" s="172">
        <v>15750</v>
      </c>
      <c r="N174" s="225"/>
    </row>
    <row r="175" spans="2:14" ht="34.799999999999997" x14ac:dyDescent="0.25">
      <c r="B175" s="223"/>
      <c r="C175" s="163">
        <v>160</v>
      </c>
      <c r="D175" s="163" t="s">
        <v>21</v>
      </c>
      <c r="E175" s="164" t="s">
        <v>185</v>
      </c>
      <c r="F175" s="165" t="s">
        <v>84</v>
      </c>
      <c r="G175" s="166">
        <v>1</v>
      </c>
      <c r="H175" s="170">
        <v>50950</v>
      </c>
      <c r="I175" s="171">
        <v>50950</v>
      </c>
      <c r="J175" s="171">
        <v>50950</v>
      </c>
      <c r="K175" s="171">
        <v>51538</v>
      </c>
      <c r="L175" s="171">
        <v>43407</v>
      </c>
      <c r="M175" s="172">
        <v>68250</v>
      </c>
      <c r="N175" s="225"/>
    </row>
    <row r="176" spans="2:14" ht="34.799999999999997" x14ac:dyDescent="0.25">
      <c r="B176" s="223"/>
      <c r="C176" s="163">
        <v>161</v>
      </c>
      <c r="D176" s="163" t="s">
        <v>35</v>
      </c>
      <c r="E176" s="164" t="s">
        <v>186</v>
      </c>
      <c r="F176" s="165" t="s">
        <v>10</v>
      </c>
      <c r="G176" s="166">
        <v>1</v>
      </c>
      <c r="H176" s="170">
        <v>14233</v>
      </c>
      <c r="I176" s="171">
        <v>14233</v>
      </c>
      <c r="J176" s="171">
        <v>15142</v>
      </c>
      <c r="K176" s="171">
        <v>15750</v>
      </c>
      <c r="L176" s="171">
        <v>15750</v>
      </c>
      <c r="M176" s="172">
        <v>15750</v>
      </c>
      <c r="N176" s="225"/>
    </row>
    <row r="177" spans="2:14" ht="34.799999999999997" x14ac:dyDescent="0.25">
      <c r="B177" s="223"/>
      <c r="C177" s="163">
        <v>162</v>
      </c>
      <c r="D177" s="163" t="s">
        <v>21</v>
      </c>
      <c r="E177" s="164" t="s">
        <v>186</v>
      </c>
      <c r="F177" s="165" t="s">
        <v>84</v>
      </c>
      <c r="G177" s="166">
        <v>1</v>
      </c>
      <c r="H177" s="170">
        <v>30350</v>
      </c>
      <c r="I177" s="171">
        <v>30350</v>
      </c>
      <c r="J177" s="171">
        <v>47250</v>
      </c>
      <c r="K177" s="171">
        <v>47250</v>
      </c>
      <c r="L177" s="171">
        <v>32738</v>
      </c>
      <c r="M177" s="172">
        <v>79800</v>
      </c>
      <c r="N177" s="225"/>
    </row>
    <row r="178" spans="2:14" ht="34.799999999999997" x14ac:dyDescent="0.25">
      <c r="B178" s="223"/>
      <c r="C178" s="163">
        <v>163</v>
      </c>
      <c r="D178" s="163" t="s">
        <v>35</v>
      </c>
      <c r="E178" s="164" t="s">
        <v>187</v>
      </c>
      <c r="F178" s="165" t="s">
        <v>10</v>
      </c>
      <c r="G178" s="166">
        <v>1</v>
      </c>
      <c r="H178" s="170">
        <v>14233</v>
      </c>
      <c r="I178" s="171">
        <v>14233</v>
      </c>
      <c r="J178" s="171">
        <v>15142</v>
      </c>
      <c r="K178" s="171">
        <v>15750</v>
      </c>
      <c r="L178" s="171">
        <v>15750</v>
      </c>
      <c r="M178" s="172">
        <v>15750</v>
      </c>
      <c r="N178" s="225"/>
    </row>
    <row r="179" spans="2:14" ht="34.799999999999997" x14ac:dyDescent="0.25">
      <c r="B179" s="223"/>
      <c r="C179" s="163">
        <v>164</v>
      </c>
      <c r="D179" s="163" t="s">
        <v>21</v>
      </c>
      <c r="E179" s="164" t="s">
        <v>187</v>
      </c>
      <c r="F179" s="165" t="s">
        <v>84</v>
      </c>
      <c r="G179" s="166">
        <v>1</v>
      </c>
      <c r="H179" s="170">
        <v>16800</v>
      </c>
      <c r="I179" s="171">
        <v>16800</v>
      </c>
      <c r="J179" s="171">
        <v>16137</v>
      </c>
      <c r="K179" s="171">
        <v>16800</v>
      </c>
      <c r="L179" s="171">
        <v>16800</v>
      </c>
      <c r="M179" s="172">
        <v>16800</v>
      </c>
      <c r="N179" s="225"/>
    </row>
    <row r="180" spans="2:14" ht="17.399999999999999" x14ac:dyDescent="0.25">
      <c r="B180" s="223"/>
      <c r="C180" s="163">
        <v>165</v>
      </c>
      <c r="D180" s="163" t="s">
        <v>35</v>
      </c>
      <c r="E180" s="164" t="s">
        <v>188</v>
      </c>
      <c r="F180" s="165" t="s">
        <v>10</v>
      </c>
      <c r="G180" s="166">
        <v>1</v>
      </c>
      <c r="H180" s="170">
        <v>14233</v>
      </c>
      <c r="I180" s="171">
        <v>14233</v>
      </c>
      <c r="J180" s="171">
        <v>15142</v>
      </c>
      <c r="K180" s="171">
        <v>15750</v>
      </c>
      <c r="L180" s="171">
        <v>15750</v>
      </c>
      <c r="M180" s="172">
        <v>15750</v>
      </c>
      <c r="N180" s="225"/>
    </row>
    <row r="181" spans="2:14" ht="17.399999999999999" x14ac:dyDescent="0.25">
      <c r="B181" s="223"/>
      <c r="C181" s="163">
        <v>166</v>
      </c>
      <c r="D181" s="163" t="s">
        <v>21</v>
      </c>
      <c r="E181" s="164" t="s">
        <v>188</v>
      </c>
      <c r="F181" s="165" t="s">
        <v>84</v>
      </c>
      <c r="G181" s="166">
        <v>1</v>
      </c>
      <c r="H181" s="170">
        <v>16800</v>
      </c>
      <c r="I181" s="171">
        <v>16800</v>
      </c>
      <c r="J181" s="171">
        <v>16137</v>
      </c>
      <c r="K181" s="171">
        <v>16800</v>
      </c>
      <c r="L181" s="171">
        <v>16800</v>
      </c>
      <c r="M181" s="172">
        <v>16800</v>
      </c>
      <c r="N181" s="225"/>
    </row>
    <row r="182" spans="2:14" ht="34.799999999999997" x14ac:dyDescent="0.25">
      <c r="B182" s="223"/>
      <c r="C182" s="163">
        <v>167</v>
      </c>
      <c r="D182" s="163" t="s">
        <v>35</v>
      </c>
      <c r="E182" s="164" t="s">
        <v>189</v>
      </c>
      <c r="F182" s="165" t="s">
        <v>10</v>
      </c>
      <c r="G182" s="166">
        <v>1</v>
      </c>
      <c r="H182" s="170">
        <v>138600</v>
      </c>
      <c r="I182" s="171">
        <v>138600</v>
      </c>
      <c r="J182" s="171">
        <v>138600</v>
      </c>
      <c r="K182" s="171">
        <v>138600</v>
      </c>
      <c r="L182" s="171">
        <v>138600</v>
      </c>
      <c r="M182" s="172">
        <v>138600</v>
      </c>
      <c r="N182" s="225"/>
    </row>
    <row r="183" spans="2:14" ht="34.799999999999997" x14ac:dyDescent="0.25">
      <c r="B183" s="223"/>
      <c r="C183" s="163">
        <v>168</v>
      </c>
      <c r="D183" s="163" t="s">
        <v>21</v>
      </c>
      <c r="E183" s="164" t="s">
        <v>189</v>
      </c>
      <c r="F183" s="165" t="s">
        <v>84</v>
      </c>
      <c r="G183" s="166">
        <v>1</v>
      </c>
      <c r="H183" s="170">
        <v>54600</v>
      </c>
      <c r="I183" s="171">
        <v>54600</v>
      </c>
      <c r="J183" s="171">
        <v>35317</v>
      </c>
      <c r="K183" s="171">
        <v>54600</v>
      </c>
      <c r="L183" s="171">
        <v>54600</v>
      </c>
      <c r="M183" s="172">
        <v>78750</v>
      </c>
      <c r="N183" s="225"/>
    </row>
    <row r="184" spans="2:14" ht="34.799999999999997" x14ac:dyDescent="0.25">
      <c r="B184" s="223"/>
      <c r="C184" s="163">
        <v>169</v>
      </c>
      <c r="D184" s="163" t="s">
        <v>35</v>
      </c>
      <c r="E184" s="164" t="s">
        <v>190</v>
      </c>
      <c r="F184" s="165" t="s">
        <v>10</v>
      </c>
      <c r="G184" s="166">
        <v>1</v>
      </c>
      <c r="H184" s="170">
        <v>14233</v>
      </c>
      <c r="I184" s="171">
        <v>14233</v>
      </c>
      <c r="J184" s="171">
        <v>15142</v>
      </c>
      <c r="K184" s="171">
        <v>15750</v>
      </c>
      <c r="L184" s="171">
        <v>15750</v>
      </c>
      <c r="M184" s="172">
        <v>15750</v>
      </c>
      <c r="N184" s="225"/>
    </row>
    <row r="185" spans="2:14" ht="34.799999999999997" x14ac:dyDescent="0.25">
      <c r="B185" s="223"/>
      <c r="C185" s="163">
        <v>170</v>
      </c>
      <c r="D185" s="163" t="s">
        <v>21</v>
      </c>
      <c r="E185" s="164" t="s">
        <v>190</v>
      </c>
      <c r="F185" s="165" t="s">
        <v>84</v>
      </c>
      <c r="G185" s="166">
        <v>1</v>
      </c>
      <c r="H185" s="170">
        <v>31500</v>
      </c>
      <c r="I185" s="171">
        <v>31500</v>
      </c>
      <c r="J185" s="171">
        <v>31500</v>
      </c>
      <c r="K185" s="171">
        <v>31500</v>
      </c>
      <c r="L185" s="171">
        <v>31500</v>
      </c>
      <c r="M185" s="172">
        <v>78750</v>
      </c>
      <c r="N185" s="225"/>
    </row>
    <row r="186" spans="2:14" ht="17.399999999999999" x14ac:dyDescent="0.25">
      <c r="B186" s="223"/>
      <c r="C186" s="163">
        <v>171</v>
      </c>
      <c r="D186" s="163" t="s">
        <v>35</v>
      </c>
      <c r="E186" s="164" t="s">
        <v>191</v>
      </c>
      <c r="F186" s="165" t="s">
        <v>10</v>
      </c>
      <c r="G186" s="166">
        <v>1</v>
      </c>
      <c r="H186" s="170">
        <v>14233</v>
      </c>
      <c r="I186" s="171">
        <v>14233</v>
      </c>
      <c r="J186" s="171">
        <v>15142</v>
      </c>
      <c r="K186" s="171">
        <v>15750</v>
      </c>
      <c r="L186" s="171">
        <v>15750</v>
      </c>
      <c r="M186" s="172">
        <v>15750</v>
      </c>
      <c r="N186" s="225"/>
    </row>
    <row r="187" spans="2:14" ht="17.399999999999999" x14ac:dyDescent="0.25">
      <c r="B187" s="223"/>
      <c r="C187" s="163">
        <v>172</v>
      </c>
      <c r="D187" s="163" t="s">
        <v>21</v>
      </c>
      <c r="E187" s="164" t="s">
        <v>191</v>
      </c>
      <c r="F187" s="165" t="s">
        <v>84</v>
      </c>
      <c r="G187" s="166">
        <v>1</v>
      </c>
      <c r="H187" s="170">
        <v>19011</v>
      </c>
      <c r="I187" s="171">
        <v>19011</v>
      </c>
      <c r="J187" s="171">
        <v>16800</v>
      </c>
      <c r="K187" s="171">
        <v>16800</v>
      </c>
      <c r="L187" s="171">
        <v>17011</v>
      </c>
      <c r="M187" s="172">
        <v>16800</v>
      </c>
      <c r="N187" s="225"/>
    </row>
    <row r="188" spans="2:14" ht="34.799999999999997" x14ac:dyDescent="0.25">
      <c r="B188" s="223"/>
      <c r="C188" s="163">
        <v>173</v>
      </c>
      <c r="D188" s="163" t="s">
        <v>35</v>
      </c>
      <c r="E188" s="164" t="s">
        <v>192</v>
      </c>
      <c r="F188" s="165" t="s">
        <v>10</v>
      </c>
      <c r="G188" s="166">
        <v>1</v>
      </c>
      <c r="H188" s="170">
        <v>14233</v>
      </c>
      <c r="I188" s="171">
        <v>14233</v>
      </c>
      <c r="J188" s="171">
        <v>15142</v>
      </c>
      <c r="K188" s="171">
        <v>15750</v>
      </c>
      <c r="L188" s="171">
        <v>15750</v>
      </c>
      <c r="M188" s="172">
        <v>15750</v>
      </c>
      <c r="N188" s="225"/>
    </row>
    <row r="189" spans="2:14" ht="34.799999999999997" x14ac:dyDescent="0.25">
      <c r="B189" s="223"/>
      <c r="C189" s="163">
        <v>174</v>
      </c>
      <c r="D189" s="163" t="s">
        <v>21</v>
      </c>
      <c r="E189" s="164" t="s">
        <v>192</v>
      </c>
      <c r="F189" s="165" t="s">
        <v>84</v>
      </c>
      <c r="G189" s="166">
        <v>1</v>
      </c>
      <c r="H189" s="170">
        <v>76150</v>
      </c>
      <c r="I189" s="171">
        <v>76150</v>
      </c>
      <c r="J189" s="171">
        <v>243516</v>
      </c>
      <c r="K189" s="171">
        <v>66127</v>
      </c>
      <c r="L189" s="171">
        <v>75600</v>
      </c>
      <c r="M189" s="172">
        <v>75600</v>
      </c>
      <c r="N189" s="225"/>
    </row>
    <row r="190" spans="2:14" ht="17.399999999999999" x14ac:dyDescent="0.25">
      <c r="B190" s="223"/>
      <c r="C190" s="163">
        <v>175</v>
      </c>
      <c r="D190" s="163" t="s">
        <v>35</v>
      </c>
      <c r="E190" s="164" t="s">
        <v>193</v>
      </c>
      <c r="F190" s="165" t="s">
        <v>10</v>
      </c>
      <c r="G190" s="166">
        <v>1</v>
      </c>
      <c r="H190" s="170">
        <v>243134</v>
      </c>
      <c r="I190" s="171">
        <v>243134</v>
      </c>
      <c r="J190" s="171">
        <v>280924</v>
      </c>
      <c r="K190" s="171">
        <v>275100</v>
      </c>
      <c r="L190" s="171">
        <v>275100</v>
      </c>
      <c r="M190" s="172">
        <v>275100</v>
      </c>
      <c r="N190" s="225"/>
    </row>
    <row r="191" spans="2:14" ht="17.399999999999999" x14ac:dyDescent="0.25">
      <c r="B191" s="223"/>
      <c r="C191" s="163">
        <v>176</v>
      </c>
      <c r="D191" s="163" t="s">
        <v>21</v>
      </c>
      <c r="E191" s="164" t="s">
        <v>193</v>
      </c>
      <c r="F191" s="165" t="s">
        <v>84</v>
      </c>
      <c r="G191" s="166">
        <v>1</v>
      </c>
      <c r="H191" s="170">
        <v>556707</v>
      </c>
      <c r="I191" s="171">
        <v>761580</v>
      </c>
      <c r="J191" s="171">
        <v>529411</v>
      </c>
      <c r="K191" s="171">
        <v>595350</v>
      </c>
      <c r="L191" s="171">
        <v>693771</v>
      </c>
      <c r="M191" s="172">
        <v>1260000</v>
      </c>
      <c r="N191" s="225"/>
    </row>
    <row r="192" spans="2:14" ht="17.399999999999999" x14ac:dyDescent="0.25">
      <c r="B192" s="223"/>
      <c r="C192" s="163">
        <v>177</v>
      </c>
      <c r="D192" s="163" t="s">
        <v>35</v>
      </c>
      <c r="E192" s="164" t="s">
        <v>194</v>
      </c>
      <c r="F192" s="165" t="s">
        <v>10</v>
      </c>
      <c r="G192" s="166">
        <v>1</v>
      </c>
      <c r="H192" s="170">
        <v>91900</v>
      </c>
      <c r="I192" s="171">
        <v>91900</v>
      </c>
      <c r="J192" s="171">
        <v>91900</v>
      </c>
      <c r="K192" s="171">
        <v>91900</v>
      </c>
      <c r="L192" s="171">
        <v>91900</v>
      </c>
      <c r="M192" s="172">
        <v>91900</v>
      </c>
      <c r="N192" s="225"/>
    </row>
    <row r="193" spans="2:14" ht="17.399999999999999" x14ac:dyDescent="0.25">
      <c r="B193" s="223"/>
      <c r="C193" s="163">
        <v>178</v>
      </c>
      <c r="D193" s="163" t="s">
        <v>21</v>
      </c>
      <c r="E193" s="164" t="s">
        <v>194</v>
      </c>
      <c r="F193" s="165" t="s">
        <v>84</v>
      </c>
      <c r="G193" s="166">
        <v>1</v>
      </c>
      <c r="H193" s="170">
        <v>0</v>
      </c>
      <c r="I193" s="171">
        <v>0</v>
      </c>
      <c r="J193" s="171">
        <v>220602</v>
      </c>
      <c r="K193" s="171">
        <v>136500</v>
      </c>
      <c r="L193" s="171">
        <v>113890</v>
      </c>
      <c r="M193" s="172">
        <v>1260000</v>
      </c>
      <c r="N193" s="225"/>
    </row>
    <row r="194" spans="2:14" ht="34.799999999999997" x14ac:dyDescent="0.25">
      <c r="B194" s="223"/>
      <c r="C194" s="163">
        <v>179</v>
      </c>
      <c r="D194" s="163" t="s">
        <v>35</v>
      </c>
      <c r="E194" s="164" t="s">
        <v>195</v>
      </c>
      <c r="F194" s="165" t="s">
        <v>10</v>
      </c>
      <c r="G194" s="166">
        <v>1</v>
      </c>
      <c r="H194" s="170">
        <v>0</v>
      </c>
      <c r="I194" s="171">
        <v>0</v>
      </c>
      <c r="J194" s="171">
        <v>26250</v>
      </c>
      <c r="K194" s="171">
        <v>26250</v>
      </c>
      <c r="L194" s="171">
        <v>26250</v>
      </c>
      <c r="M194" s="172">
        <v>26250</v>
      </c>
      <c r="N194" s="225"/>
    </row>
    <row r="195" spans="2:14" ht="34.799999999999997" x14ac:dyDescent="0.25">
      <c r="B195" s="223"/>
      <c r="C195" s="163">
        <v>180</v>
      </c>
      <c r="D195" s="163" t="s">
        <v>21</v>
      </c>
      <c r="E195" s="164" t="s">
        <v>195</v>
      </c>
      <c r="F195" s="165" t="s">
        <v>84</v>
      </c>
      <c r="G195" s="166">
        <v>1</v>
      </c>
      <c r="H195" s="170">
        <v>0</v>
      </c>
      <c r="I195" s="171">
        <v>0</v>
      </c>
      <c r="J195" s="171">
        <v>232924</v>
      </c>
      <c r="K195" s="171">
        <v>166950</v>
      </c>
      <c r="L195" s="171">
        <v>84586</v>
      </c>
      <c r="M195" s="172">
        <v>367500</v>
      </c>
      <c r="N195" s="225"/>
    </row>
    <row r="196" spans="2:14" ht="17.399999999999999" x14ac:dyDescent="0.25">
      <c r="B196" s="223"/>
      <c r="C196" s="163">
        <v>181</v>
      </c>
      <c r="D196" s="163" t="s">
        <v>35</v>
      </c>
      <c r="E196" s="164" t="s">
        <v>196</v>
      </c>
      <c r="F196" s="165" t="s">
        <v>10</v>
      </c>
      <c r="G196" s="166">
        <v>1</v>
      </c>
      <c r="H196" s="170">
        <v>26250</v>
      </c>
      <c r="I196" s="171">
        <v>26250</v>
      </c>
      <c r="J196" s="171">
        <v>26250</v>
      </c>
      <c r="K196" s="171">
        <v>26250</v>
      </c>
      <c r="L196" s="171">
        <v>26250</v>
      </c>
      <c r="M196" s="172">
        <v>26250</v>
      </c>
      <c r="N196" s="225"/>
    </row>
    <row r="197" spans="2:14" ht="17.399999999999999" x14ac:dyDescent="0.25">
      <c r="B197" s="223"/>
      <c r="C197" s="163">
        <v>182</v>
      </c>
      <c r="D197" s="163" t="s">
        <v>21</v>
      </c>
      <c r="E197" s="164" t="s">
        <v>196</v>
      </c>
      <c r="F197" s="165" t="s">
        <v>84</v>
      </c>
      <c r="G197" s="166">
        <v>1</v>
      </c>
      <c r="H197" s="170">
        <v>173250</v>
      </c>
      <c r="I197" s="171">
        <v>173250</v>
      </c>
      <c r="J197" s="171">
        <v>152071</v>
      </c>
      <c r="K197" s="171">
        <v>130100</v>
      </c>
      <c r="L197" s="171">
        <v>173250</v>
      </c>
      <c r="M197" s="172">
        <v>173250</v>
      </c>
      <c r="N197" s="225"/>
    </row>
    <row r="198" spans="2:14" ht="17.399999999999999" x14ac:dyDescent="0.25">
      <c r="B198" s="223"/>
      <c r="C198" s="163">
        <v>183</v>
      </c>
      <c r="D198" s="163" t="s">
        <v>35</v>
      </c>
      <c r="E198" s="164" t="s">
        <v>197</v>
      </c>
      <c r="F198" s="165" t="s">
        <v>10</v>
      </c>
      <c r="G198" s="166">
        <v>1</v>
      </c>
      <c r="H198" s="170">
        <v>152134</v>
      </c>
      <c r="I198" s="171">
        <v>152134</v>
      </c>
      <c r="J198" s="171">
        <v>138600</v>
      </c>
      <c r="K198" s="171">
        <v>138600</v>
      </c>
      <c r="L198" s="171">
        <v>138600</v>
      </c>
      <c r="M198" s="172">
        <v>138600</v>
      </c>
      <c r="N198" s="225"/>
    </row>
    <row r="199" spans="2:14" ht="17.399999999999999" x14ac:dyDescent="0.25">
      <c r="B199" s="223"/>
      <c r="C199" s="163">
        <v>184</v>
      </c>
      <c r="D199" s="163" t="s">
        <v>21</v>
      </c>
      <c r="E199" s="164" t="s">
        <v>197</v>
      </c>
      <c r="F199" s="165" t="s">
        <v>84</v>
      </c>
      <c r="G199" s="166">
        <v>1</v>
      </c>
      <c r="H199" s="170">
        <v>194900</v>
      </c>
      <c r="I199" s="171">
        <v>252000</v>
      </c>
      <c r="J199" s="171">
        <v>624729</v>
      </c>
      <c r="K199" s="171">
        <v>234150</v>
      </c>
      <c r="L199" s="171">
        <v>72905</v>
      </c>
      <c r="M199" s="172">
        <v>119700</v>
      </c>
      <c r="N199" s="225"/>
    </row>
    <row r="200" spans="2:14" ht="34.799999999999997" x14ac:dyDescent="0.25">
      <c r="B200" s="223"/>
      <c r="C200" s="163">
        <v>185</v>
      </c>
      <c r="D200" s="163" t="s">
        <v>35</v>
      </c>
      <c r="E200" s="164" t="s">
        <v>198</v>
      </c>
      <c r="F200" s="165" t="s">
        <v>10</v>
      </c>
      <c r="G200" s="166">
        <v>1</v>
      </c>
      <c r="H200" s="170">
        <v>152134</v>
      </c>
      <c r="I200" s="171">
        <v>152134</v>
      </c>
      <c r="J200" s="171">
        <v>138821</v>
      </c>
      <c r="K200" s="171">
        <v>138600</v>
      </c>
      <c r="L200" s="171">
        <v>138600</v>
      </c>
      <c r="M200" s="172">
        <v>138600</v>
      </c>
      <c r="N200" s="225"/>
    </row>
    <row r="201" spans="2:14" ht="34.799999999999997" x14ac:dyDescent="0.25">
      <c r="B201" s="223"/>
      <c r="C201" s="163">
        <v>186</v>
      </c>
      <c r="D201" s="163" t="s">
        <v>21</v>
      </c>
      <c r="E201" s="164" t="s">
        <v>198</v>
      </c>
      <c r="F201" s="165" t="s">
        <v>84</v>
      </c>
      <c r="G201" s="166">
        <v>1</v>
      </c>
      <c r="H201" s="170">
        <v>120668</v>
      </c>
      <c r="I201" s="171">
        <v>214408</v>
      </c>
      <c r="J201" s="171">
        <v>457567</v>
      </c>
      <c r="K201" s="171">
        <v>131013</v>
      </c>
      <c r="L201" s="171">
        <v>84933</v>
      </c>
      <c r="M201" s="172">
        <v>119700</v>
      </c>
      <c r="N201" s="225"/>
    </row>
    <row r="202" spans="2:14" ht="52.2" x14ac:dyDescent="0.25">
      <c r="B202" s="223"/>
      <c r="C202" s="163">
        <v>187</v>
      </c>
      <c r="D202" s="163" t="s">
        <v>35</v>
      </c>
      <c r="E202" s="164" t="s">
        <v>199</v>
      </c>
      <c r="F202" s="165" t="s">
        <v>10</v>
      </c>
      <c r="G202" s="166">
        <v>1</v>
      </c>
      <c r="H202" s="170">
        <v>212851</v>
      </c>
      <c r="I202" s="171">
        <v>212851</v>
      </c>
      <c r="J202" s="171">
        <v>229675</v>
      </c>
      <c r="K202" s="171">
        <v>229675</v>
      </c>
      <c r="L202" s="171">
        <v>229675</v>
      </c>
      <c r="M202" s="172">
        <v>229675</v>
      </c>
      <c r="N202" s="225"/>
    </row>
    <row r="203" spans="2:14" ht="52.2" x14ac:dyDescent="0.25">
      <c r="B203" s="223"/>
      <c r="C203" s="163">
        <v>188</v>
      </c>
      <c r="D203" s="163" t="s">
        <v>21</v>
      </c>
      <c r="E203" s="164" t="s">
        <v>199</v>
      </c>
      <c r="F203" s="165" t="s">
        <v>84</v>
      </c>
      <c r="G203" s="166">
        <v>1</v>
      </c>
      <c r="H203" s="170">
        <v>588000</v>
      </c>
      <c r="I203" s="171">
        <v>588000</v>
      </c>
      <c r="J203" s="171">
        <v>705809</v>
      </c>
      <c r="K203" s="171">
        <v>362250</v>
      </c>
      <c r="L203" s="171">
        <v>113611</v>
      </c>
      <c r="M203" s="172">
        <v>829500</v>
      </c>
      <c r="N203" s="225"/>
    </row>
    <row r="204" spans="2:14" ht="34.799999999999997" x14ac:dyDescent="0.25">
      <c r="B204" s="223"/>
      <c r="C204" s="163">
        <v>189</v>
      </c>
      <c r="D204" s="163" t="s">
        <v>35</v>
      </c>
      <c r="E204" s="164" t="s">
        <v>200</v>
      </c>
      <c r="F204" s="165" t="s">
        <v>10</v>
      </c>
      <c r="G204" s="166">
        <v>1</v>
      </c>
      <c r="H204" s="170">
        <v>197917</v>
      </c>
      <c r="I204" s="171">
        <v>197917</v>
      </c>
      <c r="J204" s="171">
        <v>229675</v>
      </c>
      <c r="K204" s="171">
        <v>229675</v>
      </c>
      <c r="L204" s="171">
        <v>229675</v>
      </c>
      <c r="M204" s="172">
        <v>229675</v>
      </c>
      <c r="N204" s="225"/>
    </row>
    <row r="205" spans="2:14" ht="34.799999999999997" x14ac:dyDescent="0.25">
      <c r="B205" s="223"/>
      <c r="C205" s="163">
        <v>190</v>
      </c>
      <c r="D205" s="163" t="s">
        <v>21</v>
      </c>
      <c r="E205" s="164" t="s">
        <v>200</v>
      </c>
      <c r="F205" s="165" t="s">
        <v>84</v>
      </c>
      <c r="G205" s="166">
        <v>1</v>
      </c>
      <c r="H205" s="170">
        <v>404250</v>
      </c>
      <c r="I205" s="171">
        <v>404250</v>
      </c>
      <c r="J205" s="171">
        <v>444715</v>
      </c>
      <c r="K205" s="171">
        <v>456750</v>
      </c>
      <c r="L205" s="171">
        <v>577500</v>
      </c>
      <c r="M205" s="172">
        <v>367500</v>
      </c>
      <c r="N205" s="225"/>
    </row>
    <row r="206" spans="2:14" ht="52.2" x14ac:dyDescent="0.25">
      <c r="B206" s="223"/>
      <c r="C206" s="163">
        <v>191</v>
      </c>
      <c r="D206" s="163" t="s">
        <v>35</v>
      </c>
      <c r="E206" s="164" t="s">
        <v>201</v>
      </c>
      <c r="F206" s="165" t="s">
        <v>10</v>
      </c>
      <c r="G206" s="166">
        <v>1</v>
      </c>
      <c r="H206" s="170">
        <v>138600</v>
      </c>
      <c r="I206" s="171">
        <v>138600</v>
      </c>
      <c r="J206" s="171">
        <v>138600</v>
      </c>
      <c r="K206" s="171">
        <v>138600</v>
      </c>
      <c r="L206" s="171">
        <v>138600</v>
      </c>
      <c r="M206" s="172">
        <v>138600</v>
      </c>
      <c r="N206" s="225"/>
    </row>
    <row r="207" spans="2:14" ht="52.2" x14ac:dyDescent="0.25">
      <c r="B207" s="223"/>
      <c r="C207" s="163">
        <v>192</v>
      </c>
      <c r="D207" s="163" t="s">
        <v>21</v>
      </c>
      <c r="E207" s="164" t="s">
        <v>201</v>
      </c>
      <c r="F207" s="165" t="s">
        <v>84</v>
      </c>
      <c r="G207" s="166">
        <v>1</v>
      </c>
      <c r="H207" s="170">
        <v>598500</v>
      </c>
      <c r="I207" s="171">
        <v>598500</v>
      </c>
      <c r="J207" s="171">
        <v>573569</v>
      </c>
      <c r="K207" s="171">
        <v>341250</v>
      </c>
      <c r="L207" s="171">
        <v>292776</v>
      </c>
      <c r="M207" s="172">
        <v>735000</v>
      </c>
      <c r="N207" s="225"/>
    </row>
    <row r="208" spans="2:14" ht="34.799999999999997" x14ac:dyDescent="0.25">
      <c r="B208" s="223"/>
      <c r="C208" s="163">
        <v>193</v>
      </c>
      <c r="D208" s="163" t="s">
        <v>35</v>
      </c>
      <c r="E208" s="164" t="s">
        <v>202</v>
      </c>
      <c r="F208" s="165" t="s">
        <v>10</v>
      </c>
      <c r="G208" s="166">
        <v>1</v>
      </c>
      <c r="H208" s="170">
        <v>152134</v>
      </c>
      <c r="I208" s="171">
        <v>152134</v>
      </c>
      <c r="J208" s="171">
        <v>138600</v>
      </c>
      <c r="K208" s="171">
        <v>138600</v>
      </c>
      <c r="L208" s="171">
        <v>138600</v>
      </c>
      <c r="M208" s="172">
        <v>138600</v>
      </c>
      <c r="N208" s="225"/>
    </row>
    <row r="209" spans="2:14" ht="34.799999999999997" x14ac:dyDescent="0.25">
      <c r="B209" s="223"/>
      <c r="C209" s="163">
        <v>194</v>
      </c>
      <c r="D209" s="163" t="s">
        <v>21</v>
      </c>
      <c r="E209" s="164" t="s">
        <v>202</v>
      </c>
      <c r="F209" s="165" t="s">
        <v>84</v>
      </c>
      <c r="G209" s="166">
        <v>1</v>
      </c>
      <c r="H209" s="170">
        <v>488250</v>
      </c>
      <c r="I209" s="171">
        <v>759150</v>
      </c>
      <c r="J209" s="171">
        <v>1217632</v>
      </c>
      <c r="K209" s="171">
        <v>686700</v>
      </c>
      <c r="L209" s="171">
        <v>392805</v>
      </c>
      <c r="M209" s="172">
        <v>892500</v>
      </c>
      <c r="N209" s="225"/>
    </row>
    <row r="210" spans="2:14" ht="52.2" x14ac:dyDescent="0.25">
      <c r="B210" s="223"/>
      <c r="C210" s="163">
        <v>195</v>
      </c>
      <c r="D210" s="163" t="s">
        <v>35</v>
      </c>
      <c r="E210" s="164" t="s">
        <v>203</v>
      </c>
      <c r="F210" s="165" t="s">
        <v>10</v>
      </c>
      <c r="G210" s="166">
        <v>1</v>
      </c>
      <c r="H210" s="170">
        <v>881304</v>
      </c>
      <c r="I210" s="171">
        <v>881304</v>
      </c>
      <c r="J210" s="171">
        <v>918750</v>
      </c>
      <c r="K210" s="171">
        <v>918750</v>
      </c>
      <c r="L210" s="171">
        <v>918750</v>
      </c>
      <c r="M210" s="172">
        <v>918750</v>
      </c>
      <c r="N210" s="225"/>
    </row>
    <row r="211" spans="2:14" ht="52.2" x14ac:dyDescent="0.25">
      <c r="B211" s="223"/>
      <c r="C211" s="163">
        <v>196</v>
      </c>
      <c r="D211" s="163" t="s">
        <v>21</v>
      </c>
      <c r="E211" s="164" t="s">
        <v>203</v>
      </c>
      <c r="F211" s="165" t="s">
        <v>124</v>
      </c>
      <c r="G211" s="166">
        <v>1</v>
      </c>
      <c r="H211" s="170">
        <v>443047</v>
      </c>
      <c r="I211" s="171">
        <v>468169</v>
      </c>
      <c r="J211" s="171">
        <v>1270592</v>
      </c>
      <c r="K211" s="171">
        <v>1323000</v>
      </c>
      <c r="L211" s="171">
        <v>188520</v>
      </c>
      <c r="M211" s="172">
        <v>7875000</v>
      </c>
      <c r="N211" s="225"/>
    </row>
    <row r="212" spans="2:14" ht="34.799999999999997" x14ac:dyDescent="0.25">
      <c r="B212" s="223"/>
      <c r="C212" s="163">
        <v>197</v>
      </c>
      <c r="D212" s="163" t="s">
        <v>35</v>
      </c>
      <c r="E212" s="164" t="s">
        <v>204</v>
      </c>
      <c r="F212" s="165" t="s">
        <v>10</v>
      </c>
      <c r="G212" s="166">
        <v>1</v>
      </c>
      <c r="H212" s="170">
        <v>138600</v>
      </c>
      <c r="I212" s="171">
        <v>138600</v>
      </c>
      <c r="J212" s="171">
        <v>138600</v>
      </c>
      <c r="K212" s="171">
        <v>138600</v>
      </c>
      <c r="L212" s="171">
        <v>138600</v>
      </c>
      <c r="M212" s="172">
        <v>138600</v>
      </c>
      <c r="N212" s="225"/>
    </row>
    <row r="213" spans="2:14" ht="34.799999999999997" x14ac:dyDescent="0.25">
      <c r="B213" s="223"/>
      <c r="C213" s="163">
        <v>198</v>
      </c>
      <c r="D213" s="163" t="s">
        <v>21</v>
      </c>
      <c r="E213" s="164" t="s">
        <v>204</v>
      </c>
      <c r="F213" s="165" t="s">
        <v>205</v>
      </c>
      <c r="G213" s="166">
        <v>1</v>
      </c>
      <c r="H213" s="170">
        <v>195300</v>
      </c>
      <c r="I213" s="171">
        <v>195300</v>
      </c>
      <c r="J213" s="171">
        <v>105870</v>
      </c>
      <c r="K213" s="171">
        <v>234150</v>
      </c>
      <c r="L213" s="171">
        <v>126000</v>
      </c>
      <c r="M213" s="172">
        <v>119700</v>
      </c>
      <c r="N213" s="225"/>
    </row>
    <row r="214" spans="2:14" ht="17.399999999999999" x14ac:dyDescent="0.25">
      <c r="B214" s="223"/>
      <c r="C214" s="163">
        <v>199</v>
      </c>
      <c r="D214" s="163" t="s">
        <v>35</v>
      </c>
      <c r="E214" s="164" t="s">
        <v>206</v>
      </c>
      <c r="F214" s="165" t="s">
        <v>10</v>
      </c>
      <c r="G214" s="166">
        <v>1</v>
      </c>
      <c r="H214" s="170">
        <v>334602</v>
      </c>
      <c r="I214" s="171">
        <v>334602</v>
      </c>
      <c r="J214" s="171">
        <v>367500</v>
      </c>
      <c r="K214" s="171">
        <v>367500</v>
      </c>
      <c r="L214" s="171">
        <v>367500</v>
      </c>
      <c r="M214" s="172">
        <v>367500</v>
      </c>
      <c r="N214" s="225"/>
    </row>
    <row r="215" spans="2:14" ht="17.399999999999999" x14ac:dyDescent="0.25">
      <c r="B215" s="223"/>
      <c r="C215" s="163">
        <v>200</v>
      </c>
      <c r="D215" s="163" t="s">
        <v>21</v>
      </c>
      <c r="E215" s="164" t="s">
        <v>206</v>
      </c>
      <c r="F215" s="165" t="s">
        <v>84</v>
      </c>
      <c r="G215" s="166">
        <v>1</v>
      </c>
      <c r="H215" s="170">
        <v>387450</v>
      </c>
      <c r="I215" s="171">
        <v>387450</v>
      </c>
      <c r="J215" s="171">
        <v>211740</v>
      </c>
      <c r="K215" s="171">
        <v>661500</v>
      </c>
      <c r="L215" s="171">
        <v>163800</v>
      </c>
      <c r="M215" s="172">
        <v>189000</v>
      </c>
      <c r="N215" s="225"/>
    </row>
    <row r="216" spans="2:14" ht="52.2" x14ac:dyDescent="0.25">
      <c r="B216" s="223"/>
      <c r="C216" s="163">
        <v>201</v>
      </c>
      <c r="D216" s="163" t="s">
        <v>35</v>
      </c>
      <c r="E216" s="164" t="s">
        <v>207</v>
      </c>
      <c r="F216" s="165" t="s">
        <v>10</v>
      </c>
      <c r="G216" s="166">
        <v>1</v>
      </c>
      <c r="H216" s="170">
        <v>138600</v>
      </c>
      <c r="I216" s="171">
        <v>138600</v>
      </c>
      <c r="J216" s="171">
        <v>138600</v>
      </c>
      <c r="K216" s="171">
        <v>138600</v>
      </c>
      <c r="L216" s="171">
        <v>138600</v>
      </c>
      <c r="M216" s="172">
        <v>138600</v>
      </c>
      <c r="N216" s="225"/>
    </row>
    <row r="217" spans="2:14" ht="52.2" x14ac:dyDescent="0.25">
      <c r="B217" s="223"/>
      <c r="C217" s="163">
        <v>202</v>
      </c>
      <c r="D217" s="163" t="s">
        <v>21</v>
      </c>
      <c r="E217" s="164" t="s">
        <v>207</v>
      </c>
      <c r="F217" s="165" t="s">
        <v>84</v>
      </c>
      <c r="G217" s="166">
        <v>1</v>
      </c>
      <c r="H217" s="170">
        <v>224853</v>
      </c>
      <c r="I217" s="171">
        <v>243682</v>
      </c>
      <c r="J217" s="171">
        <v>195007</v>
      </c>
      <c r="K217" s="171">
        <v>0</v>
      </c>
      <c r="L217" s="171">
        <v>126000</v>
      </c>
      <c r="M217" s="172">
        <v>189000</v>
      </c>
      <c r="N217" s="225"/>
    </row>
    <row r="218" spans="2:14" ht="52.2" x14ac:dyDescent="0.25">
      <c r="B218" s="223"/>
      <c r="C218" s="163">
        <v>203</v>
      </c>
      <c r="D218" s="163" t="s">
        <v>35</v>
      </c>
      <c r="E218" s="164" t="s">
        <v>209</v>
      </c>
      <c r="F218" s="165" t="s">
        <v>10</v>
      </c>
      <c r="G218" s="166">
        <v>1</v>
      </c>
      <c r="H218" s="170">
        <v>394336</v>
      </c>
      <c r="I218" s="171">
        <v>394336</v>
      </c>
      <c r="J218" s="171">
        <v>367500</v>
      </c>
      <c r="K218" s="171">
        <v>367500</v>
      </c>
      <c r="L218" s="171">
        <v>367500</v>
      </c>
      <c r="M218" s="172">
        <v>367500</v>
      </c>
      <c r="N218" s="225"/>
    </row>
    <row r="219" spans="2:14" ht="52.2" x14ac:dyDescent="0.25">
      <c r="B219" s="223"/>
      <c r="C219" s="163">
        <v>204</v>
      </c>
      <c r="D219" s="163" t="s">
        <v>21</v>
      </c>
      <c r="E219" s="164" t="s">
        <v>209</v>
      </c>
      <c r="F219" s="165" t="s">
        <v>124</v>
      </c>
      <c r="G219" s="166">
        <v>1</v>
      </c>
      <c r="H219" s="170">
        <v>300500</v>
      </c>
      <c r="I219" s="171">
        <v>0</v>
      </c>
      <c r="J219" s="171">
        <v>185285</v>
      </c>
      <c r="K219" s="171">
        <v>556500</v>
      </c>
      <c r="L219" s="171">
        <v>189000</v>
      </c>
      <c r="M219" s="172">
        <v>570900</v>
      </c>
      <c r="N219" s="225"/>
    </row>
    <row r="220" spans="2:14" ht="34.799999999999997" x14ac:dyDescent="0.25">
      <c r="B220" s="223"/>
      <c r="C220" s="163">
        <v>205</v>
      </c>
      <c r="D220" s="163" t="s">
        <v>35</v>
      </c>
      <c r="E220" s="164" t="s">
        <v>210</v>
      </c>
      <c r="F220" s="165" t="s">
        <v>10</v>
      </c>
      <c r="G220" s="166">
        <v>1</v>
      </c>
      <c r="H220" s="170">
        <v>138600</v>
      </c>
      <c r="I220" s="171">
        <v>138600</v>
      </c>
      <c r="J220" s="171">
        <v>138600</v>
      </c>
      <c r="K220" s="171">
        <v>138600</v>
      </c>
      <c r="L220" s="171">
        <v>138600</v>
      </c>
      <c r="M220" s="172">
        <v>138600</v>
      </c>
      <c r="N220" s="225"/>
    </row>
    <row r="221" spans="2:14" ht="34.799999999999997" x14ac:dyDescent="0.25">
      <c r="B221" s="223"/>
      <c r="C221" s="163">
        <v>206</v>
      </c>
      <c r="D221" s="163" t="s">
        <v>21</v>
      </c>
      <c r="E221" s="164" t="s">
        <v>210</v>
      </c>
      <c r="F221" s="165" t="s">
        <v>84</v>
      </c>
      <c r="G221" s="166">
        <v>1</v>
      </c>
      <c r="H221" s="170">
        <v>219150</v>
      </c>
      <c r="I221" s="171">
        <v>219150</v>
      </c>
      <c r="J221" s="171">
        <v>148238</v>
      </c>
      <c r="K221" s="171">
        <v>420000</v>
      </c>
      <c r="L221" s="171">
        <v>173250</v>
      </c>
      <c r="M221" s="172">
        <v>262500</v>
      </c>
      <c r="N221" s="225"/>
    </row>
    <row r="222" spans="2:14" ht="52.2" x14ac:dyDescent="0.25">
      <c r="B222" s="223"/>
      <c r="C222" s="163">
        <v>207</v>
      </c>
      <c r="D222" s="163" t="s">
        <v>35</v>
      </c>
      <c r="E222" s="164" t="s">
        <v>211</v>
      </c>
      <c r="F222" s="165" t="s">
        <v>10</v>
      </c>
      <c r="G222" s="166">
        <v>1</v>
      </c>
      <c r="H222" s="170">
        <v>334602</v>
      </c>
      <c r="I222" s="171">
        <v>334602</v>
      </c>
      <c r="J222" s="171">
        <v>367500</v>
      </c>
      <c r="K222" s="171">
        <v>367500</v>
      </c>
      <c r="L222" s="171">
        <v>367500</v>
      </c>
      <c r="M222" s="172">
        <v>367500</v>
      </c>
      <c r="N222" s="225"/>
    </row>
    <row r="223" spans="2:14" ht="52.2" x14ac:dyDescent="0.25">
      <c r="B223" s="223"/>
      <c r="C223" s="163">
        <v>208</v>
      </c>
      <c r="D223" s="163" t="s">
        <v>21</v>
      </c>
      <c r="E223" s="164" t="s">
        <v>211</v>
      </c>
      <c r="F223" s="165" t="s">
        <v>84</v>
      </c>
      <c r="G223" s="166">
        <v>1</v>
      </c>
      <c r="H223" s="170">
        <v>225250</v>
      </c>
      <c r="I223" s="171">
        <v>196350</v>
      </c>
      <c r="J223" s="171">
        <v>158830</v>
      </c>
      <c r="K223" s="171">
        <v>158830</v>
      </c>
      <c r="L223" s="171">
        <v>0</v>
      </c>
      <c r="M223" s="172">
        <v>241500</v>
      </c>
      <c r="N223" s="225"/>
    </row>
    <row r="224" spans="2:14" ht="52.2" x14ac:dyDescent="0.25">
      <c r="B224" s="223"/>
      <c r="C224" s="163">
        <v>209</v>
      </c>
      <c r="D224" s="163" t="s">
        <v>35</v>
      </c>
      <c r="E224" s="164" t="s">
        <v>212</v>
      </c>
      <c r="F224" s="165" t="s">
        <v>10</v>
      </c>
      <c r="G224" s="166">
        <v>1</v>
      </c>
      <c r="H224" s="170">
        <v>319668</v>
      </c>
      <c r="I224" s="171">
        <v>319668</v>
      </c>
      <c r="J224" s="171">
        <v>367500</v>
      </c>
      <c r="K224" s="171">
        <v>367500</v>
      </c>
      <c r="L224" s="171">
        <v>367500</v>
      </c>
      <c r="M224" s="172">
        <v>367500</v>
      </c>
      <c r="N224" s="225"/>
    </row>
    <row r="225" spans="2:14" ht="52.2" x14ac:dyDescent="0.25">
      <c r="B225" s="223"/>
      <c r="C225" s="163">
        <v>210</v>
      </c>
      <c r="D225" s="163" t="s">
        <v>21</v>
      </c>
      <c r="E225" s="164" t="s">
        <v>212</v>
      </c>
      <c r="F225" s="165" t="s">
        <v>84</v>
      </c>
      <c r="G225" s="166">
        <v>1</v>
      </c>
      <c r="H225" s="170">
        <v>208450</v>
      </c>
      <c r="I225" s="171">
        <v>141750</v>
      </c>
      <c r="J225" s="171">
        <v>264700</v>
      </c>
      <c r="K225" s="171">
        <v>264700</v>
      </c>
      <c r="L225" s="171">
        <v>173250</v>
      </c>
      <c r="M225" s="172">
        <v>157500</v>
      </c>
      <c r="N225" s="225"/>
    </row>
    <row r="226" spans="2:14" ht="34.799999999999997" x14ac:dyDescent="0.25">
      <c r="B226" s="223"/>
      <c r="C226" s="163">
        <v>211</v>
      </c>
      <c r="D226" s="163" t="s">
        <v>35</v>
      </c>
      <c r="E226" s="164" t="s">
        <v>213</v>
      </c>
      <c r="F226" s="165" t="s">
        <v>10</v>
      </c>
      <c r="G226" s="166">
        <v>1</v>
      </c>
      <c r="H226" s="170">
        <v>319668</v>
      </c>
      <c r="I226" s="171">
        <v>319668</v>
      </c>
      <c r="J226" s="171">
        <v>367500</v>
      </c>
      <c r="K226" s="171">
        <v>367500</v>
      </c>
      <c r="L226" s="171">
        <v>367500</v>
      </c>
      <c r="M226" s="172">
        <v>367500</v>
      </c>
      <c r="N226" s="225"/>
    </row>
    <row r="227" spans="2:14" ht="34.799999999999997" x14ac:dyDescent="0.25">
      <c r="B227" s="223"/>
      <c r="C227" s="163">
        <v>212</v>
      </c>
      <c r="D227" s="163" t="s">
        <v>21</v>
      </c>
      <c r="E227" s="164" t="s">
        <v>213</v>
      </c>
      <c r="F227" s="165" t="s">
        <v>84</v>
      </c>
      <c r="G227" s="166">
        <v>1</v>
      </c>
      <c r="H227" s="170">
        <v>208450</v>
      </c>
      <c r="I227" s="171">
        <v>141750</v>
      </c>
      <c r="J227" s="171">
        <v>68823</v>
      </c>
      <c r="K227" s="171">
        <v>68823</v>
      </c>
      <c r="L227" s="171">
        <v>126000</v>
      </c>
      <c r="M227" s="172">
        <v>157500</v>
      </c>
      <c r="N227" s="225"/>
    </row>
    <row r="228" spans="2:14" ht="34.799999999999997" x14ac:dyDescent="0.25">
      <c r="B228" s="223"/>
      <c r="C228" s="163">
        <v>213</v>
      </c>
      <c r="D228" s="163" t="s">
        <v>35</v>
      </c>
      <c r="E228" s="164" t="s">
        <v>214</v>
      </c>
      <c r="F228" s="165" t="s">
        <v>10</v>
      </c>
      <c r="G228" s="166">
        <v>1</v>
      </c>
      <c r="H228" s="170">
        <v>212851</v>
      </c>
      <c r="I228" s="171">
        <v>212851</v>
      </c>
      <c r="J228" s="171">
        <v>229675</v>
      </c>
      <c r="K228" s="171">
        <v>229675</v>
      </c>
      <c r="L228" s="171">
        <v>229675</v>
      </c>
      <c r="M228" s="172">
        <v>229675</v>
      </c>
      <c r="N228" s="225"/>
    </row>
    <row r="229" spans="2:14" ht="34.799999999999997" x14ac:dyDescent="0.25">
      <c r="B229" s="223"/>
      <c r="C229" s="163">
        <v>214</v>
      </c>
      <c r="D229" s="163" t="s">
        <v>21</v>
      </c>
      <c r="E229" s="164" t="s">
        <v>214</v>
      </c>
      <c r="F229" s="165" t="s">
        <v>84</v>
      </c>
      <c r="G229" s="166">
        <v>1</v>
      </c>
      <c r="H229" s="170">
        <v>65212</v>
      </c>
      <c r="I229" s="171">
        <v>81274</v>
      </c>
      <c r="J229" s="171">
        <v>171261</v>
      </c>
      <c r="K229" s="171">
        <v>190606</v>
      </c>
      <c r="L229" s="171">
        <v>411884</v>
      </c>
      <c r="M229" s="172">
        <v>162750</v>
      </c>
      <c r="N229" s="225"/>
    </row>
    <row r="230" spans="2:14" ht="34.799999999999997" x14ac:dyDescent="0.25">
      <c r="B230" s="223"/>
      <c r="C230" s="163">
        <v>215</v>
      </c>
      <c r="D230" s="163" t="s">
        <v>35</v>
      </c>
      <c r="E230" s="164" t="s">
        <v>215</v>
      </c>
      <c r="F230" s="165" t="s">
        <v>10</v>
      </c>
      <c r="G230" s="166">
        <v>1</v>
      </c>
      <c r="H230" s="170">
        <v>212851</v>
      </c>
      <c r="I230" s="171">
        <v>212851</v>
      </c>
      <c r="J230" s="171">
        <v>229675</v>
      </c>
      <c r="K230" s="171">
        <v>229675</v>
      </c>
      <c r="L230" s="171">
        <v>229675</v>
      </c>
      <c r="M230" s="172">
        <v>229675</v>
      </c>
      <c r="N230" s="225"/>
    </row>
    <row r="231" spans="2:14" ht="34.799999999999997" x14ac:dyDescent="0.25">
      <c r="B231" s="223"/>
      <c r="C231" s="163">
        <v>216</v>
      </c>
      <c r="D231" s="163" t="s">
        <v>21</v>
      </c>
      <c r="E231" s="164" t="s">
        <v>215</v>
      </c>
      <c r="F231" s="165" t="s">
        <v>124</v>
      </c>
      <c r="G231" s="166">
        <v>1</v>
      </c>
      <c r="H231" s="170">
        <v>88632</v>
      </c>
      <c r="I231" s="171">
        <v>0</v>
      </c>
      <c r="J231" s="171">
        <v>222332</v>
      </c>
      <c r="K231" s="171">
        <v>222332</v>
      </c>
      <c r="L231" s="171">
        <v>0</v>
      </c>
      <c r="M231" s="172">
        <v>162750</v>
      </c>
      <c r="N231" s="225"/>
    </row>
    <row r="232" spans="2:14" ht="34.799999999999997" x14ac:dyDescent="0.25">
      <c r="B232" s="223"/>
      <c r="C232" s="163">
        <v>217</v>
      </c>
      <c r="D232" s="163" t="s">
        <v>35</v>
      </c>
      <c r="E232" s="164" t="s">
        <v>216</v>
      </c>
      <c r="F232" s="165" t="s">
        <v>10</v>
      </c>
      <c r="G232" s="166">
        <v>1</v>
      </c>
      <c r="H232" s="170">
        <v>183750</v>
      </c>
      <c r="I232" s="171">
        <v>183750</v>
      </c>
      <c r="J232" s="171">
        <v>159071</v>
      </c>
      <c r="K232" s="171">
        <v>183750</v>
      </c>
      <c r="L232" s="171">
        <v>183750</v>
      </c>
      <c r="M232" s="172">
        <v>183750</v>
      </c>
      <c r="N232" s="225"/>
    </row>
    <row r="233" spans="2:14" ht="34.799999999999997" x14ac:dyDescent="0.25">
      <c r="B233" s="223"/>
      <c r="C233" s="163">
        <v>218</v>
      </c>
      <c r="D233" s="163" t="s">
        <v>21</v>
      </c>
      <c r="E233" s="164" t="s">
        <v>216</v>
      </c>
      <c r="F233" s="165" t="s">
        <v>84</v>
      </c>
      <c r="G233" s="166">
        <v>1</v>
      </c>
      <c r="H233" s="170">
        <v>128397</v>
      </c>
      <c r="I233" s="171">
        <v>0</v>
      </c>
      <c r="J233" s="171">
        <v>264848</v>
      </c>
      <c r="K233" s="171">
        <v>264700</v>
      </c>
      <c r="L233" s="171">
        <v>0</v>
      </c>
      <c r="M233" s="172">
        <v>325500</v>
      </c>
      <c r="N233" s="225"/>
    </row>
    <row r="234" spans="2:14" ht="52.2" x14ac:dyDescent="0.25">
      <c r="B234" s="223"/>
      <c r="C234" s="163">
        <v>219</v>
      </c>
      <c r="D234" s="163" t="s">
        <v>35</v>
      </c>
      <c r="E234" s="164" t="s">
        <v>217</v>
      </c>
      <c r="F234" s="165" t="s">
        <v>10</v>
      </c>
      <c r="G234" s="166">
        <v>1</v>
      </c>
      <c r="H234" s="170">
        <v>183750</v>
      </c>
      <c r="I234" s="171">
        <v>183750</v>
      </c>
      <c r="J234" s="171">
        <v>183750</v>
      </c>
      <c r="K234" s="171">
        <v>183750</v>
      </c>
      <c r="L234" s="171">
        <v>183750</v>
      </c>
      <c r="M234" s="172">
        <v>183750</v>
      </c>
      <c r="N234" s="225"/>
    </row>
    <row r="235" spans="2:14" ht="52.2" x14ac:dyDescent="0.25">
      <c r="B235" s="223"/>
      <c r="C235" s="163">
        <v>220</v>
      </c>
      <c r="D235" s="163" t="s">
        <v>21</v>
      </c>
      <c r="E235" s="164" t="s">
        <v>217</v>
      </c>
      <c r="F235" s="165" t="s">
        <v>124</v>
      </c>
      <c r="G235" s="166">
        <v>1</v>
      </c>
      <c r="H235" s="170">
        <v>34250</v>
      </c>
      <c r="I235" s="171">
        <v>40450</v>
      </c>
      <c r="J235" s="171">
        <v>26455</v>
      </c>
      <c r="K235" s="171">
        <v>26455</v>
      </c>
      <c r="L235" s="171">
        <v>189000</v>
      </c>
      <c r="M235" s="172">
        <v>210000</v>
      </c>
      <c r="N235" s="225"/>
    </row>
    <row r="236" spans="2:14" ht="69.599999999999994" x14ac:dyDescent="0.25">
      <c r="B236" s="223"/>
      <c r="C236" s="163">
        <v>221</v>
      </c>
      <c r="D236" s="163" t="s">
        <v>35</v>
      </c>
      <c r="E236" s="164" t="s">
        <v>218</v>
      </c>
      <c r="F236" s="165" t="s">
        <v>10</v>
      </c>
      <c r="G236" s="166">
        <v>1</v>
      </c>
      <c r="H236" s="170">
        <v>183750</v>
      </c>
      <c r="I236" s="171">
        <v>183750</v>
      </c>
      <c r="J236" s="171">
        <v>168921</v>
      </c>
      <c r="K236" s="171">
        <v>183750</v>
      </c>
      <c r="L236" s="171">
        <v>183750</v>
      </c>
      <c r="M236" s="172">
        <v>183750</v>
      </c>
      <c r="N236" s="225"/>
    </row>
    <row r="237" spans="2:14" ht="69.599999999999994" x14ac:dyDescent="0.25">
      <c r="B237" s="223"/>
      <c r="C237" s="163">
        <v>222</v>
      </c>
      <c r="D237" s="163" t="s">
        <v>21</v>
      </c>
      <c r="E237" s="164" t="s">
        <v>218</v>
      </c>
      <c r="F237" s="165" t="s">
        <v>124</v>
      </c>
      <c r="G237" s="166">
        <v>1</v>
      </c>
      <c r="H237" s="170">
        <v>70180</v>
      </c>
      <c r="I237" s="171">
        <v>72444</v>
      </c>
      <c r="J237" s="171">
        <v>37047</v>
      </c>
      <c r="K237" s="171">
        <v>37047</v>
      </c>
      <c r="L237" s="171">
        <v>189000</v>
      </c>
      <c r="M237" s="172">
        <v>105000</v>
      </c>
      <c r="N237" s="225"/>
    </row>
    <row r="238" spans="2:14" ht="34.799999999999997" x14ac:dyDescent="0.25">
      <c r="B238" s="223"/>
      <c r="C238" s="163">
        <v>223</v>
      </c>
      <c r="D238" s="163" t="s">
        <v>35</v>
      </c>
      <c r="E238" s="164" t="s">
        <v>219</v>
      </c>
      <c r="F238" s="165" t="s">
        <v>10</v>
      </c>
      <c r="G238" s="166">
        <v>1</v>
      </c>
      <c r="H238" s="170">
        <v>334602</v>
      </c>
      <c r="I238" s="171">
        <v>334602</v>
      </c>
      <c r="J238" s="171">
        <v>367500</v>
      </c>
      <c r="K238" s="171">
        <v>367500</v>
      </c>
      <c r="L238" s="171">
        <v>367500</v>
      </c>
      <c r="M238" s="172">
        <v>367500</v>
      </c>
      <c r="N238" s="225"/>
    </row>
    <row r="239" spans="2:14" ht="34.799999999999997" x14ac:dyDescent="0.25">
      <c r="B239" s="223"/>
      <c r="C239" s="163">
        <v>224</v>
      </c>
      <c r="D239" s="163" t="s">
        <v>21</v>
      </c>
      <c r="E239" s="164" t="s">
        <v>219</v>
      </c>
      <c r="F239" s="165" t="s">
        <v>84</v>
      </c>
      <c r="G239" s="166">
        <v>1</v>
      </c>
      <c r="H239" s="170">
        <v>103550</v>
      </c>
      <c r="I239" s="171">
        <v>0</v>
      </c>
      <c r="J239" s="171">
        <v>158830</v>
      </c>
      <c r="K239" s="171">
        <v>158830</v>
      </c>
      <c r="L239" s="171">
        <v>236250</v>
      </c>
      <c r="M239" s="172">
        <v>158850</v>
      </c>
      <c r="N239" s="225"/>
    </row>
    <row r="240" spans="2:14" ht="34.799999999999997" x14ac:dyDescent="0.25">
      <c r="B240" s="223"/>
      <c r="C240" s="163">
        <v>225</v>
      </c>
      <c r="D240" s="163" t="s">
        <v>35</v>
      </c>
      <c r="E240" s="164" t="s">
        <v>220</v>
      </c>
      <c r="F240" s="165" t="s">
        <v>10</v>
      </c>
      <c r="G240" s="166">
        <v>1</v>
      </c>
      <c r="H240" s="170">
        <v>425735</v>
      </c>
      <c r="I240" s="171">
        <v>425735</v>
      </c>
      <c r="J240" s="171">
        <v>459400</v>
      </c>
      <c r="K240" s="171">
        <v>459400</v>
      </c>
      <c r="L240" s="171">
        <v>459400</v>
      </c>
      <c r="M240" s="172">
        <v>459400</v>
      </c>
      <c r="N240" s="225"/>
    </row>
    <row r="241" spans="2:14" ht="34.799999999999997" x14ac:dyDescent="0.25">
      <c r="B241" s="223"/>
      <c r="C241" s="163">
        <v>226</v>
      </c>
      <c r="D241" s="163" t="s">
        <v>21</v>
      </c>
      <c r="E241" s="164" t="s">
        <v>220</v>
      </c>
      <c r="F241" s="165" t="s">
        <v>124</v>
      </c>
      <c r="G241" s="166">
        <v>1</v>
      </c>
      <c r="H241" s="170">
        <v>272800</v>
      </c>
      <c r="I241" s="171">
        <v>684600</v>
      </c>
      <c r="J241" s="171">
        <v>476491</v>
      </c>
      <c r="K241" s="171">
        <v>476491</v>
      </c>
      <c r="L241" s="171">
        <v>480900</v>
      </c>
      <c r="M241" s="172">
        <v>724500</v>
      </c>
      <c r="N241" s="225"/>
    </row>
    <row r="242" spans="2:14" ht="69.599999999999994" x14ac:dyDescent="0.25">
      <c r="B242" s="223"/>
      <c r="C242" s="163">
        <v>227</v>
      </c>
      <c r="D242" s="163" t="s">
        <v>35</v>
      </c>
      <c r="E242" s="164" t="s">
        <v>221</v>
      </c>
      <c r="F242" s="165" t="s">
        <v>10</v>
      </c>
      <c r="G242" s="166">
        <v>1</v>
      </c>
      <c r="H242" s="170">
        <v>229675</v>
      </c>
      <c r="I242" s="171">
        <v>229675</v>
      </c>
      <c r="J242" s="171">
        <v>229675</v>
      </c>
      <c r="K242" s="171">
        <v>229675</v>
      </c>
      <c r="L242" s="171">
        <v>229675</v>
      </c>
      <c r="M242" s="172">
        <v>229675</v>
      </c>
      <c r="N242" s="225"/>
    </row>
    <row r="243" spans="2:14" ht="69.599999999999994" x14ac:dyDescent="0.25">
      <c r="B243" s="223"/>
      <c r="C243" s="163">
        <v>228</v>
      </c>
      <c r="D243" s="163" t="s">
        <v>21</v>
      </c>
      <c r="E243" s="164" t="s">
        <v>221</v>
      </c>
      <c r="F243" s="165" t="s">
        <v>84</v>
      </c>
      <c r="G243" s="166">
        <v>1</v>
      </c>
      <c r="H243" s="170">
        <v>117072</v>
      </c>
      <c r="I243" s="171">
        <v>0</v>
      </c>
      <c r="J243" s="171">
        <v>264700</v>
      </c>
      <c r="K243" s="171">
        <v>264700</v>
      </c>
      <c r="L243" s="171">
        <v>0</v>
      </c>
      <c r="M243" s="172">
        <v>126000</v>
      </c>
      <c r="N243" s="225"/>
    </row>
    <row r="244" spans="2:14" ht="34.799999999999997" x14ac:dyDescent="0.25">
      <c r="B244" s="223"/>
      <c r="C244" s="163">
        <v>229</v>
      </c>
      <c r="D244" s="163" t="s">
        <v>35</v>
      </c>
      <c r="E244" s="164" t="s">
        <v>222</v>
      </c>
      <c r="F244" s="165" t="s">
        <v>10</v>
      </c>
      <c r="G244" s="166">
        <v>1</v>
      </c>
      <c r="H244" s="170">
        <v>152134</v>
      </c>
      <c r="I244" s="171">
        <v>152134</v>
      </c>
      <c r="J244" s="171">
        <v>138600</v>
      </c>
      <c r="K244" s="171">
        <v>138600</v>
      </c>
      <c r="L244" s="171">
        <v>138600</v>
      </c>
      <c r="M244" s="172">
        <v>138600</v>
      </c>
      <c r="N244" s="225"/>
    </row>
    <row r="245" spans="2:14" ht="34.799999999999997" x14ac:dyDescent="0.25">
      <c r="B245" s="223"/>
      <c r="C245" s="163">
        <v>230</v>
      </c>
      <c r="D245" s="163" t="s">
        <v>21</v>
      </c>
      <c r="E245" s="164" t="s">
        <v>222</v>
      </c>
      <c r="F245" s="165" t="s">
        <v>84</v>
      </c>
      <c r="G245" s="166">
        <v>1</v>
      </c>
      <c r="H245" s="170">
        <v>48466</v>
      </c>
      <c r="I245" s="171">
        <v>0</v>
      </c>
      <c r="J245" s="171">
        <v>139145</v>
      </c>
      <c r="K245" s="171">
        <v>102900</v>
      </c>
      <c r="L245" s="171">
        <v>102900</v>
      </c>
      <c r="M245" s="172">
        <v>105000</v>
      </c>
      <c r="N245" s="225"/>
    </row>
    <row r="246" spans="2:14" ht="34.799999999999997" x14ac:dyDescent="0.25">
      <c r="B246" s="223"/>
      <c r="C246" s="163">
        <v>231</v>
      </c>
      <c r="D246" s="163" t="s">
        <v>35</v>
      </c>
      <c r="E246" s="164" t="s">
        <v>223</v>
      </c>
      <c r="F246" s="165" t="s">
        <v>10</v>
      </c>
      <c r="G246" s="166">
        <v>1</v>
      </c>
      <c r="H246" s="170">
        <v>242718</v>
      </c>
      <c r="I246" s="171">
        <v>242718</v>
      </c>
      <c r="J246" s="171">
        <v>229675</v>
      </c>
      <c r="K246" s="171">
        <v>229675</v>
      </c>
      <c r="L246" s="171">
        <v>229675</v>
      </c>
      <c r="M246" s="172">
        <v>229675</v>
      </c>
      <c r="N246" s="225"/>
    </row>
    <row r="247" spans="2:14" ht="34.799999999999997" x14ac:dyDescent="0.25">
      <c r="B247" s="223"/>
      <c r="C247" s="163">
        <v>232</v>
      </c>
      <c r="D247" s="163" t="s">
        <v>21</v>
      </c>
      <c r="E247" s="164" t="s">
        <v>223</v>
      </c>
      <c r="F247" s="165" t="s">
        <v>124</v>
      </c>
      <c r="G247" s="166">
        <v>1</v>
      </c>
      <c r="H247" s="170">
        <v>205400</v>
      </c>
      <c r="I247" s="171">
        <v>187748</v>
      </c>
      <c r="J247" s="171">
        <v>476491</v>
      </c>
      <c r="K247" s="171">
        <v>268800</v>
      </c>
      <c r="L247" s="171">
        <v>268800</v>
      </c>
      <c r="M247" s="172">
        <v>325500</v>
      </c>
      <c r="N247" s="225"/>
    </row>
    <row r="248" spans="2:14" ht="17.399999999999999" x14ac:dyDescent="0.25">
      <c r="B248" s="223"/>
      <c r="C248" s="163">
        <v>233</v>
      </c>
      <c r="D248" s="163" t="s">
        <v>35</v>
      </c>
      <c r="E248" s="164" t="s">
        <v>95</v>
      </c>
      <c r="F248" s="165" t="s">
        <v>10</v>
      </c>
      <c r="G248" s="166">
        <v>1</v>
      </c>
      <c r="H248" s="170">
        <v>46100</v>
      </c>
      <c r="I248" s="171">
        <v>46100</v>
      </c>
      <c r="J248" s="171">
        <v>46750</v>
      </c>
      <c r="K248" s="171">
        <v>46750</v>
      </c>
      <c r="L248" s="171">
        <v>46750</v>
      </c>
      <c r="M248" s="172">
        <v>46750</v>
      </c>
      <c r="N248" s="225"/>
    </row>
    <row r="249" spans="2:14" ht="17.399999999999999" x14ac:dyDescent="0.25">
      <c r="B249" s="223"/>
      <c r="C249" s="163">
        <v>234</v>
      </c>
      <c r="D249" s="163" t="s">
        <v>21</v>
      </c>
      <c r="E249" s="164" t="s">
        <v>95</v>
      </c>
      <c r="F249" s="165" t="s">
        <v>84</v>
      </c>
      <c r="G249" s="166">
        <v>1</v>
      </c>
      <c r="H249" s="170">
        <v>53695</v>
      </c>
      <c r="I249" s="171">
        <v>36750</v>
      </c>
      <c r="J249" s="171">
        <v>31776</v>
      </c>
      <c r="K249" s="171">
        <v>0</v>
      </c>
      <c r="L249" s="171">
        <v>0</v>
      </c>
      <c r="M249" s="172">
        <v>121800</v>
      </c>
      <c r="N249" s="225"/>
    </row>
    <row r="250" spans="2:14" ht="34.799999999999997" x14ac:dyDescent="0.25">
      <c r="B250" s="223"/>
      <c r="C250" s="163">
        <v>235</v>
      </c>
      <c r="D250" s="163" t="s">
        <v>35</v>
      </c>
      <c r="E250" s="164" t="s">
        <v>224</v>
      </c>
      <c r="F250" s="165" t="s">
        <v>10</v>
      </c>
      <c r="G250" s="166">
        <v>1</v>
      </c>
      <c r="H250" s="170">
        <v>91900</v>
      </c>
      <c r="I250" s="171">
        <v>91900</v>
      </c>
      <c r="J250" s="171">
        <v>91900</v>
      </c>
      <c r="K250" s="171">
        <v>91900</v>
      </c>
      <c r="L250" s="171">
        <v>91900</v>
      </c>
      <c r="M250" s="172">
        <v>91900</v>
      </c>
      <c r="N250" s="225"/>
    </row>
    <row r="251" spans="2:14" ht="34.799999999999997" x14ac:dyDescent="0.25">
      <c r="B251" s="223"/>
      <c r="C251" s="163">
        <v>236</v>
      </c>
      <c r="D251" s="163" t="s">
        <v>21</v>
      </c>
      <c r="E251" s="164" t="s">
        <v>224</v>
      </c>
      <c r="F251" s="165" t="s">
        <v>84</v>
      </c>
      <c r="G251" s="166">
        <v>1</v>
      </c>
      <c r="H251" s="170">
        <v>38335</v>
      </c>
      <c r="I251" s="171">
        <v>36750</v>
      </c>
      <c r="J251" s="171">
        <v>158830</v>
      </c>
      <c r="K251" s="171">
        <v>215250</v>
      </c>
      <c r="L251" s="171">
        <v>215250</v>
      </c>
      <c r="M251" s="172">
        <v>217350</v>
      </c>
      <c r="N251" s="225"/>
    </row>
    <row r="252" spans="2:14" ht="34.799999999999997" x14ac:dyDescent="0.25">
      <c r="B252" s="223"/>
      <c r="C252" s="163">
        <v>237</v>
      </c>
      <c r="D252" s="163" t="s">
        <v>35</v>
      </c>
      <c r="E252" s="164" t="s">
        <v>225</v>
      </c>
      <c r="F252" s="165" t="s">
        <v>10</v>
      </c>
      <c r="G252" s="166">
        <v>1</v>
      </c>
      <c r="H252" s="170">
        <v>0</v>
      </c>
      <c r="I252" s="171">
        <v>0</v>
      </c>
      <c r="J252" s="171">
        <v>0</v>
      </c>
      <c r="K252" s="171">
        <v>0</v>
      </c>
      <c r="L252" s="171">
        <v>0</v>
      </c>
      <c r="M252" s="172">
        <v>196900</v>
      </c>
      <c r="N252" s="225"/>
    </row>
    <row r="253" spans="2:14" ht="34.799999999999997" x14ac:dyDescent="0.25">
      <c r="B253" s="223"/>
      <c r="C253" s="163">
        <v>238</v>
      </c>
      <c r="D253" s="163" t="s">
        <v>21</v>
      </c>
      <c r="E253" s="164" t="s">
        <v>225</v>
      </c>
      <c r="F253" s="165" t="s">
        <v>226</v>
      </c>
      <c r="G253" s="166">
        <v>1</v>
      </c>
      <c r="H253" s="170">
        <v>0</v>
      </c>
      <c r="I253" s="171">
        <v>0</v>
      </c>
      <c r="J253" s="171">
        <v>0</v>
      </c>
      <c r="K253" s="171">
        <v>0</v>
      </c>
      <c r="L253" s="171">
        <v>0</v>
      </c>
      <c r="M253" s="172">
        <v>189000</v>
      </c>
      <c r="N253" s="225"/>
    </row>
    <row r="254" spans="2:14" ht="52.2" x14ac:dyDescent="0.25">
      <c r="B254" s="223"/>
      <c r="C254" s="163">
        <v>239</v>
      </c>
      <c r="D254" s="163" t="s">
        <v>35</v>
      </c>
      <c r="E254" s="164" t="s">
        <v>227</v>
      </c>
      <c r="F254" s="165" t="s">
        <v>10</v>
      </c>
      <c r="G254" s="166">
        <v>1</v>
      </c>
      <c r="H254" s="170">
        <v>91900</v>
      </c>
      <c r="I254" s="171">
        <v>91900</v>
      </c>
      <c r="J254" s="171">
        <v>91900</v>
      </c>
      <c r="K254" s="171">
        <v>91900</v>
      </c>
      <c r="L254" s="171">
        <v>91900</v>
      </c>
      <c r="M254" s="172">
        <v>91900</v>
      </c>
      <c r="N254" s="225"/>
    </row>
    <row r="255" spans="2:14" ht="52.2" x14ac:dyDescent="0.25">
      <c r="B255" s="223"/>
      <c r="C255" s="163">
        <v>240</v>
      </c>
      <c r="D255" s="163" t="s">
        <v>21</v>
      </c>
      <c r="E255" s="164" t="s">
        <v>227</v>
      </c>
      <c r="F255" s="165" t="s">
        <v>226</v>
      </c>
      <c r="G255" s="166">
        <v>1</v>
      </c>
      <c r="H255" s="170">
        <v>7150</v>
      </c>
      <c r="I255" s="171">
        <v>0</v>
      </c>
      <c r="J255" s="171">
        <v>23900</v>
      </c>
      <c r="K255" s="171">
        <v>8400</v>
      </c>
      <c r="L255" s="171">
        <v>8400</v>
      </c>
      <c r="M255" s="172">
        <v>189000</v>
      </c>
      <c r="N255" s="225"/>
    </row>
    <row r="256" spans="2:14" ht="52.2" x14ac:dyDescent="0.25">
      <c r="B256" s="223"/>
      <c r="C256" s="163">
        <v>241</v>
      </c>
      <c r="D256" s="163" t="s">
        <v>35</v>
      </c>
      <c r="E256" s="164" t="s">
        <v>228</v>
      </c>
      <c r="F256" s="165" t="s">
        <v>10</v>
      </c>
      <c r="G256" s="166">
        <v>1</v>
      </c>
      <c r="H256" s="170">
        <v>91900</v>
      </c>
      <c r="I256" s="171">
        <v>91900</v>
      </c>
      <c r="J256" s="171">
        <v>91900</v>
      </c>
      <c r="K256" s="171">
        <v>91900</v>
      </c>
      <c r="L256" s="171">
        <v>91900</v>
      </c>
      <c r="M256" s="172">
        <v>91900</v>
      </c>
      <c r="N256" s="225"/>
    </row>
    <row r="257" spans="2:14" ht="52.2" x14ac:dyDescent="0.25">
      <c r="B257" s="223"/>
      <c r="C257" s="163">
        <v>242</v>
      </c>
      <c r="D257" s="163" t="s">
        <v>21</v>
      </c>
      <c r="E257" s="164" t="s">
        <v>228</v>
      </c>
      <c r="F257" s="165" t="s">
        <v>226</v>
      </c>
      <c r="G257" s="166">
        <v>1</v>
      </c>
      <c r="H257" s="170">
        <v>15650</v>
      </c>
      <c r="I257" s="171">
        <v>0</v>
      </c>
      <c r="J257" s="171">
        <v>8986</v>
      </c>
      <c r="K257" s="171">
        <v>21550</v>
      </c>
      <c r="L257" s="171">
        <v>21550</v>
      </c>
      <c r="M257" s="172">
        <v>189000</v>
      </c>
      <c r="N257" s="225"/>
    </row>
    <row r="258" spans="2:14" ht="52.2" x14ac:dyDescent="0.25">
      <c r="B258" s="223"/>
      <c r="C258" s="163">
        <v>243</v>
      </c>
      <c r="D258" s="163" t="s">
        <v>35</v>
      </c>
      <c r="E258" s="164" t="s">
        <v>229</v>
      </c>
      <c r="F258" s="165" t="s">
        <v>10</v>
      </c>
      <c r="G258" s="166">
        <v>1</v>
      </c>
      <c r="H258" s="170">
        <v>91900</v>
      </c>
      <c r="I258" s="171">
        <v>91900</v>
      </c>
      <c r="J258" s="171">
        <v>91900</v>
      </c>
      <c r="K258" s="171">
        <v>91900</v>
      </c>
      <c r="L258" s="171">
        <v>91900</v>
      </c>
      <c r="M258" s="172">
        <v>91900</v>
      </c>
      <c r="N258" s="225"/>
    </row>
    <row r="259" spans="2:14" ht="52.2" x14ac:dyDescent="0.25">
      <c r="B259" s="223"/>
      <c r="C259" s="163">
        <v>244</v>
      </c>
      <c r="D259" s="163" t="s">
        <v>21</v>
      </c>
      <c r="E259" s="164" t="s">
        <v>229</v>
      </c>
      <c r="F259" s="165" t="s">
        <v>226</v>
      </c>
      <c r="G259" s="166">
        <v>1</v>
      </c>
      <c r="H259" s="170">
        <v>15850</v>
      </c>
      <c r="I259" s="171">
        <v>0</v>
      </c>
      <c r="J259" s="171">
        <v>24137</v>
      </c>
      <c r="K259" s="171">
        <v>15750</v>
      </c>
      <c r="L259" s="171">
        <v>15750</v>
      </c>
      <c r="M259" s="172">
        <v>189000</v>
      </c>
      <c r="N259" s="225"/>
    </row>
    <row r="260" spans="2:14" ht="17.399999999999999" x14ac:dyDescent="0.25">
      <c r="B260" s="223"/>
      <c r="C260" s="163">
        <v>245</v>
      </c>
      <c r="D260" s="163" t="s">
        <v>35</v>
      </c>
      <c r="E260" s="164" t="s">
        <v>230</v>
      </c>
      <c r="F260" s="165" t="s">
        <v>10</v>
      </c>
      <c r="G260" s="166">
        <v>1</v>
      </c>
      <c r="H260" s="170">
        <v>0</v>
      </c>
      <c r="I260" s="171">
        <v>0</v>
      </c>
      <c r="J260" s="171">
        <v>0</v>
      </c>
      <c r="K260" s="171">
        <v>0</v>
      </c>
      <c r="L260" s="171">
        <v>0</v>
      </c>
      <c r="M260" s="172">
        <v>196900</v>
      </c>
      <c r="N260" s="225"/>
    </row>
    <row r="261" spans="2:14" ht="17.399999999999999" x14ac:dyDescent="0.25">
      <c r="B261" s="223"/>
      <c r="C261" s="163">
        <v>246</v>
      </c>
      <c r="D261" s="163" t="s">
        <v>21</v>
      </c>
      <c r="E261" s="164" t="s">
        <v>230</v>
      </c>
      <c r="F261" s="165" t="s">
        <v>84</v>
      </c>
      <c r="G261" s="166">
        <v>1</v>
      </c>
      <c r="H261" s="170">
        <v>0</v>
      </c>
      <c r="I261" s="171">
        <v>0</v>
      </c>
      <c r="J261" s="171">
        <v>0</v>
      </c>
      <c r="K261" s="171">
        <v>0</v>
      </c>
      <c r="L261" s="171">
        <v>0</v>
      </c>
      <c r="M261" s="172">
        <v>840000</v>
      </c>
      <c r="N261" s="225"/>
    </row>
    <row r="262" spans="2:14" ht="17.399999999999999" x14ac:dyDescent="0.25">
      <c r="B262" s="223"/>
      <c r="C262" s="163">
        <v>247</v>
      </c>
      <c r="D262" s="163" t="s">
        <v>35</v>
      </c>
      <c r="E262" s="164" t="s">
        <v>231</v>
      </c>
      <c r="F262" s="165" t="s">
        <v>10</v>
      </c>
      <c r="G262" s="166">
        <v>1</v>
      </c>
      <c r="H262" s="170">
        <v>275650</v>
      </c>
      <c r="I262" s="171">
        <v>275650</v>
      </c>
      <c r="J262" s="171">
        <v>275650</v>
      </c>
      <c r="K262" s="171">
        <v>0</v>
      </c>
      <c r="L262" s="171">
        <v>0</v>
      </c>
      <c r="M262" s="172">
        <v>275650</v>
      </c>
      <c r="N262" s="225"/>
    </row>
    <row r="263" spans="2:14" ht="17.399999999999999" x14ac:dyDescent="0.25">
      <c r="B263" s="223"/>
      <c r="C263" s="163">
        <v>248</v>
      </c>
      <c r="D263" s="163" t="s">
        <v>21</v>
      </c>
      <c r="E263" s="164" t="s">
        <v>231</v>
      </c>
      <c r="F263" s="165" t="s">
        <v>84</v>
      </c>
      <c r="G263" s="166">
        <v>1</v>
      </c>
      <c r="H263" s="170">
        <v>1680000</v>
      </c>
      <c r="I263" s="171">
        <v>0</v>
      </c>
      <c r="J263" s="171">
        <v>1905863</v>
      </c>
      <c r="K263" s="171">
        <v>0</v>
      </c>
      <c r="L263" s="171">
        <v>0</v>
      </c>
      <c r="M263" s="172">
        <v>5250000</v>
      </c>
      <c r="N263" s="225"/>
    </row>
    <row r="264" spans="2:14" ht="34.799999999999997" x14ac:dyDescent="0.25">
      <c r="B264" s="223"/>
      <c r="C264" s="163">
        <v>249</v>
      </c>
      <c r="D264" s="163" t="s">
        <v>35</v>
      </c>
      <c r="E264" s="164" t="s">
        <v>97</v>
      </c>
      <c r="F264" s="165" t="s">
        <v>10</v>
      </c>
      <c r="G264" s="166">
        <v>1</v>
      </c>
      <c r="H264" s="170">
        <v>367500</v>
      </c>
      <c r="I264" s="171">
        <v>367500</v>
      </c>
      <c r="J264" s="171">
        <v>379583</v>
      </c>
      <c r="K264" s="171">
        <v>367500</v>
      </c>
      <c r="L264" s="171">
        <v>367500</v>
      </c>
      <c r="M264" s="172">
        <v>367500</v>
      </c>
      <c r="N264" s="225"/>
    </row>
    <row r="265" spans="2:14" ht="34.799999999999997" x14ac:dyDescent="0.25">
      <c r="B265" s="223"/>
      <c r="C265" s="163">
        <v>250</v>
      </c>
      <c r="D265" s="163" t="s">
        <v>21</v>
      </c>
      <c r="E265" s="164" t="s">
        <v>97</v>
      </c>
      <c r="F265" s="165" t="s">
        <v>84</v>
      </c>
      <c r="G265" s="166">
        <v>1</v>
      </c>
      <c r="H265" s="170">
        <v>2574600</v>
      </c>
      <c r="I265" s="171">
        <v>2141449</v>
      </c>
      <c r="J265" s="171">
        <v>3958057</v>
      </c>
      <c r="K265" s="171">
        <v>3738000</v>
      </c>
      <c r="L265" s="171">
        <v>3675000</v>
      </c>
      <c r="M265" s="172">
        <v>6877500</v>
      </c>
      <c r="N265" s="225"/>
    </row>
    <row r="266" spans="2:14" ht="34.799999999999997" x14ac:dyDescent="0.25">
      <c r="B266" s="223"/>
      <c r="C266" s="163">
        <v>251</v>
      </c>
      <c r="D266" s="163" t="s">
        <v>35</v>
      </c>
      <c r="E266" s="164" t="s">
        <v>232</v>
      </c>
      <c r="F266" s="165" t="s">
        <v>10</v>
      </c>
      <c r="G266" s="166">
        <v>1</v>
      </c>
      <c r="H266" s="170">
        <v>576570</v>
      </c>
      <c r="I266" s="171">
        <v>576570</v>
      </c>
      <c r="J266" s="171">
        <v>551250</v>
      </c>
      <c r="K266" s="171">
        <v>551250</v>
      </c>
      <c r="L266" s="171">
        <v>551250</v>
      </c>
      <c r="M266" s="172">
        <v>551250</v>
      </c>
      <c r="N266" s="225"/>
    </row>
    <row r="267" spans="2:14" ht="34.799999999999997" x14ac:dyDescent="0.25">
      <c r="B267" s="223"/>
      <c r="C267" s="163">
        <v>252</v>
      </c>
      <c r="D267" s="163" t="s">
        <v>21</v>
      </c>
      <c r="E267" s="164" t="s">
        <v>232</v>
      </c>
      <c r="F267" s="165" t="s">
        <v>84</v>
      </c>
      <c r="G267" s="166">
        <v>1</v>
      </c>
      <c r="H267" s="170">
        <v>1013719</v>
      </c>
      <c r="I267" s="171">
        <v>1109654</v>
      </c>
      <c r="J267" s="171">
        <v>4023516</v>
      </c>
      <c r="K267" s="171">
        <v>1318800</v>
      </c>
      <c r="L267" s="171">
        <v>5250000</v>
      </c>
      <c r="M267" s="172">
        <v>2415000</v>
      </c>
      <c r="N267" s="225"/>
    </row>
    <row r="268" spans="2:14" ht="52.2" x14ac:dyDescent="0.25">
      <c r="B268" s="223"/>
      <c r="C268" s="163">
        <v>253</v>
      </c>
      <c r="D268" s="163" t="s">
        <v>35</v>
      </c>
      <c r="E268" s="164" t="s">
        <v>233</v>
      </c>
      <c r="F268" s="165" t="s">
        <v>10</v>
      </c>
      <c r="G268" s="166">
        <v>1</v>
      </c>
      <c r="H268" s="170">
        <v>0</v>
      </c>
      <c r="I268" s="171">
        <v>0</v>
      </c>
      <c r="J268" s="171">
        <v>761250</v>
      </c>
      <c r="K268" s="171">
        <v>761250</v>
      </c>
      <c r="L268" s="171">
        <v>761250</v>
      </c>
      <c r="M268" s="172">
        <v>761250</v>
      </c>
      <c r="N268" s="225"/>
    </row>
    <row r="269" spans="2:14" ht="52.2" x14ac:dyDescent="0.25">
      <c r="B269" s="223"/>
      <c r="C269" s="163">
        <v>254</v>
      </c>
      <c r="D269" s="163" t="s">
        <v>21</v>
      </c>
      <c r="E269" s="164" t="s">
        <v>233</v>
      </c>
      <c r="F269" s="165" t="s">
        <v>84</v>
      </c>
      <c r="G269" s="166">
        <v>1</v>
      </c>
      <c r="H269" s="170">
        <v>0</v>
      </c>
      <c r="I269" s="171">
        <v>0</v>
      </c>
      <c r="J269" s="171">
        <v>315000</v>
      </c>
      <c r="K269" s="171">
        <v>362250</v>
      </c>
      <c r="L269" s="171">
        <v>2100000</v>
      </c>
      <c r="M269" s="172">
        <v>1281000</v>
      </c>
      <c r="N269" s="225"/>
    </row>
    <row r="270" spans="2:14" ht="34.799999999999997" x14ac:dyDescent="0.25">
      <c r="B270" s="223"/>
      <c r="C270" s="163">
        <v>255</v>
      </c>
      <c r="D270" s="163" t="s">
        <v>35</v>
      </c>
      <c r="E270" s="164" t="s">
        <v>234</v>
      </c>
      <c r="F270" s="165" t="s">
        <v>10</v>
      </c>
      <c r="G270" s="166">
        <v>1</v>
      </c>
      <c r="H270" s="170">
        <v>243501</v>
      </c>
      <c r="I270" s="171">
        <v>243501</v>
      </c>
      <c r="J270" s="171">
        <v>255934</v>
      </c>
      <c r="K270" s="171">
        <v>275650</v>
      </c>
      <c r="L270" s="171">
        <v>275650</v>
      </c>
      <c r="M270" s="172">
        <v>275650</v>
      </c>
      <c r="N270" s="225"/>
    </row>
    <row r="271" spans="2:14" ht="34.799999999999997" x14ac:dyDescent="0.25">
      <c r="B271" s="223"/>
      <c r="C271" s="163">
        <v>256</v>
      </c>
      <c r="D271" s="163" t="s">
        <v>35</v>
      </c>
      <c r="E271" s="164" t="s">
        <v>235</v>
      </c>
      <c r="F271" s="165" t="s">
        <v>10</v>
      </c>
      <c r="G271" s="166">
        <v>1</v>
      </c>
      <c r="H271" s="170">
        <v>138600</v>
      </c>
      <c r="I271" s="171">
        <v>138600</v>
      </c>
      <c r="J271" s="171">
        <v>138600</v>
      </c>
      <c r="K271" s="171">
        <v>138600</v>
      </c>
      <c r="L271" s="171">
        <v>138600</v>
      </c>
      <c r="M271" s="172">
        <v>138600</v>
      </c>
      <c r="N271" s="225"/>
    </row>
    <row r="272" spans="2:14" ht="34.799999999999997" x14ac:dyDescent="0.25">
      <c r="B272" s="223"/>
      <c r="C272" s="163">
        <v>257</v>
      </c>
      <c r="D272" s="163" t="s">
        <v>21</v>
      </c>
      <c r="E272" s="164" t="s">
        <v>235</v>
      </c>
      <c r="F272" s="165" t="s">
        <v>84</v>
      </c>
      <c r="G272" s="166">
        <v>1</v>
      </c>
      <c r="H272" s="170">
        <v>613710</v>
      </c>
      <c r="I272" s="171">
        <v>843825</v>
      </c>
      <c r="J272" s="171">
        <v>735000</v>
      </c>
      <c r="K272" s="171">
        <v>321005</v>
      </c>
      <c r="L272" s="171">
        <v>945000</v>
      </c>
      <c r="M272" s="172">
        <v>1732500</v>
      </c>
      <c r="N272" s="225"/>
    </row>
    <row r="273" spans="2:14" ht="17.399999999999999" x14ac:dyDescent="0.25">
      <c r="B273" s="223"/>
      <c r="C273" s="163">
        <v>258</v>
      </c>
      <c r="D273" s="163" t="s">
        <v>35</v>
      </c>
      <c r="E273" s="164" t="s">
        <v>236</v>
      </c>
      <c r="F273" s="165" t="s">
        <v>10</v>
      </c>
      <c r="G273" s="166">
        <v>1</v>
      </c>
      <c r="H273" s="170">
        <v>106067</v>
      </c>
      <c r="I273" s="171">
        <v>106067</v>
      </c>
      <c r="J273" s="171">
        <v>91900</v>
      </c>
      <c r="K273" s="171">
        <v>91900</v>
      </c>
      <c r="L273" s="171">
        <v>91900</v>
      </c>
      <c r="M273" s="172">
        <v>91900</v>
      </c>
      <c r="N273" s="225"/>
    </row>
    <row r="274" spans="2:14" ht="17.399999999999999" x14ac:dyDescent="0.25">
      <c r="B274" s="223"/>
      <c r="C274" s="163">
        <v>259</v>
      </c>
      <c r="D274" s="163" t="s">
        <v>21</v>
      </c>
      <c r="E274" s="164" t="s">
        <v>236</v>
      </c>
      <c r="F274" s="165" t="s">
        <v>84</v>
      </c>
      <c r="G274" s="166">
        <v>1</v>
      </c>
      <c r="H274" s="170">
        <v>890381</v>
      </c>
      <c r="I274" s="171">
        <v>890381</v>
      </c>
      <c r="J274" s="171">
        <v>378000</v>
      </c>
      <c r="K274" s="171">
        <v>362250</v>
      </c>
      <c r="L274" s="171">
        <v>472500</v>
      </c>
      <c r="M274" s="172">
        <v>173250</v>
      </c>
      <c r="N274" s="225"/>
    </row>
    <row r="275" spans="2:14" ht="34.799999999999997" x14ac:dyDescent="0.25">
      <c r="B275" s="223"/>
      <c r="C275" s="163">
        <v>260</v>
      </c>
      <c r="D275" s="163" t="s">
        <v>35</v>
      </c>
      <c r="E275" s="164" t="s">
        <v>237</v>
      </c>
      <c r="F275" s="165" t="s">
        <v>10</v>
      </c>
      <c r="G275" s="166">
        <v>1</v>
      </c>
      <c r="H275" s="170">
        <v>0</v>
      </c>
      <c r="I275" s="171">
        <v>0</v>
      </c>
      <c r="J275" s="171">
        <v>0</v>
      </c>
      <c r="K275" s="171">
        <v>0</v>
      </c>
      <c r="L275" s="171">
        <v>0</v>
      </c>
      <c r="M275" s="172">
        <v>229675</v>
      </c>
      <c r="N275" s="225"/>
    </row>
    <row r="276" spans="2:14" ht="34.799999999999997" x14ac:dyDescent="0.25">
      <c r="B276" s="223"/>
      <c r="C276" s="163">
        <v>261</v>
      </c>
      <c r="D276" s="163" t="s">
        <v>21</v>
      </c>
      <c r="E276" s="164" t="s">
        <v>237</v>
      </c>
      <c r="F276" s="165" t="s">
        <v>84</v>
      </c>
      <c r="G276" s="166">
        <v>1</v>
      </c>
      <c r="H276" s="170">
        <v>0</v>
      </c>
      <c r="I276" s="171">
        <v>0</v>
      </c>
      <c r="J276" s="171">
        <v>0</v>
      </c>
      <c r="K276" s="171">
        <v>0</v>
      </c>
      <c r="L276" s="171">
        <v>0</v>
      </c>
      <c r="M276" s="172">
        <v>294000</v>
      </c>
      <c r="N276" s="225"/>
    </row>
    <row r="277" spans="2:14" ht="17.399999999999999" x14ac:dyDescent="0.25">
      <c r="B277" s="223"/>
      <c r="C277" s="163">
        <v>262</v>
      </c>
      <c r="D277" s="163" t="s">
        <v>35</v>
      </c>
      <c r="E277" s="164" t="s">
        <v>238</v>
      </c>
      <c r="F277" s="165" t="s">
        <v>10</v>
      </c>
      <c r="G277" s="166">
        <v>1</v>
      </c>
      <c r="H277" s="170">
        <v>46100</v>
      </c>
      <c r="I277" s="171">
        <v>46100</v>
      </c>
      <c r="J277" s="171">
        <v>46750</v>
      </c>
      <c r="K277" s="171">
        <v>46750</v>
      </c>
      <c r="L277" s="171">
        <v>46750</v>
      </c>
      <c r="M277" s="172">
        <v>46750</v>
      </c>
      <c r="N277" s="225"/>
    </row>
    <row r="278" spans="2:14" ht="34.799999999999997" x14ac:dyDescent="0.25">
      <c r="B278" s="223"/>
      <c r="C278" s="163">
        <v>263</v>
      </c>
      <c r="D278" s="163" t="s">
        <v>35</v>
      </c>
      <c r="E278" s="164" t="s">
        <v>239</v>
      </c>
      <c r="F278" s="165" t="s">
        <v>10</v>
      </c>
      <c r="G278" s="166">
        <v>1</v>
      </c>
      <c r="H278" s="170">
        <v>46750</v>
      </c>
      <c r="I278" s="171">
        <v>46750</v>
      </c>
      <c r="J278" s="171">
        <v>50062</v>
      </c>
      <c r="K278" s="171">
        <v>46750</v>
      </c>
      <c r="L278" s="171">
        <v>46750</v>
      </c>
      <c r="M278" s="172">
        <v>46750</v>
      </c>
      <c r="N278" s="225"/>
    </row>
    <row r="279" spans="2:14" ht="34.799999999999997" x14ac:dyDescent="0.25">
      <c r="B279" s="223"/>
      <c r="C279" s="163">
        <v>264</v>
      </c>
      <c r="D279" s="163" t="s">
        <v>35</v>
      </c>
      <c r="E279" s="164" t="s">
        <v>240</v>
      </c>
      <c r="F279" s="165" t="s">
        <v>10</v>
      </c>
      <c r="G279" s="166">
        <v>1</v>
      </c>
      <c r="H279" s="170">
        <v>46100</v>
      </c>
      <c r="I279" s="171">
        <v>46100</v>
      </c>
      <c r="J279" s="171">
        <v>50062</v>
      </c>
      <c r="K279" s="171">
        <v>46750</v>
      </c>
      <c r="L279" s="171">
        <v>46750</v>
      </c>
      <c r="M279" s="172">
        <v>46750</v>
      </c>
      <c r="N279" s="225"/>
    </row>
    <row r="280" spans="2:14" ht="34.799999999999997" x14ac:dyDescent="0.25">
      <c r="B280" s="223"/>
      <c r="C280" s="163">
        <v>265</v>
      </c>
      <c r="D280" s="163" t="s">
        <v>35</v>
      </c>
      <c r="E280" s="164" t="s">
        <v>241</v>
      </c>
      <c r="F280" s="165" t="s">
        <v>10</v>
      </c>
      <c r="G280" s="166">
        <v>1</v>
      </c>
      <c r="H280" s="170">
        <v>46750</v>
      </c>
      <c r="I280" s="171">
        <v>46750</v>
      </c>
      <c r="J280" s="171">
        <v>50062</v>
      </c>
      <c r="K280" s="171">
        <v>46750</v>
      </c>
      <c r="L280" s="171">
        <v>46750</v>
      </c>
      <c r="M280" s="172">
        <v>46750</v>
      </c>
      <c r="N280" s="225"/>
    </row>
    <row r="281" spans="2:14" ht="17.399999999999999" x14ac:dyDescent="0.25">
      <c r="B281" s="223"/>
      <c r="C281" s="163">
        <v>266</v>
      </c>
      <c r="D281" s="163" t="s">
        <v>35</v>
      </c>
      <c r="E281" s="164" t="s">
        <v>242</v>
      </c>
      <c r="F281" s="165" t="s">
        <v>10</v>
      </c>
      <c r="G281" s="166">
        <v>1</v>
      </c>
      <c r="H281" s="170">
        <v>197168</v>
      </c>
      <c r="I281" s="171">
        <v>197168</v>
      </c>
      <c r="J281" s="171">
        <v>183750</v>
      </c>
      <c r="K281" s="171">
        <v>183750</v>
      </c>
      <c r="L281" s="171">
        <v>183750</v>
      </c>
      <c r="M281" s="172">
        <v>183750</v>
      </c>
      <c r="N281" s="225"/>
    </row>
    <row r="282" spans="2:14" ht="17.399999999999999" x14ac:dyDescent="0.25">
      <c r="B282" s="223"/>
      <c r="C282" s="163">
        <v>267</v>
      </c>
      <c r="D282" s="163" t="s">
        <v>21</v>
      </c>
      <c r="E282" s="164" t="s">
        <v>242</v>
      </c>
      <c r="F282" s="165" t="s">
        <v>84</v>
      </c>
      <c r="G282" s="166">
        <v>1</v>
      </c>
      <c r="H282" s="170">
        <v>198450</v>
      </c>
      <c r="I282" s="171">
        <v>196350</v>
      </c>
      <c r="J282" s="171">
        <v>238245</v>
      </c>
      <c r="K282" s="171">
        <v>150150</v>
      </c>
      <c r="L282" s="171">
        <v>126000</v>
      </c>
      <c r="M282" s="172">
        <v>1575000</v>
      </c>
      <c r="N282" s="225"/>
    </row>
    <row r="283" spans="2:14" ht="17.399999999999999" x14ac:dyDescent="0.25">
      <c r="B283" s="223"/>
      <c r="C283" s="163">
        <v>268</v>
      </c>
      <c r="D283" s="163" t="s">
        <v>35</v>
      </c>
      <c r="E283" s="164" t="s">
        <v>243</v>
      </c>
      <c r="F283" s="165" t="s">
        <v>10</v>
      </c>
      <c r="G283" s="166">
        <v>1</v>
      </c>
      <c r="H283" s="170">
        <v>182234</v>
      </c>
      <c r="I283" s="171">
        <v>182234</v>
      </c>
      <c r="J283" s="171">
        <v>168921</v>
      </c>
      <c r="K283" s="171">
        <v>183750</v>
      </c>
      <c r="L283" s="171">
        <v>183750</v>
      </c>
      <c r="M283" s="172">
        <v>183750</v>
      </c>
      <c r="N283" s="225"/>
    </row>
    <row r="284" spans="2:14" ht="17.399999999999999" x14ac:dyDescent="0.25">
      <c r="B284" s="223"/>
      <c r="C284" s="163">
        <v>269</v>
      </c>
      <c r="D284" s="163" t="s">
        <v>21</v>
      </c>
      <c r="E284" s="164" t="s">
        <v>243</v>
      </c>
      <c r="F284" s="165" t="s">
        <v>84</v>
      </c>
      <c r="G284" s="166">
        <v>1</v>
      </c>
      <c r="H284" s="170">
        <v>570150</v>
      </c>
      <c r="I284" s="171">
        <v>796950</v>
      </c>
      <c r="J284" s="171">
        <v>429447</v>
      </c>
      <c r="K284" s="171">
        <v>803250</v>
      </c>
      <c r="L284" s="171">
        <v>795900</v>
      </c>
      <c r="M284" s="172">
        <v>493500</v>
      </c>
      <c r="N284" s="225"/>
    </row>
    <row r="285" spans="2:14" ht="34.799999999999997" x14ac:dyDescent="0.25">
      <c r="B285" s="223"/>
      <c r="C285" s="163">
        <v>270</v>
      </c>
      <c r="D285" s="163" t="s">
        <v>35</v>
      </c>
      <c r="E285" s="164" t="s">
        <v>244</v>
      </c>
      <c r="F285" s="165" t="s">
        <v>10</v>
      </c>
      <c r="G285" s="166">
        <v>1</v>
      </c>
      <c r="H285" s="170">
        <v>182234</v>
      </c>
      <c r="I285" s="171">
        <v>182234</v>
      </c>
      <c r="J285" s="171">
        <v>183750</v>
      </c>
      <c r="K285" s="171">
        <v>183750</v>
      </c>
      <c r="L285" s="171">
        <v>183750</v>
      </c>
      <c r="M285" s="172">
        <v>183750</v>
      </c>
      <c r="N285" s="225"/>
    </row>
    <row r="286" spans="2:14" ht="34.799999999999997" x14ac:dyDescent="0.25">
      <c r="B286" s="223"/>
      <c r="C286" s="163">
        <v>271</v>
      </c>
      <c r="D286" s="163" t="s">
        <v>21</v>
      </c>
      <c r="E286" s="164" t="s">
        <v>244</v>
      </c>
      <c r="F286" s="165" t="s">
        <v>84</v>
      </c>
      <c r="G286" s="166">
        <v>1</v>
      </c>
      <c r="H286" s="170">
        <v>570150</v>
      </c>
      <c r="I286" s="171">
        <v>796950</v>
      </c>
      <c r="J286" s="171">
        <v>635271</v>
      </c>
      <c r="K286" s="171">
        <v>703500</v>
      </c>
      <c r="L286" s="171">
        <v>892500</v>
      </c>
      <c r="M286" s="172">
        <v>493500</v>
      </c>
      <c r="N286" s="225"/>
    </row>
    <row r="287" spans="2:14" ht="34.799999999999997" x14ac:dyDescent="0.25">
      <c r="B287" s="223"/>
      <c r="C287" s="163">
        <v>272</v>
      </c>
      <c r="D287" s="163" t="s">
        <v>35</v>
      </c>
      <c r="E287" s="164" t="s">
        <v>245</v>
      </c>
      <c r="F287" s="165" t="s">
        <v>10</v>
      </c>
      <c r="G287" s="166">
        <v>1</v>
      </c>
      <c r="H287" s="170">
        <v>551250</v>
      </c>
      <c r="I287" s="171">
        <v>551250</v>
      </c>
      <c r="J287" s="171">
        <v>551250</v>
      </c>
      <c r="K287" s="171">
        <v>551250</v>
      </c>
      <c r="L287" s="171">
        <v>551250</v>
      </c>
      <c r="M287" s="172">
        <v>551250</v>
      </c>
      <c r="N287" s="225"/>
    </row>
    <row r="288" spans="2:14" ht="34.799999999999997" x14ac:dyDescent="0.25">
      <c r="B288" s="223"/>
      <c r="C288" s="163">
        <v>273</v>
      </c>
      <c r="D288" s="163" t="s">
        <v>21</v>
      </c>
      <c r="E288" s="164" t="s">
        <v>245</v>
      </c>
      <c r="F288" s="165" t="s">
        <v>84</v>
      </c>
      <c r="G288" s="166">
        <v>1</v>
      </c>
      <c r="H288" s="170">
        <v>723450</v>
      </c>
      <c r="I288" s="171">
        <v>1035300</v>
      </c>
      <c r="J288" s="171">
        <v>2530592</v>
      </c>
      <c r="K288" s="171">
        <v>1990328</v>
      </c>
      <c r="L288" s="171">
        <v>3097500</v>
      </c>
      <c r="M288" s="172">
        <v>1596000</v>
      </c>
      <c r="N288" s="225"/>
    </row>
    <row r="289" spans="2:14" ht="34.799999999999997" x14ac:dyDescent="0.25">
      <c r="B289" s="223"/>
      <c r="C289" s="163">
        <v>274</v>
      </c>
      <c r="D289" s="163" t="s">
        <v>35</v>
      </c>
      <c r="E289" s="164" t="s">
        <v>246</v>
      </c>
      <c r="F289" s="165" t="s">
        <v>10</v>
      </c>
      <c r="G289" s="166">
        <v>1</v>
      </c>
      <c r="H289" s="170">
        <v>212851</v>
      </c>
      <c r="I289" s="171">
        <v>212851</v>
      </c>
      <c r="J289" s="171">
        <v>229675</v>
      </c>
      <c r="K289" s="171">
        <v>229675</v>
      </c>
      <c r="L289" s="171">
        <v>229675</v>
      </c>
      <c r="M289" s="172">
        <v>229675</v>
      </c>
      <c r="N289" s="225"/>
    </row>
    <row r="290" spans="2:14" ht="34.799999999999997" x14ac:dyDescent="0.25">
      <c r="B290" s="223"/>
      <c r="C290" s="163">
        <v>275</v>
      </c>
      <c r="D290" s="163" t="s">
        <v>21</v>
      </c>
      <c r="E290" s="164" t="s">
        <v>246</v>
      </c>
      <c r="F290" s="165" t="s">
        <v>84</v>
      </c>
      <c r="G290" s="166">
        <v>1</v>
      </c>
      <c r="H290" s="170">
        <v>207900</v>
      </c>
      <c r="I290" s="171">
        <v>362010</v>
      </c>
      <c r="J290" s="171">
        <v>1270592</v>
      </c>
      <c r="K290" s="171">
        <v>934500</v>
      </c>
      <c r="L290" s="171">
        <v>690900</v>
      </c>
      <c r="M290" s="172">
        <v>840000</v>
      </c>
      <c r="N290" s="225"/>
    </row>
    <row r="291" spans="2:14" ht="52.2" x14ac:dyDescent="0.25">
      <c r="B291" s="223"/>
      <c r="C291" s="163">
        <v>276</v>
      </c>
      <c r="D291" s="163" t="s">
        <v>35</v>
      </c>
      <c r="E291" s="164" t="s">
        <v>247</v>
      </c>
      <c r="F291" s="165" t="s">
        <v>10</v>
      </c>
      <c r="G291" s="166">
        <v>1</v>
      </c>
      <c r="H291" s="170">
        <v>138600</v>
      </c>
      <c r="I291" s="171">
        <v>138600</v>
      </c>
      <c r="J291" s="171">
        <v>138600</v>
      </c>
      <c r="K291" s="171">
        <v>138600</v>
      </c>
      <c r="L291" s="171">
        <v>138600</v>
      </c>
      <c r="M291" s="172">
        <v>138600</v>
      </c>
      <c r="N291" s="225"/>
    </row>
    <row r="292" spans="2:14" ht="52.2" x14ac:dyDescent="0.25">
      <c r="B292" s="223"/>
      <c r="C292" s="163">
        <v>277</v>
      </c>
      <c r="D292" s="163" t="s">
        <v>21</v>
      </c>
      <c r="E292" s="164" t="s">
        <v>247</v>
      </c>
      <c r="F292" s="165" t="s">
        <v>84</v>
      </c>
      <c r="G292" s="166">
        <v>1</v>
      </c>
      <c r="H292" s="170">
        <v>531680</v>
      </c>
      <c r="I292" s="171">
        <v>861276</v>
      </c>
      <c r="J292" s="171">
        <v>1376462</v>
      </c>
      <c r="K292" s="171">
        <v>1029000</v>
      </c>
      <c r="L292" s="171">
        <v>1417500</v>
      </c>
      <c r="M292" s="172">
        <v>5145000</v>
      </c>
      <c r="N292" s="225"/>
    </row>
    <row r="293" spans="2:14" ht="34.799999999999997" x14ac:dyDescent="0.25">
      <c r="B293" s="223"/>
      <c r="C293" s="163">
        <v>278</v>
      </c>
      <c r="D293" s="163" t="s">
        <v>35</v>
      </c>
      <c r="E293" s="164" t="s">
        <v>248</v>
      </c>
      <c r="F293" s="165" t="s">
        <v>10</v>
      </c>
      <c r="G293" s="166">
        <v>1</v>
      </c>
      <c r="H293" s="170">
        <v>273368</v>
      </c>
      <c r="I293" s="171">
        <v>273368</v>
      </c>
      <c r="J293" s="171">
        <v>275650</v>
      </c>
      <c r="K293" s="171">
        <v>275650</v>
      </c>
      <c r="L293" s="171">
        <v>275650</v>
      </c>
      <c r="M293" s="172">
        <v>275650</v>
      </c>
      <c r="N293" s="225"/>
    </row>
    <row r="294" spans="2:14" ht="34.799999999999997" x14ac:dyDescent="0.25">
      <c r="B294" s="223"/>
      <c r="C294" s="163">
        <v>279</v>
      </c>
      <c r="D294" s="163" t="s">
        <v>21</v>
      </c>
      <c r="E294" s="164" t="s">
        <v>248</v>
      </c>
      <c r="F294" s="165" t="s">
        <v>84</v>
      </c>
      <c r="G294" s="166">
        <v>1</v>
      </c>
      <c r="H294" s="170">
        <v>0</v>
      </c>
      <c r="I294" s="171">
        <v>0</v>
      </c>
      <c r="J294" s="171">
        <v>1905863</v>
      </c>
      <c r="K294" s="171">
        <v>1984500</v>
      </c>
      <c r="L294" s="171">
        <v>0</v>
      </c>
      <c r="M294" s="172">
        <v>5460000</v>
      </c>
      <c r="N294" s="225"/>
    </row>
    <row r="295" spans="2:14" ht="17.399999999999999" x14ac:dyDescent="0.25">
      <c r="B295" s="223"/>
      <c r="C295" s="163">
        <v>280</v>
      </c>
      <c r="D295" s="163" t="s">
        <v>35</v>
      </c>
      <c r="E295" s="164" t="s">
        <v>249</v>
      </c>
      <c r="F295" s="165" t="s">
        <v>10</v>
      </c>
      <c r="G295" s="166">
        <v>1</v>
      </c>
      <c r="H295" s="170">
        <v>303235</v>
      </c>
      <c r="I295" s="171">
        <v>303235</v>
      </c>
      <c r="J295" s="171">
        <v>295310</v>
      </c>
      <c r="K295" s="171">
        <v>275650</v>
      </c>
      <c r="L295" s="171">
        <v>275650</v>
      </c>
      <c r="M295" s="172">
        <v>275650</v>
      </c>
      <c r="N295" s="225"/>
    </row>
    <row r="296" spans="2:14" ht="17.399999999999999" x14ac:dyDescent="0.25">
      <c r="B296" s="223"/>
      <c r="C296" s="163">
        <v>281</v>
      </c>
      <c r="D296" s="163" t="s">
        <v>21</v>
      </c>
      <c r="E296" s="164" t="s">
        <v>249</v>
      </c>
      <c r="F296" s="165" t="s">
        <v>84</v>
      </c>
      <c r="G296" s="166">
        <v>1</v>
      </c>
      <c r="H296" s="170">
        <v>1946086</v>
      </c>
      <c r="I296" s="171">
        <v>2876571</v>
      </c>
      <c r="J296" s="171">
        <v>2242072</v>
      </c>
      <c r="K296" s="171">
        <v>2381400</v>
      </c>
      <c r="L296" s="171">
        <v>4153800</v>
      </c>
      <c r="M296" s="172">
        <v>5460000</v>
      </c>
      <c r="N296" s="225"/>
    </row>
    <row r="297" spans="2:14" ht="34.799999999999997" x14ac:dyDescent="0.25">
      <c r="B297" s="223"/>
      <c r="C297" s="163">
        <v>282</v>
      </c>
      <c r="D297" s="163" t="s">
        <v>35</v>
      </c>
      <c r="E297" s="164" t="s">
        <v>250</v>
      </c>
      <c r="F297" s="165" t="s">
        <v>10</v>
      </c>
      <c r="G297" s="166">
        <v>1</v>
      </c>
      <c r="H297" s="170">
        <v>0</v>
      </c>
      <c r="I297" s="171">
        <v>0</v>
      </c>
      <c r="J297" s="171">
        <v>0</v>
      </c>
      <c r="K297" s="171">
        <v>0</v>
      </c>
      <c r="L297" s="171">
        <v>0</v>
      </c>
      <c r="M297" s="172">
        <v>275650</v>
      </c>
      <c r="N297" s="225"/>
    </row>
    <row r="298" spans="2:14" ht="34.799999999999997" x14ac:dyDescent="0.25">
      <c r="B298" s="223"/>
      <c r="C298" s="163">
        <v>283</v>
      </c>
      <c r="D298" s="163" t="s">
        <v>21</v>
      </c>
      <c r="E298" s="164" t="s">
        <v>250</v>
      </c>
      <c r="F298" s="165" t="s">
        <v>84</v>
      </c>
      <c r="G298" s="166">
        <v>1</v>
      </c>
      <c r="H298" s="170">
        <v>0</v>
      </c>
      <c r="I298" s="171">
        <v>0</v>
      </c>
      <c r="J298" s="171">
        <v>0</v>
      </c>
      <c r="K298" s="171">
        <v>0</v>
      </c>
      <c r="L298" s="171">
        <v>0</v>
      </c>
      <c r="M298" s="172">
        <v>7875000</v>
      </c>
      <c r="N298" s="225"/>
    </row>
    <row r="299" spans="2:14" ht="17.399999999999999" x14ac:dyDescent="0.25">
      <c r="B299" s="223"/>
      <c r="C299" s="163">
        <v>284</v>
      </c>
      <c r="D299" s="163" t="s">
        <v>35</v>
      </c>
      <c r="E299" s="164" t="s">
        <v>251</v>
      </c>
      <c r="F299" s="165" t="s">
        <v>10</v>
      </c>
      <c r="G299" s="166">
        <v>1</v>
      </c>
      <c r="H299" s="170">
        <v>367500</v>
      </c>
      <c r="I299" s="171">
        <v>367500</v>
      </c>
      <c r="J299" s="171">
        <v>367500</v>
      </c>
      <c r="K299" s="171">
        <v>36750</v>
      </c>
      <c r="L299" s="171">
        <v>367500</v>
      </c>
      <c r="M299" s="172">
        <v>367500</v>
      </c>
      <c r="N299" s="225"/>
    </row>
    <row r="300" spans="2:14" ht="17.399999999999999" x14ac:dyDescent="0.25">
      <c r="B300" s="223"/>
      <c r="C300" s="163">
        <v>285</v>
      </c>
      <c r="D300" s="163" t="s">
        <v>35</v>
      </c>
      <c r="E300" s="164" t="s">
        <v>252</v>
      </c>
      <c r="F300" s="165" t="s">
        <v>10</v>
      </c>
      <c r="G300" s="166">
        <v>1</v>
      </c>
      <c r="H300" s="170">
        <v>212851</v>
      </c>
      <c r="I300" s="171">
        <v>212851</v>
      </c>
      <c r="J300" s="171">
        <v>229675</v>
      </c>
      <c r="K300" s="171">
        <v>229675</v>
      </c>
      <c r="L300" s="171">
        <v>229675</v>
      </c>
      <c r="M300" s="172">
        <v>229675</v>
      </c>
      <c r="N300" s="225"/>
    </row>
    <row r="301" spans="2:14" ht="17.399999999999999" x14ac:dyDescent="0.25">
      <c r="B301" s="223"/>
      <c r="C301" s="163">
        <v>286</v>
      </c>
      <c r="D301" s="163" t="s">
        <v>21</v>
      </c>
      <c r="E301" s="164" t="s">
        <v>252</v>
      </c>
      <c r="F301" s="165" t="s">
        <v>84</v>
      </c>
      <c r="G301" s="166">
        <v>1</v>
      </c>
      <c r="H301" s="170">
        <v>460971</v>
      </c>
      <c r="I301" s="171">
        <v>638236</v>
      </c>
      <c r="J301" s="171">
        <v>806124</v>
      </c>
      <c r="K301" s="171">
        <v>584550</v>
      </c>
      <c r="L301" s="171">
        <v>1318800</v>
      </c>
      <c r="M301" s="172">
        <v>1575000</v>
      </c>
      <c r="N301" s="225"/>
    </row>
    <row r="302" spans="2:14" ht="34.799999999999997" x14ac:dyDescent="0.25">
      <c r="B302" s="223"/>
      <c r="C302" s="163">
        <v>287</v>
      </c>
      <c r="D302" s="163" t="s">
        <v>35</v>
      </c>
      <c r="E302" s="164" t="s">
        <v>253</v>
      </c>
      <c r="F302" s="165" t="s">
        <v>10</v>
      </c>
      <c r="G302" s="166">
        <v>1</v>
      </c>
      <c r="H302" s="170">
        <v>1194400</v>
      </c>
      <c r="I302" s="171">
        <v>1194400</v>
      </c>
      <c r="J302" s="171">
        <v>1194400</v>
      </c>
      <c r="K302" s="171">
        <v>1194400</v>
      </c>
      <c r="L302" s="171">
        <v>1194400</v>
      </c>
      <c r="M302" s="172">
        <v>1194400</v>
      </c>
      <c r="N302" s="225"/>
    </row>
    <row r="303" spans="2:14" ht="34.799999999999997" x14ac:dyDescent="0.25">
      <c r="B303" s="223"/>
      <c r="C303" s="163">
        <v>288</v>
      </c>
      <c r="D303" s="163" t="s">
        <v>21</v>
      </c>
      <c r="E303" s="164" t="s">
        <v>253</v>
      </c>
      <c r="F303" s="165" t="s">
        <v>124</v>
      </c>
      <c r="G303" s="166">
        <v>1</v>
      </c>
      <c r="H303" s="170">
        <v>374734</v>
      </c>
      <c r="I303" s="171">
        <v>469832</v>
      </c>
      <c r="J303" s="171">
        <v>352894</v>
      </c>
      <c r="K303" s="171">
        <v>351250</v>
      </c>
      <c r="L303" s="171">
        <v>682500</v>
      </c>
      <c r="M303" s="172">
        <v>315000</v>
      </c>
      <c r="N303" s="225"/>
    </row>
    <row r="304" spans="2:14" ht="34.799999999999997" x14ac:dyDescent="0.25">
      <c r="B304" s="223"/>
      <c r="C304" s="163">
        <v>289</v>
      </c>
      <c r="D304" s="163" t="s">
        <v>35</v>
      </c>
      <c r="E304" s="164" t="s">
        <v>254</v>
      </c>
      <c r="F304" s="165" t="s">
        <v>10</v>
      </c>
      <c r="G304" s="166">
        <v>1</v>
      </c>
      <c r="H304" s="170">
        <v>1194400</v>
      </c>
      <c r="I304" s="171">
        <v>1194400</v>
      </c>
      <c r="J304" s="171">
        <v>1194400</v>
      </c>
      <c r="K304" s="171">
        <v>1194400</v>
      </c>
      <c r="L304" s="171">
        <v>1194400</v>
      </c>
      <c r="M304" s="172">
        <v>1194400</v>
      </c>
      <c r="N304" s="225"/>
    </row>
    <row r="305" spans="2:14" ht="34.799999999999997" x14ac:dyDescent="0.25">
      <c r="B305" s="223"/>
      <c r="C305" s="163">
        <v>290</v>
      </c>
      <c r="D305" s="163" t="s">
        <v>21</v>
      </c>
      <c r="E305" s="164" t="s">
        <v>254</v>
      </c>
      <c r="F305" s="165" t="s">
        <v>124</v>
      </c>
      <c r="G305" s="166">
        <v>1</v>
      </c>
      <c r="H305" s="170">
        <v>215250</v>
      </c>
      <c r="I305" s="171">
        <v>443629</v>
      </c>
      <c r="J305" s="171">
        <v>343842</v>
      </c>
      <c r="K305" s="171">
        <v>362250</v>
      </c>
      <c r="L305" s="171">
        <v>491400</v>
      </c>
      <c r="M305" s="172">
        <v>157500</v>
      </c>
      <c r="N305" s="225"/>
    </row>
    <row r="306" spans="2:14" ht="34.799999999999997" x14ac:dyDescent="0.25">
      <c r="B306" s="223"/>
      <c r="C306" s="163">
        <v>291</v>
      </c>
      <c r="D306" s="163" t="s">
        <v>35</v>
      </c>
      <c r="E306" s="164" t="s">
        <v>255</v>
      </c>
      <c r="F306" s="165" t="s">
        <v>10</v>
      </c>
      <c r="G306" s="166">
        <v>1</v>
      </c>
      <c r="H306" s="170">
        <v>258434</v>
      </c>
      <c r="I306" s="171">
        <v>258434</v>
      </c>
      <c r="J306" s="171">
        <v>275650</v>
      </c>
      <c r="K306" s="171">
        <v>275650</v>
      </c>
      <c r="L306" s="171">
        <v>275650</v>
      </c>
      <c r="M306" s="172">
        <v>275650</v>
      </c>
      <c r="N306" s="225"/>
    </row>
    <row r="307" spans="2:14" ht="34.799999999999997" x14ac:dyDescent="0.25">
      <c r="B307" s="223"/>
      <c r="C307" s="163">
        <v>292</v>
      </c>
      <c r="D307" s="163" t="s">
        <v>21</v>
      </c>
      <c r="E307" s="164" t="s">
        <v>255</v>
      </c>
      <c r="F307" s="165" t="s">
        <v>84</v>
      </c>
      <c r="G307" s="166">
        <v>1</v>
      </c>
      <c r="H307" s="170">
        <v>2205000</v>
      </c>
      <c r="I307" s="171">
        <v>3134250</v>
      </c>
      <c r="J307" s="171">
        <v>1673166</v>
      </c>
      <c r="K307" s="171">
        <v>3622500</v>
      </c>
      <c r="L307" s="171">
        <v>3738000</v>
      </c>
      <c r="M307" s="172">
        <v>2100000</v>
      </c>
      <c r="N307" s="225"/>
    </row>
    <row r="308" spans="2:14" ht="34.799999999999997" x14ac:dyDescent="0.25">
      <c r="B308" s="223"/>
      <c r="C308" s="163">
        <v>293</v>
      </c>
      <c r="D308" s="163" t="s">
        <v>35</v>
      </c>
      <c r="E308" s="164" t="s">
        <v>256</v>
      </c>
      <c r="F308" s="165" t="s">
        <v>10</v>
      </c>
      <c r="G308" s="166">
        <v>1</v>
      </c>
      <c r="H308" s="170">
        <v>197168</v>
      </c>
      <c r="I308" s="171">
        <v>197168</v>
      </c>
      <c r="J308" s="171">
        <v>168921</v>
      </c>
      <c r="K308" s="171">
        <v>183750</v>
      </c>
      <c r="L308" s="171">
        <v>183750</v>
      </c>
      <c r="M308" s="172">
        <v>183750</v>
      </c>
      <c r="N308" s="225"/>
    </row>
    <row r="309" spans="2:14" ht="34.799999999999997" x14ac:dyDescent="0.25">
      <c r="B309" s="223"/>
      <c r="C309" s="163">
        <v>294</v>
      </c>
      <c r="D309" s="163" t="s">
        <v>21</v>
      </c>
      <c r="E309" s="164" t="s">
        <v>256</v>
      </c>
      <c r="F309" s="165" t="s">
        <v>84</v>
      </c>
      <c r="G309" s="166">
        <v>1</v>
      </c>
      <c r="H309" s="170">
        <v>332710</v>
      </c>
      <c r="I309" s="171">
        <v>491795</v>
      </c>
      <c r="J309" s="171">
        <v>847061</v>
      </c>
      <c r="K309" s="171">
        <v>47250</v>
      </c>
      <c r="L309" s="171">
        <v>472500</v>
      </c>
      <c r="M309" s="172">
        <v>4095000</v>
      </c>
      <c r="N309" s="225"/>
    </row>
    <row r="310" spans="2:14" ht="34.799999999999997" x14ac:dyDescent="0.25">
      <c r="B310" s="223"/>
      <c r="C310" s="163">
        <v>295</v>
      </c>
      <c r="D310" s="163" t="s">
        <v>35</v>
      </c>
      <c r="E310" s="164" t="s">
        <v>257</v>
      </c>
      <c r="F310" s="165" t="s">
        <v>10</v>
      </c>
      <c r="G310" s="166">
        <v>1</v>
      </c>
      <c r="H310" s="170">
        <v>0</v>
      </c>
      <c r="I310" s="171">
        <v>0</v>
      </c>
      <c r="J310" s="171">
        <v>0</v>
      </c>
      <c r="K310" s="171">
        <v>0</v>
      </c>
      <c r="L310" s="171">
        <v>0</v>
      </c>
      <c r="M310" s="172">
        <v>551250</v>
      </c>
      <c r="N310" s="225"/>
    </row>
    <row r="311" spans="2:14" ht="34.799999999999997" x14ac:dyDescent="0.25">
      <c r="B311" s="223"/>
      <c r="C311" s="163">
        <v>296</v>
      </c>
      <c r="D311" s="163" t="s">
        <v>21</v>
      </c>
      <c r="E311" s="164" t="s">
        <v>257</v>
      </c>
      <c r="F311" s="165" t="s">
        <v>84</v>
      </c>
      <c r="G311" s="166">
        <v>1</v>
      </c>
      <c r="H311" s="170">
        <v>0</v>
      </c>
      <c r="I311" s="171">
        <v>0</v>
      </c>
      <c r="J311" s="171">
        <v>0</v>
      </c>
      <c r="K311" s="171">
        <v>0</v>
      </c>
      <c r="L311" s="171">
        <v>0</v>
      </c>
      <c r="M311" s="172">
        <v>2310000</v>
      </c>
      <c r="N311" s="225"/>
    </row>
    <row r="312" spans="2:14" ht="17.399999999999999" x14ac:dyDescent="0.25">
      <c r="B312" s="223"/>
      <c r="C312" s="163">
        <v>297</v>
      </c>
      <c r="D312" s="163" t="s">
        <v>35</v>
      </c>
      <c r="E312" s="164" t="s">
        <v>258</v>
      </c>
      <c r="F312" s="165" t="s">
        <v>10</v>
      </c>
      <c r="G312" s="166">
        <v>1</v>
      </c>
      <c r="H312" s="170">
        <v>287234</v>
      </c>
      <c r="I312" s="171">
        <v>287234</v>
      </c>
      <c r="J312" s="171">
        <v>341250</v>
      </c>
      <c r="K312" s="171">
        <v>341250</v>
      </c>
      <c r="L312" s="171">
        <v>341250</v>
      </c>
      <c r="M312" s="172">
        <v>341250</v>
      </c>
      <c r="N312" s="225"/>
    </row>
    <row r="313" spans="2:14" ht="17.399999999999999" x14ac:dyDescent="0.25">
      <c r="B313" s="223"/>
      <c r="C313" s="163">
        <v>298</v>
      </c>
      <c r="D313" s="163" t="s">
        <v>21</v>
      </c>
      <c r="E313" s="164" t="s">
        <v>258</v>
      </c>
      <c r="F313" s="165" t="s">
        <v>84</v>
      </c>
      <c r="G313" s="166">
        <v>1</v>
      </c>
      <c r="H313" s="170">
        <v>235493</v>
      </c>
      <c r="I313" s="171">
        <v>478800</v>
      </c>
      <c r="J313" s="171">
        <v>1058802</v>
      </c>
      <c r="K313" s="171">
        <v>882000</v>
      </c>
      <c r="L313" s="171">
        <v>472500</v>
      </c>
      <c r="M313" s="172">
        <v>735000</v>
      </c>
      <c r="N313" s="225"/>
    </row>
    <row r="314" spans="2:14" ht="34.799999999999997" x14ac:dyDescent="0.25">
      <c r="B314" s="223"/>
      <c r="C314" s="163">
        <v>299</v>
      </c>
      <c r="D314" s="163" t="s">
        <v>35</v>
      </c>
      <c r="E314" s="164" t="s">
        <v>259</v>
      </c>
      <c r="F314" s="165" t="s">
        <v>10</v>
      </c>
      <c r="G314" s="166">
        <v>1</v>
      </c>
      <c r="H314" s="170">
        <v>227784</v>
      </c>
      <c r="I314" s="171">
        <v>227784</v>
      </c>
      <c r="J314" s="171">
        <v>229675</v>
      </c>
      <c r="K314" s="171">
        <v>229675</v>
      </c>
      <c r="L314" s="171">
        <v>229675</v>
      </c>
      <c r="M314" s="172">
        <v>229675</v>
      </c>
      <c r="N314" s="225"/>
    </row>
    <row r="315" spans="2:14" ht="34.799999999999997" x14ac:dyDescent="0.25">
      <c r="B315" s="223"/>
      <c r="C315" s="163">
        <v>300</v>
      </c>
      <c r="D315" s="163" t="s">
        <v>21</v>
      </c>
      <c r="E315" s="164" t="s">
        <v>259</v>
      </c>
      <c r="F315" s="165" t="s">
        <v>84</v>
      </c>
      <c r="G315" s="166">
        <v>1</v>
      </c>
      <c r="H315" s="170">
        <v>86129</v>
      </c>
      <c r="I315" s="171">
        <v>181314</v>
      </c>
      <c r="J315" s="171">
        <v>158830</v>
      </c>
      <c r="K315" s="171">
        <v>138600</v>
      </c>
      <c r="L315" s="171">
        <v>100800</v>
      </c>
      <c r="M315" s="172">
        <v>2016000</v>
      </c>
      <c r="N315" s="225"/>
    </row>
    <row r="316" spans="2:14" ht="17.399999999999999" x14ac:dyDescent="0.25">
      <c r="B316" s="223"/>
      <c r="C316" s="163">
        <v>301</v>
      </c>
      <c r="D316" s="163" t="s">
        <v>35</v>
      </c>
      <c r="E316" s="164" t="s">
        <v>260</v>
      </c>
      <c r="F316" s="165" t="s">
        <v>10</v>
      </c>
      <c r="G316" s="166">
        <v>1</v>
      </c>
      <c r="H316" s="170">
        <v>227784</v>
      </c>
      <c r="I316" s="171">
        <v>227784</v>
      </c>
      <c r="J316" s="171">
        <v>229675</v>
      </c>
      <c r="K316" s="171">
        <v>229675</v>
      </c>
      <c r="L316" s="171">
        <v>229675</v>
      </c>
      <c r="M316" s="172">
        <v>229675</v>
      </c>
      <c r="N316" s="225"/>
    </row>
    <row r="317" spans="2:14" ht="17.399999999999999" x14ac:dyDescent="0.25">
      <c r="B317" s="223"/>
      <c r="C317" s="163">
        <v>302</v>
      </c>
      <c r="D317" s="163" t="s">
        <v>21</v>
      </c>
      <c r="E317" s="164" t="s">
        <v>260</v>
      </c>
      <c r="F317" s="165" t="s">
        <v>124</v>
      </c>
      <c r="G317" s="166">
        <v>1</v>
      </c>
      <c r="H317" s="170">
        <v>165929</v>
      </c>
      <c r="I317" s="171">
        <v>181314</v>
      </c>
      <c r="J317" s="171">
        <v>182123</v>
      </c>
      <c r="K317" s="171">
        <v>245700</v>
      </c>
      <c r="L317" s="171">
        <v>210000</v>
      </c>
      <c r="M317" s="172">
        <v>210000</v>
      </c>
      <c r="N317" s="225"/>
    </row>
    <row r="318" spans="2:14" ht="17.399999999999999" x14ac:dyDescent="0.25">
      <c r="B318" s="223"/>
      <c r="C318" s="163">
        <v>303</v>
      </c>
      <c r="D318" s="163" t="s">
        <v>35</v>
      </c>
      <c r="E318" s="164" t="s">
        <v>261</v>
      </c>
      <c r="F318" s="165" t="s">
        <v>10</v>
      </c>
      <c r="G318" s="166">
        <v>1</v>
      </c>
      <c r="H318" s="170">
        <v>2296900</v>
      </c>
      <c r="I318" s="171">
        <v>2296900</v>
      </c>
      <c r="J318" s="171">
        <v>2296900</v>
      </c>
      <c r="K318" s="171">
        <v>2296900</v>
      </c>
      <c r="L318" s="171">
        <v>2296900</v>
      </c>
      <c r="M318" s="172">
        <v>2296900</v>
      </c>
      <c r="N318" s="225"/>
    </row>
    <row r="319" spans="2:14" ht="17.399999999999999" x14ac:dyDescent="0.25">
      <c r="B319" s="223"/>
      <c r="C319" s="163">
        <v>304</v>
      </c>
      <c r="D319" s="163" t="s">
        <v>21</v>
      </c>
      <c r="E319" s="164" t="s">
        <v>261</v>
      </c>
      <c r="F319" s="165" t="s">
        <v>84</v>
      </c>
      <c r="G319" s="166">
        <v>1</v>
      </c>
      <c r="H319" s="170">
        <v>3116982</v>
      </c>
      <c r="I319" s="171">
        <v>4084500</v>
      </c>
      <c r="J319" s="171">
        <v>2856634</v>
      </c>
      <c r="K319" s="171">
        <v>2625000</v>
      </c>
      <c r="L319" s="171">
        <v>5775000</v>
      </c>
      <c r="M319" s="172">
        <v>1016400</v>
      </c>
      <c r="N319" s="225"/>
    </row>
    <row r="320" spans="2:14" ht="17.399999999999999" x14ac:dyDescent="0.25">
      <c r="B320" s="223"/>
      <c r="C320" s="163">
        <v>305</v>
      </c>
      <c r="D320" s="163" t="s">
        <v>35</v>
      </c>
      <c r="E320" s="164" t="s">
        <v>262</v>
      </c>
      <c r="F320" s="165" t="s">
        <v>10</v>
      </c>
      <c r="G320" s="166">
        <v>1</v>
      </c>
      <c r="H320" s="170">
        <v>0</v>
      </c>
      <c r="I320" s="171">
        <v>0</v>
      </c>
      <c r="J320" s="171">
        <v>0</v>
      </c>
      <c r="K320" s="171">
        <v>0</v>
      </c>
      <c r="L320" s="171">
        <v>0</v>
      </c>
      <c r="M320" s="172">
        <v>0</v>
      </c>
      <c r="N320" s="225"/>
    </row>
    <row r="321" spans="2:14" ht="17.399999999999999" x14ac:dyDescent="0.25">
      <c r="B321" s="223"/>
      <c r="C321" s="163">
        <v>306</v>
      </c>
      <c r="D321" s="163" t="s">
        <v>21</v>
      </c>
      <c r="E321" s="164" t="s">
        <v>262</v>
      </c>
      <c r="F321" s="165" t="s">
        <v>84</v>
      </c>
      <c r="G321" s="166">
        <v>1</v>
      </c>
      <c r="H321" s="170">
        <v>894600</v>
      </c>
      <c r="I321" s="171">
        <v>1318800</v>
      </c>
      <c r="J321" s="171">
        <v>402347</v>
      </c>
      <c r="K321" s="171">
        <v>436800</v>
      </c>
      <c r="L321" s="171">
        <v>0</v>
      </c>
      <c r="M321" s="172">
        <v>1260000</v>
      </c>
      <c r="N321" s="225"/>
    </row>
    <row r="322" spans="2:14" ht="17.399999999999999" x14ac:dyDescent="0.25">
      <c r="B322" s="223"/>
      <c r="C322" s="163">
        <v>307</v>
      </c>
      <c r="D322" s="163" t="s">
        <v>35</v>
      </c>
      <c r="E322" s="164" t="s">
        <v>263</v>
      </c>
      <c r="F322" s="165" t="s">
        <v>10</v>
      </c>
      <c r="G322" s="166">
        <v>1</v>
      </c>
      <c r="H322" s="170">
        <v>91900</v>
      </c>
      <c r="I322" s="171">
        <v>91900</v>
      </c>
      <c r="J322" s="171">
        <v>97533</v>
      </c>
      <c r="K322" s="171">
        <v>77269</v>
      </c>
      <c r="L322" s="171">
        <v>91900</v>
      </c>
      <c r="M322" s="172">
        <v>91900</v>
      </c>
      <c r="N322" s="225"/>
    </row>
    <row r="323" spans="2:14" ht="17.399999999999999" x14ac:dyDescent="0.25">
      <c r="B323" s="223"/>
      <c r="C323" s="163">
        <v>308</v>
      </c>
      <c r="D323" s="163" t="s">
        <v>21</v>
      </c>
      <c r="E323" s="164" t="s">
        <v>263</v>
      </c>
      <c r="F323" s="165" t="s">
        <v>84</v>
      </c>
      <c r="G323" s="166">
        <v>1</v>
      </c>
      <c r="H323" s="170">
        <v>290550</v>
      </c>
      <c r="I323" s="171">
        <v>402877</v>
      </c>
      <c r="J323" s="171">
        <v>353339</v>
      </c>
      <c r="K323" s="171">
        <v>38850</v>
      </c>
      <c r="L323" s="171">
        <v>367500</v>
      </c>
      <c r="M323" s="172">
        <v>682500</v>
      </c>
      <c r="N323" s="225"/>
    </row>
    <row r="324" spans="2:14" ht="17.399999999999999" x14ac:dyDescent="0.25">
      <c r="B324" s="223"/>
      <c r="C324" s="163">
        <v>309</v>
      </c>
      <c r="D324" s="163" t="s">
        <v>35</v>
      </c>
      <c r="E324" s="164" t="s">
        <v>264</v>
      </c>
      <c r="F324" s="165" t="s">
        <v>10</v>
      </c>
      <c r="G324" s="166">
        <v>1</v>
      </c>
      <c r="H324" s="170">
        <v>46750</v>
      </c>
      <c r="I324" s="171">
        <v>46750</v>
      </c>
      <c r="J324" s="171">
        <v>46750</v>
      </c>
      <c r="K324" s="171">
        <v>46750</v>
      </c>
      <c r="L324" s="171">
        <v>46750</v>
      </c>
      <c r="M324" s="172">
        <v>46750</v>
      </c>
      <c r="N324" s="225"/>
    </row>
    <row r="325" spans="2:14" ht="17.399999999999999" x14ac:dyDescent="0.25">
      <c r="B325" s="223"/>
      <c r="C325" s="163">
        <v>310</v>
      </c>
      <c r="D325" s="163" t="s">
        <v>21</v>
      </c>
      <c r="E325" s="164" t="s">
        <v>264</v>
      </c>
      <c r="F325" s="165" t="s">
        <v>84</v>
      </c>
      <c r="G325" s="166">
        <v>1</v>
      </c>
      <c r="H325" s="170">
        <v>21686</v>
      </c>
      <c r="I325" s="171">
        <v>21686</v>
      </c>
      <c r="J325" s="171">
        <v>21000</v>
      </c>
      <c r="K325" s="171">
        <v>21000</v>
      </c>
      <c r="L325" s="171">
        <v>21000</v>
      </c>
      <c r="M325" s="172">
        <v>21000</v>
      </c>
      <c r="N325" s="225"/>
    </row>
    <row r="326" spans="2:14" ht="17.399999999999999" x14ac:dyDescent="0.25">
      <c r="B326" s="223"/>
      <c r="C326" s="163">
        <v>311</v>
      </c>
      <c r="D326" s="163" t="s">
        <v>35</v>
      </c>
      <c r="E326" s="164" t="s">
        <v>265</v>
      </c>
      <c r="F326" s="165" t="s">
        <v>10</v>
      </c>
      <c r="G326" s="166">
        <v>1</v>
      </c>
      <c r="H326" s="170">
        <v>46100</v>
      </c>
      <c r="I326" s="171">
        <v>46100</v>
      </c>
      <c r="J326" s="171">
        <v>46750</v>
      </c>
      <c r="K326" s="171">
        <v>46750</v>
      </c>
      <c r="L326" s="171">
        <v>46750</v>
      </c>
      <c r="M326" s="172">
        <v>46750</v>
      </c>
      <c r="N326" s="225"/>
    </row>
    <row r="327" spans="2:14" ht="17.399999999999999" x14ac:dyDescent="0.25">
      <c r="B327" s="223"/>
      <c r="C327" s="163">
        <v>312</v>
      </c>
      <c r="D327" s="163" t="s">
        <v>21</v>
      </c>
      <c r="E327" s="164" t="s">
        <v>265</v>
      </c>
      <c r="F327" s="165" t="s">
        <v>84</v>
      </c>
      <c r="G327" s="166">
        <v>1</v>
      </c>
      <c r="H327" s="170">
        <v>95026</v>
      </c>
      <c r="I327" s="171">
        <v>95026</v>
      </c>
      <c r="J327" s="171">
        <v>94500</v>
      </c>
      <c r="K327" s="171">
        <v>94500</v>
      </c>
      <c r="L327" s="171">
        <v>94500</v>
      </c>
      <c r="M327" s="172">
        <v>94500</v>
      </c>
      <c r="N327" s="225"/>
    </row>
    <row r="328" spans="2:14" ht="34.799999999999997" x14ac:dyDescent="0.25">
      <c r="B328" s="223"/>
      <c r="C328" s="163">
        <v>313</v>
      </c>
      <c r="D328" s="163" t="s">
        <v>35</v>
      </c>
      <c r="E328" s="164" t="s">
        <v>266</v>
      </c>
      <c r="F328" s="165" t="s">
        <v>10</v>
      </c>
      <c r="G328" s="166">
        <v>1</v>
      </c>
      <c r="H328" s="170">
        <v>735000</v>
      </c>
      <c r="I328" s="171">
        <v>735000</v>
      </c>
      <c r="J328" s="171">
        <v>735000</v>
      </c>
      <c r="K328" s="171">
        <v>0</v>
      </c>
      <c r="L328" s="171">
        <v>735000</v>
      </c>
      <c r="M328" s="172">
        <v>735000</v>
      </c>
      <c r="N328" s="225"/>
    </row>
    <row r="329" spans="2:14" ht="34.799999999999997" x14ac:dyDescent="0.25">
      <c r="B329" s="223"/>
      <c r="C329" s="163">
        <v>314</v>
      </c>
      <c r="D329" s="163" t="s">
        <v>21</v>
      </c>
      <c r="E329" s="164" t="s">
        <v>266</v>
      </c>
      <c r="F329" s="165" t="s">
        <v>84</v>
      </c>
      <c r="G329" s="166">
        <v>1</v>
      </c>
      <c r="H329" s="170">
        <v>266643</v>
      </c>
      <c r="I329" s="171">
        <v>438643</v>
      </c>
      <c r="J329" s="171">
        <v>1260000</v>
      </c>
      <c r="K329" s="171">
        <v>478800</v>
      </c>
      <c r="L329" s="171">
        <v>472500</v>
      </c>
      <c r="M329" s="172">
        <v>273000</v>
      </c>
      <c r="N329" s="225"/>
    </row>
    <row r="330" spans="2:14" ht="34.799999999999997" x14ac:dyDescent="0.25">
      <c r="B330" s="223"/>
      <c r="C330" s="163">
        <v>315</v>
      </c>
      <c r="D330" s="163" t="s">
        <v>35</v>
      </c>
      <c r="E330" s="164" t="s">
        <v>267</v>
      </c>
      <c r="F330" s="165" t="s">
        <v>10</v>
      </c>
      <c r="G330" s="166">
        <v>1</v>
      </c>
      <c r="H330" s="170">
        <v>364469</v>
      </c>
      <c r="I330" s="171">
        <v>364469</v>
      </c>
      <c r="J330" s="171">
        <v>367500</v>
      </c>
      <c r="K330" s="171">
        <v>367500</v>
      </c>
      <c r="L330" s="171">
        <v>367500</v>
      </c>
      <c r="M330" s="172">
        <v>367500</v>
      </c>
      <c r="N330" s="225"/>
    </row>
    <row r="331" spans="2:14" ht="34.799999999999997" x14ac:dyDescent="0.25">
      <c r="B331" s="223"/>
      <c r="C331" s="163">
        <v>316</v>
      </c>
      <c r="D331" s="163" t="s">
        <v>21</v>
      </c>
      <c r="E331" s="164" t="s">
        <v>267</v>
      </c>
      <c r="F331" s="165" t="s">
        <v>84</v>
      </c>
      <c r="G331" s="166">
        <v>1</v>
      </c>
      <c r="H331" s="170">
        <v>1434295</v>
      </c>
      <c r="I331" s="171">
        <v>1802111</v>
      </c>
      <c r="J331" s="171">
        <v>945000</v>
      </c>
      <c r="K331" s="171">
        <v>192700</v>
      </c>
      <c r="L331" s="171">
        <v>2625000</v>
      </c>
      <c r="M331" s="172">
        <v>1365000</v>
      </c>
      <c r="N331" s="225"/>
    </row>
    <row r="332" spans="2:14" ht="34.799999999999997" x14ac:dyDescent="0.25">
      <c r="B332" s="223"/>
      <c r="C332" s="163">
        <v>317</v>
      </c>
      <c r="D332" s="163" t="s">
        <v>35</v>
      </c>
      <c r="E332" s="164" t="s">
        <v>268</v>
      </c>
      <c r="F332" s="165" t="s">
        <v>10</v>
      </c>
      <c r="G332" s="166">
        <v>1</v>
      </c>
      <c r="H332" s="170">
        <v>591504</v>
      </c>
      <c r="I332" s="171">
        <v>591504</v>
      </c>
      <c r="J332" s="171">
        <v>471607</v>
      </c>
      <c r="K332" s="171">
        <v>551250</v>
      </c>
      <c r="L332" s="171">
        <v>551250</v>
      </c>
      <c r="M332" s="172">
        <v>551250</v>
      </c>
      <c r="N332" s="225"/>
    </row>
    <row r="333" spans="2:14" ht="34.799999999999997" x14ac:dyDescent="0.25">
      <c r="B333" s="223"/>
      <c r="C333" s="163">
        <v>318</v>
      </c>
      <c r="D333" s="163" t="s">
        <v>21</v>
      </c>
      <c r="E333" s="164" t="s">
        <v>268</v>
      </c>
      <c r="F333" s="165" t="s">
        <v>84</v>
      </c>
      <c r="G333" s="166">
        <v>1</v>
      </c>
      <c r="H333" s="170">
        <v>2085500</v>
      </c>
      <c r="I333" s="171">
        <v>2995650</v>
      </c>
      <c r="J333" s="171">
        <v>1260000</v>
      </c>
      <c r="K333" s="171">
        <v>162750</v>
      </c>
      <c r="L333" s="171">
        <v>3675000</v>
      </c>
      <c r="M333" s="172">
        <v>3570000</v>
      </c>
      <c r="N333" s="225"/>
    </row>
    <row r="334" spans="2:14" ht="52.2" x14ac:dyDescent="0.25">
      <c r="B334" s="223"/>
      <c r="C334" s="163">
        <v>319</v>
      </c>
      <c r="D334" s="163" t="s">
        <v>35</v>
      </c>
      <c r="E334" s="164" t="s">
        <v>269</v>
      </c>
      <c r="F334" s="165" t="s">
        <v>10</v>
      </c>
      <c r="G334" s="166">
        <v>1</v>
      </c>
      <c r="H334" s="170">
        <v>0</v>
      </c>
      <c r="I334" s="171">
        <v>0</v>
      </c>
      <c r="J334" s="171">
        <v>0</v>
      </c>
      <c r="K334" s="171">
        <v>0</v>
      </c>
      <c r="L334" s="171">
        <v>0</v>
      </c>
      <c r="M334" s="172">
        <v>459400</v>
      </c>
      <c r="N334" s="225"/>
    </row>
    <row r="335" spans="2:14" ht="52.2" x14ac:dyDescent="0.25">
      <c r="B335" s="223"/>
      <c r="C335" s="163">
        <v>320</v>
      </c>
      <c r="D335" s="163" t="s">
        <v>21</v>
      </c>
      <c r="E335" s="164" t="s">
        <v>269</v>
      </c>
      <c r="F335" s="165" t="s">
        <v>84</v>
      </c>
      <c r="G335" s="166">
        <v>1</v>
      </c>
      <c r="H335" s="170">
        <v>0</v>
      </c>
      <c r="I335" s="171">
        <v>0</v>
      </c>
      <c r="J335" s="171">
        <v>0</v>
      </c>
      <c r="K335" s="171">
        <v>0</v>
      </c>
      <c r="L335" s="171">
        <v>0</v>
      </c>
      <c r="M335" s="172">
        <v>3570000</v>
      </c>
      <c r="N335" s="225"/>
    </row>
    <row r="336" spans="2:14" ht="52.2" x14ac:dyDescent="0.25">
      <c r="B336" s="223"/>
      <c r="C336" s="163">
        <v>321</v>
      </c>
      <c r="D336" s="163" t="s">
        <v>35</v>
      </c>
      <c r="E336" s="164" t="s">
        <v>270</v>
      </c>
      <c r="F336" s="165" t="s">
        <v>10</v>
      </c>
      <c r="G336" s="166">
        <v>1</v>
      </c>
      <c r="H336" s="170">
        <v>682500</v>
      </c>
      <c r="I336" s="171">
        <v>682500</v>
      </c>
      <c r="J336" s="171">
        <v>682500</v>
      </c>
      <c r="K336" s="171">
        <v>682500</v>
      </c>
      <c r="L336" s="171">
        <v>682500</v>
      </c>
      <c r="M336" s="172">
        <v>682500</v>
      </c>
      <c r="N336" s="225"/>
    </row>
    <row r="337" spans="2:14" ht="52.2" x14ac:dyDescent="0.25">
      <c r="B337" s="223"/>
      <c r="C337" s="163">
        <v>322</v>
      </c>
      <c r="D337" s="163" t="s">
        <v>21</v>
      </c>
      <c r="E337" s="164" t="s">
        <v>270</v>
      </c>
      <c r="F337" s="165" t="s">
        <v>84</v>
      </c>
      <c r="G337" s="166">
        <v>1</v>
      </c>
      <c r="H337" s="170">
        <v>342300</v>
      </c>
      <c r="I337" s="171">
        <v>131250</v>
      </c>
      <c r="J337" s="171">
        <v>157500</v>
      </c>
      <c r="K337" s="171">
        <v>336000</v>
      </c>
      <c r="L337" s="171">
        <v>405300</v>
      </c>
      <c r="M337" s="172">
        <v>446250</v>
      </c>
      <c r="N337" s="225"/>
    </row>
    <row r="338" spans="2:14" ht="69.599999999999994" x14ac:dyDescent="0.25">
      <c r="B338" s="223"/>
      <c r="C338" s="163">
        <v>323</v>
      </c>
      <c r="D338" s="163" t="s">
        <v>35</v>
      </c>
      <c r="E338" s="164" t="s">
        <v>271</v>
      </c>
      <c r="F338" s="165" t="s">
        <v>10</v>
      </c>
      <c r="G338" s="166">
        <v>1</v>
      </c>
      <c r="H338" s="170">
        <v>682500</v>
      </c>
      <c r="I338" s="171">
        <v>682500</v>
      </c>
      <c r="J338" s="171">
        <v>682500</v>
      </c>
      <c r="K338" s="171">
        <v>682500</v>
      </c>
      <c r="L338" s="171">
        <v>682500</v>
      </c>
      <c r="M338" s="172">
        <v>682500</v>
      </c>
      <c r="N338" s="225"/>
    </row>
    <row r="339" spans="2:14" ht="69.599999999999994" x14ac:dyDescent="0.25">
      <c r="B339" s="223"/>
      <c r="C339" s="163">
        <v>324</v>
      </c>
      <c r="D339" s="163" t="s">
        <v>21</v>
      </c>
      <c r="E339" s="164" t="s">
        <v>271</v>
      </c>
      <c r="F339" s="165" t="s">
        <v>84</v>
      </c>
      <c r="G339" s="166">
        <v>1</v>
      </c>
      <c r="H339" s="170">
        <v>173450</v>
      </c>
      <c r="I339" s="171">
        <v>99750</v>
      </c>
      <c r="J339" s="171">
        <v>330750</v>
      </c>
      <c r="K339" s="171">
        <v>362250</v>
      </c>
      <c r="L339" s="171">
        <v>276150</v>
      </c>
      <c r="M339" s="172">
        <v>446250</v>
      </c>
      <c r="N339" s="225"/>
    </row>
    <row r="340" spans="2:14" ht="17.399999999999999" x14ac:dyDescent="0.25">
      <c r="B340" s="223"/>
      <c r="C340" s="163">
        <v>325</v>
      </c>
      <c r="D340" s="163" t="s">
        <v>35</v>
      </c>
      <c r="E340" s="164" t="s">
        <v>272</v>
      </c>
      <c r="F340" s="165" t="s">
        <v>10</v>
      </c>
      <c r="G340" s="166">
        <v>1</v>
      </c>
      <c r="H340" s="170">
        <v>122267</v>
      </c>
      <c r="I340" s="171">
        <v>122267</v>
      </c>
      <c r="J340" s="171">
        <v>138600</v>
      </c>
      <c r="K340" s="171">
        <v>138600</v>
      </c>
      <c r="L340" s="171">
        <v>138600</v>
      </c>
      <c r="M340" s="172">
        <v>138600</v>
      </c>
      <c r="N340" s="225"/>
    </row>
    <row r="341" spans="2:14" ht="17.399999999999999" x14ac:dyDescent="0.25">
      <c r="B341" s="223"/>
      <c r="C341" s="163">
        <v>326</v>
      </c>
      <c r="D341" s="163" t="s">
        <v>21</v>
      </c>
      <c r="E341" s="164" t="s">
        <v>272</v>
      </c>
      <c r="F341" s="165" t="s">
        <v>84</v>
      </c>
      <c r="G341" s="166">
        <v>1</v>
      </c>
      <c r="H341" s="170">
        <v>139321</v>
      </c>
      <c r="I341" s="171">
        <v>172881</v>
      </c>
      <c r="J341" s="171">
        <v>31500</v>
      </c>
      <c r="K341" s="171">
        <v>231000</v>
      </c>
      <c r="L341" s="171">
        <v>89250</v>
      </c>
      <c r="M341" s="172">
        <v>472500</v>
      </c>
      <c r="N341" s="225"/>
    </row>
    <row r="342" spans="2:14" ht="34.799999999999997" x14ac:dyDescent="0.25">
      <c r="B342" s="223"/>
      <c r="C342" s="163">
        <v>327</v>
      </c>
      <c r="D342" s="163" t="s">
        <v>35</v>
      </c>
      <c r="E342" s="164" t="s">
        <v>273</v>
      </c>
      <c r="F342" s="165" t="s">
        <v>10</v>
      </c>
      <c r="G342" s="166">
        <v>1</v>
      </c>
      <c r="H342" s="170">
        <v>0</v>
      </c>
      <c r="I342" s="171">
        <v>0</v>
      </c>
      <c r="J342" s="171">
        <v>0</v>
      </c>
      <c r="K342" s="171">
        <v>0</v>
      </c>
      <c r="L342" s="171">
        <v>0</v>
      </c>
      <c r="M342" s="172">
        <v>459400</v>
      </c>
      <c r="N342" s="225"/>
    </row>
    <row r="343" spans="2:14" ht="34.799999999999997" x14ac:dyDescent="0.25">
      <c r="B343" s="223"/>
      <c r="C343" s="163">
        <v>328</v>
      </c>
      <c r="D343" s="163" t="s">
        <v>21</v>
      </c>
      <c r="E343" s="164" t="s">
        <v>273</v>
      </c>
      <c r="F343" s="165" t="s">
        <v>84</v>
      </c>
      <c r="G343" s="166">
        <v>1</v>
      </c>
      <c r="H343" s="170">
        <v>0</v>
      </c>
      <c r="I343" s="171">
        <v>0</v>
      </c>
      <c r="J343" s="171">
        <v>0</v>
      </c>
      <c r="K343" s="171">
        <v>0</v>
      </c>
      <c r="L343" s="171">
        <v>0</v>
      </c>
      <c r="M343" s="172">
        <v>787500</v>
      </c>
      <c r="N343" s="225"/>
    </row>
    <row r="344" spans="2:14" ht="34.799999999999997" x14ac:dyDescent="0.25">
      <c r="B344" s="223"/>
      <c r="C344" s="163">
        <v>329</v>
      </c>
      <c r="D344" s="163" t="s">
        <v>35</v>
      </c>
      <c r="E344" s="164" t="s">
        <v>274</v>
      </c>
      <c r="F344" s="165" t="s">
        <v>10</v>
      </c>
      <c r="G344" s="166">
        <v>1</v>
      </c>
      <c r="H344" s="170">
        <v>91900</v>
      </c>
      <c r="I344" s="171">
        <v>91900</v>
      </c>
      <c r="J344" s="171">
        <v>91900</v>
      </c>
      <c r="K344" s="171">
        <v>91900</v>
      </c>
      <c r="L344" s="171">
        <v>91900</v>
      </c>
      <c r="M344" s="172">
        <v>91900</v>
      </c>
      <c r="N344" s="225"/>
    </row>
    <row r="345" spans="2:14" ht="34.799999999999997" x14ac:dyDescent="0.25">
      <c r="B345" s="223"/>
      <c r="C345" s="163">
        <v>330</v>
      </c>
      <c r="D345" s="163" t="s">
        <v>21</v>
      </c>
      <c r="E345" s="164" t="s">
        <v>274</v>
      </c>
      <c r="F345" s="165" t="s">
        <v>84</v>
      </c>
      <c r="G345" s="166">
        <v>1</v>
      </c>
      <c r="H345" s="170">
        <v>107650</v>
      </c>
      <c r="I345" s="171">
        <v>47250</v>
      </c>
      <c r="J345" s="171">
        <v>32898</v>
      </c>
      <c r="K345" s="171">
        <v>99750</v>
      </c>
      <c r="L345" s="171">
        <v>129150</v>
      </c>
      <c r="M345" s="172">
        <v>315000</v>
      </c>
      <c r="N345" s="225"/>
    </row>
    <row r="346" spans="2:14" ht="34.799999999999997" x14ac:dyDescent="0.25">
      <c r="B346" s="223"/>
      <c r="C346" s="163">
        <v>331</v>
      </c>
      <c r="D346" s="163" t="s">
        <v>35</v>
      </c>
      <c r="E346" s="164" t="s">
        <v>275</v>
      </c>
      <c r="F346" s="165" t="s">
        <v>10</v>
      </c>
      <c r="G346" s="166">
        <v>1</v>
      </c>
      <c r="H346" s="170">
        <v>91900</v>
      </c>
      <c r="I346" s="171">
        <v>91900</v>
      </c>
      <c r="J346" s="171">
        <v>91900</v>
      </c>
      <c r="K346" s="171">
        <v>91900</v>
      </c>
      <c r="L346" s="171">
        <v>91900</v>
      </c>
      <c r="M346" s="172">
        <v>91900</v>
      </c>
      <c r="N346" s="225"/>
    </row>
    <row r="347" spans="2:14" ht="34.799999999999997" x14ac:dyDescent="0.25">
      <c r="B347" s="223"/>
      <c r="C347" s="163">
        <v>332</v>
      </c>
      <c r="D347" s="163" t="s">
        <v>21</v>
      </c>
      <c r="E347" s="164" t="s">
        <v>275</v>
      </c>
      <c r="F347" s="165" t="s">
        <v>84</v>
      </c>
      <c r="G347" s="166">
        <v>1</v>
      </c>
      <c r="H347" s="170">
        <v>115000</v>
      </c>
      <c r="I347" s="171">
        <v>27533</v>
      </c>
      <c r="J347" s="171">
        <v>32793</v>
      </c>
      <c r="K347" s="171">
        <v>224700</v>
      </c>
      <c r="L347" s="171">
        <v>102900</v>
      </c>
      <c r="M347" s="172">
        <v>1050000</v>
      </c>
      <c r="N347" s="225"/>
    </row>
    <row r="348" spans="2:14" ht="52.2" x14ac:dyDescent="0.25">
      <c r="B348" s="223"/>
      <c r="C348" s="163">
        <v>333</v>
      </c>
      <c r="D348" s="163" t="s">
        <v>35</v>
      </c>
      <c r="E348" s="164" t="s">
        <v>276</v>
      </c>
      <c r="F348" s="165" t="s">
        <v>10</v>
      </c>
      <c r="G348" s="166">
        <v>1</v>
      </c>
      <c r="H348" s="170">
        <v>91134</v>
      </c>
      <c r="I348" s="171">
        <v>91134</v>
      </c>
      <c r="J348" s="171">
        <v>91900</v>
      </c>
      <c r="K348" s="171">
        <v>91900</v>
      </c>
      <c r="L348" s="171">
        <v>91900</v>
      </c>
      <c r="M348" s="172">
        <v>91900</v>
      </c>
      <c r="N348" s="225"/>
    </row>
    <row r="349" spans="2:14" ht="52.2" x14ac:dyDescent="0.25">
      <c r="B349" s="223"/>
      <c r="C349" s="163">
        <v>334</v>
      </c>
      <c r="D349" s="163" t="s">
        <v>21</v>
      </c>
      <c r="E349" s="164" t="s">
        <v>276</v>
      </c>
      <c r="F349" s="165" t="s">
        <v>84</v>
      </c>
      <c r="G349" s="166">
        <v>1</v>
      </c>
      <c r="H349" s="170">
        <v>172880</v>
      </c>
      <c r="I349" s="171">
        <v>182632</v>
      </c>
      <c r="J349" s="171">
        <v>41678</v>
      </c>
      <c r="K349" s="171">
        <v>378000</v>
      </c>
      <c r="L349" s="171">
        <v>207900</v>
      </c>
      <c r="M349" s="172">
        <v>69300</v>
      </c>
      <c r="N349" s="225"/>
    </row>
    <row r="350" spans="2:14" ht="52.2" x14ac:dyDescent="0.25">
      <c r="B350" s="223"/>
      <c r="C350" s="163">
        <v>335</v>
      </c>
      <c r="D350" s="163" t="s">
        <v>35</v>
      </c>
      <c r="E350" s="164" t="s">
        <v>98</v>
      </c>
      <c r="F350" s="165" t="s">
        <v>10</v>
      </c>
      <c r="G350" s="166">
        <v>1</v>
      </c>
      <c r="H350" s="170">
        <v>0</v>
      </c>
      <c r="I350" s="171">
        <v>0</v>
      </c>
      <c r="J350" s="171">
        <v>0</v>
      </c>
      <c r="K350" s="171">
        <v>0</v>
      </c>
      <c r="L350" s="171">
        <v>0</v>
      </c>
      <c r="M350" s="172">
        <v>459400</v>
      </c>
      <c r="N350" s="225"/>
    </row>
    <row r="351" spans="2:14" ht="52.2" x14ac:dyDescent="0.25">
      <c r="B351" s="223"/>
      <c r="C351" s="163">
        <v>336</v>
      </c>
      <c r="D351" s="163" t="s">
        <v>21</v>
      </c>
      <c r="E351" s="164" t="s">
        <v>98</v>
      </c>
      <c r="F351" s="165" t="s">
        <v>84</v>
      </c>
      <c r="G351" s="166">
        <v>1</v>
      </c>
      <c r="H351" s="170">
        <v>0</v>
      </c>
      <c r="I351" s="171">
        <v>0</v>
      </c>
      <c r="J351" s="171">
        <v>0</v>
      </c>
      <c r="K351" s="171">
        <v>0</v>
      </c>
      <c r="L351" s="171">
        <v>0</v>
      </c>
      <c r="M351" s="172">
        <v>630000</v>
      </c>
      <c r="N351" s="225"/>
    </row>
    <row r="352" spans="2:14" ht="17.399999999999999" x14ac:dyDescent="0.25">
      <c r="B352" s="223"/>
      <c r="C352" s="163">
        <v>337</v>
      </c>
      <c r="D352" s="163" t="s">
        <v>35</v>
      </c>
      <c r="E352" s="164" t="s">
        <v>277</v>
      </c>
      <c r="F352" s="165" t="s">
        <v>10</v>
      </c>
      <c r="G352" s="166">
        <v>1</v>
      </c>
      <c r="H352" s="170">
        <v>137201</v>
      </c>
      <c r="I352" s="171">
        <v>137201</v>
      </c>
      <c r="J352" s="171">
        <v>138600</v>
      </c>
      <c r="K352" s="171">
        <v>138600</v>
      </c>
      <c r="L352" s="171">
        <v>138600</v>
      </c>
      <c r="M352" s="172">
        <v>138600</v>
      </c>
      <c r="N352" s="225"/>
    </row>
    <row r="353" spans="2:14" ht="17.399999999999999" x14ac:dyDescent="0.25">
      <c r="B353" s="223"/>
      <c r="C353" s="163">
        <v>338</v>
      </c>
      <c r="D353" s="163" t="s">
        <v>21</v>
      </c>
      <c r="E353" s="164" t="s">
        <v>277</v>
      </c>
      <c r="F353" s="165" t="s">
        <v>84</v>
      </c>
      <c r="G353" s="166">
        <v>1</v>
      </c>
      <c r="H353" s="170">
        <v>472500</v>
      </c>
      <c r="I353" s="171">
        <v>472500</v>
      </c>
      <c r="J353" s="171">
        <v>358983</v>
      </c>
      <c r="K353" s="171">
        <v>399000</v>
      </c>
      <c r="L353" s="171">
        <v>795900</v>
      </c>
      <c r="M353" s="172">
        <v>1016400</v>
      </c>
      <c r="N353" s="225"/>
    </row>
    <row r="354" spans="2:14" ht="17.399999999999999" x14ac:dyDescent="0.25">
      <c r="B354" s="223"/>
      <c r="C354" s="163">
        <v>339</v>
      </c>
      <c r="D354" s="163" t="s">
        <v>35</v>
      </c>
      <c r="E354" s="164" t="s">
        <v>278</v>
      </c>
      <c r="F354" s="165" t="s">
        <v>10</v>
      </c>
      <c r="G354" s="166">
        <v>1</v>
      </c>
      <c r="H354" s="170">
        <v>0</v>
      </c>
      <c r="I354" s="171">
        <v>0</v>
      </c>
      <c r="J354" s="171">
        <v>0</v>
      </c>
      <c r="K354" s="171">
        <v>0</v>
      </c>
      <c r="L354" s="171">
        <v>0</v>
      </c>
      <c r="M354" s="172">
        <v>459400</v>
      </c>
      <c r="N354" s="225"/>
    </row>
    <row r="355" spans="2:14" ht="17.399999999999999" x14ac:dyDescent="0.25">
      <c r="B355" s="223"/>
      <c r="C355" s="163">
        <v>340</v>
      </c>
      <c r="D355" s="163" t="s">
        <v>21</v>
      </c>
      <c r="E355" s="164" t="s">
        <v>278</v>
      </c>
      <c r="F355" s="165" t="s">
        <v>279</v>
      </c>
      <c r="G355" s="166">
        <v>1</v>
      </c>
      <c r="H355" s="170">
        <v>0</v>
      </c>
      <c r="I355" s="171">
        <v>0</v>
      </c>
      <c r="J355" s="171">
        <v>0</v>
      </c>
      <c r="K355" s="171">
        <v>0</v>
      </c>
      <c r="L355" s="171">
        <v>0</v>
      </c>
      <c r="M355" s="172">
        <v>14175000</v>
      </c>
      <c r="N355" s="225"/>
    </row>
    <row r="356" spans="2:14" ht="17.399999999999999" x14ac:dyDescent="0.25">
      <c r="B356" s="223"/>
      <c r="C356" s="163">
        <v>341</v>
      </c>
      <c r="D356" s="163" t="s">
        <v>35</v>
      </c>
      <c r="E356" s="164" t="s">
        <v>280</v>
      </c>
      <c r="F356" s="165" t="s">
        <v>10</v>
      </c>
      <c r="G356" s="166">
        <v>1</v>
      </c>
      <c r="H356" s="170">
        <v>22050</v>
      </c>
      <c r="I356" s="171">
        <v>22050</v>
      </c>
      <c r="J356" s="171">
        <v>22050</v>
      </c>
      <c r="K356" s="171">
        <v>22050</v>
      </c>
      <c r="L356" s="171">
        <v>22050</v>
      </c>
      <c r="M356" s="172">
        <v>22050</v>
      </c>
      <c r="N356" s="225"/>
    </row>
    <row r="357" spans="2:14" ht="17.399999999999999" x14ac:dyDescent="0.25">
      <c r="B357" s="223"/>
      <c r="C357" s="163">
        <v>342</v>
      </c>
      <c r="D357" s="163" t="s">
        <v>21</v>
      </c>
      <c r="E357" s="164" t="s">
        <v>280</v>
      </c>
      <c r="F357" s="165" t="s">
        <v>124</v>
      </c>
      <c r="G357" s="166">
        <v>1</v>
      </c>
      <c r="H357" s="170">
        <v>112515</v>
      </c>
      <c r="I357" s="171">
        <v>97650</v>
      </c>
      <c r="J357" s="171">
        <v>273000</v>
      </c>
      <c r="K357" s="171">
        <v>126000</v>
      </c>
      <c r="L357" s="171">
        <v>630000</v>
      </c>
      <c r="M357" s="172">
        <v>52500</v>
      </c>
      <c r="N357" s="225"/>
    </row>
    <row r="358" spans="2:14" ht="17.399999999999999" x14ac:dyDescent="0.25">
      <c r="B358" s="223"/>
      <c r="C358" s="163">
        <v>343</v>
      </c>
      <c r="D358" s="163" t="s">
        <v>35</v>
      </c>
      <c r="E358" s="164" t="s">
        <v>281</v>
      </c>
      <c r="F358" s="165" t="s">
        <v>10</v>
      </c>
      <c r="G358" s="166">
        <v>1</v>
      </c>
      <c r="H358" s="170">
        <v>758804</v>
      </c>
      <c r="I358" s="171">
        <v>758804</v>
      </c>
      <c r="J358" s="171">
        <v>735000</v>
      </c>
      <c r="K358" s="171">
        <v>735000</v>
      </c>
      <c r="L358" s="171">
        <v>735000</v>
      </c>
      <c r="M358" s="172">
        <v>735000</v>
      </c>
      <c r="N358" s="225"/>
    </row>
    <row r="359" spans="2:14" ht="17.399999999999999" x14ac:dyDescent="0.25">
      <c r="B359" s="223"/>
      <c r="C359" s="163">
        <v>344</v>
      </c>
      <c r="D359" s="163" t="s">
        <v>21</v>
      </c>
      <c r="E359" s="164" t="s">
        <v>281</v>
      </c>
      <c r="F359" s="165" t="s">
        <v>124</v>
      </c>
      <c r="G359" s="166">
        <v>1</v>
      </c>
      <c r="H359" s="170">
        <v>2114701</v>
      </c>
      <c r="I359" s="171">
        <v>2519941</v>
      </c>
      <c r="J359" s="171">
        <v>4241931</v>
      </c>
      <c r="K359" s="171">
        <v>3675000</v>
      </c>
      <c r="L359" s="171">
        <v>3675000</v>
      </c>
      <c r="M359" s="172">
        <v>2730000</v>
      </c>
      <c r="N359" s="225"/>
    </row>
    <row r="360" spans="2:14" ht="34.799999999999997" x14ac:dyDescent="0.25">
      <c r="B360" s="223"/>
      <c r="C360" s="163">
        <v>345</v>
      </c>
      <c r="D360" s="163" t="s">
        <v>35</v>
      </c>
      <c r="E360" s="164" t="s">
        <v>282</v>
      </c>
      <c r="F360" s="165" t="s">
        <v>10</v>
      </c>
      <c r="G360" s="166">
        <v>1</v>
      </c>
      <c r="H360" s="170">
        <v>83667</v>
      </c>
      <c r="I360" s="171">
        <v>83667</v>
      </c>
      <c r="J360" s="171">
        <v>93254</v>
      </c>
      <c r="K360" s="171">
        <v>91900</v>
      </c>
      <c r="L360" s="171">
        <v>91900</v>
      </c>
      <c r="M360" s="172">
        <v>91900</v>
      </c>
      <c r="N360" s="225"/>
    </row>
    <row r="361" spans="2:14" ht="34.799999999999997" x14ac:dyDescent="0.25">
      <c r="B361" s="223"/>
      <c r="C361" s="163">
        <v>346</v>
      </c>
      <c r="D361" s="163" t="s">
        <v>21</v>
      </c>
      <c r="E361" s="164" t="s">
        <v>282</v>
      </c>
      <c r="F361" s="165" t="s">
        <v>84</v>
      </c>
      <c r="G361" s="166">
        <v>1</v>
      </c>
      <c r="H361" s="170">
        <v>173610</v>
      </c>
      <c r="I361" s="171">
        <v>201298</v>
      </c>
      <c r="J361" s="171">
        <v>420000</v>
      </c>
      <c r="K361" s="171">
        <v>189000</v>
      </c>
      <c r="L361" s="171">
        <v>262500</v>
      </c>
      <c r="M361" s="172">
        <v>367500</v>
      </c>
      <c r="N361" s="225"/>
    </row>
    <row r="362" spans="2:14" ht="34.799999999999997" x14ac:dyDescent="0.25">
      <c r="B362" s="223"/>
      <c r="C362" s="163">
        <v>347</v>
      </c>
      <c r="D362" s="163" t="s">
        <v>35</v>
      </c>
      <c r="E362" s="164" t="s">
        <v>283</v>
      </c>
      <c r="F362" s="165" t="s">
        <v>10</v>
      </c>
      <c r="G362" s="166">
        <v>1</v>
      </c>
      <c r="H362" s="170">
        <v>83667</v>
      </c>
      <c r="I362" s="171">
        <v>83667</v>
      </c>
      <c r="J362" s="171">
        <v>93254</v>
      </c>
      <c r="K362" s="171">
        <v>91900</v>
      </c>
      <c r="L362" s="171">
        <v>91900</v>
      </c>
      <c r="M362" s="172">
        <v>91900</v>
      </c>
      <c r="N362" s="225"/>
    </row>
    <row r="363" spans="2:14" ht="34.799999999999997" x14ac:dyDescent="0.25">
      <c r="B363" s="223"/>
      <c r="C363" s="163">
        <v>348</v>
      </c>
      <c r="D363" s="163" t="s">
        <v>21</v>
      </c>
      <c r="E363" s="164" t="s">
        <v>283</v>
      </c>
      <c r="F363" s="165" t="s">
        <v>84</v>
      </c>
      <c r="G363" s="166">
        <v>1</v>
      </c>
      <c r="H363" s="170">
        <v>460450</v>
      </c>
      <c r="I363" s="171">
        <v>460450</v>
      </c>
      <c r="J363" s="171">
        <v>155267</v>
      </c>
      <c r="K363" s="171">
        <v>210000</v>
      </c>
      <c r="L363" s="171">
        <v>262500</v>
      </c>
      <c r="M363" s="172">
        <v>420000</v>
      </c>
      <c r="N363" s="225"/>
    </row>
    <row r="364" spans="2:14" ht="34.799999999999997" x14ac:dyDescent="0.25">
      <c r="B364" s="223"/>
      <c r="C364" s="163">
        <v>349</v>
      </c>
      <c r="D364" s="163" t="s">
        <v>35</v>
      </c>
      <c r="E364" s="164" t="s">
        <v>284</v>
      </c>
      <c r="F364" s="165" t="s">
        <v>10</v>
      </c>
      <c r="G364" s="166">
        <v>1</v>
      </c>
      <c r="H364" s="170">
        <v>83667</v>
      </c>
      <c r="I364" s="171">
        <v>83667</v>
      </c>
      <c r="J364" s="171">
        <v>91900</v>
      </c>
      <c r="K364" s="171">
        <v>91900</v>
      </c>
      <c r="L364" s="171">
        <v>91900</v>
      </c>
      <c r="M364" s="172">
        <v>91900</v>
      </c>
      <c r="N364" s="225"/>
    </row>
    <row r="365" spans="2:14" ht="34.799999999999997" x14ac:dyDescent="0.25">
      <c r="B365" s="223"/>
      <c r="C365" s="163">
        <v>350</v>
      </c>
      <c r="D365" s="163" t="s">
        <v>21</v>
      </c>
      <c r="E365" s="164" t="s">
        <v>284</v>
      </c>
      <c r="F365" s="165" t="s">
        <v>84</v>
      </c>
      <c r="G365" s="166">
        <v>1</v>
      </c>
      <c r="H365" s="170">
        <v>173610</v>
      </c>
      <c r="I365" s="171">
        <v>201298</v>
      </c>
      <c r="J365" s="171">
        <v>178500</v>
      </c>
      <c r="K365" s="171">
        <v>189000</v>
      </c>
      <c r="L365" s="171">
        <v>262500</v>
      </c>
      <c r="M365" s="172">
        <v>262500</v>
      </c>
      <c r="N365" s="225"/>
    </row>
    <row r="366" spans="2:14" ht="34.799999999999997" x14ac:dyDescent="0.25">
      <c r="B366" s="223"/>
      <c r="C366" s="163">
        <v>351</v>
      </c>
      <c r="D366" s="163" t="s">
        <v>35</v>
      </c>
      <c r="E366" s="164" t="s">
        <v>285</v>
      </c>
      <c r="F366" s="165" t="s">
        <v>10</v>
      </c>
      <c r="G366" s="166">
        <v>1</v>
      </c>
      <c r="H366" s="170">
        <v>138600</v>
      </c>
      <c r="I366" s="171">
        <v>138600</v>
      </c>
      <c r="J366" s="171">
        <v>124388</v>
      </c>
      <c r="K366" s="171">
        <v>138600</v>
      </c>
      <c r="L366" s="171">
        <v>138600</v>
      </c>
      <c r="M366" s="172">
        <v>138600</v>
      </c>
      <c r="N366" s="225"/>
    </row>
    <row r="367" spans="2:14" ht="34.799999999999997" x14ac:dyDescent="0.25">
      <c r="B367" s="223"/>
      <c r="C367" s="163">
        <v>352</v>
      </c>
      <c r="D367" s="163" t="s">
        <v>21</v>
      </c>
      <c r="E367" s="164" t="s">
        <v>285</v>
      </c>
      <c r="F367" s="165" t="s">
        <v>84</v>
      </c>
      <c r="G367" s="166">
        <v>1</v>
      </c>
      <c r="H367" s="170">
        <v>173610</v>
      </c>
      <c r="I367" s="171">
        <v>201298</v>
      </c>
      <c r="J367" s="171">
        <v>211386</v>
      </c>
      <c r="K367" s="171">
        <v>189000</v>
      </c>
      <c r="L367" s="171">
        <v>241500</v>
      </c>
      <c r="M367" s="172">
        <v>157500</v>
      </c>
      <c r="N367" s="225"/>
    </row>
    <row r="368" spans="2:14" ht="34.799999999999997" x14ac:dyDescent="0.25">
      <c r="B368" s="223"/>
      <c r="C368" s="163">
        <v>353</v>
      </c>
      <c r="D368" s="163" t="s">
        <v>35</v>
      </c>
      <c r="E368" s="164" t="s">
        <v>286</v>
      </c>
      <c r="F368" s="165" t="s">
        <v>10</v>
      </c>
      <c r="G368" s="166">
        <v>1</v>
      </c>
      <c r="H368" s="170">
        <v>83667</v>
      </c>
      <c r="I368" s="171">
        <v>83667</v>
      </c>
      <c r="J368" s="171">
        <v>91900</v>
      </c>
      <c r="K368" s="171">
        <v>91900</v>
      </c>
      <c r="L368" s="171">
        <v>91900</v>
      </c>
      <c r="M368" s="172">
        <v>91900</v>
      </c>
      <c r="N368" s="225"/>
    </row>
    <row r="369" spans="2:14" ht="34.799999999999997" x14ac:dyDescent="0.25">
      <c r="B369" s="223"/>
      <c r="C369" s="163">
        <v>354</v>
      </c>
      <c r="D369" s="163" t="s">
        <v>21</v>
      </c>
      <c r="E369" s="164" t="s">
        <v>286</v>
      </c>
      <c r="F369" s="165" t="s">
        <v>84</v>
      </c>
      <c r="G369" s="166">
        <v>1</v>
      </c>
      <c r="H369" s="170">
        <v>173610</v>
      </c>
      <c r="I369" s="171">
        <v>201298</v>
      </c>
      <c r="J369" s="171">
        <v>399000</v>
      </c>
      <c r="K369" s="171">
        <v>189000</v>
      </c>
      <c r="L369" s="171">
        <v>241500</v>
      </c>
      <c r="M369" s="172">
        <v>157500</v>
      </c>
      <c r="N369" s="225"/>
    </row>
    <row r="370" spans="2:14" ht="34.799999999999997" x14ac:dyDescent="0.25">
      <c r="B370" s="223"/>
      <c r="C370" s="163">
        <v>355</v>
      </c>
      <c r="D370" s="163" t="s">
        <v>35</v>
      </c>
      <c r="E370" s="164" t="s">
        <v>287</v>
      </c>
      <c r="F370" s="165" t="s">
        <v>10</v>
      </c>
      <c r="G370" s="166">
        <v>1</v>
      </c>
      <c r="H370" s="170">
        <v>138600</v>
      </c>
      <c r="I370" s="171">
        <v>138600</v>
      </c>
      <c r="J370" s="171">
        <v>152748</v>
      </c>
      <c r="K370" s="171">
        <v>138600</v>
      </c>
      <c r="L370" s="171">
        <v>138600</v>
      </c>
      <c r="M370" s="172">
        <v>138600</v>
      </c>
      <c r="N370" s="225"/>
    </row>
    <row r="371" spans="2:14" ht="34.799999999999997" x14ac:dyDescent="0.25">
      <c r="B371" s="223"/>
      <c r="C371" s="163">
        <v>356</v>
      </c>
      <c r="D371" s="163" t="s">
        <v>21</v>
      </c>
      <c r="E371" s="164" t="s">
        <v>287</v>
      </c>
      <c r="F371" s="165" t="s">
        <v>84</v>
      </c>
      <c r="G371" s="166">
        <v>1</v>
      </c>
      <c r="H371" s="170">
        <v>173610</v>
      </c>
      <c r="I371" s="171">
        <v>201298</v>
      </c>
      <c r="J371" s="171">
        <v>365577</v>
      </c>
      <c r="K371" s="171">
        <v>232714</v>
      </c>
      <c r="L371" s="171">
        <v>260452</v>
      </c>
      <c r="M371" s="172">
        <v>136500</v>
      </c>
      <c r="N371" s="225"/>
    </row>
    <row r="372" spans="2:14" ht="34.799999999999997" x14ac:dyDescent="0.25">
      <c r="B372" s="223"/>
      <c r="C372" s="163">
        <v>357</v>
      </c>
      <c r="D372" s="163" t="s">
        <v>35</v>
      </c>
      <c r="E372" s="164" t="s">
        <v>288</v>
      </c>
      <c r="F372" s="165" t="s">
        <v>10</v>
      </c>
      <c r="G372" s="166">
        <v>1</v>
      </c>
      <c r="H372" s="170">
        <v>138600</v>
      </c>
      <c r="I372" s="171">
        <v>138600</v>
      </c>
      <c r="J372" s="171">
        <v>138600</v>
      </c>
      <c r="K372" s="171">
        <v>138600</v>
      </c>
      <c r="L372" s="171">
        <v>138600</v>
      </c>
      <c r="M372" s="172">
        <v>138600</v>
      </c>
      <c r="N372" s="225"/>
    </row>
    <row r="373" spans="2:14" ht="34.799999999999997" x14ac:dyDescent="0.25">
      <c r="B373" s="223"/>
      <c r="C373" s="163">
        <v>358</v>
      </c>
      <c r="D373" s="163" t="s">
        <v>21</v>
      </c>
      <c r="E373" s="164" t="s">
        <v>288</v>
      </c>
      <c r="F373" s="165" t="s">
        <v>84</v>
      </c>
      <c r="G373" s="166">
        <v>1</v>
      </c>
      <c r="H373" s="170">
        <v>173610</v>
      </c>
      <c r="I373" s="171">
        <v>201298</v>
      </c>
      <c r="J373" s="171">
        <v>283500</v>
      </c>
      <c r="K373" s="171">
        <v>246750</v>
      </c>
      <c r="L373" s="171">
        <v>246750</v>
      </c>
      <c r="M373" s="172">
        <v>210000</v>
      </c>
      <c r="N373" s="225"/>
    </row>
    <row r="374" spans="2:14" ht="34.799999999999997" x14ac:dyDescent="0.25">
      <c r="B374" s="223"/>
      <c r="C374" s="163">
        <v>359</v>
      </c>
      <c r="D374" s="163" t="s">
        <v>35</v>
      </c>
      <c r="E374" s="164" t="s">
        <v>289</v>
      </c>
      <c r="F374" s="165" t="s">
        <v>10</v>
      </c>
      <c r="G374" s="166">
        <v>1</v>
      </c>
      <c r="H374" s="170">
        <v>138600</v>
      </c>
      <c r="I374" s="171">
        <v>138600</v>
      </c>
      <c r="J374" s="171">
        <v>138600</v>
      </c>
      <c r="K374" s="171">
        <v>138600</v>
      </c>
      <c r="L374" s="171">
        <v>138600</v>
      </c>
      <c r="M374" s="172">
        <v>138600</v>
      </c>
      <c r="N374" s="225"/>
    </row>
    <row r="375" spans="2:14" ht="34.799999999999997" x14ac:dyDescent="0.25">
      <c r="B375" s="223"/>
      <c r="C375" s="163">
        <v>360</v>
      </c>
      <c r="D375" s="163" t="s">
        <v>21</v>
      </c>
      <c r="E375" s="164" t="s">
        <v>289</v>
      </c>
      <c r="F375" s="165" t="s">
        <v>84</v>
      </c>
      <c r="G375" s="166">
        <v>1</v>
      </c>
      <c r="H375" s="170">
        <v>173610</v>
      </c>
      <c r="I375" s="171">
        <v>201298</v>
      </c>
      <c r="J375" s="171">
        <v>458850</v>
      </c>
      <c r="K375" s="171">
        <v>199500</v>
      </c>
      <c r="L375" s="171">
        <v>246750</v>
      </c>
      <c r="M375" s="172">
        <v>157500</v>
      </c>
      <c r="N375" s="225"/>
    </row>
    <row r="376" spans="2:14" ht="34.799999999999997" x14ac:dyDescent="0.25">
      <c r="B376" s="223"/>
      <c r="C376" s="163">
        <v>361</v>
      </c>
      <c r="D376" s="163" t="s">
        <v>35</v>
      </c>
      <c r="E376" s="164" t="s">
        <v>290</v>
      </c>
      <c r="F376" s="165" t="s">
        <v>10</v>
      </c>
      <c r="G376" s="166">
        <v>1</v>
      </c>
      <c r="H376" s="170">
        <v>334602</v>
      </c>
      <c r="I376" s="171">
        <v>334602</v>
      </c>
      <c r="J376" s="171">
        <v>367500</v>
      </c>
      <c r="K376" s="171">
        <v>367500</v>
      </c>
      <c r="L376" s="171">
        <v>367500</v>
      </c>
      <c r="M376" s="172">
        <v>367500</v>
      </c>
      <c r="N376" s="225"/>
    </row>
    <row r="377" spans="2:14" ht="34.799999999999997" x14ac:dyDescent="0.25">
      <c r="B377" s="223"/>
      <c r="C377" s="163">
        <v>362</v>
      </c>
      <c r="D377" s="163" t="s">
        <v>21</v>
      </c>
      <c r="E377" s="164" t="s">
        <v>290</v>
      </c>
      <c r="F377" s="165" t="s">
        <v>84</v>
      </c>
      <c r="G377" s="166">
        <v>1</v>
      </c>
      <c r="H377" s="170">
        <v>1890000</v>
      </c>
      <c r="I377" s="171">
        <v>2441250</v>
      </c>
      <c r="J377" s="171">
        <v>1417500</v>
      </c>
      <c r="K377" s="171">
        <v>199500</v>
      </c>
      <c r="L377" s="171">
        <v>3675000</v>
      </c>
      <c r="M377" s="172">
        <v>3360000</v>
      </c>
      <c r="N377" s="225"/>
    </row>
    <row r="378" spans="2:14" ht="34.799999999999997" x14ac:dyDescent="0.25">
      <c r="B378" s="223"/>
      <c r="C378" s="163">
        <v>363</v>
      </c>
      <c r="D378" s="163" t="s">
        <v>35</v>
      </c>
      <c r="E378" s="164" t="s">
        <v>291</v>
      </c>
      <c r="F378" s="165" t="s">
        <v>10</v>
      </c>
      <c r="G378" s="166">
        <v>1</v>
      </c>
      <c r="H378" s="170">
        <v>189701</v>
      </c>
      <c r="I378" s="171">
        <v>189701</v>
      </c>
      <c r="J378" s="171">
        <v>189426</v>
      </c>
      <c r="K378" s="171">
        <v>183750</v>
      </c>
      <c r="L378" s="171">
        <v>183750</v>
      </c>
      <c r="M378" s="172">
        <v>183750</v>
      </c>
      <c r="N378" s="225"/>
    </row>
    <row r="379" spans="2:14" ht="34.799999999999997" x14ac:dyDescent="0.25">
      <c r="B379" s="223"/>
      <c r="C379" s="163">
        <v>364</v>
      </c>
      <c r="D379" s="163" t="s">
        <v>21</v>
      </c>
      <c r="E379" s="164" t="s">
        <v>291</v>
      </c>
      <c r="F379" s="165" t="s">
        <v>84</v>
      </c>
      <c r="G379" s="166">
        <v>1</v>
      </c>
      <c r="H379" s="170">
        <v>230246</v>
      </c>
      <c r="I379" s="171">
        <v>401787</v>
      </c>
      <c r="J379" s="171">
        <v>892500</v>
      </c>
      <c r="K379" s="171">
        <v>367500</v>
      </c>
      <c r="L379" s="171">
        <v>478800</v>
      </c>
      <c r="M379" s="172">
        <v>294000</v>
      </c>
      <c r="N379" s="225"/>
    </row>
    <row r="380" spans="2:14" ht="17.399999999999999" x14ac:dyDescent="0.25">
      <c r="B380" s="223"/>
      <c r="C380" s="163">
        <v>365</v>
      </c>
      <c r="D380" s="163" t="s">
        <v>35</v>
      </c>
      <c r="E380" s="164" t="s">
        <v>292</v>
      </c>
      <c r="F380" s="165" t="s">
        <v>10</v>
      </c>
      <c r="G380" s="166">
        <v>1</v>
      </c>
      <c r="H380" s="170">
        <v>197168</v>
      </c>
      <c r="I380" s="171">
        <v>197168</v>
      </c>
      <c r="J380" s="171">
        <v>181990</v>
      </c>
      <c r="K380" s="171">
        <v>183750</v>
      </c>
      <c r="L380" s="171">
        <v>183750</v>
      </c>
      <c r="M380" s="172">
        <v>183750</v>
      </c>
      <c r="N380" s="225"/>
    </row>
    <row r="381" spans="2:14" ht="17.399999999999999" x14ac:dyDescent="0.25">
      <c r="B381" s="223"/>
      <c r="C381" s="163">
        <v>366</v>
      </c>
      <c r="D381" s="163" t="s">
        <v>21</v>
      </c>
      <c r="E381" s="164" t="s">
        <v>292</v>
      </c>
      <c r="F381" s="165" t="s">
        <v>84</v>
      </c>
      <c r="G381" s="166">
        <v>1</v>
      </c>
      <c r="H381" s="170">
        <v>255621</v>
      </c>
      <c r="I381" s="171">
        <v>315049</v>
      </c>
      <c r="J381" s="171">
        <v>232380</v>
      </c>
      <c r="K381" s="171">
        <v>336000</v>
      </c>
      <c r="L381" s="171">
        <v>367500</v>
      </c>
      <c r="M381" s="172">
        <v>1575000</v>
      </c>
      <c r="N381" s="225"/>
    </row>
    <row r="382" spans="2:14" ht="52.2" x14ac:dyDescent="0.25">
      <c r="B382" s="223"/>
      <c r="C382" s="163">
        <v>367</v>
      </c>
      <c r="D382" s="163" t="s">
        <v>35</v>
      </c>
      <c r="E382" s="164" t="s">
        <v>293</v>
      </c>
      <c r="F382" s="165" t="s">
        <v>10</v>
      </c>
      <c r="G382" s="166">
        <v>1</v>
      </c>
      <c r="H382" s="170">
        <v>262500</v>
      </c>
      <c r="I382" s="171">
        <v>262500</v>
      </c>
      <c r="J382" s="171">
        <v>262500</v>
      </c>
      <c r="K382" s="171">
        <v>262500</v>
      </c>
      <c r="L382" s="171">
        <v>262500</v>
      </c>
      <c r="M382" s="172">
        <v>262500</v>
      </c>
      <c r="N382" s="225"/>
    </row>
    <row r="383" spans="2:14" ht="52.2" x14ac:dyDescent="0.25">
      <c r="B383" s="223"/>
      <c r="C383" s="163">
        <v>368</v>
      </c>
      <c r="D383" s="163" t="s">
        <v>21</v>
      </c>
      <c r="E383" s="164" t="s">
        <v>293</v>
      </c>
      <c r="F383" s="165" t="s">
        <v>84</v>
      </c>
      <c r="G383" s="166">
        <v>1</v>
      </c>
      <c r="H383" s="170">
        <v>552300</v>
      </c>
      <c r="I383" s="171">
        <v>828450</v>
      </c>
      <c r="J383" s="171">
        <v>840000</v>
      </c>
      <c r="K383" s="171">
        <v>1365000</v>
      </c>
      <c r="L383" s="171">
        <v>819000</v>
      </c>
      <c r="M383" s="172">
        <v>630000</v>
      </c>
      <c r="N383" s="225"/>
    </row>
    <row r="384" spans="2:14" ht="52.2" x14ac:dyDescent="0.25">
      <c r="B384" s="223"/>
      <c r="C384" s="163">
        <v>369</v>
      </c>
      <c r="D384" s="163" t="s">
        <v>35</v>
      </c>
      <c r="E384" s="164" t="s">
        <v>294</v>
      </c>
      <c r="F384" s="165" t="s">
        <v>10</v>
      </c>
      <c r="G384" s="166">
        <v>1</v>
      </c>
      <c r="H384" s="170">
        <v>1003339</v>
      </c>
      <c r="I384" s="171">
        <v>1003339</v>
      </c>
      <c r="J384" s="171">
        <v>945000</v>
      </c>
      <c r="K384" s="171">
        <v>945000</v>
      </c>
      <c r="L384" s="171">
        <v>945000</v>
      </c>
      <c r="M384" s="172">
        <v>945000</v>
      </c>
      <c r="N384" s="225"/>
    </row>
    <row r="385" spans="2:14" ht="52.2" x14ac:dyDescent="0.25">
      <c r="B385" s="223"/>
      <c r="C385" s="163">
        <v>370</v>
      </c>
      <c r="D385" s="163" t="s">
        <v>21</v>
      </c>
      <c r="E385" s="164" t="s">
        <v>294</v>
      </c>
      <c r="F385" s="165" t="s">
        <v>84</v>
      </c>
      <c r="G385" s="166">
        <v>1</v>
      </c>
      <c r="H385" s="170">
        <v>437265</v>
      </c>
      <c r="I385" s="171">
        <v>509250</v>
      </c>
      <c r="J385" s="171">
        <v>892500</v>
      </c>
      <c r="K385" s="171">
        <v>1029000</v>
      </c>
      <c r="L385" s="171">
        <v>892500</v>
      </c>
      <c r="M385" s="172">
        <v>535500</v>
      </c>
      <c r="N385" s="225"/>
    </row>
    <row r="386" spans="2:14" ht="52.2" x14ac:dyDescent="0.25">
      <c r="B386" s="223"/>
      <c r="C386" s="163">
        <v>371</v>
      </c>
      <c r="D386" s="163" t="s">
        <v>35</v>
      </c>
      <c r="E386" s="164" t="s">
        <v>295</v>
      </c>
      <c r="F386" s="165" t="s">
        <v>10</v>
      </c>
      <c r="G386" s="166">
        <v>1</v>
      </c>
      <c r="H386" s="170">
        <v>1003339</v>
      </c>
      <c r="I386" s="171">
        <v>1003339</v>
      </c>
      <c r="J386" s="171">
        <v>945000</v>
      </c>
      <c r="K386" s="171">
        <v>945000</v>
      </c>
      <c r="L386" s="171">
        <v>945000</v>
      </c>
      <c r="M386" s="172">
        <v>945000</v>
      </c>
      <c r="N386" s="225"/>
    </row>
    <row r="387" spans="2:14" ht="52.2" x14ac:dyDescent="0.25">
      <c r="B387" s="223"/>
      <c r="C387" s="163">
        <v>372</v>
      </c>
      <c r="D387" s="163" t="s">
        <v>21</v>
      </c>
      <c r="E387" s="164" t="s">
        <v>295</v>
      </c>
      <c r="F387" s="165" t="s">
        <v>84</v>
      </c>
      <c r="G387" s="166">
        <v>1</v>
      </c>
      <c r="H387" s="170">
        <v>437265</v>
      </c>
      <c r="I387" s="171">
        <v>527789</v>
      </c>
      <c r="J387" s="171">
        <v>1155000</v>
      </c>
      <c r="K387" s="171">
        <v>1029000</v>
      </c>
      <c r="L387" s="171">
        <v>947100</v>
      </c>
      <c r="M387" s="172">
        <v>535500</v>
      </c>
      <c r="N387" s="225"/>
    </row>
    <row r="388" spans="2:14" ht="17.399999999999999" x14ac:dyDescent="0.25">
      <c r="B388" s="223"/>
      <c r="C388" s="163">
        <v>373</v>
      </c>
      <c r="D388" s="163" t="s">
        <v>35</v>
      </c>
      <c r="E388" s="164" t="s">
        <v>296</v>
      </c>
      <c r="F388" s="165" t="s">
        <v>10</v>
      </c>
      <c r="G388" s="166">
        <v>1</v>
      </c>
      <c r="H388" s="170">
        <v>1377600</v>
      </c>
      <c r="I388" s="171">
        <v>1377600</v>
      </c>
      <c r="J388" s="171">
        <v>1186590</v>
      </c>
      <c r="K388" s="171">
        <v>1377600</v>
      </c>
      <c r="L388" s="171">
        <v>1377600</v>
      </c>
      <c r="M388" s="172">
        <v>1377600</v>
      </c>
      <c r="N388" s="225"/>
    </row>
    <row r="389" spans="2:14" ht="17.399999999999999" x14ac:dyDescent="0.25">
      <c r="B389" s="223"/>
      <c r="C389" s="163">
        <v>374</v>
      </c>
      <c r="D389" s="163" t="s">
        <v>21</v>
      </c>
      <c r="E389" s="164" t="s">
        <v>296</v>
      </c>
      <c r="F389" s="165" t="s">
        <v>84</v>
      </c>
      <c r="G389" s="166">
        <v>1</v>
      </c>
      <c r="H389" s="170">
        <v>2450211</v>
      </c>
      <c r="I389" s="171">
        <v>2983790</v>
      </c>
      <c r="J389" s="171">
        <v>5187731</v>
      </c>
      <c r="K389" s="171">
        <v>5040000</v>
      </c>
      <c r="L389" s="171">
        <v>5775000</v>
      </c>
      <c r="M389" s="172">
        <v>2730000</v>
      </c>
      <c r="N389" s="225"/>
    </row>
    <row r="390" spans="2:14" ht="17.399999999999999" x14ac:dyDescent="0.25">
      <c r="B390" s="223"/>
      <c r="C390" s="163">
        <v>375</v>
      </c>
      <c r="D390" s="163" t="s">
        <v>35</v>
      </c>
      <c r="E390" s="164" t="s">
        <v>297</v>
      </c>
      <c r="F390" s="165" t="s">
        <v>10</v>
      </c>
      <c r="G390" s="166">
        <v>1</v>
      </c>
      <c r="H390" s="170">
        <v>787500</v>
      </c>
      <c r="I390" s="171">
        <v>787500</v>
      </c>
      <c r="J390" s="171">
        <v>787500</v>
      </c>
      <c r="K390" s="171">
        <v>787500</v>
      </c>
      <c r="L390" s="171">
        <v>787500</v>
      </c>
      <c r="M390" s="172">
        <v>787500</v>
      </c>
      <c r="N390" s="225"/>
    </row>
    <row r="391" spans="2:14" ht="17.399999999999999" x14ac:dyDescent="0.25">
      <c r="B391" s="223"/>
      <c r="C391" s="163">
        <v>376</v>
      </c>
      <c r="D391" s="163" t="s">
        <v>21</v>
      </c>
      <c r="E391" s="164" t="s">
        <v>297</v>
      </c>
      <c r="F391" s="165" t="s">
        <v>84</v>
      </c>
      <c r="G391" s="166">
        <v>1</v>
      </c>
      <c r="H391" s="170">
        <v>173450</v>
      </c>
      <c r="I391" s="171">
        <v>651897</v>
      </c>
      <c r="J391" s="171">
        <v>180014</v>
      </c>
      <c r="K391" s="171">
        <v>1680000</v>
      </c>
      <c r="L391" s="171">
        <v>2415000</v>
      </c>
      <c r="M391" s="172">
        <v>2205000</v>
      </c>
      <c r="N391" s="225"/>
    </row>
    <row r="392" spans="2:14" ht="34.799999999999997" x14ac:dyDescent="0.25">
      <c r="B392" s="223"/>
      <c r="C392" s="163">
        <v>377</v>
      </c>
      <c r="D392" s="163" t="s">
        <v>35</v>
      </c>
      <c r="E392" s="164" t="s">
        <v>298</v>
      </c>
      <c r="F392" s="165" t="s">
        <v>10</v>
      </c>
      <c r="G392" s="166">
        <v>1</v>
      </c>
      <c r="H392" s="170">
        <v>91900</v>
      </c>
      <c r="I392" s="171">
        <v>91900</v>
      </c>
      <c r="J392" s="171">
        <v>91900</v>
      </c>
      <c r="K392" s="171">
        <v>91900</v>
      </c>
      <c r="L392" s="171">
        <v>91900</v>
      </c>
      <c r="M392" s="172">
        <v>91900</v>
      </c>
      <c r="N392" s="225"/>
    </row>
    <row r="393" spans="2:14" ht="34.799999999999997" x14ac:dyDescent="0.25">
      <c r="B393" s="223"/>
      <c r="C393" s="163">
        <v>378</v>
      </c>
      <c r="D393" s="163" t="s">
        <v>21</v>
      </c>
      <c r="E393" s="164" t="s">
        <v>298</v>
      </c>
      <c r="F393" s="165" t="s">
        <v>84</v>
      </c>
      <c r="G393" s="166">
        <v>1</v>
      </c>
      <c r="H393" s="170">
        <v>231887</v>
      </c>
      <c r="I393" s="171">
        <v>243944</v>
      </c>
      <c r="J393" s="171">
        <v>370571</v>
      </c>
      <c r="K393" s="171">
        <v>367500</v>
      </c>
      <c r="L393" s="171">
        <v>472500</v>
      </c>
      <c r="M393" s="172">
        <v>367500</v>
      </c>
      <c r="N393" s="225"/>
    </row>
    <row r="394" spans="2:14" ht="52.2" x14ac:dyDescent="0.25">
      <c r="B394" s="223"/>
      <c r="C394" s="163">
        <v>379</v>
      </c>
      <c r="D394" s="163" t="s">
        <v>35</v>
      </c>
      <c r="E394" s="164" t="s">
        <v>299</v>
      </c>
      <c r="F394" s="165" t="s">
        <v>10</v>
      </c>
      <c r="G394" s="166">
        <v>1</v>
      </c>
      <c r="H394" s="170">
        <v>0</v>
      </c>
      <c r="I394" s="171">
        <v>0</v>
      </c>
      <c r="J394" s="171">
        <v>0</v>
      </c>
      <c r="K394" s="171">
        <v>0</v>
      </c>
      <c r="L394" s="171">
        <v>0</v>
      </c>
      <c r="M394" s="172">
        <v>91900</v>
      </c>
      <c r="N394" s="225"/>
    </row>
    <row r="395" spans="2:14" ht="17.399999999999999" x14ac:dyDescent="0.25">
      <c r="B395" s="223"/>
      <c r="C395" s="163">
        <v>380</v>
      </c>
      <c r="D395" s="163" t="s">
        <v>35</v>
      </c>
      <c r="E395" s="164" t="s">
        <v>300</v>
      </c>
      <c r="F395" s="165" t="s">
        <v>10</v>
      </c>
      <c r="G395" s="166">
        <v>1</v>
      </c>
      <c r="H395" s="170">
        <v>46100</v>
      </c>
      <c r="I395" s="171">
        <v>46100</v>
      </c>
      <c r="J395" s="171">
        <v>46750</v>
      </c>
      <c r="K395" s="171">
        <v>46750</v>
      </c>
      <c r="L395" s="171">
        <v>46750</v>
      </c>
      <c r="M395" s="172">
        <v>46750</v>
      </c>
      <c r="N395" s="225"/>
    </row>
    <row r="396" spans="2:14" ht="17.399999999999999" x14ac:dyDescent="0.25">
      <c r="B396" s="223"/>
      <c r="C396" s="163">
        <v>381</v>
      </c>
      <c r="D396" s="163" t="s">
        <v>21</v>
      </c>
      <c r="E396" s="164" t="s">
        <v>300</v>
      </c>
      <c r="F396" s="165" t="s">
        <v>84</v>
      </c>
      <c r="G396" s="166">
        <v>1</v>
      </c>
      <c r="H396" s="170">
        <v>54977</v>
      </c>
      <c r="I396" s="171">
        <v>58917</v>
      </c>
      <c r="J396" s="171">
        <v>65100</v>
      </c>
      <c r="K396" s="171">
        <v>65100</v>
      </c>
      <c r="L396" s="171">
        <v>65100</v>
      </c>
      <c r="M396" s="172">
        <v>65100</v>
      </c>
      <c r="N396" s="225"/>
    </row>
    <row r="397" spans="2:14" ht="34.799999999999997" x14ac:dyDescent="0.25">
      <c r="B397" s="223"/>
      <c r="C397" s="163">
        <v>382</v>
      </c>
      <c r="D397" s="163" t="s">
        <v>35</v>
      </c>
      <c r="E397" s="164" t="s">
        <v>301</v>
      </c>
      <c r="F397" s="165" t="s">
        <v>10</v>
      </c>
      <c r="G397" s="166">
        <v>1</v>
      </c>
      <c r="H397" s="170">
        <v>182234</v>
      </c>
      <c r="I397" s="171">
        <v>182234</v>
      </c>
      <c r="J397" s="171">
        <v>183750</v>
      </c>
      <c r="K397" s="171">
        <v>183750</v>
      </c>
      <c r="L397" s="171">
        <v>183750</v>
      </c>
      <c r="M397" s="172">
        <v>183750</v>
      </c>
      <c r="N397" s="225"/>
    </row>
    <row r="398" spans="2:14" ht="52.2" x14ac:dyDescent="0.25">
      <c r="B398" s="223"/>
      <c r="C398" s="163">
        <v>383</v>
      </c>
      <c r="D398" s="163" t="s">
        <v>35</v>
      </c>
      <c r="E398" s="164" t="s">
        <v>302</v>
      </c>
      <c r="F398" s="165" t="s">
        <v>10</v>
      </c>
      <c r="G398" s="166">
        <v>1</v>
      </c>
      <c r="H398" s="170">
        <v>182234</v>
      </c>
      <c r="I398" s="171">
        <v>182234</v>
      </c>
      <c r="J398" s="171">
        <v>183750</v>
      </c>
      <c r="K398" s="171">
        <v>183750</v>
      </c>
      <c r="L398" s="171">
        <v>183750</v>
      </c>
      <c r="M398" s="172">
        <v>183750</v>
      </c>
      <c r="N398" s="225"/>
    </row>
    <row r="399" spans="2:14" ht="52.2" x14ac:dyDescent="0.25">
      <c r="B399" s="223"/>
      <c r="C399" s="163">
        <v>384</v>
      </c>
      <c r="D399" s="163" t="s">
        <v>35</v>
      </c>
      <c r="E399" s="164" t="s">
        <v>303</v>
      </c>
      <c r="F399" s="165" t="s">
        <v>10</v>
      </c>
      <c r="G399" s="166">
        <v>1</v>
      </c>
      <c r="H399" s="170">
        <v>367500</v>
      </c>
      <c r="I399" s="171">
        <v>367500</v>
      </c>
      <c r="J399" s="171">
        <v>367500</v>
      </c>
      <c r="K399" s="171">
        <v>367500</v>
      </c>
      <c r="L399" s="171">
        <v>367500</v>
      </c>
      <c r="M399" s="172">
        <v>367500</v>
      </c>
      <c r="N399" s="225"/>
    </row>
    <row r="400" spans="2:14" ht="52.2" x14ac:dyDescent="0.25">
      <c r="B400" s="223"/>
      <c r="C400" s="163">
        <v>385</v>
      </c>
      <c r="D400" s="163" t="s">
        <v>35</v>
      </c>
      <c r="E400" s="164" t="s">
        <v>304</v>
      </c>
      <c r="F400" s="165" t="s">
        <v>10</v>
      </c>
      <c r="G400" s="166">
        <v>1</v>
      </c>
      <c r="H400" s="170">
        <v>183750</v>
      </c>
      <c r="I400" s="171">
        <v>183750</v>
      </c>
      <c r="J400" s="171">
        <v>183750</v>
      </c>
      <c r="K400" s="171">
        <v>183750</v>
      </c>
      <c r="L400" s="171">
        <v>183750</v>
      </c>
      <c r="M400" s="172">
        <v>183750</v>
      </c>
      <c r="N400" s="225"/>
    </row>
    <row r="401" spans="2:14" ht="52.2" x14ac:dyDescent="0.25">
      <c r="B401" s="223"/>
      <c r="C401" s="163">
        <v>386</v>
      </c>
      <c r="D401" s="163" t="s">
        <v>35</v>
      </c>
      <c r="E401" s="164" t="s">
        <v>305</v>
      </c>
      <c r="F401" s="165" t="s">
        <v>10</v>
      </c>
      <c r="G401" s="166">
        <v>1</v>
      </c>
      <c r="H401" s="170">
        <v>46100</v>
      </c>
      <c r="I401" s="171">
        <v>46100</v>
      </c>
      <c r="J401" s="171">
        <v>46750</v>
      </c>
      <c r="K401" s="171">
        <v>46750</v>
      </c>
      <c r="L401" s="171">
        <v>46750</v>
      </c>
      <c r="M401" s="172">
        <v>46750</v>
      </c>
      <c r="N401" s="225"/>
    </row>
    <row r="402" spans="2:14" ht="34.799999999999997" x14ac:dyDescent="0.25">
      <c r="B402" s="223"/>
      <c r="C402" s="163">
        <v>387</v>
      </c>
      <c r="D402" s="163" t="s">
        <v>35</v>
      </c>
      <c r="E402" s="164" t="s">
        <v>306</v>
      </c>
      <c r="F402" s="165" t="s">
        <v>10</v>
      </c>
      <c r="G402" s="166">
        <v>1</v>
      </c>
      <c r="H402" s="170">
        <v>197168</v>
      </c>
      <c r="I402" s="171">
        <v>197168</v>
      </c>
      <c r="J402" s="171">
        <v>168921</v>
      </c>
      <c r="K402" s="171">
        <v>183750</v>
      </c>
      <c r="L402" s="171">
        <v>183750</v>
      </c>
      <c r="M402" s="172">
        <v>183750</v>
      </c>
      <c r="N402" s="225"/>
    </row>
    <row r="403" spans="2:14" ht="52.2" x14ac:dyDescent="0.25">
      <c r="B403" s="223"/>
      <c r="C403" s="163">
        <v>388</v>
      </c>
      <c r="D403" s="163" t="s">
        <v>35</v>
      </c>
      <c r="E403" s="164" t="s">
        <v>307</v>
      </c>
      <c r="F403" s="165" t="s">
        <v>10</v>
      </c>
      <c r="G403" s="166">
        <v>1</v>
      </c>
      <c r="H403" s="170">
        <v>364469</v>
      </c>
      <c r="I403" s="171">
        <v>364469</v>
      </c>
      <c r="J403" s="171">
        <v>367500</v>
      </c>
      <c r="K403" s="171">
        <v>367500</v>
      </c>
      <c r="L403" s="171">
        <v>367500</v>
      </c>
      <c r="M403" s="172">
        <v>367500</v>
      </c>
      <c r="N403" s="225"/>
    </row>
    <row r="404" spans="2:14" ht="69.599999999999994" x14ac:dyDescent="0.25">
      <c r="B404" s="223"/>
      <c r="C404" s="163">
        <v>389</v>
      </c>
      <c r="D404" s="163" t="s">
        <v>35</v>
      </c>
      <c r="E404" s="164" t="s">
        <v>308</v>
      </c>
      <c r="F404" s="165" t="s">
        <v>10</v>
      </c>
      <c r="G404" s="166">
        <v>1</v>
      </c>
      <c r="H404" s="170">
        <v>152134</v>
      </c>
      <c r="I404" s="171">
        <v>152134</v>
      </c>
      <c r="J404" s="171">
        <v>138600</v>
      </c>
      <c r="K404" s="171">
        <v>138600</v>
      </c>
      <c r="L404" s="171">
        <v>138600</v>
      </c>
      <c r="M404" s="172">
        <v>138600</v>
      </c>
      <c r="N404" s="225"/>
    </row>
    <row r="405" spans="2:14" ht="69.599999999999994" x14ac:dyDescent="0.25">
      <c r="B405" s="223"/>
      <c r="C405" s="163">
        <v>390</v>
      </c>
      <c r="D405" s="163" t="s">
        <v>35</v>
      </c>
      <c r="E405" s="164" t="s">
        <v>309</v>
      </c>
      <c r="F405" s="165" t="s">
        <v>10</v>
      </c>
      <c r="G405" s="166">
        <v>1</v>
      </c>
      <c r="H405" s="170">
        <v>735000</v>
      </c>
      <c r="I405" s="171">
        <v>735000</v>
      </c>
      <c r="J405" s="171">
        <v>735000</v>
      </c>
      <c r="K405" s="171">
        <v>735000</v>
      </c>
      <c r="L405" s="171">
        <v>735000</v>
      </c>
      <c r="M405" s="172">
        <v>735000</v>
      </c>
      <c r="N405" s="225"/>
    </row>
    <row r="406" spans="2:14" ht="52.2" x14ac:dyDescent="0.25">
      <c r="B406" s="223"/>
      <c r="C406" s="244">
        <v>391</v>
      </c>
      <c r="D406" s="244" t="s">
        <v>35</v>
      </c>
      <c r="E406" s="164" t="s">
        <v>310</v>
      </c>
      <c r="F406" s="165" t="s">
        <v>10</v>
      </c>
      <c r="G406" s="166">
        <v>1</v>
      </c>
      <c r="H406" s="170">
        <v>367500</v>
      </c>
      <c r="I406" s="171">
        <v>367500</v>
      </c>
      <c r="J406" s="171">
        <v>367500</v>
      </c>
      <c r="K406" s="171">
        <v>367500</v>
      </c>
      <c r="L406" s="171">
        <v>367500</v>
      </c>
      <c r="M406" s="172">
        <v>367500</v>
      </c>
      <c r="N406" s="225"/>
    </row>
    <row r="407" spans="2:14" ht="52.2" x14ac:dyDescent="0.25">
      <c r="B407" s="223"/>
      <c r="C407" s="163">
        <v>392</v>
      </c>
      <c r="D407" s="163" t="s">
        <v>35</v>
      </c>
      <c r="E407" s="164" t="s">
        <v>311</v>
      </c>
      <c r="F407" s="165" t="s">
        <v>10</v>
      </c>
      <c r="G407" s="166">
        <v>1</v>
      </c>
      <c r="H407" s="170">
        <v>138600</v>
      </c>
      <c r="I407" s="171">
        <v>138600</v>
      </c>
      <c r="J407" s="171">
        <v>138600</v>
      </c>
      <c r="K407" s="171">
        <v>138600</v>
      </c>
      <c r="L407" s="171">
        <v>138600</v>
      </c>
      <c r="M407" s="172">
        <v>138600</v>
      </c>
      <c r="N407" s="225"/>
    </row>
    <row r="408" spans="2:14" ht="69.599999999999994" x14ac:dyDescent="0.25">
      <c r="B408" s="223"/>
      <c r="C408" s="163">
        <v>393</v>
      </c>
      <c r="D408" s="163" t="s">
        <v>35</v>
      </c>
      <c r="E408" s="164" t="s">
        <v>312</v>
      </c>
      <c r="F408" s="165" t="s">
        <v>10</v>
      </c>
      <c r="G408" s="166">
        <v>1</v>
      </c>
      <c r="H408" s="170">
        <v>138600</v>
      </c>
      <c r="I408" s="171">
        <v>138600</v>
      </c>
      <c r="J408" s="171">
        <v>138600</v>
      </c>
      <c r="K408" s="171">
        <v>138600</v>
      </c>
      <c r="L408" s="171">
        <v>138600</v>
      </c>
      <c r="M408" s="172">
        <v>138600</v>
      </c>
      <c r="N408" s="225"/>
    </row>
    <row r="409" spans="2:14" ht="69.599999999999994" x14ac:dyDescent="0.25">
      <c r="B409" s="223"/>
      <c r="C409" s="163">
        <v>394</v>
      </c>
      <c r="D409" s="163" t="s">
        <v>35</v>
      </c>
      <c r="E409" s="164" t="s">
        <v>313</v>
      </c>
      <c r="F409" s="165" t="s">
        <v>10</v>
      </c>
      <c r="G409" s="166">
        <v>1</v>
      </c>
      <c r="H409" s="170">
        <v>367500</v>
      </c>
      <c r="I409" s="171">
        <v>367500</v>
      </c>
      <c r="J409" s="171">
        <v>367500</v>
      </c>
      <c r="K409" s="171">
        <v>367500</v>
      </c>
      <c r="L409" s="171">
        <v>367500</v>
      </c>
      <c r="M409" s="172">
        <v>367500</v>
      </c>
      <c r="N409" s="225"/>
    </row>
    <row r="410" spans="2:14" ht="69.599999999999994" x14ac:dyDescent="0.25">
      <c r="B410" s="223"/>
      <c r="C410" s="163">
        <v>395</v>
      </c>
      <c r="D410" s="163" t="s">
        <v>35</v>
      </c>
      <c r="E410" s="164" t="s">
        <v>314</v>
      </c>
      <c r="F410" s="165" t="s">
        <v>10</v>
      </c>
      <c r="G410" s="166">
        <v>1</v>
      </c>
      <c r="H410" s="170">
        <v>273368</v>
      </c>
      <c r="I410" s="171">
        <v>273368</v>
      </c>
      <c r="J410" s="171">
        <v>243256</v>
      </c>
      <c r="K410" s="171">
        <v>275650</v>
      </c>
      <c r="L410" s="171">
        <v>275650</v>
      </c>
      <c r="M410" s="172">
        <v>275650</v>
      </c>
      <c r="N410" s="225"/>
    </row>
    <row r="411" spans="2:14" ht="69.599999999999994" x14ac:dyDescent="0.25">
      <c r="B411" s="223"/>
      <c r="C411" s="163">
        <v>396</v>
      </c>
      <c r="D411" s="163" t="s">
        <v>35</v>
      </c>
      <c r="E411" s="164" t="s">
        <v>315</v>
      </c>
      <c r="F411" s="165" t="s">
        <v>10</v>
      </c>
      <c r="G411" s="166">
        <v>1</v>
      </c>
      <c r="H411" s="170">
        <v>303235</v>
      </c>
      <c r="I411" s="171">
        <v>303235</v>
      </c>
      <c r="J411" s="171">
        <v>275650</v>
      </c>
      <c r="K411" s="171">
        <v>275650</v>
      </c>
      <c r="L411" s="171">
        <v>275650</v>
      </c>
      <c r="M411" s="172">
        <v>275650</v>
      </c>
      <c r="N411" s="225"/>
    </row>
    <row r="412" spans="2:14" ht="52.2" x14ac:dyDescent="0.25">
      <c r="B412" s="223"/>
      <c r="C412" s="163">
        <v>397</v>
      </c>
      <c r="D412" s="163" t="s">
        <v>35</v>
      </c>
      <c r="E412" s="164" t="s">
        <v>316</v>
      </c>
      <c r="F412" s="165" t="s">
        <v>10</v>
      </c>
      <c r="G412" s="166">
        <v>1</v>
      </c>
      <c r="H412" s="170">
        <v>243501</v>
      </c>
      <c r="I412" s="171">
        <v>243501</v>
      </c>
      <c r="J412" s="171">
        <v>275650</v>
      </c>
      <c r="K412" s="171">
        <v>275650</v>
      </c>
      <c r="L412" s="171">
        <v>275650</v>
      </c>
      <c r="M412" s="172">
        <v>275650</v>
      </c>
      <c r="N412" s="225"/>
    </row>
    <row r="413" spans="2:14" ht="52.2" x14ac:dyDescent="0.25">
      <c r="B413" s="223"/>
      <c r="C413" s="163">
        <v>398</v>
      </c>
      <c r="D413" s="163" t="s">
        <v>35</v>
      </c>
      <c r="E413" s="164" t="s">
        <v>317</v>
      </c>
      <c r="F413" s="165" t="s">
        <v>10</v>
      </c>
      <c r="G413" s="166">
        <v>1</v>
      </c>
      <c r="H413" s="170">
        <v>183750</v>
      </c>
      <c r="I413" s="171">
        <v>183750</v>
      </c>
      <c r="J413" s="171">
        <v>183750</v>
      </c>
      <c r="K413" s="171">
        <v>183750</v>
      </c>
      <c r="L413" s="171">
        <v>183750</v>
      </c>
      <c r="M413" s="172">
        <v>183750</v>
      </c>
      <c r="N413" s="225"/>
    </row>
    <row r="414" spans="2:14" ht="52.2" x14ac:dyDescent="0.25">
      <c r="B414" s="223"/>
      <c r="C414" s="163">
        <v>399</v>
      </c>
      <c r="D414" s="163" t="s">
        <v>35</v>
      </c>
      <c r="E414" s="164" t="s">
        <v>318</v>
      </c>
      <c r="F414" s="165" t="s">
        <v>10</v>
      </c>
      <c r="G414" s="166">
        <v>1</v>
      </c>
      <c r="H414" s="170">
        <v>334602</v>
      </c>
      <c r="I414" s="171">
        <v>334602</v>
      </c>
      <c r="J414" s="171">
        <v>367500</v>
      </c>
      <c r="K414" s="171">
        <v>367500</v>
      </c>
      <c r="L414" s="171">
        <v>367500</v>
      </c>
      <c r="M414" s="172">
        <v>367500</v>
      </c>
      <c r="N414" s="225"/>
    </row>
    <row r="415" spans="2:14" ht="52.2" x14ac:dyDescent="0.25">
      <c r="B415" s="223"/>
      <c r="C415" s="163">
        <v>400</v>
      </c>
      <c r="D415" s="163" t="s">
        <v>35</v>
      </c>
      <c r="E415" s="164" t="s">
        <v>319</v>
      </c>
      <c r="F415" s="165" t="s">
        <v>10</v>
      </c>
      <c r="G415" s="166">
        <v>1</v>
      </c>
      <c r="H415" s="170">
        <v>486969</v>
      </c>
      <c r="I415" s="171">
        <v>486969</v>
      </c>
      <c r="J415" s="171">
        <v>551250</v>
      </c>
      <c r="K415" s="171">
        <v>551250</v>
      </c>
      <c r="L415" s="171">
        <v>551250</v>
      </c>
      <c r="M415" s="172">
        <v>551250</v>
      </c>
      <c r="N415" s="225"/>
    </row>
    <row r="416" spans="2:14" ht="52.2" x14ac:dyDescent="0.25">
      <c r="B416" s="223"/>
      <c r="C416" s="163">
        <v>401</v>
      </c>
      <c r="D416" s="163" t="s">
        <v>35</v>
      </c>
      <c r="E416" s="164" t="s">
        <v>320</v>
      </c>
      <c r="F416" s="165" t="s">
        <v>10</v>
      </c>
      <c r="G416" s="166">
        <v>1</v>
      </c>
      <c r="H416" s="170">
        <v>1102500</v>
      </c>
      <c r="I416" s="171">
        <v>1102500</v>
      </c>
      <c r="J416" s="171">
        <v>1102500</v>
      </c>
      <c r="K416" s="171">
        <v>1102500</v>
      </c>
      <c r="L416" s="171">
        <v>1102500</v>
      </c>
      <c r="M416" s="172">
        <v>1102500</v>
      </c>
      <c r="N416" s="225"/>
    </row>
    <row r="417" spans="2:14" ht="17.399999999999999" x14ac:dyDescent="0.25">
      <c r="B417" s="223"/>
      <c r="C417" s="163">
        <v>402</v>
      </c>
      <c r="D417" s="163" t="s">
        <v>35</v>
      </c>
      <c r="E417" s="164" t="s">
        <v>321</v>
      </c>
      <c r="F417" s="165" t="s">
        <v>10</v>
      </c>
      <c r="G417" s="166">
        <v>1</v>
      </c>
      <c r="H417" s="170">
        <v>46100</v>
      </c>
      <c r="I417" s="171">
        <v>46100</v>
      </c>
      <c r="J417" s="171">
        <v>42772</v>
      </c>
      <c r="K417" s="171">
        <v>46750</v>
      </c>
      <c r="L417" s="171">
        <v>39115</v>
      </c>
      <c r="M417" s="172">
        <v>46750</v>
      </c>
      <c r="N417" s="225"/>
    </row>
    <row r="418" spans="2:14" ht="34.799999999999997" x14ac:dyDescent="0.25">
      <c r="B418" s="223"/>
      <c r="C418" s="163">
        <v>403</v>
      </c>
      <c r="D418" s="163" t="s">
        <v>35</v>
      </c>
      <c r="E418" s="164" t="s">
        <v>322</v>
      </c>
      <c r="F418" s="165" t="s">
        <v>10</v>
      </c>
      <c r="G418" s="166">
        <v>1</v>
      </c>
      <c r="H418" s="170">
        <v>138600</v>
      </c>
      <c r="I418" s="171">
        <v>138600</v>
      </c>
      <c r="J418" s="171">
        <v>138600</v>
      </c>
      <c r="K418" s="171">
        <v>138600</v>
      </c>
      <c r="L418" s="171">
        <v>138600</v>
      </c>
      <c r="M418" s="172">
        <v>138600</v>
      </c>
      <c r="N418" s="225"/>
    </row>
    <row r="419" spans="2:14" ht="34.799999999999997" x14ac:dyDescent="0.25">
      <c r="B419" s="223"/>
      <c r="C419" s="163">
        <v>404</v>
      </c>
      <c r="D419" s="163" t="s">
        <v>21</v>
      </c>
      <c r="E419" s="164" t="s">
        <v>322</v>
      </c>
      <c r="F419" s="165" t="s">
        <v>84</v>
      </c>
      <c r="G419" s="166">
        <v>1</v>
      </c>
      <c r="H419" s="170">
        <v>275650</v>
      </c>
      <c r="I419" s="171">
        <v>344990</v>
      </c>
      <c r="J419" s="171">
        <v>735000</v>
      </c>
      <c r="K419" s="171">
        <v>0</v>
      </c>
      <c r="L419" s="171">
        <v>0</v>
      </c>
      <c r="M419" s="172">
        <v>858900</v>
      </c>
      <c r="N419" s="225"/>
    </row>
    <row r="420" spans="2:14" ht="34.799999999999997" x14ac:dyDescent="0.25">
      <c r="B420" s="223"/>
      <c r="C420" s="163">
        <v>405</v>
      </c>
      <c r="D420" s="163" t="s">
        <v>35</v>
      </c>
      <c r="E420" s="164" t="s">
        <v>323</v>
      </c>
      <c r="F420" s="165" t="s">
        <v>10</v>
      </c>
      <c r="G420" s="166">
        <v>1</v>
      </c>
      <c r="H420" s="170">
        <v>138600</v>
      </c>
      <c r="I420" s="171">
        <v>138600</v>
      </c>
      <c r="J420" s="171">
        <v>138600</v>
      </c>
      <c r="K420" s="171">
        <v>138600</v>
      </c>
      <c r="L420" s="171">
        <v>138600</v>
      </c>
      <c r="M420" s="172">
        <v>138600</v>
      </c>
      <c r="N420" s="225"/>
    </row>
    <row r="421" spans="2:14" ht="34.799999999999997" x14ac:dyDescent="0.25">
      <c r="B421" s="223"/>
      <c r="C421" s="163">
        <v>406</v>
      </c>
      <c r="D421" s="163" t="s">
        <v>21</v>
      </c>
      <c r="E421" s="164" t="s">
        <v>323</v>
      </c>
      <c r="F421" s="165" t="s">
        <v>84</v>
      </c>
      <c r="G421" s="166">
        <v>1</v>
      </c>
      <c r="H421" s="170">
        <v>0</v>
      </c>
      <c r="I421" s="171">
        <v>0</v>
      </c>
      <c r="J421" s="171">
        <v>609000</v>
      </c>
      <c r="K421" s="171">
        <v>0</v>
      </c>
      <c r="L421" s="171">
        <v>0</v>
      </c>
      <c r="M421" s="172">
        <v>0</v>
      </c>
      <c r="N421" s="225"/>
    </row>
    <row r="422" spans="2:14" ht="34.799999999999997" x14ac:dyDescent="0.25">
      <c r="B422" s="223"/>
      <c r="C422" s="163">
        <v>407</v>
      </c>
      <c r="D422" s="163" t="s">
        <v>35</v>
      </c>
      <c r="E422" s="164" t="s">
        <v>324</v>
      </c>
      <c r="F422" s="165" t="s">
        <v>10</v>
      </c>
      <c r="G422" s="166">
        <v>1</v>
      </c>
      <c r="H422" s="170">
        <v>0</v>
      </c>
      <c r="I422" s="171">
        <v>0</v>
      </c>
      <c r="J422" s="171">
        <v>0</v>
      </c>
      <c r="K422" s="171">
        <v>0</v>
      </c>
      <c r="L422" s="171">
        <v>0</v>
      </c>
      <c r="M422" s="172">
        <v>275650</v>
      </c>
      <c r="N422" s="225"/>
    </row>
    <row r="423" spans="2:14" ht="17.399999999999999" x14ac:dyDescent="0.25">
      <c r="B423" s="223"/>
      <c r="C423" s="163">
        <v>408</v>
      </c>
      <c r="D423" s="163" t="s">
        <v>35</v>
      </c>
      <c r="E423" s="164" t="s">
        <v>325</v>
      </c>
      <c r="F423" s="165" t="s">
        <v>10</v>
      </c>
      <c r="G423" s="166">
        <v>1</v>
      </c>
      <c r="H423" s="170">
        <v>152134</v>
      </c>
      <c r="I423" s="171">
        <v>152134</v>
      </c>
      <c r="J423" s="171">
        <v>138600</v>
      </c>
      <c r="K423" s="171">
        <v>138600</v>
      </c>
      <c r="L423" s="171">
        <v>138600</v>
      </c>
      <c r="M423" s="172">
        <v>138600</v>
      </c>
      <c r="N423" s="225"/>
    </row>
    <row r="424" spans="2:14" ht="17.399999999999999" x14ac:dyDescent="0.25">
      <c r="B424" s="223"/>
      <c r="C424" s="163">
        <v>409</v>
      </c>
      <c r="D424" s="163" t="s">
        <v>21</v>
      </c>
      <c r="E424" s="164" t="s">
        <v>325</v>
      </c>
      <c r="F424" s="165" t="s">
        <v>84</v>
      </c>
      <c r="G424" s="166">
        <v>1</v>
      </c>
      <c r="H424" s="170">
        <v>510869</v>
      </c>
      <c r="I424" s="171">
        <v>805021</v>
      </c>
      <c r="J424" s="171">
        <v>420000</v>
      </c>
      <c r="K424" s="171">
        <v>399000</v>
      </c>
      <c r="L424" s="171">
        <v>483000</v>
      </c>
      <c r="M424" s="172">
        <v>743200</v>
      </c>
      <c r="N424" s="225"/>
    </row>
    <row r="425" spans="2:14" ht="34.799999999999997" x14ac:dyDescent="0.25">
      <c r="B425" s="223"/>
      <c r="C425" s="163">
        <v>410</v>
      </c>
      <c r="D425" s="163" t="s">
        <v>35</v>
      </c>
      <c r="E425" s="164" t="s">
        <v>99</v>
      </c>
      <c r="F425" s="165" t="s">
        <v>10</v>
      </c>
      <c r="G425" s="166">
        <v>1</v>
      </c>
      <c r="H425" s="170">
        <v>152134</v>
      </c>
      <c r="I425" s="171">
        <v>152134</v>
      </c>
      <c r="J425" s="171">
        <v>138600</v>
      </c>
      <c r="K425" s="171">
        <v>138600</v>
      </c>
      <c r="L425" s="171">
        <v>138600</v>
      </c>
      <c r="M425" s="172">
        <v>138600</v>
      </c>
      <c r="N425" s="225"/>
    </row>
    <row r="426" spans="2:14" ht="34.799999999999997" x14ac:dyDescent="0.25">
      <c r="B426" s="223"/>
      <c r="C426" s="163">
        <v>411</v>
      </c>
      <c r="D426" s="163" t="s">
        <v>21</v>
      </c>
      <c r="E426" s="164" t="s">
        <v>99</v>
      </c>
      <c r="F426" s="165" t="s">
        <v>84</v>
      </c>
      <c r="G426" s="166">
        <v>1</v>
      </c>
      <c r="H426" s="170">
        <v>510869</v>
      </c>
      <c r="I426" s="171">
        <v>805021</v>
      </c>
      <c r="J426" s="171">
        <v>420000</v>
      </c>
      <c r="K426" s="171">
        <v>399000</v>
      </c>
      <c r="L426" s="171">
        <v>577500</v>
      </c>
      <c r="M426" s="172">
        <v>743200</v>
      </c>
      <c r="N426" s="225"/>
    </row>
    <row r="427" spans="2:14" ht="34.799999999999997" x14ac:dyDescent="0.25">
      <c r="B427" s="223"/>
      <c r="C427" s="163">
        <v>412</v>
      </c>
      <c r="D427" s="163" t="s">
        <v>35</v>
      </c>
      <c r="E427" s="164" t="s">
        <v>102</v>
      </c>
      <c r="F427" s="165" t="s">
        <v>10</v>
      </c>
      <c r="G427" s="166">
        <v>1</v>
      </c>
      <c r="H427" s="170">
        <v>152134</v>
      </c>
      <c r="I427" s="171">
        <v>152134</v>
      </c>
      <c r="J427" s="171">
        <v>138600</v>
      </c>
      <c r="K427" s="171">
        <v>138600</v>
      </c>
      <c r="L427" s="171">
        <v>138600</v>
      </c>
      <c r="M427" s="172">
        <v>138600</v>
      </c>
      <c r="N427" s="225"/>
    </row>
    <row r="428" spans="2:14" ht="34.799999999999997" x14ac:dyDescent="0.25">
      <c r="B428" s="223"/>
      <c r="C428" s="163">
        <v>413</v>
      </c>
      <c r="D428" s="163" t="s">
        <v>21</v>
      </c>
      <c r="E428" s="164" t="s">
        <v>102</v>
      </c>
      <c r="F428" s="165" t="s">
        <v>84</v>
      </c>
      <c r="G428" s="166">
        <v>1</v>
      </c>
      <c r="H428" s="170">
        <v>0</v>
      </c>
      <c r="I428" s="171">
        <v>0</v>
      </c>
      <c r="J428" s="171">
        <v>420000</v>
      </c>
      <c r="K428" s="171">
        <v>399000</v>
      </c>
      <c r="L428" s="171">
        <v>483000</v>
      </c>
      <c r="M428" s="172">
        <v>743200</v>
      </c>
      <c r="N428" s="225"/>
    </row>
    <row r="429" spans="2:14" ht="17.399999999999999" x14ac:dyDescent="0.25">
      <c r="B429" s="223"/>
      <c r="C429" s="163">
        <v>414</v>
      </c>
      <c r="D429" s="163" t="s">
        <v>35</v>
      </c>
      <c r="E429" s="164" t="s">
        <v>326</v>
      </c>
      <c r="F429" s="165" t="s">
        <v>10</v>
      </c>
      <c r="G429" s="166">
        <v>1</v>
      </c>
      <c r="H429" s="170">
        <v>152134</v>
      </c>
      <c r="I429" s="171">
        <v>152134</v>
      </c>
      <c r="J429" s="171">
        <v>138600</v>
      </c>
      <c r="K429" s="171">
        <v>138600</v>
      </c>
      <c r="L429" s="171">
        <v>138600</v>
      </c>
      <c r="M429" s="172">
        <v>138600</v>
      </c>
      <c r="N429" s="225"/>
    </row>
    <row r="430" spans="2:14" ht="17.399999999999999" x14ac:dyDescent="0.25">
      <c r="B430" s="223"/>
      <c r="C430" s="163">
        <v>415</v>
      </c>
      <c r="D430" s="163" t="s">
        <v>21</v>
      </c>
      <c r="E430" s="164" t="s">
        <v>326</v>
      </c>
      <c r="F430" s="165" t="s">
        <v>84</v>
      </c>
      <c r="G430" s="166">
        <v>1</v>
      </c>
      <c r="H430" s="170">
        <v>0</v>
      </c>
      <c r="I430" s="171">
        <v>0</v>
      </c>
      <c r="J430" s="171">
        <v>577500</v>
      </c>
      <c r="K430" s="171">
        <v>1312500</v>
      </c>
      <c r="L430" s="171">
        <v>892500</v>
      </c>
      <c r="M430" s="172">
        <v>743200</v>
      </c>
      <c r="N430" s="225"/>
    </row>
    <row r="431" spans="2:14" ht="17.399999999999999" x14ac:dyDescent="0.25">
      <c r="B431" s="223"/>
      <c r="C431" s="163">
        <v>416</v>
      </c>
      <c r="D431" s="163" t="s">
        <v>35</v>
      </c>
      <c r="E431" s="164" t="s">
        <v>327</v>
      </c>
      <c r="F431" s="165" t="s">
        <v>10</v>
      </c>
      <c r="G431" s="166">
        <v>1</v>
      </c>
      <c r="H431" s="170">
        <v>91900</v>
      </c>
      <c r="I431" s="171">
        <v>91900</v>
      </c>
      <c r="J431" s="171">
        <v>91900</v>
      </c>
      <c r="K431" s="171">
        <v>91900</v>
      </c>
      <c r="L431" s="171">
        <v>91900</v>
      </c>
      <c r="M431" s="172">
        <v>91900</v>
      </c>
      <c r="N431" s="225"/>
    </row>
    <row r="432" spans="2:14" ht="17.399999999999999" x14ac:dyDescent="0.25">
      <c r="B432" s="223"/>
      <c r="C432" s="163">
        <v>417</v>
      </c>
      <c r="D432" s="163" t="s">
        <v>21</v>
      </c>
      <c r="E432" s="164" t="s">
        <v>327</v>
      </c>
      <c r="F432" s="165" t="s">
        <v>84</v>
      </c>
      <c r="G432" s="166">
        <v>1</v>
      </c>
      <c r="H432" s="170">
        <v>539989</v>
      </c>
      <c r="I432" s="171">
        <v>0</v>
      </c>
      <c r="J432" s="171">
        <v>1260000</v>
      </c>
      <c r="K432" s="171">
        <v>367500</v>
      </c>
      <c r="L432" s="171">
        <v>0</v>
      </c>
      <c r="M432" s="172">
        <v>1575000</v>
      </c>
      <c r="N432" s="225"/>
    </row>
    <row r="433" spans="2:14" ht="34.799999999999997" x14ac:dyDescent="0.25">
      <c r="B433" s="223"/>
      <c r="C433" s="163">
        <v>418</v>
      </c>
      <c r="D433" s="163" t="s">
        <v>35</v>
      </c>
      <c r="E433" s="164" t="s">
        <v>328</v>
      </c>
      <c r="F433" s="165" t="s">
        <v>10</v>
      </c>
      <c r="G433" s="166">
        <v>1</v>
      </c>
      <c r="H433" s="170">
        <v>0</v>
      </c>
      <c r="I433" s="171">
        <v>0</v>
      </c>
      <c r="J433" s="171">
        <v>0</v>
      </c>
      <c r="K433" s="171">
        <v>0</v>
      </c>
      <c r="L433" s="171">
        <v>0</v>
      </c>
      <c r="M433" s="172">
        <v>367500</v>
      </c>
      <c r="N433" s="225"/>
    </row>
    <row r="434" spans="2:14" ht="34.799999999999997" x14ac:dyDescent="0.25">
      <c r="B434" s="223"/>
      <c r="C434" s="163">
        <v>419</v>
      </c>
      <c r="D434" s="163" t="s">
        <v>21</v>
      </c>
      <c r="E434" s="164" t="s">
        <v>328</v>
      </c>
      <c r="F434" s="165" t="s">
        <v>84</v>
      </c>
      <c r="G434" s="166">
        <v>1</v>
      </c>
      <c r="H434" s="170">
        <v>0</v>
      </c>
      <c r="I434" s="171">
        <v>0</v>
      </c>
      <c r="J434" s="171">
        <v>0</v>
      </c>
      <c r="K434" s="171">
        <v>0</v>
      </c>
      <c r="L434" s="171">
        <v>0</v>
      </c>
      <c r="M434" s="172">
        <v>1890000</v>
      </c>
      <c r="N434" s="225"/>
    </row>
    <row r="435" spans="2:14" ht="34.799999999999997" x14ac:dyDescent="0.25">
      <c r="B435" s="223"/>
      <c r="C435" s="163">
        <v>420</v>
      </c>
      <c r="D435" s="163" t="s">
        <v>35</v>
      </c>
      <c r="E435" s="164" t="s">
        <v>329</v>
      </c>
      <c r="F435" s="165" t="s">
        <v>10</v>
      </c>
      <c r="G435" s="166">
        <v>1</v>
      </c>
      <c r="H435" s="170">
        <v>303235</v>
      </c>
      <c r="I435" s="171">
        <v>303235</v>
      </c>
      <c r="J435" s="171">
        <v>275650</v>
      </c>
      <c r="K435" s="171">
        <v>275650</v>
      </c>
      <c r="L435" s="171">
        <v>275650</v>
      </c>
      <c r="M435" s="172">
        <v>275650</v>
      </c>
      <c r="N435" s="225"/>
    </row>
    <row r="436" spans="2:14" ht="34.799999999999997" x14ac:dyDescent="0.25">
      <c r="B436" s="223"/>
      <c r="C436" s="163">
        <v>421</v>
      </c>
      <c r="D436" s="163" t="s">
        <v>21</v>
      </c>
      <c r="E436" s="164" t="s">
        <v>329</v>
      </c>
      <c r="F436" s="165" t="s">
        <v>84</v>
      </c>
      <c r="G436" s="166">
        <v>1</v>
      </c>
      <c r="H436" s="170">
        <v>656250</v>
      </c>
      <c r="I436" s="171">
        <v>918750</v>
      </c>
      <c r="J436" s="171">
        <v>2310000</v>
      </c>
      <c r="K436" s="171">
        <v>420000</v>
      </c>
      <c r="L436" s="171">
        <v>0</v>
      </c>
      <c r="M436" s="172">
        <v>367500</v>
      </c>
      <c r="N436" s="225"/>
    </row>
    <row r="437" spans="2:14" ht="34.799999999999997" x14ac:dyDescent="0.25">
      <c r="B437" s="223"/>
      <c r="C437" s="163">
        <v>422</v>
      </c>
      <c r="D437" s="163" t="s">
        <v>35</v>
      </c>
      <c r="E437" s="164" t="s">
        <v>330</v>
      </c>
      <c r="F437" s="165" t="s">
        <v>10</v>
      </c>
      <c r="G437" s="166">
        <v>1</v>
      </c>
      <c r="H437" s="170">
        <v>516836</v>
      </c>
      <c r="I437" s="171">
        <v>516836</v>
      </c>
      <c r="J437" s="171">
        <v>551250</v>
      </c>
      <c r="K437" s="171">
        <v>551250</v>
      </c>
      <c r="L437" s="171">
        <v>551250</v>
      </c>
      <c r="M437" s="172">
        <v>551250</v>
      </c>
      <c r="N437" s="225"/>
    </row>
    <row r="438" spans="2:14" ht="34.799999999999997" x14ac:dyDescent="0.25">
      <c r="B438" s="223"/>
      <c r="C438" s="163">
        <v>423</v>
      </c>
      <c r="D438" s="163" t="s">
        <v>21</v>
      </c>
      <c r="E438" s="164" t="s">
        <v>330</v>
      </c>
      <c r="F438" s="165" t="s">
        <v>84</v>
      </c>
      <c r="G438" s="166">
        <v>1</v>
      </c>
      <c r="H438" s="170">
        <v>614782</v>
      </c>
      <c r="I438" s="171">
        <v>941850</v>
      </c>
      <c r="J438" s="171">
        <v>420000</v>
      </c>
      <c r="K438" s="171">
        <v>1260000</v>
      </c>
      <c r="L438" s="171">
        <v>997500</v>
      </c>
      <c r="M438" s="172">
        <v>2100000</v>
      </c>
      <c r="N438" s="225"/>
    </row>
    <row r="439" spans="2:14" ht="52.2" x14ac:dyDescent="0.25">
      <c r="B439" s="223"/>
      <c r="C439" s="163">
        <v>424</v>
      </c>
      <c r="D439" s="163" t="s">
        <v>35</v>
      </c>
      <c r="E439" s="164" t="s">
        <v>331</v>
      </c>
      <c r="F439" s="165" t="s">
        <v>10</v>
      </c>
      <c r="G439" s="166">
        <v>1</v>
      </c>
      <c r="H439" s="170">
        <v>546703</v>
      </c>
      <c r="I439" s="171">
        <v>546703</v>
      </c>
      <c r="J439" s="171">
        <v>551250</v>
      </c>
      <c r="K439" s="171">
        <v>551250</v>
      </c>
      <c r="L439" s="171">
        <v>551250</v>
      </c>
      <c r="M439" s="172">
        <v>551250</v>
      </c>
      <c r="N439" s="225"/>
    </row>
    <row r="440" spans="2:14" ht="52.2" x14ac:dyDescent="0.25">
      <c r="B440" s="223"/>
      <c r="C440" s="163">
        <v>425</v>
      </c>
      <c r="D440" s="163" t="s">
        <v>21</v>
      </c>
      <c r="E440" s="164" t="s">
        <v>331</v>
      </c>
      <c r="F440" s="165" t="s">
        <v>84</v>
      </c>
      <c r="G440" s="166">
        <v>1</v>
      </c>
      <c r="H440" s="170">
        <v>616103</v>
      </c>
      <c r="I440" s="171">
        <v>942500</v>
      </c>
      <c r="J440" s="171">
        <v>598500</v>
      </c>
      <c r="K440" s="171">
        <v>1417500</v>
      </c>
      <c r="L440" s="171">
        <v>1312500</v>
      </c>
      <c r="M440" s="172">
        <v>0</v>
      </c>
      <c r="N440" s="225"/>
    </row>
    <row r="441" spans="2:14" ht="17.399999999999999" x14ac:dyDescent="0.25">
      <c r="B441" s="223"/>
      <c r="C441" s="163">
        <v>426</v>
      </c>
      <c r="D441" s="163" t="s">
        <v>35</v>
      </c>
      <c r="E441" s="164" t="s">
        <v>332</v>
      </c>
      <c r="F441" s="165" t="s">
        <v>10</v>
      </c>
      <c r="G441" s="166">
        <v>1</v>
      </c>
      <c r="H441" s="170">
        <v>546703</v>
      </c>
      <c r="I441" s="171">
        <v>546703</v>
      </c>
      <c r="J441" s="171">
        <v>551250</v>
      </c>
      <c r="K441" s="171">
        <v>551250</v>
      </c>
      <c r="L441" s="171">
        <v>551250</v>
      </c>
      <c r="M441" s="172">
        <v>551250</v>
      </c>
      <c r="N441" s="225"/>
    </row>
    <row r="442" spans="2:14" ht="17.399999999999999" x14ac:dyDescent="0.25">
      <c r="B442" s="223"/>
      <c r="C442" s="163">
        <v>427</v>
      </c>
      <c r="D442" s="163" t="s">
        <v>21</v>
      </c>
      <c r="E442" s="164" t="s">
        <v>332</v>
      </c>
      <c r="F442" s="165" t="s">
        <v>84</v>
      </c>
      <c r="G442" s="166">
        <v>1</v>
      </c>
      <c r="H442" s="170">
        <v>939750</v>
      </c>
      <c r="I442" s="171">
        <v>1320900</v>
      </c>
      <c r="J442" s="171">
        <v>619500</v>
      </c>
      <c r="K442" s="171">
        <v>2079000</v>
      </c>
      <c r="L442" s="171">
        <v>1995000</v>
      </c>
      <c r="M442" s="172">
        <v>472500</v>
      </c>
      <c r="N442" s="225"/>
    </row>
    <row r="443" spans="2:14" ht="34.799999999999997" x14ac:dyDescent="0.25">
      <c r="B443" s="223"/>
      <c r="C443" s="163">
        <v>428</v>
      </c>
      <c r="D443" s="163" t="s">
        <v>35</v>
      </c>
      <c r="E443" s="164" t="s">
        <v>333</v>
      </c>
      <c r="F443" s="165" t="s">
        <v>10</v>
      </c>
      <c r="G443" s="166">
        <v>1</v>
      </c>
      <c r="H443" s="170">
        <v>546703</v>
      </c>
      <c r="I443" s="171">
        <v>546703</v>
      </c>
      <c r="J443" s="171">
        <v>551250</v>
      </c>
      <c r="K443" s="171">
        <v>551250</v>
      </c>
      <c r="L443" s="171">
        <v>551250</v>
      </c>
      <c r="M443" s="172">
        <v>551250</v>
      </c>
      <c r="N443" s="225"/>
    </row>
    <row r="444" spans="2:14" ht="34.799999999999997" x14ac:dyDescent="0.25">
      <c r="B444" s="223"/>
      <c r="C444" s="163">
        <v>429</v>
      </c>
      <c r="D444" s="163" t="s">
        <v>21</v>
      </c>
      <c r="E444" s="164" t="s">
        <v>333</v>
      </c>
      <c r="F444" s="165" t="s">
        <v>84</v>
      </c>
      <c r="G444" s="166">
        <v>1</v>
      </c>
      <c r="H444" s="170">
        <v>59000</v>
      </c>
      <c r="I444" s="171">
        <v>131250</v>
      </c>
      <c r="J444" s="171">
        <v>525000</v>
      </c>
      <c r="K444" s="171">
        <v>1029000</v>
      </c>
      <c r="L444" s="171">
        <v>997500</v>
      </c>
      <c r="M444" s="172">
        <v>840000</v>
      </c>
      <c r="N444" s="225"/>
    </row>
    <row r="445" spans="2:14" ht="69.599999999999994" x14ac:dyDescent="0.25">
      <c r="B445" s="223"/>
      <c r="C445" s="163">
        <v>430</v>
      </c>
      <c r="D445" s="163" t="s">
        <v>35</v>
      </c>
      <c r="E445" s="164" t="s">
        <v>334</v>
      </c>
      <c r="F445" s="165" t="s">
        <v>10</v>
      </c>
      <c r="G445" s="166">
        <v>1</v>
      </c>
      <c r="H445" s="170">
        <v>546703</v>
      </c>
      <c r="I445" s="171">
        <v>546703</v>
      </c>
      <c r="J445" s="171">
        <v>551250</v>
      </c>
      <c r="K445" s="171">
        <v>551250</v>
      </c>
      <c r="L445" s="171">
        <v>551250</v>
      </c>
      <c r="M445" s="172">
        <v>551250</v>
      </c>
      <c r="N445" s="225"/>
    </row>
    <row r="446" spans="2:14" ht="69.599999999999994" x14ac:dyDescent="0.25">
      <c r="B446" s="223"/>
      <c r="C446" s="163">
        <v>431</v>
      </c>
      <c r="D446" s="163" t="s">
        <v>21</v>
      </c>
      <c r="E446" s="164" t="s">
        <v>334</v>
      </c>
      <c r="F446" s="165" t="s">
        <v>84</v>
      </c>
      <c r="G446" s="166">
        <v>1</v>
      </c>
      <c r="H446" s="170">
        <v>1034250</v>
      </c>
      <c r="I446" s="171">
        <v>1294150</v>
      </c>
      <c r="J446" s="171">
        <v>1669500</v>
      </c>
      <c r="K446" s="171">
        <v>1312500</v>
      </c>
      <c r="L446" s="171">
        <v>997500</v>
      </c>
      <c r="M446" s="172">
        <v>5040000</v>
      </c>
      <c r="N446" s="225"/>
    </row>
    <row r="447" spans="2:14" ht="34.799999999999997" x14ac:dyDescent="0.25">
      <c r="B447" s="223"/>
      <c r="C447" s="163">
        <v>432</v>
      </c>
      <c r="D447" s="163" t="s">
        <v>35</v>
      </c>
      <c r="E447" s="164" t="s">
        <v>335</v>
      </c>
      <c r="F447" s="165" t="s">
        <v>10</v>
      </c>
      <c r="G447" s="166">
        <v>1</v>
      </c>
      <c r="H447" s="170">
        <v>546703</v>
      </c>
      <c r="I447" s="171">
        <v>546703</v>
      </c>
      <c r="J447" s="171">
        <v>551250</v>
      </c>
      <c r="K447" s="171">
        <v>551250</v>
      </c>
      <c r="L447" s="171">
        <v>551250</v>
      </c>
      <c r="M447" s="172">
        <v>551250</v>
      </c>
      <c r="N447" s="225"/>
    </row>
    <row r="448" spans="2:14" ht="34.799999999999997" x14ac:dyDescent="0.25">
      <c r="B448" s="223"/>
      <c r="C448" s="163">
        <v>433</v>
      </c>
      <c r="D448" s="163" t="s">
        <v>21</v>
      </c>
      <c r="E448" s="164" t="s">
        <v>335</v>
      </c>
      <c r="F448" s="165" t="s">
        <v>84</v>
      </c>
      <c r="G448" s="166">
        <v>1</v>
      </c>
      <c r="H448" s="170">
        <v>535205</v>
      </c>
      <c r="I448" s="171">
        <v>767085</v>
      </c>
      <c r="J448" s="171">
        <v>367500</v>
      </c>
      <c r="K448" s="171">
        <v>934500</v>
      </c>
      <c r="L448" s="171">
        <v>892500</v>
      </c>
      <c r="M448" s="172">
        <v>588000</v>
      </c>
      <c r="N448" s="225"/>
    </row>
    <row r="449" spans="2:14" ht="17.399999999999999" x14ac:dyDescent="0.25">
      <c r="B449" s="223"/>
      <c r="C449" s="163">
        <v>434</v>
      </c>
      <c r="D449" s="163" t="s">
        <v>35</v>
      </c>
      <c r="E449" s="164" t="s">
        <v>336</v>
      </c>
      <c r="F449" s="165" t="s">
        <v>10</v>
      </c>
      <c r="G449" s="166">
        <v>1</v>
      </c>
      <c r="H449" s="170">
        <v>122267</v>
      </c>
      <c r="I449" s="171">
        <v>122267</v>
      </c>
      <c r="J449" s="171">
        <v>138600</v>
      </c>
      <c r="K449" s="171">
        <v>138600</v>
      </c>
      <c r="L449" s="171">
        <v>138600</v>
      </c>
      <c r="M449" s="172">
        <v>138600</v>
      </c>
      <c r="N449" s="225"/>
    </row>
    <row r="450" spans="2:14" ht="17.399999999999999" x14ac:dyDescent="0.25">
      <c r="B450" s="223"/>
      <c r="C450" s="163">
        <v>435</v>
      </c>
      <c r="D450" s="163" t="s">
        <v>21</v>
      </c>
      <c r="E450" s="164" t="s">
        <v>336</v>
      </c>
      <c r="F450" s="165" t="s">
        <v>84</v>
      </c>
      <c r="G450" s="166">
        <v>1</v>
      </c>
      <c r="H450" s="170">
        <v>478800</v>
      </c>
      <c r="I450" s="171">
        <v>724000</v>
      </c>
      <c r="J450" s="171">
        <v>252000</v>
      </c>
      <c r="K450" s="171">
        <v>472500</v>
      </c>
      <c r="L450" s="171">
        <v>787500</v>
      </c>
      <c r="M450" s="172">
        <v>472500</v>
      </c>
      <c r="N450" s="225"/>
    </row>
    <row r="451" spans="2:14" ht="34.799999999999997" x14ac:dyDescent="0.25">
      <c r="B451" s="223"/>
      <c r="C451" s="163">
        <v>436</v>
      </c>
      <c r="D451" s="163" t="s">
        <v>35</v>
      </c>
      <c r="E451" s="164" t="s">
        <v>337</v>
      </c>
      <c r="F451" s="165" t="s">
        <v>10</v>
      </c>
      <c r="G451" s="166">
        <v>1</v>
      </c>
      <c r="H451" s="170">
        <v>0</v>
      </c>
      <c r="I451" s="171">
        <v>0</v>
      </c>
      <c r="J451" s="171">
        <v>91900</v>
      </c>
      <c r="K451" s="171">
        <v>91900</v>
      </c>
      <c r="L451" s="171">
        <v>91900</v>
      </c>
      <c r="M451" s="172">
        <v>91900</v>
      </c>
      <c r="N451" s="225"/>
    </row>
    <row r="452" spans="2:14" ht="34.799999999999997" x14ac:dyDescent="0.25">
      <c r="B452" s="223"/>
      <c r="C452" s="163">
        <v>437</v>
      </c>
      <c r="D452" s="163" t="s">
        <v>21</v>
      </c>
      <c r="E452" s="164" t="s">
        <v>337</v>
      </c>
      <c r="F452" s="165" t="s">
        <v>84</v>
      </c>
      <c r="G452" s="166">
        <v>1</v>
      </c>
      <c r="H452" s="170">
        <v>0</v>
      </c>
      <c r="I452" s="171">
        <v>0</v>
      </c>
      <c r="J452" s="171">
        <v>373800</v>
      </c>
      <c r="K452" s="171">
        <v>303450</v>
      </c>
      <c r="L452" s="171">
        <v>207900</v>
      </c>
      <c r="M452" s="172">
        <v>1312500</v>
      </c>
      <c r="N452" s="225"/>
    </row>
    <row r="453" spans="2:14" ht="34.799999999999997" x14ac:dyDescent="0.25">
      <c r="B453" s="223"/>
      <c r="C453" s="163">
        <v>438</v>
      </c>
      <c r="D453" s="163" t="s">
        <v>35</v>
      </c>
      <c r="E453" s="164" t="s">
        <v>338</v>
      </c>
      <c r="F453" s="165" t="s">
        <v>10</v>
      </c>
      <c r="G453" s="166">
        <v>1</v>
      </c>
      <c r="H453" s="170">
        <v>275650</v>
      </c>
      <c r="I453" s="171">
        <v>275650</v>
      </c>
      <c r="J453" s="171">
        <v>275650</v>
      </c>
      <c r="K453" s="171">
        <v>275650</v>
      </c>
      <c r="L453" s="171">
        <v>275650</v>
      </c>
      <c r="M453" s="172">
        <v>275650</v>
      </c>
      <c r="N453" s="225"/>
    </row>
    <row r="454" spans="2:14" ht="34.799999999999997" x14ac:dyDescent="0.25">
      <c r="B454" s="223"/>
      <c r="C454" s="163">
        <v>439</v>
      </c>
      <c r="D454" s="163" t="s">
        <v>21</v>
      </c>
      <c r="E454" s="164" t="s">
        <v>338</v>
      </c>
      <c r="F454" s="165" t="s">
        <v>84</v>
      </c>
      <c r="G454" s="166">
        <v>1</v>
      </c>
      <c r="H454" s="170">
        <v>54600</v>
      </c>
      <c r="I454" s="171">
        <v>54600</v>
      </c>
      <c r="J454" s="171">
        <v>283500</v>
      </c>
      <c r="K454" s="171">
        <v>84000</v>
      </c>
      <c r="L454" s="171">
        <v>81900</v>
      </c>
      <c r="M454" s="172">
        <v>52500</v>
      </c>
      <c r="N454" s="225"/>
    </row>
    <row r="455" spans="2:14" ht="34.799999999999997" x14ac:dyDescent="0.25">
      <c r="B455" s="223"/>
      <c r="C455" s="163">
        <v>440</v>
      </c>
      <c r="D455" s="163" t="s">
        <v>35</v>
      </c>
      <c r="E455" s="164" t="s">
        <v>339</v>
      </c>
      <c r="F455" s="165" t="s">
        <v>10</v>
      </c>
      <c r="G455" s="166">
        <v>1</v>
      </c>
      <c r="H455" s="170">
        <v>275650</v>
      </c>
      <c r="I455" s="171">
        <v>275650</v>
      </c>
      <c r="J455" s="171">
        <v>275650</v>
      </c>
      <c r="K455" s="171">
        <v>275650</v>
      </c>
      <c r="L455" s="171">
        <v>275650</v>
      </c>
      <c r="M455" s="172">
        <v>275650</v>
      </c>
      <c r="N455" s="225"/>
    </row>
    <row r="456" spans="2:14" ht="34.799999999999997" x14ac:dyDescent="0.25">
      <c r="B456" s="223"/>
      <c r="C456" s="163">
        <v>441</v>
      </c>
      <c r="D456" s="163" t="s">
        <v>21</v>
      </c>
      <c r="E456" s="164" t="s">
        <v>339</v>
      </c>
      <c r="F456" s="165" t="s">
        <v>84</v>
      </c>
      <c r="G456" s="166">
        <v>1</v>
      </c>
      <c r="H456" s="170">
        <v>84783</v>
      </c>
      <c r="I456" s="171">
        <v>90067</v>
      </c>
      <c r="J456" s="171">
        <v>399000</v>
      </c>
      <c r="K456" s="171">
        <v>126000</v>
      </c>
      <c r="L456" s="171">
        <v>0</v>
      </c>
      <c r="M456" s="172">
        <v>52500</v>
      </c>
      <c r="N456" s="225"/>
    </row>
    <row r="457" spans="2:14" ht="69.599999999999994" x14ac:dyDescent="0.25">
      <c r="B457" s="223"/>
      <c r="C457" s="163">
        <v>442</v>
      </c>
      <c r="D457" s="163" t="s">
        <v>35</v>
      </c>
      <c r="E457" s="164" t="s">
        <v>340</v>
      </c>
      <c r="F457" s="165" t="s">
        <v>10</v>
      </c>
      <c r="G457" s="166">
        <v>1</v>
      </c>
      <c r="H457" s="170">
        <v>303235</v>
      </c>
      <c r="I457" s="171">
        <v>303235</v>
      </c>
      <c r="J457" s="171">
        <v>275650</v>
      </c>
      <c r="K457" s="171">
        <v>275650</v>
      </c>
      <c r="L457" s="171">
        <v>275650</v>
      </c>
      <c r="M457" s="172">
        <v>275650</v>
      </c>
      <c r="N457" s="225"/>
    </row>
    <row r="458" spans="2:14" ht="69.599999999999994" x14ac:dyDescent="0.25">
      <c r="B458" s="223"/>
      <c r="C458" s="163">
        <v>443</v>
      </c>
      <c r="D458" s="163" t="s">
        <v>21</v>
      </c>
      <c r="E458" s="164" t="s">
        <v>340</v>
      </c>
      <c r="F458" s="165" t="s">
        <v>84</v>
      </c>
      <c r="G458" s="166">
        <v>1</v>
      </c>
      <c r="H458" s="170">
        <v>247800</v>
      </c>
      <c r="I458" s="171">
        <v>247800</v>
      </c>
      <c r="J458" s="171">
        <v>630000</v>
      </c>
      <c r="K458" s="171">
        <v>157500</v>
      </c>
      <c r="L458" s="171">
        <v>136500</v>
      </c>
      <c r="M458" s="172">
        <v>288750</v>
      </c>
      <c r="N458" s="225"/>
    </row>
    <row r="459" spans="2:14" ht="34.799999999999997" x14ac:dyDescent="0.25">
      <c r="B459" s="223"/>
      <c r="C459" s="163">
        <v>444</v>
      </c>
      <c r="D459" s="163" t="s">
        <v>35</v>
      </c>
      <c r="E459" s="164" t="s">
        <v>341</v>
      </c>
      <c r="F459" s="165" t="s">
        <v>10</v>
      </c>
      <c r="G459" s="166">
        <v>1</v>
      </c>
      <c r="H459" s="170">
        <v>182234</v>
      </c>
      <c r="I459" s="171">
        <v>182234</v>
      </c>
      <c r="J459" s="171">
        <v>183750</v>
      </c>
      <c r="K459" s="171">
        <v>183750</v>
      </c>
      <c r="L459" s="171">
        <v>183750</v>
      </c>
      <c r="M459" s="172">
        <v>183750</v>
      </c>
      <c r="N459" s="225"/>
    </row>
    <row r="460" spans="2:14" ht="34.799999999999997" x14ac:dyDescent="0.25">
      <c r="B460" s="223"/>
      <c r="C460" s="163">
        <v>445</v>
      </c>
      <c r="D460" s="163" t="s">
        <v>21</v>
      </c>
      <c r="E460" s="164" t="s">
        <v>341</v>
      </c>
      <c r="F460" s="165" t="s">
        <v>84</v>
      </c>
      <c r="G460" s="166">
        <v>1</v>
      </c>
      <c r="H460" s="170">
        <v>173250</v>
      </c>
      <c r="I460" s="171">
        <v>270900</v>
      </c>
      <c r="J460" s="171">
        <v>210000</v>
      </c>
      <c r="K460" s="171">
        <v>126000</v>
      </c>
      <c r="L460" s="171">
        <v>126000</v>
      </c>
      <c r="M460" s="172">
        <v>635250</v>
      </c>
      <c r="N460" s="225"/>
    </row>
    <row r="461" spans="2:14" ht="52.2" x14ac:dyDescent="0.25">
      <c r="B461" s="223"/>
      <c r="C461" s="163">
        <v>446</v>
      </c>
      <c r="D461" s="163" t="s">
        <v>35</v>
      </c>
      <c r="E461" s="164" t="s">
        <v>342</v>
      </c>
      <c r="F461" s="165" t="s">
        <v>10</v>
      </c>
      <c r="G461" s="166">
        <v>1</v>
      </c>
      <c r="H461" s="170">
        <v>551250</v>
      </c>
      <c r="I461" s="171">
        <v>551250</v>
      </c>
      <c r="J461" s="171">
        <v>476727</v>
      </c>
      <c r="K461" s="171">
        <v>551250</v>
      </c>
      <c r="L461" s="171">
        <v>551250</v>
      </c>
      <c r="M461" s="172">
        <v>551250</v>
      </c>
      <c r="N461" s="225"/>
    </row>
    <row r="462" spans="2:14" ht="52.2" x14ac:dyDescent="0.25">
      <c r="B462" s="223"/>
      <c r="C462" s="163">
        <v>447</v>
      </c>
      <c r="D462" s="163" t="s">
        <v>21</v>
      </c>
      <c r="E462" s="164" t="s">
        <v>342</v>
      </c>
      <c r="F462" s="165" t="s">
        <v>84</v>
      </c>
      <c r="G462" s="166">
        <v>1</v>
      </c>
      <c r="H462" s="170">
        <v>159369</v>
      </c>
      <c r="I462" s="171">
        <v>171758</v>
      </c>
      <c r="J462" s="171">
        <v>451500</v>
      </c>
      <c r="K462" s="171">
        <v>367500</v>
      </c>
      <c r="L462" s="171">
        <v>367500</v>
      </c>
      <c r="M462" s="172">
        <v>215250</v>
      </c>
      <c r="N462" s="225"/>
    </row>
    <row r="463" spans="2:14" ht="52.2" x14ac:dyDescent="0.25">
      <c r="B463" s="223"/>
      <c r="C463" s="163">
        <v>448</v>
      </c>
      <c r="D463" s="163" t="s">
        <v>35</v>
      </c>
      <c r="E463" s="164" t="s">
        <v>343</v>
      </c>
      <c r="F463" s="165" t="s">
        <v>10</v>
      </c>
      <c r="G463" s="166">
        <v>1</v>
      </c>
      <c r="H463" s="170">
        <v>0</v>
      </c>
      <c r="I463" s="171">
        <v>0</v>
      </c>
      <c r="J463" s="171">
        <v>551250</v>
      </c>
      <c r="K463" s="171">
        <v>551250</v>
      </c>
      <c r="L463" s="171">
        <v>551250</v>
      </c>
      <c r="M463" s="172">
        <v>551250</v>
      </c>
      <c r="N463" s="225"/>
    </row>
    <row r="464" spans="2:14" ht="52.2" x14ac:dyDescent="0.25">
      <c r="B464" s="223"/>
      <c r="C464" s="163">
        <v>449</v>
      </c>
      <c r="D464" s="163" t="s">
        <v>21</v>
      </c>
      <c r="E464" s="164" t="s">
        <v>343</v>
      </c>
      <c r="F464" s="165" t="s">
        <v>205</v>
      </c>
      <c r="G464" s="166">
        <v>1</v>
      </c>
      <c r="H464" s="170">
        <v>0</v>
      </c>
      <c r="I464" s="171">
        <v>0</v>
      </c>
      <c r="J464" s="171">
        <v>303450</v>
      </c>
      <c r="K464" s="171">
        <v>1260000</v>
      </c>
      <c r="L464" s="171">
        <v>472500</v>
      </c>
      <c r="M464" s="172">
        <v>845250</v>
      </c>
      <c r="N464" s="225"/>
    </row>
    <row r="465" spans="2:14" ht="34.799999999999997" x14ac:dyDescent="0.25">
      <c r="B465" s="223"/>
      <c r="C465" s="163">
        <v>450</v>
      </c>
      <c r="D465" s="163" t="s">
        <v>35</v>
      </c>
      <c r="E465" s="164" t="s">
        <v>344</v>
      </c>
      <c r="F465" s="165" t="s">
        <v>10</v>
      </c>
      <c r="G465" s="166">
        <v>1</v>
      </c>
      <c r="H465" s="170">
        <v>973937</v>
      </c>
      <c r="I465" s="171">
        <v>973937</v>
      </c>
      <c r="J465" s="171">
        <v>998619</v>
      </c>
      <c r="K465" s="171">
        <v>1102500</v>
      </c>
      <c r="L465" s="171">
        <v>1102500</v>
      </c>
      <c r="M465" s="172">
        <v>1102500</v>
      </c>
      <c r="N465" s="225"/>
    </row>
    <row r="466" spans="2:14" ht="34.799999999999997" x14ac:dyDescent="0.25">
      <c r="B466" s="223"/>
      <c r="C466" s="163">
        <v>451</v>
      </c>
      <c r="D466" s="163" t="s">
        <v>21</v>
      </c>
      <c r="E466" s="164" t="s">
        <v>344</v>
      </c>
      <c r="F466" s="165" t="s">
        <v>124</v>
      </c>
      <c r="G466" s="166">
        <v>1</v>
      </c>
      <c r="H466" s="170">
        <v>3150000</v>
      </c>
      <c r="I466" s="171">
        <v>3150000</v>
      </c>
      <c r="J466" s="171">
        <v>1271421</v>
      </c>
      <c r="K466" s="171">
        <v>1029000</v>
      </c>
      <c r="L466" s="171">
        <v>1312500</v>
      </c>
      <c r="M466" s="172">
        <v>845250</v>
      </c>
      <c r="N466" s="225"/>
    </row>
    <row r="467" spans="2:14" ht="34.799999999999997" x14ac:dyDescent="0.25">
      <c r="B467" s="223"/>
      <c r="C467" s="163">
        <v>452</v>
      </c>
      <c r="D467" s="163" t="s">
        <v>35</v>
      </c>
      <c r="E467" s="164" t="s">
        <v>345</v>
      </c>
      <c r="F467" s="165" t="s">
        <v>10</v>
      </c>
      <c r="G467" s="166">
        <v>1</v>
      </c>
      <c r="H467" s="170">
        <v>167301</v>
      </c>
      <c r="I467" s="171">
        <v>167301</v>
      </c>
      <c r="J467" s="171">
        <v>183750</v>
      </c>
      <c r="K467" s="171">
        <v>183750</v>
      </c>
      <c r="L467" s="171">
        <v>183750</v>
      </c>
      <c r="M467" s="172">
        <v>183750</v>
      </c>
      <c r="N467" s="225"/>
    </row>
    <row r="468" spans="2:14" ht="34.799999999999997" x14ac:dyDescent="0.25">
      <c r="B468" s="223"/>
      <c r="C468" s="163">
        <v>453</v>
      </c>
      <c r="D468" s="163" t="s">
        <v>21</v>
      </c>
      <c r="E468" s="164" t="s">
        <v>345</v>
      </c>
      <c r="F468" s="165" t="s">
        <v>84</v>
      </c>
      <c r="G468" s="166">
        <v>1</v>
      </c>
      <c r="H468" s="170">
        <v>273261</v>
      </c>
      <c r="I468" s="171">
        <v>345870</v>
      </c>
      <c r="J468" s="171">
        <v>252922</v>
      </c>
      <c r="K468" s="171">
        <v>472500</v>
      </c>
      <c r="L468" s="171">
        <v>577500</v>
      </c>
      <c r="M468" s="172">
        <v>472500</v>
      </c>
      <c r="N468" s="225"/>
    </row>
    <row r="469" spans="2:14" ht="34.799999999999997" x14ac:dyDescent="0.25">
      <c r="B469" s="223"/>
      <c r="C469" s="163">
        <v>454</v>
      </c>
      <c r="D469" s="163" t="s">
        <v>35</v>
      </c>
      <c r="E469" s="164" t="s">
        <v>346</v>
      </c>
      <c r="F469" s="165" t="s">
        <v>10</v>
      </c>
      <c r="G469" s="166">
        <v>1</v>
      </c>
      <c r="H469" s="170">
        <v>455603</v>
      </c>
      <c r="I469" s="171">
        <v>455603</v>
      </c>
      <c r="J469" s="171">
        <v>459400</v>
      </c>
      <c r="K469" s="171">
        <v>459400</v>
      </c>
      <c r="L469" s="171">
        <v>459400</v>
      </c>
      <c r="M469" s="172">
        <v>459400</v>
      </c>
      <c r="N469" s="225"/>
    </row>
    <row r="470" spans="2:14" ht="34.799999999999997" x14ac:dyDescent="0.25">
      <c r="B470" s="223"/>
      <c r="C470" s="163">
        <v>455</v>
      </c>
      <c r="D470" s="163" t="s">
        <v>21</v>
      </c>
      <c r="E470" s="164" t="s">
        <v>346</v>
      </c>
      <c r="F470" s="165" t="s">
        <v>84</v>
      </c>
      <c r="G470" s="166">
        <v>1</v>
      </c>
      <c r="H470" s="170">
        <v>420522</v>
      </c>
      <c r="I470" s="171">
        <v>696768</v>
      </c>
      <c r="J470" s="171">
        <v>630000</v>
      </c>
      <c r="K470" s="171">
        <v>1029000</v>
      </c>
      <c r="L470" s="171">
        <v>1312500</v>
      </c>
      <c r="M470" s="172">
        <v>1050000</v>
      </c>
      <c r="N470" s="225"/>
    </row>
    <row r="471" spans="2:14" ht="34.799999999999997" x14ac:dyDescent="0.25">
      <c r="B471" s="223"/>
      <c r="C471" s="163">
        <v>456</v>
      </c>
      <c r="D471" s="163" t="s">
        <v>35</v>
      </c>
      <c r="E471" s="164" t="s">
        <v>347</v>
      </c>
      <c r="F471" s="165" t="s">
        <v>10</v>
      </c>
      <c r="G471" s="166">
        <v>1</v>
      </c>
      <c r="H471" s="170">
        <v>138600</v>
      </c>
      <c r="I471" s="171">
        <v>138600</v>
      </c>
      <c r="J471" s="171">
        <v>116781</v>
      </c>
      <c r="K471" s="171">
        <v>138600</v>
      </c>
      <c r="L471" s="171">
        <v>138600</v>
      </c>
      <c r="M471" s="172">
        <v>138600</v>
      </c>
      <c r="N471" s="225"/>
    </row>
    <row r="472" spans="2:14" ht="34.799999999999997" x14ac:dyDescent="0.25">
      <c r="B472" s="223"/>
      <c r="C472" s="163">
        <v>457</v>
      </c>
      <c r="D472" s="163" t="s">
        <v>21</v>
      </c>
      <c r="E472" s="164" t="s">
        <v>347</v>
      </c>
      <c r="F472" s="165" t="s">
        <v>84</v>
      </c>
      <c r="G472" s="166">
        <v>1</v>
      </c>
      <c r="H472" s="170">
        <v>304500</v>
      </c>
      <c r="I472" s="171">
        <v>304500</v>
      </c>
      <c r="J472" s="171">
        <v>304500</v>
      </c>
      <c r="K472" s="171">
        <v>304500</v>
      </c>
      <c r="L472" s="171">
        <v>304500</v>
      </c>
      <c r="M472" s="172">
        <v>304500</v>
      </c>
      <c r="N472" s="225"/>
    </row>
    <row r="473" spans="2:14" ht="69.599999999999994" x14ac:dyDescent="0.25">
      <c r="B473" s="223"/>
      <c r="C473" s="163">
        <v>458</v>
      </c>
      <c r="D473" s="163" t="s">
        <v>35</v>
      </c>
      <c r="E473" s="164" t="s">
        <v>348</v>
      </c>
      <c r="F473" s="165" t="s">
        <v>10</v>
      </c>
      <c r="G473" s="166">
        <v>1</v>
      </c>
      <c r="H473" s="170">
        <v>735000</v>
      </c>
      <c r="I473" s="171">
        <v>735000</v>
      </c>
      <c r="J473" s="171">
        <v>735000</v>
      </c>
      <c r="K473" s="171">
        <v>735000</v>
      </c>
      <c r="L473" s="171">
        <v>735000</v>
      </c>
      <c r="M473" s="172">
        <v>735000</v>
      </c>
      <c r="N473" s="225"/>
    </row>
    <row r="474" spans="2:14" ht="69.599999999999994" x14ac:dyDescent="0.25">
      <c r="B474" s="223"/>
      <c r="C474" s="163">
        <v>459</v>
      </c>
      <c r="D474" s="163" t="s">
        <v>21</v>
      </c>
      <c r="E474" s="164" t="s">
        <v>348</v>
      </c>
      <c r="F474" s="165" t="s">
        <v>84</v>
      </c>
      <c r="G474" s="166">
        <v>1</v>
      </c>
      <c r="H474" s="170">
        <v>472500</v>
      </c>
      <c r="I474" s="171">
        <v>709230</v>
      </c>
      <c r="J474" s="171">
        <v>472500</v>
      </c>
      <c r="K474" s="171">
        <v>997500</v>
      </c>
      <c r="L474" s="171">
        <v>1102500</v>
      </c>
      <c r="M474" s="172">
        <v>0</v>
      </c>
      <c r="N474" s="225"/>
    </row>
    <row r="475" spans="2:14" ht="52.2" x14ac:dyDescent="0.25">
      <c r="B475" s="223"/>
      <c r="C475" s="163">
        <v>460</v>
      </c>
      <c r="D475" s="163" t="s">
        <v>35</v>
      </c>
      <c r="E475" s="164" t="s">
        <v>349</v>
      </c>
      <c r="F475" s="165" t="s">
        <v>10</v>
      </c>
      <c r="G475" s="166">
        <v>1</v>
      </c>
      <c r="H475" s="170">
        <v>735000</v>
      </c>
      <c r="I475" s="171">
        <v>735000</v>
      </c>
      <c r="J475" s="171">
        <v>735000</v>
      </c>
      <c r="K475" s="171">
        <v>735000</v>
      </c>
      <c r="L475" s="171">
        <v>735000</v>
      </c>
      <c r="M475" s="172">
        <v>735000</v>
      </c>
      <c r="N475" s="225"/>
    </row>
    <row r="476" spans="2:14" ht="52.2" x14ac:dyDescent="0.25">
      <c r="B476" s="223"/>
      <c r="C476" s="163">
        <v>461</v>
      </c>
      <c r="D476" s="163" t="s">
        <v>21</v>
      </c>
      <c r="E476" s="164" t="s">
        <v>349</v>
      </c>
      <c r="F476" s="165" t="s">
        <v>84</v>
      </c>
      <c r="G476" s="166">
        <v>1</v>
      </c>
      <c r="H476" s="170">
        <v>472500</v>
      </c>
      <c r="I476" s="171">
        <v>709230</v>
      </c>
      <c r="J476" s="171">
        <v>525000</v>
      </c>
      <c r="K476" s="171">
        <v>997500</v>
      </c>
      <c r="L476" s="171">
        <v>1102500</v>
      </c>
      <c r="M476" s="172">
        <v>0</v>
      </c>
      <c r="N476" s="225"/>
    </row>
    <row r="477" spans="2:14" ht="52.2" x14ac:dyDescent="0.25">
      <c r="B477" s="223"/>
      <c r="C477" s="163">
        <v>462</v>
      </c>
      <c r="D477" s="163" t="s">
        <v>35</v>
      </c>
      <c r="E477" s="164" t="s">
        <v>350</v>
      </c>
      <c r="F477" s="165" t="s">
        <v>10</v>
      </c>
      <c r="G477" s="166">
        <v>1</v>
      </c>
      <c r="H477" s="170">
        <v>735000</v>
      </c>
      <c r="I477" s="171">
        <v>735000</v>
      </c>
      <c r="J477" s="171">
        <v>735000</v>
      </c>
      <c r="K477" s="171">
        <v>735000</v>
      </c>
      <c r="L477" s="171">
        <v>735000</v>
      </c>
      <c r="M477" s="172">
        <v>735000</v>
      </c>
      <c r="N477" s="225"/>
    </row>
    <row r="478" spans="2:14" ht="52.2" x14ac:dyDescent="0.25">
      <c r="B478" s="223"/>
      <c r="C478" s="163">
        <v>463</v>
      </c>
      <c r="D478" s="163" t="s">
        <v>21</v>
      </c>
      <c r="E478" s="164" t="s">
        <v>350</v>
      </c>
      <c r="F478" s="165" t="s">
        <v>84</v>
      </c>
      <c r="G478" s="166">
        <v>1</v>
      </c>
      <c r="H478" s="170">
        <v>472500</v>
      </c>
      <c r="I478" s="171">
        <v>709230</v>
      </c>
      <c r="J478" s="171">
        <v>546000</v>
      </c>
      <c r="K478" s="171">
        <v>997500</v>
      </c>
      <c r="L478" s="171">
        <v>1102500</v>
      </c>
      <c r="M478" s="172">
        <v>0</v>
      </c>
      <c r="N478" s="225"/>
    </row>
    <row r="479" spans="2:14" ht="69.599999999999994" x14ac:dyDescent="0.25">
      <c r="B479" s="223"/>
      <c r="C479" s="163">
        <v>464</v>
      </c>
      <c r="D479" s="163" t="s">
        <v>35</v>
      </c>
      <c r="E479" s="164" t="s">
        <v>351</v>
      </c>
      <c r="F479" s="165" t="s">
        <v>10</v>
      </c>
      <c r="G479" s="166">
        <v>1</v>
      </c>
      <c r="H479" s="170">
        <v>735000</v>
      </c>
      <c r="I479" s="171">
        <v>735000</v>
      </c>
      <c r="J479" s="171">
        <v>735000</v>
      </c>
      <c r="K479" s="171">
        <v>735000</v>
      </c>
      <c r="L479" s="171">
        <v>735000</v>
      </c>
      <c r="M479" s="172">
        <v>735000</v>
      </c>
      <c r="N479" s="225"/>
    </row>
    <row r="480" spans="2:14" ht="69.599999999999994" x14ac:dyDescent="0.25">
      <c r="B480" s="223"/>
      <c r="C480" s="163">
        <v>465</v>
      </c>
      <c r="D480" s="163" t="s">
        <v>21</v>
      </c>
      <c r="E480" s="164" t="s">
        <v>351</v>
      </c>
      <c r="F480" s="165" t="s">
        <v>84</v>
      </c>
      <c r="G480" s="166">
        <v>1</v>
      </c>
      <c r="H480" s="170">
        <v>472500</v>
      </c>
      <c r="I480" s="171">
        <v>709230</v>
      </c>
      <c r="J480" s="171">
        <v>651000</v>
      </c>
      <c r="K480" s="171">
        <v>997500</v>
      </c>
      <c r="L480" s="171">
        <v>1102500</v>
      </c>
      <c r="M480" s="172">
        <v>0</v>
      </c>
      <c r="N480" s="225"/>
    </row>
    <row r="481" spans="2:14" ht="34.799999999999997" x14ac:dyDescent="0.25">
      <c r="B481" s="223"/>
      <c r="C481" s="163">
        <v>466</v>
      </c>
      <c r="D481" s="163" t="s">
        <v>35</v>
      </c>
      <c r="E481" s="164" t="s">
        <v>352</v>
      </c>
      <c r="F481" s="165" t="s">
        <v>10</v>
      </c>
      <c r="G481" s="166">
        <v>1</v>
      </c>
      <c r="H481" s="170">
        <v>735000</v>
      </c>
      <c r="I481" s="171">
        <v>735000</v>
      </c>
      <c r="J481" s="171">
        <v>735000</v>
      </c>
      <c r="K481" s="171">
        <v>735000</v>
      </c>
      <c r="L481" s="171">
        <v>735000</v>
      </c>
      <c r="M481" s="172">
        <v>735000</v>
      </c>
      <c r="N481" s="225"/>
    </row>
    <row r="482" spans="2:14" ht="34.799999999999997" x14ac:dyDescent="0.25">
      <c r="B482" s="223"/>
      <c r="C482" s="163">
        <v>467</v>
      </c>
      <c r="D482" s="163" t="s">
        <v>21</v>
      </c>
      <c r="E482" s="164" t="s">
        <v>352</v>
      </c>
      <c r="F482" s="165" t="s">
        <v>84</v>
      </c>
      <c r="G482" s="166">
        <v>1</v>
      </c>
      <c r="H482" s="170">
        <v>472500</v>
      </c>
      <c r="I482" s="171">
        <v>709230</v>
      </c>
      <c r="J482" s="171">
        <v>336000</v>
      </c>
      <c r="K482" s="171">
        <v>861000</v>
      </c>
      <c r="L482" s="171">
        <v>1102500</v>
      </c>
      <c r="M482" s="172">
        <v>5145000</v>
      </c>
      <c r="N482" s="225"/>
    </row>
    <row r="483" spans="2:14" ht="69.599999999999994" x14ac:dyDescent="0.25">
      <c r="B483" s="223"/>
      <c r="C483" s="163">
        <v>468</v>
      </c>
      <c r="D483" s="163" t="s">
        <v>35</v>
      </c>
      <c r="E483" s="164" t="s">
        <v>353</v>
      </c>
      <c r="F483" s="165" t="s">
        <v>10</v>
      </c>
      <c r="G483" s="166">
        <v>1</v>
      </c>
      <c r="H483" s="170">
        <v>735000</v>
      </c>
      <c r="I483" s="171">
        <v>735000</v>
      </c>
      <c r="J483" s="171">
        <v>735000</v>
      </c>
      <c r="K483" s="171">
        <v>735000</v>
      </c>
      <c r="L483" s="171">
        <v>735000</v>
      </c>
      <c r="M483" s="172">
        <v>735000</v>
      </c>
      <c r="N483" s="225"/>
    </row>
    <row r="484" spans="2:14" ht="69.599999999999994" x14ac:dyDescent="0.25">
      <c r="B484" s="223"/>
      <c r="C484" s="163">
        <v>469</v>
      </c>
      <c r="D484" s="163" t="s">
        <v>21</v>
      </c>
      <c r="E484" s="164" t="s">
        <v>353</v>
      </c>
      <c r="F484" s="165" t="s">
        <v>84</v>
      </c>
      <c r="G484" s="166">
        <v>1</v>
      </c>
      <c r="H484" s="170">
        <v>472500</v>
      </c>
      <c r="I484" s="171">
        <v>709230</v>
      </c>
      <c r="J484" s="171">
        <v>472500</v>
      </c>
      <c r="K484" s="171">
        <v>1785000</v>
      </c>
      <c r="L484" s="171">
        <v>1102500</v>
      </c>
      <c r="M484" s="172">
        <v>0</v>
      </c>
      <c r="N484" s="225"/>
    </row>
    <row r="485" spans="2:14" ht="69.599999999999994" x14ac:dyDescent="0.25">
      <c r="B485" s="223"/>
      <c r="C485" s="163">
        <v>470</v>
      </c>
      <c r="D485" s="163" t="s">
        <v>35</v>
      </c>
      <c r="E485" s="164" t="s">
        <v>354</v>
      </c>
      <c r="F485" s="165" t="s">
        <v>10</v>
      </c>
      <c r="G485" s="166">
        <v>1</v>
      </c>
      <c r="H485" s="170">
        <v>735000</v>
      </c>
      <c r="I485" s="171">
        <v>735000</v>
      </c>
      <c r="J485" s="171">
        <v>735000</v>
      </c>
      <c r="K485" s="171">
        <v>735000</v>
      </c>
      <c r="L485" s="171">
        <v>735000</v>
      </c>
      <c r="M485" s="172">
        <v>735000</v>
      </c>
      <c r="N485" s="225"/>
    </row>
    <row r="486" spans="2:14" ht="69.599999999999994" x14ac:dyDescent="0.25">
      <c r="B486" s="223"/>
      <c r="C486" s="163">
        <v>471</v>
      </c>
      <c r="D486" s="163" t="s">
        <v>21</v>
      </c>
      <c r="E486" s="164" t="s">
        <v>354</v>
      </c>
      <c r="F486" s="165" t="s">
        <v>84</v>
      </c>
      <c r="G486" s="166">
        <v>1</v>
      </c>
      <c r="H486" s="170">
        <v>472500</v>
      </c>
      <c r="I486" s="171">
        <v>709230</v>
      </c>
      <c r="J486" s="171">
        <v>1984500</v>
      </c>
      <c r="K486" s="171">
        <v>367500</v>
      </c>
      <c r="L486" s="171">
        <v>1102500</v>
      </c>
      <c r="M486" s="172">
        <v>0</v>
      </c>
      <c r="N486" s="225"/>
    </row>
    <row r="487" spans="2:14" ht="52.2" x14ac:dyDescent="0.25">
      <c r="B487" s="223"/>
      <c r="C487" s="163">
        <v>472</v>
      </c>
      <c r="D487" s="163" t="s">
        <v>35</v>
      </c>
      <c r="E487" s="164" t="s">
        <v>355</v>
      </c>
      <c r="F487" s="165" t="s">
        <v>10</v>
      </c>
      <c r="G487" s="166">
        <v>1</v>
      </c>
      <c r="H487" s="170">
        <v>735000</v>
      </c>
      <c r="I487" s="171">
        <v>735000</v>
      </c>
      <c r="J487" s="171">
        <v>735000</v>
      </c>
      <c r="K487" s="171">
        <v>735000</v>
      </c>
      <c r="L487" s="171">
        <v>735000</v>
      </c>
      <c r="M487" s="172">
        <v>735000</v>
      </c>
      <c r="N487" s="225"/>
    </row>
    <row r="488" spans="2:14" ht="52.2" x14ac:dyDescent="0.25">
      <c r="B488" s="223"/>
      <c r="C488" s="163">
        <v>473</v>
      </c>
      <c r="D488" s="163" t="s">
        <v>21</v>
      </c>
      <c r="E488" s="164" t="s">
        <v>355</v>
      </c>
      <c r="F488" s="165" t="s">
        <v>84</v>
      </c>
      <c r="G488" s="166">
        <v>1</v>
      </c>
      <c r="H488" s="170">
        <v>472500</v>
      </c>
      <c r="I488" s="171">
        <v>709230</v>
      </c>
      <c r="J488" s="171">
        <v>525000</v>
      </c>
      <c r="K488" s="171">
        <v>1890000</v>
      </c>
      <c r="L488" s="171">
        <v>1102500</v>
      </c>
      <c r="M488" s="172">
        <v>0</v>
      </c>
      <c r="N488" s="225"/>
    </row>
    <row r="489" spans="2:14" ht="52.2" x14ac:dyDescent="0.25">
      <c r="B489" s="223"/>
      <c r="C489" s="163">
        <v>474</v>
      </c>
      <c r="D489" s="163" t="s">
        <v>35</v>
      </c>
      <c r="E489" s="164" t="s">
        <v>356</v>
      </c>
      <c r="F489" s="165" t="s">
        <v>10</v>
      </c>
      <c r="G489" s="166">
        <v>1</v>
      </c>
      <c r="H489" s="170">
        <v>486969</v>
      </c>
      <c r="I489" s="171">
        <v>486969</v>
      </c>
      <c r="J489" s="171">
        <v>551250</v>
      </c>
      <c r="K489" s="171">
        <v>551250</v>
      </c>
      <c r="L489" s="171">
        <v>551250</v>
      </c>
      <c r="M489" s="172">
        <v>551250</v>
      </c>
      <c r="N489" s="225"/>
    </row>
    <row r="490" spans="2:14" ht="52.2" x14ac:dyDescent="0.25">
      <c r="B490" s="223"/>
      <c r="C490" s="163">
        <v>475</v>
      </c>
      <c r="D490" s="163" t="s">
        <v>21</v>
      </c>
      <c r="E490" s="164" t="s">
        <v>356</v>
      </c>
      <c r="F490" s="165" t="s">
        <v>84</v>
      </c>
      <c r="G490" s="166">
        <v>1</v>
      </c>
      <c r="H490" s="170">
        <v>469829</v>
      </c>
      <c r="I490" s="171">
        <v>624776</v>
      </c>
      <c r="J490" s="171">
        <v>357000</v>
      </c>
      <c r="K490" s="171">
        <v>1365000</v>
      </c>
      <c r="L490" s="171">
        <v>1423800</v>
      </c>
      <c r="M490" s="172">
        <v>2992500</v>
      </c>
      <c r="N490" s="225"/>
    </row>
    <row r="491" spans="2:14" ht="34.799999999999997" x14ac:dyDescent="0.25">
      <c r="B491" s="223"/>
      <c r="C491" s="163">
        <v>476</v>
      </c>
      <c r="D491" s="163" t="s">
        <v>35</v>
      </c>
      <c r="E491" s="164" t="s">
        <v>357</v>
      </c>
      <c r="F491" s="165" t="s">
        <v>10</v>
      </c>
      <c r="G491" s="166">
        <v>1</v>
      </c>
      <c r="H491" s="170">
        <v>551250</v>
      </c>
      <c r="I491" s="171">
        <v>551250</v>
      </c>
      <c r="J491" s="171">
        <v>551250</v>
      </c>
      <c r="K491" s="171">
        <v>551250</v>
      </c>
      <c r="L491" s="171">
        <v>551250</v>
      </c>
      <c r="M491" s="172">
        <v>551250</v>
      </c>
      <c r="N491" s="225"/>
    </row>
    <row r="492" spans="2:14" ht="34.799999999999997" x14ac:dyDescent="0.25">
      <c r="B492" s="223"/>
      <c r="C492" s="163">
        <v>477</v>
      </c>
      <c r="D492" s="163" t="s">
        <v>21</v>
      </c>
      <c r="E492" s="164" t="s">
        <v>357</v>
      </c>
      <c r="F492" s="165" t="s">
        <v>84</v>
      </c>
      <c r="G492" s="166">
        <v>1</v>
      </c>
      <c r="H492" s="170">
        <v>472500</v>
      </c>
      <c r="I492" s="171">
        <v>540323</v>
      </c>
      <c r="J492" s="171">
        <v>315000</v>
      </c>
      <c r="K492" s="171">
        <v>472500</v>
      </c>
      <c r="L492" s="171">
        <v>472500</v>
      </c>
      <c r="M492" s="172">
        <v>367500</v>
      </c>
      <c r="N492" s="225"/>
    </row>
    <row r="493" spans="2:14" ht="52.2" x14ac:dyDescent="0.25">
      <c r="B493" s="223"/>
      <c r="C493" s="163">
        <v>478</v>
      </c>
      <c r="D493" s="163" t="s">
        <v>35</v>
      </c>
      <c r="E493" s="164" t="s">
        <v>358</v>
      </c>
      <c r="F493" s="165" t="s">
        <v>10</v>
      </c>
      <c r="G493" s="166">
        <v>1</v>
      </c>
      <c r="H493" s="170">
        <v>606437</v>
      </c>
      <c r="I493" s="171">
        <v>606437</v>
      </c>
      <c r="J493" s="171">
        <v>551250</v>
      </c>
      <c r="K493" s="171">
        <v>551250</v>
      </c>
      <c r="L493" s="171">
        <v>551250</v>
      </c>
      <c r="M493" s="172">
        <v>551250</v>
      </c>
      <c r="N493" s="225"/>
    </row>
    <row r="494" spans="2:14" ht="52.2" x14ac:dyDescent="0.25">
      <c r="B494" s="223"/>
      <c r="C494" s="163">
        <v>479</v>
      </c>
      <c r="D494" s="163" t="s">
        <v>21</v>
      </c>
      <c r="E494" s="164" t="s">
        <v>358</v>
      </c>
      <c r="F494" s="165" t="s">
        <v>84</v>
      </c>
      <c r="G494" s="166">
        <v>1</v>
      </c>
      <c r="H494" s="170">
        <v>472500</v>
      </c>
      <c r="I494" s="171">
        <v>540323</v>
      </c>
      <c r="J494" s="171">
        <v>525000</v>
      </c>
      <c r="K494" s="171">
        <v>1890000</v>
      </c>
      <c r="L494" s="171">
        <v>1890000</v>
      </c>
      <c r="M494" s="172">
        <v>2100000</v>
      </c>
      <c r="N494" s="225"/>
    </row>
    <row r="495" spans="2:14" ht="69.599999999999994" x14ac:dyDescent="0.25">
      <c r="B495" s="223"/>
      <c r="C495" s="163">
        <v>480</v>
      </c>
      <c r="D495" s="163" t="s">
        <v>35</v>
      </c>
      <c r="E495" s="164" t="s">
        <v>359</v>
      </c>
      <c r="F495" s="165" t="s">
        <v>10</v>
      </c>
      <c r="G495" s="166">
        <v>1</v>
      </c>
      <c r="H495" s="170">
        <v>551250</v>
      </c>
      <c r="I495" s="171">
        <v>551250</v>
      </c>
      <c r="J495" s="171">
        <v>551250</v>
      </c>
      <c r="K495" s="171">
        <v>551250</v>
      </c>
      <c r="L495" s="171">
        <v>551250</v>
      </c>
      <c r="M495" s="172">
        <v>551250</v>
      </c>
      <c r="N495" s="225"/>
    </row>
    <row r="496" spans="2:14" ht="69.599999999999994" x14ac:dyDescent="0.25">
      <c r="B496" s="223"/>
      <c r="C496" s="163">
        <v>481</v>
      </c>
      <c r="D496" s="163" t="s">
        <v>21</v>
      </c>
      <c r="E496" s="164" t="s">
        <v>359</v>
      </c>
      <c r="F496" s="165" t="s">
        <v>84</v>
      </c>
      <c r="G496" s="166">
        <v>1</v>
      </c>
      <c r="H496" s="170">
        <v>472500</v>
      </c>
      <c r="I496" s="171">
        <v>540323</v>
      </c>
      <c r="J496" s="171">
        <v>703500</v>
      </c>
      <c r="K496" s="171">
        <v>1029000</v>
      </c>
      <c r="L496" s="171">
        <v>997500</v>
      </c>
      <c r="M496" s="172">
        <v>0</v>
      </c>
      <c r="N496" s="225"/>
    </row>
    <row r="497" spans="2:14" ht="52.2" x14ac:dyDescent="0.25">
      <c r="B497" s="223"/>
      <c r="C497" s="163">
        <v>482</v>
      </c>
      <c r="D497" s="163" t="s">
        <v>35</v>
      </c>
      <c r="E497" s="164" t="s">
        <v>360</v>
      </c>
      <c r="F497" s="165" t="s">
        <v>10</v>
      </c>
      <c r="G497" s="166">
        <v>1</v>
      </c>
      <c r="H497" s="170">
        <v>0</v>
      </c>
      <c r="I497" s="171">
        <v>0</v>
      </c>
      <c r="J497" s="171">
        <v>0</v>
      </c>
      <c r="K497" s="171">
        <v>0</v>
      </c>
      <c r="L497" s="171">
        <v>0</v>
      </c>
      <c r="M497" s="172">
        <v>1102500</v>
      </c>
      <c r="N497" s="225"/>
    </row>
    <row r="498" spans="2:14" ht="52.2" x14ac:dyDescent="0.25">
      <c r="B498" s="223"/>
      <c r="C498" s="163">
        <v>483</v>
      </c>
      <c r="D498" s="163" t="s">
        <v>21</v>
      </c>
      <c r="E498" s="164" t="s">
        <v>360</v>
      </c>
      <c r="F498" s="165" t="s">
        <v>84</v>
      </c>
      <c r="G498" s="166">
        <v>1</v>
      </c>
      <c r="H498" s="170">
        <v>0</v>
      </c>
      <c r="I498" s="171">
        <v>0</v>
      </c>
      <c r="J498" s="171">
        <v>0</v>
      </c>
      <c r="K498" s="171">
        <v>0</v>
      </c>
      <c r="L498" s="171">
        <v>0</v>
      </c>
      <c r="M498" s="172">
        <v>7875000</v>
      </c>
      <c r="N498" s="225"/>
    </row>
    <row r="499" spans="2:14" ht="34.799999999999997" x14ac:dyDescent="0.25">
      <c r="B499" s="223"/>
      <c r="C499" s="163">
        <v>484</v>
      </c>
      <c r="D499" s="163" t="s">
        <v>35</v>
      </c>
      <c r="E499" s="164" t="s">
        <v>361</v>
      </c>
      <c r="F499" s="165" t="s">
        <v>10</v>
      </c>
      <c r="G499" s="166">
        <v>1</v>
      </c>
      <c r="H499" s="170">
        <v>91134</v>
      </c>
      <c r="I499" s="171">
        <v>91134</v>
      </c>
      <c r="J499" s="171">
        <v>91900</v>
      </c>
      <c r="K499" s="171">
        <v>91900</v>
      </c>
      <c r="L499" s="171">
        <v>91900</v>
      </c>
      <c r="M499" s="172">
        <v>91900</v>
      </c>
      <c r="N499" s="225"/>
    </row>
    <row r="500" spans="2:14" ht="34.799999999999997" x14ac:dyDescent="0.25">
      <c r="B500" s="223"/>
      <c r="C500" s="163">
        <v>485</v>
      </c>
      <c r="D500" s="163" t="s">
        <v>21</v>
      </c>
      <c r="E500" s="164" t="s">
        <v>361</v>
      </c>
      <c r="F500" s="165" t="s">
        <v>124</v>
      </c>
      <c r="G500" s="166">
        <v>1</v>
      </c>
      <c r="H500" s="170">
        <v>294000</v>
      </c>
      <c r="I500" s="171">
        <v>294000</v>
      </c>
      <c r="J500" s="171">
        <v>145608</v>
      </c>
      <c r="K500" s="171">
        <v>189000</v>
      </c>
      <c r="L500" s="171">
        <v>157500</v>
      </c>
      <c r="M500" s="172">
        <v>210000</v>
      </c>
      <c r="N500" s="225"/>
    </row>
    <row r="501" spans="2:14" ht="34.799999999999997" x14ac:dyDescent="0.25">
      <c r="B501" s="223"/>
      <c r="C501" s="163">
        <v>486</v>
      </c>
      <c r="D501" s="163" t="s">
        <v>35</v>
      </c>
      <c r="E501" s="164" t="s">
        <v>362</v>
      </c>
      <c r="F501" s="165" t="s">
        <v>10</v>
      </c>
      <c r="G501" s="166">
        <v>1</v>
      </c>
      <c r="H501" s="170">
        <v>91134</v>
      </c>
      <c r="I501" s="171">
        <v>91134</v>
      </c>
      <c r="J501" s="171">
        <v>91900</v>
      </c>
      <c r="K501" s="171">
        <v>91900</v>
      </c>
      <c r="L501" s="171">
        <v>91900</v>
      </c>
      <c r="M501" s="172">
        <v>91900</v>
      </c>
      <c r="N501" s="225"/>
    </row>
    <row r="502" spans="2:14" ht="34.799999999999997" x14ac:dyDescent="0.25">
      <c r="B502" s="223"/>
      <c r="C502" s="163">
        <v>487</v>
      </c>
      <c r="D502" s="163" t="s">
        <v>21</v>
      </c>
      <c r="E502" s="164" t="s">
        <v>362</v>
      </c>
      <c r="F502" s="165" t="s">
        <v>124</v>
      </c>
      <c r="G502" s="166">
        <v>1</v>
      </c>
      <c r="H502" s="170">
        <v>126000</v>
      </c>
      <c r="I502" s="171">
        <v>126000</v>
      </c>
      <c r="J502" s="171">
        <v>145608</v>
      </c>
      <c r="K502" s="171">
        <v>231000</v>
      </c>
      <c r="L502" s="171">
        <v>126000</v>
      </c>
      <c r="M502" s="172">
        <v>63000</v>
      </c>
      <c r="N502" s="225"/>
    </row>
    <row r="503" spans="2:14" ht="34.799999999999997" x14ac:dyDescent="0.25">
      <c r="B503" s="223"/>
      <c r="C503" s="163">
        <v>488</v>
      </c>
      <c r="D503" s="163" t="s">
        <v>35</v>
      </c>
      <c r="E503" s="164" t="s">
        <v>363</v>
      </c>
      <c r="F503" s="165" t="s">
        <v>10</v>
      </c>
      <c r="G503" s="166">
        <v>1</v>
      </c>
      <c r="H503" s="170">
        <v>91134</v>
      </c>
      <c r="I503" s="171">
        <v>91134</v>
      </c>
      <c r="J503" s="171">
        <v>91900</v>
      </c>
      <c r="K503" s="171">
        <v>91900</v>
      </c>
      <c r="L503" s="171">
        <v>91900</v>
      </c>
      <c r="M503" s="172">
        <v>91900</v>
      </c>
      <c r="N503" s="225"/>
    </row>
    <row r="504" spans="2:14" ht="34.799999999999997" x14ac:dyDescent="0.25">
      <c r="B504" s="223"/>
      <c r="C504" s="163">
        <v>489</v>
      </c>
      <c r="D504" s="163" t="s">
        <v>21</v>
      </c>
      <c r="E504" s="164" t="s">
        <v>363</v>
      </c>
      <c r="F504" s="165" t="s">
        <v>84</v>
      </c>
      <c r="G504" s="166">
        <v>1</v>
      </c>
      <c r="H504" s="170">
        <v>294000</v>
      </c>
      <c r="I504" s="171">
        <v>294000</v>
      </c>
      <c r="J504" s="171">
        <v>1575000</v>
      </c>
      <c r="K504" s="171">
        <v>42659</v>
      </c>
      <c r="L504" s="171">
        <v>126000</v>
      </c>
      <c r="M504" s="172">
        <v>73500</v>
      </c>
      <c r="N504" s="225"/>
    </row>
    <row r="505" spans="2:14" ht="34.799999999999997" x14ac:dyDescent="0.25">
      <c r="B505" s="223"/>
      <c r="C505" s="163">
        <v>490</v>
      </c>
      <c r="D505" s="163" t="s">
        <v>35</v>
      </c>
      <c r="E505" s="164" t="s">
        <v>364</v>
      </c>
      <c r="F505" s="165" t="s">
        <v>10</v>
      </c>
      <c r="G505" s="166">
        <v>1</v>
      </c>
      <c r="H505" s="170">
        <v>0</v>
      </c>
      <c r="I505" s="171">
        <v>0</v>
      </c>
      <c r="J505" s="171">
        <v>0</v>
      </c>
      <c r="K505" s="171">
        <v>0</v>
      </c>
      <c r="L505" s="171">
        <v>0</v>
      </c>
      <c r="M505" s="172">
        <v>0</v>
      </c>
      <c r="N505" s="225"/>
    </row>
    <row r="506" spans="2:14" ht="34.799999999999997" x14ac:dyDescent="0.25">
      <c r="B506" s="223"/>
      <c r="C506" s="163">
        <v>491</v>
      </c>
      <c r="D506" s="163" t="s">
        <v>21</v>
      </c>
      <c r="E506" s="164" t="s">
        <v>364</v>
      </c>
      <c r="F506" s="165" t="s">
        <v>84</v>
      </c>
      <c r="G506" s="166">
        <v>1</v>
      </c>
      <c r="H506" s="170">
        <v>0</v>
      </c>
      <c r="I506" s="171">
        <v>0</v>
      </c>
      <c r="J506" s="171">
        <v>0</v>
      </c>
      <c r="K506" s="171">
        <v>0</v>
      </c>
      <c r="L506" s="171">
        <v>0</v>
      </c>
      <c r="M506" s="172">
        <v>0</v>
      </c>
      <c r="N506" s="225"/>
    </row>
    <row r="507" spans="2:14" ht="17.399999999999999" x14ac:dyDescent="0.25">
      <c r="B507" s="223"/>
      <c r="C507" s="163">
        <v>492</v>
      </c>
      <c r="D507" s="163" t="s">
        <v>35</v>
      </c>
      <c r="E507" s="164" t="s">
        <v>365</v>
      </c>
      <c r="F507" s="165" t="s">
        <v>10</v>
      </c>
      <c r="G507" s="166">
        <v>1</v>
      </c>
      <c r="H507" s="170">
        <v>227784</v>
      </c>
      <c r="I507" s="171">
        <v>227784</v>
      </c>
      <c r="J507" s="171">
        <v>229675</v>
      </c>
      <c r="K507" s="171">
        <v>229675</v>
      </c>
      <c r="L507" s="171">
        <v>229675</v>
      </c>
      <c r="M507" s="172">
        <v>229675</v>
      </c>
      <c r="N507" s="225"/>
    </row>
    <row r="508" spans="2:14" ht="17.399999999999999" x14ac:dyDescent="0.25">
      <c r="B508" s="223"/>
      <c r="C508" s="163">
        <v>493</v>
      </c>
      <c r="D508" s="163" t="s">
        <v>21</v>
      </c>
      <c r="E508" s="164" t="s">
        <v>365</v>
      </c>
      <c r="F508" s="165" t="s">
        <v>84</v>
      </c>
      <c r="G508" s="166">
        <v>1</v>
      </c>
      <c r="H508" s="170">
        <v>593362</v>
      </c>
      <c r="I508" s="171">
        <v>1320900</v>
      </c>
      <c r="J508" s="171">
        <v>1710976</v>
      </c>
      <c r="K508" s="171">
        <v>1029000</v>
      </c>
      <c r="L508" s="171">
        <v>1260000</v>
      </c>
      <c r="M508" s="172">
        <v>1575000</v>
      </c>
      <c r="N508" s="225"/>
    </row>
    <row r="509" spans="2:14" ht="34.799999999999997" x14ac:dyDescent="0.25">
      <c r="B509" s="223"/>
      <c r="C509" s="163">
        <v>494</v>
      </c>
      <c r="D509" s="163" t="s">
        <v>35</v>
      </c>
      <c r="E509" s="164" t="s">
        <v>366</v>
      </c>
      <c r="F509" s="165" t="s">
        <v>10</v>
      </c>
      <c r="G509" s="166">
        <v>1</v>
      </c>
      <c r="H509" s="170">
        <v>26250</v>
      </c>
      <c r="I509" s="171">
        <v>26250</v>
      </c>
      <c r="J509" s="171">
        <v>26250</v>
      </c>
      <c r="K509" s="171">
        <v>26250</v>
      </c>
      <c r="L509" s="171">
        <v>26250</v>
      </c>
      <c r="M509" s="172">
        <v>26250</v>
      </c>
      <c r="N509" s="225"/>
    </row>
    <row r="510" spans="2:14" ht="34.799999999999997" x14ac:dyDescent="0.25">
      <c r="B510" s="223"/>
      <c r="C510" s="163">
        <v>495</v>
      </c>
      <c r="D510" s="163" t="s">
        <v>21</v>
      </c>
      <c r="E510" s="164" t="s">
        <v>366</v>
      </c>
      <c r="F510" s="165" t="s">
        <v>84</v>
      </c>
      <c r="G510" s="166">
        <v>1</v>
      </c>
      <c r="H510" s="170">
        <v>0</v>
      </c>
      <c r="I510" s="171">
        <v>0</v>
      </c>
      <c r="J510" s="171">
        <v>231000</v>
      </c>
      <c r="K510" s="171">
        <v>189000</v>
      </c>
      <c r="L510" s="171">
        <v>194250</v>
      </c>
      <c r="M510" s="172">
        <v>73500</v>
      </c>
      <c r="N510" s="225"/>
    </row>
    <row r="511" spans="2:14" ht="52.2" x14ac:dyDescent="0.25">
      <c r="B511" s="223"/>
      <c r="C511" s="163">
        <v>496</v>
      </c>
      <c r="D511" s="163" t="s">
        <v>35</v>
      </c>
      <c r="E511" s="164" t="s">
        <v>367</v>
      </c>
      <c r="F511" s="165" t="s">
        <v>10</v>
      </c>
      <c r="G511" s="166">
        <v>1</v>
      </c>
      <c r="H511" s="170">
        <v>0</v>
      </c>
      <c r="I511" s="171">
        <v>0</v>
      </c>
      <c r="J511" s="171">
        <v>26250</v>
      </c>
      <c r="K511" s="171">
        <v>0</v>
      </c>
      <c r="L511" s="171">
        <v>0</v>
      </c>
      <c r="M511" s="172">
        <v>26250</v>
      </c>
      <c r="N511" s="225"/>
    </row>
    <row r="512" spans="2:14" ht="52.2" x14ac:dyDescent="0.25">
      <c r="B512" s="223"/>
      <c r="C512" s="163">
        <v>497</v>
      </c>
      <c r="D512" s="163" t="s">
        <v>21</v>
      </c>
      <c r="E512" s="164" t="s">
        <v>367</v>
      </c>
      <c r="F512" s="165" t="s">
        <v>84</v>
      </c>
      <c r="G512" s="166">
        <v>1</v>
      </c>
      <c r="H512" s="170">
        <v>0</v>
      </c>
      <c r="I512" s="171">
        <v>0</v>
      </c>
      <c r="J512" s="171">
        <v>294000</v>
      </c>
      <c r="K512" s="171">
        <v>0</v>
      </c>
      <c r="L512" s="171">
        <v>0</v>
      </c>
      <c r="M512" s="172">
        <v>73500</v>
      </c>
      <c r="N512" s="225"/>
    </row>
    <row r="513" spans="2:14" ht="17.399999999999999" x14ac:dyDescent="0.25">
      <c r="B513" s="223"/>
      <c r="C513" s="163">
        <v>498</v>
      </c>
      <c r="D513" s="163" t="s">
        <v>35</v>
      </c>
      <c r="E513" s="164" t="s">
        <v>368</v>
      </c>
      <c r="F513" s="165" t="s">
        <v>10</v>
      </c>
      <c r="G513" s="166">
        <v>1</v>
      </c>
      <c r="H513" s="170">
        <v>26250</v>
      </c>
      <c r="I513" s="171">
        <v>26250</v>
      </c>
      <c r="J513" s="171">
        <v>26250</v>
      </c>
      <c r="K513" s="171">
        <v>26250</v>
      </c>
      <c r="L513" s="171">
        <v>24981</v>
      </c>
      <c r="M513" s="172">
        <v>26250</v>
      </c>
      <c r="N513" s="225"/>
    </row>
    <row r="514" spans="2:14" ht="17.399999999999999" x14ac:dyDescent="0.25">
      <c r="B514" s="223"/>
      <c r="C514" s="163">
        <v>499</v>
      </c>
      <c r="D514" s="163" t="s">
        <v>21</v>
      </c>
      <c r="E514" s="164" t="s">
        <v>368</v>
      </c>
      <c r="F514" s="165" t="s">
        <v>84</v>
      </c>
      <c r="G514" s="166">
        <v>1</v>
      </c>
      <c r="H514" s="170">
        <v>31102</v>
      </c>
      <c r="I514" s="171">
        <v>37400</v>
      </c>
      <c r="J514" s="171">
        <v>115690</v>
      </c>
      <c r="K514" s="171">
        <v>84000</v>
      </c>
      <c r="L514" s="171">
        <v>94500</v>
      </c>
      <c r="M514" s="172">
        <v>73500</v>
      </c>
      <c r="N514" s="225"/>
    </row>
    <row r="515" spans="2:14" ht="17.399999999999999" x14ac:dyDescent="0.25">
      <c r="B515" s="223"/>
      <c r="C515" s="163">
        <v>500</v>
      </c>
      <c r="D515" s="163" t="s">
        <v>35</v>
      </c>
      <c r="E515" s="164" t="s">
        <v>369</v>
      </c>
      <c r="F515" s="165" t="s">
        <v>10</v>
      </c>
      <c r="G515" s="166">
        <v>1</v>
      </c>
      <c r="H515" s="170">
        <v>26250</v>
      </c>
      <c r="I515" s="171">
        <v>26250</v>
      </c>
      <c r="J515" s="171">
        <v>26250</v>
      </c>
      <c r="K515" s="171">
        <v>26250</v>
      </c>
      <c r="L515" s="171">
        <v>24981</v>
      </c>
      <c r="M515" s="172">
        <v>26250</v>
      </c>
      <c r="N515" s="225"/>
    </row>
    <row r="516" spans="2:14" ht="17.399999999999999" x14ac:dyDescent="0.25">
      <c r="B516" s="223"/>
      <c r="C516" s="163">
        <v>501</v>
      </c>
      <c r="D516" s="163" t="s">
        <v>21</v>
      </c>
      <c r="E516" s="164" t="s">
        <v>369</v>
      </c>
      <c r="F516" s="165" t="s">
        <v>84</v>
      </c>
      <c r="G516" s="166">
        <v>1</v>
      </c>
      <c r="H516" s="170">
        <v>74463</v>
      </c>
      <c r="I516" s="171">
        <v>81980</v>
      </c>
      <c r="J516" s="171">
        <v>196594</v>
      </c>
      <c r="K516" s="171">
        <v>131250</v>
      </c>
      <c r="L516" s="171">
        <v>189000</v>
      </c>
      <c r="M516" s="172">
        <v>199500</v>
      </c>
      <c r="N516" s="225"/>
    </row>
    <row r="517" spans="2:14" ht="34.799999999999997" x14ac:dyDescent="0.25">
      <c r="B517" s="223"/>
      <c r="C517" s="163">
        <v>502</v>
      </c>
      <c r="D517" s="163" t="s">
        <v>35</v>
      </c>
      <c r="E517" s="164" t="s">
        <v>370</v>
      </c>
      <c r="F517" s="165" t="s">
        <v>10</v>
      </c>
      <c r="G517" s="166">
        <v>1</v>
      </c>
      <c r="H517" s="170">
        <v>46100</v>
      </c>
      <c r="I517" s="171">
        <v>46100</v>
      </c>
      <c r="J517" s="171">
        <v>46750</v>
      </c>
      <c r="K517" s="171">
        <v>46750</v>
      </c>
      <c r="L517" s="171">
        <v>46750</v>
      </c>
      <c r="M517" s="172">
        <v>46750</v>
      </c>
      <c r="N517" s="225"/>
    </row>
    <row r="518" spans="2:14" ht="34.799999999999997" x14ac:dyDescent="0.25">
      <c r="B518" s="223"/>
      <c r="C518" s="163">
        <v>503</v>
      </c>
      <c r="D518" s="163" t="s">
        <v>21</v>
      </c>
      <c r="E518" s="164" t="s">
        <v>370</v>
      </c>
      <c r="F518" s="165" t="s">
        <v>84</v>
      </c>
      <c r="G518" s="166">
        <v>1</v>
      </c>
      <c r="H518" s="170">
        <v>68609</v>
      </c>
      <c r="I518" s="171">
        <v>74229</v>
      </c>
      <c r="J518" s="171">
        <v>152250</v>
      </c>
      <c r="K518" s="171">
        <v>141750</v>
      </c>
      <c r="L518" s="171">
        <v>126000</v>
      </c>
      <c r="M518" s="172">
        <v>199500</v>
      </c>
      <c r="N518" s="225"/>
    </row>
    <row r="519" spans="2:14" ht="34.799999999999997" x14ac:dyDescent="0.25">
      <c r="B519" s="223"/>
      <c r="C519" s="163">
        <v>504</v>
      </c>
      <c r="D519" s="163" t="s">
        <v>35</v>
      </c>
      <c r="E519" s="164" t="s">
        <v>371</v>
      </c>
      <c r="F519" s="165" t="s">
        <v>10</v>
      </c>
      <c r="G519" s="166">
        <v>1</v>
      </c>
      <c r="H519" s="170">
        <v>26250</v>
      </c>
      <c r="I519" s="171">
        <v>26250</v>
      </c>
      <c r="J519" s="171">
        <v>26250</v>
      </c>
      <c r="K519" s="171">
        <v>26250</v>
      </c>
      <c r="L519" s="171">
        <v>26250</v>
      </c>
      <c r="M519" s="172">
        <v>26250</v>
      </c>
      <c r="N519" s="225"/>
    </row>
    <row r="520" spans="2:14" ht="34.799999999999997" x14ac:dyDescent="0.25">
      <c r="B520" s="223"/>
      <c r="C520" s="163">
        <v>505</v>
      </c>
      <c r="D520" s="163" t="s">
        <v>21</v>
      </c>
      <c r="E520" s="164" t="s">
        <v>371</v>
      </c>
      <c r="F520" s="165" t="s">
        <v>84</v>
      </c>
      <c r="G520" s="166">
        <v>1</v>
      </c>
      <c r="H520" s="170">
        <v>0</v>
      </c>
      <c r="I520" s="171">
        <v>0</v>
      </c>
      <c r="J520" s="171">
        <v>176400</v>
      </c>
      <c r="K520" s="171">
        <v>141750</v>
      </c>
      <c r="L520" s="171">
        <v>189000</v>
      </c>
      <c r="M520" s="172">
        <v>199500</v>
      </c>
      <c r="N520" s="225"/>
    </row>
    <row r="521" spans="2:14" ht="34.799999999999997" x14ac:dyDescent="0.25">
      <c r="B521" s="223"/>
      <c r="C521" s="163">
        <v>506</v>
      </c>
      <c r="D521" s="163" t="s">
        <v>35</v>
      </c>
      <c r="E521" s="164" t="s">
        <v>372</v>
      </c>
      <c r="F521" s="165" t="s">
        <v>10</v>
      </c>
      <c r="G521" s="166">
        <v>1</v>
      </c>
      <c r="H521" s="170">
        <v>26250</v>
      </c>
      <c r="I521" s="171">
        <v>26250</v>
      </c>
      <c r="J521" s="171">
        <v>26250</v>
      </c>
      <c r="K521" s="171">
        <v>26250</v>
      </c>
      <c r="L521" s="171">
        <v>26250</v>
      </c>
      <c r="M521" s="172">
        <v>26250</v>
      </c>
      <c r="N521" s="225"/>
    </row>
    <row r="522" spans="2:14" ht="34.799999999999997" x14ac:dyDescent="0.25">
      <c r="B522" s="223"/>
      <c r="C522" s="163">
        <v>507</v>
      </c>
      <c r="D522" s="163" t="s">
        <v>21</v>
      </c>
      <c r="E522" s="164" t="s">
        <v>372</v>
      </c>
      <c r="F522" s="165" t="s">
        <v>84</v>
      </c>
      <c r="G522" s="166">
        <v>1</v>
      </c>
      <c r="H522" s="170">
        <v>89250</v>
      </c>
      <c r="I522" s="171">
        <v>78329</v>
      </c>
      <c r="J522" s="171">
        <v>176400</v>
      </c>
      <c r="K522" s="171">
        <v>131250</v>
      </c>
      <c r="L522" s="171">
        <v>126000</v>
      </c>
      <c r="M522" s="172">
        <v>199500</v>
      </c>
      <c r="N522" s="225"/>
    </row>
    <row r="523" spans="2:14" ht="34.799999999999997" x14ac:dyDescent="0.25">
      <c r="B523" s="223"/>
      <c r="C523" s="163">
        <v>508</v>
      </c>
      <c r="D523" s="163" t="s">
        <v>35</v>
      </c>
      <c r="E523" s="164" t="s">
        <v>373</v>
      </c>
      <c r="F523" s="165" t="s">
        <v>10</v>
      </c>
      <c r="G523" s="166">
        <v>1</v>
      </c>
      <c r="H523" s="170">
        <v>46100</v>
      </c>
      <c r="I523" s="171">
        <v>46100</v>
      </c>
      <c r="J523" s="171">
        <v>46750</v>
      </c>
      <c r="K523" s="171">
        <v>46750</v>
      </c>
      <c r="L523" s="171">
        <v>46750</v>
      </c>
      <c r="M523" s="172">
        <v>46750</v>
      </c>
      <c r="N523" s="225"/>
    </row>
    <row r="524" spans="2:14" ht="34.799999999999997" x14ac:dyDescent="0.25">
      <c r="B524" s="223"/>
      <c r="C524" s="163">
        <v>509</v>
      </c>
      <c r="D524" s="163" t="s">
        <v>21</v>
      </c>
      <c r="E524" s="164" t="s">
        <v>373</v>
      </c>
      <c r="F524" s="165" t="s">
        <v>84</v>
      </c>
      <c r="G524" s="166">
        <v>1</v>
      </c>
      <c r="H524" s="170">
        <v>66063</v>
      </c>
      <c r="I524" s="171">
        <v>69197</v>
      </c>
      <c r="J524" s="171">
        <v>20500</v>
      </c>
      <c r="K524" s="171">
        <v>207900</v>
      </c>
      <c r="L524" s="171">
        <v>233100</v>
      </c>
      <c r="M524" s="172">
        <v>210000</v>
      </c>
      <c r="N524" s="225"/>
    </row>
    <row r="525" spans="2:14" ht="34.799999999999997" x14ac:dyDescent="0.25">
      <c r="B525" s="223"/>
      <c r="C525" s="163">
        <v>510</v>
      </c>
      <c r="D525" s="163" t="s">
        <v>35</v>
      </c>
      <c r="E525" s="164" t="s">
        <v>374</v>
      </c>
      <c r="F525" s="165" t="s">
        <v>10</v>
      </c>
      <c r="G525" s="166">
        <v>1</v>
      </c>
      <c r="H525" s="170">
        <v>46100</v>
      </c>
      <c r="I525" s="171">
        <v>46100</v>
      </c>
      <c r="J525" s="171">
        <v>46750</v>
      </c>
      <c r="K525" s="171">
        <v>46750</v>
      </c>
      <c r="L525" s="171">
        <v>46750</v>
      </c>
      <c r="M525" s="172">
        <v>46750</v>
      </c>
      <c r="N525" s="225"/>
    </row>
    <row r="526" spans="2:14" ht="34.799999999999997" x14ac:dyDescent="0.25">
      <c r="B526" s="223"/>
      <c r="C526" s="163">
        <v>511</v>
      </c>
      <c r="D526" s="163" t="s">
        <v>21</v>
      </c>
      <c r="E526" s="164" t="s">
        <v>374</v>
      </c>
      <c r="F526" s="165" t="s">
        <v>84</v>
      </c>
      <c r="G526" s="166">
        <v>1</v>
      </c>
      <c r="H526" s="170">
        <v>0</v>
      </c>
      <c r="I526" s="171">
        <v>0</v>
      </c>
      <c r="J526" s="171">
        <v>231000</v>
      </c>
      <c r="K526" s="171">
        <v>131250</v>
      </c>
      <c r="L526" s="171">
        <v>131250</v>
      </c>
      <c r="M526" s="172">
        <v>101850</v>
      </c>
      <c r="N526" s="225"/>
    </row>
    <row r="527" spans="2:14" ht="34.799999999999997" x14ac:dyDescent="0.25">
      <c r="B527" s="223"/>
      <c r="C527" s="163">
        <v>512</v>
      </c>
      <c r="D527" s="163" t="s">
        <v>35</v>
      </c>
      <c r="E527" s="164" t="s">
        <v>375</v>
      </c>
      <c r="F527" s="165" t="s">
        <v>10</v>
      </c>
      <c r="G527" s="166">
        <v>1</v>
      </c>
      <c r="H527" s="170">
        <v>26250</v>
      </c>
      <c r="I527" s="171">
        <v>26250</v>
      </c>
      <c r="J527" s="171">
        <v>26250</v>
      </c>
      <c r="K527" s="171">
        <v>26250</v>
      </c>
      <c r="L527" s="171">
        <v>26250</v>
      </c>
      <c r="M527" s="172">
        <v>26250</v>
      </c>
      <c r="N527" s="225"/>
    </row>
    <row r="528" spans="2:14" ht="34.799999999999997" x14ac:dyDescent="0.25">
      <c r="B528" s="223"/>
      <c r="C528" s="163">
        <v>513</v>
      </c>
      <c r="D528" s="163" t="s">
        <v>21</v>
      </c>
      <c r="E528" s="164" t="s">
        <v>375</v>
      </c>
      <c r="F528" s="165" t="s">
        <v>84</v>
      </c>
      <c r="G528" s="166">
        <v>1</v>
      </c>
      <c r="H528" s="170">
        <v>0</v>
      </c>
      <c r="I528" s="171">
        <v>0</v>
      </c>
      <c r="J528" s="171">
        <v>131250</v>
      </c>
      <c r="K528" s="171">
        <v>126000</v>
      </c>
      <c r="L528" s="171">
        <v>102900</v>
      </c>
      <c r="M528" s="172">
        <v>63000</v>
      </c>
      <c r="N528" s="225"/>
    </row>
    <row r="529" spans="2:14" ht="52.2" x14ac:dyDescent="0.25">
      <c r="B529" s="223"/>
      <c r="C529" s="163">
        <v>514</v>
      </c>
      <c r="D529" s="163" t="s">
        <v>35</v>
      </c>
      <c r="E529" s="164" t="s">
        <v>376</v>
      </c>
      <c r="F529" s="165" t="s">
        <v>10</v>
      </c>
      <c r="G529" s="166">
        <v>1</v>
      </c>
      <c r="H529" s="170">
        <v>46100</v>
      </c>
      <c r="I529" s="171">
        <v>46100</v>
      </c>
      <c r="J529" s="171">
        <v>46750</v>
      </c>
      <c r="K529" s="171">
        <v>46750</v>
      </c>
      <c r="L529" s="171">
        <v>46750</v>
      </c>
      <c r="M529" s="172">
        <v>46750</v>
      </c>
      <c r="N529" s="225"/>
    </row>
    <row r="530" spans="2:14" ht="52.2" x14ac:dyDescent="0.25">
      <c r="B530" s="223"/>
      <c r="C530" s="163">
        <v>515</v>
      </c>
      <c r="D530" s="163" t="s">
        <v>21</v>
      </c>
      <c r="E530" s="164" t="s">
        <v>376</v>
      </c>
      <c r="F530" s="165" t="s">
        <v>84</v>
      </c>
      <c r="G530" s="166">
        <v>1</v>
      </c>
      <c r="H530" s="170">
        <v>0</v>
      </c>
      <c r="I530" s="171">
        <v>0</v>
      </c>
      <c r="J530" s="171">
        <v>367500</v>
      </c>
      <c r="K530" s="171">
        <v>399000</v>
      </c>
      <c r="L530" s="171">
        <v>472500</v>
      </c>
      <c r="M530" s="172">
        <v>0</v>
      </c>
      <c r="N530" s="225"/>
    </row>
    <row r="531" spans="2:14" ht="52.2" x14ac:dyDescent="0.25">
      <c r="B531" s="223"/>
      <c r="C531" s="163">
        <v>516</v>
      </c>
      <c r="D531" s="163" t="s">
        <v>35</v>
      </c>
      <c r="E531" s="164" t="s">
        <v>377</v>
      </c>
      <c r="F531" s="165" t="s">
        <v>10</v>
      </c>
      <c r="G531" s="166">
        <v>1</v>
      </c>
      <c r="H531" s="170">
        <v>46100</v>
      </c>
      <c r="I531" s="171">
        <v>46100</v>
      </c>
      <c r="J531" s="171">
        <v>46750</v>
      </c>
      <c r="K531" s="171">
        <v>46750</v>
      </c>
      <c r="L531" s="171">
        <v>46750</v>
      </c>
      <c r="M531" s="172">
        <v>46750</v>
      </c>
      <c r="N531" s="225"/>
    </row>
    <row r="532" spans="2:14" ht="52.2" x14ac:dyDescent="0.25">
      <c r="B532" s="223"/>
      <c r="C532" s="163">
        <v>517</v>
      </c>
      <c r="D532" s="163" t="s">
        <v>21</v>
      </c>
      <c r="E532" s="164" t="s">
        <v>377</v>
      </c>
      <c r="F532" s="165" t="s">
        <v>84</v>
      </c>
      <c r="G532" s="166">
        <v>1</v>
      </c>
      <c r="H532" s="170">
        <v>0</v>
      </c>
      <c r="I532" s="171">
        <v>0</v>
      </c>
      <c r="J532" s="171">
        <v>336000</v>
      </c>
      <c r="K532" s="171">
        <v>336000</v>
      </c>
      <c r="L532" s="171">
        <v>367500</v>
      </c>
      <c r="M532" s="172">
        <v>0</v>
      </c>
      <c r="N532" s="225"/>
    </row>
    <row r="533" spans="2:14" ht="69.599999999999994" x14ac:dyDescent="0.25">
      <c r="B533" s="223"/>
      <c r="C533" s="163">
        <v>518</v>
      </c>
      <c r="D533" s="163" t="s">
        <v>35</v>
      </c>
      <c r="E533" s="164" t="s">
        <v>378</v>
      </c>
      <c r="F533" s="165" t="s">
        <v>10</v>
      </c>
      <c r="G533" s="166">
        <v>1</v>
      </c>
      <c r="H533" s="170">
        <v>46100</v>
      </c>
      <c r="I533" s="171">
        <v>46100</v>
      </c>
      <c r="J533" s="171">
        <v>46750</v>
      </c>
      <c r="K533" s="171">
        <v>46750</v>
      </c>
      <c r="L533" s="171">
        <v>46750</v>
      </c>
      <c r="M533" s="172">
        <v>46750</v>
      </c>
      <c r="N533" s="225"/>
    </row>
    <row r="534" spans="2:14" ht="69.599999999999994" x14ac:dyDescent="0.25">
      <c r="B534" s="223"/>
      <c r="C534" s="163">
        <v>519</v>
      </c>
      <c r="D534" s="163" t="s">
        <v>21</v>
      </c>
      <c r="E534" s="164" t="s">
        <v>378</v>
      </c>
      <c r="F534" s="165" t="s">
        <v>84</v>
      </c>
      <c r="G534" s="166">
        <v>1</v>
      </c>
      <c r="H534" s="170">
        <v>0</v>
      </c>
      <c r="I534" s="171">
        <v>0</v>
      </c>
      <c r="J534" s="171">
        <v>441000</v>
      </c>
      <c r="K534" s="171">
        <v>336000</v>
      </c>
      <c r="L534" s="171">
        <v>472500</v>
      </c>
      <c r="M534" s="172">
        <v>0</v>
      </c>
      <c r="N534" s="225"/>
    </row>
    <row r="535" spans="2:14" ht="34.799999999999997" x14ac:dyDescent="0.25">
      <c r="B535" s="223"/>
      <c r="C535" s="163">
        <v>520</v>
      </c>
      <c r="D535" s="163" t="s">
        <v>35</v>
      </c>
      <c r="E535" s="164" t="s">
        <v>379</v>
      </c>
      <c r="F535" s="165" t="s">
        <v>10</v>
      </c>
      <c r="G535" s="166">
        <v>1</v>
      </c>
      <c r="H535" s="170">
        <v>46100</v>
      </c>
      <c r="I535" s="171">
        <v>46100</v>
      </c>
      <c r="J535" s="171">
        <v>46750</v>
      </c>
      <c r="K535" s="171">
        <v>46750</v>
      </c>
      <c r="L535" s="171">
        <v>46750</v>
      </c>
      <c r="M535" s="172">
        <v>46750</v>
      </c>
      <c r="N535" s="225"/>
    </row>
    <row r="536" spans="2:14" ht="34.799999999999997" x14ac:dyDescent="0.25">
      <c r="B536" s="223"/>
      <c r="C536" s="163">
        <v>521</v>
      </c>
      <c r="D536" s="163" t="s">
        <v>21</v>
      </c>
      <c r="E536" s="164" t="s">
        <v>379</v>
      </c>
      <c r="F536" s="165" t="s">
        <v>84</v>
      </c>
      <c r="G536" s="166">
        <v>1</v>
      </c>
      <c r="H536" s="170">
        <v>0</v>
      </c>
      <c r="I536" s="171">
        <v>0</v>
      </c>
      <c r="J536" s="171">
        <v>367500</v>
      </c>
      <c r="K536" s="171">
        <v>12600</v>
      </c>
      <c r="L536" s="171">
        <v>12600</v>
      </c>
      <c r="M536" s="172">
        <v>315000</v>
      </c>
      <c r="N536" s="225"/>
    </row>
    <row r="537" spans="2:14" ht="52.2" x14ac:dyDescent="0.25">
      <c r="B537" s="223"/>
      <c r="C537" s="163">
        <v>522</v>
      </c>
      <c r="D537" s="163" t="s">
        <v>35</v>
      </c>
      <c r="E537" s="164" t="s">
        <v>380</v>
      </c>
      <c r="F537" s="165" t="s">
        <v>10</v>
      </c>
      <c r="G537" s="166">
        <v>1</v>
      </c>
      <c r="H537" s="170">
        <v>0</v>
      </c>
      <c r="I537" s="171">
        <v>0</v>
      </c>
      <c r="J537" s="171">
        <v>0</v>
      </c>
      <c r="K537" s="171">
        <v>0</v>
      </c>
      <c r="L537" s="171">
        <v>0</v>
      </c>
      <c r="M537" s="172">
        <v>91900</v>
      </c>
      <c r="N537" s="225"/>
    </row>
    <row r="538" spans="2:14" ht="52.2" x14ac:dyDescent="0.25">
      <c r="B538" s="223"/>
      <c r="C538" s="163">
        <v>523</v>
      </c>
      <c r="D538" s="163" t="s">
        <v>21</v>
      </c>
      <c r="E538" s="164" t="s">
        <v>380</v>
      </c>
      <c r="F538" s="165" t="s">
        <v>84</v>
      </c>
      <c r="G538" s="166">
        <v>1</v>
      </c>
      <c r="H538" s="170">
        <v>0</v>
      </c>
      <c r="I538" s="171">
        <v>0</v>
      </c>
      <c r="J538" s="171">
        <v>0</v>
      </c>
      <c r="K538" s="171">
        <v>0</v>
      </c>
      <c r="L538" s="171">
        <v>0</v>
      </c>
      <c r="M538" s="172">
        <v>210000</v>
      </c>
      <c r="N538" s="225"/>
    </row>
    <row r="539" spans="2:14" ht="52.2" x14ac:dyDescent="0.25">
      <c r="B539" s="223"/>
      <c r="C539" s="163">
        <v>524</v>
      </c>
      <c r="D539" s="163" t="s">
        <v>35</v>
      </c>
      <c r="E539" s="164" t="s">
        <v>381</v>
      </c>
      <c r="F539" s="165" t="s">
        <v>10</v>
      </c>
      <c r="G539" s="166">
        <v>1</v>
      </c>
      <c r="H539" s="170">
        <v>24967</v>
      </c>
      <c r="I539" s="171">
        <v>24967</v>
      </c>
      <c r="J539" s="171">
        <v>26250</v>
      </c>
      <c r="K539" s="171">
        <v>26250</v>
      </c>
      <c r="L539" s="171">
        <v>26250</v>
      </c>
      <c r="M539" s="172">
        <v>26250</v>
      </c>
      <c r="N539" s="225"/>
    </row>
    <row r="540" spans="2:14" ht="52.2" x14ac:dyDescent="0.25">
      <c r="B540" s="223"/>
      <c r="C540" s="163">
        <v>525</v>
      </c>
      <c r="D540" s="163" t="s">
        <v>21</v>
      </c>
      <c r="E540" s="164" t="s">
        <v>381</v>
      </c>
      <c r="F540" s="165" t="s">
        <v>84</v>
      </c>
      <c r="G540" s="166">
        <v>1</v>
      </c>
      <c r="H540" s="170">
        <v>26250</v>
      </c>
      <c r="I540" s="171">
        <v>26250</v>
      </c>
      <c r="J540" s="171">
        <v>26250</v>
      </c>
      <c r="K540" s="171">
        <v>26250</v>
      </c>
      <c r="L540" s="171">
        <v>26250</v>
      </c>
      <c r="M540" s="172">
        <v>36750</v>
      </c>
      <c r="N540" s="225"/>
    </row>
    <row r="541" spans="2:14" ht="34.799999999999997" x14ac:dyDescent="0.25">
      <c r="B541" s="223"/>
      <c r="C541" s="163">
        <v>526</v>
      </c>
      <c r="D541" s="163" t="s">
        <v>35</v>
      </c>
      <c r="E541" s="164" t="s">
        <v>382</v>
      </c>
      <c r="F541" s="165" t="s">
        <v>10</v>
      </c>
      <c r="G541" s="166">
        <v>1</v>
      </c>
      <c r="H541" s="170">
        <v>24967</v>
      </c>
      <c r="I541" s="171">
        <v>24967</v>
      </c>
      <c r="J541" s="171">
        <v>26250</v>
      </c>
      <c r="K541" s="171">
        <v>26250</v>
      </c>
      <c r="L541" s="171">
        <v>26250</v>
      </c>
      <c r="M541" s="172">
        <v>26250</v>
      </c>
      <c r="N541" s="225"/>
    </row>
    <row r="542" spans="2:14" ht="34.799999999999997" x14ac:dyDescent="0.25">
      <c r="B542" s="223"/>
      <c r="C542" s="163">
        <v>527</v>
      </c>
      <c r="D542" s="163" t="s">
        <v>21</v>
      </c>
      <c r="E542" s="164" t="s">
        <v>382</v>
      </c>
      <c r="F542" s="165" t="s">
        <v>84</v>
      </c>
      <c r="G542" s="166">
        <v>1</v>
      </c>
      <c r="H542" s="170">
        <v>26250</v>
      </c>
      <c r="I542" s="171">
        <v>26250</v>
      </c>
      <c r="J542" s="171">
        <v>26250</v>
      </c>
      <c r="K542" s="171">
        <v>36750</v>
      </c>
      <c r="L542" s="171">
        <v>36750</v>
      </c>
      <c r="M542" s="172">
        <v>21000</v>
      </c>
      <c r="N542" s="225"/>
    </row>
    <row r="543" spans="2:14" ht="34.799999999999997" x14ac:dyDescent="0.25">
      <c r="B543" s="223"/>
      <c r="C543" s="163">
        <v>528</v>
      </c>
      <c r="D543" s="163" t="s">
        <v>35</v>
      </c>
      <c r="E543" s="164" t="s">
        <v>383</v>
      </c>
      <c r="F543" s="165" t="s">
        <v>10</v>
      </c>
      <c r="G543" s="166">
        <v>1</v>
      </c>
      <c r="H543" s="170">
        <v>24967</v>
      </c>
      <c r="I543" s="171">
        <v>24967</v>
      </c>
      <c r="J543" s="171">
        <v>26250</v>
      </c>
      <c r="K543" s="171">
        <v>26250</v>
      </c>
      <c r="L543" s="171">
        <v>26250</v>
      </c>
      <c r="M543" s="172">
        <v>26250</v>
      </c>
      <c r="N543" s="225"/>
    </row>
    <row r="544" spans="2:14" ht="34.799999999999997" x14ac:dyDescent="0.25">
      <c r="B544" s="223"/>
      <c r="C544" s="163">
        <v>529</v>
      </c>
      <c r="D544" s="163" t="s">
        <v>21</v>
      </c>
      <c r="E544" s="164" t="s">
        <v>383</v>
      </c>
      <c r="F544" s="165" t="s">
        <v>84</v>
      </c>
      <c r="G544" s="166">
        <v>1</v>
      </c>
      <c r="H544" s="170">
        <v>26250</v>
      </c>
      <c r="I544" s="171">
        <v>26250</v>
      </c>
      <c r="J544" s="171">
        <v>26250</v>
      </c>
      <c r="K544" s="171">
        <v>12600</v>
      </c>
      <c r="L544" s="171">
        <v>12600</v>
      </c>
      <c r="M544" s="172">
        <v>21000</v>
      </c>
      <c r="N544" s="225"/>
    </row>
    <row r="545" spans="2:14" ht="52.2" x14ac:dyDescent="0.25">
      <c r="B545" s="223"/>
      <c r="C545" s="163">
        <v>530</v>
      </c>
      <c r="D545" s="163" t="s">
        <v>35</v>
      </c>
      <c r="E545" s="164" t="s">
        <v>384</v>
      </c>
      <c r="F545" s="165" t="s">
        <v>10</v>
      </c>
      <c r="G545" s="166">
        <v>1</v>
      </c>
      <c r="H545" s="170">
        <v>24967</v>
      </c>
      <c r="I545" s="171">
        <v>24967</v>
      </c>
      <c r="J545" s="171">
        <v>26250</v>
      </c>
      <c r="K545" s="171">
        <v>26250</v>
      </c>
      <c r="L545" s="171">
        <v>26250</v>
      </c>
      <c r="M545" s="172">
        <v>26250</v>
      </c>
      <c r="N545" s="225"/>
    </row>
    <row r="546" spans="2:14" ht="52.2" x14ac:dyDescent="0.25">
      <c r="B546" s="223"/>
      <c r="C546" s="163">
        <v>531</v>
      </c>
      <c r="D546" s="163" t="s">
        <v>21</v>
      </c>
      <c r="E546" s="164" t="s">
        <v>384</v>
      </c>
      <c r="F546" s="165" t="s">
        <v>84</v>
      </c>
      <c r="G546" s="166">
        <v>1</v>
      </c>
      <c r="H546" s="170">
        <v>26250</v>
      </c>
      <c r="I546" s="171">
        <v>26250</v>
      </c>
      <c r="J546" s="171">
        <v>26250</v>
      </c>
      <c r="K546" s="171">
        <v>12600</v>
      </c>
      <c r="L546" s="171">
        <v>131250</v>
      </c>
      <c r="M546" s="172">
        <v>21000</v>
      </c>
      <c r="N546" s="225"/>
    </row>
    <row r="547" spans="2:14" ht="34.799999999999997" x14ac:dyDescent="0.25">
      <c r="B547" s="223"/>
      <c r="C547" s="163">
        <v>532</v>
      </c>
      <c r="D547" s="163" t="s">
        <v>35</v>
      </c>
      <c r="E547" s="164" t="s">
        <v>385</v>
      </c>
      <c r="F547" s="165" t="s">
        <v>10</v>
      </c>
      <c r="G547" s="166">
        <v>1</v>
      </c>
      <c r="H547" s="170">
        <v>26250</v>
      </c>
      <c r="I547" s="171">
        <v>26250</v>
      </c>
      <c r="J547" s="171">
        <v>26250</v>
      </c>
      <c r="K547" s="171">
        <v>26250</v>
      </c>
      <c r="L547" s="171">
        <v>26250</v>
      </c>
      <c r="M547" s="172">
        <v>26250</v>
      </c>
      <c r="N547" s="225"/>
    </row>
    <row r="548" spans="2:14" ht="34.799999999999997" x14ac:dyDescent="0.25">
      <c r="B548" s="223"/>
      <c r="C548" s="163">
        <v>533</v>
      </c>
      <c r="D548" s="163" t="s">
        <v>21</v>
      </c>
      <c r="E548" s="164" t="s">
        <v>385</v>
      </c>
      <c r="F548" s="165" t="s">
        <v>84</v>
      </c>
      <c r="G548" s="166">
        <v>1</v>
      </c>
      <c r="H548" s="170">
        <v>60214</v>
      </c>
      <c r="I548" s="171">
        <v>61347</v>
      </c>
      <c r="J548" s="171">
        <v>139208</v>
      </c>
      <c r="K548" s="171">
        <v>63000</v>
      </c>
      <c r="L548" s="171">
        <v>472500</v>
      </c>
      <c r="M548" s="172">
        <v>73500</v>
      </c>
      <c r="N548" s="225"/>
    </row>
    <row r="549" spans="2:14" ht="52.2" x14ac:dyDescent="0.25">
      <c r="B549" s="223"/>
      <c r="C549" s="163">
        <v>534</v>
      </c>
      <c r="D549" s="163" t="s">
        <v>35</v>
      </c>
      <c r="E549" s="164" t="s">
        <v>386</v>
      </c>
      <c r="F549" s="165" t="s">
        <v>10</v>
      </c>
      <c r="G549" s="166">
        <v>1</v>
      </c>
      <c r="H549" s="170">
        <v>138600</v>
      </c>
      <c r="I549" s="171">
        <v>138600</v>
      </c>
      <c r="J549" s="171">
        <v>138600</v>
      </c>
      <c r="K549" s="171">
        <v>138600</v>
      </c>
      <c r="L549" s="171">
        <v>138600</v>
      </c>
      <c r="M549" s="172">
        <v>138600</v>
      </c>
      <c r="N549" s="225"/>
    </row>
    <row r="550" spans="2:14" ht="52.2" x14ac:dyDescent="0.25">
      <c r="B550" s="223"/>
      <c r="C550" s="163">
        <v>535</v>
      </c>
      <c r="D550" s="163" t="s">
        <v>21</v>
      </c>
      <c r="E550" s="164" t="s">
        <v>386</v>
      </c>
      <c r="F550" s="165" t="s">
        <v>84</v>
      </c>
      <c r="G550" s="166">
        <v>1</v>
      </c>
      <c r="H550" s="170">
        <v>441666</v>
      </c>
      <c r="I550" s="171">
        <v>469481</v>
      </c>
      <c r="J550" s="171">
        <v>335528</v>
      </c>
      <c r="K550" s="171">
        <v>262500</v>
      </c>
      <c r="L550" s="171">
        <v>630000</v>
      </c>
      <c r="M550" s="172">
        <v>294000</v>
      </c>
      <c r="N550" s="225"/>
    </row>
    <row r="551" spans="2:14" ht="34.799999999999997" x14ac:dyDescent="0.25">
      <c r="B551" s="223"/>
      <c r="C551" s="163">
        <v>536</v>
      </c>
      <c r="D551" s="163" t="s">
        <v>35</v>
      </c>
      <c r="E551" s="164" t="s">
        <v>387</v>
      </c>
      <c r="F551" s="165" t="s">
        <v>10</v>
      </c>
      <c r="G551" s="166">
        <v>1</v>
      </c>
      <c r="H551" s="170">
        <v>275650</v>
      </c>
      <c r="I551" s="171">
        <v>275650</v>
      </c>
      <c r="J551" s="171">
        <v>275650</v>
      </c>
      <c r="K551" s="171">
        <v>275650</v>
      </c>
      <c r="L551" s="171">
        <v>275650</v>
      </c>
      <c r="M551" s="172">
        <v>275650</v>
      </c>
      <c r="N551" s="225"/>
    </row>
    <row r="552" spans="2:14" ht="34.799999999999997" x14ac:dyDescent="0.25">
      <c r="B552" s="223"/>
      <c r="C552" s="163">
        <v>537</v>
      </c>
      <c r="D552" s="163" t="s">
        <v>21</v>
      </c>
      <c r="E552" s="164" t="s">
        <v>387</v>
      </c>
      <c r="F552" s="165" t="s">
        <v>84</v>
      </c>
      <c r="G552" s="166">
        <v>1</v>
      </c>
      <c r="H552" s="170">
        <v>0</v>
      </c>
      <c r="I552" s="171">
        <v>0</v>
      </c>
      <c r="J552" s="171">
        <v>504000</v>
      </c>
      <c r="K552" s="171">
        <v>178500</v>
      </c>
      <c r="L552" s="171">
        <v>63000</v>
      </c>
      <c r="M552" s="172">
        <v>105000</v>
      </c>
      <c r="N552" s="225"/>
    </row>
    <row r="553" spans="2:14" ht="17.399999999999999" x14ac:dyDescent="0.25">
      <c r="B553" s="223"/>
      <c r="C553" s="163">
        <v>538</v>
      </c>
      <c r="D553" s="163" t="s">
        <v>35</v>
      </c>
      <c r="E553" s="164" t="s">
        <v>388</v>
      </c>
      <c r="F553" s="165" t="s">
        <v>10</v>
      </c>
      <c r="G553" s="166">
        <v>1</v>
      </c>
      <c r="H553" s="170">
        <v>183750</v>
      </c>
      <c r="I553" s="171">
        <v>183750</v>
      </c>
      <c r="J553" s="171">
        <v>183750</v>
      </c>
      <c r="K553" s="171">
        <v>183750</v>
      </c>
      <c r="L553" s="171">
        <v>183750</v>
      </c>
      <c r="M553" s="172">
        <v>183750</v>
      </c>
      <c r="N553" s="225"/>
    </row>
    <row r="554" spans="2:14" ht="17.399999999999999" x14ac:dyDescent="0.25">
      <c r="B554" s="223"/>
      <c r="C554" s="163">
        <v>539</v>
      </c>
      <c r="D554" s="163" t="s">
        <v>21</v>
      </c>
      <c r="E554" s="164" t="s">
        <v>388</v>
      </c>
      <c r="F554" s="165" t="s">
        <v>84</v>
      </c>
      <c r="G554" s="166">
        <v>1</v>
      </c>
      <c r="H554" s="170">
        <v>105000</v>
      </c>
      <c r="I554" s="171">
        <v>90086</v>
      </c>
      <c r="J554" s="171">
        <v>333886</v>
      </c>
      <c r="K554" s="171">
        <v>178500</v>
      </c>
      <c r="L554" s="171">
        <v>157500</v>
      </c>
      <c r="M554" s="172">
        <v>263550</v>
      </c>
      <c r="N554" s="225"/>
    </row>
    <row r="555" spans="2:14" ht="17.399999999999999" x14ac:dyDescent="0.25">
      <c r="B555" s="223"/>
      <c r="C555" s="163">
        <v>540</v>
      </c>
      <c r="D555" s="163" t="s">
        <v>35</v>
      </c>
      <c r="E555" s="164" t="s">
        <v>389</v>
      </c>
      <c r="F555" s="165" t="s">
        <v>10</v>
      </c>
      <c r="G555" s="166">
        <v>1</v>
      </c>
      <c r="H555" s="170">
        <v>275650</v>
      </c>
      <c r="I555" s="171">
        <v>275650</v>
      </c>
      <c r="J555" s="171">
        <v>275650</v>
      </c>
      <c r="K555" s="171">
        <v>275650</v>
      </c>
      <c r="L555" s="171">
        <v>275650</v>
      </c>
      <c r="M555" s="172">
        <v>275650</v>
      </c>
      <c r="N555" s="225"/>
    </row>
    <row r="556" spans="2:14" ht="17.399999999999999" x14ac:dyDescent="0.25">
      <c r="B556" s="223"/>
      <c r="C556" s="163">
        <v>541</v>
      </c>
      <c r="D556" s="163" t="s">
        <v>21</v>
      </c>
      <c r="E556" s="164" t="s">
        <v>389</v>
      </c>
      <c r="F556" s="165" t="s">
        <v>124</v>
      </c>
      <c r="G556" s="166">
        <v>1</v>
      </c>
      <c r="H556" s="170">
        <v>498218</v>
      </c>
      <c r="I556" s="171">
        <v>538810</v>
      </c>
      <c r="J556" s="171">
        <v>1016667</v>
      </c>
      <c r="K556" s="171">
        <v>1575000</v>
      </c>
      <c r="L556" s="171">
        <v>1638000</v>
      </c>
      <c r="M556" s="172">
        <v>1312500</v>
      </c>
      <c r="N556" s="225"/>
    </row>
    <row r="557" spans="2:14" ht="17.399999999999999" x14ac:dyDescent="0.25">
      <c r="B557" s="223"/>
      <c r="C557" s="163">
        <v>542</v>
      </c>
      <c r="D557" s="163" t="s">
        <v>35</v>
      </c>
      <c r="E557" s="164" t="s">
        <v>104</v>
      </c>
      <c r="F557" s="165" t="s">
        <v>10</v>
      </c>
      <c r="G557" s="166">
        <v>1</v>
      </c>
      <c r="H557" s="170">
        <v>551250</v>
      </c>
      <c r="I557" s="171">
        <v>551250</v>
      </c>
      <c r="J557" s="171">
        <v>551250</v>
      </c>
      <c r="K557" s="171">
        <v>551250</v>
      </c>
      <c r="L557" s="171">
        <v>551250</v>
      </c>
      <c r="M557" s="172">
        <v>551250</v>
      </c>
      <c r="N557" s="225"/>
    </row>
    <row r="558" spans="2:14" ht="17.399999999999999" x14ac:dyDescent="0.25">
      <c r="B558" s="223"/>
      <c r="C558" s="163">
        <v>543</v>
      </c>
      <c r="D558" s="163" t="s">
        <v>21</v>
      </c>
      <c r="E558" s="164" t="s">
        <v>104</v>
      </c>
      <c r="F558" s="165" t="s">
        <v>84</v>
      </c>
      <c r="G558" s="166">
        <v>1</v>
      </c>
      <c r="H558" s="170">
        <v>723450</v>
      </c>
      <c r="I558" s="171">
        <v>1038450</v>
      </c>
      <c r="J558" s="171">
        <v>441000</v>
      </c>
      <c r="K558" s="171">
        <v>892500</v>
      </c>
      <c r="L558" s="171">
        <v>367500</v>
      </c>
      <c r="M558" s="172">
        <v>0</v>
      </c>
      <c r="N558" s="225"/>
    </row>
    <row r="559" spans="2:14" ht="34.799999999999997" x14ac:dyDescent="0.25">
      <c r="B559" s="223"/>
      <c r="C559" s="163">
        <v>544</v>
      </c>
      <c r="D559" s="163" t="s">
        <v>35</v>
      </c>
      <c r="E559" s="164" t="s">
        <v>390</v>
      </c>
      <c r="F559" s="165" t="s">
        <v>10</v>
      </c>
      <c r="G559" s="166">
        <v>1</v>
      </c>
      <c r="H559" s="170">
        <v>167301</v>
      </c>
      <c r="I559" s="171">
        <v>167301</v>
      </c>
      <c r="J559" s="171">
        <v>183750</v>
      </c>
      <c r="K559" s="171">
        <v>183750</v>
      </c>
      <c r="L559" s="171">
        <v>183750</v>
      </c>
      <c r="M559" s="172">
        <v>183750</v>
      </c>
      <c r="N559" s="225"/>
    </row>
    <row r="560" spans="2:14" ht="34.799999999999997" x14ac:dyDescent="0.25">
      <c r="B560" s="223"/>
      <c r="C560" s="163">
        <v>545</v>
      </c>
      <c r="D560" s="163" t="s">
        <v>21</v>
      </c>
      <c r="E560" s="164" t="s">
        <v>390</v>
      </c>
      <c r="F560" s="165" t="s">
        <v>84</v>
      </c>
      <c r="G560" s="166">
        <v>1</v>
      </c>
      <c r="H560" s="170">
        <v>0</v>
      </c>
      <c r="I560" s="171">
        <v>0</v>
      </c>
      <c r="J560" s="171">
        <v>0</v>
      </c>
      <c r="K560" s="171">
        <v>1029000</v>
      </c>
      <c r="L560" s="171">
        <v>934500</v>
      </c>
      <c r="M560" s="172">
        <v>1680000</v>
      </c>
      <c r="N560" s="225"/>
    </row>
    <row r="561" spans="2:14" ht="34.799999999999997" x14ac:dyDescent="0.25">
      <c r="B561" s="223"/>
      <c r="C561" s="163">
        <v>546</v>
      </c>
      <c r="D561" s="163" t="s">
        <v>35</v>
      </c>
      <c r="E561" s="164" t="s">
        <v>391</v>
      </c>
      <c r="F561" s="165" t="s">
        <v>10</v>
      </c>
      <c r="G561" s="166">
        <v>1</v>
      </c>
      <c r="H561" s="170">
        <v>243501</v>
      </c>
      <c r="I561" s="171">
        <v>243501</v>
      </c>
      <c r="J561" s="171">
        <v>275650</v>
      </c>
      <c r="K561" s="171">
        <v>275650</v>
      </c>
      <c r="L561" s="171">
        <v>275650</v>
      </c>
      <c r="M561" s="172">
        <v>275650</v>
      </c>
      <c r="N561" s="225"/>
    </row>
    <row r="562" spans="2:14" ht="34.799999999999997" x14ac:dyDescent="0.25">
      <c r="B562" s="223"/>
      <c r="C562" s="163">
        <v>547</v>
      </c>
      <c r="D562" s="163" t="s">
        <v>21</v>
      </c>
      <c r="E562" s="164" t="s">
        <v>391</v>
      </c>
      <c r="F562" s="165" t="s">
        <v>84</v>
      </c>
      <c r="G562" s="166">
        <v>1</v>
      </c>
      <c r="H562" s="170">
        <v>0</v>
      </c>
      <c r="I562" s="171">
        <v>0</v>
      </c>
      <c r="J562" s="171">
        <v>0</v>
      </c>
      <c r="K562" s="171">
        <v>0</v>
      </c>
      <c r="L562" s="171">
        <v>0</v>
      </c>
      <c r="M562" s="172">
        <v>126000</v>
      </c>
      <c r="N562" s="225"/>
    </row>
    <row r="563" spans="2:14" ht="34.799999999999997" x14ac:dyDescent="0.25">
      <c r="B563" s="223"/>
      <c r="C563" s="163">
        <v>548</v>
      </c>
      <c r="D563" s="163" t="s">
        <v>35</v>
      </c>
      <c r="E563" s="164" t="s">
        <v>392</v>
      </c>
      <c r="F563" s="165" t="s">
        <v>10</v>
      </c>
      <c r="G563" s="166">
        <v>1</v>
      </c>
      <c r="H563" s="170">
        <v>0</v>
      </c>
      <c r="I563" s="171">
        <v>0</v>
      </c>
      <c r="J563" s="171">
        <v>0</v>
      </c>
      <c r="K563" s="171">
        <v>0</v>
      </c>
      <c r="L563" s="171">
        <v>0</v>
      </c>
      <c r="M563" s="172">
        <v>26250</v>
      </c>
      <c r="N563" s="225"/>
    </row>
    <row r="564" spans="2:14" ht="34.799999999999997" x14ac:dyDescent="0.25">
      <c r="B564" s="223"/>
      <c r="C564" s="163">
        <v>549</v>
      </c>
      <c r="D564" s="163" t="s">
        <v>21</v>
      </c>
      <c r="E564" s="164" t="s">
        <v>392</v>
      </c>
      <c r="F564" s="165" t="s">
        <v>84</v>
      </c>
      <c r="G564" s="166">
        <v>1</v>
      </c>
      <c r="H564" s="170">
        <v>0</v>
      </c>
      <c r="I564" s="171">
        <v>0</v>
      </c>
      <c r="J564" s="171">
        <v>0</v>
      </c>
      <c r="K564" s="171">
        <v>0</v>
      </c>
      <c r="L564" s="171">
        <v>0</v>
      </c>
      <c r="M564" s="172">
        <v>210000</v>
      </c>
      <c r="N564" s="225"/>
    </row>
    <row r="565" spans="2:14" ht="52.2" x14ac:dyDescent="0.25">
      <c r="B565" s="223"/>
      <c r="C565" s="163">
        <v>550</v>
      </c>
      <c r="D565" s="163" t="s">
        <v>35</v>
      </c>
      <c r="E565" s="164" t="s">
        <v>393</v>
      </c>
      <c r="F565" s="165" t="s">
        <v>10</v>
      </c>
      <c r="G565" s="166">
        <v>1</v>
      </c>
      <c r="H565" s="170">
        <v>24967</v>
      </c>
      <c r="I565" s="171">
        <v>24967</v>
      </c>
      <c r="J565" s="171">
        <v>26250</v>
      </c>
      <c r="K565" s="171">
        <v>26250</v>
      </c>
      <c r="L565" s="171">
        <v>26250</v>
      </c>
      <c r="M565" s="172">
        <v>26250</v>
      </c>
      <c r="N565" s="225"/>
    </row>
    <row r="566" spans="2:14" ht="52.2" x14ac:dyDescent="0.25">
      <c r="B566" s="223"/>
      <c r="C566" s="163">
        <v>551</v>
      </c>
      <c r="D566" s="163" t="s">
        <v>21</v>
      </c>
      <c r="E566" s="164" t="s">
        <v>393</v>
      </c>
      <c r="F566" s="165" t="s">
        <v>84</v>
      </c>
      <c r="G566" s="166">
        <v>1</v>
      </c>
      <c r="H566" s="170">
        <v>21000</v>
      </c>
      <c r="I566" s="171">
        <v>21000</v>
      </c>
      <c r="J566" s="171">
        <v>21000</v>
      </c>
      <c r="K566" s="171">
        <v>21000</v>
      </c>
      <c r="L566" s="171">
        <v>21000</v>
      </c>
      <c r="M566" s="172">
        <v>21000</v>
      </c>
      <c r="N566" s="225"/>
    </row>
    <row r="567" spans="2:14" ht="34.799999999999997" x14ac:dyDescent="0.25">
      <c r="B567" s="223"/>
      <c r="C567" s="163">
        <v>552</v>
      </c>
      <c r="D567" s="163" t="s">
        <v>35</v>
      </c>
      <c r="E567" s="164" t="s">
        <v>394</v>
      </c>
      <c r="F567" s="165" t="s">
        <v>10</v>
      </c>
      <c r="G567" s="166">
        <v>1</v>
      </c>
      <c r="H567" s="170">
        <v>24967</v>
      </c>
      <c r="I567" s="171">
        <v>24967</v>
      </c>
      <c r="J567" s="171">
        <v>26250</v>
      </c>
      <c r="K567" s="171">
        <v>26250</v>
      </c>
      <c r="L567" s="171">
        <v>26250</v>
      </c>
      <c r="M567" s="172">
        <v>26250</v>
      </c>
      <c r="N567" s="225"/>
    </row>
    <row r="568" spans="2:14" ht="34.799999999999997" x14ac:dyDescent="0.25">
      <c r="B568" s="223"/>
      <c r="C568" s="163">
        <v>553</v>
      </c>
      <c r="D568" s="163" t="s">
        <v>21</v>
      </c>
      <c r="E568" s="164" t="s">
        <v>394</v>
      </c>
      <c r="F568" s="165" t="s">
        <v>84</v>
      </c>
      <c r="G568" s="166">
        <v>1</v>
      </c>
      <c r="H568" s="170">
        <v>21000</v>
      </c>
      <c r="I568" s="171">
        <v>21000</v>
      </c>
      <c r="J568" s="171">
        <v>21000</v>
      </c>
      <c r="K568" s="171">
        <v>21000</v>
      </c>
      <c r="L568" s="171">
        <v>21000</v>
      </c>
      <c r="M568" s="172">
        <v>21000</v>
      </c>
      <c r="N568" s="225"/>
    </row>
    <row r="569" spans="2:14" ht="34.799999999999997" x14ac:dyDescent="0.25">
      <c r="B569" s="223"/>
      <c r="C569" s="163">
        <v>554</v>
      </c>
      <c r="D569" s="163" t="s">
        <v>35</v>
      </c>
      <c r="E569" s="164" t="s">
        <v>395</v>
      </c>
      <c r="F569" s="165" t="s">
        <v>10</v>
      </c>
      <c r="G569" s="166">
        <v>1</v>
      </c>
      <c r="H569" s="170">
        <v>24967</v>
      </c>
      <c r="I569" s="171">
        <v>24967</v>
      </c>
      <c r="J569" s="171">
        <v>26250</v>
      </c>
      <c r="K569" s="171">
        <v>26250</v>
      </c>
      <c r="L569" s="171">
        <v>26250</v>
      </c>
      <c r="M569" s="172">
        <v>26250</v>
      </c>
      <c r="N569" s="225"/>
    </row>
    <row r="570" spans="2:14" ht="34.799999999999997" x14ac:dyDescent="0.25">
      <c r="B570" s="223"/>
      <c r="C570" s="163">
        <v>555</v>
      </c>
      <c r="D570" s="163" t="s">
        <v>21</v>
      </c>
      <c r="E570" s="164" t="s">
        <v>395</v>
      </c>
      <c r="F570" s="165" t="s">
        <v>84</v>
      </c>
      <c r="G570" s="166">
        <v>1</v>
      </c>
      <c r="H570" s="170">
        <v>21000</v>
      </c>
      <c r="I570" s="171">
        <v>21000</v>
      </c>
      <c r="J570" s="171">
        <v>21000</v>
      </c>
      <c r="K570" s="171">
        <v>21000</v>
      </c>
      <c r="L570" s="171">
        <v>21000</v>
      </c>
      <c r="M570" s="172">
        <v>21000</v>
      </c>
      <c r="N570" s="225"/>
    </row>
    <row r="571" spans="2:14" ht="52.2" x14ac:dyDescent="0.25">
      <c r="B571" s="223"/>
      <c r="C571" s="163">
        <v>556</v>
      </c>
      <c r="D571" s="163" t="s">
        <v>35</v>
      </c>
      <c r="E571" s="164" t="s">
        <v>396</v>
      </c>
      <c r="F571" s="165" t="s">
        <v>10</v>
      </c>
      <c r="G571" s="166">
        <v>1</v>
      </c>
      <c r="H571" s="170">
        <v>24967</v>
      </c>
      <c r="I571" s="171">
        <v>24967</v>
      </c>
      <c r="J571" s="171">
        <v>26250</v>
      </c>
      <c r="K571" s="171">
        <v>26250</v>
      </c>
      <c r="L571" s="171">
        <v>26250</v>
      </c>
      <c r="M571" s="172">
        <v>26250</v>
      </c>
      <c r="N571" s="225"/>
    </row>
    <row r="572" spans="2:14" ht="52.2" x14ac:dyDescent="0.25">
      <c r="B572" s="223"/>
      <c r="C572" s="163">
        <v>557</v>
      </c>
      <c r="D572" s="163" t="s">
        <v>21</v>
      </c>
      <c r="E572" s="164" t="s">
        <v>396</v>
      </c>
      <c r="F572" s="165" t="s">
        <v>84</v>
      </c>
      <c r="G572" s="166">
        <v>1</v>
      </c>
      <c r="H572" s="170">
        <v>21000</v>
      </c>
      <c r="I572" s="171">
        <v>21000</v>
      </c>
      <c r="J572" s="171">
        <v>21000</v>
      </c>
      <c r="K572" s="171">
        <v>21000</v>
      </c>
      <c r="L572" s="171">
        <v>21000</v>
      </c>
      <c r="M572" s="172">
        <v>21000</v>
      </c>
      <c r="N572" s="225"/>
    </row>
    <row r="573" spans="2:14" ht="34.799999999999997" x14ac:dyDescent="0.25">
      <c r="B573" s="223"/>
      <c r="C573" s="163">
        <v>558</v>
      </c>
      <c r="D573" s="163" t="s">
        <v>35</v>
      </c>
      <c r="E573" s="164" t="s">
        <v>397</v>
      </c>
      <c r="F573" s="165" t="s">
        <v>10</v>
      </c>
      <c r="G573" s="166">
        <v>1</v>
      </c>
      <c r="H573" s="170">
        <v>24967</v>
      </c>
      <c r="I573" s="171">
        <v>24967</v>
      </c>
      <c r="J573" s="171">
        <v>26250</v>
      </c>
      <c r="K573" s="171">
        <v>26250</v>
      </c>
      <c r="L573" s="171">
        <v>26250</v>
      </c>
      <c r="M573" s="172">
        <v>26250</v>
      </c>
      <c r="N573" s="225"/>
    </row>
    <row r="574" spans="2:14" ht="34.799999999999997" x14ac:dyDescent="0.25">
      <c r="B574" s="223"/>
      <c r="C574" s="163">
        <v>559</v>
      </c>
      <c r="D574" s="163" t="s">
        <v>21</v>
      </c>
      <c r="E574" s="164" t="s">
        <v>397</v>
      </c>
      <c r="F574" s="165" t="s">
        <v>84</v>
      </c>
      <c r="G574" s="166">
        <v>1</v>
      </c>
      <c r="H574" s="170">
        <v>21000</v>
      </c>
      <c r="I574" s="171">
        <v>21000</v>
      </c>
      <c r="J574" s="171">
        <v>21000</v>
      </c>
      <c r="K574" s="171">
        <v>21000</v>
      </c>
      <c r="L574" s="171">
        <v>21000</v>
      </c>
      <c r="M574" s="172">
        <v>21000</v>
      </c>
      <c r="N574" s="225"/>
    </row>
    <row r="575" spans="2:14" ht="17.399999999999999" x14ac:dyDescent="0.25">
      <c r="B575" s="223"/>
      <c r="C575" s="163">
        <v>560</v>
      </c>
      <c r="D575" s="163" t="s">
        <v>35</v>
      </c>
      <c r="E575" s="164" t="s">
        <v>398</v>
      </c>
      <c r="F575" s="165" t="s">
        <v>10</v>
      </c>
      <c r="G575" s="166">
        <v>1</v>
      </c>
      <c r="H575" s="170">
        <v>24967</v>
      </c>
      <c r="I575" s="171">
        <v>24967</v>
      </c>
      <c r="J575" s="171">
        <v>26250</v>
      </c>
      <c r="K575" s="171">
        <v>26250</v>
      </c>
      <c r="L575" s="171">
        <v>26250</v>
      </c>
      <c r="M575" s="172">
        <v>26250</v>
      </c>
      <c r="N575" s="225"/>
    </row>
    <row r="576" spans="2:14" ht="17.399999999999999" x14ac:dyDescent="0.25">
      <c r="B576" s="223"/>
      <c r="C576" s="163">
        <v>561</v>
      </c>
      <c r="D576" s="163" t="s">
        <v>21</v>
      </c>
      <c r="E576" s="164" t="s">
        <v>398</v>
      </c>
      <c r="F576" s="165" t="s">
        <v>84</v>
      </c>
      <c r="G576" s="166">
        <v>1</v>
      </c>
      <c r="H576" s="170">
        <v>21000</v>
      </c>
      <c r="I576" s="171">
        <v>21000</v>
      </c>
      <c r="J576" s="171">
        <v>21000</v>
      </c>
      <c r="K576" s="171">
        <v>21000</v>
      </c>
      <c r="L576" s="171">
        <v>21000</v>
      </c>
      <c r="M576" s="172">
        <v>21000</v>
      </c>
      <c r="N576" s="225"/>
    </row>
    <row r="577" spans="2:14" ht="52.2" x14ac:dyDescent="0.25">
      <c r="B577" s="223"/>
      <c r="C577" s="163">
        <v>562</v>
      </c>
      <c r="D577" s="163" t="s">
        <v>35</v>
      </c>
      <c r="E577" s="164" t="s">
        <v>399</v>
      </c>
      <c r="F577" s="165" t="s">
        <v>10</v>
      </c>
      <c r="G577" s="166">
        <v>1</v>
      </c>
      <c r="H577" s="170">
        <v>0</v>
      </c>
      <c r="I577" s="171">
        <v>0</v>
      </c>
      <c r="J577" s="171">
        <v>0</v>
      </c>
      <c r="K577" s="171">
        <v>0</v>
      </c>
      <c r="L577" s="171">
        <v>0</v>
      </c>
      <c r="M577" s="172">
        <v>1194400</v>
      </c>
      <c r="N577" s="225"/>
    </row>
    <row r="578" spans="2:14" ht="52.2" x14ac:dyDescent="0.25">
      <c r="B578" s="223"/>
      <c r="C578" s="163">
        <v>563</v>
      </c>
      <c r="D578" s="163" t="s">
        <v>21</v>
      </c>
      <c r="E578" s="164" t="s">
        <v>399</v>
      </c>
      <c r="F578" s="165" t="s">
        <v>84</v>
      </c>
      <c r="G578" s="166">
        <v>1</v>
      </c>
      <c r="H578" s="170">
        <v>0</v>
      </c>
      <c r="I578" s="171">
        <v>0</v>
      </c>
      <c r="J578" s="171">
        <v>0</v>
      </c>
      <c r="K578" s="171">
        <v>0</v>
      </c>
      <c r="L578" s="171">
        <v>0</v>
      </c>
      <c r="M578" s="172">
        <v>12600000</v>
      </c>
      <c r="N578" s="225"/>
    </row>
    <row r="579" spans="2:14" ht="17.399999999999999" x14ac:dyDescent="0.25">
      <c r="B579" s="223"/>
      <c r="C579" s="163">
        <v>564</v>
      </c>
      <c r="D579" s="163" t="s">
        <v>35</v>
      </c>
      <c r="E579" s="164" t="s">
        <v>400</v>
      </c>
      <c r="F579" s="165" t="s">
        <v>10</v>
      </c>
      <c r="G579" s="166">
        <v>1</v>
      </c>
      <c r="H579" s="170">
        <v>0</v>
      </c>
      <c r="I579" s="171">
        <v>0</v>
      </c>
      <c r="J579" s="171">
        <v>0</v>
      </c>
      <c r="K579" s="171">
        <v>0</v>
      </c>
      <c r="L579" s="171">
        <v>0</v>
      </c>
      <c r="M579" s="172">
        <v>0</v>
      </c>
      <c r="N579" s="225"/>
    </row>
    <row r="580" spans="2:14" ht="17.399999999999999" x14ac:dyDescent="0.25">
      <c r="B580" s="223"/>
      <c r="C580" s="163">
        <v>565</v>
      </c>
      <c r="D580" s="163" t="s">
        <v>21</v>
      </c>
      <c r="E580" s="164" t="s">
        <v>400</v>
      </c>
      <c r="F580" s="165" t="s">
        <v>84</v>
      </c>
      <c r="G580" s="166">
        <v>1</v>
      </c>
      <c r="H580" s="170">
        <v>0</v>
      </c>
      <c r="I580" s="171">
        <v>0</v>
      </c>
      <c r="J580" s="171">
        <v>0</v>
      </c>
      <c r="K580" s="171">
        <v>0</v>
      </c>
      <c r="L580" s="171">
        <v>0</v>
      </c>
      <c r="M580" s="172">
        <v>0</v>
      </c>
      <c r="N580" s="225"/>
    </row>
    <row r="581" spans="2:14" ht="34.799999999999997" x14ac:dyDescent="0.25">
      <c r="B581" s="223"/>
      <c r="C581" s="163">
        <v>566</v>
      </c>
      <c r="D581" s="163" t="s">
        <v>35</v>
      </c>
      <c r="E581" s="164" t="s">
        <v>401</v>
      </c>
      <c r="F581" s="165" t="s">
        <v>10</v>
      </c>
      <c r="G581" s="166">
        <v>1</v>
      </c>
      <c r="H581" s="170">
        <v>91134</v>
      </c>
      <c r="I581" s="171">
        <v>91134</v>
      </c>
      <c r="J581" s="171">
        <v>91900</v>
      </c>
      <c r="K581" s="171">
        <v>91900</v>
      </c>
      <c r="L581" s="171">
        <v>91900</v>
      </c>
      <c r="M581" s="172">
        <v>91900</v>
      </c>
      <c r="N581" s="225"/>
    </row>
    <row r="582" spans="2:14" ht="34.799999999999997" x14ac:dyDescent="0.25">
      <c r="B582" s="223"/>
      <c r="C582" s="163">
        <v>567</v>
      </c>
      <c r="D582" s="163" t="s">
        <v>21</v>
      </c>
      <c r="E582" s="164" t="s">
        <v>401</v>
      </c>
      <c r="F582" s="165" t="s">
        <v>84</v>
      </c>
      <c r="G582" s="166">
        <v>1</v>
      </c>
      <c r="H582" s="170">
        <v>441000</v>
      </c>
      <c r="I582" s="171">
        <v>622630</v>
      </c>
      <c r="J582" s="171">
        <v>257349</v>
      </c>
      <c r="K582" s="171">
        <v>194250</v>
      </c>
      <c r="L582" s="171">
        <v>472500</v>
      </c>
      <c r="M582" s="172">
        <v>1417500</v>
      </c>
      <c r="N582" s="225"/>
    </row>
    <row r="583" spans="2:14" ht="17.399999999999999" x14ac:dyDescent="0.25">
      <c r="B583" s="223"/>
      <c r="C583" s="163">
        <v>568</v>
      </c>
      <c r="D583" s="163" t="s">
        <v>35</v>
      </c>
      <c r="E583" s="164" t="s">
        <v>106</v>
      </c>
      <c r="F583" s="165" t="s">
        <v>10</v>
      </c>
      <c r="G583" s="166">
        <v>1</v>
      </c>
      <c r="H583" s="170">
        <v>91900</v>
      </c>
      <c r="I583" s="171">
        <v>91900</v>
      </c>
      <c r="J583" s="171">
        <v>94730</v>
      </c>
      <c r="K583" s="171">
        <v>91900</v>
      </c>
      <c r="L583" s="171">
        <v>91900</v>
      </c>
      <c r="M583" s="172">
        <v>91900</v>
      </c>
      <c r="N583" s="225"/>
    </row>
    <row r="584" spans="2:14" ht="17.399999999999999" x14ac:dyDescent="0.25">
      <c r="B584" s="223"/>
      <c r="C584" s="163">
        <v>569</v>
      </c>
      <c r="D584" s="163" t="s">
        <v>35</v>
      </c>
      <c r="E584" s="164" t="s">
        <v>402</v>
      </c>
      <c r="F584" s="165" t="s">
        <v>10</v>
      </c>
      <c r="G584" s="166">
        <v>1</v>
      </c>
      <c r="H584" s="170">
        <v>26250</v>
      </c>
      <c r="I584" s="171">
        <v>26250</v>
      </c>
      <c r="J584" s="171">
        <v>26250</v>
      </c>
      <c r="K584" s="171">
        <v>26250</v>
      </c>
      <c r="L584" s="171">
        <v>26250</v>
      </c>
      <c r="M584" s="172">
        <v>26250</v>
      </c>
      <c r="N584" s="225"/>
    </row>
    <row r="585" spans="2:14" ht="17.399999999999999" x14ac:dyDescent="0.25">
      <c r="B585" s="223"/>
      <c r="C585" s="163">
        <v>570</v>
      </c>
      <c r="D585" s="163" t="s">
        <v>21</v>
      </c>
      <c r="E585" s="164" t="s">
        <v>402</v>
      </c>
      <c r="F585" s="165" t="s">
        <v>84</v>
      </c>
      <c r="G585" s="166">
        <v>1</v>
      </c>
      <c r="H585" s="170">
        <v>62923</v>
      </c>
      <c r="I585" s="171">
        <v>62923</v>
      </c>
      <c r="J585" s="171">
        <v>63000</v>
      </c>
      <c r="K585" s="171">
        <v>63000</v>
      </c>
      <c r="L585" s="171">
        <v>63000</v>
      </c>
      <c r="M585" s="172">
        <v>63000</v>
      </c>
      <c r="N585" s="225"/>
    </row>
    <row r="586" spans="2:14" ht="34.799999999999997" x14ac:dyDescent="0.25">
      <c r="B586" s="223"/>
      <c r="C586" s="163">
        <v>571</v>
      </c>
      <c r="D586" s="163" t="s">
        <v>35</v>
      </c>
      <c r="E586" s="164" t="s">
        <v>403</v>
      </c>
      <c r="F586" s="165" t="s">
        <v>10</v>
      </c>
      <c r="G586" s="166">
        <v>1</v>
      </c>
      <c r="H586" s="170">
        <v>0</v>
      </c>
      <c r="I586" s="171">
        <v>0</v>
      </c>
      <c r="J586" s="171">
        <v>0</v>
      </c>
      <c r="K586" s="171">
        <v>0</v>
      </c>
      <c r="L586" s="171">
        <v>0</v>
      </c>
      <c r="M586" s="172">
        <v>0</v>
      </c>
      <c r="N586" s="225"/>
    </row>
    <row r="587" spans="2:14" ht="34.799999999999997" x14ac:dyDescent="0.25">
      <c r="B587" s="223"/>
      <c r="C587" s="163">
        <v>572</v>
      </c>
      <c r="D587" s="163" t="s">
        <v>21</v>
      </c>
      <c r="E587" s="164" t="s">
        <v>403</v>
      </c>
      <c r="F587" s="165" t="s">
        <v>84</v>
      </c>
      <c r="G587" s="166">
        <v>1</v>
      </c>
      <c r="H587" s="170">
        <v>0</v>
      </c>
      <c r="I587" s="171">
        <v>0</v>
      </c>
      <c r="J587" s="171">
        <v>0</v>
      </c>
      <c r="K587" s="171">
        <v>0</v>
      </c>
      <c r="L587" s="171">
        <v>0</v>
      </c>
      <c r="M587" s="172">
        <v>0</v>
      </c>
      <c r="N587" s="225"/>
    </row>
    <row r="588" spans="2:14" ht="34.799999999999997" x14ac:dyDescent="0.25">
      <c r="B588" s="223"/>
      <c r="C588" s="163">
        <v>573</v>
      </c>
      <c r="D588" s="163" t="s">
        <v>35</v>
      </c>
      <c r="E588" s="164" t="s">
        <v>404</v>
      </c>
      <c r="F588" s="165" t="s">
        <v>10</v>
      </c>
      <c r="G588" s="166">
        <v>1</v>
      </c>
      <c r="H588" s="170">
        <v>258434</v>
      </c>
      <c r="I588" s="171">
        <v>258434</v>
      </c>
      <c r="J588" s="171">
        <v>275650</v>
      </c>
      <c r="K588" s="171">
        <v>275650</v>
      </c>
      <c r="L588" s="171">
        <v>275650</v>
      </c>
      <c r="M588" s="172">
        <v>275650</v>
      </c>
      <c r="N588" s="225"/>
    </row>
    <row r="589" spans="2:14" ht="34.799999999999997" x14ac:dyDescent="0.25">
      <c r="B589" s="223"/>
      <c r="C589" s="163">
        <v>574</v>
      </c>
      <c r="D589" s="163" t="s">
        <v>21</v>
      </c>
      <c r="E589" s="164" t="s">
        <v>404</v>
      </c>
      <c r="F589" s="165" t="s">
        <v>84</v>
      </c>
      <c r="G589" s="166">
        <v>1</v>
      </c>
      <c r="H589" s="170">
        <v>84707</v>
      </c>
      <c r="I589" s="171">
        <v>93738</v>
      </c>
      <c r="J589" s="171">
        <v>231000</v>
      </c>
      <c r="K589" s="171">
        <v>231000</v>
      </c>
      <c r="L589" s="171">
        <v>126000</v>
      </c>
      <c r="M589" s="172">
        <v>378000</v>
      </c>
      <c r="N589" s="225"/>
    </row>
    <row r="590" spans="2:14" ht="52.2" x14ac:dyDescent="0.25">
      <c r="B590" s="223"/>
      <c r="C590" s="163">
        <v>575</v>
      </c>
      <c r="D590" s="163" t="s">
        <v>35</v>
      </c>
      <c r="E590" s="164" t="s">
        <v>405</v>
      </c>
      <c r="F590" s="165" t="s">
        <v>10</v>
      </c>
      <c r="G590" s="166">
        <v>1</v>
      </c>
      <c r="H590" s="170">
        <v>182234</v>
      </c>
      <c r="I590" s="171">
        <v>182234</v>
      </c>
      <c r="J590" s="171">
        <v>183750</v>
      </c>
      <c r="K590" s="171">
        <v>183750</v>
      </c>
      <c r="L590" s="171">
        <v>183750</v>
      </c>
      <c r="M590" s="172">
        <v>183750</v>
      </c>
      <c r="N590" s="225"/>
    </row>
    <row r="591" spans="2:14" ht="52.2" x14ac:dyDescent="0.25">
      <c r="B591" s="223"/>
      <c r="C591" s="163">
        <v>576</v>
      </c>
      <c r="D591" s="163" t="s">
        <v>21</v>
      </c>
      <c r="E591" s="164" t="s">
        <v>405</v>
      </c>
      <c r="F591" s="165" t="s">
        <v>124</v>
      </c>
      <c r="G591" s="166">
        <v>1</v>
      </c>
      <c r="H591" s="170">
        <v>126000</v>
      </c>
      <c r="I591" s="171">
        <v>126000</v>
      </c>
      <c r="J591" s="171">
        <v>294000</v>
      </c>
      <c r="K591" s="171">
        <v>189000</v>
      </c>
      <c r="L591" s="171">
        <v>268800</v>
      </c>
      <c r="M591" s="172">
        <v>367500</v>
      </c>
      <c r="N591" s="225"/>
    </row>
    <row r="592" spans="2:14" ht="34.799999999999997" x14ac:dyDescent="0.25">
      <c r="B592" s="223"/>
      <c r="C592" s="163">
        <v>577</v>
      </c>
      <c r="D592" s="163" t="s">
        <v>35</v>
      </c>
      <c r="E592" s="164" t="s">
        <v>406</v>
      </c>
      <c r="F592" s="165" t="s">
        <v>10</v>
      </c>
      <c r="G592" s="166">
        <v>1</v>
      </c>
      <c r="H592" s="170">
        <v>182234</v>
      </c>
      <c r="I592" s="171">
        <v>182234</v>
      </c>
      <c r="J592" s="171">
        <v>183750</v>
      </c>
      <c r="K592" s="171">
        <v>183750</v>
      </c>
      <c r="L592" s="171">
        <v>183750</v>
      </c>
      <c r="M592" s="172">
        <v>183750</v>
      </c>
      <c r="N592" s="225"/>
    </row>
    <row r="593" spans="2:14" ht="34.799999999999997" x14ac:dyDescent="0.25">
      <c r="B593" s="223"/>
      <c r="C593" s="163">
        <v>578</v>
      </c>
      <c r="D593" s="163" t="s">
        <v>21</v>
      </c>
      <c r="E593" s="164" t="s">
        <v>406</v>
      </c>
      <c r="F593" s="165" t="s">
        <v>84</v>
      </c>
      <c r="G593" s="166">
        <v>1</v>
      </c>
      <c r="H593" s="170">
        <v>126000</v>
      </c>
      <c r="I593" s="171">
        <v>126000</v>
      </c>
      <c r="J593" s="171">
        <v>161054</v>
      </c>
      <c r="K593" s="171">
        <v>231000</v>
      </c>
      <c r="L593" s="171">
        <v>141750</v>
      </c>
      <c r="M593" s="172">
        <v>420000</v>
      </c>
      <c r="N593" s="225"/>
    </row>
    <row r="594" spans="2:14" ht="34.799999999999997" x14ac:dyDescent="0.25">
      <c r="B594" s="223"/>
      <c r="C594" s="163">
        <v>579</v>
      </c>
      <c r="D594" s="163" t="s">
        <v>35</v>
      </c>
      <c r="E594" s="164" t="s">
        <v>407</v>
      </c>
      <c r="F594" s="165" t="s">
        <v>10</v>
      </c>
      <c r="G594" s="166">
        <v>1</v>
      </c>
      <c r="H594" s="170">
        <v>258434</v>
      </c>
      <c r="I594" s="171">
        <v>258434</v>
      </c>
      <c r="J594" s="171">
        <v>230188</v>
      </c>
      <c r="K594" s="171">
        <v>275650</v>
      </c>
      <c r="L594" s="171">
        <v>275650</v>
      </c>
      <c r="M594" s="172">
        <v>275650</v>
      </c>
      <c r="N594" s="225"/>
    </row>
    <row r="595" spans="2:14" ht="34.799999999999997" x14ac:dyDescent="0.25">
      <c r="B595" s="223"/>
      <c r="C595" s="163">
        <v>580</v>
      </c>
      <c r="D595" s="163" t="s">
        <v>21</v>
      </c>
      <c r="E595" s="164" t="s">
        <v>407</v>
      </c>
      <c r="F595" s="165" t="s">
        <v>84</v>
      </c>
      <c r="G595" s="166">
        <v>1</v>
      </c>
      <c r="H595" s="170">
        <v>126000</v>
      </c>
      <c r="I595" s="171">
        <v>0</v>
      </c>
      <c r="J595" s="171">
        <v>294000</v>
      </c>
      <c r="K595" s="171">
        <v>210000</v>
      </c>
      <c r="L595" s="171">
        <v>207900</v>
      </c>
      <c r="M595" s="172">
        <v>472500</v>
      </c>
      <c r="N595" s="225"/>
    </row>
    <row r="596" spans="2:14" ht="34.799999999999997" x14ac:dyDescent="0.25">
      <c r="B596" s="223"/>
      <c r="C596" s="163">
        <v>581</v>
      </c>
      <c r="D596" s="163" t="s">
        <v>35</v>
      </c>
      <c r="E596" s="164" t="s">
        <v>408</v>
      </c>
      <c r="F596" s="165" t="s">
        <v>10</v>
      </c>
      <c r="G596" s="166">
        <v>1</v>
      </c>
      <c r="H596" s="170">
        <v>258434</v>
      </c>
      <c r="I596" s="171">
        <v>258434</v>
      </c>
      <c r="J596" s="171">
        <v>275650</v>
      </c>
      <c r="K596" s="171">
        <v>275650</v>
      </c>
      <c r="L596" s="171">
        <v>275650</v>
      </c>
      <c r="M596" s="172">
        <v>275650</v>
      </c>
      <c r="N596" s="225"/>
    </row>
    <row r="597" spans="2:14" ht="34.799999999999997" x14ac:dyDescent="0.25">
      <c r="B597" s="223"/>
      <c r="C597" s="163">
        <v>582</v>
      </c>
      <c r="D597" s="163" t="s">
        <v>21</v>
      </c>
      <c r="E597" s="164" t="s">
        <v>408</v>
      </c>
      <c r="F597" s="165" t="s">
        <v>84</v>
      </c>
      <c r="G597" s="166">
        <v>1</v>
      </c>
      <c r="H597" s="170">
        <v>105000</v>
      </c>
      <c r="I597" s="171">
        <v>105000</v>
      </c>
      <c r="J597" s="171">
        <v>157500</v>
      </c>
      <c r="K597" s="171">
        <v>231000</v>
      </c>
      <c r="L597" s="171">
        <v>89250</v>
      </c>
      <c r="M597" s="172">
        <v>630000</v>
      </c>
      <c r="N597" s="225"/>
    </row>
    <row r="598" spans="2:14" ht="34.799999999999997" x14ac:dyDescent="0.25">
      <c r="B598" s="223"/>
      <c r="C598" s="163">
        <v>583</v>
      </c>
      <c r="D598" s="163" t="s">
        <v>35</v>
      </c>
      <c r="E598" s="164" t="s">
        <v>409</v>
      </c>
      <c r="F598" s="165" t="s">
        <v>10</v>
      </c>
      <c r="G598" s="166">
        <v>1</v>
      </c>
      <c r="H598" s="170">
        <v>167301</v>
      </c>
      <c r="I598" s="171">
        <v>167301</v>
      </c>
      <c r="J598" s="171">
        <v>183750</v>
      </c>
      <c r="K598" s="171">
        <v>183750</v>
      </c>
      <c r="L598" s="171">
        <v>183750</v>
      </c>
      <c r="M598" s="172">
        <v>183750</v>
      </c>
      <c r="N598" s="225"/>
    </row>
    <row r="599" spans="2:14" ht="34.799999999999997" x14ac:dyDescent="0.25">
      <c r="B599" s="223"/>
      <c r="C599" s="163">
        <v>584</v>
      </c>
      <c r="D599" s="163" t="s">
        <v>21</v>
      </c>
      <c r="E599" s="164" t="s">
        <v>409</v>
      </c>
      <c r="F599" s="165" t="s">
        <v>84</v>
      </c>
      <c r="G599" s="166">
        <v>1</v>
      </c>
      <c r="H599" s="170">
        <v>84000</v>
      </c>
      <c r="I599" s="171">
        <v>165900</v>
      </c>
      <c r="J599" s="171">
        <v>399000</v>
      </c>
      <c r="K599" s="171">
        <v>336000</v>
      </c>
      <c r="L599" s="171">
        <v>0</v>
      </c>
      <c r="M599" s="172">
        <v>1312500</v>
      </c>
      <c r="N599" s="225"/>
    </row>
    <row r="600" spans="2:14" ht="34.799999999999997" x14ac:dyDescent="0.25">
      <c r="B600" s="223"/>
      <c r="C600" s="163">
        <v>585</v>
      </c>
      <c r="D600" s="163" t="s">
        <v>35</v>
      </c>
      <c r="E600" s="164" t="s">
        <v>410</v>
      </c>
      <c r="F600" s="165" t="s">
        <v>10</v>
      </c>
      <c r="G600" s="166">
        <v>1</v>
      </c>
      <c r="H600" s="170">
        <v>197168</v>
      </c>
      <c r="I600" s="171">
        <v>197168</v>
      </c>
      <c r="J600" s="171">
        <v>183750</v>
      </c>
      <c r="K600" s="171">
        <v>183750</v>
      </c>
      <c r="L600" s="171">
        <v>183750</v>
      </c>
      <c r="M600" s="172">
        <v>183750</v>
      </c>
      <c r="N600" s="225"/>
    </row>
    <row r="601" spans="2:14" ht="34.799999999999997" x14ac:dyDescent="0.25">
      <c r="B601" s="223"/>
      <c r="C601" s="163">
        <v>586</v>
      </c>
      <c r="D601" s="163" t="s">
        <v>21</v>
      </c>
      <c r="E601" s="164" t="s">
        <v>410</v>
      </c>
      <c r="F601" s="165" t="s">
        <v>84</v>
      </c>
      <c r="G601" s="166">
        <v>1</v>
      </c>
      <c r="H601" s="170">
        <v>257316</v>
      </c>
      <c r="I601" s="171">
        <v>323314</v>
      </c>
      <c r="J601" s="171">
        <v>441000</v>
      </c>
      <c r="K601" s="171">
        <v>367500</v>
      </c>
      <c r="L601" s="171">
        <v>477750</v>
      </c>
      <c r="M601" s="172">
        <v>472500</v>
      </c>
      <c r="N601" s="225"/>
    </row>
    <row r="602" spans="2:14" ht="17.399999999999999" x14ac:dyDescent="0.25">
      <c r="B602" s="223"/>
      <c r="C602" s="163">
        <v>587</v>
      </c>
      <c r="D602" s="163" t="s">
        <v>35</v>
      </c>
      <c r="E602" s="164" t="s">
        <v>411</v>
      </c>
      <c r="F602" s="165" t="s">
        <v>10</v>
      </c>
      <c r="G602" s="166">
        <v>1</v>
      </c>
      <c r="H602" s="170">
        <v>243501</v>
      </c>
      <c r="I602" s="171">
        <v>243501</v>
      </c>
      <c r="J602" s="171">
        <v>275650</v>
      </c>
      <c r="K602" s="171">
        <v>275650</v>
      </c>
      <c r="L602" s="171">
        <v>275650</v>
      </c>
      <c r="M602" s="172">
        <v>275650</v>
      </c>
      <c r="N602" s="225"/>
    </row>
    <row r="603" spans="2:14" ht="17.399999999999999" x14ac:dyDescent="0.25">
      <c r="B603" s="223"/>
      <c r="C603" s="163">
        <v>588</v>
      </c>
      <c r="D603" s="163" t="s">
        <v>21</v>
      </c>
      <c r="E603" s="164" t="s">
        <v>411</v>
      </c>
      <c r="F603" s="165" t="s">
        <v>84</v>
      </c>
      <c r="G603" s="166">
        <v>1</v>
      </c>
      <c r="H603" s="170">
        <v>481550</v>
      </c>
      <c r="I603" s="171">
        <v>690900</v>
      </c>
      <c r="J603" s="171">
        <v>399000</v>
      </c>
      <c r="K603" s="171">
        <v>367500</v>
      </c>
      <c r="L603" s="171">
        <v>373800</v>
      </c>
      <c r="M603" s="172">
        <v>0</v>
      </c>
      <c r="N603" s="225"/>
    </row>
    <row r="604" spans="2:14" ht="34.799999999999997" x14ac:dyDescent="0.25">
      <c r="B604" s="223"/>
      <c r="C604" s="163">
        <v>589</v>
      </c>
      <c r="D604" s="163" t="s">
        <v>35</v>
      </c>
      <c r="E604" s="164" t="s">
        <v>412</v>
      </c>
      <c r="F604" s="165" t="s">
        <v>10</v>
      </c>
      <c r="G604" s="166">
        <v>1</v>
      </c>
      <c r="H604" s="170">
        <v>152134</v>
      </c>
      <c r="I604" s="171">
        <v>152134</v>
      </c>
      <c r="J604" s="171">
        <v>138821</v>
      </c>
      <c r="K604" s="171">
        <v>138600</v>
      </c>
      <c r="L604" s="171">
        <v>138600</v>
      </c>
      <c r="M604" s="172">
        <v>138600</v>
      </c>
      <c r="N604" s="225"/>
    </row>
    <row r="605" spans="2:14" ht="34.799999999999997" x14ac:dyDescent="0.25">
      <c r="B605" s="223"/>
      <c r="C605" s="163">
        <v>590</v>
      </c>
      <c r="D605" s="163" t="s">
        <v>35</v>
      </c>
      <c r="E605" s="164" t="s">
        <v>413</v>
      </c>
      <c r="F605" s="165" t="s">
        <v>10</v>
      </c>
      <c r="G605" s="166">
        <v>1</v>
      </c>
      <c r="H605" s="170">
        <v>152134</v>
      </c>
      <c r="I605" s="171">
        <v>152134</v>
      </c>
      <c r="J605" s="171">
        <v>138821</v>
      </c>
      <c r="K605" s="171">
        <v>138600</v>
      </c>
      <c r="L605" s="171">
        <v>138600</v>
      </c>
      <c r="M605" s="172">
        <v>138600</v>
      </c>
      <c r="N605" s="225"/>
    </row>
    <row r="606" spans="2:14" ht="34.799999999999997" x14ac:dyDescent="0.25">
      <c r="B606" s="223"/>
      <c r="C606" s="163">
        <v>591</v>
      </c>
      <c r="D606" s="163" t="s">
        <v>21</v>
      </c>
      <c r="E606" s="164" t="s">
        <v>414</v>
      </c>
      <c r="F606" s="165" t="s">
        <v>84</v>
      </c>
      <c r="G606" s="166">
        <v>1</v>
      </c>
      <c r="H606" s="170">
        <v>0</v>
      </c>
      <c r="I606" s="171">
        <v>0</v>
      </c>
      <c r="J606" s="171">
        <v>301350</v>
      </c>
      <c r="K606" s="171">
        <v>262500</v>
      </c>
      <c r="L606" s="171">
        <v>310800</v>
      </c>
      <c r="M606" s="172">
        <v>630000</v>
      </c>
      <c r="N606" s="225"/>
    </row>
    <row r="607" spans="2:14" ht="34.799999999999997" x14ac:dyDescent="0.25">
      <c r="B607" s="223"/>
      <c r="C607" s="163">
        <v>592</v>
      </c>
      <c r="D607" s="163" t="s">
        <v>21</v>
      </c>
      <c r="E607" s="164" t="s">
        <v>412</v>
      </c>
      <c r="F607" s="165" t="s">
        <v>84</v>
      </c>
      <c r="G607" s="166">
        <v>1</v>
      </c>
      <c r="H607" s="170">
        <v>206177</v>
      </c>
      <c r="I607" s="171">
        <v>320142</v>
      </c>
      <c r="J607" s="171">
        <v>282651</v>
      </c>
      <c r="K607" s="171">
        <v>262500</v>
      </c>
      <c r="L607" s="171">
        <v>310800</v>
      </c>
      <c r="M607" s="172">
        <v>630000</v>
      </c>
      <c r="N607" s="225"/>
    </row>
    <row r="608" spans="2:14" ht="34.799999999999997" x14ac:dyDescent="0.25">
      <c r="B608" s="223"/>
      <c r="C608" s="163">
        <v>593</v>
      </c>
      <c r="D608" s="163" t="s">
        <v>35</v>
      </c>
      <c r="E608" s="164" t="s">
        <v>415</v>
      </c>
      <c r="F608" s="165" t="s">
        <v>10</v>
      </c>
      <c r="G608" s="166">
        <v>1</v>
      </c>
      <c r="H608" s="170">
        <v>138600</v>
      </c>
      <c r="I608" s="171">
        <v>138600</v>
      </c>
      <c r="J608" s="171">
        <v>138600</v>
      </c>
      <c r="K608" s="171">
        <v>138600</v>
      </c>
      <c r="L608" s="171">
        <v>138600</v>
      </c>
      <c r="M608" s="172">
        <v>138600</v>
      </c>
      <c r="N608" s="225"/>
    </row>
    <row r="609" spans="2:14" ht="34.799999999999997" x14ac:dyDescent="0.25">
      <c r="B609" s="223"/>
      <c r="C609" s="163">
        <v>594</v>
      </c>
      <c r="D609" s="163" t="s">
        <v>21</v>
      </c>
      <c r="E609" s="164" t="s">
        <v>415</v>
      </c>
      <c r="F609" s="165" t="s">
        <v>84</v>
      </c>
      <c r="G609" s="166">
        <v>1</v>
      </c>
      <c r="H609" s="170">
        <v>262500</v>
      </c>
      <c r="I609" s="171">
        <v>279069</v>
      </c>
      <c r="J609" s="171">
        <v>399000</v>
      </c>
      <c r="K609" s="171">
        <v>336000</v>
      </c>
      <c r="L609" s="171">
        <v>597450</v>
      </c>
      <c r="M609" s="172">
        <v>472500</v>
      </c>
      <c r="N609" s="225"/>
    </row>
    <row r="610" spans="2:14" ht="17.399999999999999" x14ac:dyDescent="0.25">
      <c r="B610" s="223"/>
      <c r="C610" s="163">
        <v>595</v>
      </c>
      <c r="D610" s="163" t="s">
        <v>35</v>
      </c>
      <c r="E610" s="164" t="s">
        <v>416</v>
      </c>
      <c r="F610" s="165" t="s">
        <v>10</v>
      </c>
      <c r="G610" s="166">
        <v>1</v>
      </c>
      <c r="H610" s="170">
        <v>91900</v>
      </c>
      <c r="I610" s="171">
        <v>91900</v>
      </c>
      <c r="J610" s="171">
        <v>91900</v>
      </c>
      <c r="K610" s="171">
        <v>0</v>
      </c>
      <c r="L610" s="171">
        <v>91900</v>
      </c>
      <c r="M610" s="172">
        <v>91900</v>
      </c>
      <c r="N610" s="225"/>
    </row>
    <row r="611" spans="2:14" ht="17.399999999999999" x14ac:dyDescent="0.25">
      <c r="B611" s="223"/>
      <c r="C611" s="163">
        <v>596</v>
      </c>
      <c r="D611" s="163" t="s">
        <v>21</v>
      </c>
      <c r="E611" s="164" t="s">
        <v>416</v>
      </c>
      <c r="F611" s="165" t="s">
        <v>84</v>
      </c>
      <c r="G611" s="166">
        <v>1</v>
      </c>
      <c r="H611" s="170">
        <v>126000</v>
      </c>
      <c r="I611" s="171">
        <v>408450</v>
      </c>
      <c r="J611" s="171">
        <v>246286</v>
      </c>
      <c r="K611" s="171">
        <v>0</v>
      </c>
      <c r="L611" s="171">
        <v>0</v>
      </c>
      <c r="M611" s="172">
        <v>399000</v>
      </c>
      <c r="N611" s="225"/>
    </row>
    <row r="612" spans="2:14" ht="34.799999999999997" x14ac:dyDescent="0.25">
      <c r="B612" s="223"/>
      <c r="C612" s="163">
        <v>597</v>
      </c>
      <c r="D612" s="163" t="s">
        <v>35</v>
      </c>
      <c r="E612" s="164" t="s">
        <v>417</v>
      </c>
      <c r="F612" s="165" t="s">
        <v>10</v>
      </c>
      <c r="G612" s="166">
        <v>1</v>
      </c>
      <c r="H612" s="170">
        <v>152134</v>
      </c>
      <c r="I612" s="171">
        <v>152134</v>
      </c>
      <c r="J612" s="171">
        <v>138600</v>
      </c>
      <c r="K612" s="171">
        <v>138600</v>
      </c>
      <c r="L612" s="171">
        <v>138600</v>
      </c>
      <c r="M612" s="172">
        <v>138600</v>
      </c>
      <c r="N612" s="225"/>
    </row>
    <row r="613" spans="2:14" ht="34.799999999999997" x14ac:dyDescent="0.25">
      <c r="B613" s="223"/>
      <c r="C613" s="163">
        <v>598</v>
      </c>
      <c r="D613" s="163" t="s">
        <v>21</v>
      </c>
      <c r="E613" s="164" t="s">
        <v>417</v>
      </c>
      <c r="F613" s="165" t="s">
        <v>84</v>
      </c>
      <c r="G613" s="166">
        <v>1</v>
      </c>
      <c r="H613" s="170">
        <v>213150</v>
      </c>
      <c r="I613" s="171">
        <v>922450</v>
      </c>
      <c r="J613" s="171">
        <v>399000</v>
      </c>
      <c r="K613" s="171">
        <v>262500</v>
      </c>
      <c r="L613" s="171">
        <v>0</v>
      </c>
      <c r="M613" s="172">
        <v>1627500</v>
      </c>
      <c r="N613" s="225"/>
    </row>
    <row r="614" spans="2:14" ht="17.399999999999999" x14ac:dyDescent="0.25">
      <c r="B614" s="223"/>
      <c r="C614" s="163">
        <v>599</v>
      </c>
      <c r="D614" s="163" t="s">
        <v>35</v>
      </c>
      <c r="E614" s="164" t="s">
        <v>418</v>
      </c>
      <c r="F614" s="165" t="s">
        <v>10</v>
      </c>
      <c r="G614" s="166">
        <v>1</v>
      </c>
      <c r="H614" s="170">
        <v>367500</v>
      </c>
      <c r="I614" s="171">
        <v>367500</v>
      </c>
      <c r="J614" s="171">
        <v>367500</v>
      </c>
      <c r="K614" s="171">
        <v>367500</v>
      </c>
      <c r="L614" s="171">
        <v>367500</v>
      </c>
      <c r="M614" s="172">
        <v>367500</v>
      </c>
      <c r="N614" s="225"/>
    </row>
    <row r="615" spans="2:14" ht="17.399999999999999" x14ac:dyDescent="0.25">
      <c r="B615" s="223"/>
      <c r="C615" s="163">
        <v>600</v>
      </c>
      <c r="D615" s="163" t="s">
        <v>21</v>
      </c>
      <c r="E615" s="164" t="s">
        <v>418</v>
      </c>
      <c r="F615" s="165" t="s">
        <v>124</v>
      </c>
      <c r="G615" s="166">
        <v>1</v>
      </c>
      <c r="H615" s="170">
        <v>437841</v>
      </c>
      <c r="I615" s="171">
        <v>781960</v>
      </c>
      <c r="J615" s="171">
        <v>378000</v>
      </c>
      <c r="K615" s="171">
        <v>367500</v>
      </c>
      <c r="L615" s="171">
        <v>404250</v>
      </c>
      <c r="M615" s="172">
        <v>136500</v>
      </c>
      <c r="N615" s="225"/>
    </row>
    <row r="616" spans="2:14" ht="34.799999999999997" x14ac:dyDescent="0.25">
      <c r="B616" s="223"/>
      <c r="C616" s="163">
        <v>601</v>
      </c>
      <c r="D616" s="163" t="s">
        <v>35</v>
      </c>
      <c r="E616" s="164" t="s">
        <v>419</v>
      </c>
      <c r="F616" s="165" t="s">
        <v>10</v>
      </c>
      <c r="G616" s="166">
        <v>1</v>
      </c>
      <c r="H616" s="170">
        <v>551250</v>
      </c>
      <c r="I616" s="171">
        <v>551250</v>
      </c>
      <c r="J616" s="171">
        <v>551250</v>
      </c>
      <c r="K616" s="171">
        <v>551250</v>
      </c>
      <c r="L616" s="171">
        <v>551250</v>
      </c>
      <c r="M616" s="172">
        <v>551250</v>
      </c>
      <c r="N616" s="225"/>
    </row>
    <row r="617" spans="2:14" ht="34.799999999999997" x14ac:dyDescent="0.25">
      <c r="B617" s="223"/>
      <c r="C617" s="163">
        <v>602</v>
      </c>
      <c r="D617" s="163" t="s">
        <v>21</v>
      </c>
      <c r="E617" s="164" t="s">
        <v>419</v>
      </c>
      <c r="F617" s="165" t="s">
        <v>124</v>
      </c>
      <c r="G617" s="166">
        <v>1</v>
      </c>
      <c r="H617" s="170">
        <v>198450</v>
      </c>
      <c r="I617" s="171">
        <v>490060</v>
      </c>
      <c r="J617" s="171">
        <v>399000</v>
      </c>
      <c r="K617" s="171">
        <v>336000</v>
      </c>
      <c r="L617" s="171">
        <v>373800</v>
      </c>
      <c r="M617" s="172">
        <v>525000</v>
      </c>
      <c r="N617" s="225"/>
    </row>
    <row r="618" spans="2:14" ht="34.799999999999997" x14ac:dyDescent="0.25">
      <c r="B618" s="223"/>
      <c r="C618" s="163">
        <v>603</v>
      </c>
      <c r="D618" s="163" t="s">
        <v>35</v>
      </c>
      <c r="E618" s="164" t="s">
        <v>420</v>
      </c>
      <c r="F618" s="165" t="s">
        <v>10</v>
      </c>
      <c r="G618" s="166">
        <v>1</v>
      </c>
      <c r="H618" s="170">
        <v>551250</v>
      </c>
      <c r="I618" s="171">
        <v>551250</v>
      </c>
      <c r="J618" s="171">
        <v>551250</v>
      </c>
      <c r="K618" s="171">
        <v>551250</v>
      </c>
      <c r="L618" s="171">
        <v>551250</v>
      </c>
      <c r="M618" s="172">
        <v>551250</v>
      </c>
      <c r="N618" s="225"/>
    </row>
    <row r="619" spans="2:14" ht="34.799999999999997" x14ac:dyDescent="0.25">
      <c r="B619" s="223"/>
      <c r="C619" s="163">
        <v>604</v>
      </c>
      <c r="D619" s="163" t="s">
        <v>21</v>
      </c>
      <c r="E619" s="164" t="s">
        <v>420</v>
      </c>
      <c r="F619" s="165" t="s">
        <v>124</v>
      </c>
      <c r="G619" s="166">
        <v>1</v>
      </c>
      <c r="H619" s="170">
        <v>152900</v>
      </c>
      <c r="I619" s="171">
        <v>270900</v>
      </c>
      <c r="J619" s="171">
        <v>399000</v>
      </c>
      <c r="K619" s="171">
        <v>336000</v>
      </c>
      <c r="L619" s="171">
        <v>373800</v>
      </c>
      <c r="M619" s="172">
        <v>189000</v>
      </c>
      <c r="N619" s="225"/>
    </row>
    <row r="620" spans="2:14" ht="17.399999999999999" x14ac:dyDescent="0.25">
      <c r="B620" s="223"/>
      <c r="C620" s="163">
        <v>605</v>
      </c>
      <c r="D620" s="163" t="s">
        <v>35</v>
      </c>
      <c r="E620" s="164" t="s">
        <v>421</v>
      </c>
      <c r="F620" s="165" t="s">
        <v>10</v>
      </c>
      <c r="G620" s="166">
        <v>1</v>
      </c>
      <c r="H620" s="170">
        <v>91134</v>
      </c>
      <c r="I620" s="171">
        <v>91134</v>
      </c>
      <c r="J620" s="171">
        <v>91900</v>
      </c>
      <c r="K620" s="171">
        <v>91900</v>
      </c>
      <c r="L620" s="171">
        <v>91900</v>
      </c>
      <c r="M620" s="172">
        <v>91900</v>
      </c>
      <c r="N620" s="225"/>
    </row>
    <row r="621" spans="2:14" ht="17.399999999999999" x14ac:dyDescent="0.25">
      <c r="B621" s="223"/>
      <c r="C621" s="163">
        <v>606</v>
      </c>
      <c r="D621" s="163" t="s">
        <v>21</v>
      </c>
      <c r="E621" s="164" t="s">
        <v>421</v>
      </c>
      <c r="F621" s="165" t="s">
        <v>84</v>
      </c>
      <c r="G621" s="166">
        <v>1</v>
      </c>
      <c r="H621" s="170">
        <v>10500</v>
      </c>
      <c r="I621" s="171">
        <v>10500</v>
      </c>
      <c r="J621" s="171">
        <v>10500</v>
      </c>
      <c r="K621" s="171">
        <v>10500</v>
      </c>
      <c r="L621" s="171">
        <v>10500</v>
      </c>
      <c r="M621" s="172">
        <v>94500</v>
      </c>
      <c r="N621" s="225"/>
    </row>
    <row r="622" spans="2:14" ht="34.799999999999997" x14ac:dyDescent="0.25">
      <c r="B622" s="223"/>
      <c r="C622" s="163">
        <v>607</v>
      </c>
      <c r="D622" s="163" t="s">
        <v>35</v>
      </c>
      <c r="E622" s="164" t="s">
        <v>422</v>
      </c>
      <c r="F622" s="165" t="s">
        <v>10</v>
      </c>
      <c r="G622" s="166">
        <v>1</v>
      </c>
      <c r="H622" s="170">
        <v>138600</v>
      </c>
      <c r="I622" s="171">
        <v>138600</v>
      </c>
      <c r="J622" s="171">
        <v>141162</v>
      </c>
      <c r="K622" s="171">
        <v>138600</v>
      </c>
      <c r="L622" s="171">
        <v>138600</v>
      </c>
      <c r="M622" s="172">
        <v>138600</v>
      </c>
      <c r="N622" s="225"/>
    </row>
    <row r="623" spans="2:14" ht="34.799999999999997" x14ac:dyDescent="0.25">
      <c r="B623" s="223"/>
      <c r="C623" s="163">
        <v>608</v>
      </c>
      <c r="D623" s="163" t="s">
        <v>21</v>
      </c>
      <c r="E623" s="164" t="s">
        <v>422</v>
      </c>
      <c r="F623" s="165" t="s">
        <v>84</v>
      </c>
      <c r="G623" s="166">
        <v>1</v>
      </c>
      <c r="H623" s="170">
        <v>441000</v>
      </c>
      <c r="I623" s="171">
        <v>590100</v>
      </c>
      <c r="J623" s="171">
        <v>0</v>
      </c>
      <c r="K623" s="171">
        <v>294000</v>
      </c>
      <c r="L623" s="171">
        <v>1038450</v>
      </c>
      <c r="M623" s="172">
        <v>1050000</v>
      </c>
      <c r="N623" s="225"/>
    </row>
    <row r="624" spans="2:14" ht="52.2" x14ac:dyDescent="0.25">
      <c r="B624" s="223"/>
      <c r="C624" s="163">
        <v>609</v>
      </c>
      <c r="D624" s="163" t="s">
        <v>35</v>
      </c>
      <c r="E624" s="164" t="s">
        <v>423</v>
      </c>
      <c r="F624" s="165" t="s">
        <v>10</v>
      </c>
      <c r="G624" s="166">
        <v>1</v>
      </c>
      <c r="H624" s="170">
        <v>138600</v>
      </c>
      <c r="I624" s="171">
        <v>138600</v>
      </c>
      <c r="J624" s="171">
        <v>138600</v>
      </c>
      <c r="K624" s="171">
        <v>138600</v>
      </c>
      <c r="L624" s="171">
        <v>138600</v>
      </c>
      <c r="M624" s="172">
        <v>138600</v>
      </c>
      <c r="N624" s="225"/>
    </row>
    <row r="625" spans="2:14" ht="52.2" x14ac:dyDescent="0.25">
      <c r="B625" s="223"/>
      <c r="C625" s="163">
        <v>610</v>
      </c>
      <c r="D625" s="163" t="s">
        <v>21</v>
      </c>
      <c r="E625" s="164" t="s">
        <v>423</v>
      </c>
      <c r="F625" s="165" t="s">
        <v>84</v>
      </c>
      <c r="G625" s="166">
        <v>1</v>
      </c>
      <c r="H625" s="170">
        <v>274359</v>
      </c>
      <c r="I625" s="171">
        <v>0</v>
      </c>
      <c r="J625" s="171">
        <v>0</v>
      </c>
      <c r="K625" s="171">
        <v>861000</v>
      </c>
      <c r="L625" s="171">
        <v>0</v>
      </c>
      <c r="M625" s="172">
        <v>1050000</v>
      </c>
      <c r="N625" s="225"/>
    </row>
    <row r="626" spans="2:14" ht="34.799999999999997" x14ac:dyDescent="0.25">
      <c r="B626" s="223"/>
      <c r="C626" s="163">
        <v>611</v>
      </c>
      <c r="D626" s="163" t="s">
        <v>35</v>
      </c>
      <c r="E626" s="164" t="s">
        <v>424</v>
      </c>
      <c r="F626" s="165" t="s">
        <v>10</v>
      </c>
      <c r="G626" s="166">
        <v>1</v>
      </c>
      <c r="H626" s="170">
        <v>138600</v>
      </c>
      <c r="I626" s="171">
        <v>138600</v>
      </c>
      <c r="J626" s="171">
        <v>138600</v>
      </c>
      <c r="K626" s="171">
        <v>138600</v>
      </c>
      <c r="L626" s="171">
        <v>138600</v>
      </c>
      <c r="M626" s="172">
        <v>138600</v>
      </c>
      <c r="N626" s="225"/>
    </row>
    <row r="627" spans="2:14" ht="34.799999999999997" x14ac:dyDescent="0.25">
      <c r="B627" s="223"/>
      <c r="C627" s="163">
        <v>612</v>
      </c>
      <c r="D627" s="163" t="s">
        <v>21</v>
      </c>
      <c r="E627" s="164" t="s">
        <v>424</v>
      </c>
      <c r="F627" s="165" t="s">
        <v>84</v>
      </c>
      <c r="G627" s="166">
        <v>1</v>
      </c>
      <c r="H627" s="170">
        <v>274359</v>
      </c>
      <c r="I627" s="171">
        <v>296179</v>
      </c>
      <c r="J627" s="171">
        <v>0</v>
      </c>
      <c r="K627" s="171">
        <v>861000</v>
      </c>
      <c r="L627" s="171">
        <v>1029000</v>
      </c>
      <c r="M627" s="172">
        <v>1050000</v>
      </c>
      <c r="N627" s="225"/>
    </row>
    <row r="628" spans="2:14" ht="52.2" x14ac:dyDescent="0.25">
      <c r="B628" s="223"/>
      <c r="C628" s="163">
        <v>613</v>
      </c>
      <c r="D628" s="163" t="s">
        <v>35</v>
      </c>
      <c r="E628" s="164" t="s">
        <v>425</v>
      </c>
      <c r="F628" s="165" t="s">
        <v>10</v>
      </c>
      <c r="G628" s="166">
        <v>1</v>
      </c>
      <c r="H628" s="170">
        <v>367500</v>
      </c>
      <c r="I628" s="171">
        <v>367500</v>
      </c>
      <c r="J628" s="171">
        <v>367500</v>
      </c>
      <c r="K628" s="171">
        <v>367500</v>
      </c>
      <c r="L628" s="171">
        <v>367500</v>
      </c>
      <c r="M628" s="172">
        <v>367500</v>
      </c>
      <c r="N628" s="225"/>
    </row>
    <row r="629" spans="2:14" ht="52.2" x14ac:dyDescent="0.25">
      <c r="B629" s="223"/>
      <c r="C629" s="163">
        <v>614</v>
      </c>
      <c r="D629" s="163" t="s">
        <v>21</v>
      </c>
      <c r="E629" s="164" t="s">
        <v>425</v>
      </c>
      <c r="F629" s="165" t="s">
        <v>84</v>
      </c>
      <c r="G629" s="166">
        <v>1</v>
      </c>
      <c r="H629" s="170">
        <v>260687</v>
      </c>
      <c r="I629" s="171">
        <v>315630</v>
      </c>
      <c r="J629" s="171">
        <v>483000</v>
      </c>
      <c r="K629" s="171">
        <v>861000</v>
      </c>
      <c r="L629" s="171">
        <v>828450</v>
      </c>
      <c r="M629" s="172">
        <v>0</v>
      </c>
      <c r="N629" s="225"/>
    </row>
    <row r="630" spans="2:14" ht="52.2" x14ac:dyDescent="0.25">
      <c r="B630" s="223"/>
      <c r="C630" s="163">
        <v>615</v>
      </c>
      <c r="D630" s="163" t="s">
        <v>35</v>
      </c>
      <c r="E630" s="164" t="s">
        <v>426</v>
      </c>
      <c r="F630" s="165" t="s">
        <v>10</v>
      </c>
      <c r="G630" s="166">
        <v>1</v>
      </c>
      <c r="H630" s="170">
        <v>367500</v>
      </c>
      <c r="I630" s="171">
        <v>367500</v>
      </c>
      <c r="J630" s="171">
        <v>367500</v>
      </c>
      <c r="K630" s="171">
        <v>367500</v>
      </c>
      <c r="L630" s="171">
        <v>367500</v>
      </c>
      <c r="M630" s="172">
        <v>367500</v>
      </c>
      <c r="N630" s="225"/>
    </row>
    <row r="631" spans="2:14" ht="52.2" x14ac:dyDescent="0.25">
      <c r="B631" s="223"/>
      <c r="C631" s="163">
        <v>616</v>
      </c>
      <c r="D631" s="163" t="s">
        <v>21</v>
      </c>
      <c r="E631" s="164" t="s">
        <v>426</v>
      </c>
      <c r="F631" s="165" t="s">
        <v>84</v>
      </c>
      <c r="G631" s="166">
        <v>1</v>
      </c>
      <c r="H631" s="170">
        <v>260687</v>
      </c>
      <c r="I631" s="171">
        <v>315630</v>
      </c>
      <c r="J631" s="171">
        <v>483000</v>
      </c>
      <c r="K631" s="171">
        <v>861000</v>
      </c>
      <c r="L631" s="171">
        <v>828450</v>
      </c>
      <c r="M631" s="172">
        <v>0</v>
      </c>
      <c r="N631" s="225"/>
    </row>
    <row r="632" spans="2:14" ht="69.599999999999994" x14ac:dyDescent="0.25">
      <c r="B632" s="223"/>
      <c r="C632" s="163">
        <v>617</v>
      </c>
      <c r="D632" s="163" t="s">
        <v>35</v>
      </c>
      <c r="E632" s="164" t="s">
        <v>427</v>
      </c>
      <c r="F632" s="165" t="s">
        <v>10</v>
      </c>
      <c r="G632" s="166">
        <v>1</v>
      </c>
      <c r="H632" s="170">
        <v>367500</v>
      </c>
      <c r="I632" s="171">
        <v>367500</v>
      </c>
      <c r="J632" s="171">
        <v>367500</v>
      </c>
      <c r="K632" s="171">
        <v>367500</v>
      </c>
      <c r="L632" s="171">
        <v>367500</v>
      </c>
      <c r="M632" s="172">
        <v>367500</v>
      </c>
      <c r="N632" s="225"/>
    </row>
    <row r="633" spans="2:14" ht="69.599999999999994" x14ac:dyDescent="0.25">
      <c r="B633" s="223"/>
      <c r="C633" s="163">
        <v>618</v>
      </c>
      <c r="D633" s="163" t="s">
        <v>21</v>
      </c>
      <c r="E633" s="164" t="s">
        <v>427</v>
      </c>
      <c r="F633" s="165" t="s">
        <v>84</v>
      </c>
      <c r="G633" s="166">
        <v>1</v>
      </c>
      <c r="H633" s="170">
        <v>260687</v>
      </c>
      <c r="I633" s="171">
        <v>315630</v>
      </c>
      <c r="J633" s="171">
        <v>504000</v>
      </c>
      <c r="K633" s="171">
        <v>861000</v>
      </c>
      <c r="L633" s="171">
        <v>828450</v>
      </c>
      <c r="M633" s="172">
        <v>0</v>
      </c>
      <c r="N633" s="225"/>
    </row>
    <row r="634" spans="2:14" ht="34.799999999999997" x14ac:dyDescent="0.25">
      <c r="B634" s="223"/>
      <c r="C634" s="163">
        <v>619</v>
      </c>
      <c r="D634" s="163" t="s">
        <v>35</v>
      </c>
      <c r="E634" s="164" t="s">
        <v>428</v>
      </c>
      <c r="F634" s="165" t="s">
        <v>10</v>
      </c>
      <c r="G634" s="166">
        <v>1</v>
      </c>
      <c r="H634" s="170">
        <v>546703</v>
      </c>
      <c r="I634" s="171">
        <v>546703</v>
      </c>
      <c r="J634" s="171">
        <v>551250</v>
      </c>
      <c r="K634" s="171">
        <v>551250</v>
      </c>
      <c r="L634" s="171">
        <v>551250</v>
      </c>
      <c r="M634" s="172">
        <v>551250</v>
      </c>
      <c r="N634" s="225"/>
    </row>
    <row r="635" spans="2:14" ht="34.799999999999997" x14ac:dyDescent="0.25">
      <c r="B635" s="223"/>
      <c r="C635" s="163">
        <v>620</v>
      </c>
      <c r="D635" s="163" t="s">
        <v>21</v>
      </c>
      <c r="E635" s="164" t="s">
        <v>428</v>
      </c>
      <c r="F635" s="165" t="s">
        <v>84</v>
      </c>
      <c r="G635" s="166">
        <v>1</v>
      </c>
      <c r="H635" s="170">
        <v>260687</v>
      </c>
      <c r="I635" s="171">
        <v>315630</v>
      </c>
      <c r="J635" s="171">
        <v>383250</v>
      </c>
      <c r="K635" s="171">
        <v>399000</v>
      </c>
      <c r="L635" s="171">
        <v>420000</v>
      </c>
      <c r="M635" s="172">
        <v>0</v>
      </c>
      <c r="N635" s="225"/>
    </row>
    <row r="636" spans="2:14" ht="34.799999999999997" x14ac:dyDescent="0.25">
      <c r="B636" s="223"/>
      <c r="C636" s="163">
        <v>621</v>
      </c>
      <c r="D636" s="163" t="s">
        <v>35</v>
      </c>
      <c r="E636" s="164" t="s">
        <v>429</v>
      </c>
      <c r="F636" s="165" t="s">
        <v>10</v>
      </c>
      <c r="G636" s="166">
        <v>1</v>
      </c>
      <c r="H636" s="170">
        <v>1102500</v>
      </c>
      <c r="I636" s="171">
        <v>1102500</v>
      </c>
      <c r="J636" s="171">
        <v>1102500</v>
      </c>
      <c r="K636" s="171">
        <v>1102500</v>
      </c>
      <c r="L636" s="171">
        <v>1102500</v>
      </c>
      <c r="M636" s="172">
        <v>1102500</v>
      </c>
      <c r="N636" s="225"/>
    </row>
    <row r="637" spans="2:14" ht="34.799999999999997" x14ac:dyDescent="0.25">
      <c r="B637" s="223"/>
      <c r="C637" s="163">
        <v>622</v>
      </c>
      <c r="D637" s="163" t="s">
        <v>21</v>
      </c>
      <c r="E637" s="164" t="s">
        <v>429</v>
      </c>
      <c r="F637" s="165" t="s">
        <v>84</v>
      </c>
      <c r="G637" s="166">
        <v>1</v>
      </c>
      <c r="H637" s="170">
        <v>227472</v>
      </c>
      <c r="I637" s="171">
        <v>254939</v>
      </c>
      <c r="J637" s="171">
        <v>315000</v>
      </c>
      <c r="K637" s="171">
        <v>819000</v>
      </c>
      <c r="L637" s="171">
        <v>828450</v>
      </c>
      <c r="M637" s="172">
        <v>4987500</v>
      </c>
      <c r="N637" s="225"/>
    </row>
    <row r="638" spans="2:14" ht="34.799999999999997" x14ac:dyDescent="0.25">
      <c r="B638" s="223"/>
      <c r="C638" s="163">
        <v>623</v>
      </c>
      <c r="D638" s="163" t="s">
        <v>35</v>
      </c>
      <c r="E638" s="164" t="s">
        <v>430</v>
      </c>
      <c r="F638" s="165" t="s">
        <v>10</v>
      </c>
      <c r="G638" s="166">
        <v>1</v>
      </c>
      <c r="H638" s="170">
        <v>275650</v>
      </c>
      <c r="I638" s="171">
        <v>275650</v>
      </c>
      <c r="J638" s="171">
        <v>275650</v>
      </c>
      <c r="K638" s="171">
        <v>275650</v>
      </c>
      <c r="L638" s="171">
        <v>275650</v>
      </c>
      <c r="M638" s="172">
        <v>275650</v>
      </c>
      <c r="N638" s="225"/>
    </row>
    <row r="639" spans="2:14" ht="34.799999999999997" x14ac:dyDescent="0.25">
      <c r="B639" s="223"/>
      <c r="C639" s="163">
        <v>624</v>
      </c>
      <c r="D639" s="163" t="s">
        <v>21</v>
      </c>
      <c r="E639" s="164" t="s">
        <v>430</v>
      </c>
      <c r="F639" s="165" t="s">
        <v>84</v>
      </c>
      <c r="G639" s="166">
        <v>1</v>
      </c>
      <c r="H639" s="170">
        <v>226800</v>
      </c>
      <c r="I639" s="171">
        <v>194435</v>
      </c>
      <c r="J639" s="171">
        <v>328937</v>
      </c>
      <c r="K639" s="171">
        <v>367500</v>
      </c>
      <c r="L639" s="171">
        <v>373800</v>
      </c>
      <c r="M639" s="172">
        <v>0</v>
      </c>
      <c r="N639" s="225"/>
    </row>
    <row r="640" spans="2:14" ht="34.799999999999997" x14ac:dyDescent="0.25">
      <c r="B640" s="223"/>
      <c r="C640" s="163">
        <v>625</v>
      </c>
      <c r="D640" s="163" t="s">
        <v>35</v>
      </c>
      <c r="E640" s="164" t="s">
        <v>431</v>
      </c>
      <c r="F640" s="165" t="s">
        <v>10</v>
      </c>
      <c r="G640" s="166">
        <v>1</v>
      </c>
      <c r="H640" s="170">
        <v>0</v>
      </c>
      <c r="I640" s="171">
        <v>0</v>
      </c>
      <c r="J640" s="171">
        <v>138600</v>
      </c>
      <c r="K640" s="171">
        <v>138600</v>
      </c>
      <c r="L640" s="171">
        <v>138600</v>
      </c>
      <c r="M640" s="172">
        <v>138600</v>
      </c>
      <c r="N640" s="225"/>
    </row>
    <row r="641" spans="2:14" ht="34.799999999999997" x14ac:dyDescent="0.25">
      <c r="B641" s="223"/>
      <c r="C641" s="163">
        <v>626</v>
      </c>
      <c r="D641" s="163" t="s">
        <v>21</v>
      </c>
      <c r="E641" s="164" t="s">
        <v>431</v>
      </c>
      <c r="F641" s="165" t="s">
        <v>84</v>
      </c>
      <c r="G641" s="166">
        <v>1</v>
      </c>
      <c r="H641" s="170">
        <v>0</v>
      </c>
      <c r="I641" s="171">
        <v>0</v>
      </c>
      <c r="J641" s="171">
        <v>336000</v>
      </c>
      <c r="K641" s="171">
        <v>262500</v>
      </c>
      <c r="L641" s="171">
        <v>262500</v>
      </c>
      <c r="M641" s="172">
        <v>262500</v>
      </c>
      <c r="N641" s="225"/>
    </row>
    <row r="642" spans="2:14" ht="34.799999999999997" x14ac:dyDescent="0.25">
      <c r="B642" s="223"/>
      <c r="C642" s="163">
        <v>627</v>
      </c>
      <c r="D642" s="163" t="s">
        <v>35</v>
      </c>
      <c r="E642" s="164" t="s">
        <v>432</v>
      </c>
      <c r="F642" s="165" t="s">
        <v>10</v>
      </c>
      <c r="G642" s="166">
        <v>1</v>
      </c>
      <c r="H642" s="170">
        <v>144668</v>
      </c>
      <c r="I642" s="171">
        <v>144668</v>
      </c>
      <c r="J642" s="171">
        <v>138600</v>
      </c>
      <c r="K642" s="171">
        <v>138600</v>
      </c>
      <c r="L642" s="171">
        <v>138600</v>
      </c>
      <c r="M642" s="172">
        <v>138600</v>
      </c>
      <c r="N642" s="225"/>
    </row>
    <row r="643" spans="2:14" ht="34.799999999999997" x14ac:dyDescent="0.25">
      <c r="B643" s="223"/>
      <c r="C643" s="163">
        <v>628</v>
      </c>
      <c r="D643" s="163" t="s">
        <v>21</v>
      </c>
      <c r="E643" s="164" t="s">
        <v>432</v>
      </c>
      <c r="F643" s="165" t="s">
        <v>84</v>
      </c>
      <c r="G643" s="166">
        <v>1</v>
      </c>
      <c r="H643" s="170">
        <v>156320</v>
      </c>
      <c r="I643" s="171">
        <v>173422</v>
      </c>
      <c r="J643" s="171">
        <v>631531</v>
      </c>
      <c r="K643" s="171">
        <v>787500</v>
      </c>
      <c r="L643" s="171">
        <v>828450</v>
      </c>
      <c r="M643" s="172">
        <v>630000</v>
      </c>
      <c r="N643" s="225"/>
    </row>
    <row r="644" spans="2:14" ht="34.799999999999997" x14ac:dyDescent="0.25">
      <c r="B644" s="223"/>
      <c r="C644" s="163">
        <v>629</v>
      </c>
      <c r="D644" s="163" t="s">
        <v>35</v>
      </c>
      <c r="E644" s="164" t="s">
        <v>433</v>
      </c>
      <c r="F644" s="165" t="s">
        <v>10</v>
      </c>
      <c r="G644" s="166">
        <v>1</v>
      </c>
      <c r="H644" s="170">
        <v>459400</v>
      </c>
      <c r="I644" s="171">
        <v>459400</v>
      </c>
      <c r="J644" s="171">
        <v>459400</v>
      </c>
      <c r="K644" s="171">
        <v>459400</v>
      </c>
      <c r="L644" s="171">
        <v>459400</v>
      </c>
      <c r="M644" s="172">
        <v>459400</v>
      </c>
      <c r="N644" s="225"/>
    </row>
    <row r="645" spans="2:14" ht="34.799999999999997" x14ac:dyDescent="0.25">
      <c r="B645" s="223"/>
      <c r="C645" s="163">
        <v>630</v>
      </c>
      <c r="D645" s="163" t="s">
        <v>21</v>
      </c>
      <c r="E645" s="164" t="s">
        <v>433</v>
      </c>
      <c r="F645" s="165" t="s">
        <v>84</v>
      </c>
      <c r="G645" s="166">
        <v>1</v>
      </c>
      <c r="H645" s="170">
        <v>185720</v>
      </c>
      <c r="I645" s="171">
        <v>202822</v>
      </c>
      <c r="J645" s="171">
        <v>682500</v>
      </c>
      <c r="K645" s="171">
        <v>787500</v>
      </c>
      <c r="L645" s="171">
        <v>934500</v>
      </c>
      <c r="M645" s="172">
        <v>168000</v>
      </c>
      <c r="N645" s="225"/>
    </row>
    <row r="646" spans="2:14" ht="34.799999999999997" x14ac:dyDescent="0.25">
      <c r="B646" s="223"/>
      <c r="C646" s="163">
        <v>631</v>
      </c>
      <c r="D646" s="163" t="s">
        <v>35</v>
      </c>
      <c r="E646" s="164" t="s">
        <v>434</v>
      </c>
      <c r="F646" s="165" t="s">
        <v>10</v>
      </c>
      <c r="G646" s="166">
        <v>1</v>
      </c>
      <c r="H646" s="170">
        <v>46750</v>
      </c>
      <c r="I646" s="171">
        <v>46750</v>
      </c>
      <c r="J646" s="171">
        <v>46750</v>
      </c>
      <c r="K646" s="171">
        <v>46750</v>
      </c>
      <c r="L646" s="171">
        <v>46750</v>
      </c>
      <c r="M646" s="172">
        <v>46750</v>
      </c>
      <c r="N646" s="225"/>
    </row>
    <row r="647" spans="2:14" ht="34.799999999999997" x14ac:dyDescent="0.25">
      <c r="B647" s="223"/>
      <c r="C647" s="163">
        <v>632</v>
      </c>
      <c r="D647" s="163" t="s">
        <v>21</v>
      </c>
      <c r="E647" s="164" t="s">
        <v>434</v>
      </c>
      <c r="F647" s="165" t="s">
        <v>84</v>
      </c>
      <c r="G647" s="166">
        <v>1</v>
      </c>
      <c r="H647" s="170">
        <v>46750</v>
      </c>
      <c r="I647" s="171">
        <v>46750</v>
      </c>
      <c r="J647" s="171">
        <v>46750</v>
      </c>
      <c r="K647" s="171">
        <v>46750</v>
      </c>
      <c r="L647" s="171">
        <v>51732</v>
      </c>
      <c r="M647" s="172">
        <v>46750</v>
      </c>
      <c r="N647" s="225"/>
    </row>
    <row r="648" spans="2:14" ht="17.399999999999999" x14ac:dyDescent="0.25">
      <c r="B648" s="223"/>
      <c r="C648" s="163">
        <v>633</v>
      </c>
      <c r="D648" s="163" t="s">
        <v>35</v>
      </c>
      <c r="E648" s="164" t="s">
        <v>435</v>
      </c>
      <c r="F648" s="165" t="s">
        <v>10</v>
      </c>
      <c r="G648" s="166">
        <v>1</v>
      </c>
      <c r="H648" s="170">
        <v>183750</v>
      </c>
      <c r="I648" s="171">
        <v>183750</v>
      </c>
      <c r="J648" s="171">
        <v>183750</v>
      </c>
      <c r="K648" s="171">
        <v>183750</v>
      </c>
      <c r="L648" s="171">
        <v>183750</v>
      </c>
      <c r="M648" s="172">
        <v>183750</v>
      </c>
      <c r="N648" s="225"/>
    </row>
    <row r="649" spans="2:14" ht="17.399999999999999" x14ac:dyDescent="0.25">
      <c r="B649" s="223"/>
      <c r="C649" s="163">
        <v>634</v>
      </c>
      <c r="D649" s="163" t="s">
        <v>21</v>
      </c>
      <c r="E649" s="164" t="s">
        <v>435</v>
      </c>
      <c r="F649" s="165" t="s">
        <v>84</v>
      </c>
      <c r="G649" s="166">
        <v>1</v>
      </c>
      <c r="H649" s="170">
        <v>4041429</v>
      </c>
      <c r="I649" s="171">
        <v>4470758</v>
      </c>
      <c r="J649" s="171">
        <v>2625000</v>
      </c>
      <c r="K649" s="171">
        <v>0</v>
      </c>
      <c r="L649" s="171">
        <v>2341500</v>
      </c>
      <c r="M649" s="172">
        <v>945000</v>
      </c>
      <c r="N649" s="225"/>
    </row>
    <row r="650" spans="2:14" ht="34.799999999999997" x14ac:dyDescent="0.25">
      <c r="B650" s="223"/>
      <c r="C650" s="163">
        <v>635</v>
      </c>
      <c r="D650" s="163" t="s">
        <v>35</v>
      </c>
      <c r="E650" s="164" t="s">
        <v>436</v>
      </c>
      <c r="F650" s="165" t="s">
        <v>10</v>
      </c>
      <c r="G650" s="166">
        <v>1</v>
      </c>
      <c r="H650" s="170">
        <v>46750</v>
      </c>
      <c r="I650" s="171">
        <v>46750</v>
      </c>
      <c r="J650" s="171">
        <v>46750</v>
      </c>
      <c r="K650" s="171">
        <v>43969</v>
      </c>
      <c r="L650" s="171">
        <v>46750</v>
      </c>
      <c r="M650" s="172">
        <v>46750</v>
      </c>
      <c r="N650" s="225"/>
    </row>
    <row r="651" spans="2:14" ht="34.799999999999997" x14ac:dyDescent="0.25">
      <c r="B651" s="223"/>
      <c r="C651" s="163">
        <v>636</v>
      </c>
      <c r="D651" s="163" t="s">
        <v>21</v>
      </c>
      <c r="E651" s="164" t="s">
        <v>436</v>
      </c>
      <c r="F651" s="165" t="s">
        <v>84</v>
      </c>
      <c r="G651" s="166">
        <v>1</v>
      </c>
      <c r="H651" s="170">
        <v>229228</v>
      </c>
      <c r="I651" s="171">
        <v>265449</v>
      </c>
      <c r="J651" s="171">
        <v>272114</v>
      </c>
      <c r="K651" s="171">
        <v>246523</v>
      </c>
      <c r="L651" s="171">
        <v>373800</v>
      </c>
      <c r="M651" s="172">
        <v>420000</v>
      </c>
      <c r="N651" s="225"/>
    </row>
    <row r="652" spans="2:14" ht="34.799999999999997" x14ac:dyDescent="0.25">
      <c r="B652" s="223"/>
      <c r="C652" s="163">
        <v>637</v>
      </c>
      <c r="D652" s="163" t="s">
        <v>35</v>
      </c>
      <c r="E652" s="164" t="s">
        <v>437</v>
      </c>
      <c r="F652" s="165" t="s">
        <v>10</v>
      </c>
      <c r="G652" s="166">
        <v>1</v>
      </c>
      <c r="H652" s="170">
        <v>98601</v>
      </c>
      <c r="I652" s="171">
        <v>98601</v>
      </c>
      <c r="J652" s="171">
        <v>91900</v>
      </c>
      <c r="K652" s="171">
        <v>91900</v>
      </c>
      <c r="L652" s="171">
        <v>91900</v>
      </c>
      <c r="M652" s="172">
        <v>91900</v>
      </c>
      <c r="N652" s="225"/>
    </row>
    <row r="653" spans="2:14" ht="34.799999999999997" x14ac:dyDescent="0.25">
      <c r="B653" s="223"/>
      <c r="C653" s="163">
        <v>638</v>
      </c>
      <c r="D653" s="163" t="s">
        <v>21</v>
      </c>
      <c r="E653" s="164" t="s">
        <v>437</v>
      </c>
      <c r="F653" s="165" t="s">
        <v>84</v>
      </c>
      <c r="G653" s="166">
        <v>1</v>
      </c>
      <c r="H653" s="170">
        <v>303450</v>
      </c>
      <c r="I653" s="171">
        <v>303450</v>
      </c>
      <c r="J653" s="171">
        <v>262500</v>
      </c>
      <c r="K653" s="171">
        <v>210000</v>
      </c>
      <c r="L653" s="171">
        <v>262500</v>
      </c>
      <c r="M653" s="172">
        <v>367500</v>
      </c>
      <c r="N653" s="225"/>
    </row>
    <row r="654" spans="2:14" ht="34.799999999999997" x14ac:dyDescent="0.25">
      <c r="B654" s="223"/>
      <c r="C654" s="163">
        <v>639</v>
      </c>
      <c r="D654" s="163" t="s">
        <v>35</v>
      </c>
      <c r="E654" s="164" t="s">
        <v>438</v>
      </c>
      <c r="F654" s="165" t="s">
        <v>10</v>
      </c>
      <c r="G654" s="166">
        <v>1</v>
      </c>
      <c r="H654" s="170">
        <v>91134</v>
      </c>
      <c r="I654" s="171">
        <v>91134</v>
      </c>
      <c r="J654" s="171">
        <v>91900</v>
      </c>
      <c r="K654" s="171">
        <v>91900</v>
      </c>
      <c r="L654" s="171">
        <v>91900</v>
      </c>
      <c r="M654" s="172">
        <v>91900</v>
      </c>
      <c r="N654" s="225"/>
    </row>
    <row r="655" spans="2:14" ht="34.799999999999997" x14ac:dyDescent="0.25">
      <c r="B655" s="223"/>
      <c r="C655" s="163">
        <v>640</v>
      </c>
      <c r="D655" s="163" t="s">
        <v>21</v>
      </c>
      <c r="E655" s="164" t="s">
        <v>438</v>
      </c>
      <c r="F655" s="165" t="s">
        <v>84</v>
      </c>
      <c r="G655" s="166">
        <v>1</v>
      </c>
      <c r="H655" s="170">
        <v>303450</v>
      </c>
      <c r="I655" s="171">
        <v>303450</v>
      </c>
      <c r="J655" s="171">
        <v>210000</v>
      </c>
      <c r="K655" s="171">
        <v>189000</v>
      </c>
      <c r="L655" s="171">
        <v>198450</v>
      </c>
      <c r="M655" s="172">
        <v>262500</v>
      </c>
      <c r="N655" s="225"/>
    </row>
    <row r="656" spans="2:14" ht="17.399999999999999" x14ac:dyDescent="0.25">
      <c r="B656" s="223"/>
      <c r="C656" s="163">
        <v>641</v>
      </c>
      <c r="D656" s="163" t="s">
        <v>35</v>
      </c>
      <c r="E656" s="164" t="s">
        <v>439</v>
      </c>
      <c r="F656" s="165" t="s">
        <v>10</v>
      </c>
      <c r="G656" s="166">
        <v>1</v>
      </c>
      <c r="H656" s="170">
        <v>0</v>
      </c>
      <c r="I656" s="171">
        <v>0</v>
      </c>
      <c r="J656" s="171">
        <v>0</v>
      </c>
      <c r="K656" s="171">
        <v>0</v>
      </c>
      <c r="L656" s="171">
        <v>0</v>
      </c>
      <c r="M656" s="172">
        <v>367500</v>
      </c>
      <c r="N656" s="225"/>
    </row>
    <row r="657" spans="2:14" ht="17.399999999999999" x14ac:dyDescent="0.25">
      <c r="B657" s="223"/>
      <c r="C657" s="163">
        <v>642</v>
      </c>
      <c r="D657" s="163" t="s">
        <v>21</v>
      </c>
      <c r="E657" s="164" t="s">
        <v>439</v>
      </c>
      <c r="F657" s="165" t="s">
        <v>84</v>
      </c>
      <c r="G657" s="166">
        <v>1</v>
      </c>
      <c r="H657" s="170">
        <v>0</v>
      </c>
      <c r="I657" s="171">
        <v>0</v>
      </c>
      <c r="J657" s="171">
        <v>0</v>
      </c>
      <c r="K657" s="171">
        <v>0</v>
      </c>
      <c r="L657" s="171">
        <v>0</v>
      </c>
      <c r="M657" s="172">
        <v>173250</v>
      </c>
      <c r="N657" s="225"/>
    </row>
    <row r="658" spans="2:14" ht="17.399999999999999" x14ac:dyDescent="0.25">
      <c r="B658" s="223"/>
      <c r="C658" s="163">
        <v>643</v>
      </c>
      <c r="D658" s="163" t="s">
        <v>35</v>
      </c>
      <c r="E658" s="164" t="s">
        <v>440</v>
      </c>
      <c r="F658" s="165" t="s">
        <v>10</v>
      </c>
      <c r="G658" s="166">
        <v>1</v>
      </c>
      <c r="H658" s="170">
        <v>183750</v>
      </c>
      <c r="I658" s="171">
        <v>183750</v>
      </c>
      <c r="J658" s="171">
        <v>168921</v>
      </c>
      <c r="K658" s="171">
        <v>183750</v>
      </c>
      <c r="L658" s="171">
        <v>183750</v>
      </c>
      <c r="M658" s="172">
        <v>183750</v>
      </c>
      <c r="N658" s="225"/>
    </row>
    <row r="659" spans="2:14" ht="17.399999999999999" x14ac:dyDescent="0.25">
      <c r="B659" s="223"/>
      <c r="C659" s="163">
        <v>644</v>
      </c>
      <c r="D659" s="163" t="s">
        <v>21</v>
      </c>
      <c r="E659" s="164" t="s">
        <v>440</v>
      </c>
      <c r="F659" s="165" t="s">
        <v>84</v>
      </c>
      <c r="G659" s="166">
        <v>1</v>
      </c>
      <c r="H659" s="170">
        <v>583942</v>
      </c>
      <c r="I659" s="171">
        <v>513450</v>
      </c>
      <c r="J659" s="171">
        <v>1445562</v>
      </c>
      <c r="K659" s="171">
        <v>294000</v>
      </c>
      <c r="L659" s="171">
        <v>2205000</v>
      </c>
      <c r="M659" s="172">
        <v>1050000</v>
      </c>
      <c r="N659" s="225"/>
    </row>
    <row r="660" spans="2:14" ht="34.799999999999997" x14ac:dyDescent="0.25">
      <c r="B660" s="223"/>
      <c r="C660" s="163">
        <v>645</v>
      </c>
      <c r="D660" s="163" t="s">
        <v>35</v>
      </c>
      <c r="E660" s="164" t="s">
        <v>441</v>
      </c>
      <c r="F660" s="165" t="s">
        <v>10</v>
      </c>
      <c r="G660" s="166">
        <v>1</v>
      </c>
      <c r="H660" s="170">
        <v>735000</v>
      </c>
      <c r="I660" s="171">
        <v>735000</v>
      </c>
      <c r="J660" s="171">
        <v>735000</v>
      </c>
      <c r="K660" s="171">
        <v>735000</v>
      </c>
      <c r="L660" s="171">
        <v>735000</v>
      </c>
      <c r="M660" s="172">
        <v>735000</v>
      </c>
      <c r="N660" s="225"/>
    </row>
    <row r="661" spans="2:14" ht="34.799999999999997" x14ac:dyDescent="0.25">
      <c r="B661" s="223"/>
      <c r="C661" s="163">
        <v>646</v>
      </c>
      <c r="D661" s="163" t="s">
        <v>21</v>
      </c>
      <c r="E661" s="164" t="s">
        <v>441</v>
      </c>
      <c r="F661" s="165" t="s">
        <v>124</v>
      </c>
      <c r="G661" s="166">
        <v>1</v>
      </c>
      <c r="H661" s="170">
        <v>375900</v>
      </c>
      <c r="I661" s="171">
        <v>375900</v>
      </c>
      <c r="J661" s="171">
        <v>297697</v>
      </c>
      <c r="K661" s="171">
        <v>231000</v>
      </c>
      <c r="L661" s="171">
        <v>231000</v>
      </c>
      <c r="M661" s="172">
        <v>63000</v>
      </c>
      <c r="N661" s="225"/>
    </row>
    <row r="662" spans="2:14" ht="52.2" x14ac:dyDescent="0.25">
      <c r="B662" s="223"/>
      <c r="C662" s="163">
        <v>647</v>
      </c>
      <c r="D662" s="163" t="s">
        <v>35</v>
      </c>
      <c r="E662" s="164" t="s">
        <v>442</v>
      </c>
      <c r="F662" s="165" t="s">
        <v>10</v>
      </c>
      <c r="G662" s="166">
        <v>1</v>
      </c>
      <c r="H662" s="170">
        <v>728937</v>
      </c>
      <c r="I662" s="171">
        <v>728937</v>
      </c>
      <c r="J662" s="171">
        <v>735000</v>
      </c>
      <c r="K662" s="171">
        <v>735000</v>
      </c>
      <c r="L662" s="171">
        <v>735000</v>
      </c>
      <c r="M662" s="172">
        <v>735000</v>
      </c>
      <c r="N662" s="225"/>
    </row>
    <row r="663" spans="2:14" ht="52.2" x14ac:dyDescent="0.25">
      <c r="B663" s="223"/>
      <c r="C663" s="163">
        <v>648</v>
      </c>
      <c r="D663" s="163" t="s">
        <v>21</v>
      </c>
      <c r="E663" s="164" t="s">
        <v>442</v>
      </c>
      <c r="F663" s="165" t="s">
        <v>124</v>
      </c>
      <c r="G663" s="166">
        <v>1</v>
      </c>
      <c r="H663" s="170">
        <v>0</v>
      </c>
      <c r="I663" s="171">
        <v>0</v>
      </c>
      <c r="J663" s="171">
        <v>0</v>
      </c>
      <c r="K663" s="171">
        <v>367500</v>
      </c>
      <c r="L663" s="171">
        <v>373800</v>
      </c>
      <c r="M663" s="172">
        <v>1575000</v>
      </c>
      <c r="N663" s="225"/>
    </row>
    <row r="664" spans="2:14" ht="34.799999999999997" x14ac:dyDescent="0.25">
      <c r="B664" s="223"/>
      <c r="C664" s="163">
        <v>649</v>
      </c>
      <c r="D664" s="163" t="s">
        <v>35</v>
      </c>
      <c r="E664" s="164" t="s">
        <v>443</v>
      </c>
      <c r="F664" s="165" t="s">
        <v>10</v>
      </c>
      <c r="G664" s="166">
        <v>1</v>
      </c>
      <c r="H664" s="170">
        <v>303235</v>
      </c>
      <c r="I664" s="171">
        <v>303235</v>
      </c>
      <c r="J664" s="171">
        <v>0</v>
      </c>
      <c r="K664" s="171">
        <v>275650</v>
      </c>
      <c r="L664" s="171">
        <v>275650</v>
      </c>
      <c r="M664" s="172">
        <v>275650</v>
      </c>
      <c r="N664" s="225"/>
    </row>
    <row r="665" spans="2:14" ht="34.799999999999997" x14ac:dyDescent="0.25">
      <c r="B665" s="223"/>
      <c r="C665" s="163">
        <v>650</v>
      </c>
      <c r="D665" s="163" t="s">
        <v>21</v>
      </c>
      <c r="E665" s="164" t="s">
        <v>443</v>
      </c>
      <c r="F665" s="165" t="s">
        <v>124</v>
      </c>
      <c r="G665" s="166">
        <v>1</v>
      </c>
      <c r="H665" s="170">
        <v>0</v>
      </c>
      <c r="I665" s="171">
        <v>0</v>
      </c>
      <c r="J665" s="171">
        <v>0</v>
      </c>
      <c r="K665" s="171">
        <v>367500</v>
      </c>
      <c r="L665" s="171">
        <v>303450</v>
      </c>
      <c r="M665" s="172">
        <v>3150000</v>
      </c>
      <c r="N665" s="225"/>
    </row>
    <row r="666" spans="2:14" ht="34.799999999999997" x14ac:dyDescent="0.25">
      <c r="B666" s="223"/>
      <c r="C666" s="163">
        <v>651</v>
      </c>
      <c r="D666" s="163" t="s">
        <v>35</v>
      </c>
      <c r="E666" s="164" t="s">
        <v>444</v>
      </c>
      <c r="F666" s="165" t="s">
        <v>10</v>
      </c>
      <c r="G666" s="166">
        <v>1</v>
      </c>
      <c r="H666" s="170">
        <v>138600</v>
      </c>
      <c r="I666" s="171">
        <v>138600</v>
      </c>
      <c r="J666" s="171">
        <v>138600</v>
      </c>
      <c r="K666" s="171">
        <v>138600</v>
      </c>
      <c r="L666" s="171">
        <v>138600</v>
      </c>
      <c r="M666" s="172">
        <v>138600</v>
      </c>
      <c r="N666" s="225"/>
    </row>
    <row r="667" spans="2:14" ht="34.799999999999997" x14ac:dyDescent="0.25">
      <c r="B667" s="223"/>
      <c r="C667" s="163">
        <v>652</v>
      </c>
      <c r="D667" s="163" t="s">
        <v>21</v>
      </c>
      <c r="E667" s="164" t="s">
        <v>444</v>
      </c>
      <c r="F667" s="165" t="s">
        <v>84</v>
      </c>
      <c r="G667" s="166">
        <v>1</v>
      </c>
      <c r="H667" s="170">
        <v>102900</v>
      </c>
      <c r="I667" s="171">
        <v>102900</v>
      </c>
      <c r="J667" s="171">
        <v>147000</v>
      </c>
      <c r="K667" s="171">
        <v>102900</v>
      </c>
      <c r="L667" s="171">
        <v>0</v>
      </c>
      <c r="M667" s="172">
        <v>1365000</v>
      </c>
      <c r="N667" s="225"/>
    </row>
    <row r="668" spans="2:14" ht="17.399999999999999" x14ac:dyDescent="0.25">
      <c r="B668" s="223"/>
      <c r="C668" s="163">
        <v>653</v>
      </c>
      <c r="D668" s="163" t="s">
        <v>35</v>
      </c>
      <c r="E668" s="164" t="s">
        <v>445</v>
      </c>
      <c r="F668" s="165" t="s">
        <v>10</v>
      </c>
      <c r="G668" s="166">
        <v>1</v>
      </c>
      <c r="H668" s="170">
        <v>1102500</v>
      </c>
      <c r="I668" s="171">
        <v>1102500</v>
      </c>
      <c r="J668" s="171">
        <v>984905</v>
      </c>
      <c r="K668" s="171">
        <v>1102500</v>
      </c>
      <c r="L668" s="171">
        <v>1102500</v>
      </c>
      <c r="M668" s="172">
        <v>1102500</v>
      </c>
      <c r="N668" s="225"/>
    </row>
    <row r="669" spans="2:14" ht="17.399999999999999" x14ac:dyDescent="0.25">
      <c r="B669" s="223"/>
      <c r="C669" s="163">
        <v>654</v>
      </c>
      <c r="D669" s="163" t="s">
        <v>21</v>
      </c>
      <c r="E669" s="164" t="s">
        <v>445</v>
      </c>
      <c r="F669" s="165" t="s">
        <v>84</v>
      </c>
      <c r="G669" s="166">
        <v>1</v>
      </c>
      <c r="H669" s="170">
        <v>293095</v>
      </c>
      <c r="I669" s="171">
        <v>313415</v>
      </c>
      <c r="J669" s="171">
        <v>376019</v>
      </c>
      <c r="K669" s="171">
        <v>714000</v>
      </c>
      <c r="L669" s="171">
        <v>691950</v>
      </c>
      <c r="M669" s="172">
        <v>2625000</v>
      </c>
      <c r="N669" s="225"/>
    </row>
    <row r="670" spans="2:14" ht="34.799999999999997" x14ac:dyDescent="0.25">
      <c r="B670" s="223"/>
      <c r="C670" s="163">
        <v>655</v>
      </c>
      <c r="D670" s="163" t="s">
        <v>35</v>
      </c>
      <c r="E670" s="164" t="s">
        <v>446</v>
      </c>
      <c r="F670" s="165" t="s">
        <v>10</v>
      </c>
      <c r="G670" s="166">
        <v>1</v>
      </c>
      <c r="H670" s="170">
        <v>275650</v>
      </c>
      <c r="I670" s="171">
        <v>275650</v>
      </c>
      <c r="J670" s="171">
        <v>275650</v>
      </c>
      <c r="K670" s="171">
        <v>275650</v>
      </c>
      <c r="L670" s="171">
        <v>275650</v>
      </c>
      <c r="M670" s="172">
        <v>275650</v>
      </c>
      <c r="N670" s="225"/>
    </row>
    <row r="671" spans="2:14" ht="34.799999999999997" x14ac:dyDescent="0.25">
      <c r="B671" s="223"/>
      <c r="C671" s="163">
        <v>656</v>
      </c>
      <c r="D671" s="163" t="s">
        <v>21</v>
      </c>
      <c r="E671" s="164" t="s">
        <v>446</v>
      </c>
      <c r="F671" s="165" t="s">
        <v>84</v>
      </c>
      <c r="G671" s="166">
        <v>1</v>
      </c>
      <c r="H671" s="170">
        <v>80486</v>
      </c>
      <c r="I671" s="171">
        <v>94359</v>
      </c>
      <c r="J671" s="171">
        <v>162267</v>
      </c>
      <c r="K671" s="171">
        <v>262500</v>
      </c>
      <c r="L671" s="171">
        <v>231000</v>
      </c>
      <c r="M671" s="172">
        <v>262500</v>
      </c>
      <c r="N671" s="225"/>
    </row>
    <row r="672" spans="2:14" ht="17.399999999999999" x14ac:dyDescent="0.25">
      <c r="B672" s="223"/>
      <c r="C672" s="163">
        <v>657</v>
      </c>
      <c r="D672" s="163" t="s">
        <v>35</v>
      </c>
      <c r="E672" s="164" t="s">
        <v>447</v>
      </c>
      <c r="F672" s="165" t="s">
        <v>10</v>
      </c>
      <c r="G672" s="166">
        <v>1</v>
      </c>
      <c r="H672" s="170">
        <v>367500</v>
      </c>
      <c r="I672" s="171">
        <v>367500</v>
      </c>
      <c r="J672" s="171">
        <v>367500</v>
      </c>
      <c r="K672" s="171">
        <v>367500</v>
      </c>
      <c r="L672" s="171">
        <v>367500</v>
      </c>
      <c r="M672" s="172">
        <v>367500</v>
      </c>
      <c r="N672" s="225"/>
    </row>
    <row r="673" spans="2:14" ht="17.399999999999999" x14ac:dyDescent="0.25">
      <c r="B673" s="223"/>
      <c r="C673" s="163">
        <v>658</v>
      </c>
      <c r="D673" s="163" t="s">
        <v>21</v>
      </c>
      <c r="E673" s="164" t="s">
        <v>447</v>
      </c>
      <c r="F673" s="165" t="s">
        <v>84</v>
      </c>
      <c r="G673" s="166">
        <v>1</v>
      </c>
      <c r="H673" s="170">
        <v>72420</v>
      </c>
      <c r="I673" s="171">
        <v>70350</v>
      </c>
      <c r="J673" s="171">
        <v>189000</v>
      </c>
      <c r="K673" s="171">
        <v>262500</v>
      </c>
      <c r="L673" s="171">
        <v>231000</v>
      </c>
      <c r="M673" s="172">
        <v>367500</v>
      </c>
      <c r="N673" s="225"/>
    </row>
    <row r="674" spans="2:14" ht="34.799999999999997" x14ac:dyDescent="0.25">
      <c r="B674" s="223"/>
      <c r="C674" s="163">
        <v>659</v>
      </c>
      <c r="D674" s="163" t="s">
        <v>35</v>
      </c>
      <c r="E674" s="164" t="s">
        <v>448</v>
      </c>
      <c r="F674" s="165" t="s">
        <v>10</v>
      </c>
      <c r="G674" s="166">
        <v>1</v>
      </c>
      <c r="H674" s="170">
        <v>275650</v>
      </c>
      <c r="I674" s="171">
        <v>275650</v>
      </c>
      <c r="J674" s="171">
        <v>275650</v>
      </c>
      <c r="K674" s="171">
        <v>275650</v>
      </c>
      <c r="L674" s="171">
        <v>275650</v>
      </c>
      <c r="M674" s="172">
        <v>275650</v>
      </c>
      <c r="N674" s="225"/>
    </row>
    <row r="675" spans="2:14" ht="34.799999999999997" x14ac:dyDescent="0.25">
      <c r="B675" s="223"/>
      <c r="C675" s="163">
        <v>660</v>
      </c>
      <c r="D675" s="163" t="s">
        <v>21</v>
      </c>
      <c r="E675" s="164" t="s">
        <v>448</v>
      </c>
      <c r="F675" s="165" t="s">
        <v>84</v>
      </c>
      <c r="G675" s="166">
        <v>1</v>
      </c>
      <c r="H675" s="170">
        <v>86353</v>
      </c>
      <c r="I675" s="171">
        <v>106459</v>
      </c>
      <c r="J675" s="171">
        <v>157500</v>
      </c>
      <c r="K675" s="171">
        <v>262500</v>
      </c>
      <c r="L675" s="171">
        <v>231000</v>
      </c>
      <c r="M675" s="172">
        <v>367500</v>
      </c>
      <c r="N675" s="225"/>
    </row>
    <row r="676" spans="2:14" ht="34.799999999999997" x14ac:dyDescent="0.25">
      <c r="B676" s="223"/>
      <c r="C676" s="163">
        <v>661</v>
      </c>
      <c r="D676" s="163" t="s">
        <v>35</v>
      </c>
      <c r="E676" s="164" t="s">
        <v>449</v>
      </c>
      <c r="F676" s="165" t="s">
        <v>10</v>
      </c>
      <c r="G676" s="166">
        <v>1</v>
      </c>
      <c r="H676" s="170">
        <v>275650</v>
      </c>
      <c r="I676" s="171">
        <v>275650</v>
      </c>
      <c r="J676" s="171">
        <v>275650</v>
      </c>
      <c r="K676" s="171">
        <v>275650</v>
      </c>
      <c r="L676" s="171">
        <v>275650</v>
      </c>
      <c r="M676" s="172">
        <v>275650</v>
      </c>
      <c r="N676" s="225"/>
    </row>
    <row r="677" spans="2:14" ht="34.799999999999997" x14ac:dyDescent="0.25">
      <c r="B677" s="223"/>
      <c r="C677" s="163">
        <v>662</v>
      </c>
      <c r="D677" s="163" t="s">
        <v>21</v>
      </c>
      <c r="E677" s="164" t="s">
        <v>449</v>
      </c>
      <c r="F677" s="165" t="s">
        <v>84</v>
      </c>
      <c r="G677" s="166">
        <v>1</v>
      </c>
      <c r="H677" s="170">
        <v>126000</v>
      </c>
      <c r="I677" s="171">
        <v>116667</v>
      </c>
      <c r="J677" s="171">
        <v>212100</v>
      </c>
      <c r="K677" s="171">
        <v>231000</v>
      </c>
      <c r="L677" s="171">
        <v>231000</v>
      </c>
      <c r="M677" s="172">
        <v>420000</v>
      </c>
      <c r="N677" s="225"/>
    </row>
    <row r="678" spans="2:14" ht="34.799999999999997" x14ac:dyDescent="0.25">
      <c r="B678" s="223"/>
      <c r="C678" s="163">
        <v>663</v>
      </c>
      <c r="D678" s="163" t="s">
        <v>35</v>
      </c>
      <c r="E678" s="164" t="s">
        <v>450</v>
      </c>
      <c r="F678" s="165" t="s">
        <v>10</v>
      </c>
      <c r="G678" s="166">
        <v>1</v>
      </c>
      <c r="H678" s="170">
        <v>144668</v>
      </c>
      <c r="I678" s="171">
        <v>144668</v>
      </c>
      <c r="J678" s="171">
        <v>128667</v>
      </c>
      <c r="K678" s="171">
        <v>138600</v>
      </c>
      <c r="L678" s="171">
        <v>138600</v>
      </c>
      <c r="M678" s="172">
        <v>138600</v>
      </c>
      <c r="N678" s="225"/>
    </row>
    <row r="679" spans="2:14" ht="34.799999999999997" x14ac:dyDescent="0.25">
      <c r="B679" s="223"/>
      <c r="C679" s="163">
        <v>664</v>
      </c>
      <c r="D679" s="163" t="s">
        <v>21</v>
      </c>
      <c r="E679" s="164" t="s">
        <v>450</v>
      </c>
      <c r="F679" s="165" t="s">
        <v>84</v>
      </c>
      <c r="G679" s="166">
        <v>1</v>
      </c>
      <c r="H679" s="170">
        <v>83918</v>
      </c>
      <c r="I679" s="171">
        <v>95783</v>
      </c>
      <c r="J679" s="171">
        <v>212100</v>
      </c>
      <c r="K679" s="171">
        <v>231000</v>
      </c>
      <c r="L679" s="171">
        <v>23100</v>
      </c>
      <c r="M679" s="172">
        <v>840000</v>
      </c>
      <c r="N679" s="225"/>
    </row>
    <row r="680" spans="2:14" ht="34.799999999999997" x14ac:dyDescent="0.25">
      <c r="B680" s="223"/>
      <c r="C680" s="163">
        <v>665</v>
      </c>
      <c r="D680" s="163" t="s">
        <v>35</v>
      </c>
      <c r="E680" s="164" t="s">
        <v>451</v>
      </c>
      <c r="F680" s="165" t="s">
        <v>10</v>
      </c>
      <c r="G680" s="166">
        <v>1</v>
      </c>
      <c r="H680" s="170">
        <v>364469</v>
      </c>
      <c r="I680" s="171">
        <v>364469</v>
      </c>
      <c r="J680" s="171">
        <v>326798</v>
      </c>
      <c r="K680" s="171">
        <v>367500</v>
      </c>
      <c r="L680" s="171">
        <v>367500</v>
      </c>
      <c r="M680" s="172">
        <v>367500</v>
      </c>
      <c r="N680" s="225"/>
    </row>
    <row r="681" spans="2:14" ht="34.799999999999997" x14ac:dyDescent="0.25">
      <c r="B681" s="223"/>
      <c r="C681" s="163">
        <v>666</v>
      </c>
      <c r="D681" s="163" t="s">
        <v>21</v>
      </c>
      <c r="E681" s="164" t="s">
        <v>451</v>
      </c>
      <c r="F681" s="165" t="s">
        <v>84</v>
      </c>
      <c r="G681" s="166">
        <v>1</v>
      </c>
      <c r="H681" s="170">
        <v>0</v>
      </c>
      <c r="I681" s="171">
        <v>0</v>
      </c>
      <c r="J681" s="171">
        <v>696930</v>
      </c>
      <c r="K681" s="171">
        <v>819000</v>
      </c>
      <c r="L681" s="171">
        <v>892500</v>
      </c>
      <c r="M681" s="172">
        <v>315000</v>
      </c>
      <c r="N681" s="225"/>
    </row>
    <row r="682" spans="2:14" ht="52.2" x14ac:dyDescent="0.25">
      <c r="B682" s="223"/>
      <c r="C682" s="163">
        <v>667</v>
      </c>
      <c r="D682" s="163" t="s">
        <v>35</v>
      </c>
      <c r="E682" s="164" t="s">
        <v>452</v>
      </c>
      <c r="F682" s="165" t="s">
        <v>10</v>
      </c>
      <c r="G682" s="166">
        <v>1</v>
      </c>
      <c r="H682" s="170">
        <v>425735</v>
      </c>
      <c r="I682" s="171">
        <v>425735</v>
      </c>
      <c r="J682" s="171">
        <v>535448</v>
      </c>
      <c r="K682" s="171">
        <v>459400</v>
      </c>
      <c r="L682" s="171">
        <v>459400</v>
      </c>
      <c r="M682" s="172">
        <v>459400</v>
      </c>
      <c r="N682" s="225"/>
    </row>
    <row r="683" spans="2:14" ht="52.2" x14ac:dyDescent="0.25">
      <c r="B683" s="223"/>
      <c r="C683" s="163">
        <v>668</v>
      </c>
      <c r="D683" s="163" t="s">
        <v>21</v>
      </c>
      <c r="E683" s="164" t="s">
        <v>452</v>
      </c>
      <c r="F683" s="165" t="s">
        <v>205</v>
      </c>
      <c r="G683" s="166">
        <v>1</v>
      </c>
      <c r="H683" s="170">
        <v>939750</v>
      </c>
      <c r="I683" s="171">
        <v>1349250</v>
      </c>
      <c r="J683" s="171">
        <v>2032919</v>
      </c>
      <c r="K683" s="171">
        <v>2310000</v>
      </c>
      <c r="L683" s="171">
        <v>2310000</v>
      </c>
      <c r="M683" s="172">
        <v>0</v>
      </c>
      <c r="N683" s="225"/>
    </row>
    <row r="684" spans="2:14" ht="34.799999999999997" x14ac:dyDescent="0.25">
      <c r="B684" s="223"/>
      <c r="C684" s="163">
        <v>669</v>
      </c>
      <c r="D684" s="163" t="s">
        <v>35</v>
      </c>
      <c r="E684" s="164" t="s">
        <v>453</v>
      </c>
      <c r="F684" s="165" t="s">
        <v>10</v>
      </c>
      <c r="G684" s="166">
        <v>1</v>
      </c>
      <c r="H684" s="170">
        <v>258434</v>
      </c>
      <c r="I684" s="171">
        <v>258434</v>
      </c>
      <c r="J684" s="171">
        <v>275650</v>
      </c>
      <c r="K684" s="171">
        <v>275650</v>
      </c>
      <c r="L684" s="171">
        <v>275650</v>
      </c>
      <c r="M684" s="172">
        <v>275650</v>
      </c>
      <c r="N684" s="225"/>
    </row>
    <row r="685" spans="2:14" ht="34.799999999999997" x14ac:dyDescent="0.25">
      <c r="B685" s="223"/>
      <c r="C685" s="163">
        <v>670</v>
      </c>
      <c r="D685" s="163" t="s">
        <v>21</v>
      </c>
      <c r="E685" s="164" t="s">
        <v>453</v>
      </c>
      <c r="F685" s="165" t="s">
        <v>205</v>
      </c>
      <c r="G685" s="166">
        <v>1</v>
      </c>
      <c r="H685" s="170">
        <v>103559</v>
      </c>
      <c r="I685" s="171">
        <v>94132</v>
      </c>
      <c r="J685" s="171">
        <v>399000</v>
      </c>
      <c r="K685" s="171">
        <v>367500</v>
      </c>
      <c r="L685" s="171">
        <v>367500</v>
      </c>
      <c r="M685" s="172">
        <v>630000</v>
      </c>
      <c r="N685" s="225"/>
    </row>
    <row r="686" spans="2:14" ht="52.2" x14ac:dyDescent="0.25">
      <c r="B686" s="223"/>
      <c r="C686" s="163">
        <v>671</v>
      </c>
      <c r="D686" s="163" t="s">
        <v>35</v>
      </c>
      <c r="E686" s="164" t="s">
        <v>454</v>
      </c>
      <c r="F686" s="165" t="s">
        <v>10</v>
      </c>
      <c r="G686" s="166">
        <v>1</v>
      </c>
      <c r="H686" s="170">
        <v>3146480</v>
      </c>
      <c r="I686" s="171">
        <v>3146480</v>
      </c>
      <c r="J686" s="171">
        <v>2835000</v>
      </c>
      <c r="K686" s="171">
        <v>2835000</v>
      </c>
      <c r="L686" s="171">
        <v>2835000</v>
      </c>
      <c r="M686" s="172">
        <v>2835000</v>
      </c>
      <c r="N686" s="225"/>
    </row>
    <row r="687" spans="2:14" ht="52.2" x14ac:dyDescent="0.25">
      <c r="B687" s="223"/>
      <c r="C687" s="163">
        <v>672</v>
      </c>
      <c r="D687" s="163" t="s">
        <v>21</v>
      </c>
      <c r="E687" s="164" t="s">
        <v>454</v>
      </c>
      <c r="F687" s="165" t="s">
        <v>124</v>
      </c>
      <c r="G687" s="166">
        <v>1</v>
      </c>
      <c r="H687" s="170">
        <v>3759000</v>
      </c>
      <c r="I687" s="171">
        <v>3152644</v>
      </c>
      <c r="J687" s="171">
        <v>9030000</v>
      </c>
      <c r="K687" s="171">
        <v>1522500</v>
      </c>
      <c r="L687" s="171">
        <v>5250000</v>
      </c>
      <c r="M687" s="172">
        <v>1575000</v>
      </c>
      <c r="N687" s="225"/>
    </row>
    <row r="688" spans="2:14" ht="34.799999999999997" x14ac:dyDescent="0.25">
      <c r="B688" s="223"/>
      <c r="C688" s="163">
        <v>673</v>
      </c>
      <c r="D688" s="163" t="s">
        <v>35</v>
      </c>
      <c r="E688" s="164" t="s">
        <v>455</v>
      </c>
      <c r="F688" s="165" t="s">
        <v>10</v>
      </c>
      <c r="G688" s="166">
        <v>1</v>
      </c>
      <c r="H688" s="170">
        <v>183750</v>
      </c>
      <c r="I688" s="171">
        <v>183750</v>
      </c>
      <c r="J688" s="171">
        <v>183750</v>
      </c>
      <c r="K688" s="171">
        <v>183750</v>
      </c>
      <c r="L688" s="171">
        <v>183750</v>
      </c>
      <c r="M688" s="172">
        <v>183750</v>
      </c>
      <c r="N688" s="225"/>
    </row>
    <row r="689" spans="2:14" ht="34.799999999999997" x14ac:dyDescent="0.25">
      <c r="B689" s="223"/>
      <c r="C689" s="163">
        <v>674</v>
      </c>
      <c r="D689" s="163" t="s">
        <v>21</v>
      </c>
      <c r="E689" s="164" t="s">
        <v>455</v>
      </c>
      <c r="F689" s="165" t="s">
        <v>205</v>
      </c>
      <c r="G689" s="166">
        <v>1</v>
      </c>
      <c r="H689" s="170">
        <v>509250</v>
      </c>
      <c r="I689" s="171">
        <v>509250</v>
      </c>
      <c r="J689" s="171">
        <v>3360000</v>
      </c>
      <c r="K689" s="171">
        <v>0</v>
      </c>
      <c r="L689" s="171">
        <v>0</v>
      </c>
      <c r="M689" s="172">
        <v>330750</v>
      </c>
      <c r="N689" s="225"/>
    </row>
    <row r="690" spans="2:14" ht="69.599999999999994" x14ac:dyDescent="0.25">
      <c r="B690" s="223"/>
      <c r="C690" s="163">
        <v>675</v>
      </c>
      <c r="D690" s="163" t="s">
        <v>35</v>
      </c>
      <c r="E690" s="164" t="s">
        <v>456</v>
      </c>
      <c r="F690" s="165" t="s">
        <v>10</v>
      </c>
      <c r="G690" s="166">
        <v>1</v>
      </c>
      <c r="H690" s="170">
        <v>394336</v>
      </c>
      <c r="I690" s="171">
        <v>394336</v>
      </c>
      <c r="J690" s="171">
        <v>426333</v>
      </c>
      <c r="K690" s="171">
        <v>367500</v>
      </c>
      <c r="L690" s="171">
        <v>367500</v>
      </c>
      <c r="M690" s="172">
        <v>367500</v>
      </c>
      <c r="N690" s="225"/>
    </row>
    <row r="691" spans="2:14" ht="69.599999999999994" x14ac:dyDescent="0.25">
      <c r="B691" s="223"/>
      <c r="C691" s="163">
        <v>676</v>
      </c>
      <c r="D691" s="163" t="s">
        <v>21</v>
      </c>
      <c r="E691" s="164" t="s">
        <v>456</v>
      </c>
      <c r="F691" s="165" t="s">
        <v>124</v>
      </c>
      <c r="G691" s="166">
        <v>1</v>
      </c>
      <c r="H691" s="170">
        <v>4898224</v>
      </c>
      <c r="I691" s="171">
        <v>5570777</v>
      </c>
      <c r="J691" s="171">
        <v>2310000</v>
      </c>
      <c r="K691" s="171">
        <v>1071000</v>
      </c>
      <c r="L691" s="171">
        <v>1575000</v>
      </c>
      <c r="M691" s="172">
        <v>1627500</v>
      </c>
      <c r="N691" s="225"/>
    </row>
    <row r="692" spans="2:14" ht="52.2" x14ac:dyDescent="0.25">
      <c r="B692" s="223"/>
      <c r="C692" s="163">
        <v>677</v>
      </c>
      <c r="D692" s="163" t="s">
        <v>35</v>
      </c>
      <c r="E692" s="164" t="s">
        <v>457</v>
      </c>
      <c r="F692" s="165" t="s">
        <v>10</v>
      </c>
      <c r="G692" s="166">
        <v>1</v>
      </c>
      <c r="H692" s="170">
        <v>303235</v>
      </c>
      <c r="I692" s="171">
        <v>303235</v>
      </c>
      <c r="J692" s="171">
        <v>275650</v>
      </c>
      <c r="K692" s="171">
        <v>275650</v>
      </c>
      <c r="L692" s="171">
        <v>275650</v>
      </c>
      <c r="M692" s="172">
        <v>275650</v>
      </c>
      <c r="N692" s="225"/>
    </row>
    <row r="693" spans="2:14" ht="52.2" x14ac:dyDescent="0.25">
      <c r="B693" s="223"/>
      <c r="C693" s="163">
        <v>678</v>
      </c>
      <c r="D693" s="163" t="s">
        <v>21</v>
      </c>
      <c r="E693" s="164" t="s">
        <v>457</v>
      </c>
      <c r="F693" s="165" t="s">
        <v>84</v>
      </c>
      <c r="G693" s="166">
        <v>1</v>
      </c>
      <c r="H693" s="170">
        <v>9990000</v>
      </c>
      <c r="I693" s="171">
        <v>1584465</v>
      </c>
      <c r="J693" s="171">
        <v>460950</v>
      </c>
      <c r="K693" s="171">
        <v>504000</v>
      </c>
      <c r="L693" s="171">
        <v>688800</v>
      </c>
      <c r="M693" s="172">
        <v>735000</v>
      </c>
      <c r="N693" s="225"/>
    </row>
    <row r="694" spans="2:14" ht="34.799999999999997" x14ac:dyDescent="0.25">
      <c r="B694" s="223"/>
      <c r="C694" s="163">
        <v>679</v>
      </c>
      <c r="D694" s="163" t="s">
        <v>35</v>
      </c>
      <c r="E694" s="164" t="s">
        <v>458</v>
      </c>
      <c r="F694" s="165" t="s">
        <v>10</v>
      </c>
      <c r="G694" s="166">
        <v>1</v>
      </c>
      <c r="H694" s="170">
        <v>53567</v>
      </c>
      <c r="I694" s="171">
        <v>53567</v>
      </c>
      <c r="J694" s="171">
        <v>46750</v>
      </c>
      <c r="K694" s="171">
        <v>39701</v>
      </c>
      <c r="L694" s="171">
        <v>46750</v>
      </c>
      <c r="M694" s="172">
        <v>46750</v>
      </c>
      <c r="N694" s="225"/>
    </row>
    <row r="695" spans="2:14" ht="34.799999999999997" x14ac:dyDescent="0.25">
      <c r="B695" s="223"/>
      <c r="C695" s="163">
        <v>680</v>
      </c>
      <c r="D695" s="163" t="s">
        <v>21</v>
      </c>
      <c r="E695" s="164" t="s">
        <v>458</v>
      </c>
      <c r="F695" s="165" t="s">
        <v>84</v>
      </c>
      <c r="G695" s="166">
        <v>1</v>
      </c>
      <c r="H695" s="170">
        <v>500981</v>
      </c>
      <c r="I695" s="171">
        <v>546138</v>
      </c>
      <c r="J695" s="171">
        <v>1027850</v>
      </c>
      <c r="K695" s="171">
        <v>210000</v>
      </c>
      <c r="L695" s="171">
        <v>1029000</v>
      </c>
      <c r="M695" s="172">
        <v>3150000</v>
      </c>
      <c r="N695" s="225"/>
    </row>
    <row r="696" spans="2:14" ht="34.799999999999997" x14ac:dyDescent="0.25">
      <c r="B696" s="223"/>
      <c r="C696" s="163">
        <v>681</v>
      </c>
      <c r="D696" s="163" t="s">
        <v>35</v>
      </c>
      <c r="E696" s="164" t="s">
        <v>459</v>
      </c>
      <c r="F696" s="165" t="s">
        <v>10</v>
      </c>
      <c r="G696" s="166">
        <v>1</v>
      </c>
      <c r="H696" s="170">
        <v>53567</v>
      </c>
      <c r="I696" s="171">
        <v>53567</v>
      </c>
      <c r="J696" s="171">
        <v>46750</v>
      </c>
      <c r="K696" s="171">
        <v>39701</v>
      </c>
      <c r="L696" s="171">
        <v>46750</v>
      </c>
      <c r="M696" s="172">
        <v>46750</v>
      </c>
      <c r="N696" s="225"/>
    </row>
    <row r="697" spans="2:14" ht="34.799999999999997" x14ac:dyDescent="0.25">
      <c r="B697" s="223"/>
      <c r="C697" s="163">
        <v>682</v>
      </c>
      <c r="D697" s="163" t="s">
        <v>21</v>
      </c>
      <c r="E697" s="164" t="s">
        <v>459</v>
      </c>
      <c r="F697" s="165" t="s">
        <v>84</v>
      </c>
      <c r="G697" s="166">
        <v>1</v>
      </c>
      <c r="H697" s="170">
        <v>500981</v>
      </c>
      <c r="I697" s="171">
        <v>546138</v>
      </c>
      <c r="J697" s="171">
        <v>1027850</v>
      </c>
      <c r="K697" s="171">
        <v>210000</v>
      </c>
      <c r="L697" s="171">
        <v>1029000</v>
      </c>
      <c r="M697" s="172">
        <v>3150000</v>
      </c>
      <c r="N697" s="225"/>
    </row>
    <row r="698" spans="2:14" ht="34.799999999999997" x14ac:dyDescent="0.25">
      <c r="B698" s="223"/>
      <c r="C698" s="163">
        <v>683</v>
      </c>
      <c r="D698" s="163" t="s">
        <v>35</v>
      </c>
      <c r="E698" s="164" t="s">
        <v>460</v>
      </c>
      <c r="F698" s="165" t="s">
        <v>10</v>
      </c>
      <c r="G698" s="166">
        <v>1</v>
      </c>
      <c r="H698" s="170">
        <v>53567</v>
      </c>
      <c r="I698" s="171">
        <v>53567</v>
      </c>
      <c r="J698" s="171">
        <v>46750</v>
      </c>
      <c r="K698" s="171">
        <v>39701</v>
      </c>
      <c r="L698" s="171">
        <v>46750</v>
      </c>
      <c r="M698" s="172">
        <v>46750</v>
      </c>
      <c r="N698" s="225"/>
    </row>
    <row r="699" spans="2:14" ht="34.799999999999997" x14ac:dyDescent="0.25">
      <c r="B699" s="223"/>
      <c r="C699" s="163">
        <v>684</v>
      </c>
      <c r="D699" s="163" t="s">
        <v>21</v>
      </c>
      <c r="E699" s="164" t="s">
        <v>460</v>
      </c>
      <c r="F699" s="165" t="s">
        <v>84</v>
      </c>
      <c r="G699" s="166">
        <v>1</v>
      </c>
      <c r="H699" s="170">
        <v>795900</v>
      </c>
      <c r="I699" s="171">
        <v>795900</v>
      </c>
      <c r="J699" s="171">
        <v>1495114</v>
      </c>
      <c r="K699" s="171">
        <v>336000</v>
      </c>
      <c r="L699" s="171">
        <v>1038450</v>
      </c>
      <c r="M699" s="172">
        <v>3150000</v>
      </c>
      <c r="N699" s="225"/>
    </row>
    <row r="700" spans="2:14" ht="34.799999999999997" x14ac:dyDescent="0.25">
      <c r="B700" s="223"/>
      <c r="C700" s="163">
        <v>685</v>
      </c>
      <c r="D700" s="163" t="s">
        <v>35</v>
      </c>
      <c r="E700" s="164" t="s">
        <v>461</v>
      </c>
      <c r="F700" s="165" t="s">
        <v>10</v>
      </c>
      <c r="G700" s="166">
        <v>1</v>
      </c>
      <c r="H700" s="170">
        <v>46750</v>
      </c>
      <c r="I700" s="171">
        <v>46750</v>
      </c>
      <c r="J700" s="171">
        <v>46750</v>
      </c>
      <c r="K700" s="171">
        <v>39701</v>
      </c>
      <c r="L700" s="171">
        <v>46750</v>
      </c>
      <c r="M700" s="172">
        <v>46750</v>
      </c>
      <c r="N700" s="225"/>
    </row>
    <row r="701" spans="2:14" ht="34.799999999999997" x14ac:dyDescent="0.25">
      <c r="B701" s="223"/>
      <c r="C701" s="163">
        <v>686</v>
      </c>
      <c r="D701" s="163" t="s">
        <v>21</v>
      </c>
      <c r="E701" s="164" t="s">
        <v>461</v>
      </c>
      <c r="F701" s="165" t="s">
        <v>84</v>
      </c>
      <c r="G701" s="166">
        <v>1</v>
      </c>
      <c r="H701" s="170">
        <v>795900</v>
      </c>
      <c r="I701" s="171">
        <v>795900</v>
      </c>
      <c r="J701" s="171">
        <v>1522500</v>
      </c>
      <c r="K701" s="171">
        <v>315000</v>
      </c>
      <c r="L701" s="171">
        <v>1003800</v>
      </c>
      <c r="M701" s="172">
        <v>3150000</v>
      </c>
      <c r="N701" s="225"/>
    </row>
    <row r="702" spans="2:14" ht="34.799999999999997" x14ac:dyDescent="0.25">
      <c r="B702" s="223"/>
      <c r="C702" s="163">
        <v>687</v>
      </c>
      <c r="D702" s="163" t="s">
        <v>35</v>
      </c>
      <c r="E702" s="164" t="s">
        <v>462</v>
      </c>
      <c r="F702" s="165" t="s">
        <v>10</v>
      </c>
      <c r="G702" s="166">
        <v>1</v>
      </c>
      <c r="H702" s="170">
        <v>53567</v>
      </c>
      <c r="I702" s="171">
        <v>53567</v>
      </c>
      <c r="J702" s="171">
        <v>46750</v>
      </c>
      <c r="K702" s="171">
        <v>39701</v>
      </c>
      <c r="L702" s="171">
        <v>46750</v>
      </c>
      <c r="M702" s="172">
        <v>46750</v>
      </c>
      <c r="N702" s="225"/>
    </row>
    <row r="703" spans="2:14" ht="34.799999999999997" x14ac:dyDescent="0.25">
      <c r="B703" s="223"/>
      <c r="C703" s="163">
        <v>688</v>
      </c>
      <c r="D703" s="163" t="s">
        <v>21</v>
      </c>
      <c r="E703" s="164" t="s">
        <v>462</v>
      </c>
      <c r="F703" s="165" t="s">
        <v>84</v>
      </c>
      <c r="G703" s="166">
        <v>1</v>
      </c>
      <c r="H703" s="170">
        <v>772400</v>
      </c>
      <c r="I703" s="171">
        <v>795900</v>
      </c>
      <c r="J703" s="171">
        <v>1522500</v>
      </c>
      <c r="K703" s="171">
        <v>315000</v>
      </c>
      <c r="L703" s="171">
        <v>1003800</v>
      </c>
      <c r="M703" s="172">
        <v>3150000</v>
      </c>
      <c r="N703" s="225"/>
    </row>
    <row r="704" spans="2:14" ht="34.799999999999997" x14ac:dyDescent="0.25">
      <c r="B704" s="223"/>
      <c r="C704" s="163">
        <v>689</v>
      </c>
      <c r="D704" s="163" t="s">
        <v>35</v>
      </c>
      <c r="E704" s="164" t="s">
        <v>463</v>
      </c>
      <c r="F704" s="165" t="s">
        <v>10</v>
      </c>
      <c r="G704" s="166">
        <v>1</v>
      </c>
      <c r="H704" s="170">
        <v>53567</v>
      </c>
      <c r="I704" s="171">
        <v>53567</v>
      </c>
      <c r="J704" s="171">
        <v>46750</v>
      </c>
      <c r="K704" s="171">
        <v>39701</v>
      </c>
      <c r="L704" s="171">
        <v>46750</v>
      </c>
      <c r="M704" s="172">
        <v>46750</v>
      </c>
      <c r="N704" s="225"/>
    </row>
    <row r="705" spans="2:14" ht="34.799999999999997" x14ac:dyDescent="0.25">
      <c r="B705" s="223"/>
      <c r="C705" s="163">
        <v>690</v>
      </c>
      <c r="D705" s="163" t="s">
        <v>21</v>
      </c>
      <c r="E705" s="164" t="s">
        <v>463</v>
      </c>
      <c r="F705" s="165" t="s">
        <v>84</v>
      </c>
      <c r="G705" s="166">
        <v>1</v>
      </c>
      <c r="H705" s="170">
        <v>2087678</v>
      </c>
      <c r="I705" s="171">
        <v>1312500</v>
      </c>
      <c r="J705" s="171">
        <v>1772817</v>
      </c>
      <c r="K705" s="171">
        <v>756000</v>
      </c>
      <c r="L705" s="171">
        <v>1003800</v>
      </c>
      <c r="M705" s="172">
        <v>3150000</v>
      </c>
      <c r="N705" s="225"/>
    </row>
    <row r="706" spans="2:14" ht="34.799999999999997" x14ac:dyDescent="0.25">
      <c r="B706" s="223"/>
      <c r="C706" s="163">
        <v>691</v>
      </c>
      <c r="D706" s="163" t="s">
        <v>35</v>
      </c>
      <c r="E706" s="164" t="s">
        <v>464</v>
      </c>
      <c r="F706" s="165" t="s">
        <v>10</v>
      </c>
      <c r="G706" s="166">
        <v>1</v>
      </c>
      <c r="H706" s="170">
        <v>53567</v>
      </c>
      <c r="I706" s="171">
        <v>53567</v>
      </c>
      <c r="J706" s="171">
        <v>46750</v>
      </c>
      <c r="K706" s="171">
        <v>39701</v>
      </c>
      <c r="L706" s="171">
        <v>46750</v>
      </c>
      <c r="M706" s="172">
        <v>46750</v>
      </c>
      <c r="N706" s="225"/>
    </row>
    <row r="707" spans="2:14" ht="34.799999999999997" x14ac:dyDescent="0.25">
      <c r="B707" s="223"/>
      <c r="C707" s="163">
        <v>692</v>
      </c>
      <c r="D707" s="163" t="s">
        <v>21</v>
      </c>
      <c r="E707" s="164" t="s">
        <v>464</v>
      </c>
      <c r="F707" s="165" t="s">
        <v>84</v>
      </c>
      <c r="G707" s="166">
        <v>1</v>
      </c>
      <c r="H707" s="170">
        <v>1952617</v>
      </c>
      <c r="I707" s="171">
        <v>1312500</v>
      </c>
      <c r="J707" s="171">
        <v>1772817</v>
      </c>
      <c r="K707" s="171">
        <v>756000</v>
      </c>
      <c r="L707" s="171">
        <v>1003800</v>
      </c>
      <c r="M707" s="172">
        <v>3150000</v>
      </c>
      <c r="N707" s="225"/>
    </row>
    <row r="708" spans="2:14" ht="17.399999999999999" x14ac:dyDescent="0.25">
      <c r="B708" s="223"/>
      <c r="C708" s="163">
        <v>693</v>
      </c>
      <c r="D708" s="163" t="s">
        <v>35</v>
      </c>
      <c r="E708" s="164" t="s">
        <v>465</v>
      </c>
      <c r="F708" s="165" t="s">
        <v>10</v>
      </c>
      <c r="G708" s="166">
        <v>1</v>
      </c>
      <c r="H708" s="170">
        <v>105000</v>
      </c>
      <c r="I708" s="171">
        <v>105000</v>
      </c>
      <c r="J708" s="171">
        <v>105000</v>
      </c>
      <c r="K708" s="171">
        <v>105000</v>
      </c>
      <c r="L708" s="171">
        <v>105000</v>
      </c>
      <c r="M708" s="172">
        <v>105000</v>
      </c>
      <c r="N708" s="225"/>
    </row>
    <row r="709" spans="2:14" ht="17.399999999999999" x14ac:dyDescent="0.25">
      <c r="B709" s="223"/>
      <c r="C709" s="163">
        <v>694</v>
      </c>
      <c r="D709" s="163" t="s">
        <v>21</v>
      </c>
      <c r="E709" s="164" t="s">
        <v>465</v>
      </c>
      <c r="F709" s="165" t="s">
        <v>84</v>
      </c>
      <c r="G709" s="166">
        <v>1</v>
      </c>
      <c r="H709" s="170">
        <v>105000</v>
      </c>
      <c r="I709" s="171">
        <v>105000</v>
      </c>
      <c r="J709" s="171">
        <v>105000</v>
      </c>
      <c r="K709" s="171">
        <v>105000</v>
      </c>
      <c r="L709" s="171">
        <v>105000</v>
      </c>
      <c r="M709" s="172">
        <v>105000</v>
      </c>
      <c r="N709" s="225"/>
    </row>
    <row r="710" spans="2:14" ht="34.799999999999997" x14ac:dyDescent="0.25">
      <c r="B710" s="223"/>
      <c r="C710" s="163">
        <v>695</v>
      </c>
      <c r="D710" s="163" t="s">
        <v>35</v>
      </c>
      <c r="E710" s="164" t="s">
        <v>466</v>
      </c>
      <c r="F710" s="165" t="s">
        <v>10</v>
      </c>
      <c r="G710" s="166">
        <v>1</v>
      </c>
      <c r="H710" s="170">
        <v>46750</v>
      </c>
      <c r="I710" s="171">
        <v>46750</v>
      </c>
      <c r="J710" s="171">
        <v>46750</v>
      </c>
      <c r="K710" s="171">
        <v>46750</v>
      </c>
      <c r="L710" s="171">
        <v>46750</v>
      </c>
      <c r="M710" s="172">
        <v>46750</v>
      </c>
      <c r="N710" s="225"/>
    </row>
    <row r="711" spans="2:14" ht="34.799999999999997" x14ac:dyDescent="0.25">
      <c r="B711" s="223"/>
      <c r="C711" s="163">
        <v>696</v>
      </c>
      <c r="D711" s="163" t="s">
        <v>21</v>
      </c>
      <c r="E711" s="164" t="s">
        <v>466</v>
      </c>
      <c r="F711" s="165" t="s">
        <v>124</v>
      </c>
      <c r="G711" s="166">
        <v>1</v>
      </c>
      <c r="H711" s="170">
        <v>70275</v>
      </c>
      <c r="I711" s="171">
        <v>80363</v>
      </c>
      <c r="J711" s="171">
        <v>102900</v>
      </c>
      <c r="K711" s="171">
        <v>90847</v>
      </c>
      <c r="L711" s="171">
        <v>53503</v>
      </c>
      <c r="M711" s="172">
        <v>278250</v>
      </c>
      <c r="N711" s="225"/>
    </row>
    <row r="712" spans="2:14" ht="34.799999999999997" x14ac:dyDescent="0.25">
      <c r="B712" s="223"/>
      <c r="C712" s="163">
        <v>697</v>
      </c>
      <c r="D712" s="163" t="s">
        <v>35</v>
      </c>
      <c r="E712" s="164" t="s">
        <v>467</v>
      </c>
      <c r="F712" s="165" t="s">
        <v>10</v>
      </c>
      <c r="G712" s="166">
        <v>1</v>
      </c>
      <c r="H712" s="170">
        <v>275650</v>
      </c>
      <c r="I712" s="171">
        <v>275650</v>
      </c>
      <c r="J712" s="171">
        <v>275650</v>
      </c>
      <c r="K712" s="171">
        <v>275650</v>
      </c>
      <c r="L712" s="171">
        <v>275650</v>
      </c>
      <c r="M712" s="172">
        <v>275650</v>
      </c>
      <c r="N712" s="225"/>
    </row>
    <row r="713" spans="2:14" ht="34.799999999999997" x14ac:dyDescent="0.25">
      <c r="B713" s="223"/>
      <c r="C713" s="163">
        <v>698</v>
      </c>
      <c r="D713" s="163" t="s">
        <v>21</v>
      </c>
      <c r="E713" s="164" t="s">
        <v>467</v>
      </c>
      <c r="F713" s="165" t="s">
        <v>84</v>
      </c>
      <c r="G713" s="166">
        <v>1</v>
      </c>
      <c r="H713" s="170">
        <v>71400</v>
      </c>
      <c r="I713" s="171">
        <v>71400</v>
      </c>
      <c r="J713" s="171">
        <v>70350</v>
      </c>
      <c r="K713" s="171">
        <v>0</v>
      </c>
      <c r="L713" s="171">
        <v>0</v>
      </c>
      <c r="M713" s="172">
        <v>0</v>
      </c>
      <c r="N713" s="225"/>
    </row>
    <row r="714" spans="2:14" ht="34.799999999999997" x14ac:dyDescent="0.25">
      <c r="B714" s="223"/>
      <c r="C714" s="163">
        <v>699</v>
      </c>
      <c r="D714" s="163" t="s">
        <v>35</v>
      </c>
      <c r="E714" s="164" t="s">
        <v>468</v>
      </c>
      <c r="F714" s="165" t="s">
        <v>10</v>
      </c>
      <c r="G714" s="166">
        <v>1</v>
      </c>
      <c r="H714" s="170">
        <v>91900</v>
      </c>
      <c r="I714" s="171">
        <v>91900</v>
      </c>
      <c r="J714" s="171">
        <v>91900</v>
      </c>
      <c r="K714" s="171">
        <v>91900</v>
      </c>
      <c r="L714" s="171">
        <v>91900</v>
      </c>
      <c r="M714" s="172">
        <v>91900</v>
      </c>
      <c r="N714" s="225"/>
    </row>
    <row r="715" spans="2:14" ht="34.799999999999997" x14ac:dyDescent="0.25">
      <c r="B715" s="223"/>
      <c r="C715" s="163">
        <v>700</v>
      </c>
      <c r="D715" s="163" t="s">
        <v>21</v>
      </c>
      <c r="E715" s="164" t="s">
        <v>468</v>
      </c>
      <c r="F715" s="165" t="s">
        <v>84</v>
      </c>
      <c r="G715" s="166">
        <v>1</v>
      </c>
      <c r="H715" s="170">
        <v>147000</v>
      </c>
      <c r="I715" s="171">
        <v>147000</v>
      </c>
      <c r="J715" s="171">
        <v>686700</v>
      </c>
      <c r="K715" s="171">
        <v>1029000</v>
      </c>
      <c r="L715" s="171">
        <v>1260000</v>
      </c>
      <c r="M715" s="172">
        <v>1260000</v>
      </c>
      <c r="N715" s="225"/>
    </row>
    <row r="716" spans="2:14" ht="34.799999999999997" x14ac:dyDescent="0.25">
      <c r="B716" s="223"/>
      <c r="C716" s="163">
        <v>701</v>
      </c>
      <c r="D716" s="163" t="s">
        <v>35</v>
      </c>
      <c r="E716" s="164" t="s">
        <v>469</v>
      </c>
      <c r="F716" s="165" t="s">
        <v>10</v>
      </c>
      <c r="G716" s="166">
        <v>1</v>
      </c>
      <c r="H716" s="170">
        <v>183750</v>
      </c>
      <c r="I716" s="171">
        <v>183750</v>
      </c>
      <c r="J716" s="171">
        <v>183750</v>
      </c>
      <c r="K716" s="171">
        <v>183750</v>
      </c>
      <c r="L716" s="171">
        <v>183750</v>
      </c>
      <c r="M716" s="172">
        <v>183750</v>
      </c>
      <c r="N716" s="225"/>
    </row>
    <row r="717" spans="2:14" ht="34.799999999999997" x14ac:dyDescent="0.25">
      <c r="B717" s="223"/>
      <c r="C717" s="163">
        <v>702</v>
      </c>
      <c r="D717" s="163" t="s">
        <v>21</v>
      </c>
      <c r="E717" s="164" t="s">
        <v>469</v>
      </c>
      <c r="F717" s="165" t="s">
        <v>84</v>
      </c>
      <c r="G717" s="166">
        <v>1</v>
      </c>
      <c r="H717" s="170">
        <v>68250</v>
      </c>
      <c r="I717" s="171">
        <v>68250</v>
      </c>
      <c r="J717" s="171">
        <v>26250</v>
      </c>
      <c r="K717" s="171">
        <v>26250</v>
      </c>
      <c r="L717" s="171">
        <v>26250</v>
      </c>
      <c r="M717" s="172">
        <v>26250</v>
      </c>
      <c r="N717" s="225"/>
    </row>
    <row r="718" spans="2:14" ht="34.799999999999997" x14ac:dyDescent="0.25">
      <c r="B718" s="223"/>
      <c r="C718" s="163">
        <v>703</v>
      </c>
      <c r="D718" s="163" t="s">
        <v>35</v>
      </c>
      <c r="E718" s="164" t="s">
        <v>470</v>
      </c>
      <c r="F718" s="165" t="s">
        <v>10</v>
      </c>
      <c r="G718" s="166">
        <v>1</v>
      </c>
      <c r="H718" s="170">
        <v>138600</v>
      </c>
      <c r="I718" s="171">
        <v>138600</v>
      </c>
      <c r="J718" s="171">
        <v>92400</v>
      </c>
      <c r="K718" s="171">
        <v>138600</v>
      </c>
      <c r="L718" s="171">
        <v>138600</v>
      </c>
      <c r="M718" s="172">
        <v>138600</v>
      </c>
      <c r="N718" s="225"/>
    </row>
    <row r="719" spans="2:14" ht="34.799999999999997" x14ac:dyDescent="0.25">
      <c r="B719" s="223"/>
      <c r="C719" s="163">
        <v>704</v>
      </c>
      <c r="D719" s="163" t="s">
        <v>21</v>
      </c>
      <c r="E719" s="164" t="s">
        <v>470</v>
      </c>
      <c r="F719" s="165" t="s">
        <v>84</v>
      </c>
      <c r="G719" s="166">
        <v>1</v>
      </c>
      <c r="H719" s="170">
        <v>68250</v>
      </c>
      <c r="I719" s="171">
        <v>68250</v>
      </c>
      <c r="J719" s="171">
        <v>92400</v>
      </c>
      <c r="K719" s="171">
        <v>92400</v>
      </c>
      <c r="L719" s="171">
        <v>92400</v>
      </c>
      <c r="M719" s="172">
        <v>92400</v>
      </c>
      <c r="N719" s="225"/>
    </row>
    <row r="720" spans="2:14" ht="34.799999999999997" x14ac:dyDescent="0.25">
      <c r="B720" s="223"/>
      <c r="C720" s="163">
        <v>705</v>
      </c>
      <c r="D720" s="163" t="s">
        <v>35</v>
      </c>
      <c r="E720" s="164" t="s">
        <v>471</v>
      </c>
      <c r="F720" s="165" t="s">
        <v>10</v>
      </c>
      <c r="G720" s="166">
        <v>1</v>
      </c>
      <c r="H720" s="170">
        <v>138600</v>
      </c>
      <c r="I720" s="171">
        <v>138600</v>
      </c>
      <c r="J720" s="171">
        <v>31500</v>
      </c>
      <c r="K720" s="171">
        <v>138600</v>
      </c>
      <c r="L720" s="171">
        <v>138600</v>
      </c>
      <c r="M720" s="172">
        <v>138600</v>
      </c>
      <c r="N720" s="225"/>
    </row>
    <row r="721" spans="2:14" ht="34.799999999999997" x14ac:dyDescent="0.25">
      <c r="B721" s="223"/>
      <c r="C721" s="163">
        <v>706</v>
      </c>
      <c r="D721" s="163" t="s">
        <v>21</v>
      </c>
      <c r="E721" s="164" t="s">
        <v>471</v>
      </c>
      <c r="F721" s="165" t="s">
        <v>84</v>
      </c>
      <c r="G721" s="166">
        <v>1</v>
      </c>
      <c r="H721" s="170">
        <v>159600</v>
      </c>
      <c r="I721" s="171">
        <v>159600</v>
      </c>
      <c r="J721" s="171">
        <v>92400</v>
      </c>
      <c r="K721" s="171">
        <v>92400</v>
      </c>
      <c r="L721" s="171">
        <v>92400</v>
      </c>
      <c r="M721" s="172">
        <v>92400</v>
      </c>
      <c r="N721" s="225"/>
    </row>
    <row r="722" spans="2:14" ht="34.799999999999997" x14ac:dyDescent="0.25">
      <c r="B722" s="223"/>
      <c r="C722" s="163">
        <v>707</v>
      </c>
      <c r="D722" s="163" t="s">
        <v>35</v>
      </c>
      <c r="E722" s="164" t="s">
        <v>472</v>
      </c>
      <c r="F722" s="165" t="s">
        <v>10</v>
      </c>
      <c r="G722" s="166">
        <v>1</v>
      </c>
      <c r="H722" s="170">
        <v>46750</v>
      </c>
      <c r="I722" s="171">
        <v>46750</v>
      </c>
      <c r="J722" s="171">
        <v>46750</v>
      </c>
      <c r="K722" s="171">
        <v>46750</v>
      </c>
      <c r="L722" s="171">
        <v>46750</v>
      </c>
      <c r="M722" s="172">
        <v>46750</v>
      </c>
      <c r="N722" s="225"/>
    </row>
    <row r="723" spans="2:14" ht="34.799999999999997" x14ac:dyDescent="0.25">
      <c r="B723" s="223"/>
      <c r="C723" s="163">
        <v>708</v>
      </c>
      <c r="D723" s="163" t="s">
        <v>21</v>
      </c>
      <c r="E723" s="164" t="s">
        <v>472</v>
      </c>
      <c r="F723" s="165" t="s">
        <v>84</v>
      </c>
      <c r="G723" s="166">
        <v>1</v>
      </c>
      <c r="H723" s="170">
        <v>68250</v>
      </c>
      <c r="I723" s="171">
        <v>68250</v>
      </c>
      <c r="J723" s="171">
        <v>31500</v>
      </c>
      <c r="K723" s="171">
        <v>31500</v>
      </c>
      <c r="L723" s="171">
        <v>31500</v>
      </c>
      <c r="M723" s="172">
        <v>31500</v>
      </c>
      <c r="N723" s="225"/>
    </row>
    <row r="724" spans="2:14" ht="34.799999999999997" x14ac:dyDescent="0.25">
      <c r="B724" s="223"/>
      <c r="C724" s="163">
        <v>709</v>
      </c>
      <c r="D724" s="163" t="s">
        <v>35</v>
      </c>
      <c r="E724" s="164" t="s">
        <v>473</v>
      </c>
      <c r="F724" s="165" t="s">
        <v>10</v>
      </c>
      <c r="G724" s="166">
        <v>1</v>
      </c>
      <c r="H724" s="170">
        <v>138600</v>
      </c>
      <c r="I724" s="171">
        <v>138600</v>
      </c>
      <c r="J724" s="171">
        <v>138600</v>
      </c>
      <c r="K724" s="171">
        <v>138600</v>
      </c>
      <c r="L724" s="171">
        <v>138600</v>
      </c>
      <c r="M724" s="172">
        <v>138600</v>
      </c>
      <c r="N724" s="225"/>
    </row>
    <row r="725" spans="2:14" ht="34.799999999999997" x14ac:dyDescent="0.25">
      <c r="B725" s="223"/>
      <c r="C725" s="163">
        <v>710</v>
      </c>
      <c r="D725" s="163" t="s">
        <v>21</v>
      </c>
      <c r="E725" s="164" t="s">
        <v>473</v>
      </c>
      <c r="F725" s="165" t="s">
        <v>84</v>
      </c>
      <c r="G725" s="166">
        <v>1</v>
      </c>
      <c r="H725" s="170">
        <v>504000</v>
      </c>
      <c r="I725" s="171">
        <v>50400</v>
      </c>
      <c r="J725" s="171">
        <v>472500</v>
      </c>
      <c r="K725" s="171">
        <v>47250</v>
      </c>
      <c r="L725" s="171">
        <v>47250</v>
      </c>
      <c r="M725" s="172">
        <v>47250</v>
      </c>
      <c r="N725" s="225"/>
    </row>
    <row r="726" spans="2:14" ht="34.799999999999997" x14ac:dyDescent="0.25">
      <c r="B726" s="223"/>
      <c r="C726" s="163">
        <v>711</v>
      </c>
      <c r="D726" s="163" t="s">
        <v>35</v>
      </c>
      <c r="E726" s="164" t="s">
        <v>474</v>
      </c>
      <c r="F726" s="165" t="s">
        <v>10</v>
      </c>
      <c r="G726" s="166">
        <v>1</v>
      </c>
      <c r="H726" s="170">
        <v>138600</v>
      </c>
      <c r="I726" s="171">
        <v>138600</v>
      </c>
      <c r="J726" s="171">
        <v>138600</v>
      </c>
      <c r="K726" s="171">
        <v>122047</v>
      </c>
      <c r="L726" s="171">
        <v>120194</v>
      </c>
      <c r="M726" s="172">
        <v>138600</v>
      </c>
      <c r="N726" s="225"/>
    </row>
    <row r="727" spans="2:14" ht="52.2" x14ac:dyDescent="0.25">
      <c r="B727" s="223"/>
      <c r="C727" s="163">
        <v>712</v>
      </c>
      <c r="D727" s="163" t="s">
        <v>35</v>
      </c>
      <c r="E727" s="164" t="s">
        <v>475</v>
      </c>
      <c r="F727" s="165" t="s">
        <v>10</v>
      </c>
      <c r="G727" s="166">
        <v>1</v>
      </c>
      <c r="H727" s="170">
        <v>122267</v>
      </c>
      <c r="I727" s="171">
        <v>122267</v>
      </c>
      <c r="J727" s="171">
        <v>138600</v>
      </c>
      <c r="K727" s="171">
        <v>138600</v>
      </c>
      <c r="L727" s="171">
        <v>138600</v>
      </c>
      <c r="M727" s="172">
        <v>138600</v>
      </c>
      <c r="N727" s="225"/>
    </row>
    <row r="728" spans="2:14" ht="52.2" x14ac:dyDescent="0.25">
      <c r="B728" s="223"/>
      <c r="C728" s="163">
        <v>713</v>
      </c>
      <c r="D728" s="163" t="s">
        <v>21</v>
      </c>
      <c r="E728" s="164" t="s">
        <v>475</v>
      </c>
      <c r="F728" s="165" t="s">
        <v>84</v>
      </c>
      <c r="G728" s="166">
        <v>1</v>
      </c>
      <c r="H728" s="170">
        <v>480900</v>
      </c>
      <c r="I728" s="171">
        <v>480900</v>
      </c>
      <c r="J728" s="171">
        <v>740250</v>
      </c>
      <c r="K728" s="171">
        <v>819000</v>
      </c>
      <c r="L728" s="171">
        <v>1029000</v>
      </c>
      <c r="M728" s="172">
        <v>33600</v>
      </c>
      <c r="N728" s="225"/>
    </row>
    <row r="729" spans="2:14" ht="52.2" x14ac:dyDescent="0.25">
      <c r="B729" s="223"/>
      <c r="C729" s="163">
        <v>714</v>
      </c>
      <c r="D729" s="163" t="s">
        <v>35</v>
      </c>
      <c r="E729" s="164" t="s">
        <v>476</v>
      </c>
      <c r="F729" s="165" t="s">
        <v>10</v>
      </c>
      <c r="G729" s="166">
        <v>1</v>
      </c>
      <c r="H729" s="170">
        <v>122267</v>
      </c>
      <c r="I729" s="171">
        <v>122267</v>
      </c>
      <c r="J729" s="171">
        <v>138600</v>
      </c>
      <c r="K729" s="171">
        <v>138600</v>
      </c>
      <c r="L729" s="171">
        <v>138600</v>
      </c>
      <c r="M729" s="172">
        <v>138600</v>
      </c>
      <c r="N729" s="225"/>
    </row>
    <row r="730" spans="2:14" ht="52.2" x14ac:dyDescent="0.25">
      <c r="B730" s="223"/>
      <c r="C730" s="163">
        <v>715</v>
      </c>
      <c r="D730" s="163" t="s">
        <v>21</v>
      </c>
      <c r="E730" s="164" t="s">
        <v>476</v>
      </c>
      <c r="F730" s="165" t="s">
        <v>84</v>
      </c>
      <c r="G730" s="166">
        <v>1</v>
      </c>
      <c r="H730" s="170">
        <v>375900</v>
      </c>
      <c r="I730" s="171">
        <v>375900</v>
      </c>
      <c r="J730" s="171">
        <v>740250</v>
      </c>
      <c r="K730" s="171">
        <v>861000</v>
      </c>
      <c r="L730" s="171">
        <v>1029000</v>
      </c>
      <c r="M730" s="172">
        <v>787500</v>
      </c>
      <c r="N730" s="225"/>
    </row>
    <row r="731" spans="2:14" ht="17.399999999999999" x14ac:dyDescent="0.25">
      <c r="B731" s="223"/>
      <c r="C731" s="163">
        <v>716</v>
      </c>
      <c r="D731" s="163" t="s">
        <v>35</v>
      </c>
      <c r="E731" s="164" t="s">
        <v>477</v>
      </c>
      <c r="F731" s="165" t="s">
        <v>10</v>
      </c>
      <c r="G731" s="166">
        <v>1</v>
      </c>
      <c r="H731" s="170">
        <v>46750</v>
      </c>
      <c r="I731" s="171">
        <v>46750</v>
      </c>
      <c r="J731" s="171">
        <v>46750</v>
      </c>
      <c r="K731" s="171">
        <v>46750</v>
      </c>
      <c r="L731" s="171">
        <v>46750</v>
      </c>
      <c r="M731" s="172">
        <v>46750</v>
      </c>
      <c r="N731" s="225"/>
    </row>
    <row r="732" spans="2:14" ht="17.399999999999999" x14ac:dyDescent="0.25">
      <c r="B732" s="223"/>
      <c r="C732" s="163">
        <v>717</v>
      </c>
      <c r="D732" s="163" t="s">
        <v>21</v>
      </c>
      <c r="E732" s="164" t="s">
        <v>477</v>
      </c>
      <c r="F732" s="165" t="s">
        <v>84</v>
      </c>
      <c r="G732" s="166">
        <v>1</v>
      </c>
      <c r="H732" s="170">
        <v>375900</v>
      </c>
      <c r="I732" s="171">
        <v>375900</v>
      </c>
      <c r="J732" s="171">
        <v>141250</v>
      </c>
      <c r="K732" s="171">
        <v>525000</v>
      </c>
      <c r="L732" s="171">
        <v>408450</v>
      </c>
      <c r="M732" s="172">
        <v>472500</v>
      </c>
      <c r="N732" s="225"/>
    </row>
    <row r="733" spans="2:14" ht="34.799999999999997" x14ac:dyDescent="0.25">
      <c r="B733" s="223"/>
      <c r="C733" s="163">
        <v>718</v>
      </c>
      <c r="D733" s="163" t="s">
        <v>35</v>
      </c>
      <c r="E733" s="164" t="s">
        <v>478</v>
      </c>
      <c r="F733" s="165" t="s">
        <v>10</v>
      </c>
      <c r="G733" s="166">
        <v>1</v>
      </c>
      <c r="H733" s="170">
        <v>24967</v>
      </c>
      <c r="I733" s="171">
        <v>24967</v>
      </c>
      <c r="J733" s="171">
        <v>26250</v>
      </c>
      <c r="K733" s="171">
        <v>26250</v>
      </c>
      <c r="L733" s="171">
        <v>26250</v>
      </c>
      <c r="M733" s="172">
        <v>26250</v>
      </c>
      <c r="N733" s="225"/>
    </row>
    <row r="734" spans="2:14" ht="34.799999999999997" x14ac:dyDescent="0.25">
      <c r="B734" s="223"/>
      <c r="C734" s="163">
        <v>719</v>
      </c>
      <c r="D734" s="163" t="s">
        <v>21</v>
      </c>
      <c r="E734" s="164" t="s">
        <v>478</v>
      </c>
      <c r="F734" s="165" t="s">
        <v>84</v>
      </c>
      <c r="G734" s="166">
        <v>1</v>
      </c>
      <c r="H734" s="170">
        <v>126000</v>
      </c>
      <c r="I734" s="171">
        <v>126000</v>
      </c>
      <c r="J734" s="171">
        <v>45489</v>
      </c>
      <c r="K734" s="171">
        <v>47250</v>
      </c>
      <c r="L734" s="171">
        <v>47250</v>
      </c>
      <c r="M734" s="172">
        <v>73500</v>
      </c>
      <c r="N734" s="225"/>
    </row>
    <row r="735" spans="2:14" ht="34.799999999999997" x14ac:dyDescent="0.25">
      <c r="B735" s="223"/>
      <c r="C735" s="163">
        <v>720</v>
      </c>
      <c r="D735" s="163" t="s">
        <v>35</v>
      </c>
      <c r="E735" s="164" t="s">
        <v>479</v>
      </c>
      <c r="F735" s="165" t="s">
        <v>10</v>
      </c>
      <c r="G735" s="166">
        <v>1</v>
      </c>
      <c r="H735" s="170">
        <v>26250</v>
      </c>
      <c r="I735" s="171">
        <v>26250</v>
      </c>
      <c r="J735" s="171">
        <v>26250</v>
      </c>
      <c r="K735" s="171">
        <v>26250</v>
      </c>
      <c r="L735" s="171">
        <v>26250</v>
      </c>
      <c r="M735" s="172">
        <v>26250</v>
      </c>
      <c r="N735" s="225"/>
    </row>
    <row r="736" spans="2:14" ht="34.799999999999997" x14ac:dyDescent="0.25">
      <c r="B736" s="223"/>
      <c r="C736" s="163">
        <v>721</v>
      </c>
      <c r="D736" s="163" t="s">
        <v>21</v>
      </c>
      <c r="E736" s="164" t="s">
        <v>479</v>
      </c>
      <c r="F736" s="165" t="s">
        <v>84</v>
      </c>
      <c r="G736" s="166">
        <v>1</v>
      </c>
      <c r="H736" s="170">
        <v>47250</v>
      </c>
      <c r="I736" s="171">
        <v>47250</v>
      </c>
      <c r="J736" s="171">
        <v>22437</v>
      </c>
      <c r="K736" s="171">
        <v>26250</v>
      </c>
      <c r="L736" s="171">
        <v>26250</v>
      </c>
      <c r="M736" s="172">
        <v>26250</v>
      </c>
      <c r="N736" s="225"/>
    </row>
    <row r="737" spans="2:14" ht="34.799999999999997" x14ac:dyDescent="0.25">
      <c r="B737" s="223"/>
      <c r="C737" s="163">
        <v>722</v>
      </c>
      <c r="D737" s="163" t="s">
        <v>35</v>
      </c>
      <c r="E737" s="164" t="s">
        <v>480</v>
      </c>
      <c r="F737" s="165" t="s">
        <v>10</v>
      </c>
      <c r="G737" s="166">
        <v>1</v>
      </c>
      <c r="H737" s="170">
        <v>24967</v>
      </c>
      <c r="I737" s="171">
        <v>24967</v>
      </c>
      <c r="J737" s="171">
        <v>26250</v>
      </c>
      <c r="K737" s="171">
        <v>26250</v>
      </c>
      <c r="L737" s="171">
        <v>26250</v>
      </c>
      <c r="M737" s="172">
        <v>26250</v>
      </c>
      <c r="N737" s="225"/>
    </row>
    <row r="738" spans="2:14" ht="34.799999999999997" x14ac:dyDescent="0.25">
      <c r="B738" s="223"/>
      <c r="C738" s="163">
        <v>723</v>
      </c>
      <c r="D738" s="163" t="s">
        <v>21</v>
      </c>
      <c r="E738" s="164" t="s">
        <v>480</v>
      </c>
      <c r="F738" s="165" t="s">
        <v>481</v>
      </c>
      <c r="G738" s="166">
        <v>1</v>
      </c>
      <c r="H738" s="170">
        <v>136500</v>
      </c>
      <c r="I738" s="171">
        <v>136500</v>
      </c>
      <c r="J738" s="171">
        <v>70603</v>
      </c>
      <c r="K738" s="171">
        <v>78750</v>
      </c>
      <c r="L738" s="171">
        <v>78750</v>
      </c>
      <c r="M738" s="172">
        <v>78750</v>
      </c>
      <c r="N738" s="225"/>
    </row>
    <row r="739" spans="2:14" ht="17.399999999999999" x14ac:dyDescent="0.25">
      <c r="B739" s="223"/>
      <c r="C739" s="163">
        <v>724</v>
      </c>
      <c r="D739" s="163" t="s">
        <v>35</v>
      </c>
      <c r="E739" s="164" t="s">
        <v>27</v>
      </c>
      <c r="F739" s="165" t="s">
        <v>10</v>
      </c>
      <c r="G739" s="166">
        <v>1</v>
      </c>
      <c r="H739" s="170">
        <v>26250</v>
      </c>
      <c r="I739" s="171">
        <v>26250</v>
      </c>
      <c r="J739" s="171">
        <v>26250</v>
      </c>
      <c r="K739" s="171">
        <v>23901</v>
      </c>
      <c r="L739" s="171">
        <v>26250</v>
      </c>
      <c r="M739" s="172">
        <v>26250</v>
      </c>
      <c r="N739" s="225"/>
    </row>
    <row r="740" spans="2:14" ht="17.399999999999999" x14ac:dyDescent="0.25">
      <c r="B740" s="223"/>
      <c r="C740" s="163">
        <v>725</v>
      </c>
      <c r="D740" s="163" t="s">
        <v>21</v>
      </c>
      <c r="E740" s="164" t="s">
        <v>27</v>
      </c>
      <c r="F740" s="165" t="s">
        <v>84</v>
      </c>
      <c r="G740" s="166">
        <v>1</v>
      </c>
      <c r="H740" s="170">
        <v>702160</v>
      </c>
      <c r="I740" s="171">
        <v>726513</v>
      </c>
      <c r="J740" s="171">
        <v>1110314</v>
      </c>
      <c r="K740" s="171">
        <v>492629</v>
      </c>
      <c r="L740" s="171">
        <v>997500</v>
      </c>
      <c r="M740" s="172">
        <v>997500</v>
      </c>
      <c r="N740" s="225"/>
    </row>
    <row r="741" spans="2:14" ht="52.2" x14ac:dyDescent="0.25">
      <c r="B741" s="223"/>
      <c r="C741" s="163">
        <v>726</v>
      </c>
      <c r="D741" s="163" t="s">
        <v>35</v>
      </c>
      <c r="E741" s="164" t="s">
        <v>482</v>
      </c>
      <c r="F741" s="165" t="s">
        <v>10</v>
      </c>
      <c r="G741" s="166">
        <v>1</v>
      </c>
      <c r="H741" s="170">
        <v>46750</v>
      </c>
      <c r="I741" s="171">
        <v>46750</v>
      </c>
      <c r="J741" s="171">
        <v>46750</v>
      </c>
      <c r="K741" s="171">
        <v>46750</v>
      </c>
      <c r="L741" s="171">
        <v>46750</v>
      </c>
      <c r="M741" s="172">
        <v>46750</v>
      </c>
      <c r="N741" s="225"/>
    </row>
    <row r="742" spans="2:14" ht="52.2" x14ac:dyDescent="0.25">
      <c r="B742" s="223"/>
      <c r="C742" s="163">
        <v>727</v>
      </c>
      <c r="D742" s="163" t="s">
        <v>21</v>
      </c>
      <c r="E742" s="164" t="s">
        <v>482</v>
      </c>
      <c r="F742" s="165" t="s">
        <v>84</v>
      </c>
      <c r="G742" s="166">
        <v>1</v>
      </c>
      <c r="H742" s="170">
        <v>816921</v>
      </c>
      <c r="I742" s="171">
        <v>866710</v>
      </c>
      <c r="J742" s="171">
        <v>1102500</v>
      </c>
      <c r="K742" s="171">
        <v>525000</v>
      </c>
      <c r="L742" s="171">
        <v>997500</v>
      </c>
      <c r="M742" s="172">
        <v>997500</v>
      </c>
      <c r="N742" s="225"/>
    </row>
    <row r="743" spans="2:14" ht="17.399999999999999" x14ac:dyDescent="0.25">
      <c r="B743" s="223"/>
      <c r="C743" s="163">
        <v>728</v>
      </c>
      <c r="D743" s="163" t="s">
        <v>35</v>
      </c>
      <c r="E743" s="164" t="s">
        <v>483</v>
      </c>
      <c r="F743" s="165" t="s">
        <v>10</v>
      </c>
      <c r="G743" s="166">
        <v>1</v>
      </c>
      <c r="H743" s="170">
        <v>243501</v>
      </c>
      <c r="I743" s="171">
        <v>243501</v>
      </c>
      <c r="J743" s="171">
        <v>275650</v>
      </c>
      <c r="K743" s="171">
        <v>275650</v>
      </c>
      <c r="L743" s="171">
        <v>275650</v>
      </c>
      <c r="M743" s="172">
        <v>275650</v>
      </c>
      <c r="N743" s="225"/>
    </row>
    <row r="744" spans="2:14" ht="17.399999999999999" x14ac:dyDescent="0.25">
      <c r="B744" s="223"/>
      <c r="C744" s="163">
        <v>729</v>
      </c>
      <c r="D744" s="163" t="s">
        <v>21</v>
      </c>
      <c r="E744" s="164" t="s">
        <v>483</v>
      </c>
      <c r="F744" s="165" t="s">
        <v>84</v>
      </c>
      <c r="G744" s="166">
        <v>1</v>
      </c>
      <c r="H744" s="170">
        <v>282450</v>
      </c>
      <c r="I744" s="171">
        <v>282450</v>
      </c>
      <c r="J744" s="171">
        <v>315000</v>
      </c>
      <c r="K744" s="171">
        <v>504000</v>
      </c>
      <c r="L744" s="171">
        <v>399000</v>
      </c>
      <c r="M744" s="172">
        <v>399000</v>
      </c>
      <c r="N744" s="225"/>
    </row>
    <row r="745" spans="2:14" ht="34.799999999999997" x14ac:dyDescent="0.25">
      <c r="B745" s="223"/>
      <c r="C745" s="163">
        <v>730</v>
      </c>
      <c r="D745" s="163" t="s">
        <v>35</v>
      </c>
      <c r="E745" s="164" t="s">
        <v>484</v>
      </c>
      <c r="F745" s="165" t="s">
        <v>10</v>
      </c>
      <c r="G745" s="166">
        <v>1</v>
      </c>
      <c r="H745" s="170">
        <v>367500</v>
      </c>
      <c r="I745" s="171">
        <v>367500</v>
      </c>
      <c r="J745" s="171">
        <v>367500</v>
      </c>
      <c r="K745" s="171">
        <v>0</v>
      </c>
      <c r="L745" s="171">
        <v>367500</v>
      </c>
      <c r="M745" s="172">
        <v>367500</v>
      </c>
      <c r="N745" s="225"/>
    </row>
    <row r="746" spans="2:14" ht="34.799999999999997" x14ac:dyDescent="0.25">
      <c r="B746" s="223"/>
      <c r="C746" s="163">
        <v>731</v>
      </c>
      <c r="D746" s="163" t="s">
        <v>21</v>
      </c>
      <c r="E746" s="164" t="s">
        <v>484</v>
      </c>
      <c r="F746" s="165" t="s">
        <v>84</v>
      </c>
      <c r="G746" s="166">
        <v>1</v>
      </c>
      <c r="H746" s="170">
        <v>828450</v>
      </c>
      <c r="I746" s="171">
        <v>828450</v>
      </c>
      <c r="J746" s="171">
        <v>567000</v>
      </c>
      <c r="K746" s="171">
        <v>0</v>
      </c>
      <c r="L746" s="171">
        <v>1029000</v>
      </c>
      <c r="M746" s="172">
        <v>892500</v>
      </c>
      <c r="N746" s="225"/>
    </row>
    <row r="747" spans="2:14" ht="17.399999999999999" x14ac:dyDescent="0.25">
      <c r="B747" s="223"/>
      <c r="C747" s="163">
        <v>732</v>
      </c>
      <c r="D747" s="163" t="s">
        <v>35</v>
      </c>
      <c r="E747" s="164" t="s">
        <v>485</v>
      </c>
      <c r="F747" s="165" t="s">
        <v>10</v>
      </c>
      <c r="G747" s="166">
        <v>1</v>
      </c>
      <c r="H747" s="170">
        <v>91900</v>
      </c>
      <c r="I747" s="171">
        <v>91900</v>
      </c>
      <c r="J747" s="171">
        <v>91900</v>
      </c>
      <c r="K747" s="171">
        <v>91900</v>
      </c>
      <c r="L747" s="171">
        <v>91900</v>
      </c>
      <c r="M747" s="172">
        <v>91900</v>
      </c>
      <c r="N747" s="225"/>
    </row>
    <row r="748" spans="2:14" ht="17.399999999999999" x14ac:dyDescent="0.25">
      <c r="B748" s="223"/>
      <c r="C748" s="163">
        <v>733</v>
      </c>
      <c r="D748" s="163" t="s">
        <v>21</v>
      </c>
      <c r="E748" s="164" t="s">
        <v>485</v>
      </c>
      <c r="F748" s="165" t="s">
        <v>84</v>
      </c>
      <c r="G748" s="166">
        <v>1</v>
      </c>
      <c r="H748" s="170">
        <v>47250</v>
      </c>
      <c r="I748" s="171">
        <v>47250</v>
      </c>
      <c r="J748" s="171">
        <v>266700</v>
      </c>
      <c r="K748" s="171">
        <v>147000</v>
      </c>
      <c r="L748" s="171">
        <v>317100</v>
      </c>
      <c r="M748" s="172">
        <v>259424</v>
      </c>
      <c r="N748" s="225"/>
    </row>
    <row r="749" spans="2:14" ht="52.2" x14ac:dyDescent="0.25">
      <c r="B749" s="223"/>
      <c r="C749" s="163">
        <v>734</v>
      </c>
      <c r="D749" s="163" t="s">
        <v>35</v>
      </c>
      <c r="E749" s="164" t="s">
        <v>486</v>
      </c>
      <c r="F749" s="165" t="s">
        <v>10</v>
      </c>
      <c r="G749" s="166">
        <v>1</v>
      </c>
      <c r="H749" s="170">
        <v>1293839</v>
      </c>
      <c r="I749" s="171">
        <v>1293839</v>
      </c>
      <c r="J749" s="171">
        <v>1380750</v>
      </c>
      <c r="K749" s="171">
        <v>1380750</v>
      </c>
      <c r="L749" s="171">
        <v>1380750</v>
      </c>
      <c r="M749" s="172">
        <v>1380750</v>
      </c>
      <c r="N749" s="225"/>
    </row>
    <row r="750" spans="2:14" ht="52.2" x14ac:dyDescent="0.25">
      <c r="B750" s="223"/>
      <c r="C750" s="163">
        <v>735</v>
      </c>
      <c r="D750" s="163" t="s">
        <v>21</v>
      </c>
      <c r="E750" s="164" t="s">
        <v>486</v>
      </c>
      <c r="F750" s="165" t="s">
        <v>84</v>
      </c>
      <c r="G750" s="166">
        <v>1</v>
      </c>
      <c r="H750" s="170">
        <v>1121400</v>
      </c>
      <c r="I750" s="171">
        <v>1121400</v>
      </c>
      <c r="J750" s="171">
        <v>472500</v>
      </c>
      <c r="K750" s="171">
        <v>504000</v>
      </c>
      <c r="L750" s="171">
        <v>472500</v>
      </c>
      <c r="M750" s="172">
        <v>4147500</v>
      </c>
      <c r="N750" s="225"/>
    </row>
    <row r="751" spans="2:14" ht="34.799999999999997" x14ac:dyDescent="0.25">
      <c r="B751" s="223"/>
      <c r="C751" s="163">
        <v>736</v>
      </c>
      <c r="D751" s="163" t="s">
        <v>35</v>
      </c>
      <c r="E751" s="164" t="s">
        <v>487</v>
      </c>
      <c r="F751" s="165" t="s">
        <v>10</v>
      </c>
      <c r="G751" s="166">
        <v>1</v>
      </c>
      <c r="H751" s="170">
        <v>83667</v>
      </c>
      <c r="I751" s="171">
        <v>83667</v>
      </c>
      <c r="J751" s="171">
        <v>91900</v>
      </c>
      <c r="K751" s="171">
        <v>91900</v>
      </c>
      <c r="L751" s="171">
        <v>91900</v>
      </c>
      <c r="M751" s="172">
        <v>91900</v>
      </c>
      <c r="N751" s="225"/>
    </row>
    <row r="752" spans="2:14" ht="34.799999999999997" x14ac:dyDescent="0.25">
      <c r="B752" s="223"/>
      <c r="C752" s="163">
        <v>737</v>
      </c>
      <c r="D752" s="163" t="s">
        <v>21</v>
      </c>
      <c r="E752" s="164" t="s">
        <v>487</v>
      </c>
      <c r="F752" s="165" t="s">
        <v>84</v>
      </c>
      <c r="G752" s="166">
        <v>1</v>
      </c>
      <c r="H752" s="170">
        <v>174410</v>
      </c>
      <c r="I752" s="171">
        <v>195019</v>
      </c>
      <c r="J752" s="171">
        <v>212100</v>
      </c>
      <c r="K752" s="171">
        <v>231000</v>
      </c>
      <c r="L752" s="171">
        <v>231000</v>
      </c>
      <c r="M752" s="172">
        <v>367500</v>
      </c>
      <c r="N752" s="225"/>
    </row>
    <row r="753" spans="2:14" ht="17.399999999999999" x14ac:dyDescent="0.25">
      <c r="B753" s="223"/>
      <c r="C753" s="163">
        <v>738</v>
      </c>
      <c r="D753" s="163" t="s">
        <v>35</v>
      </c>
      <c r="E753" s="164" t="s">
        <v>488</v>
      </c>
      <c r="F753" s="165" t="s">
        <v>10</v>
      </c>
      <c r="G753" s="166">
        <v>1</v>
      </c>
      <c r="H753" s="170">
        <v>0</v>
      </c>
      <c r="I753" s="171">
        <v>0</v>
      </c>
      <c r="J753" s="171">
        <v>0</v>
      </c>
      <c r="K753" s="171">
        <v>0</v>
      </c>
      <c r="L753" s="171">
        <v>0</v>
      </c>
      <c r="M753" s="172">
        <v>183750</v>
      </c>
      <c r="N753" s="225"/>
    </row>
    <row r="754" spans="2:14" ht="17.399999999999999" x14ac:dyDescent="0.25">
      <c r="B754" s="223"/>
      <c r="C754" s="163">
        <v>739</v>
      </c>
      <c r="D754" s="163" t="s">
        <v>21</v>
      </c>
      <c r="E754" s="164" t="s">
        <v>488</v>
      </c>
      <c r="F754" s="165" t="s">
        <v>84</v>
      </c>
      <c r="G754" s="166">
        <v>1</v>
      </c>
      <c r="H754" s="170">
        <v>0</v>
      </c>
      <c r="I754" s="171">
        <v>0</v>
      </c>
      <c r="J754" s="171">
        <v>0</v>
      </c>
      <c r="K754" s="171">
        <v>0</v>
      </c>
      <c r="L754" s="171">
        <v>0</v>
      </c>
      <c r="M754" s="172">
        <v>787500</v>
      </c>
      <c r="N754" s="225"/>
    </row>
    <row r="755" spans="2:14" ht="17.399999999999999" x14ac:dyDescent="0.25">
      <c r="B755" s="223"/>
      <c r="C755" s="163">
        <v>740</v>
      </c>
      <c r="D755" s="163" t="s">
        <v>35</v>
      </c>
      <c r="E755" s="164" t="s">
        <v>489</v>
      </c>
      <c r="F755" s="165" t="s">
        <v>10</v>
      </c>
      <c r="G755" s="166">
        <v>1</v>
      </c>
      <c r="H755" s="170">
        <v>275650</v>
      </c>
      <c r="I755" s="171">
        <v>275650</v>
      </c>
      <c r="J755" s="171">
        <v>275650</v>
      </c>
      <c r="K755" s="171">
        <v>275650</v>
      </c>
      <c r="L755" s="171">
        <v>275650</v>
      </c>
      <c r="M755" s="172">
        <v>275650</v>
      </c>
      <c r="N755" s="225"/>
    </row>
    <row r="756" spans="2:14" ht="17.399999999999999" x14ac:dyDescent="0.25">
      <c r="B756" s="223"/>
      <c r="C756" s="163">
        <v>741</v>
      </c>
      <c r="D756" s="163" t="s">
        <v>21</v>
      </c>
      <c r="E756" s="164" t="s">
        <v>489</v>
      </c>
      <c r="F756" s="165" t="s">
        <v>84</v>
      </c>
      <c r="G756" s="166">
        <v>1</v>
      </c>
      <c r="H756" s="170">
        <v>165928</v>
      </c>
      <c r="I756" s="171">
        <v>187546</v>
      </c>
      <c r="J756" s="171">
        <v>422100</v>
      </c>
      <c r="K756" s="171">
        <v>504000</v>
      </c>
      <c r="L756" s="171">
        <v>682500</v>
      </c>
      <c r="M756" s="172">
        <v>477750</v>
      </c>
      <c r="N756" s="225"/>
    </row>
    <row r="757" spans="2:14" ht="52.2" x14ac:dyDescent="0.25">
      <c r="B757" s="223"/>
      <c r="C757" s="163">
        <v>742</v>
      </c>
      <c r="D757" s="163" t="s">
        <v>35</v>
      </c>
      <c r="E757" s="164" t="s">
        <v>490</v>
      </c>
      <c r="F757" s="165" t="s">
        <v>10</v>
      </c>
      <c r="G757" s="166">
        <v>1</v>
      </c>
      <c r="H757" s="170">
        <v>182234</v>
      </c>
      <c r="I757" s="171">
        <v>182234</v>
      </c>
      <c r="J757" s="171">
        <v>183750</v>
      </c>
      <c r="K757" s="171">
        <v>183750</v>
      </c>
      <c r="L757" s="171">
        <v>183750</v>
      </c>
      <c r="M757" s="172">
        <v>183750</v>
      </c>
      <c r="N757" s="225"/>
    </row>
    <row r="758" spans="2:14" ht="52.2" x14ac:dyDescent="0.25">
      <c r="B758" s="223"/>
      <c r="C758" s="163">
        <v>743</v>
      </c>
      <c r="D758" s="163" t="s">
        <v>21</v>
      </c>
      <c r="E758" s="164" t="s">
        <v>490</v>
      </c>
      <c r="F758" s="165" t="s">
        <v>84</v>
      </c>
      <c r="G758" s="166">
        <v>1</v>
      </c>
      <c r="H758" s="170">
        <v>86128</v>
      </c>
      <c r="I758" s="171">
        <v>78750</v>
      </c>
      <c r="J758" s="171">
        <v>250950</v>
      </c>
      <c r="K758" s="171">
        <v>231000</v>
      </c>
      <c r="L758" s="171">
        <v>246750</v>
      </c>
      <c r="M758" s="172">
        <v>531600</v>
      </c>
      <c r="N758" s="225"/>
    </row>
    <row r="759" spans="2:14" ht="52.2" x14ac:dyDescent="0.25">
      <c r="B759" s="223"/>
      <c r="C759" s="163">
        <v>744</v>
      </c>
      <c r="D759" s="163" t="s">
        <v>35</v>
      </c>
      <c r="E759" s="164" t="s">
        <v>491</v>
      </c>
      <c r="F759" s="165" t="s">
        <v>10</v>
      </c>
      <c r="G759" s="166">
        <v>1</v>
      </c>
      <c r="H759" s="170">
        <v>182234</v>
      </c>
      <c r="I759" s="171">
        <v>182234</v>
      </c>
      <c r="J759" s="171">
        <v>183750</v>
      </c>
      <c r="K759" s="171">
        <v>183750</v>
      </c>
      <c r="L759" s="171">
        <v>183750</v>
      </c>
      <c r="M759" s="172">
        <v>183750</v>
      </c>
      <c r="N759" s="225"/>
    </row>
    <row r="760" spans="2:14" ht="52.2" x14ac:dyDescent="0.25">
      <c r="B760" s="223"/>
      <c r="C760" s="163">
        <v>745</v>
      </c>
      <c r="D760" s="163" t="s">
        <v>21</v>
      </c>
      <c r="E760" s="164" t="s">
        <v>491</v>
      </c>
      <c r="F760" s="165" t="s">
        <v>84</v>
      </c>
      <c r="G760" s="166">
        <v>1</v>
      </c>
      <c r="H760" s="170">
        <v>93128</v>
      </c>
      <c r="I760" s="171">
        <v>89250</v>
      </c>
      <c r="J760" s="171">
        <v>250950</v>
      </c>
      <c r="K760" s="171">
        <v>231000</v>
      </c>
      <c r="L760" s="171">
        <v>246750</v>
      </c>
      <c r="M760" s="172">
        <v>531600</v>
      </c>
      <c r="N760" s="225"/>
    </row>
    <row r="761" spans="2:14" ht="69.599999999999994" x14ac:dyDescent="0.25">
      <c r="B761" s="223"/>
      <c r="C761" s="163">
        <v>746</v>
      </c>
      <c r="D761" s="163" t="s">
        <v>35</v>
      </c>
      <c r="E761" s="164" t="s">
        <v>492</v>
      </c>
      <c r="F761" s="165" t="s">
        <v>10</v>
      </c>
      <c r="G761" s="166">
        <v>1</v>
      </c>
      <c r="H761" s="170">
        <v>159834</v>
      </c>
      <c r="I761" s="171">
        <v>159834</v>
      </c>
      <c r="J761" s="171">
        <v>183750</v>
      </c>
      <c r="K761" s="171">
        <v>183750</v>
      </c>
      <c r="L761" s="171">
        <v>183750</v>
      </c>
      <c r="M761" s="172">
        <v>183750</v>
      </c>
      <c r="N761" s="225"/>
    </row>
    <row r="762" spans="2:14" ht="69.599999999999994" x14ac:dyDescent="0.25">
      <c r="B762" s="223"/>
      <c r="C762" s="163">
        <v>747</v>
      </c>
      <c r="D762" s="163" t="s">
        <v>21</v>
      </c>
      <c r="E762" s="164" t="s">
        <v>492</v>
      </c>
      <c r="F762" s="165" t="s">
        <v>84</v>
      </c>
      <c r="G762" s="166">
        <v>1</v>
      </c>
      <c r="H762" s="170">
        <v>98028</v>
      </c>
      <c r="I762" s="171">
        <v>96600</v>
      </c>
      <c r="J762" s="171">
        <v>371700</v>
      </c>
      <c r="K762" s="171">
        <v>294000</v>
      </c>
      <c r="L762" s="171">
        <v>367500</v>
      </c>
      <c r="M762" s="172">
        <v>567000</v>
      </c>
      <c r="N762" s="225"/>
    </row>
    <row r="763" spans="2:14" ht="34.799999999999997" x14ac:dyDescent="0.25">
      <c r="B763" s="223"/>
      <c r="C763" s="163">
        <v>748</v>
      </c>
      <c r="D763" s="163" t="s">
        <v>35</v>
      </c>
      <c r="E763" s="164" t="s">
        <v>493</v>
      </c>
      <c r="F763" s="165" t="s">
        <v>10</v>
      </c>
      <c r="G763" s="166">
        <v>1</v>
      </c>
      <c r="H763" s="170">
        <v>167301</v>
      </c>
      <c r="I763" s="171">
        <v>167301</v>
      </c>
      <c r="J763" s="171">
        <v>183750</v>
      </c>
      <c r="K763" s="171">
        <v>183750</v>
      </c>
      <c r="L763" s="171">
        <v>183750</v>
      </c>
      <c r="M763" s="172">
        <v>183750</v>
      </c>
      <c r="N763" s="225"/>
    </row>
    <row r="764" spans="2:14" ht="34.799999999999997" x14ac:dyDescent="0.25">
      <c r="B764" s="223"/>
      <c r="C764" s="163">
        <v>749</v>
      </c>
      <c r="D764" s="163" t="s">
        <v>21</v>
      </c>
      <c r="E764" s="164" t="s">
        <v>493</v>
      </c>
      <c r="F764" s="165" t="s">
        <v>84</v>
      </c>
      <c r="G764" s="166">
        <v>1</v>
      </c>
      <c r="H764" s="170">
        <v>47250</v>
      </c>
      <c r="I764" s="171">
        <v>47250</v>
      </c>
      <c r="J764" s="171">
        <v>102900</v>
      </c>
      <c r="K764" s="171">
        <v>231000</v>
      </c>
      <c r="L764" s="171">
        <v>262500</v>
      </c>
      <c r="M764" s="172">
        <v>504000</v>
      </c>
      <c r="N764" s="225"/>
    </row>
    <row r="765" spans="2:14" ht="52.2" x14ac:dyDescent="0.25">
      <c r="B765" s="223"/>
      <c r="C765" s="163">
        <v>750</v>
      </c>
      <c r="D765" s="163" t="s">
        <v>35</v>
      </c>
      <c r="E765" s="164" t="s">
        <v>494</v>
      </c>
      <c r="F765" s="165" t="s">
        <v>10</v>
      </c>
      <c r="G765" s="166">
        <v>1</v>
      </c>
      <c r="H765" s="170">
        <v>182234</v>
      </c>
      <c r="I765" s="171">
        <v>182234</v>
      </c>
      <c r="J765" s="171">
        <v>183750</v>
      </c>
      <c r="K765" s="171">
        <v>183750</v>
      </c>
      <c r="L765" s="171">
        <v>183750</v>
      </c>
      <c r="M765" s="172">
        <v>183750</v>
      </c>
      <c r="N765" s="225"/>
    </row>
    <row r="766" spans="2:14" ht="52.2" x14ac:dyDescent="0.25">
      <c r="B766" s="223"/>
      <c r="C766" s="163">
        <v>751</v>
      </c>
      <c r="D766" s="163" t="s">
        <v>21</v>
      </c>
      <c r="E766" s="164" t="s">
        <v>494</v>
      </c>
      <c r="F766" s="165" t="s">
        <v>84</v>
      </c>
      <c r="G766" s="166">
        <v>1</v>
      </c>
      <c r="H766" s="170">
        <v>88228</v>
      </c>
      <c r="I766" s="171">
        <v>81900</v>
      </c>
      <c r="J766" s="171">
        <v>357000</v>
      </c>
      <c r="K766" s="171">
        <v>367500</v>
      </c>
      <c r="L766" s="171">
        <v>367500</v>
      </c>
      <c r="M766" s="172">
        <v>294000</v>
      </c>
      <c r="N766" s="225"/>
    </row>
    <row r="767" spans="2:14" ht="52.2" x14ac:dyDescent="0.25">
      <c r="B767" s="223"/>
      <c r="C767" s="163">
        <v>752</v>
      </c>
      <c r="D767" s="163" t="s">
        <v>35</v>
      </c>
      <c r="E767" s="164" t="s">
        <v>495</v>
      </c>
      <c r="F767" s="165" t="s">
        <v>10</v>
      </c>
      <c r="G767" s="166">
        <v>1</v>
      </c>
      <c r="H767" s="170">
        <v>167301</v>
      </c>
      <c r="I767" s="171">
        <v>167301</v>
      </c>
      <c r="J767" s="171">
        <v>168921</v>
      </c>
      <c r="K767" s="171">
        <v>183750</v>
      </c>
      <c r="L767" s="171">
        <v>183750</v>
      </c>
      <c r="M767" s="172">
        <v>0</v>
      </c>
      <c r="N767" s="225"/>
    </row>
    <row r="768" spans="2:14" ht="52.2" x14ac:dyDescent="0.25">
      <c r="B768" s="223"/>
      <c r="C768" s="163">
        <v>753</v>
      </c>
      <c r="D768" s="163" t="s">
        <v>21</v>
      </c>
      <c r="E768" s="164" t="s">
        <v>495</v>
      </c>
      <c r="F768" s="165" t="s">
        <v>84</v>
      </c>
      <c r="G768" s="166">
        <v>1</v>
      </c>
      <c r="H768" s="170">
        <v>105110</v>
      </c>
      <c r="I768" s="171">
        <v>102900</v>
      </c>
      <c r="J768" s="171">
        <v>737100</v>
      </c>
      <c r="K768" s="171">
        <v>441000</v>
      </c>
      <c r="L768" s="171">
        <v>472500</v>
      </c>
      <c r="M768" s="172">
        <v>0</v>
      </c>
      <c r="N768" s="225"/>
    </row>
    <row r="769" spans="2:14" ht="52.2" x14ac:dyDescent="0.25">
      <c r="B769" s="223"/>
      <c r="C769" s="163">
        <v>754</v>
      </c>
      <c r="D769" s="163" t="s">
        <v>35</v>
      </c>
      <c r="E769" s="164" t="s">
        <v>496</v>
      </c>
      <c r="F769" s="165" t="s">
        <v>10</v>
      </c>
      <c r="G769" s="166">
        <v>1</v>
      </c>
      <c r="H769" s="170">
        <v>183750</v>
      </c>
      <c r="I769" s="171">
        <v>183750</v>
      </c>
      <c r="J769" s="171">
        <v>183750</v>
      </c>
      <c r="K769" s="171">
        <v>183750</v>
      </c>
      <c r="L769" s="171">
        <v>183750</v>
      </c>
      <c r="M769" s="172">
        <v>183750</v>
      </c>
      <c r="N769" s="225"/>
    </row>
    <row r="770" spans="2:14" ht="52.2" x14ac:dyDescent="0.25">
      <c r="B770" s="223"/>
      <c r="C770" s="163">
        <v>755</v>
      </c>
      <c r="D770" s="163" t="s">
        <v>21</v>
      </c>
      <c r="E770" s="164" t="s">
        <v>496</v>
      </c>
      <c r="F770" s="165" t="s">
        <v>84</v>
      </c>
      <c r="G770" s="166">
        <v>1</v>
      </c>
      <c r="H770" s="170">
        <v>93128</v>
      </c>
      <c r="I770" s="171">
        <v>89250</v>
      </c>
      <c r="J770" s="171">
        <v>567000</v>
      </c>
      <c r="K770" s="171">
        <v>453600</v>
      </c>
      <c r="L770" s="171">
        <v>682500</v>
      </c>
      <c r="M770" s="172">
        <v>357000</v>
      </c>
      <c r="N770" s="225"/>
    </row>
    <row r="771" spans="2:14" ht="52.2" x14ac:dyDescent="0.25">
      <c r="B771" s="223"/>
      <c r="C771" s="163">
        <v>756</v>
      </c>
      <c r="D771" s="163" t="s">
        <v>35</v>
      </c>
      <c r="E771" s="164" t="s">
        <v>497</v>
      </c>
      <c r="F771" s="165" t="s">
        <v>10</v>
      </c>
      <c r="G771" s="166">
        <v>1</v>
      </c>
      <c r="H771" s="170">
        <v>183750</v>
      </c>
      <c r="I771" s="171">
        <v>183750</v>
      </c>
      <c r="J771" s="171">
        <v>183750</v>
      </c>
      <c r="K771" s="171">
        <v>0</v>
      </c>
      <c r="L771" s="171">
        <v>183750</v>
      </c>
      <c r="M771" s="172">
        <v>183750</v>
      </c>
      <c r="N771" s="225"/>
    </row>
    <row r="772" spans="2:14" ht="52.2" x14ac:dyDescent="0.25">
      <c r="B772" s="223"/>
      <c r="C772" s="163">
        <v>757</v>
      </c>
      <c r="D772" s="163" t="s">
        <v>21</v>
      </c>
      <c r="E772" s="164" t="s">
        <v>497</v>
      </c>
      <c r="F772" s="165" t="s">
        <v>84</v>
      </c>
      <c r="G772" s="166">
        <v>1</v>
      </c>
      <c r="H772" s="170">
        <v>88928</v>
      </c>
      <c r="I772" s="171">
        <v>82950</v>
      </c>
      <c r="J772" s="171">
        <v>567000</v>
      </c>
      <c r="K772" s="171">
        <v>0</v>
      </c>
      <c r="L772" s="171">
        <v>682500</v>
      </c>
      <c r="M772" s="172">
        <v>546000</v>
      </c>
      <c r="N772" s="225"/>
    </row>
    <row r="773" spans="2:14" ht="69.599999999999994" x14ac:dyDescent="0.25">
      <c r="B773" s="223"/>
      <c r="C773" s="163">
        <v>758</v>
      </c>
      <c r="D773" s="163" t="s">
        <v>35</v>
      </c>
      <c r="E773" s="164" t="s">
        <v>498</v>
      </c>
      <c r="F773" s="165" t="s">
        <v>10</v>
      </c>
      <c r="G773" s="166">
        <v>1</v>
      </c>
      <c r="H773" s="170">
        <v>183750</v>
      </c>
      <c r="I773" s="171">
        <v>183750</v>
      </c>
      <c r="J773" s="171">
        <v>183750</v>
      </c>
      <c r="K773" s="171">
        <v>183750</v>
      </c>
      <c r="L773" s="171">
        <v>183750</v>
      </c>
      <c r="M773" s="172">
        <v>183750</v>
      </c>
      <c r="N773" s="225"/>
    </row>
    <row r="774" spans="2:14" ht="69.599999999999994" x14ac:dyDescent="0.25">
      <c r="B774" s="223"/>
      <c r="C774" s="163">
        <v>759</v>
      </c>
      <c r="D774" s="163" t="s">
        <v>21</v>
      </c>
      <c r="E774" s="164" t="s">
        <v>498</v>
      </c>
      <c r="F774" s="165" t="s">
        <v>84</v>
      </c>
      <c r="G774" s="166">
        <v>1</v>
      </c>
      <c r="H774" s="170">
        <v>121128</v>
      </c>
      <c r="I774" s="171">
        <v>142746</v>
      </c>
      <c r="J774" s="171">
        <v>399000</v>
      </c>
      <c r="K774" s="171">
        <v>399000</v>
      </c>
      <c r="L774" s="171">
        <v>472500</v>
      </c>
      <c r="M774" s="172">
        <v>819000</v>
      </c>
      <c r="N774" s="225"/>
    </row>
    <row r="775" spans="2:14" ht="34.799999999999997" x14ac:dyDescent="0.25">
      <c r="B775" s="223"/>
      <c r="C775" s="163">
        <v>760</v>
      </c>
      <c r="D775" s="163" t="s">
        <v>35</v>
      </c>
      <c r="E775" s="164" t="s">
        <v>499</v>
      </c>
      <c r="F775" s="165" t="s">
        <v>10</v>
      </c>
      <c r="G775" s="166">
        <v>1</v>
      </c>
      <c r="H775" s="170">
        <v>91134</v>
      </c>
      <c r="I775" s="171">
        <v>91134</v>
      </c>
      <c r="J775" s="171">
        <v>83575</v>
      </c>
      <c r="K775" s="171">
        <v>91900</v>
      </c>
      <c r="L775" s="171">
        <v>91900</v>
      </c>
      <c r="M775" s="172">
        <v>91900</v>
      </c>
      <c r="N775" s="225"/>
    </row>
    <row r="776" spans="2:14" ht="34.799999999999997" x14ac:dyDescent="0.25">
      <c r="B776" s="223"/>
      <c r="C776" s="163">
        <v>761</v>
      </c>
      <c r="D776" s="163" t="s">
        <v>21</v>
      </c>
      <c r="E776" s="164" t="s">
        <v>499</v>
      </c>
      <c r="F776" s="165" t="s">
        <v>84</v>
      </c>
      <c r="G776" s="166">
        <v>1</v>
      </c>
      <c r="H776" s="170">
        <v>119110</v>
      </c>
      <c r="I776" s="171">
        <v>139719</v>
      </c>
      <c r="J776" s="171">
        <v>230024</v>
      </c>
      <c r="K776" s="171">
        <v>231000</v>
      </c>
      <c r="L776" s="171">
        <v>262500</v>
      </c>
      <c r="M776" s="172">
        <v>294000</v>
      </c>
      <c r="N776" s="225"/>
    </row>
    <row r="777" spans="2:14" ht="34.799999999999997" x14ac:dyDescent="0.25">
      <c r="B777" s="223"/>
      <c r="C777" s="163">
        <v>762</v>
      </c>
      <c r="D777" s="163" t="s">
        <v>35</v>
      </c>
      <c r="E777" s="164" t="s">
        <v>487</v>
      </c>
      <c r="F777" s="165" t="s">
        <v>10</v>
      </c>
      <c r="G777" s="166">
        <v>1</v>
      </c>
      <c r="H777" s="170">
        <v>91134</v>
      </c>
      <c r="I777" s="171">
        <v>91134</v>
      </c>
      <c r="J777" s="171">
        <v>83575</v>
      </c>
      <c r="K777" s="171">
        <v>91900</v>
      </c>
      <c r="L777" s="171">
        <v>91900</v>
      </c>
      <c r="M777" s="172">
        <v>91900</v>
      </c>
      <c r="N777" s="225"/>
    </row>
    <row r="778" spans="2:14" ht="34.799999999999997" x14ac:dyDescent="0.25">
      <c r="B778" s="223"/>
      <c r="C778" s="163">
        <v>763</v>
      </c>
      <c r="D778" s="163" t="s">
        <v>21</v>
      </c>
      <c r="E778" s="164" t="s">
        <v>487</v>
      </c>
      <c r="F778" s="165" t="s">
        <v>84</v>
      </c>
      <c r="G778" s="166">
        <v>1</v>
      </c>
      <c r="H778" s="170">
        <v>105110</v>
      </c>
      <c r="I778" s="171">
        <v>102900</v>
      </c>
      <c r="J778" s="171">
        <v>230024</v>
      </c>
      <c r="K778" s="171">
        <v>231000</v>
      </c>
      <c r="L778" s="171">
        <v>262500</v>
      </c>
      <c r="M778" s="172">
        <v>294000</v>
      </c>
      <c r="N778" s="225"/>
    </row>
    <row r="779" spans="2:14" ht="52.2" x14ac:dyDescent="0.25">
      <c r="B779" s="223"/>
      <c r="C779" s="163">
        <v>764</v>
      </c>
      <c r="D779" s="163" t="s">
        <v>35</v>
      </c>
      <c r="E779" s="164" t="s">
        <v>500</v>
      </c>
      <c r="F779" s="165" t="s">
        <v>10</v>
      </c>
      <c r="G779" s="166">
        <v>1</v>
      </c>
      <c r="H779" s="170">
        <v>91134</v>
      </c>
      <c r="I779" s="171">
        <v>91134</v>
      </c>
      <c r="J779" s="171">
        <v>94730</v>
      </c>
      <c r="K779" s="171">
        <v>91900</v>
      </c>
      <c r="L779" s="171">
        <v>91900</v>
      </c>
      <c r="M779" s="172">
        <v>91900</v>
      </c>
      <c r="N779" s="225"/>
    </row>
    <row r="780" spans="2:14" ht="52.2" x14ac:dyDescent="0.25">
      <c r="B780" s="223"/>
      <c r="C780" s="163">
        <v>765</v>
      </c>
      <c r="D780" s="163" t="s">
        <v>21</v>
      </c>
      <c r="E780" s="164" t="s">
        <v>500</v>
      </c>
      <c r="F780" s="165" t="s">
        <v>84</v>
      </c>
      <c r="G780" s="166">
        <v>1</v>
      </c>
      <c r="H780" s="170">
        <v>92922</v>
      </c>
      <c r="I780" s="171">
        <v>102530</v>
      </c>
      <c r="J780" s="171">
        <v>320250</v>
      </c>
      <c r="K780" s="171">
        <v>367500</v>
      </c>
      <c r="L780" s="171">
        <v>367500</v>
      </c>
      <c r="M780" s="172">
        <v>504000</v>
      </c>
      <c r="N780" s="225"/>
    </row>
    <row r="781" spans="2:14" ht="52.2" x14ac:dyDescent="0.25">
      <c r="B781" s="223"/>
      <c r="C781" s="163">
        <v>766</v>
      </c>
      <c r="D781" s="163" t="s">
        <v>35</v>
      </c>
      <c r="E781" s="164" t="s">
        <v>501</v>
      </c>
      <c r="F781" s="165" t="s">
        <v>10</v>
      </c>
      <c r="G781" s="166">
        <v>1</v>
      </c>
      <c r="H781" s="170">
        <v>91134</v>
      </c>
      <c r="I781" s="171">
        <v>91134</v>
      </c>
      <c r="J781" s="171">
        <v>91900</v>
      </c>
      <c r="K781" s="171">
        <v>91900</v>
      </c>
      <c r="L781" s="171">
        <v>91900</v>
      </c>
      <c r="M781" s="172">
        <v>91900</v>
      </c>
      <c r="N781" s="225"/>
    </row>
    <row r="782" spans="2:14" ht="52.2" x14ac:dyDescent="0.25">
      <c r="B782" s="223"/>
      <c r="C782" s="163">
        <v>767</v>
      </c>
      <c r="D782" s="163" t="s">
        <v>21</v>
      </c>
      <c r="E782" s="164" t="s">
        <v>501</v>
      </c>
      <c r="F782" s="165" t="s">
        <v>84</v>
      </c>
      <c r="G782" s="166">
        <v>1</v>
      </c>
      <c r="H782" s="170">
        <v>50400</v>
      </c>
      <c r="I782" s="171">
        <v>50400</v>
      </c>
      <c r="J782" s="171">
        <v>388500</v>
      </c>
      <c r="K782" s="171">
        <v>399000</v>
      </c>
      <c r="L782" s="171">
        <v>472500</v>
      </c>
      <c r="M782" s="172">
        <v>588000</v>
      </c>
      <c r="N782" s="225"/>
    </row>
    <row r="783" spans="2:14" ht="52.2" x14ac:dyDescent="0.25">
      <c r="B783" s="223"/>
      <c r="C783" s="163">
        <v>768</v>
      </c>
      <c r="D783" s="163" t="s">
        <v>35</v>
      </c>
      <c r="E783" s="164" t="s">
        <v>502</v>
      </c>
      <c r="F783" s="165" t="s">
        <v>10</v>
      </c>
      <c r="G783" s="166">
        <v>1</v>
      </c>
      <c r="H783" s="170">
        <v>183750</v>
      </c>
      <c r="I783" s="171">
        <v>183750</v>
      </c>
      <c r="J783" s="171">
        <v>154995</v>
      </c>
      <c r="K783" s="171">
        <v>183750</v>
      </c>
      <c r="L783" s="171">
        <v>183750</v>
      </c>
      <c r="M783" s="172">
        <v>183750</v>
      </c>
      <c r="N783" s="225"/>
    </row>
    <row r="784" spans="2:14" ht="52.2" x14ac:dyDescent="0.25">
      <c r="B784" s="223"/>
      <c r="C784" s="163">
        <v>769</v>
      </c>
      <c r="D784" s="163" t="s">
        <v>21</v>
      </c>
      <c r="E784" s="164" t="s">
        <v>502</v>
      </c>
      <c r="F784" s="165" t="s">
        <v>84</v>
      </c>
      <c r="G784" s="166">
        <v>1</v>
      </c>
      <c r="H784" s="170">
        <v>72450</v>
      </c>
      <c r="I784" s="171">
        <v>72450</v>
      </c>
      <c r="J784" s="171">
        <v>456750</v>
      </c>
      <c r="K784" s="171">
        <v>294000</v>
      </c>
      <c r="L784" s="171">
        <v>262500</v>
      </c>
      <c r="M784" s="172">
        <v>493500</v>
      </c>
      <c r="N784" s="225"/>
    </row>
    <row r="785" spans="2:14" ht="52.2" x14ac:dyDescent="0.25">
      <c r="B785" s="223"/>
      <c r="C785" s="163">
        <v>770</v>
      </c>
      <c r="D785" s="163" t="s">
        <v>35</v>
      </c>
      <c r="E785" s="164" t="s">
        <v>503</v>
      </c>
      <c r="F785" s="165" t="s">
        <v>10</v>
      </c>
      <c r="G785" s="166">
        <v>1</v>
      </c>
      <c r="H785" s="170">
        <v>0</v>
      </c>
      <c r="I785" s="171">
        <v>0</v>
      </c>
      <c r="J785" s="171">
        <v>0</v>
      </c>
      <c r="K785" s="171">
        <v>0</v>
      </c>
      <c r="L785" s="171">
        <v>0</v>
      </c>
      <c r="M785" s="172">
        <v>229450</v>
      </c>
      <c r="N785" s="225"/>
    </row>
    <row r="786" spans="2:14" ht="52.2" x14ac:dyDescent="0.25">
      <c r="B786" s="223"/>
      <c r="C786" s="163">
        <v>771</v>
      </c>
      <c r="D786" s="163" t="s">
        <v>21</v>
      </c>
      <c r="E786" s="164" t="s">
        <v>503</v>
      </c>
      <c r="F786" s="165" t="s">
        <v>84</v>
      </c>
      <c r="G786" s="166">
        <v>1</v>
      </c>
      <c r="H786" s="170">
        <v>0</v>
      </c>
      <c r="I786" s="171">
        <v>0</v>
      </c>
      <c r="J786" s="171">
        <v>0</v>
      </c>
      <c r="K786" s="171">
        <v>0</v>
      </c>
      <c r="L786" s="171">
        <v>0</v>
      </c>
      <c r="M786" s="172">
        <v>577500</v>
      </c>
      <c r="N786" s="225"/>
    </row>
    <row r="787" spans="2:14" ht="52.2" x14ac:dyDescent="0.25">
      <c r="B787" s="223"/>
      <c r="C787" s="163">
        <v>772</v>
      </c>
      <c r="D787" s="163" t="s">
        <v>35</v>
      </c>
      <c r="E787" s="164" t="s">
        <v>504</v>
      </c>
      <c r="F787" s="165" t="s">
        <v>10</v>
      </c>
      <c r="G787" s="166">
        <v>1</v>
      </c>
      <c r="H787" s="170">
        <v>91134</v>
      </c>
      <c r="I787" s="171">
        <v>91134</v>
      </c>
      <c r="J787" s="171">
        <v>91900</v>
      </c>
      <c r="K787" s="171">
        <v>91900</v>
      </c>
      <c r="L787" s="171">
        <v>91900</v>
      </c>
      <c r="M787" s="172">
        <v>91900</v>
      </c>
      <c r="N787" s="225"/>
    </row>
    <row r="788" spans="2:14" ht="52.2" x14ac:dyDescent="0.25">
      <c r="B788" s="223"/>
      <c r="C788" s="163">
        <v>773</v>
      </c>
      <c r="D788" s="163" t="s">
        <v>21</v>
      </c>
      <c r="E788" s="164" t="s">
        <v>504</v>
      </c>
      <c r="F788" s="165" t="s">
        <v>84</v>
      </c>
      <c r="G788" s="166">
        <v>1</v>
      </c>
      <c r="H788" s="170">
        <v>90300</v>
      </c>
      <c r="I788" s="171">
        <v>90300</v>
      </c>
      <c r="J788" s="171">
        <v>245700</v>
      </c>
      <c r="K788" s="171">
        <v>241500</v>
      </c>
      <c r="L788" s="171">
        <v>262500</v>
      </c>
      <c r="M788" s="172">
        <v>441000</v>
      </c>
      <c r="N788" s="225"/>
    </row>
    <row r="789" spans="2:14" ht="34.799999999999997" x14ac:dyDescent="0.25">
      <c r="B789" s="223"/>
      <c r="C789" s="163">
        <v>774</v>
      </c>
      <c r="D789" s="163" t="s">
        <v>35</v>
      </c>
      <c r="E789" s="164" t="s">
        <v>505</v>
      </c>
      <c r="F789" s="165" t="s">
        <v>10</v>
      </c>
      <c r="G789" s="166">
        <v>1</v>
      </c>
      <c r="H789" s="170">
        <v>91134</v>
      </c>
      <c r="I789" s="171">
        <v>91134</v>
      </c>
      <c r="J789" s="171">
        <v>91900</v>
      </c>
      <c r="K789" s="171">
        <v>0</v>
      </c>
      <c r="L789" s="171">
        <v>91900</v>
      </c>
      <c r="M789" s="172">
        <v>91900</v>
      </c>
      <c r="N789" s="225"/>
    </row>
    <row r="790" spans="2:14" ht="34.799999999999997" x14ac:dyDescent="0.25">
      <c r="B790" s="223"/>
      <c r="C790" s="163">
        <v>775</v>
      </c>
      <c r="D790" s="163" t="s">
        <v>21</v>
      </c>
      <c r="E790" s="164" t="s">
        <v>505</v>
      </c>
      <c r="F790" s="165" t="s">
        <v>84</v>
      </c>
      <c r="G790" s="166">
        <v>1</v>
      </c>
      <c r="H790" s="170">
        <v>82950</v>
      </c>
      <c r="I790" s="171">
        <v>82950</v>
      </c>
      <c r="J790" s="171">
        <v>686700</v>
      </c>
      <c r="K790" s="171">
        <v>0</v>
      </c>
      <c r="L790" s="171">
        <v>472500</v>
      </c>
      <c r="M790" s="172">
        <v>682500</v>
      </c>
      <c r="N790" s="225"/>
    </row>
    <row r="791" spans="2:14" ht="34.799999999999997" x14ac:dyDescent="0.25">
      <c r="B791" s="223"/>
      <c r="C791" s="163">
        <v>776</v>
      </c>
      <c r="D791" s="163" t="s">
        <v>35</v>
      </c>
      <c r="E791" s="164" t="s">
        <v>506</v>
      </c>
      <c r="F791" s="165" t="s">
        <v>10</v>
      </c>
      <c r="G791" s="166">
        <v>1</v>
      </c>
      <c r="H791" s="170">
        <v>46750</v>
      </c>
      <c r="I791" s="171">
        <v>46750</v>
      </c>
      <c r="J791" s="171">
        <v>46750</v>
      </c>
      <c r="K791" s="171">
        <v>46750</v>
      </c>
      <c r="L791" s="171">
        <v>46750</v>
      </c>
      <c r="M791" s="172">
        <v>46750</v>
      </c>
      <c r="N791" s="225"/>
    </row>
    <row r="792" spans="2:14" ht="34.799999999999997" x14ac:dyDescent="0.25">
      <c r="B792" s="223"/>
      <c r="C792" s="163">
        <v>777</v>
      </c>
      <c r="D792" s="163" t="s">
        <v>21</v>
      </c>
      <c r="E792" s="164" t="s">
        <v>506</v>
      </c>
      <c r="F792" s="165" t="s">
        <v>84</v>
      </c>
      <c r="G792" s="166">
        <v>1</v>
      </c>
      <c r="H792" s="170">
        <v>102900</v>
      </c>
      <c r="I792" s="171">
        <v>102900</v>
      </c>
      <c r="J792" s="171">
        <v>257250</v>
      </c>
      <c r="K792" s="171">
        <v>399000</v>
      </c>
      <c r="L792" s="171">
        <v>399000</v>
      </c>
      <c r="M792" s="172">
        <v>399000</v>
      </c>
      <c r="N792" s="225"/>
    </row>
    <row r="793" spans="2:14" ht="52.2" x14ac:dyDescent="0.25">
      <c r="B793" s="223"/>
      <c r="C793" s="163">
        <v>778</v>
      </c>
      <c r="D793" s="163" t="s">
        <v>35</v>
      </c>
      <c r="E793" s="164" t="s">
        <v>507</v>
      </c>
      <c r="F793" s="165" t="s">
        <v>10</v>
      </c>
      <c r="G793" s="166">
        <v>1</v>
      </c>
      <c r="H793" s="170">
        <v>91134</v>
      </c>
      <c r="I793" s="171">
        <v>91134</v>
      </c>
      <c r="J793" s="171">
        <v>91900</v>
      </c>
      <c r="K793" s="171">
        <v>91900</v>
      </c>
      <c r="L793" s="171">
        <v>91900</v>
      </c>
      <c r="M793" s="172">
        <v>91900</v>
      </c>
      <c r="N793" s="225"/>
    </row>
    <row r="794" spans="2:14" ht="52.2" x14ac:dyDescent="0.25">
      <c r="B794" s="223"/>
      <c r="C794" s="163">
        <v>779</v>
      </c>
      <c r="D794" s="163" t="s">
        <v>21</v>
      </c>
      <c r="E794" s="164" t="s">
        <v>507</v>
      </c>
      <c r="F794" s="165" t="s">
        <v>84</v>
      </c>
      <c r="G794" s="166">
        <v>1</v>
      </c>
      <c r="H794" s="170">
        <v>85922</v>
      </c>
      <c r="I794" s="171">
        <v>95530</v>
      </c>
      <c r="J794" s="171">
        <v>286457</v>
      </c>
      <c r="K794" s="171">
        <v>262500</v>
      </c>
      <c r="L794" s="171">
        <v>367500</v>
      </c>
      <c r="M794" s="172">
        <v>299250</v>
      </c>
      <c r="N794" s="225"/>
    </row>
    <row r="795" spans="2:14" ht="34.799999999999997" x14ac:dyDescent="0.25">
      <c r="B795" s="223"/>
      <c r="C795" s="163">
        <v>780</v>
      </c>
      <c r="D795" s="163" t="s">
        <v>35</v>
      </c>
      <c r="E795" s="164" t="s">
        <v>508</v>
      </c>
      <c r="F795" s="165" t="s">
        <v>10</v>
      </c>
      <c r="G795" s="166">
        <v>1</v>
      </c>
      <c r="H795" s="170">
        <v>91134</v>
      </c>
      <c r="I795" s="171">
        <v>91134</v>
      </c>
      <c r="J795" s="171">
        <v>91900</v>
      </c>
      <c r="K795" s="171">
        <v>91900</v>
      </c>
      <c r="L795" s="171">
        <v>91900</v>
      </c>
      <c r="M795" s="172">
        <v>91900</v>
      </c>
      <c r="N795" s="225"/>
    </row>
    <row r="796" spans="2:14" ht="34.799999999999997" x14ac:dyDescent="0.25">
      <c r="B796" s="223"/>
      <c r="C796" s="163">
        <v>781</v>
      </c>
      <c r="D796" s="163" t="s">
        <v>21</v>
      </c>
      <c r="E796" s="164" t="s">
        <v>508</v>
      </c>
      <c r="F796" s="165" t="s">
        <v>84</v>
      </c>
      <c r="G796" s="166">
        <v>1</v>
      </c>
      <c r="H796" s="170">
        <v>110133</v>
      </c>
      <c r="I796" s="171">
        <v>116138</v>
      </c>
      <c r="J796" s="171">
        <v>234550</v>
      </c>
      <c r="K796" s="171">
        <v>231000</v>
      </c>
      <c r="L796" s="171">
        <v>294000</v>
      </c>
      <c r="M796" s="172">
        <v>294000</v>
      </c>
      <c r="N796" s="225"/>
    </row>
    <row r="797" spans="2:14" ht="17.399999999999999" x14ac:dyDescent="0.25">
      <c r="B797" s="223"/>
      <c r="C797" s="163">
        <v>782</v>
      </c>
      <c r="D797" s="163" t="s">
        <v>35</v>
      </c>
      <c r="E797" s="164" t="s">
        <v>488</v>
      </c>
      <c r="F797" s="165" t="s">
        <v>10</v>
      </c>
      <c r="G797" s="166">
        <v>1</v>
      </c>
      <c r="H797" s="170">
        <v>122267</v>
      </c>
      <c r="I797" s="171">
        <v>122267</v>
      </c>
      <c r="J797" s="171">
        <v>138600</v>
      </c>
      <c r="K797" s="171">
        <v>0</v>
      </c>
      <c r="L797" s="171">
        <v>138600</v>
      </c>
      <c r="M797" s="172">
        <v>138600</v>
      </c>
      <c r="N797" s="225"/>
    </row>
    <row r="798" spans="2:14" ht="17.399999999999999" x14ac:dyDescent="0.25">
      <c r="B798" s="223"/>
      <c r="C798" s="163">
        <v>783</v>
      </c>
      <c r="D798" s="163" t="s">
        <v>21</v>
      </c>
      <c r="E798" s="164" t="s">
        <v>488</v>
      </c>
      <c r="F798" s="165" t="s">
        <v>84</v>
      </c>
      <c r="G798" s="166">
        <v>1</v>
      </c>
      <c r="H798" s="170">
        <v>127050</v>
      </c>
      <c r="I798" s="171">
        <v>127050</v>
      </c>
      <c r="J798" s="171">
        <v>567000</v>
      </c>
      <c r="K798" s="171">
        <v>0</v>
      </c>
      <c r="L798" s="171">
        <v>714000</v>
      </c>
      <c r="M798" s="172">
        <v>787500</v>
      </c>
      <c r="N798" s="225"/>
    </row>
    <row r="799" spans="2:14" ht="52.2" x14ac:dyDescent="0.25">
      <c r="B799" s="223"/>
      <c r="C799" s="163">
        <v>784</v>
      </c>
      <c r="D799" s="163" t="s">
        <v>35</v>
      </c>
      <c r="E799" s="164" t="s">
        <v>509</v>
      </c>
      <c r="F799" s="165" t="s">
        <v>10</v>
      </c>
      <c r="G799" s="166">
        <v>1</v>
      </c>
      <c r="H799" s="170">
        <v>1380750</v>
      </c>
      <c r="I799" s="171">
        <v>1380750</v>
      </c>
      <c r="J799" s="171">
        <v>1380750</v>
      </c>
      <c r="K799" s="171">
        <v>1380750</v>
      </c>
      <c r="L799" s="171">
        <v>1380750</v>
      </c>
      <c r="M799" s="172">
        <v>1380750</v>
      </c>
      <c r="N799" s="225"/>
    </row>
    <row r="800" spans="2:14" ht="52.2" x14ac:dyDescent="0.25">
      <c r="B800" s="223"/>
      <c r="C800" s="163">
        <v>785</v>
      </c>
      <c r="D800" s="163" t="s">
        <v>21</v>
      </c>
      <c r="E800" s="164" t="s">
        <v>509</v>
      </c>
      <c r="F800" s="165" t="s">
        <v>84</v>
      </c>
      <c r="G800" s="166">
        <v>1</v>
      </c>
      <c r="H800" s="170">
        <v>255150</v>
      </c>
      <c r="I800" s="171">
        <v>255150</v>
      </c>
      <c r="J800" s="171">
        <v>747900</v>
      </c>
      <c r="K800" s="171">
        <v>504000</v>
      </c>
      <c r="L800" s="171">
        <v>367500</v>
      </c>
      <c r="M800" s="172">
        <v>1848000</v>
      </c>
      <c r="N800" s="225"/>
    </row>
    <row r="801" spans="2:14" ht="52.2" x14ac:dyDescent="0.25">
      <c r="B801" s="223"/>
      <c r="C801" s="163">
        <v>786</v>
      </c>
      <c r="D801" s="163" t="s">
        <v>35</v>
      </c>
      <c r="E801" s="164" t="s">
        <v>510</v>
      </c>
      <c r="F801" s="165" t="s">
        <v>10</v>
      </c>
      <c r="G801" s="166">
        <v>1</v>
      </c>
      <c r="H801" s="170">
        <v>1380750</v>
      </c>
      <c r="I801" s="171">
        <v>1380750</v>
      </c>
      <c r="J801" s="171">
        <v>1380750</v>
      </c>
      <c r="K801" s="171">
        <v>1380750</v>
      </c>
      <c r="L801" s="171">
        <v>1380750</v>
      </c>
      <c r="M801" s="172">
        <v>1380750</v>
      </c>
      <c r="N801" s="225"/>
    </row>
    <row r="802" spans="2:14" ht="52.2" x14ac:dyDescent="0.25">
      <c r="B802" s="223"/>
      <c r="C802" s="163">
        <v>787</v>
      </c>
      <c r="D802" s="163" t="s">
        <v>21</v>
      </c>
      <c r="E802" s="164" t="s">
        <v>510</v>
      </c>
      <c r="F802" s="165" t="s">
        <v>84</v>
      </c>
      <c r="G802" s="166">
        <v>1</v>
      </c>
      <c r="H802" s="170">
        <v>270983</v>
      </c>
      <c r="I802" s="171">
        <v>270983</v>
      </c>
      <c r="J802" s="171">
        <v>747900</v>
      </c>
      <c r="K802" s="171">
        <v>504000</v>
      </c>
      <c r="L802" s="171">
        <v>367500</v>
      </c>
      <c r="M802" s="172">
        <v>1848000</v>
      </c>
      <c r="N802" s="225"/>
    </row>
    <row r="803" spans="2:14" ht="17.399999999999999" x14ac:dyDescent="0.25">
      <c r="B803" s="223"/>
      <c r="C803" s="163">
        <v>788</v>
      </c>
      <c r="D803" s="163" t="s">
        <v>35</v>
      </c>
      <c r="E803" s="164" t="s">
        <v>511</v>
      </c>
      <c r="F803" s="165" t="s">
        <v>10</v>
      </c>
      <c r="G803" s="166">
        <v>1</v>
      </c>
      <c r="H803" s="170">
        <v>122267</v>
      </c>
      <c r="I803" s="171">
        <v>122267</v>
      </c>
      <c r="J803" s="171">
        <v>138600</v>
      </c>
      <c r="K803" s="171">
        <v>138600</v>
      </c>
      <c r="L803" s="171">
        <v>138600</v>
      </c>
      <c r="M803" s="172">
        <v>138600</v>
      </c>
      <c r="N803" s="225"/>
    </row>
    <row r="804" spans="2:14" ht="17.399999999999999" x14ac:dyDescent="0.25">
      <c r="B804" s="223"/>
      <c r="C804" s="163">
        <v>789</v>
      </c>
      <c r="D804" s="163" t="s">
        <v>21</v>
      </c>
      <c r="E804" s="164" t="s">
        <v>511</v>
      </c>
      <c r="F804" s="165" t="s">
        <v>84</v>
      </c>
      <c r="G804" s="166">
        <v>1</v>
      </c>
      <c r="H804" s="170">
        <v>513450</v>
      </c>
      <c r="I804" s="171">
        <v>513450</v>
      </c>
      <c r="J804" s="171">
        <v>341274</v>
      </c>
      <c r="K804" s="171">
        <v>294000</v>
      </c>
      <c r="L804" s="171">
        <v>294000</v>
      </c>
      <c r="M804" s="172">
        <v>682500</v>
      </c>
      <c r="N804" s="225"/>
    </row>
    <row r="805" spans="2:14" ht="34.799999999999997" x14ac:dyDescent="0.25">
      <c r="B805" s="223"/>
      <c r="C805" s="163">
        <v>790</v>
      </c>
      <c r="D805" s="163" t="s">
        <v>35</v>
      </c>
      <c r="E805" s="164" t="s">
        <v>512</v>
      </c>
      <c r="F805" s="165" t="s">
        <v>10</v>
      </c>
      <c r="G805" s="166">
        <v>1</v>
      </c>
      <c r="H805" s="170">
        <v>183750</v>
      </c>
      <c r="I805" s="171">
        <v>183750</v>
      </c>
      <c r="J805" s="171">
        <v>183750</v>
      </c>
      <c r="K805" s="171">
        <v>183750</v>
      </c>
      <c r="L805" s="171">
        <v>183750</v>
      </c>
      <c r="M805" s="172">
        <v>183750</v>
      </c>
      <c r="N805" s="225"/>
    </row>
    <row r="806" spans="2:14" ht="34.799999999999997" x14ac:dyDescent="0.25">
      <c r="B806" s="223"/>
      <c r="C806" s="163">
        <v>791</v>
      </c>
      <c r="D806" s="163" t="s">
        <v>21</v>
      </c>
      <c r="E806" s="164" t="s">
        <v>512</v>
      </c>
      <c r="F806" s="165" t="s">
        <v>84</v>
      </c>
      <c r="G806" s="166">
        <v>1</v>
      </c>
      <c r="H806" s="170">
        <v>0</v>
      </c>
      <c r="I806" s="171">
        <v>0</v>
      </c>
      <c r="J806" s="171">
        <v>458850</v>
      </c>
      <c r="K806" s="171">
        <v>231000</v>
      </c>
      <c r="L806" s="171">
        <v>0</v>
      </c>
      <c r="M806" s="172">
        <v>126000</v>
      </c>
      <c r="N806" s="225"/>
    </row>
    <row r="807" spans="2:14" ht="34.799999999999997" x14ac:dyDescent="0.25">
      <c r="B807" s="223"/>
      <c r="C807" s="163">
        <v>792</v>
      </c>
      <c r="D807" s="163" t="s">
        <v>35</v>
      </c>
      <c r="E807" s="164" t="s">
        <v>107</v>
      </c>
      <c r="F807" s="165" t="s">
        <v>10</v>
      </c>
      <c r="G807" s="166">
        <v>1</v>
      </c>
      <c r="H807" s="170">
        <v>0</v>
      </c>
      <c r="I807" s="171">
        <v>0</v>
      </c>
      <c r="J807" s="171">
        <v>0</v>
      </c>
      <c r="K807" s="171">
        <v>0</v>
      </c>
      <c r="L807" s="171">
        <v>0</v>
      </c>
      <c r="M807" s="172">
        <v>183750</v>
      </c>
      <c r="N807" s="225"/>
    </row>
    <row r="808" spans="2:14" ht="52.2" x14ac:dyDescent="0.25">
      <c r="B808" s="223"/>
      <c r="C808" s="163">
        <v>793</v>
      </c>
      <c r="D808" s="163" t="s">
        <v>35</v>
      </c>
      <c r="E808" s="164" t="s">
        <v>109</v>
      </c>
      <c r="F808" s="165" t="s">
        <v>10</v>
      </c>
      <c r="G808" s="166">
        <v>1</v>
      </c>
      <c r="H808" s="170">
        <v>183750</v>
      </c>
      <c r="I808" s="171">
        <v>183750</v>
      </c>
      <c r="J808" s="171">
        <v>208443</v>
      </c>
      <c r="K808" s="171">
        <v>183750</v>
      </c>
      <c r="L808" s="171">
        <v>165423</v>
      </c>
      <c r="M808" s="172">
        <v>183750</v>
      </c>
      <c r="N808" s="225"/>
    </row>
    <row r="809" spans="2:14" ht="34.799999999999997" x14ac:dyDescent="0.25">
      <c r="B809" s="223"/>
      <c r="C809" s="163">
        <v>794</v>
      </c>
      <c r="D809" s="163" t="s">
        <v>35</v>
      </c>
      <c r="E809" s="164" t="s">
        <v>513</v>
      </c>
      <c r="F809" s="165" t="s">
        <v>10</v>
      </c>
      <c r="G809" s="166">
        <v>1</v>
      </c>
      <c r="H809" s="170">
        <v>459400</v>
      </c>
      <c r="I809" s="171">
        <v>459400</v>
      </c>
      <c r="J809" s="171">
        <v>399109</v>
      </c>
      <c r="K809" s="171">
        <v>459400</v>
      </c>
      <c r="L809" s="171">
        <v>459400</v>
      </c>
      <c r="M809" s="172">
        <v>459400</v>
      </c>
      <c r="N809" s="225"/>
    </row>
    <row r="810" spans="2:14" ht="17.399999999999999" x14ac:dyDescent="0.25">
      <c r="B810" s="223"/>
      <c r="C810" s="163">
        <v>795</v>
      </c>
      <c r="D810" s="163" t="s">
        <v>35</v>
      </c>
      <c r="E810" s="164" t="s">
        <v>514</v>
      </c>
      <c r="F810" s="165" t="s">
        <v>10</v>
      </c>
      <c r="G810" s="166">
        <v>1</v>
      </c>
      <c r="H810" s="170">
        <v>303235</v>
      </c>
      <c r="I810" s="171">
        <v>303235</v>
      </c>
      <c r="J810" s="171">
        <v>275650</v>
      </c>
      <c r="K810" s="171">
        <v>275650</v>
      </c>
      <c r="L810" s="171">
        <v>275650</v>
      </c>
      <c r="M810" s="172">
        <v>275650</v>
      </c>
      <c r="N810" s="225"/>
    </row>
    <row r="811" spans="2:14" ht="17.399999999999999" x14ac:dyDescent="0.25">
      <c r="B811" s="223"/>
      <c r="C811" s="163">
        <v>796</v>
      </c>
      <c r="D811" s="163" t="s">
        <v>21</v>
      </c>
      <c r="E811" s="164" t="s">
        <v>514</v>
      </c>
      <c r="F811" s="165" t="s">
        <v>84</v>
      </c>
      <c r="G811" s="166">
        <v>1</v>
      </c>
      <c r="H811" s="170">
        <v>241500</v>
      </c>
      <c r="I811" s="171">
        <v>241500</v>
      </c>
      <c r="J811" s="171">
        <v>903000</v>
      </c>
      <c r="K811" s="171">
        <v>472500</v>
      </c>
      <c r="L811" s="171">
        <v>5250000</v>
      </c>
      <c r="M811" s="172">
        <v>5250000</v>
      </c>
      <c r="N811" s="225"/>
    </row>
    <row r="812" spans="2:14" ht="34.799999999999997" x14ac:dyDescent="0.25">
      <c r="B812" s="223"/>
      <c r="C812" s="163">
        <v>797</v>
      </c>
      <c r="D812" s="163" t="s">
        <v>35</v>
      </c>
      <c r="E812" s="164" t="s">
        <v>515</v>
      </c>
      <c r="F812" s="165" t="s">
        <v>10</v>
      </c>
      <c r="G812" s="166">
        <v>1</v>
      </c>
      <c r="H812" s="170">
        <v>0</v>
      </c>
      <c r="I812" s="171">
        <v>0</v>
      </c>
      <c r="J812" s="171">
        <v>0</v>
      </c>
      <c r="K812" s="171">
        <v>0</v>
      </c>
      <c r="L812" s="171">
        <v>0</v>
      </c>
      <c r="M812" s="172">
        <v>367500</v>
      </c>
      <c r="N812" s="225"/>
    </row>
    <row r="813" spans="2:14" ht="34.799999999999997" x14ac:dyDescent="0.25">
      <c r="B813" s="223"/>
      <c r="C813" s="163">
        <v>798</v>
      </c>
      <c r="D813" s="163" t="s">
        <v>21</v>
      </c>
      <c r="E813" s="164" t="s">
        <v>515</v>
      </c>
      <c r="F813" s="165" t="s">
        <v>84</v>
      </c>
      <c r="G813" s="166">
        <v>1</v>
      </c>
      <c r="H813" s="170">
        <v>0</v>
      </c>
      <c r="I813" s="171">
        <v>0</v>
      </c>
      <c r="J813" s="171">
        <v>0</v>
      </c>
      <c r="K813" s="171">
        <v>0</v>
      </c>
      <c r="L813" s="171">
        <v>0</v>
      </c>
      <c r="M813" s="172">
        <v>4410000</v>
      </c>
      <c r="N813" s="225"/>
    </row>
    <row r="814" spans="2:14" ht="34.799999999999997" x14ac:dyDescent="0.25">
      <c r="B814" s="223"/>
      <c r="C814" s="163">
        <v>799</v>
      </c>
      <c r="D814" s="163" t="s">
        <v>35</v>
      </c>
      <c r="E814" s="164" t="s">
        <v>516</v>
      </c>
      <c r="F814" s="165" t="s">
        <v>10</v>
      </c>
      <c r="G814" s="166">
        <v>1</v>
      </c>
      <c r="H814" s="170">
        <v>0</v>
      </c>
      <c r="I814" s="171">
        <v>0</v>
      </c>
      <c r="J814" s="171">
        <v>0</v>
      </c>
      <c r="K814" s="171">
        <v>0</v>
      </c>
      <c r="L814" s="171">
        <v>0</v>
      </c>
      <c r="M814" s="172">
        <v>275650</v>
      </c>
      <c r="N814" s="225"/>
    </row>
    <row r="815" spans="2:14" ht="34.799999999999997" x14ac:dyDescent="0.25">
      <c r="B815" s="223"/>
      <c r="C815" s="163">
        <v>800</v>
      </c>
      <c r="D815" s="163" t="s">
        <v>21</v>
      </c>
      <c r="E815" s="164" t="s">
        <v>516</v>
      </c>
      <c r="F815" s="165" t="s">
        <v>84</v>
      </c>
      <c r="G815" s="166">
        <v>1</v>
      </c>
      <c r="H815" s="170">
        <v>0</v>
      </c>
      <c r="I815" s="171">
        <v>0</v>
      </c>
      <c r="J815" s="171">
        <v>0</v>
      </c>
      <c r="K815" s="171">
        <v>0</v>
      </c>
      <c r="L815" s="171">
        <v>0</v>
      </c>
      <c r="M815" s="172">
        <v>26250000</v>
      </c>
      <c r="N815" s="225"/>
    </row>
    <row r="816" spans="2:14" ht="34.799999999999997" x14ac:dyDescent="0.25">
      <c r="B816" s="223"/>
      <c r="C816" s="163">
        <v>801</v>
      </c>
      <c r="D816" s="163" t="s">
        <v>35</v>
      </c>
      <c r="E816" s="164" t="s">
        <v>517</v>
      </c>
      <c r="F816" s="165" t="s">
        <v>10</v>
      </c>
      <c r="G816" s="166">
        <v>1</v>
      </c>
      <c r="H816" s="170">
        <v>364469</v>
      </c>
      <c r="I816" s="171">
        <v>364469</v>
      </c>
      <c r="J816" s="171">
        <v>367500</v>
      </c>
      <c r="K816" s="171">
        <v>367500</v>
      </c>
      <c r="L816" s="171">
        <v>367500</v>
      </c>
      <c r="M816" s="172">
        <v>367500</v>
      </c>
      <c r="N816" s="225"/>
    </row>
    <row r="817" spans="2:14" ht="34.799999999999997" x14ac:dyDescent="0.25">
      <c r="B817" s="223"/>
      <c r="C817" s="163">
        <v>802</v>
      </c>
      <c r="D817" s="163" t="s">
        <v>21</v>
      </c>
      <c r="E817" s="164" t="s">
        <v>517</v>
      </c>
      <c r="F817" s="165" t="s">
        <v>84</v>
      </c>
      <c r="G817" s="166">
        <v>1</v>
      </c>
      <c r="H817" s="170">
        <v>1647450</v>
      </c>
      <c r="I817" s="171">
        <v>2079000</v>
      </c>
      <c r="J817" s="171">
        <v>1848000</v>
      </c>
      <c r="K817" s="171">
        <v>1029000</v>
      </c>
      <c r="L817" s="171">
        <v>7140000</v>
      </c>
      <c r="M817" s="172">
        <v>6510000</v>
      </c>
      <c r="N817" s="225"/>
    </row>
    <row r="818" spans="2:14" ht="52.2" x14ac:dyDescent="0.25">
      <c r="B818" s="223"/>
      <c r="C818" s="163">
        <v>803</v>
      </c>
      <c r="D818" s="163" t="s">
        <v>35</v>
      </c>
      <c r="E818" s="164" t="s">
        <v>518</v>
      </c>
      <c r="F818" s="165" t="s">
        <v>10</v>
      </c>
      <c r="G818" s="166">
        <v>1</v>
      </c>
      <c r="H818" s="170">
        <v>183750</v>
      </c>
      <c r="I818" s="171">
        <v>183750</v>
      </c>
      <c r="J818" s="171">
        <v>183750</v>
      </c>
      <c r="K818" s="171">
        <v>183750</v>
      </c>
      <c r="L818" s="171">
        <v>183750</v>
      </c>
      <c r="M818" s="172">
        <v>183750</v>
      </c>
      <c r="N818" s="225"/>
    </row>
    <row r="819" spans="2:14" ht="52.2" x14ac:dyDescent="0.25">
      <c r="B819" s="223"/>
      <c r="C819" s="163">
        <v>804</v>
      </c>
      <c r="D819" s="163" t="s">
        <v>21</v>
      </c>
      <c r="E819" s="164" t="s">
        <v>518</v>
      </c>
      <c r="F819" s="165" t="s">
        <v>84</v>
      </c>
      <c r="G819" s="166">
        <v>1</v>
      </c>
      <c r="H819" s="170">
        <v>373800</v>
      </c>
      <c r="I819" s="171">
        <v>510300</v>
      </c>
      <c r="J819" s="171">
        <v>1029000</v>
      </c>
      <c r="K819" s="171">
        <v>892500</v>
      </c>
      <c r="L819" s="171">
        <v>6825000</v>
      </c>
      <c r="M819" s="172">
        <v>5460000</v>
      </c>
      <c r="N819" s="225"/>
    </row>
    <row r="820" spans="2:14" ht="17.399999999999999" x14ac:dyDescent="0.25">
      <c r="B820" s="223"/>
      <c r="C820" s="163">
        <v>805</v>
      </c>
      <c r="D820" s="163" t="s">
        <v>35</v>
      </c>
      <c r="E820" s="164" t="s">
        <v>110</v>
      </c>
      <c r="F820" s="165" t="s">
        <v>10</v>
      </c>
      <c r="G820" s="166">
        <v>1</v>
      </c>
      <c r="H820" s="170">
        <v>91900</v>
      </c>
      <c r="I820" s="171">
        <v>91900</v>
      </c>
      <c r="J820" s="171">
        <v>91900</v>
      </c>
      <c r="K820" s="171">
        <v>91900</v>
      </c>
      <c r="L820" s="171">
        <v>91900</v>
      </c>
      <c r="M820" s="172">
        <v>91900</v>
      </c>
      <c r="N820" s="225"/>
    </row>
    <row r="821" spans="2:14" ht="17.399999999999999" x14ac:dyDescent="0.25">
      <c r="B821" s="223"/>
      <c r="C821" s="163">
        <v>806</v>
      </c>
      <c r="D821" s="163" t="s">
        <v>21</v>
      </c>
      <c r="E821" s="164" t="s">
        <v>110</v>
      </c>
      <c r="F821" s="165" t="s">
        <v>84</v>
      </c>
      <c r="G821" s="166">
        <v>1</v>
      </c>
      <c r="H821" s="170">
        <v>212100</v>
      </c>
      <c r="I821" s="171">
        <v>835685</v>
      </c>
      <c r="J821" s="171">
        <v>490350</v>
      </c>
      <c r="K821" s="171">
        <v>388599</v>
      </c>
      <c r="L821" s="171">
        <v>997500</v>
      </c>
      <c r="M821" s="172">
        <v>1029000</v>
      </c>
      <c r="N821" s="225"/>
    </row>
    <row r="822" spans="2:14" ht="17.399999999999999" x14ac:dyDescent="0.25">
      <c r="B822" s="223"/>
      <c r="C822" s="163">
        <v>807</v>
      </c>
      <c r="D822" s="163" t="s">
        <v>35</v>
      </c>
      <c r="E822" s="164" t="s">
        <v>519</v>
      </c>
      <c r="F822" s="165" t="s">
        <v>10</v>
      </c>
      <c r="G822" s="166">
        <v>1</v>
      </c>
      <c r="H822" s="170">
        <v>367500</v>
      </c>
      <c r="I822" s="171">
        <v>367500</v>
      </c>
      <c r="J822" s="171">
        <v>367500</v>
      </c>
      <c r="K822" s="171">
        <v>367500</v>
      </c>
      <c r="L822" s="171">
        <v>367500</v>
      </c>
      <c r="M822" s="172">
        <v>367500</v>
      </c>
      <c r="N822" s="225"/>
    </row>
    <row r="823" spans="2:14" ht="34.799999999999997" x14ac:dyDescent="0.25">
      <c r="B823" s="223"/>
      <c r="C823" s="163">
        <v>808</v>
      </c>
      <c r="D823" s="163" t="s">
        <v>21</v>
      </c>
      <c r="E823" s="164" t="s">
        <v>520</v>
      </c>
      <c r="F823" s="165" t="s">
        <v>84</v>
      </c>
      <c r="G823" s="166">
        <v>1</v>
      </c>
      <c r="H823" s="170">
        <v>793800</v>
      </c>
      <c r="I823" s="171">
        <v>1155000</v>
      </c>
      <c r="J823" s="171">
        <v>1506750</v>
      </c>
      <c r="K823" s="171">
        <v>892500</v>
      </c>
      <c r="L823" s="171">
        <v>1312500</v>
      </c>
      <c r="M823" s="172">
        <v>3465000</v>
      </c>
      <c r="N823" s="225"/>
    </row>
    <row r="824" spans="2:14" ht="34.799999999999997" x14ac:dyDescent="0.25">
      <c r="B824" s="223"/>
      <c r="C824" s="163">
        <v>809</v>
      </c>
      <c r="D824" s="163" t="s">
        <v>35</v>
      </c>
      <c r="E824" s="164" t="s">
        <v>521</v>
      </c>
      <c r="F824" s="165" t="s">
        <v>10</v>
      </c>
      <c r="G824" s="166">
        <v>1</v>
      </c>
      <c r="H824" s="170">
        <v>0</v>
      </c>
      <c r="I824" s="171">
        <v>0</v>
      </c>
      <c r="J824" s="171">
        <v>0</v>
      </c>
      <c r="K824" s="171">
        <v>0</v>
      </c>
      <c r="L824" s="171">
        <v>0</v>
      </c>
      <c r="M824" s="172">
        <v>1286250</v>
      </c>
      <c r="N824" s="225"/>
    </row>
    <row r="825" spans="2:14" ht="34.799999999999997" x14ac:dyDescent="0.25">
      <c r="B825" s="223"/>
      <c r="C825" s="163">
        <v>810</v>
      </c>
      <c r="D825" s="163" t="s">
        <v>21</v>
      </c>
      <c r="E825" s="164" t="s">
        <v>521</v>
      </c>
      <c r="F825" s="165" t="s">
        <v>84</v>
      </c>
      <c r="G825" s="166">
        <v>1</v>
      </c>
      <c r="H825" s="170">
        <v>0</v>
      </c>
      <c r="I825" s="171">
        <v>0</v>
      </c>
      <c r="J825" s="171">
        <v>0</v>
      </c>
      <c r="K825" s="171">
        <v>0</v>
      </c>
      <c r="L825" s="171">
        <v>0</v>
      </c>
      <c r="M825" s="172">
        <v>18900000</v>
      </c>
      <c r="N825" s="225"/>
    </row>
    <row r="826" spans="2:14" ht="34.799999999999997" x14ac:dyDescent="0.25">
      <c r="B826" s="223"/>
      <c r="C826" s="163">
        <v>811</v>
      </c>
      <c r="D826" s="163" t="s">
        <v>35</v>
      </c>
      <c r="E826" s="164" t="s">
        <v>522</v>
      </c>
      <c r="F826" s="165" t="s">
        <v>10</v>
      </c>
      <c r="G826" s="166">
        <v>1</v>
      </c>
      <c r="H826" s="170">
        <v>152134</v>
      </c>
      <c r="I826" s="171">
        <v>152134</v>
      </c>
      <c r="J826" s="171">
        <v>156766</v>
      </c>
      <c r="K826" s="171">
        <v>138600</v>
      </c>
      <c r="L826" s="171">
        <v>138600</v>
      </c>
      <c r="M826" s="172">
        <v>138600</v>
      </c>
      <c r="N826" s="225"/>
    </row>
    <row r="827" spans="2:14" ht="34.799999999999997" x14ac:dyDescent="0.25">
      <c r="B827" s="223"/>
      <c r="C827" s="163">
        <v>812</v>
      </c>
      <c r="D827" s="163" t="s">
        <v>21</v>
      </c>
      <c r="E827" s="164" t="s">
        <v>522</v>
      </c>
      <c r="F827" s="165" t="s">
        <v>84</v>
      </c>
      <c r="G827" s="166">
        <v>1</v>
      </c>
      <c r="H827" s="170">
        <v>446595</v>
      </c>
      <c r="I827" s="171">
        <v>280374</v>
      </c>
      <c r="J827" s="171">
        <v>640343</v>
      </c>
      <c r="K827" s="171">
        <v>787500</v>
      </c>
      <c r="L827" s="171">
        <v>819000</v>
      </c>
      <c r="M827" s="172">
        <v>735000</v>
      </c>
      <c r="N827" s="225"/>
    </row>
    <row r="828" spans="2:14" ht="52.2" x14ac:dyDescent="0.25">
      <c r="B828" s="223"/>
      <c r="C828" s="163">
        <v>813</v>
      </c>
      <c r="D828" s="163" t="s">
        <v>35</v>
      </c>
      <c r="E828" s="164" t="s">
        <v>523</v>
      </c>
      <c r="F828" s="165" t="s">
        <v>10</v>
      </c>
      <c r="G828" s="166">
        <v>1</v>
      </c>
      <c r="H828" s="170">
        <v>91900</v>
      </c>
      <c r="I828" s="171">
        <v>91900</v>
      </c>
      <c r="J828" s="171">
        <v>91900</v>
      </c>
      <c r="K828" s="171">
        <v>91900</v>
      </c>
      <c r="L828" s="171">
        <v>91900</v>
      </c>
      <c r="M828" s="172">
        <v>91900</v>
      </c>
      <c r="N828" s="225"/>
    </row>
    <row r="829" spans="2:14" ht="52.2" x14ac:dyDescent="0.25">
      <c r="B829" s="223"/>
      <c r="C829" s="163">
        <v>814</v>
      </c>
      <c r="D829" s="163" t="s">
        <v>21</v>
      </c>
      <c r="E829" s="164" t="s">
        <v>523</v>
      </c>
      <c r="F829" s="165" t="s">
        <v>84</v>
      </c>
      <c r="G829" s="166">
        <v>1</v>
      </c>
      <c r="H829" s="170">
        <v>42976</v>
      </c>
      <c r="I829" s="171">
        <v>42976</v>
      </c>
      <c r="J829" s="171">
        <v>260380</v>
      </c>
      <c r="K829" s="171">
        <v>189000</v>
      </c>
      <c r="L829" s="171">
        <v>131250</v>
      </c>
      <c r="M829" s="172">
        <v>252650</v>
      </c>
      <c r="N829" s="225"/>
    </row>
    <row r="830" spans="2:14" ht="17.399999999999999" x14ac:dyDescent="0.25">
      <c r="B830" s="223"/>
      <c r="C830" s="163">
        <v>815</v>
      </c>
      <c r="D830" s="163" t="s">
        <v>35</v>
      </c>
      <c r="E830" s="164" t="s">
        <v>524</v>
      </c>
      <c r="F830" s="165" t="s">
        <v>10</v>
      </c>
      <c r="G830" s="166">
        <v>1</v>
      </c>
      <c r="H830" s="170">
        <v>275650</v>
      </c>
      <c r="I830" s="171">
        <v>275650</v>
      </c>
      <c r="J830" s="171">
        <v>275650</v>
      </c>
      <c r="K830" s="171">
        <v>275650</v>
      </c>
      <c r="L830" s="171">
        <v>275650</v>
      </c>
      <c r="M830" s="172">
        <v>275650</v>
      </c>
      <c r="N830" s="225"/>
    </row>
    <row r="831" spans="2:14" ht="17.399999999999999" x14ac:dyDescent="0.25">
      <c r="B831" s="223"/>
      <c r="C831" s="163">
        <v>816</v>
      </c>
      <c r="D831" s="163" t="s">
        <v>21</v>
      </c>
      <c r="E831" s="164" t="s">
        <v>524</v>
      </c>
      <c r="F831" s="165" t="s">
        <v>84</v>
      </c>
      <c r="G831" s="166">
        <v>1</v>
      </c>
      <c r="H831" s="170">
        <v>15882</v>
      </c>
      <c r="I831" s="171">
        <v>15882</v>
      </c>
      <c r="J831" s="171">
        <v>18900</v>
      </c>
      <c r="K831" s="171">
        <v>18900</v>
      </c>
      <c r="L831" s="171">
        <v>18900</v>
      </c>
      <c r="M831" s="172">
        <v>52500</v>
      </c>
      <c r="N831" s="225"/>
    </row>
    <row r="832" spans="2:14" ht="34.799999999999997" x14ac:dyDescent="0.25">
      <c r="B832" s="223"/>
      <c r="C832" s="163">
        <v>817</v>
      </c>
      <c r="D832" s="163" t="s">
        <v>35</v>
      </c>
      <c r="E832" s="164" t="s">
        <v>525</v>
      </c>
      <c r="F832" s="165" t="s">
        <v>10</v>
      </c>
      <c r="G832" s="166">
        <v>1</v>
      </c>
      <c r="H832" s="170">
        <v>367500</v>
      </c>
      <c r="I832" s="171">
        <v>367500</v>
      </c>
      <c r="J832" s="171">
        <v>367500</v>
      </c>
      <c r="K832" s="171">
        <v>367500</v>
      </c>
      <c r="L832" s="171">
        <v>367500</v>
      </c>
      <c r="M832" s="172">
        <v>367500</v>
      </c>
      <c r="N832" s="225"/>
    </row>
    <row r="833" spans="2:14" ht="34.799999999999997" x14ac:dyDescent="0.25">
      <c r="B833" s="223"/>
      <c r="C833" s="163">
        <v>818</v>
      </c>
      <c r="D833" s="163" t="s">
        <v>21</v>
      </c>
      <c r="E833" s="164" t="s">
        <v>525</v>
      </c>
      <c r="F833" s="165" t="s">
        <v>84</v>
      </c>
      <c r="G833" s="166">
        <v>1</v>
      </c>
      <c r="H833" s="170">
        <v>202150</v>
      </c>
      <c r="I833" s="171">
        <v>1425900</v>
      </c>
      <c r="J833" s="171">
        <v>1412250</v>
      </c>
      <c r="K833" s="171">
        <v>472500</v>
      </c>
      <c r="L833" s="171">
        <v>682500</v>
      </c>
      <c r="M833" s="172">
        <v>630000</v>
      </c>
      <c r="N833" s="225"/>
    </row>
    <row r="834" spans="2:14" ht="52.2" x14ac:dyDescent="0.25">
      <c r="B834" s="223"/>
      <c r="C834" s="163">
        <v>819</v>
      </c>
      <c r="D834" s="163" t="s">
        <v>35</v>
      </c>
      <c r="E834" s="164" t="s">
        <v>526</v>
      </c>
      <c r="F834" s="165" t="s">
        <v>10</v>
      </c>
      <c r="G834" s="166">
        <v>1</v>
      </c>
      <c r="H834" s="170">
        <v>367500</v>
      </c>
      <c r="I834" s="171">
        <v>367500</v>
      </c>
      <c r="J834" s="171">
        <v>367500</v>
      </c>
      <c r="K834" s="171">
        <v>367500</v>
      </c>
      <c r="L834" s="171">
        <v>367500</v>
      </c>
      <c r="M834" s="172">
        <v>367500</v>
      </c>
      <c r="N834" s="225"/>
    </row>
    <row r="835" spans="2:14" ht="52.2" x14ac:dyDescent="0.25">
      <c r="B835" s="223"/>
      <c r="C835" s="163">
        <v>820</v>
      </c>
      <c r="D835" s="163" t="s">
        <v>21</v>
      </c>
      <c r="E835" s="164" t="s">
        <v>526</v>
      </c>
      <c r="F835" s="165" t="s">
        <v>84</v>
      </c>
      <c r="G835" s="166">
        <v>1</v>
      </c>
      <c r="H835" s="170">
        <v>327600</v>
      </c>
      <c r="I835" s="171">
        <v>1425900</v>
      </c>
      <c r="J835" s="171">
        <v>803250</v>
      </c>
      <c r="K835" s="171">
        <v>472500</v>
      </c>
      <c r="L835" s="171">
        <v>472500</v>
      </c>
      <c r="M835" s="172">
        <v>630000</v>
      </c>
      <c r="N835" s="225"/>
    </row>
    <row r="836" spans="2:14" ht="52.2" x14ac:dyDescent="0.25">
      <c r="B836" s="223"/>
      <c r="C836" s="163">
        <v>821</v>
      </c>
      <c r="D836" s="163" t="s">
        <v>35</v>
      </c>
      <c r="E836" s="164" t="s">
        <v>527</v>
      </c>
      <c r="F836" s="165" t="s">
        <v>10</v>
      </c>
      <c r="G836" s="166">
        <v>1</v>
      </c>
      <c r="H836" s="170">
        <v>367500</v>
      </c>
      <c r="I836" s="171">
        <v>367500</v>
      </c>
      <c r="J836" s="171">
        <v>367500</v>
      </c>
      <c r="K836" s="171">
        <v>367500</v>
      </c>
      <c r="L836" s="171">
        <v>367500</v>
      </c>
      <c r="M836" s="172">
        <v>367500</v>
      </c>
      <c r="N836" s="225"/>
    </row>
    <row r="837" spans="2:14" ht="52.2" x14ac:dyDescent="0.25">
      <c r="B837" s="223"/>
      <c r="C837" s="163">
        <v>822</v>
      </c>
      <c r="D837" s="163" t="s">
        <v>21</v>
      </c>
      <c r="E837" s="164" t="s">
        <v>527</v>
      </c>
      <c r="F837" s="165" t="s">
        <v>84</v>
      </c>
      <c r="G837" s="166">
        <v>1</v>
      </c>
      <c r="H837" s="170">
        <v>244342</v>
      </c>
      <c r="I837" s="171">
        <v>1425900</v>
      </c>
      <c r="J837" s="171">
        <v>460850</v>
      </c>
      <c r="K837" s="171">
        <v>367500</v>
      </c>
      <c r="L837" s="171">
        <v>472500</v>
      </c>
      <c r="M837" s="172">
        <v>630000</v>
      </c>
      <c r="N837" s="225"/>
    </row>
    <row r="838" spans="2:14" ht="34.799999999999997" x14ac:dyDescent="0.25">
      <c r="B838" s="223"/>
      <c r="C838" s="163">
        <v>823</v>
      </c>
      <c r="D838" s="163" t="s">
        <v>35</v>
      </c>
      <c r="E838" s="164" t="s">
        <v>528</v>
      </c>
      <c r="F838" s="165" t="s">
        <v>10</v>
      </c>
      <c r="G838" s="166">
        <v>1</v>
      </c>
      <c r="H838" s="170">
        <v>367500</v>
      </c>
      <c r="I838" s="171">
        <v>367500</v>
      </c>
      <c r="J838" s="171">
        <v>367500</v>
      </c>
      <c r="K838" s="171">
        <v>367500</v>
      </c>
      <c r="L838" s="171">
        <v>367500</v>
      </c>
      <c r="M838" s="172">
        <v>367500</v>
      </c>
      <c r="N838" s="225"/>
    </row>
    <row r="839" spans="2:14" ht="34.799999999999997" x14ac:dyDescent="0.25">
      <c r="B839" s="223"/>
      <c r="C839" s="163">
        <v>824</v>
      </c>
      <c r="D839" s="163" t="s">
        <v>21</v>
      </c>
      <c r="E839" s="164" t="s">
        <v>528</v>
      </c>
      <c r="F839" s="165" t="s">
        <v>84</v>
      </c>
      <c r="G839" s="166">
        <v>1</v>
      </c>
      <c r="H839" s="170">
        <v>516600</v>
      </c>
      <c r="I839" s="171">
        <v>1425900</v>
      </c>
      <c r="J839" s="171">
        <v>1363950</v>
      </c>
      <c r="K839" s="171">
        <v>472500</v>
      </c>
      <c r="L839" s="171">
        <v>892500</v>
      </c>
      <c r="M839" s="172">
        <v>3990000</v>
      </c>
      <c r="N839" s="225"/>
    </row>
    <row r="840" spans="2:14" ht="17.399999999999999" x14ac:dyDescent="0.25">
      <c r="B840" s="223"/>
      <c r="C840" s="163">
        <v>825</v>
      </c>
      <c r="D840" s="163" t="s">
        <v>35</v>
      </c>
      <c r="E840" s="164" t="s">
        <v>529</v>
      </c>
      <c r="F840" s="165" t="s">
        <v>10</v>
      </c>
      <c r="G840" s="166">
        <v>1</v>
      </c>
      <c r="H840" s="170">
        <v>394336</v>
      </c>
      <c r="I840" s="171">
        <v>394336</v>
      </c>
      <c r="J840" s="171">
        <v>367500</v>
      </c>
      <c r="K840" s="171">
        <v>367500</v>
      </c>
      <c r="L840" s="171">
        <v>367500</v>
      </c>
      <c r="M840" s="172">
        <v>367500</v>
      </c>
      <c r="N840" s="225"/>
    </row>
    <row r="841" spans="2:14" ht="17.399999999999999" x14ac:dyDescent="0.25">
      <c r="B841" s="223"/>
      <c r="C841" s="163">
        <v>826</v>
      </c>
      <c r="D841" s="163" t="s">
        <v>21</v>
      </c>
      <c r="E841" s="164" t="s">
        <v>529</v>
      </c>
      <c r="F841" s="165" t="s">
        <v>84</v>
      </c>
      <c r="G841" s="166">
        <v>1</v>
      </c>
      <c r="H841" s="170">
        <v>75600</v>
      </c>
      <c r="I841" s="171">
        <v>88200</v>
      </c>
      <c r="J841" s="171">
        <v>1015350</v>
      </c>
      <c r="K841" s="171">
        <v>504000</v>
      </c>
      <c r="L841" s="171">
        <v>1260000</v>
      </c>
      <c r="M841" s="172">
        <v>1837500</v>
      </c>
      <c r="N841" s="225"/>
    </row>
    <row r="842" spans="2:14" ht="17.399999999999999" x14ac:dyDescent="0.25">
      <c r="B842" s="223"/>
      <c r="C842" s="163">
        <v>827</v>
      </c>
      <c r="D842" s="163" t="s">
        <v>35</v>
      </c>
      <c r="E842" s="164" t="s">
        <v>530</v>
      </c>
      <c r="F842" s="165" t="s">
        <v>10</v>
      </c>
      <c r="G842" s="166">
        <v>1</v>
      </c>
      <c r="H842" s="170">
        <v>892500</v>
      </c>
      <c r="I842" s="171">
        <v>892500</v>
      </c>
      <c r="J842" s="171">
        <v>892500</v>
      </c>
      <c r="K842" s="171">
        <v>892500</v>
      </c>
      <c r="L842" s="171">
        <v>892500</v>
      </c>
      <c r="M842" s="172">
        <v>892500</v>
      </c>
      <c r="N842" s="225"/>
    </row>
    <row r="843" spans="2:14" ht="17.399999999999999" x14ac:dyDescent="0.25">
      <c r="B843" s="223"/>
      <c r="C843" s="163">
        <v>828</v>
      </c>
      <c r="D843" s="163" t="s">
        <v>21</v>
      </c>
      <c r="E843" s="164" t="s">
        <v>530</v>
      </c>
      <c r="F843" s="165" t="s">
        <v>84</v>
      </c>
      <c r="G843" s="166">
        <v>1</v>
      </c>
      <c r="H843" s="170">
        <v>723707</v>
      </c>
      <c r="I843" s="171">
        <v>3013500</v>
      </c>
      <c r="J843" s="171">
        <v>2205000</v>
      </c>
      <c r="K843" s="171">
        <v>1365000</v>
      </c>
      <c r="L843" s="171">
        <v>2152500</v>
      </c>
      <c r="M843" s="172">
        <v>8400000</v>
      </c>
      <c r="N843" s="225"/>
    </row>
    <row r="844" spans="2:14" ht="17.399999999999999" x14ac:dyDescent="0.25">
      <c r="B844" s="223"/>
      <c r="C844" s="163">
        <v>829</v>
      </c>
      <c r="D844" s="163" t="s">
        <v>35</v>
      </c>
      <c r="E844" s="164" t="s">
        <v>531</v>
      </c>
      <c r="F844" s="165" t="s">
        <v>10</v>
      </c>
      <c r="G844" s="166">
        <v>1</v>
      </c>
      <c r="H844" s="170">
        <v>167301</v>
      </c>
      <c r="I844" s="171">
        <v>167301</v>
      </c>
      <c r="J844" s="171">
        <v>183750</v>
      </c>
      <c r="K844" s="171">
        <v>183750</v>
      </c>
      <c r="L844" s="171">
        <v>183750</v>
      </c>
      <c r="M844" s="172">
        <v>183750</v>
      </c>
      <c r="N844" s="225"/>
    </row>
    <row r="845" spans="2:14" ht="17.399999999999999" x14ac:dyDescent="0.25">
      <c r="B845" s="223"/>
      <c r="C845" s="163">
        <v>830</v>
      </c>
      <c r="D845" s="163" t="s">
        <v>21</v>
      </c>
      <c r="E845" s="164" t="s">
        <v>531</v>
      </c>
      <c r="F845" s="165" t="s">
        <v>84</v>
      </c>
      <c r="G845" s="166">
        <v>1</v>
      </c>
      <c r="H845" s="170">
        <v>158003</v>
      </c>
      <c r="I845" s="171">
        <v>501900</v>
      </c>
      <c r="J845" s="171">
        <v>430707</v>
      </c>
      <c r="K845" s="171">
        <v>336000</v>
      </c>
      <c r="L845" s="171">
        <v>367500</v>
      </c>
      <c r="M845" s="172">
        <v>840000</v>
      </c>
      <c r="N845" s="225"/>
    </row>
    <row r="846" spans="2:14" ht="34.799999999999997" x14ac:dyDescent="0.25">
      <c r="B846" s="223"/>
      <c r="C846" s="163">
        <v>831</v>
      </c>
      <c r="D846" s="163" t="s">
        <v>35</v>
      </c>
      <c r="E846" s="164" t="s">
        <v>532</v>
      </c>
      <c r="F846" s="165" t="s">
        <v>10</v>
      </c>
      <c r="G846" s="166">
        <v>1</v>
      </c>
      <c r="H846" s="170">
        <v>334602</v>
      </c>
      <c r="I846" s="171">
        <v>334602</v>
      </c>
      <c r="J846" s="171">
        <v>367500</v>
      </c>
      <c r="K846" s="171">
        <v>367500</v>
      </c>
      <c r="L846" s="171">
        <v>367500</v>
      </c>
      <c r="M846" s="172">
        <v>367500</v>
      </c>
      <c r="N846" s="225"/>
    </row>
    <row r="847" spans="2:14" ht="34.799999999999997" x14ac:dyDescent="0.25">
      <c r="B847" s="223"/>
      <c r="C847" s="163">
        <v>832</v>
      </c>
      <c r="D847" s="163" t="s">
        <v>21</v>
      </c>
      <c r="E847" s="164" t="s">
        <v>532</v>
      </c>
      <c r="F847" s="165" t="s">
        <v>84</v>
      </c>
      <c r="G847" s="166">
        <v>1</v>
      </c>
      <c r="H847" s="170">
        <v>84614</v>
      </c>
      <c r="I847" s="171">
        <v>49350</v>
      </c>
      <c r="J847" s="171">
        <v>152250</v>
      </c>
      <c r="K847" s="171">
        <v>157500</v>
      </c>
      <c r="L847" s="171">
        <v>189000</v>
      </c>
      <c r="M847" s="172">
        <v>997500</v>
      </c>
      <c r="N847" s="225"/>
    </row>
    <row r="848" spans="2:14" ht="52.2" x14ac:dyDescent="0.25">
      <c r="B848" s="223"/>
      <c r="C848" s="163">
        <v>833</v>
      </c>
      <c r="D848" s="163" t="s">
        <v>35</v>
      </c>
      <c r="E848" s="164" t="s">
        <v>533</v>
      </c>
      <c r="F848" s="165" t="s">
        <v>10</v>
      </c>
      <c r="G848" s="166">
        <v>1</v>
      </c>
      <c r="H848" s="170">
        <v>424203</v>
      </c>
      <c r="I848" s="171">
        <v>424203</v>
      </c>
      <c r="J848" s="171">
        <v>367500</v>
      </c>
      <c r="K848" s="171">
        <v>367500</v>
      </c>
      <c r="L848" s="171">
        <v>367500</v>
      </c>
      <c r="M848" s="172">
        <v>367500</v>
      </c>
      <c r="N848" s="225"/>
    </row>
    <row r="849" spans="2:14" ht="52.2" x14ac:dyDescent="0.25">
      <c r="B849" s="223"/>
      <c r="C849" s="163">
        <v>834</v>
      </c>
      <c r="D849" s="163" t="s">
        <v>21</v>
      </c>
      <c r="E849" s="164" t="s">
        <v>533</v>
      </c>
      <c r="F849" s="165" t="s">
        <v>84</v>
      </c>
      <c r="G849" s="166">
        <v>1</v>
      </c>
      <c r="H849" s="170">
        <v>84614</v>
      </c>
      <c r="I849" s="171">
        <v>36750</v>
      </c>
      <c r="J849" s="171">
        <v>175350</v>
      </c>
      <c r="K849" s="171">
        <v>157500</v>
      </c>
      <c r="L849" s="171">
        <v>189000</v>
      </c>
      <c r="M849" s="172">
        <v>367500</v>
      </c>
      <c r="N849" s="225"/>
    </row>
    <row r="850" spans="2:14" ht="34.799999999999997" x14ac:dyDescent="0.25">
      <c r="B850" s="223"/>
      <c r="C850" s="163">
        <v>835</v>
      </c>
      <c r="D850" s="163" t="s">
        <v>35</v>
      </c>
      <c r="E850" s="164" t="s">
        <v>534</v>
      </c>
      <c r="F850" s="165" t="s">
        <v>10</v>
      </c>
      <c r="G850" s="166">
        <v>1</v>
      </c>
      <c r="H850" s="170">
        <v>46750</v>
      </c>
      <c r="I850" s="171">
        <v>46750</v>
      </c>
      <c r="J850" s="171">
        <v>46750</v>
      </c>
      <c r="K850" s="171">
        <v>46750</v>
      </c>
      <c r="L850" s="171">
        <v>46750</v>
      </c>
      <c r="M850" s="172">
        <v>46750</v>
      </c>
      <c r="N850" s="225"/>
    </row>
    <row r="851" spans="2:14" ht="34.799999999999997" x14ac:dyDescent="0.25">
      <c r="B851" s="223"/>
      <c r="C851" s="163">
        <v>836</v>
      </c>
      <c r="D851" s="163" t="s">
        <v>21</v>
      </c>
      <c r="E851" s="164" t="s">
        <v>534</v>
      </c>
      <c r="F851" s="165" t="s">
        <v>84</v>
      </c>
      <c r="G851" s="166">
        <v>1</v>
      </c>
      <c r="H851" s="170">
        <v>96514</v>
      </c>
      <c r="I851" s="171">
        <v>57350</v>
      </c>
      <c r="J851" s="171">
        <v>1407000</v>
      </c>
      <c r="K851" s="171">
        <v>210000</v>
      </c>
      <c r="L851" s="171">
        <v>262500</v>
      </c>
      <c r="M851" s="172">
        <v>1407000</v>
      </c>
      <c r="N851" s="225"/>
    </row>
    <row r="852" spans="2:14" ht="17.399999999999999" x14ac:dyDescent="0.25">
      <c r="B852" s="223"/>
      <c r="C852" s="163">
        <v>837</v>
      </c>
      <c r="D852" s="163" t="s">
        <v>35</v>
      </c>
      <c r="E852" s="164" t="s">
        <v>535</v>
      </c>
      <c r="F852" s="165" t="s">
        <v>10</v>
      </c>
      <c r="G852" s="166">
        <v>1</v>
      </c>
      <c r="H852" s="170">
        <v>183750</v>
      </c>
      <c r="I852" s="171">
        <v>183750</v>
      </c>
      <c r="J852" s="171">
        <v>183750</v>
      </c>
      <c r="K852" s="171">
        <v>183750</v>
      </c>
      <c r="L852" s="171">
        <v>183750</v>
      </c>
      <c r="M852" s="172">
        <v>183750</v>
      </c>
      <c r="N852" s="225"/>
    </row>
    <row r="853" spans="2:14" ht="17.399999999999999" x14ac:dyDescent="0.25">
      <c r="B853" s="223"/>
      <c r="C853" s="163">
        <v>838</v>
      </c>
      <c r="D853" s="163" t="s">
        <v>21</v>
      </c>
      <c r="E853" s="164" t="s">
        <v>535</v>
      </c>
      <c r="F853" s="165" t="s">
        <v>84</v>
      </c>
      <c r="G853" s="166">
        <v>1</v>
      </c>
      <c r="H853" s="170">
        <v>63000</v>
      </c>
      <c r="I853" s="171">
        <v>90300</v>
      </c>
      <c r="J853" s="171">
        <v>198450</v>
      </c>
      <c r="K853" s="171">
        <v>210000</v>
      </c>
      <c r="L853" s="171">
        <v>126000</v>
      </c>
      <c r="M853" s="172">
        <v>231000</v>
      </c>
      <c r="N853" s="225"/>
    </row>
    <row r="854" spans="2:14" ht="34.799999999999997" x14ac:dyDescent="0.25">
      <c r="B854" s="223"/>
      <c r="C854" s="163">
        <v>839</v>
      </c>
      <c r="D854" s="163" t="s">
        <v>35</v>
      </c>
      <c r="E854" s="164" t="s">
        <v>536</v>
      </c>
      <c r="F854" s="165" t="s">
        <v>10</v>
      </c>
      <c r="G854" s="166">
        <v>1</v>
      </c>
      <c r="H854" s="170">
        <v>183750</v>
      </c>
      <c r="I854" s="171">
        <v>183750</v>
      </c>
      <c r="J854" s="171">
        <v>183750</v>
      </c>
      <c r="K854" s="171">
        <v>183750</v>
      </c>
      <c r="L854" s="171">
        <v>183750</v>
      </c>
      <c r="M854" s="172">
        <v>183750</v>
      </c>
      <c r="N854" s="225"/>
    </row>
    <row r="855" spans="2:14" ht="34.799999999999997" x14ac:dyDescent="0.25">
      <c r="B855" s="223"/>
      <c r="C855" s="163">
        <v>840</v>
      </c>
      <c r="D855" s="163" t="s">
        <v>21</v>
      </c>
      <c r="E855" s="164" t="s">
        <v>536</v>
      </c>
      <c r="F855" s="165" t="s">
        <v>84</v>
      </c>
      <c r="G855" s="166">
        <v>1</v>
      </c>
      <c r="H855" s="170">
        <v>63000</v>
      </c>
      <c r="I855" s="171">
        <v>49350</v>
      </c>
      <c r="J855" s="171">
        <v>198450</v>
      </c>
      <c r="K855" s="171">
        <v>126000</v>
      </c>
      <c r="L855" s="171">
        <v>126000</v>
      </c>
      <c r="M855" s="172">
        <v>231000</v>
      </c>
      <c r="N855" s="225"/>
    </row>
    <row r="856" spans="2:14" ht="52.2" x14ac:dyDescent="0.25">
      <c r="B856" s="223"/>
      <c r="C856" s="163">
        <v>841</v>
      </c>
      <c r="D856" s="163" t="s">
        <v>35</v>
      </c>
      <c r="E856" s="164" t="s">
        <v>537</v>
      </c>
      <c r="F856" s="165" t="s">
        <v>10</v>
      </c>
      <c r="G856" s="166">
        <v>1</v>
      </c>
      <c r="H856" s="170">
        <v>183750</v>
      </c>
      <c r="I856" s="171">
        <v>183750</v>
      </c>
      <c r="J856" s="171">
        <v>183750</v>
      </c>
      <c r="K856" s="171">
        <v>183750</v>
      </c>
      <c r="L856" s="171">
        <v>183750</v>
      </c>
      <c r="M856" s="172">
        <v>183750</v>
      </c>
      <c r="N856" s="225"/>
    </row>
    <row r="857" spans="2:14" ht="52.2" x14ac:dyDescent="0.25">
      <c r="B857" s="223"/>
      <c r="C857" s="163">
        <v>842</v>
      </c>
      <c r="D857" s="163" t="s">
        <v>21</v>
      </c>
      <c r="E857" s="164" t="s">
        <v>537</v>
      </c>
      <c r="F857" s="165" t="s">
        <v>84</v>
      </c>
      <c r="G857" s="166">
        <v>1</v>
      </c>
      <c r="H857" s="170">
        <v>63000</v>
      </c>
      <c r="I857" s="171">
        <v>23409</v>
      </c>
      <c r="J857" s="171">
        <v>178500</v>
      </c>
      <c r="K857" s="171">
        <v>126000</v>
      </c>
      <c r="L857" s="171">
        <v>126000</v>
      </c>
      <c r="M857" s="172">
        <v>2467500</v>
      </c>
      <c r="N857" s="225"/>
    </row>
    <row r="858" spans="2:14" ht="34.799999999999997" x14ac:dyDescent="0.25">
      <c r="B858" s="223"/>
      <c r="C858" s="163">
        <v>843</v>
      </c>
      <c r="D858" s="163" t="s">
        <v>35</v>
      </c>
      <c r="E858" s="164" t="s">
        <v>538</v>
      </c>
      <c r="F858" s="165" t="s">
        <v>10</v>
      </c>
      <c r="G858" s="166">
        <v>1</v>
      </c>
      <c r="H858" s="170">
        <v>364469</v>
      </c>
      <c r="I858" s="171">
        <v>364469</v>
      </c>
      <c r="J858" s="171">
        <v>367500</v>
      </c>
      <c r="K858" s="171">
        <v>367500</v>
      </c>
      <c r="L858" s="171">
        <v>367500</v>
      </c>
      <c r="M858" s="172">
        <v>367500</v>
      </c>
      <c r="N858" s="225"/>
    </row>
    <row r="859" spans="2:14" ht="34.799999999999997" x14ac:dyDescent="0.25">
      <c r="B859" s="223"/>
      <c r="C859" s="163">
        <v>844</v>
      </c>
      <c r="D859" s="163" t="s">
        <v>21</v>
      </c>
      <c r="E859" s="164" t="s">
        <v>538</v>
      </c>
      <c r="F859" s="165" t="s">
        <v>84</v>
      </c>
      <c r="G859" s="166">
        <v>1</v>
      </c>
      <c r="H859" s="170">
        <v>75600</v>
      </c>
      <c r="I859" s="171">
        <v>65100</v>
      </c>
      <c r="J859" s="171">
        <v>140700</v>
      </c>
      <c r="K859" s="171">
        <v>157500</v>
      </c>
      <c r="L859" s="171">
        <v>126000</v>
      </c>
      <c r="M859" s="172">
        <v>63000</v>
      </c>
      <c r="N859" s="225"/>
    </row>
    <row r="860" spans="2:14" ht="17.399999999999999" x14ac:dyDescent="0.25">
      <c r="B860" s="223"/>
      <c r="C860" s="163">
        <v>845</v>
      </c>
      <c r="D860" s="163" t="s">
        <v>35</v>
      </c>
      <c r="E860" s="164" t="s">
        <v>539</v>
      </c>
      <c r="F860" s="165" t="s">
        <v>10</v>
      </c>
      <c r="G860" s="166">
        <v>1</v>
      </c>
      <c r="H860" s="170">
        <v>46750</v>
      </c>
      <c r="I860" s="171">
        <v>46750</v>
      </c>
      <c r="J860" s="171">
        <v>46750</v>
      </c>
      <c r="K860" s="171">
        <v>46750</v>
      </c>
      <c r="L860" s="171">
        <v>46750</v>
      </c>
      <c r="M860" s="172">
        <v>46750</v>
      </c>
      <c r="N860" s="225"/>
    </row>
    <row r="861" spans="2:14" ht="17.399999999999999" x14ac:dyDescent="0.25">
      <c r="B861" s="223"/>
      <c r="C861" s="163">
        <v>846</v>
      </c>
      <c r="D861" s="163" t="s">
        <v>21</v>
      </c>
      <c r="E861" s="164" t="s">
        <v>539</v>
      </c>
      <c r="F861" s="165" t="s">
        <v>124</v>
      </c>
      <c r="G861" s="166">
        <v>1</v>
      </c>
      <c r="H861" s="170">
        <v>291577</v>
      </c>
      <c r="I861" s="171">
        <v>305550</v>
      </c>
      <c r="J861" s="171">
        <v>504000</v>
      </c>
      <c r="K861" s="171">
        <v>158629</v>
      </c>
      <c r="L861" s="171">
        <v>404250</v>
      </c>
      <c r="M861" s="172">
        <v>281400</v>
      </c>
      <c r="N861" s="225"/>
    </row>
    <row r="862" spans="2:14" ht="52.2" x14ac:dyDescent="0.25">
      <c r="B862" s="223"/>
      <c r="C862" s="163">
        <v>847</v>
      </c>
      <c r="D862" s="163" t="s">
        <v>35</v>
      </c>
      <c r="E862" s="164" t="s">
        <v>111</v>
      </c>
      <c r="F862" s="165" t="s">
        <v>10</v>
      </c>
      <c r="G862" s="166">
        <v>1</v>
      </c>
      <c r="H862" s="170">
        <v>106067</v>
      </c>
      <c r="I862" s="171">
        <v>106067</v>
      </c>
      <c r="J862" s="171">
        <v>91900</v>
      </c>
      <c r="K862" s="171">
        <v>91900</v>
      </c>
      <c r="L862" s="171">
        <v>91900</v>
      </c>
      <c r="M862" s="172">
        <v>91900</v>
      </c>
      <c r="N862" s="225"/>
    </row>
    <row r="863" spans="2:14" ht="52.2" x14ac:dyDescent="0.25">
      <c r="B863" s="223"/>
      <c r="C863" s="163">
        <v>848</v>
      </c>
      <c r="D863" s="163" t="s">
        <v>21</v>
      </c>
      <c r="E863" s="164" t="s">
        <v>111</v>
      </c>
      <c r="F863" s="165" t="s">
        <v>124</v>
      </c>
      <c r="G863" s="166">
        <v>1</v>
      </c>
      <c r="H863" s="170">
        <v>611100</v>
      </c>
      <c r="I863" s="171">
        <v>595689</v>
      </c>
      <c r="J863" s="171">
        <v>935619</v>
      </c>
      <c r="K863" s="171">
        <v>336000</v>
      </c>
      <c r="L863" s="171">
        <v>808500</v>
      </c>
      <c r="M863" s="172">
        <v>562800</v>
      </c>
      <c r="N863" s="225"/>
    </row>
    <row r="864" spans="2:14" ht="52.2" x14ac:dyDescent="0.25">
      <c r="B864" s="223"/>
      <c r="C864" s="163">
        <v>849</v>
      </c>
      <c r="D864" s="163" t="s">
        <v>35</v>
      </c>
      <c r="E864" s="164" t="s">
        <v>112</v>
      </c>
      <c r="F864" s="165" t="s">
        <v>10</v>
      </c>
      <c r="G864" s="166">
        <v>1</v>
      </c>
      <c r="H864" s="170">
        <v>106067</v>
      </c>
      <c r="I864" s="171">
        <v>106067</v>
      </c>
      <c r="J864" s="171">
        <v>91900</v>
      </c>
      <c r="K864" s="171">
        <v>91900</v>
      </c>
      <c r="L864" s="171">
        <v>91900</v>
      </c>
      <c r="M864" s="172">
        <v>91900</v>
      </c>
      <c r="N864" s="225"/>
    </row>
    <row r="865" spans="2:14" ht="52.2" x14ac:dyDescent="0.25">
      <c r="B865" s="223"/>
      <c r="C865" s="163">
        <v>850</v>
      </c>
      <c r="D865" s="163" t="s">
        <v>21</v>
      </c>
      <c r="E865" s="164" t="s">
        <v>112</v>
      </c>
      <c r="F865" s="165" t="s">
        <v>124</v>
      </c>
      <c r="G865" s="166">
        <v>1</v>
      </c>
      <c r="H865" s="170">
        <v>602700</v>
      </c>
      <c r="I865" s="171">
        <v>577599</v>
      </c>
      <c r="J865" s="171">
        <v>770238</v>
      </c>
      <c r="K865" s="171">
        <v>367500</v>
      </c>
      <c r="L865" s="171">
        <v>357000</v>
      </c>
      <c r="M865" s="172">
        <v>562800</v>
      </c>
      <c r="N865" s="225"/>
    </row>
    <row r="866" spans="2:14" ht="34.799999999999997" x14ac:dyDescent="0.25">
      <c r="B866" s="223"/>
      <c r="C866" s="163">
        <v>851</v>
      </c>
      <c r="D866" s="163" t="s">
        <v>35</v>
      </c>
      <c r="E866" s="164" t="s">
        <v>540</v>
      </c>
      <c r="F866" s="165" t="s">
        <v>10</v>
      </c>
      <c r="G866" s="166">
        <v>1</v>
      </c>
      <c r="H866" s="170">
        <v>106067</v>
      </c>
      <c r="I866" s="171">
        <v>106067</v>
      </c>
      <c r="J866" s="171">
        <v>91900</v>
      </c>
      <c r="K866" s="171">
        <v>91900</v>
      </c>
      <c r="L866" s="171">
        <v>91900</v>
      </c>
      <c r="M866" s="172">
        <v>91900</v>
      </c>
      <c r="N866" s="225"/>
    </row>
    <row r="867" spans="2:14" ht="34.799999999999997" x14ac:dyDescent="0.25">
      <c r="B867" s="223"/>
      <c r="C867" s="163">
        <v>852</v>
      </c>
      <c r="D867" s="163" t="s">
        <v>21</v>
      </c>
      <c r="E867" s="164" t="s">
        <v>540</v>
      </c>
      <c r="F867" s="165" t="s">
        <v>124</v>
      </c>
      <c r="G867" s="166">
        <v>1</v>
      </c>
      <c r="H867" s="170">
        <v>288777</v>
      </c>
      <c r="I867" s="171">
        <v>301350</v>
      </c>
      <c r="J867" s="171">
        <v>1008000</v>
      </c>
      <c r="K867" s="171">
        <v>367500</v>
      </c>
      <c r="L867" s="171">
        <v>714000</v>
      </c>
      <c r="M867" s="172">
        <v>562800</v>
      </c>
      <c r="N867" s="225"/>
    </row>
    <row r="868" spans="2:14" ht="52.2" x14ac:dyDescent="0.25">
      <c r="B868" s="223"/>
      <c r="C868" s="163">
        <v>853</v>
      </c>
      <c r="D868" s="163" t="s">
        <v>35</v>
      </c>
      <c r="E868" s="164" t="s">
        <v>541</v>
      </c>
      <c r="F868" s="165" t="s">
        <v>10</v>
      </c>
      <c r="G868" s="166">
        <v>1</v>
      </c>
      <c r="H868" s="170">
        <v>183750</v>
      </c>
      <c r="I868" s="171">
        <v>183750</v>
      </c>
      <c r="J868" s="171">
        <v>174553</v>
      </c>
      <c r="K868" s="171">
        <v>183750</v>
      </c>
      <c r="L868" s="171">
        <v>183750</v>
      </c>
      <c r="M868" s="172">
        <v>183750</v>
      </c>
      <c r="N868" s="225"/>
    </row>
    <row r="869" spans="2:14" ht="52.2" x14ac:dyDescent="0.25">
      <c r="B869" s="223"/>
      <c r="C869" s="163">
        <v>854</v>
      </c>
      <c r="D869" s="163" t="s">
        <v>21</v>
      </c>
      <c r="E869" s="164" t="s">
        <v>541</v>
      </c>
      <c r="F869" s="165" t="s">
        <v>84</v>
      </c>
      <c r="G869" s="166">
        <v>1</v>
      </c>
      <c r="H869" s="170">
        <v>237478</v>
      </c>
      <c r="I869" s="171">
        <v>462058</v>
      </c>
      <c r="J869" s="171">
        <v>522209</v>
      </c>
      <c r="K869" s="171">
        <v>504000</v>
      </c>
      <c r="L869" s="171">
        <v>472500</v>
      </c>
      <c r="M869" s="172">
        <v>735000</v>
      </c>
      <c r="N869" s="225"/>
    </row>
    <row r="870" spans="2:14" ht="17.399999999999999" x14ac:dyDescent="0.25">
      <c r="B870" s="223"/>
      <c r="C870" s="163">
        <v>855</v>
      </c>
      <c r="D870" s="163" t="s">
        <v>35</v>
      </c>
      <c r="E870" s="164" t="s">
        <v>542</v>
      </c>
      <c r="F870" s="165" t="s">
        <v>10</v>
      </c>
      <c r="G870" s="166">
        <v>1</v>
      </c>
      <c r="H870" s="170">
        <v>197168</v>
      </c>
      <c r="I870" s="171">
        <v>197168</v>
      </c>
      <c r="J870" s="171">
        <v>168921</v>
      </c>
      <c r="K870" s="171">
        <v>183750</v>
      </c>
      <c r="L870" s="171">
        <v>183750</v>
      </c>
      <c r="M870" s="172">
        <v>183750</v>
      </c>
      <c r="N870" s="225"/>
    </row>
    <row r="871" spans="2:14" ht="17.399999999999999" x14ac:dyDescent="0.25">
      <c r="B871" s="223"/>
      <c r="C871" s="163">
        <v>856</v>
      </c>
      <c r="D871" s="163" t="s">
        <v>21</v>
      </c>
      <c r="E871" s="164" t="s">
        <v>542</v>
      </c>
      <c r="F871" s="165" t="s">
        <v>84</v>
      </c>
      <c r="G871" s="166">
        <v>1</v>
      </c>
      <c r="H871" s="170">
        <v>89466</v>
      </c>
      <c r="I871" s="171">
        <v>198450</v>
      </c>
      <c r="J871" s="171">
        <v>164283</v>
      </c>
      <c r="K871" s="171">
        <v>74729</v>
      </c>
      <c r="L871" s="171">
        <v>99750</v>
      </c>
      <c r="M871" s="172">
        <v>189000</v>
      </c>
      <c r="N871" s="225"/>
    </row>
    <row r="872" spans="2:14" ht="17.399999999999999" x14ac:dyDescent="0.25">
      <c r="B872" s="223"/>
      <c r="C872" s="163">
        <v>857</v>
      </c>
      <c r="D872" s="163" t="s">
        <v>35</v>
      </c>
      <c r="E872" s="164" t="s">
        <v>543</v>
      </c>
      <c r="F872" s="165" t="s">
        <v>10</v>
      </c>
      <c r="G872" s="166">
        <v>1</v>
      </c>
      <c r="H872" s="170">
        <v>197168</v>
      </c>
      <c r="I872" s="171">
        <v>197168</v>
      </c>
      <c r="J872" s="171">
        <v>168921</v>
      </c>
      <c r="K872" s="171">
        <v>183750</v>
      </c>
      <c r="L872" s="171">
        <v>183750</v>
      </c>
      <c r="M872" s="172">
        <v>183750</v>
      </c>
      <c r="N872" s="225"/>
    </row>
    <row r="873" spans="2:14" ht="17.399999999999999" x14ac:dyDescent="0.25">
      <c r="B873" s="223"/>
      <c r="C873" s="163">
        <v>858</v>
      </c>
      <c r="D873" s="163" t="s">
        <v>21</v>
      </c>
      <c r="E873" s="164" t="s">
        <v>543</v>
      </c>
      <c r="F873" s="165" t="s">
        <v>84</v>
      </c>
      <c r="G873" s="166">
        <v>1</v>
      </c>
      <c r="H873" s="170">
        <v>89466</v>
      </c>
      <c r="I873" s="171">
        <v>135040</v>
      </c>
      <c r="J873" s="171">
        <v>155883</v>
      </c>
      <c r="K873" s="171">
        <v>126000</v>
      </c>
      <c r="L873" s="171">
        <v>126000</v>
      </c>
      <c r="M873" s="172">
        <v>1732500</v>
      </c>
      <c r="N873" s="225"/>
    </row>
    <row r="874" spans="2:14" ht="17.399999999999999" x14ac:dyDescent="0.25">
      <c r="B874" s="223"/>
      <c r="C874" s="163">
        <v>859</v>
      </c>
      <c r="D874" s="163" t="s">
        <v>35</v>
      </c>
      <c r="E874" s="164" t="s">
        <v>544</v>
      </c>
      <c r="F874" s="165" t="s">
        <v>10</v>
      </c>
      <c r="G874" s="166">
        <v>1</v>
      </c>
      <c r="H874" s="170">
        <v>197168</v>
      </c>
      <c r="I874" s="171">
        <v>197168</v>
      </c>
      <c r="J874" s="171">
        <v>168921</v>
      </c>
      <c r="K874" s="171">
        <v>183750</v>
      </c>
      <c r="L874" s="171">
        <v>183750</v>
      </c>
      <c r="M874" s="172">
        <v>183750</v>
      </c>
      <c r="N874" s="225"/>
    </row>
    <row r="875" spans="2:14" ht="17.399999999999999" x14ac:dyDescent="0.25">
      <c r="B875" s="223"/>
      <c r="C875" s="163">
        <v>860</v>
      </c>
      <c r="D875" s="163" t="s">
        <v>21</v>
      </c>
      <c r="E875" s="164" t="s">
        <v>544</v>
      </c>
      <c r="F875" s="165" t="s">
        <v>84</v>
      </c>
      <c r="G875" s="166">
        <v>1</v>
      </c>
      <c r="H875" s="170">
        <v>79829</v>
      </c>
      <c r="I875" s="171">
        <v>145689</v>
      </c>
      <c r="J875" s="171">
        <v>134550</v>
      </c>
      <c r="K875" s="171">
        <v>126000</v>
      </c>
      <c r="L875" s="171">
        <v>126000</v>
      </c>
      <c r="M875" s="172">
        <v>892500</v>
      </c>
      <c r="N875" s="225"/>
    </row>
    <row r="876" spans="2:14" ht="34.799999999999997" x14ac:dyDescent="0.25">
      <c r="B876" s="223"/>
      <c r="C876" s="163">
        <v>861</v>
      </c>
      <c r="D876" s="163" t="s">
        <v>35</v>
      </c>
      <c r="E876" s="164" t="s">
        <v>545</v>
      </c>
      <c r="F876" s="165" t="s">
        <v>10</v>
      </c>
      <c r="G876" s="166">
        <v>1</v>
      </c>
      <c r="H876" s="170">
        <v>183750</v>
      </c>
      <c r="I876" s="171">
        <v>183750</v>
      </c>
      <c r="J876" s="171">
        <v>168921</v>
      </c>
      <c r="K876" s="171">
        <v>183750</v>
      </c>
      <c r="L876" s="171">
        <v>183750</v>
      </c>
      <c r="M876" s="172">
        <v>183750</v>
      </c>
      <c r="N876" s="225"/>
    </row>
    <row r="877" spans="2:14" ht="34.799999999999997" x14ac:dyDescent="0.25">
      <c r="B877" s="223"/>
      <c r="C877" s="163">
        <v>862</v>
      </c>
      <c r="D877" s="163" t="s">
        <v>21</v>
      </c>
      <c r="E877" s="164" t="s">
        <v>545</v>
      </c>
      <c r="F877" s="165" t="s">
        <v>84</v>
      </c>
      <c r="G877" s="166">
        <v>1</v>
      </c>
      <c r="H877" s="170">
        <v>83225</v>
      </c>
      <c r="I877" s="171">
        <v>272800</v>
      </c>
      <c r="J877" s="171">
        <v>157314</v>
      </c>
      <c r="K877" s="171">
        <v>110250</v>
      </c>
      <c r="L877" s="171">
        <v>116550</v>
      </c>
      <c r="M877" s="172">
        <v>892500</v>
      </c>
      <c r="N877" s="225"/>
    </row>
    <row r="878" spans="2:14" ht="34.799999999999997" x14ac:dyDescent="0.25">
      <c r="B878" s="223"/>
      <c r="C878" s="163">
        <v>863</v>
      </c>
      <c r="D878" s="163" t="s">
        <v>35</v>
      </c>
      <c r="E878" s="164" t="s">
        <v>546</v>
      </c>
      <c r="F878" s="165" t="s">
        <v>10</v>
      </c>
      <c r="G878" s="166">
        <v>1</v>
      </c>
      <c r="H878" s="170">
        <v>258434</v>
      </c>
      <c r="I878" s="171">
        <v>258434</v>
      </c>
      <c r="J878" s="171">
        <v>275650</v>
      </c>
      <c r="K878" s="171">
        <v>275650</v>
      </c>
      <c r="L878" s="171">
        <v>275650</v>
      </c>
      <c r="M878" s="172">
        <v>275650</v>
      </c>
      <c r="N878" s="225"/>
    </row>
    <row r="879" spans="2:14" ht="34.799999999999997" x14ac:dyDescent="0.25">
      <c r="B879" s="223"/>
      <c r="C879" s="163">
        <v>864</v>
      </c>
      <c r="D879" s="163" t="s">
        <v>21</v>
      </c>
      <c r="E879" s="164" t="s">
        <v>546</v>
      </c>
      <c r="F879" s="165" t="s">
        <v>205</v>
      </c>
      <c r="G879" s="166">
        <v>1</v>
      </c>
      <c r="H879" s="170">
        <v>132767</v>
      </c>
      <c r="I879" s="171">
        <v>375900</v>
      </c>
      <c r="J879" s="171">
        <v>210000</v>
      </c>
      <c r="K879" s="171">
        <v>236250</v>
      </c>
      <c r="L879" s="171">
        <v>189000</v>
      </c>
      <c r="M879" s="172">
        <v>4410000</v>
      </c>
      <c r="N879" s="225"/>
    </row>
    <row r="880" spans="2:14" ht="34.799999999999997" x14ac:dyDescent="0.25">
      <c r="B880" s="223"/>
      <c r="C880" s="163">
        <v>865</v>
      </c>
      <c r="D880" s="163" t="s">
        <v>35</v>
      </c>
      <c r="E880" s="164" t="s">
        <v>547</v>
      </c>
      <c r="F880" s="165" t="s">
        <v>10</v>
      </c>
      <c r="G880" s="166">
        <v>1</v>
      </c>
      <c r="H880" s="170">
        <v>26250</v>
      </c>
      <c r="I880" s="171">
        <v>26250</v>
      </c>
      <c r="J880" s="171">
        <v>26250</v>
      </c>
      <c r="K880" s="171">
        <v>26250</v>
      </c>
      <c r="L880" s="171">
        <v>26250</v>
      </c>
      <c r="M880" s="172">
        <v>26250</v>
      </c>
      <c r="N880" s="225"/>
    </row>
    <row r="881" spans="2:14" ht="34.799999999999997" x14ac:dyDescent="0.25">
      <c r="B881" s="223"/>
      <c r="C881" s="163">
        <v>866</v>
      </c>
      <c r="D881" s="163" t="s">
        <v>21</v>
      </c>
      <c r="E881" s="164" t="s">
        <v>547</v>
      </c>
      <c r="F881" s="165" t="s">
        <v>84</v>
      </c>
      <c r="G881" s="166">
        <v>1</v>
      </c>
      <c r="H881" s="170">
        <v>36750</v>
      </c>
      <c r="I881" s="171">
        <v>194250</v>
      </c>
      <c r="J881" s="171">
        <v>220500</v>
      </c>
      <c r="K881" s="171">
        <v>47250</v>
      </c>
      <c r="L881" s="171">
        <v>42000</v>
      </c>
      <c r="M881" s="172">
        <v>168000</v>
      </c>
      <c r="N881" s="225"/>
    </row>
    <row r="882" spans="2:14" ht="34.799999999999997" x14ac:dyDescent="0.25">
      <c r="B882" s="223"/>
      <c r="C882" s="163">
        <v>867</v>
      </c>
      <c r="D882" s="163" t="s">
        <v>35</v>
      </c>
      <c r="E882" s="164" t="s">
        <v>548</v>
      </c>
      <c r="F882" s="165" t="s">
        <v>10</v>
      </c>
      <c r="G882" s="166">
        <v>1</v>
      </c>
      <c r="H882" s="170">
        <v>197168</v>
      </c>
      <c r="I882" s="171">
        <v>197168</v>
      </c>
      <c r="J882" s="171">
        <v>200519</v>
      </c>
      <c r="K882" s="171">
        <v>183750</v>
      </c>
      <c r="L882" s="171">
        <v>183750</v>
      </c>
      <c r="M882" s="172">
        <v>183750</v>
      </c>
      <c r="N882" s="225"/>
    </row>
    <row r="883" spans="2:14" ht="34.799999999999997" x14ac:dyDescent="0.25">
      <c r="B883" s="223"/>
      <c r="C883" s="163">
        <v>868</v>
      </c>
      <c r="D883" s="163" t="s">
        <v>21</v>
      </c>
      <c r="E883" s="164" t="s">
        <v>548</v>
      </c>
      <c r="F883" s="165" t="s">
        <v>84</v>
      </c>
      <c r="G883" s="166">
        <v>1</v>
      </c>
      <c r="H883" s="170">
        <v>262500</v>
      </c>
      <c r="I883" s="171">
        <v>509250</v>
      </c>
      <c r="J883" s="171">
        <v>769578</v>
      </c>
      <c r="K883" s="171">
        <v>504000</v>
      </c>
      <c r="L883" s="171">
        <v>714000</v>
      </c>
      <c r="M883" s="172">
        <v>2362500</v>
      </c>
      <c r="N883" s="225"/>
    </row>
    <row r="884" spans="2:14" ht="17.399999999999999" x14ac:dyDescent="0.25">
      <c r="B884" s="223"/>
      <c r="C884" s="163">
        <v>869</v>
      </c>
      <c r="D884" s="163" t="s">
        <v>35</v>
      </c>
      <c r="E884" s="164" t="s">
        <v>549</v>
      </c>
      <c r="F884" s="165" t="s">
        <v>10</v>
      </c>
      <c r="G884" s="166">
        <v>1</v>
      </c>
      <c r="H884" s="170">
        <v>197168</v>
      </c>
      <c r="I884" s="171">
        <v>197168</v>
      </c>
      <c r="J884" s="171">
        <v>183750</v>
      </c>
      <c r="K884" s="171">
        <v>183750</v>
      </c>
      <c r="L884" s="171">
        <v>183750</v>
      </c>
      <c r="M884" s="172">
        <v>183750</v>
      </c>
      <c r="N884" s="225"/>
    </row>
    <row r="885" spans="2:14" ht="17.399999999999999" x14ac:dyDescent="0.25">
      <c r="B885" s="223"/>
      <c r="C885" s="163">
        <v>870</v>
      </c>
      <c r="D885" s="163" t="s">
        <v>21</v>
      </c>
      <c r="E885" s="164" t="s">
        <v>549</v>
      </c>
      <c r="F885" s="165" t="s">
        <v>84</v>
      </c>
      <c r="G885" s="166">
        <v>1</v>
      </c>
      <c r="H885" s="170">
        <v>184155</v>
      </c>
      <c r="I885" s="171">
        <v>509250</v>
      </c>
      <c r="J885" s="171">
        <v>756000</v>
      </c>
      <c r="K885" s="171">
        <v>504000</v>
      </c>
      <c r="L885" s="171">
        <v>315000</v>
      </c>
      <c r="M885" s="172">
        <v>2362500</v>
      </c>
      <c r="N885" s="225"/>
    </row>
    <row r="886" spans="2:14" ht="34.799999999999997" x14ac:dyDescent="0.25">
      <c r="B886" s="223"/>
      <c r="C886" s="163">
        <v>871</v>
      </c>
      <c r="D886" s="163" t="s">
        <v>35</v>
      </c>
      <c r="E886" s="164" t="s">
        <v>550</v>
      </c>
      <c r="F886" s="165" t="s">
        <v>10</v>
      </c>
      <c r="G886" s="166">
        <v>1</v>
      </c>
      <c r="H886" s="170">
        <v>159834</v>
      </c>
      <c r="I886" s="171">
        <v>159834</v>
      </c>
      <c r="J886" s="171">
        <v>183750</v>
      </c>
      <c r="K886" s="171">
        <v>183750</v>
      </c>
      <c r="L886" s="171">
        <v>183750</v>
      </c>
      <c r="M886" s="172">
        <v>183750</v>
      </c>
      <c r="N886" s="225"/>
    </row>
    <row r="887" spans="2:14" ht="34.799999999999997" x14ac:dyDescent="0.25">
      <c r="B887" s="223"/>
      <c r="C887" s="163">
        <v>872</v>
      </c>
      <c r="D887" s="163" t="s">
        <v>21</v>
      </c>
      <c r="E887" s="164" t="s">
        <v>550</v>
      </c>
      <c r="F887" s="165" t="s">
        <v>84</v>
      </c>
      <c r="G887" s="166">
        <v>1</v>
      </c>
      <c r="H887" s="170">
        <v>31500</v>
      </c>
      <c r="I887" s="171">
        <v>68250</v>
      </c>
      <c r="J887" s="171">
        <v>102900</v>
      </c>
      <c r="K887" s="171">
        <v>126000</v>
      </c>
      <c r="L887" s="171">
        <v>84000</v>
      </c>
      <c r="M887" s="172">
        <v>399000</v>
      </c>
      <c r="N887" s="225"/>
    </row>
    <row r="888" spans="2:14" ht="34.799999999999997" x14ac:dyDescent="0.25">
      <c r="B888" s="223"/>
      <c r="C888" s="163">
        <v>873</v>
      </c>
      <c r="D888" s="163" t="s">
        <v>35</v>
      </c>
      <c r="E888" s="164" t="s">
        <v>551</v>
      </c>
      <c r="F888" s="165" t="s">
        <v>10</v>
      </c>
      <c r="G888" s="166">
        <v>1</v>
      </c>
      <c r="H888" s="170">
        <v>669203</v>
      </c>
      <c r="I888" s="171">
        <v>669203</v>
      </c>
      <c r="J888" s="171">
        <v>735000</v>
      </c>
      <c r="K888" s="171">
        <v>735000</v>
      </c>
      <c r="L888" s="171">
        <v>735000</v>
      </c>
      <c r="M888" s="172">
        <v>735000</v>
      </c>
      <c r="N888" s="225"/>
    </row>
    <row r="889" spans="2:14" ht="34.799999999999997" x14ac:dyDescent="0.25">
      <c r="B889" s="223"/>
      <c r="C889" s="163">
        <v>874</v>
      </c>
      <c r="D889" s="163" t="s">
        <v>21</v>
      </c>
      <c r="E889" s="164" t="s">
        <v>551</v>
      </c>
      <c r="F889" s="165" t="s">
        <v>84</v>
      </c>
      <c r="G889" s="166">
        <v>1</v>
      </c>
      <c r="H889" s="170">
        <v>923116</v>
      </c>
      <c r="I889" s="171">
        <v>0</v>
      </c>
      <c r="J889" s="171">
        <v>1645350</v>
      </c>
      <c r="K889" s="171">
        <v>1764000</v>
      </c>
      <c r="L889" s="171">
        <v>2079000</v>
      </c>
      <c r="M889" s="172">
        <v>262500</v>
      </c>
      <c r="N889" s="225"/>
    </row>
    <row r="890" spans="2:14" ht="17.399999999999999" x14ac:dyDescent="0.25">
      <c r="B890" s="223"/>
      <c r="C890" s="163">
        <v>875</v>
      </c>
      <c r="D890" s="163" t="s">
        <v>35</v>
      </c>
      <c r="E890" s="164" t="s">
        <v>552</v>
      </c>
      <c r="F890" s="165" t="s">
        <v>10</v>
      </c>
      <c r="G890" s="166">
        <v>1</v>
      </c>
      <c r="H890" s="170">
        <v>735000</v>
      </c>
      <c r="I890" s="171">
        <v>735000</v>
      </c>
      <c r="J890" s="171">
        <v>735000</v>
      </c>
      <c r="K890" s="171">
        <v>735000</v>
      </c>
      <c r="L890" s="171">
        <v>735000</v>
      </c>
      <c r="M890" s="172">
        <v>735000</v>
      </c>
      <c r="N890" s="225"/>
    </row>
    <row r="891" spans="2:14" ht="17.399999999999999" x14ac:dyDescent="0.25">
      <c r="B891" s="223"/>
      <c r="C891" s="163">
        <v>876</v>
      </c>
      <c r="D891" s="163" t="s">
        <v>21</v>
      </c>
      <c r="E891" s="164" t="s">
        <v>552</v>
      </c>
      <c r="F891" s="165" t="s">
        <v>84</v>
      </c>
      <c r="G891" s="166">
        <v>1</v>
      </c>
      <c r="H891" s="170">
        <v>824250</v>
      </c>
      <c r="I891" s="171">
        <v>301058</v>
      </c>
      <c r="J891" s="171">
        <v>1003800</v>
      </c>
      <c r="K891" s="171">
        <v>1417500</v>
      </c>
      <c r="L891" s="171">
        <v>1260000</v>
      </c>
      <c r="M891" s="172">
        <v>0</v>
      </c>
      <c r="N891" s="225"/>
    </row>
    <row r="892" spans="2:14" ht="87" x14ac:dyDescent="0.25">
      <c r="B892" s="223"/>
      <c r="C892" s="163">
        <v>877</v>
      </c>
      <c r="D892" s="163" t="s">
        <v>35</v>
      </c>
      <c r="E892" s="164" t="s">
        <v>553</v>
      </c>
      <c r="F892" s="165" t="s">
        <v>10</v>
      </c>
      <c r="G892" s="166">
        <v>1</v>
      </c>
      <c r="H892" s="170">
        <v>157500</v>
      </c>
      <c r="I892" s="171">
        <v>157500</v>
      </c>
      <c r="J892" s="171">
        <v>157500</v>
      </c>
      <c r="K892" s="171">
        <v>157500</v>
      </c>
      <c r="L892" s="171">
        <v>157500</v>
      </c>
      <c r="M892" s="172">
        <v>157500</v>
      </c>
      <c r="N892" s="225"/>
    </row>
    <row r="893" spans="2:14" ht="87" x14ac:dyDescent="0.25">
      <c r="B893" s="223"/>
      <c r="C893" s="163">
        <v>878</v>
      </c>
      <c r="D893" s="163" t="s">
        <v>21</v>
      </c>
      <c r="E893" s="164" t="s">
        <v>553</v>
      </c>
      <c r="F893" s="165">
        <v>1</v>
      </c>
      <c r="G893" s="166">
        <v>1</v>
      </c>
      <c r="H893" s="170">
        <v>105000</v>
      </c>
      <c r="I893" s="171">
        <v>105000</v>
      </c>
      <c r="J893" s="171">
        <v>105000</v>
      </c>
      <c r="K893" s="171">
        <v>105000</v>
      </c>
      <c r="L893" s="171">
        <v>105000</v>
      </c>
      <c r="M893" s="172">
        <v>105000</v>
      </c>
      <c r="N893" s="225"/>
    </row>
    <row r="894" spans="2:14" ht="17.399999999999999" x14ac:dyDescent="0.25">
      <c r="B894" s="223"/>
      <c r="C894" s="163">
        <v>879</v>
      </c>
      <c r="D894" s="163" t="s">
        <v>35</v>
      </c>
      <c r="E894" s="164" t="s">
        <v>554</v>
      </c>
      <c r="F894" s="165" t="s">
        <v>10</v>
      </c>
      <c r="G894" s="166">
        <v>1</v>
      </c>
      <c r="H894" s="170">
        <v>197168</v>
      </c>
      <c r="I894" s="171">
        <v>197168</v>
      </c>
      <c r="J894" s="171">
        <v>183750</v>
      </c>
      <c r="K894" s="171">
        <v>183750</v>
      </c>
      <c r="L894" s="171">
        <v>183750</v>
      </c>
      <c r="M894" s="172">
        <v>183750</v>
      </c>
      <c r="N894" s="225"/>
    </row>
    <row r="895" spans="2:14" ht="17.399999999999999" x14ac:dyDescent="0.25">
      <c r="B895" s="223"/>
      <c r="C895" s="163">
        <v>880</v>
      </c>
      <c r="D895" s="163" t="s">
        <v>21</v>
      </c>
      <c r="E895" s="164" t="s">
        <v>554</v>
      </c>
      <c r="F895" s="165" t="s">
        <v>124</v>
      </c>
      <c r="G895" s="166">
        <v>1</v>
      </c>
      <c r="H895" s="170">
        <v>684600</v>
      </c>
      <c r="I895" s="171">
        <v>684600</v>
      </c>
      <c r="J895" s="171">
        <v>496889</v>
      </c>
      <c r="K895" s="171">
        <v>472500</v>
      </c>
      <c r="L895" s="171">
        <v>367500</v>
      </c>
      <c r="M895" s="172">
        <v>367500</v>
      </c>
      <c r="N895" s="225"/>
    </row>
    <row r="896" spans="2:14" ht="17.399999999999999" x14ac:dyDescent="0.25">
      <c r="B896" s="223"/>
      <c r="C896" s="163">
        <v>881</v>
      </c>
      <c r="D896" s="163" t="s">
        <v>35</v>
      </c>
      <c r="E896" s="164" t="s">
        <v>555</v>
      </c>
      <c r="F896" s="165" t="s">
        <v>10</v>
      </c>
      <c r="G896" s="166">
        <v>1</v>
      </c>
      <c r="H896" s="170">
        <v>106067</v>
      </c>
      <c r="I896" s="171">
        <v>106067</v>
      </c>
      <c r="J896" s="171">
        <v>91900</v>
      </c>
      <c r="K896" s="171">
        <v>91900</v>
      </c>
      <c r="L896" s="171">
        <v>91900</v>
      </c>
      <c r="M896" s="172">
        <v>91900</v>
      </c>
      <c r="N896" s="225"/>
    </row>
    <row r="897" spans="2:14" ht="17.399999999999999" x14ac:dyDescent="0.25">
      <c r="B897" s="223"/>
      <c r="C897" s="163">
        <v>882</v>
      </c>
      <c r="D897" s="163" t="s">
        <v>21</v>
      </c>
      <c r="E897" s="164" t="s">
        <v>555</v>
      </c>
      <c r="F897" s="165" t="s">
        <v>84</v>
      </c>
      <c r="G897" s="166">
        <v>1</v>
      </c>
      <c r="H897" s="170">
        <v>367500</v>
      </c>
      <c r="I897" s="171">
        <v>422100</v>
      </c>
      <c r="J897" s="171">
        <v>167159</v>
      </c>
      <c r="K897" s="171">
        <v>210000</v>
      </c>
      <c r="L897" s="171">
        <v>189000</v>
      </c>
      <c r="M897" s="172">
        <v>304500</v>
      </c>
      <c r="N897" s="225"/>
    </row>
    <row r="898" spans="2:14" ht="34.799999999999997" x14ac:dyDescent="0.25">
      <c r="B898" s="223"/>
      <c r="C898" s="163">
        <v>883</v>
      </c>
      <c r="D898" s="163" t="s">
        <v>35</v>
      </c>
      <c r="E898" s="164" t="s">
        <v>556</v>
      </c>
      <c r="F898" s="165" t="s">
        <v>10</v>
      </c>
      <c r="G898" s="166">
        <v>1</v>
      </c>
      <c r="H898" s="170">
        <v>182234</v>
      </c>
      <c r="I898" s="171">
        <v>182234</v>
      </c>
      <c r="J898" s="171">
        <v>183750</v>
      </c>
      <c r="K898" s="171">
        <v>183750</v>
      </c>
      <c r="L898" s="171">
        <v>183750</v>
      </c>
      <c r="M898" s="172">
        <v>183750</v>
      </c>
      <c r="N898" s="225"/>
    </row>
    <row r="899" spans="2:14" ht="34.799999999999997" x14ac:dyDescent="0.25">
      <c r="B899" s="223"/>
      <c r="C899" s="163">
        <v>884</v>
      </c>
      <c r="D899" s="163" t="s">
        <v>21</v>
      </c>
      <c r="E899" s="164" t="s">
        <v>556</v>
      </c>
      <c r="F899" s="165" t="s">
        <v>84</v>
      </c>
      <c r="G899" s="166">
        <v>1</v>
      </c>
      <c r="H899" s="170">
        <v>196344</v>
      </c>
      <c r="I899" s="171">
        <v>222861</v>
      </c>
      <c r="J899" s="171">
        <v>385350</v>
      </c>
      <c r="K899" s="171">
        <v>336000</v>
      </c>
      <c r="L899" s="171">
        <v>367500</v>
      </c>
      <c r="M899" s="172">
        <v>189000</v>
      </c>
      <c r="N899" s="225"/>
    </row>
    <row r="900" spans="2:14" ht="17.399999999999999" x14ac:dyDescent="0.25">
      <c r="B900" s="223"/>
      <c r="C900" s="163">
        <v>885</v>
      </c>
      <c r="D900" s="163" t="s">
        <v>35</v>
      </c>
      <c r="E900" s="164" t="s">
        <v>557</v>
      </c>
      <c r="F900" s="165" t="s">
        <v>10</v>
      </c>
      <c r="G900" s="166">
        <v>1</v>
      </c>
      <c r="H900" s="170">
        <v>669203</v>
      </c>
      <c r="I900" s="171">
        <v>669203</v>
      </c>
      <c r="J900" s="171">
        <v>735000</v>
      </c>
      <c r="K900" s="171">
        <v>735000</v>
      </c>
      <c r="L900" s="171">
        <v>735000</v>
      </c>
      <c r="M900" s="172">
        <v>735000</v>
      </c>
      <c r="N900" s="225"/>
    </row>
    <row r="901" spans="2:14" ht="17.399999999999999" x14ac:dyDescent="0.25">
      <c r="B901" s="223"/>
      <c r="C901" s="163">
        <v>886</v>
      </c>
      <c r="D901" s="163" t="s">
        <v>21</v>
      </c>
      <c r="E901" s="164" t="s">
        <v>557</v>
      </c>
      <c r="F901" s="165" t="s">
        <v>84</v>
      </c>
      <c r="G901" s="166">
        <v>1</v>
      </c>
      <c r="H901" s="170">
        <v>637124</v>
      </c>
      <c r="I901" s="171">
        <v>696745</v>
      </c>
      <c r="J901" s="171">
        <v>1619276</v>
      </c>
      <c r="K901" s="171">
        <v>1365000</v>
      </c>
      <c r="L901" s="171">
        <v>1417500</v>
      </c>
      <c r="M901" s="172">
        <v>0</v>
      </c>
      <c r="N901" s="225"/>
    </row>
    <row r="902" spans="2:14" ht="34.799999999999997" x14ac:dyDescent="0.25">
      <c r="B902" s="223"/>
      <c r="C902" s="163">
        <v>887</v>
      </c>
      <c r="D902" s="163" t="s">
        <v>35</v>
      </c>
      <c r="E902" s="164" t="s">
        <v>558</v>
      </c>
      <c r="F902" s="165" t="s">
        <v>10</v>
      </c>
      <c r="G902" s="166">
        <v>1</v>
      </c>
      <c r="H902" s="170">
        <v>26250</v>
      </c>
      <c r="I902" s="171">
        <v>26250</v>
      </c>
      <c r="J902" s="171">
        <v>26250</v>
      </c>
      <c r="K902" s="171">
        <v>26250</v>
      </c>
      <c r="L902" s="171">
        <v>26250</v>
      </c>
      <c r="M902" s="172">
        <v>26250</v>
      </c>
      <c r="N902" s="225"/>
    </row>
    <row r="903" spans="2:14" ht="34.799999999999997" x14ac:dyDescent="0.25">
      <c r="B903" s="223"/>
      <c r="C903" s="163">
        <v>888</v>
      </c>
      <c r="D903" s="163" t="s">
        <v>21</v>
      </c>
      <c r="E903" s="164" t="s">
        <v>558</v>
      </c>
      <c r="F903" s="165" t="s">
        <v>84</v>
      </c>
      <c r="G903" s="166">
        <v>1</v>
      </c>
      <c r="H903" s="170">
        <v>268800</v>
      </c>
      <c r="I903" s="171">
        <v>268800</v>
      </c>
      <c r="J903" s="171">
        <v>68250</v>
      </c>
      <c r="K903" s="171">
        <v>47250</v>
      </c>
      <c r="L903" s="171">
        <v>84000</v>
      </c>
      <c r="M903" s="172">
        <v>94500</v>
      </c>
      <c r="N903" s="225"/>
    </row>
    <row r="904" spans="2:14" ht="17.399999999999999" x14ac:dyDescent="0.25">
      <c r="B904" s="223"/>
      <c r="C904" s="163">
        <v>889</v>
      </c>
      <c r="D904" s="163" t="s">
        <v>35</v>
      </c>
      <c r="E904" s="164" t="s">
        <v>559</v>
      </c>
      <c r="F904" s="165" t="s">
        <v>10</v>
      </c>
      <c r="G904" s="166">
        <v>1</v>
      </c>
      <c r="H904" s="170">
        <v>24967</v>
      </c>
      <c r="I904" s="171">
        <v>24967</v>
      </c>
      <c r="J904" s="171">
        <v>26250</v>
      </c>
      <c r="K904" s="171">
        <v>26250</v>
      </c>
      <c r="L904" s="171">
        <v>26250</v>
      </c>
      <c r="M904" s="172">
        <v>26250</v>
      </c>
      <c r="N904" s="225"/>
    </row>
    <row r="905" spans="2:14" ht="17.399999999999999" x14ac:dyDescent="0.25">
      <c r="B905" s="223"/>
      <c r="C905" s="163">
        <v>890</v>
      </c>
      <c r="D905" s="163" t="s">
        <v>21</v>
      </c>
      <c r="E905" s="164" t="s">
        <v>559</v>
      </c>
      <c r="F905" s="165" t="s">
        <v>124</v>
      </c>
      <c r="G905" s="166">
        <v>1</v>
      </c>
      <c r="H905" s="170">
        <v>126000</v>
      </c>
      <c r="I905" s="171">
        <v>126000</v>
      </c>
      <c r="J905" s="171">
        <v>136500</v>
      </c>
      <c r="K905" s="171">
        <v>96029</v>
      </c>
      <c r="L905" s="171">
        <v>83428</v>
      </c>
      <c r="M905" s="172">
        <v>94500</v>
      </c>
      <c r="N905" s="225"/>
    </row>
    <row r="906" spans="2:14" ht="34.799999999999997" x14ac:dyDescent="0.25">
      <c r="B906" s="223"/>
      <c r="C906" s="163">
        <v>891</v>
      </c>
      <c r="D906" s="163" t="s">
        <v>35</v>
      </c>
      <c r="E906" s="164" t="s">
        <v>560</v>
      </c>
      <c r="F906" s="165" t="s">
        <v>10</v>
      </c>
      <c r="G906" s="166">
        <v>1</v>
      </c>
      <c r="H906" s="170">
        <v>24967</v>
      </c>
      <c r="I906" s="171">
        <v>24967</v>
      </c>
      <c r="J906" s="171">
        <v>26784</v>
      </c>
      <c r="K906" s="171">
        <v>26250</v>
      </c>
      <c r="L906" s="171">
        <v>26250</v>
      </c>
      <c r="M906" s="172">
        <v>26250</v>
      </c>
      <c r="N906" s="225"/>
    </row>
    <row r="907" spans="2:14" ht="34.799999999999997" x14ac:dyDescent="0.25">
      <c r="B907" s="223"/>
      <c r="C907" s="163">
        <v>892</v>
      </c>
      <c r="D907" s="163" t="s">
        <v>21</v>
      </c>
      <c r="E907" s="164" t="s">
        <v>560</v>
      </c>
      <c r="F907" s="165" t="s">
        <v>124</v>
      </c>
      <c r="G907" s="166">
        <v>1</v>
      </c>
      <c r="H907" s="170">
        <v>126000</v>
      </c>
      <c r="I907" s="171">
        <v>126000</v>
      </c>
      <c r="J907" s="171">
        <v>123061</v>
      </c>
      <c r="K907" s="171">
        <v>102900</v>
      </c>
      <c r="L907" s="171">
        <v>84000</v>
      </c>
      <c r="M907" s="172">
        <v>94500</v>
      </c>
      <c r="N907" s="225"/>
    </row>
    <row r="908" spans="2:14" ht="52.2" x14ac:dyDescent="0.25">
      <c r="B908" s="223"/>
      <c r="C908" s="163">
        <v>893</v>
      </c>
      <c r="D908" s="163" t="s">
        <v>35</v>
      </c>
      <c r="E908" s="164" t="s">
        <v>561</v>
      </c>
      <c r="F908" s="165" t="s">
        <v>10</v>
      </c>
      <c r="G908" s="166">
        <v>1</v>
      </c>
      <c r="H908" s="170">
        <v>26250</v>
      </c>
      <c r="I908" s="171">
        <v>26250</v>
      </c>
      <c r="J908" s="171">
        <v>26250</v>
      </c>
      <c r="K908" s="171">
        <v>26250</v>
      </c>
      <c r="L908" s="171">
        <v>26250</v>
      </c>
      <c r="M908" s="172">
        <v>26250</v>
      </c>
      <c r="N908" s="225"/>
    </row>
    <row r="909" spans="2:14" ht="52.2" x14ac:dyDescent="0.25">
      <c r="B909" s="223"/>
      <c r="C909" s="163">
        <v>894</v>
      </c>
      <c r="D909" s="163" t="s">
        <v>21</v>
      </c>
      <c r="E909" s="164" t="s">
        <v>561</v>
      </c>
      <c r="F909" s="165" t="s">
        <v>84</v>
      </c>
      <c r="G909" s="166">
        <v>1</v>
      </c>
      <c r="H909" s="170">
        <v>194250</v>
      </c>
      <c r="I909" s="171">
        <v>194250</v>
      </c>
      <c r="J909" s="171">
        <v>136500</v>
      </c>
      <c r="K909" s="171">
        <v>51450</v>
      </c>
      <c r="L909" s="171">
        <v>126000</v>
      </c>
      <c r="M909" s="172">
        <v>94500</v>
      </c>
      <c r="N909" s="225"/>
    </row>
    <row r="910" spans="2:14" ht="34.799999999999997" x14ac:dyDescent="0.25">
      <c r="B910" s="223"/>
      <c r="C910" s="163">
        <v>895</v>
      </c>
      <c r="D910" s="163" t="s">
        <v>35</v>
      </c>
      <c r="E910" s="164" t="s">
        <v>562</v>
      </c>
      <c r="F910" s="165" t="s">
        <v>10</v>
      </c>
      <c r="G910" s="166">
        <v>1</v>
      </c>
      <c r="H910" s="170">
        <v>46750</v>
      </c>
      <c r="I910" s="171">
        <v>46750</v>
      </c>
      <c r="J910" s="171">
        <v>54377</v>
      </c>
      <c r="K910" s="171">
        <v>46750</v>
      </c>
      <c r="L910" s="171">
        <v>46750</v>
      </c>
      <c r="M910" s="172">
        <v>46750</v>
      </c>
      <c r="N910" s="225"/>
    </row>
    <row r="911" spans="2:14" ht="34.799999999999997" x14ac:dyDescent="0.25">
      <c r="B911" s="223"/>
      <c r="C911" s="163">
        <v>896</v>
      </c>
      <c r="D911" s="163" t="s">
        <v>21</v>
      </c>
      <c r="E911" s="164" t="s">
        <v>562</v>
      </c>
      <c r="F911" s="165" t="s">
        <v>84</v>
      </c>
      <c r="G911" s="166">
        <v>1</v>
      </c>
      <c r="H911" s="170">
        <v>152106</v>
      </c>
      <c r="I911" s="171">
        <v>153713</v>
      </c>
      <c r="J911" s="171">
        <v>566889</v>
      </c>
      <c r="K911" s="171">
        <v>504000</v>
      </c>
      <c r="L911" s="171">
        <v>504000</v>
      </c>
      <c r="M911" s="172">
        <v>262500</v>
      </c>
      <c r="N911" s="225"/>
    </row>
    <row r="912" spans="2:14" ht="17.399999999999999" x14ac:dyDescent="0.25">
      <c r="B912" s="223"/>
      <c r="C912" s="163">
        <v>897</v>
      </c>
      <c r="D912" s="163" t="s">
        <v>35</v>
      </c>
      <c r="E912" s="164" t="s">
        <v>563</v>
      </c>
      <c r="F912" s="165" t="s">
        <v>10</v>
      </c>
      <c r="G912" s="166">
        <v>1</v>
      </c>
      <c r="H912" s="170">
        <v>275650</v>
      </c>
      <c r="I912" s="171">
        <v>275650</v>
      </c>
      <c r="J912" s="171">
        <v>265565</v>
      </c>
      <c r="K912" s="171">
        <v>275650</v>
      </c>
      <c r="L912" s="171">
        <v>275650</v>
      </c>
      <c r="M912" s="172">
        <v>275650</v>
      </c>
      <c r="N912" s="225"/>
    </row>
    <row r="913" spans="2:14" ht="17.399999999999999" x14ac:dyDescent="0.25">
      <c r="B913" s="223"/>
      <c r="C913" s="163">
        <v>898</v>
      </c>
      <c r="D913" s="163" t="s">
        <v>21</v>
      </c>
      <c r="E913" s="164" t="s">
        <v>563</v>
      </c>
      <c r="F913" s="165" t="s">
        <v>84</v>
      </c>
      <c r="G913" s="166">
        <v>1</v>
      </c>
      <c r="H913" s="170">
        <v>153658</v>
      </c>
      <c r="I913" s="171">
        <v>158639</v>
      </c>
      <c r="J913" s="171">
        <v>929629</v>
      </c>
      <c r="K913" s="171">
        <v>1029000</v>
      </c>
      <c r="L913" s="171">
        <v>1029000</v>
      </c>
      <c r="M913" s="172">
        <v>1176000</v>
      </c>
      <c r="N913" s="225"/>
    </row>
    <row r="914" spans="2:14" ht="87" x14ac:dyDescent="0.25">
      <c r="B914" s="223"/>
      <c r="C914" s="163">
        <v>899</v>
      </c>
      <c r="D914" s="163" t="s">
        <v>35</v>
      </c>
      <c r="E914" s="164" t="s">
        <v>564</v>
      </c>
      <c r="F914" s="165" t="s">
        <v>10</v>
      </c>
      <c r="G914" s="166">
        <v>1</v>
      </c>
      <c r="H914" s="170">
        <v>183750</v>
      </c>
      <c r="I914" s="171">
        <v>183750</v>
      </c>
      <c r="J914" s="171">
        <v>183750</v>
      </c>
      <c r="K914" s="171">
        <v>183750</v>
      </c>
      <c r="L914" s="171">
        <v>183750</v>
      </c>
      <c r="M914" s="172">
        <v>183750</v>
      </c>
      <c r="N914" s="225"/>
    </row>
    <row r="915" spans="2:14" ht="87" x14ac:dyDescent="0.25">
      <c r="B915" s="223"/>
      <c r="C915" s="163">
        <v>900</v>
      </c>
      <c r="D915" s="163" t="s">
        <v>21</v>
      </c>
      <c r="E915" s="164" t="s">
        <v>564</v>
      </c>
      <c r="F915" s="165">
        <v>1</v>
      </c>
      <c r="G915" s="166">
        <v>1</v>
      </c>
      <c r="H915" s="170">
        <v>22050</v>
      </c>
      <c r="I915" s="171">
        <v>22050</v>
      </c>
      <c r="J915" s="171">
        <v>22050</v>
      </c>
      <c r="K915" s="171">
        <v>22050</v>
      </c>
      <c r="L915" s="171">
        <v>22050</v>
      </c>
      <c r="M915" s="172">
        <v>22050</v>
      </c>
      <c r="N915" s="225"/>
    </row>
    <row r="916" spans="2:14" ht="34.799999999999997" x14ac:dyDescent="0.25">
      <c r="B916" s="223"/>
      <c r="C916" s="163">
        <v>901</v>
      </c>
      <c r="D916" s="163" t="s">
        <v>35</v>
      </c>
      <c r="E916" s="164" t="s">
        <v>565</v>
      </c>
      <c r="F916" s="165" t="s">
        <v>10</v>
      </c>
      <c r="G916" s="166">
        <v>1</v>
      </c>
      <c r="H916" s="170">
        <v>243501</v>
      </c>
      <c r="I916" s="171">
        <v>243501</v>
      </c>
      <c r="J916" s="171">
        <v>275650</v>
      </c>
      <c r="K916" s="171">
        <v>275650</v>
      </c>
      <c r="L916" s="171">
        <v>275650</v>
      </c>
      <c r="M916" s="172">
        <v>275650</v>
      </c>
      <c r="N916" s="225"/>
    </row>
    <row r="917" spans="2:14" ht="34.799999999999997" x14ac:dyDescent="0.25">
      <c r="B917" s="223"/>
      <c r="C917" s="163">
        <v>902</v>
      </c>
      <c r="D917" s="163" t="s">
        <v>21</v>
      </c>
      <c r="E917" s="164" t="s">
        <v>565</v>
      </c>
      <c r="F917" s="165" t="s">
        <v>84</v>
      </c>
      <c r="G917" s="166">
        <v>1</v>
      </c>
      <c r="H917" s="170">
        <v>131250</v>
      </c>
      <c r="I917" s="171">
        <v>113682</v>
      </c>
      <c r="J917" s="171">
        <v>317100</v>
      </c>
      <c r="K917" s="171">
        <v>294000</v>
      </c>
      <c r="L917" s="171">
        <v>315000</v>
      </c>
      <c r="M917" s="172">
        <v>168000</v>
      </c>
      <c r="N917" s="225"/>
    </row>
    <row r="918" spans="2:14" ht="17.399999999999999" x14ac:dyDescent="0.25">
      <c r="B918" s="223"/>
      <c r="C918" s="163">
        <v>903</v>
      </c>
      <c r="D918" s="163" t="s">
        <v>35</v>
      </c>
      <c r="E918" s="164" t="s">
        <v>566</v>
      </c>
      <c r="F918" s="165" t="s">
        <v>10</v>
      </c>
      <c r="G918" s="166">
        <v>1</v>
      </c>
      <c r="H918" s="170">
        <v>91134</v>
      </c>
      <c r="I918" s="171">
        <v>91134</v>
      </c>
      <c r="J918" s="171">
        <v>91900</v>
      </c>
      <c r="K918" s="171">
        <v>91900</v>
      </c>
      <c r="L918" s="171">
        <v>91900</v>
      </c>
      <c r="M918" s="172">
        <v>91900</v>
      </c>
      <c r="N918" s="225"/>
    </row>
    <row r="919" spans="2:14" ht="17.399999999999999" x14ac:dyDescent="0.25">
      <c r="B919" s="223"/>
      <c r="C919" s="163">
        <v>904</v>
      </c>
      <c r="D919" s="163" t="s">
        <v>21</v>
      </c>
      <c r="E919" s="164" t="s">
        <v>566</v>
      </c>
      <c r="F919" s="165" t="s">
        <v>84</v>
      </c>
      <c r="G919" s="166">
        <v>1</v>
      </c>
      <c r="H919" s="170">
        <v>268800</v>
      </c>
      <c r="I919" s="171">
        <v>268800</v>
      </c>
      <c r="J919" s="171">
        <v>110743</v>
      </c>
      <c r="K919" s="171">
        <v>126000</v>
      </c>
      <c r="L919" s="171">
        <v>105000</v>
      </c>
      <c r="M919" s="172">
        <v>294000</v>
      </c>
      <c r="N919" s="225"/>
    </row>
    <row r="920" spans="2:14" ht="34.799999999999997" x14ac:dyDescent="0.25">
      <c r="B920" s="223"/>
      <c r="C920" s="163">
        <v>905</v>
      </c>
      <c r="D920" s="163" t="s">
        <v>35</v>
      </c>
      <c r="E920" s="164" t="s">
        <v>567</v>
      </c>
      <c r="F920" s="165" t="s">
        <v>10</v>
      </c>
      <c r="G920" s="166">
        <v>1</v>
      </c>
      <c r="H920" s="170">
        <v>275650</v>
      </c>
      <c r="I920" s="171">
        <v>275650</v>
      </c>
      <c r="J920" s="171">
        <v>275650</v>
      </c>
      <c r="K920" s="171">
        <v>275650</v>
      </c>
      <c r="L920" s="171">
        <v>275650</v>
      </c>
      <c r="M920" s="172">
        <v>275650</v>
      </c>
      <c r="N920" s="225"/>
    </row>
    <row r="921" spans="2:14" ht="34.799999999999997" x14ac:dyDescent="0.25">
      <c r="B921" s="223"/>
      <c r="C921" s="163">
        <v>906</v>
      </c>
      <c r="D921" s="163" t="s">
        <v>21</v>
      </c>
      <c r="E921" s="164" t="s">
        <v>567</v>
      </c>
      <c r="F921" s="165" t="s">
        <v>124</v>
      </c>
      <c r="G921" s="166">
        <v>1</v>
      </c>
      <c r="H921" s="170">
        <v>103426</v>
      </c>
      <c r="I921" s="171">
        <v>93998</v>
      </c>
      <c r="J921" s="171">
        <v>336951</v>
      </c>
      <c r="K921" s="171">
        <v>336000</v>
      </c>
      <c r="L921" s="171">
        <v>367500</v>
      </c>
      <c r="M921" s="172">
        <v>210000</v>
      </c>
      <c r="N921" s="225"/>
    </row>
    <row r="922" spans="2:14" ht="52.2" x14ac:dyDescent="0.25">
      <c r="B922" s="223"/>
      <c r="C922" s="163">
        <v>907</v>
      </c>
      <c r="D922" s="163" t="s">
        <v>35</v>
      </c>
      <c r="E922" s="164" t="s">
        <v>568</v>
      </c>
      <c r="F922" s="165" t="s">
        <v>10</v>
      </c>
      <c r="G922" s="166">
        <v>1</v>
      </c>
      <c r="H922" s="170">
        <v>0</v>
      </c>
      <c r="I922" s="171">
        <v>0</v>
      </c>
      <c r="J922" s="171">
        <v>0</v>
      </c>
      <c r="K922" s="171">
        <v>0</v>
      </c>
      <c r="L922" s="171">
        <v>0</v>
      </c>
      <c r="M922" s="172">
        <v>367500</v>
      </c>
      <c r="N922" s="225"/>
    </row>
    <row r="923" spans="2:14" ht="34.799999999999997" x14ac:dyDescent="0.25">
      <c r="B923" s="223"/>
      <c r="C923" s="163">
        <v>908</v>
      </c>
      <c r="D923" s="163" t="s">
        <v>35</v>
      </c>
      <c r="E923" s="164" t="s">
        <v>569</v>
      </c>
      <c r="F923" s="165" t="s">
        <v>10</v>
      </c>
      <c r="G923" s="166">
        <v>1</v>
      </c>
      <c r="H923" s="170">
        <v>0</v>
      </c>
      <c r="I923" s="171">
        <v>0</v>
      </c>
      <c r="J923" s="171">
        <v>0</v>
      </c>
      <c r="K923" s="171">
        <v>0</v>
      </c>
      <c r="L923" s="171">
        <v>0</v>
      </c>
      <c r="M923" s="172">
        <v>367500</v>
      </c>
      <c r="N923" s="225"/>
    </row>
    <row r="924" spans="2:14" ht="34.799999999999997" x14ac:dyDescent="0.25">
      <c r="B924" s="223"/>
      <c r="C924" s="163">
        <v>909</v>
      </c>
      <c r="D924" s="163" t="s">
        <v>21</v>
      </c>
      <c r="E924" s="164" t="s">
        <v>569</v>
      </c>
      <c r="F924" s="165" t="s">
        <v>84</v>
      </c>
      <c r="G924" s="166">
        <v>1</v>
      </c>
      <c r="H924" s="170">
        <v>0</v>
      </c>
      <c r="I924" s="171">
        <v>0</v>
      </c>
      <c r="J924" s="171">
        <v>0</v>
      </c>
      <c r="K924" s="171">
        <v>0</v>
      </c>
      <c r="L924" s="171">
        <v>0</v>
      </c>
      <c r="M924" s="172">
        <v>3675000</v>
      </c>
      <c r="N924" s="225"/>
    </row>
    <row r="925" spans="2:14" ht="17.399999999999999" x14ac:dyDescent="0.25">
      <c r="B925" s="223"/>
      <c r="C925" s="163">
        <v>910</v>
      </c>
      <c r="D925" s="163" t="s">
        <v>35</v>
      </c>
      <c r="E925" s="164" t="s">
        <v>570</v>
      </c>
      <c r="F925" s="165" t="s">
        <v>10</v>
      </c>
      <c r="G925" s="166">
        <v>1</v>
      </c>
      <c r="H925" s="170">
        <v>243501</v>
      </c>
      <c r="I925" s="171">
        <v>243501</v>
      </c>
      <c r="J925" s="171">
        <v>275650</v>
      </c>
      <c r="K925" s="171">
        <v>275650</v>
      </c>
      <c r="L925" s="171">
        <v>275650</v>
      </c>
      <c r="M925" s="172">
        <v>275650</v>
      </c>
      <c r="N925" s="225"/>
    </row>
    <row r="926" spans="2:14" ht="17.399999999999999" x14ac:dyDescent="0.25">
      <c r="B926" s="223"/>
      <c r="C926" s="163">
        <v>911</v>
      </c>
      <c r="D926" s="163" t="s">
        <v>21</v>
      </c>
      <c r="E926" s="164" t="s">
        <v>570</v>
      </c>
      <c r="F926" s="165" t="s">
        <v>84</v>
      </c>
      <c r="G926" s="166">
        <v>1</v>
      </c>
      <c r="H926" s="170">
        <v>501900</v>
      </c>
      <c r="I926" s="171">
        <v>501900</v>
      </c>
      <c r="J926" s="171">
        <v>357000</v>
      </c>
      <c r="K926" s="171">
        <v>336000</v>
      </c>
      <c r="L926" s="171">
        <v>367500</v>
      </c>
      <c r="M926" s="172">
        <v>0</v>
      </c>
      <c r="N926" s="225"/>
    </row>
    <row r="927" spans="2:14" ht="34.799999999999997" x14ac:dyDescent="0.25">
      <c r="B927" s="223"/>
      <c r="C927" s="163">
        <v>912</v>
      </c>
      <c r="D927" s="163" t="s">
        <v>35</v>
      </c>
      <c r="E927" s="164" t="s">
        <v>571</v>
      </c>
      <c r="F927" s="165" t="s">
        <v>10</v>
      </c>
      <c r="G927" s="166">
        <v>1</v>
      </c>
      <c r="H927" s="170">
        <v>273368</v>
      </c>
      <c r="I927" s="171">
        <v>273368</v>
      </c>
      <c r="J927" s="171">
        <v>276609</v>
      </c>
      <c r="K927" s="171">
        <v>275650</v>
      </c>
      <c r="L927" s="171">
        <v>275650</v>
      </c>
      <c r="M927" s="172">
        <v>275650</v>
      </c>
      <c r="N927" s="225"/>
    </row>
    <row r="928" spans="2:14" ht="34.799999999999997" x14ac:dyDescent="0.25">
      <c r="B928" s="223"/>
      <c r="C928" s="163">
        <v>913</v>
      </c>
      <c r="D928" s="163" t="s">
        <v>21</v>
      </c>
      <c r="E928" s="164" t="s">
        <v>571</v>
      </c>
      <c r="F928" s="165" t="s">
        <v>84</v>
      </c>
      <c r="G928" s="166">
        <v>1</v>
      </c>
      <c r="H928" s="170">
        <v>509250</v>
      </c>
      <c r="I928" s="171">
        <v>509250</v>
      </c>
      <c r="J928" s="171">
        <v>866511</v>
      </c>
      <c r="K928" s="171">
        <v>630000</v>
      </c>
      <c r="L928" s="171">
        <v>714000</v>
      </c>
      <c r="M928" s="172">
        <v>1680000</v>
      </c>
      <c r="N928" s="225"/>
    </row>
    <row r="929" spans="2:14" ht="34.799999999999997" x14ac:dyDescent="0.25">
      <c r="B929" s="223"/>
      <c r="C929" s="163">
        <v>914</v>
      </c>
      <c r="D929" s="163" t="s">
        <v>35</v>
      </c>
      <c r="E929" s="164" t="s">
        <v>572</v>
      </c>
      <c r="F929" s="165" t="s">
        <v>10</v>
      </c>
      <c r="G929" s="166">
        <v>1</v>
      </c>
      <c r="H929" s="170">
        <v>273368</v>
      </c>
      <c r="I929" s="171">
        <v>273368</v>
      </c>
      <c r="J929" s="171">
        <v>276609</v>
      </c>
      <c r="K929" s="171">
        <v>275650</v>
      </c>
      <c r="L929" s="171">
        <v>275650</v>
      </c>
      <c r="M929" s="172">
        <v>275650</v>
      </c>
      <c r="N929" s="225"/>
    </row>
    <row r="930" spans="2:14" ht="34.799999999999997" x14ac:dyDescent="0.25">
      <c r="B930" s="223"/>
      <c r="C930" s="163">
        <v>915</v>
      </c>
      <c r="D930" s="163" t="s">
        <v>21</v>
      </c>
      <c r="E930" s="164" t="s">
        <v>572</v>
      </c>
      <c r="F930" s="165" t="s">
        <v>84</v>
      </c>
      <c r="G930" s="166">
        <v>1</v>
      </c>
      <c r="H930" s="170">
        <v>416850</v>
      </c>
      <c r="I930" s="171">
        <v>359397</v>
      </c>
      <c r="J930" s="171">
        <v>848409</v>
      </c>
      <c r="K930" s="171">
        <v>651000</v>
      </c>
      <c r="L930" s="171">
        <v>714000</v>
      </c>
      <c r="M930" s="172">
        <v>1050000</v>
      </c>
      <c r="N930" s="225"/>
    </row>
    <row r="931" spans="2:14" ht="17.399999999999999" x14ac:dyDescent="0.25">
      <c r="B931" s="223"/>
      <c r="C931" s="163">
        <v>916</v>
      </c>
      <c r="D931" s="163" t="s">
        <v>35</v>
      </c>
      <c r="E931" s="164" t="s">
        <v>573</v>
      </c>
      <c r="F931" s="165" t="s">
        <v>10</v>
      </c>
      <c r="G931" s="166">
        <v>1</v>
      </c>
      <c r="H931" s="170">
        <v>334602</v>
      </c>
      <c r="I931" s="171">
        <v>334602</v>
      </c>
      <c r="J931" s="171">
        <v>337843</v>
      </c>
      <c r="K931" s="171">
        <v>367500</v>
      </c>
      <c r="L931" s="171">
        <v>367500</v>
      </c>
      <c r="M931" s="172">
        <v>367500</v>
      </c>
      <c r="N931" s="225"/>
    </row>
    <row r="932" spans="2:14" ht="17.399999999999999" x14ac:dyDescent="0.25">
      <c r="B932" s="223"/>
      <c r="C932" s="163">
        <v>917</v>
      </c>
      <c r="D932" s="163" t="s">
        <v>21</v>
      </c>
      <c r="E932" s="164" t="s">
        <v>573</v>
      </c>
      <c r="F932" s="165" t="s">
        <v>84</v>
      </c>
      <c r="G932" s="166">
        <v>1</v>
      </c>
      <c r="H932" s="170">
        <v>738686</v>
      </c>
      <c r="I932" s="171">
        <v>866097</v>
      </c>
      <c r="J932" s="171">
        <v>1525650</v>
      </c>
      <c r="K932" s="171">
        <v>1386000</v>
      </c>
      <c r="L932" s="171">
        <v>2310000</v>
      </c>
      <c r="M932" s="172">
        <v>997500</v>
      </c>
      <c r="N932" s="225"/>
    </row>
    <row r="933" spans="2:14" ht="34.799999999999997" x14ac:dyDescent="0.25">
      <c r="B933" s="223"/>
      <c r="C933" s="163">
        <v>918</v>
      </c>
      <c r="D933" s="163" t="s">
        <v>35</v>
      </c>
      <c r="E933" s="164" t="s">
        <v>574</v>
      </c>
      <c r="F933" s="165" t="s">
        <v>10</v>
      </c>
      <c r="G933" s="166">
        <v>1</v>
      </c>
      <c r="H933" s="170">
        <v>0</v>
      </c>
      <c r="I933" s="171">
        <v>0</v>
      </c>
      <c r="J933" s="171">
        <v>0</v>
      </c>
      <c r="K933" s="171">
        <v>0</v>
      </c>
      <c r="L933" s="171">
        <v>0</v>
      </c>
      <c r="M933" s="172">
        <v>367500</v>
      </c>
      <c r="N933" s="225"/>
    </row>
    <row r="934" spans="2:14" ht="34.799999999999997" x14ac:dyDescent="0.25">
      <c r="B934" s="223"/>
      <c r="C934" s="163">
        <v>919</v>
      </c>
      <c r="D934" s="163" t="s">
        <v>21</v>
      </c>
      <c r="E934" s="164" t="s">
        <v>574</v>
      </c>
      <c r="F934" s="165" t="s">
        <v>84</v>
      </c>
      <c r="G934" s="166">
        <v>1</v>
      </c>
      <c r="H934" s="170">
        <v>0</v>
      </c>
      <c r="I934" s="171">
        <v>0</v>
      </c>
      <c r="J934" s="171">
        <v>0</v>
      </c>
      <c r="K934" s="171">
        <v>0</v>
      </c>
      <c r="L934" s="171">
        <v>0</v>
      </c>
      <c r="M934" s="172">
        <v>2625000</v>
      </c>
      <c r="N934" s="225"/>
    </row>
    <row r="935" spans="2:14" ht="34.799999999999997" x14ac:dyDescent="0.25">
      <c r="B935" s="223"/>
      <c r="C935" s="163">
        <v>920</v>
      </c>
      <c r="D935" s="163" t="s">
        <v>35</v>
      </c>
      <c r="E935" s="164" t="s">
        <v>575</v>
      </c>
      <c r="F935" s="165" t="s">
        <v>10</v>
      </c>
      <c r="G935" s="166">
        <v>1</v>
      </c>
      <c r="H935" s="170">
        <v>367500</v>
      </c>
      <c r="I935" s="171">
        <v>367500</v>
      </c>
      <c r="J935" s="171">
        <v>312048</v>
      </c>
      <c r="K935" s="171">
        <v>367500</v>
      </c>
      <c r="L935" s="171">
        <v>367500</v>
      </c>
      <c r="M935" s="172">
        <v>367500</v>
      </c>
      <c r="N935" s="225"/>
    </row>
    <row r="936" spans="2:14" ht="34.799999999999997" x14ac:dyDescent="0.25">
      <c r="B936" s="223"/>
      <c r="C936" s="163">
        <v>921</v>
      </c>
      <c r="D936" s="163" t="s">
        <v>21</v>
      </c>
      <c r="E936" s="164" t="s">
        <v>575</v>
      </c>
      <c r="F936" s="165" t="s">
        <v>84</v>
      </c>
      <c r="G936" s="166">
        <v>1</v>
      </c>
      <c r="H936" s="170">
        <v>700886</v>
      </c>
      <c r="I936" s="171">
        <v>770197</v>
      </c>
      <c r="J936" s="171">
        <v>980700</v>
      </c>
      <c r="K936" s="171">
        <v>682500</v>
      </c>
      <c r="L936" s="171">
        <v>1029000</v>
      </c>
      <c r="M936" s="172">
        <v>997500</v>
      </c>
      <c r="N936" s="225"/>
    </row>
    <row r="937" spans="2:14" ht="34.799999999999997" x14ac:dyDescent="0.25">
      <c r="B937" s="223"/>
      <c r="C937" s="163">
        <v>922</v>
      </c>
      <c r="D937" s="163" t="s">
        <v>35</v>
      </c>
      <c r="E937" s="164" t="s">
        <v>576</v>
      </c>
      <c r="F937" s="165" t="s">
        <v>10</v>
      </c>
      <c r="G937" s="166">
        <v>1</v>
      </c>
      <c r="H937" s="170">
        <v>275650</v>
      </c>
      <c r="I937" s="171">
        <v>275650</v>
      </c>
      <c r="J937" s="171">
        <v>275650</v>
      </c>
      <c r="K937" s="171">
        <v>275650</v>
      </c>
      <c r="L937" s="171">
        <v>275650</v>
      </c>
      <c r="M937" s="172">
        <v>275650</v>
      </c>
      <c r="N937" s="225"/>
    </row>
    <row r="938" spans="2:14" ht="34.799999999999997" x14ac:dyDescent="0.25">
      <c r="B938" s="223"/>
      <c r="C938" s="163">
        <v>923</v>
      </c>
      <c r="D938" s="163" t="s">
        <v>21</v>
      </c>
      <c r="E938" s="164" t="s">
        <v>576</v>
      </c>
      <c r="F938" s="165" t="s">
        <v>84</v>
      </c>
      <c r="G938" s="166">
        <v>1</v>
      </c>
      <c r="H938" s="170">
        <v>3045000</v>
      </c>
      <c r="I938" s="171">
        <v>3045000</v>
      </c>
      <c r="J938" s="171">
        <v>2311943</v>
      </c>
      <c r="K938" s="171">
        <v>1365000</v>
      </c>
      <c r="L938" s="171">
        <v>2415000</v>
      </c>
      <c r="M938" s="172">
        <v>2205000</v>
      </c>
      <c r="N938" s="225"/>
    </row>
    <row r="939" spans="2:14" ht="34.799999999999997" x14ac:dyDescent="0.25">
      <c r="B939" s="223"/>
      <c r="C939" s="163">
        <v>924</v>
      </c>
      <c r="D939" s="163" t="s">
        <v>35</v>
      </c>
      <c r="E939" s="164" t="s">
        <v>577</v>
      </c>
      <c r="F939" s="165" t="s">
        <v>10</v>
      </c>
      <c r="G939" s="166">
        <v>1</v>
      </c>
      <c r="H939" s="170">
        <v>275650</v>
      </c>
      <c r="I939" s="171">
        <v>275650</v>
      </c>
      <c r="J939" s="171">
        <v>275650</v>
      </c>
      <c r="K939" s="171">
        <v>275650</v>
      </c>
      <c r="L939" s="171">
        <v>275650</v>
      </c>
      <c r="M939" s="172">
        <v>275650</v>
      </c>
      <c r="N939" s="225"/>
    </row>
    <row r="940" spans="2:14" ht="34.799999999999997" x14ac:dyDescent="0.25">
      <c r="B940" s="223"/>
      <c r="C940" s="163">
        <v>925</v>
      </c>
      <c r="D940" s="163" t="s">
        <v>21</v>
      </c>
      <c r="E940" s="164" t="s">
        <v>577</v>
      </c>
      <c r="F940" s="165" t="s">
        <v>84</v>
      </c>
      <c r="G940" s="166">
        <v>1</v>
      </c>
      <c r="H940" s="170">
        <v>2086350</v>
      </c>
      <c r="I940" s="171">
        <v>2086350</v>
      </c>
      <c r="J940" s="171">
        <v>755251</v>
      </c>
      <c r="K940" s="171">
        <v>396175</v>
      </c>
      <c r="L940" s="171">
        <v>630000</v>
      </c>
      <c r="M940" s="172">
        <v>2205000</v>
      </c>
      <c r="N940" s="225"/>
    </row>
    <row r="941" spans="2:14" ht="34.799999999999997" x14ac:dyDescent="0.25">
      <c r="B941" s="223"/>
      <c r="C941" s="163">
        <v>926</v>
      </c>
      <c r="D941" s="163" t="s">
        <v>35</v>
      </c>
      <c r="E941" s="164" t="s">
        <v>578</v>
      </c>
      <c r="F941" s="165" t="s">
        <v>10</v>
      </c>
      <c r="G941" s="166">
        <v>1</v>
      </c>
      <c r="H941" s="170">
        <v>0</v>
      </c>
      <c r="I941" s="171">
        <v>0</v>
      </c>
      <c r="J941" s="171">
        <v>0</v>
      </c>
      <c r="K941" s="171">
        <v>0</v>
      </c>
      <c r="L941" s="171">
        <v>0</v>
      </c>
      <c r="M941" s="172">
        <v>1286250</v>
      </c>
      <c r="N941" s="225"/>
    </row>
    <row r="942" spans="2:14" ht="34.799999999999997" x14ac:dyDescent="0.25">
      <c r="B942" s="223"/>
      <c r="C942" s="163">
        <v>927</v>
      </c>
      <c r="D942" s="163" t="s">
        <v>21</v>
      </c>
      <c r="E942" s="164" t="s">
        <v>578</v>
      </c>
      <c r="F942" s="165" t="s">
        <v>84</v>
      </c>
      <c r="G942" s="166">
        <v>1</v>
      </c>
      <c r="H942" s="170">
        <v>0</v>
      </c>
      <c r="I942" s="171">
        <v>0</v>
      </c>
      <c r="J942" s="171">
        <v>0</v>
      </c>
      <c r="K942" s="171">
        <v>0</v>
      </c>
      <c r="L942" s="171">
        <v>0</v>
      </c>
      <c r="M942" s="172">
        <v>15750000</v>
      </c>
      <c r="N942" s="225"/>
    </row>
    <row r="943" spans="2:14" ht="34.799999999999997" x14ac:dyDescent="0.25">
      <c r="B943" s="223"/>
      <c r="C943" s="163">
        <v>928</v>
      </c>
      <c r="D943" s="163" t="s">
        <v>35</v>
      </c>
      <c r="E943" s="164" t="s">
        <v>579</v>
      </c>
      <c r="F943" s="165" t="s">
        <v>10</v>
      </c>
      <c r="G943" s="166">
        <v>1</v>
      </c>
      <c r="H943" s="170">
        <v>0</v>
      </c>
      <c r="I943" s="171">
        <v>0</v>
      </c>
      <c r="J943" s="171">
        <v>0</v>
      </c>
      <c r="K943" s="171">
        <v>0</v>
      </c>
      <c r="L943" s="171">
        <v>0</v>
      </c>
      <c r="M943" s="172">
        <v>918750</v>
      </c>
      <c r="N943" s="225"/>
    </row>
    <row r="944" spans="2:14" ht="52.2" x14ac:dyDescent="0.25">
      <c r="B944" s="223"/>
      <c r="C944" s="163">
        <v>929</v>
      </c>
      <c r="D944" s="163" t="s">
        <v>35</v>
      </c>
      <c r="E944" s="164" t="s">
        <v>580</v>
      </c>
      <c r="F944" s="165" t="s">
        <v>10</v>
      </c>
      <c r="G944" s="166">
        <v>1</v>
      </c>
      <c r="H944" s="170">
        <v>183750</v>
      </c>
      <c r="I944" s="171">
        <v>183750</v>
      </c>
      <c r="J944" s="171">
        <v>183750</v>
      </c>
      <c r="K944" s="171">
        <v>183750</v>
      </c>
      <c r="L944" s="171">
        <v>183750</v>
      </c>
      <c r="M944" s="172">
        <v>183750</v>
      </c>
      <c r="N944" s="225"/>
    </row>
    <row r="945" spans="2:14" ht="52.2" x14ac:dyDescent="0.25">
      <c r="B945" s="223"/>
      <c r="C945" s="163">
        <v>930</v>
      </c>
      <c r="D945" s="163" t="s">
        <v>21</v>
      </c>
      <c r="E945" s="164" t="s">
        <v>580</v>
      </c>
      <c r="F945" s="165" t="s">
        <v>84</v>
      </c>
      <c r="G945" s="166">
        <v>1</v>
      </c>
      <c r="H945" s="170">
        <v>102900</v>
      </c>
      <c r="I945" s="171">
        <v>102900</v>
      </c>
      <c r="J945" s="171">
        <v>109208</v>
      </c>
      <c r="K945" s="171">
        <v>262500</v>
      </c>
      <c r="L945" s="171">
        <v>262500</v>
      </c>
      <c r="M945" s="172">
        <v>73500</v>
      </c>
      <c r="N945" s="225"/>
    </row>
    <row r="946" spans="2:14" ht="34.799999999999997" x14ac:dyDescent="0.25">
      <c r="B946" s="223"/>
      <c r="C946" s="163">
        <v>931</v>
      </c>
      <c r="D946" s="163" t="s">
        <v>35</v>
      </c>
      <c r="E946" s="164" t="s">
        <v>113</v>
      </c>
      <c r="F946" s="165" t="s">
        <v>10</v>
      </c>
      <c r="G946" s="166">
        <v>1</v>
      </c>
      <c r="H946" s="170">
        <v>167301</v>
      </c>
      <c r="I946" s="171">
        <v>167301</v>
      </c>
      <c r="J946" s="171">
        <v>183750</v>
      </c>
      <c r="K946" s="171">
        <v>183750</v>
      </c>
      <c r="L946" s="171">
        <v>183750</v>
      </c>
      <c r="M946" s="172">
        <v>183750</v>
      </c>
      <c r="N946" s="225"/>
    </row>
    <row r="947" spans="2:14" ht="34.799999999999997" x14ac:dyDescent="0.25">
      <c r="B947" s="223"/>
      <c r="C947" s="163">
        <v>932</v>
      </c>
      <c r="D947" s="163" t="s">
        <v>21</v>
      </c>
      <c r="E947" s="164" t="s">
        <v>113</v>
      </c>
      <c r="F947" s="165" t="s">
        <v>84</v>
      </c>
      <c r="G947" s="166">
        <v>1</v>
      </c>
      <c r="H947" s="170">
        <v>509250</v>
      </c>
      <c r="I947" s="171">
        <v>509250</v>
      </c>
      <c r="J947" s="171">
        <v>383443</v>
      </c>
      <c r="K947" s="171">
        <v>367500</v>
      </c>
      <c r="L947" s="171">
        <v>375900</v>
      </c>
      <c r="M947" s="172">
        <v>399000</v>
      </c>
      <c r="N947" s="225"/>
    </row>
    <row r="948" spans="2:14" ht="17.399999999999999" x14ac:dyDescent="0.25">
      <c r="B948" s="223"/>
      <c r="C948" s="163">
        <v>933</v>
      </c>
      <c r="D948" s="163" t="s">
        <v>35</v>
      </c>
      <c r="E948" s="164" t="s">
        <v>581</v>
      </c>
      <c r="F948" s="165" t="s">
        <v>10</v>
      </c>
      <c r="G948" s="166">
        <v>1</v>
      </c>
      <c r="H948" s="170">
        <v>24967</v>
      </c>
      <c r="I948" s="171">
        <v>24967</v>
      </c>
      <c r="J948" s="171">
        <v>26250</v>
      </c>
      <c r="K948" s="171">
        <v>26250</v>
      </c>
      <c r="L948" s="171">
        <v>26250</v>
      </c>
      <c r="M948" s="172">
        <v>26250</v>
      </c>
      <c r="N948" s="225"/>
    </row>
    <row r="949" spans="2:14" ht="17.399999999999999" x14ac:dyDescent="0.25">
      <c r="B949" s="223"/>
      <c r="C949" s="163">
        <v>934</v>
      </c>
      <c r="D949" s="163" t="s">
        <v>21</v>
      </c>
      <c r="E949" s="164" t="s">
        <v>581</v>
      </c>
      <c r="F949" s="165" t="s">
        <v>84</v>
      </c>
      <c r="G949" s="166">
        <v>1</v>
      </c>
      <c r="H949" s="170">
        <v>91900</v>
      </c>
      <c r="I949" s="171">
        <v>91900</v>
      </c>
      <c r="J949" s="171">
        <v>117369</v>
      </c>
      <c r="K949" s="171">
        <v>47250</v>
      </c>
      <c r="L949" s="171">
        <v>94500</v>
      </c>
      <c r="M949" s="172">
        <v>189000</v>
      </c>
      <c r="N949" s="225"/>
    </row>
    <row r="950" spans="2:14" ht="87" x14ac:dyDescent="0.25">
      <c r="B950" s="223"/>
      <c r="C950" s="163">
        <v>935</v>
      </c>
      <c r="D950" s="163" t="s">
        <v>35</v>
      </c>
      <c r="E950" s="164" t="s">
        <v>114</v>
      </c>
      <c r="F950" s="165" t="s">
        <v>10</v>
      </c>
      <c r="G950" s="166">
        <v>1</v>
      </c>
      <c r="H950" s="170">
        <v>379402</v>
      </c>
      <c r="I950" s="171">
        <v>379402</v>
      </c>
      <c r="J950" s="171">
        <v>374980</v>
      </c>
      <c r="K950" s="171">
        <v>367500</v>
      </c>
      <c r="L950" s="171">
        <v>367500</v>
      </c>
      <c r="M950" s="172">
        <v>367500</v>
      </c>
      <c r="N950" s="225"/>
    </row>
    <row r="951" spans="2:14" ht="87" x14ac:dyDescent="0.25">
      <c r="B951" s="223"/>
      <c r="C951" s="163">
        <v>936</v>
      </c>
      <c r="D951" s="163" t="s">
        <v>35</v>
      </c>
      <c r="E951" s="164" t="s">
        <v>582</v>
      </c>
      <c r="F951" s="165" t="s">
        <v>10</v>
      </c>
      <c r="G951" s="166">
        <v>1</v>
      </c>
      <c r="H951" s="170">
        <v>379402</v>
      </c>
      <c r="I951" s="171">
        <v>379402</v>
      </c>
      <c r="J951" s="171">
        <v>374980</v>
      </c>
      <c r="K951" s="171">
        <v>367500</v>
      </c>
      <c r="L951" s="171">
        <v>367500</v>
      </c>
      <c r="M951" s="172">
        <v>367500</v>
      </c>
      <c r="N951" s="225"/>
    </row>
    <row r="952" spans="2:14" ht="87" x14ac:dyDescent="0.25">
      <c r="B952" s="223"/>
      <c r="C952" s="163">
        <v>937</v>
      </c>
      <c r="D952" s="163" t="s">
        <v>35</v>
      </c>
      <c r="E952" s="164" t="s">
        <v>115</v>
      </c>
      <c r="F952" s="165" t="s">
        <v>10</v>
      </c>
      <c r="G952" s="166">
        <v>1</v>
      </c>
      <c r="H952" s="170">
        <v>318169</v>
      </c>
      <c r="I952" s="171">
        <v>318169</v>
      </c>
      <c r="J952" s="171">
        <v>230188</v>
      </c>
      <c r="K952" s="171">
        <v>275650</v>
      </c>
      <c r="L952" s="171">
        <v>275650</v>
      </c>
      <c r="M952" s="172">
        <v>275650</v>
      </c>
      <c r="N952" s="225"/>
    </row>
    <row r="953" spans="2:14" ht="104.4" x14ac:dyDescent="0.25">
      <c r="B953" s="223"/>
      <c r="C953" s="163">
        <v>938</v>
      </c>
      <c r="D953" s="163" t="s">
        <v>35</v>
      </c>
      <c r="E953" s="164" t="s">
        <v>116</v>
      </c>
      <c r="F953" s="165" t="s">
        <v>10</v>
      </c>
      <c r="G953" s="166">
        <v>1</v>
      </c>
      <c r="H953" s="170">
        <v>275650</v>
      </c>
      <c r="I953" s="171">
        <v>275650</v>
      </c>
      <c r="J953" s="171">
        <v>313746</v>
      </c>
      <c r="K953" s="171">
        <v>275650</v>
      </c>
      <c r="L953" s="171">
        <v>275650</v>
      </c>
      <c r="M953" s="172">
        <v>275650</v>
      </c>
      <c r="N953" s="225"/>
    </row>
    <row r="954" spans="2:14" ht="87" x14ac:dyDescent="0.25">
      <c r="B954" s="223"/>
      <c r="C954" s="163">
        <v>939</v>
      </c>
      <c r="D954" s="163" t="s">
        <v>35</v>
      </c>
      <c r="E954" s="164" t="s">
        <v>583</v>
      </c>
      <c r="F954" s="165" t="s">
        <v>10</v>
      </c>
      <c r="G954" s="166">
        <v>1</v>
      </c>
      <c r="H954" s="170">
        <v>735000</v>
      </c>
      <c r="I954" s="171">
        <v>735000</v>
      </c>
      <c r="J954" s="171">
        <v>834381</v>
      </c>
      <c r="K954" s="171">
        <v>735000</v>
      </c>
      <c r="L954" s="171">
        <v>735000</v>
      </c>
      <c r="M954" s="172">
        <v>735000</v>
      </c>
      <c r="N954" s="225"/>
    </row>
    <row r="955" spans="2:14" ht="87" x14ac:dyDescent="0.25">
      <c r="B955" s="223"/>
      <c r="C955" s="163">
        <v>940</v>
      </c>
      <c r="D955" s="163" t="s">
        <v>35</v>
      </c>
      <c r="E955" s="164" t="s">
        <v>118</v>
      </c>
      <c r="F955" s="165" t="s">
        <v>10</v>
      </c>
      <c r="G955" s="166">
        <v>1</v>
      </c>
      <c r="H955" s="170">
        <v>788671</v>
      </c>
      <c r="I955" s="171">
        <v>788671</v>
      </c>
      <c r="J955" s="171">
        <v>653840</v>
      </c>
      <c r="K955" s="171">
        <v>735000</v>
      </c>
      <c r="L955" s="171">
        <v>735000</v>
      </c>
      <c r="M955" s="172">
        <v>735000</v>
      </c>
      <c r="N955" s="225"/>
    </row>
    <row r="956" spans="2:14" ht="87" x14ac:dyDescent="0.25">
      <c r="B956" s="223"/>
      <c r="C956" s="163">
        <v>941</v>
      </c>
      <c r="D956" s="163" t="s">
        <v>35</v>
      </c>
      <c r="E956" s="164" t="s">
        <v>584</v>
      </c>
      <c r="F956" s="165" t="s">
        <v>10</v>
      </c>
      <c r="G956" s="166">
        <v>1</v>
      </c>
      <c r="H956" s="170">
        <v>714004</v>
      </c>
      <c r="I956" s="171">
        <v>714004</v>
      </c>
      <c r="J956" s="171">
        <v>735000</v>
      </c>
      <c r="K956" s="171">
        <v>735000</v>
      </c>
      <c r="L956" s="171">
        <v>735000</v>
      </c>
      <c r="M956" s="172">
        <v>735000</v>
      </c>
      <c r="N956" s="225"/>
    </row>
    <row r="957" spans="2:14" ht="87" x14ac:dyDescent="0.25">
      <c r="B957" s="223"/>
      <c r="C957" s="163">
        <v>942</v>
      </c>
      <c r="D957" s="163" t="s">
        <v>35</v>
      </c>
      <c r="E957" s="164" t="s">
        <v>119</v>
      </c>
      <c r="F957" s="165" t="s">
        <v>10</v>
      </c>
      <c r="G957" s="166">
        <v>1</v>
      </c>
      <c r="H957" s="170">
        <v>2296350</v>
      </c>
      <c r="I957" s="171">
        <v>2296350</v>
      </c>
      <c r="J957" s="171">
        <v>2571967</v>
      </c>
      <c r="K957" s="171">
        <v>2296350</v>
      </c>
      <c r="L957" s="171">
        <v>2296350</v>
      </c>
      <c r="M957" s="172">
        <v>2296900</v>
      </c>
      <c r="N957" s="225"/>
    </row>
    <row r="958" spans="2:14" ht="87" x14ac:dyDescent="0.25">
      <c r="B958" s="223"/>
      <c r="C958" s="163">
        <v>943</v>
      </c>
      <c r="D958" s="163" t="s">
        <v>35</v>
      </c>
      <c r="E958" s="164" t="s">
        <v>585</v>
      </c>
      <c r="F958" s="165" t="s">
        <v>10</v>
      </c>
      <c r="G958" s="166">
        <v>1</v>
      </c>
      <c r="H958" s="170">
        <v>367500</v>
      </c>
      <c r="I958" s="171">
        <v>367500</v>
      </c>
      <c r="J958" s="171">
        <v>399088</v>
      </c>
      <c r="K958" s="171">
        <v>367500</v>
      </c>
      <c r="L958" s="171">
        <v>367500</v>
      </c>
      <c r="M958" s="172">
        <v>367500</v>
      </c>
      <c r="N958" s="225"/>
    </row>
    <row r="959" spans="2:14" ht="52.2" x14ac:dyDescent="0.25">
      <c r="B959" s="223"/>
      <c r="C959" s="163">
        <v>944</v>
      </c>
      <c r="D959" s="163" t="s">
        <v>35</v>
      </c>
      <c r="E959" s="164" t="s">
        <v>586</v>
      </c>
      <c r="F959" s="165" t="s">
        <v>10</v>
      </c>
      <c r="G959" s="166">
        <v>1</v>
      </c>
      <c r="H959" s="170">
        <v>367500</v>
      </c>
      <c r="I959" s="171">
        <v>367500</v>
      </c>
      <c r="J959" s="171">
        <v>420543</v>
      </c>
      <c r="K959" s="171">
        <v>367500</v>
      </c>
      <c r="L959" s="171">
        <v>367500</v>
      </c>
      <c r="M959" s="172">
        <v>367500</v>
      </c>
      <c r="N959" s="225"/>
    </row>
    <row r="960" spans="2:14" ht="52.2" x14ac:dyDescent="0.25">
      <c r="B960" s="223"/>
      <c r="C960" s="163">
        <v>945</v>
      </c>
      <c r="D960" s="163" t="s">
        <v>21</v>
      </c>
      <c r="E960" s="164" t="s">
        <v>586</v>
      </c>
      <c r="F960" s="165" t="s">
        <v>84</v>
      </c>
      <c r="G960" s="166">
        <v>1</v>
      </c>
      <c r="H960" s="170">
        <v>3034500</v>
      </c>
      <c r="I960" s="171">
        <v>3034500</v>
      </c>
      <c r="J960" s="171">
        <v>4935000</v>
      </c>
      <c r="K960" s="171">
        <v>4410000</v>
      </c>
      <c r="L960" s="171">
        <v>5250000</v>
      </c>
      <c r="M960" s="172">
        <v>5250000</v>
      </c>
      <c r="N960" s="225"/>
    </row>
    <row r="961" spans="2:14" ht="87" x14ac:dyDescent="0.25">
      <c r="B961" s="223"/>
      <c r="C961" s="163">
        <v>946</v>
      </c>
      <c r="D961" s="163" t="s">
        <v>35</v>
      </c>
      <c r="E961" s="164" t="s">
        <v>587</v>
      </c>
      <c r="F961" s="165" t="s">
        <v>10</v>
      </c>
      <c r="G961" s="166">
        <v>1</v>
      </c>
      <c r="H961" s="170">
        <v>1178339</v>
      </c>
      <c r="I961" s="171">
        <v>1178339</v>
      </c>
      <c r="J961" s="171">
        <v>1009800</v>
      </c>
      <c r="K961" s="171">
        <v>1207500</v>
      </c>
      <c r="L961" s="171">
        <v>1207500</v>
      </c>
      <c r="M961" s="172">
        <v>1207500</v>
      </c>
      <c r="N961" s="225"/>
    </row>
    <row r="962" spans="2:14" ht="34.799999999999997" x14ac:dyDescent="0.25">
      <c r="B962" s="223"/>
      <c r="C962" s="163">
        <v>947</v>
      </c>
      <c r="D962" s="163" t="s">
        <v>35</v>
      </c>
      <c r="E962" s="164" t="s">
        <v>588</v>
      </c>
      <c r="F962" s="165" t="s">
        <v>10</v>
      </c>
      <c r="G962" s="166">
        <v>1</v>
      </c>
      <c r="H962" s="170">
        <v>0</v>
      </c>
      <c r="I962" s="171">
        <v>0</v>
      </c>
      <c r="J962" s="171">
        <v>0</v>
      </c>
      <c r="K962" s="171">
        <v>0</v>
      </c>
      <c r="L962" s="171">
        <v>0</v>
      </c>
      <c r="M962" s="172">
        <v>459400</v>
      </c>
      <c r="N962" s="225"/>
    </row>
    <row r="963" spans="2:14" ht="34.799999999999997" x14ac:dyDescent="0.25">
      <c r="B963" s="223"/>
      <c r="C963" s="163">
        <v>948</v>
      </c>
      <c r="D963" s="163" t="s">
        <v>21</v>
      </c>
      <c r="E963" s="164" t="s">
        <v>588</v>
      </c>
      <c r="F963" s="165" t="s">
        <v>279</v>
      </c>
      <c r="G963" s="166">
        <v>1</v>
      </c>
      <c r="H963" s="170">
        <v>0</v>
      </c>
      <c r="I963" s="171">
        <v>0</v>
      </c>
      <c r="J963" s="171">
        <v>0</v>
      </c>
      <c r="K963" s="171">
        <v>0</v>
      </c>
      <c r="L963" s="171">
        <v>0</v>
      </c>
      <c r="M963" s="172">
        <v>945000</v>
      </c>
      <c r="N963" s="225"/>
    </row>
    <row r="964" spans="2:14" ht="34.799999999999997" x14ac:dyDescent="0.25">
      <c r="B964" s="223"/>
      <c r="C964" s="163">
        <v>949</v>
      </c>
      <c r="D964" s="163" t="s">
        <v>35</v>
      </c>
      <c r="E964" s="164" t="s">
        <v>589</v>
      </c>
      <c r="F964" s="165" t="s">
        <v>10</v>
      </c>
      <c r="G964" s="166">
        <v>1</v>
      </c>
      <c r="H964" s="170">
        <v>46750</v>
      </c>
      <c r="I964" s="171">
        <v>46750</v>
      </c>
      <c r="J964" s="171">
        <v>46750</v>
      </c>
      <c r="K964" s="171">
        <v>46750</v>
      </c>
      <c r="L964" s="171">
        <v>46750</v>
      </c>
      <c r="M964" s="172">
        <v>46750</v>
      </c>
      <c r="N964" s="225"/>
    </row>
    <row r="965" spans="2:14" ht="34.799999999999997" x14ac:dyDescent="0.25">
      <c r="B965" s="223"/>
      <c r="C965" s="163">
        <v>950</v>
      </c>
      <c r="D965" s="163" t="s">
        <v>21</v>
      </c>
      <c r="E965" s="164" t="s">
        <v>589</v>
      </c>
      <c r="F965" s="165" t="s">
        <v>124</v>
      </c>
      <c r="G965" s="166">
        <v>1</v>
      </c>
      <c r="H965" s="170">
        <v>51737</v>
      </c>
      <c r="I965" s="171">
        <v>47250</v>
      </c>
      <c r="J965" s="171">
        <v>175350</v>
      </c>
      <c r="K965" s="171">
        <v>126000</v>
      </c>
      <c r="L965" s="171">
        <v>84000</v>
      </c>
      <c r="M965" s="172">
        <v>157500</v>
      </c>
      <c r="N965" s="225"/>
    </row>
    <row r="966" spans="2:14" ht="34.799999999999997" x14ac:dyDescent="0.25">
      <c r="B966" s="223"/>
      <c r="C966" s="163">
        <v>951</v>
      </c>
      <c r="D966" s="163" t="s">
        <v>35</v>
      </c>
      <c r="E966" s="164" t="s">
        <v>590</v>
      </c>
      <c r="F966" s="165" t="s">
        <v>10</v>
      </c>
      <c r="G966" s="166">
        <v>1</v>
      </c>
      <c r="H966" s="170">
        <v>91900</v>
      </c>
      <c r="I966" s="171">
        <v>91900</v>
      </c>
      <c r="J966" s="171">
        <v>91900</v>
      </c>
      <c r="K966" s="171">
        <v>91900</v>
      </c>
      <c r="L966" s="171">
        <v>91900</v>
      </c>
      <c r="M966" s="172">
        <v>91900</v>
      </c>
      <c r="N966" s="225"/>
    </row>
    <row r="967" spans="2:14" ht="34.799999999999997" x14ac:dyDescent="0.25">
      <c r="B967" s="223"/>
      <c r="C967" s="163">
        <v>952</v>
      </c>
      <c r="D967" s="163" t="s">
        <v>21</v>
      </c>
      <c r="E967" s="164" t="s">
        <v>590</v>
      </c>
      <c r="F967" s="165" t="s">
        <v>84</v>
      </c>
      <c r="G967" s="166">
        <v>1</v>
      </c>
      <c r="H967" s="170">
        <v>375900</v>
      </c>
      <c r="I967" s="171">
        <v>375900</v>
      </c>
      <c r="J967" s="171">
        <v>803250</v>
      </c>
      <c r="K967" s="171">
        <v>966000</v>
      </c>
      <c r="L967" s="171">
        <v>934500</v>
      </c>
      <c r="M967" s="172">
        <v>231000</v>
      </c>
      <c r="N967" s="225"/>
    </row>
    <row r="968" spans="2:14" ht="34.799999999999997" x14ac:dyDescent="0.25">
      <c r="B968" s="223"/>
      <c r="C968" s="163">
        <v>953</v>
      </c>
      <c r="D968" s="163" t="s">
        <v>35</v>
      </c>
      <c r="E968" s="164" t="s">
        <v>591</v>
      </c>
      <c r="F968" s="165" t="s">
        <v>10</v>
      </c>
      <c r="G968" s="166">
        <v>1</v>
      </c>
      <c r="H968" s="170">
        <v>91900</v>
      </c>
      <c r="I968" s="171">
        <v>91900</v>
      </c>
      <c r="J968" s="171">
        <v>91900</v>
      </c>
      <c r="K968" s="171">
        <v>91900</v>
      </c>
      <c r="L968" s="171">
        <v>91900</v>
      </c>
      <c r="M968" s="172">
        <v>91900</v>
      </c>
      <c r="N968" s="225"/>
    </row>
    <row r="969" spans="2:14" ht="34.799999999999997" x14ac:dyDescent="0.25">
      <c r="B969" s="223"/>
      <c r="C969" s="163">
        <v>954</v>
      </c>
      <c r="D969" s="163" t="s">
        <v>21</v>
      </c>
      <c r="E969" s="164" t="s">
        <v>591</v>
      </c>
      <c r="F969" s="165" t="s">
        <v>84</v>
      </c>
      <c r="G969" s="166">
        <v>1</v>
      </c>
      <c r="H969" s="170">
        <v>375900</v>
      </c>
      <c r="I969" s="171">
        <v>375900</v>
      </c>
      <c r="J969" s="171">
        <v>677443</v>
      </c>
      <c r="K969" s="171">
        <v>1029000</v>
      </c>
      <c r="L969" s="171">
        <v>934500</v>
      </c>
      <c r="M969" s="172">
        <v>231000</v>
      </c>
      <c r="N969" s="225"/>
    </row>
    <row r="970" spans="2:14" ht="34.799999999999997" x14ac:dyDescent="0.25">
      <c r="B970" s="223"/>
      <c r="C970" s="163">
        <v>955</v>
      </c>
      <c r="D970" s="163" t="s">
        <v>35</v>
      </c>
      <c r="E970" s="164" t="s">
        <v>592</v>
      </c>
      <c r="F970" s="165" t="s">
        <v>10</v>
      </c>
      <c r="G970" s="166">
        <v>1</v>
      </c>
      <c r="H970" s="170">
        <v>319668</v>
      </c>
      <c r="I970" s="171">
        <v>319668</v>
      </c>
      <c r="J970" s="171">
        <v>367500</v>
      </c>
      <c r="K970" s="171">
        <v>367500</v>
      </c>
      <c r="L970" s="171">
        <v>367500</v>
      </c>
      <c r="M970" s="172">
        <v>367500</v>
      </c>
      <c r="N970" s="225"/>
    </row>
    <row r="971" spans="2:14" ht="34.799999999999997" x14ac:dyDescent="0.25">
      <c r="B971" s="223"/>
      <c r="C971" s="163">
        <v>956</v>
      </c>
      <c r="D971" s="163" t="s">
        <v>21</v>
      </c>
      <c r="E971" s="164" t="s">
        <v>592</v>
      </c>
      <c r="F971" s="165" t="s">
        <v>84</v>
      </c>
      <c r="G971" s="166">
        <v>1</v>
      </c>
      <c r="H971" s="170">
        <v>43247</v>
      </c>
      <c r="I971" s="171">
        <v>49571</v>
      </c>
      <c r="J971" s="171">
        <v>102900</v>
      </c>
      <c r="K971" s="171">
        <v>126000</v>
      </c>
      <c r="L971" s="171">
        <v>102900</v>
      </c>
      <c r="M971" s="172">
        <v>892500</v>
      </c>
      <c r="N971" s="225"/>
    </row>
    <row r="972" spans="2:14" ht="34.799999999999997" x14ac:dyDescent="0.25">
      <c r="B972" s="223"/>
      <c r="C972" s="163">
        <v>957</v>
      </c>
      <c r="D972" s="163" t="s">
        <v>35</v>
      </c>
      <c r="E972" s="164" t="s">
        <v>593</v>
      </c>
      <c r="F972" s="165" t="s">
        <v>10</v>
      </c>
      <c r="G972" s="166">
        <v>1</v>
      </c>
      <c r="H972" s="170">
        <v>243501</v>
      </c>
      <c r="I972" s="171">
        <v>243501</v>
      </c>
      <c r="J972" s="171">
        <v>275650</v>
      </c>
      <c r="K972" s="171">
        <v>275650</v>
      </c>
      <c r="L972" s="171">
        <v>275650</v>
      </c>
      <c r="M972" s="172">
        <v>275650</v>
      </c>
      <c r="N972" s="225"/>
    </row>
    <row r="973" spans="2:14" ht="34.799999999999997" x14ac:dyDescent="0.25">
      <c r="B973" s="223"/>
      <c r="C973" s="163">
        <v>958</v>
      </c>
      <c r="D973" s="163" t="s">
        <v>21</v>
      </c>
      <c r="E973" s="164" t="s">
        <v>593</v>
      </c>
      <c r="F973" s="165" t="s">
        <v>84</v>
      </c>
      <c r="G973" s="166">
        <v>1</v>
      </c>
      <c r="H973" s="170">
        <v>50947</v>
      </c>
      <c r="I973" s="171">
        <v>50947</v>
      </c>
      <c r="J973" s="171">
        <v>175350</v>
      </c>
      <c r="K973" s="171">
        <v>231000</v>
      </c>
      <c r="L973" s="171">
        <v>236250</v>
      </c>
      <c r="M973" s="172">
        <v>588000</v>
      </c>
      <c r="N973" s="225"/>
    </row>
    <row r="974" spans="2:14" ht="34.799999999999997" x14ac:dyDescent="0.25">
      <c r="B974" s="223"/>
      <c r="C974" s="163">
        <v>959</v>
      </c>
      <c r="D974" s="163" t="s">
        <v>35</v>
      </c>
      <c r="E974" s="164" t="s">
        <v>594</v>
      </c>
      <c r="F974" s="165" t="s">
        <v>10</v>
      </c>
      <c r="G974" s="166">
        <v>1</v>
      </c>
      <c r="H974" s="170">
        <v>197168</v>
      </c>
      <c r="I974" s="171">
        <v>197168</v>
      </c>
      <c r="J974" s="171">
        <v>183750</v>
      </c>
      <c r="K974" s="171">
        <v>183750</v>
      </c>
      <c r="L974" s="171">
        <v>183750</v>
      </c>
      <c r="M974" s="172">
        <v>183750</v>
      </c>
      <c r="N974" s="225"/>
    </row>
    <row r="975" spans="2:14" ht="34.799999999999997" x14ac:dyDescent="0.25">
      <c r="B975" s="223"/>
      <c r="C975" s="163">
        <v>960</v>
      </c>
      <c r="D975" s="163" t="s">
        <v>21</v>
      </c>
      <c r="E975" s="164" t="s">
        <v>594</v>
      </c>
      <c r="F975" s="165" t="s">
        <v>84</v>
      </c>
      <c r="G975" s="166">
        <v>1</v>
      </c>
      <c r="H975" s="170">
        <v>130147</v>
      </c>
      <c r="I975" s="171">
        <v>139866</v>
      </c>
      <c r="J975" s="171">
        <v>136417</v>
      </c>
      <c r="K975" s="171">
        <v>157500</v>
      </c>
      <c r="L975" s="171">
        <v>102900</v>
      </c>
      <c r="M975" s="172">
        <v>388500</v>
      </c>
      <c r="N975" s="225"/>
    </row>
    <row r="976" spans="2:14" ht="17.399999999999999" x14ac:dyDescent="0.25">
      <c r="B976" s="223"/>
      <c r="C976" s="163">
        <v>961</v>
      </c>
      <c r="D976" s="163" t="s">
        <v>35</v>
      </c>
      <c r="E976" s="164" t="s">
        <v>595</v>
      </c>
      <c r="F976" s="165" t="s">
        <v>10</v>
      </c>
      <c r="G976" s="166">
        <v>1</v>
      </c>
      <c r="H976" s="170">
        <v>0</v>
      </c>
      <c r="I976" s="171">
        <v>0</v>
      </c>
      <c r="J976" s="171">
        <v>459400</v>
      </c>
      <c r="K976" s="171">
        <v>459400</v>
      </c>
      <c r="L976" s="171">
        <v>459400</v>
      </c>
      <c r="M976" s="172">
        <v>459400</v>
      </c>
      <c r="N976" s="225"/>
    </row>
    <row r="977" spans="2:14" ht="17.399999999999999" x14ac:dyDescent="0.25">
      <c r="B977" s="223"/>
      <c r="C977" s="163">
        <v>962</v>
      </c>
      <c r="D977" s="163" t="s">
        <v>21</v>
      </c>
      <c r="E977" s="164" t="s">
        <v>595</v>
      </c>
      <c r="F977" s="165" t="s">
        <v>84</v>
      </c>
      <c r="G977" s="166">
        <v>1</v>
      </c>
      <c r="H977" s="170">
        <v>0</v>
      </c>
      <c r="I977" s="171">
        <v>0</v>
      </c>
      <c r="J977" s="171">
        <v>140420</v>
      </c>
      <c r="K977" s="171">
        <v>189000</v>
      </c>
      <c r="L977" s="171">
        <v>131250</v>
      </c>
      <c r="M977" s="172">
        <v>157500</v>
      </c>
      <c r="N977" s="225"/>
    </row>
    <row r="978" spans="2:14" ht="34.799999999999997" x14ac:dyDescent="0.25">
      <c r="B978" s="223"/>
      <c r="C978" s="163">
        <v>963</v>
      </c>
      <c r="D978" s="163" t="s">
        <v>35</v>
      </c>
      <c r="E978" s="164" t="s">
        <v>596</v>
      </c>
      <c r="F978" s="165" t="s">
        <v>10</v>
      </c>
      <c r="G978" s="166">
        <v>1</v>
      </c>
      <c r="H978" s="170">
        <v>303235</v>
      </c>
      <c r="I978" s="171">
        <v>303235</v>
      </c>
      <c r="J978" s="171">
        <v>275650</v>
      </c>
      <c r="K978" s="171">
        <v>275650</v>
      </c>
      <c r="L978" s="171">
        <v>275650</v>
      </c>
      <c r="M978" s="172">
        <v>275650</v>
      </c>
      <c r="N978" s="225"/>
    </row>
    <row r="979" spans="2:14" ht="34.799999999999997" x14ac:dyDescent="0.25">
      <c r="B979" s="223"/>
      <c r="C979" s="163">
        <v>964</v>
      </c>
      <c r="D979" s="163" t="s">
        <v>21</v>
      </c>
      <c r="E979" s="164" t="s">
        <v>596</v>
      </c>
      <c r="F979" s="165" t="s">
        <v>84</v>
      </c>
      <c r="G979" s="166">
        <v>1</v>
      </c>
      <c r="H979" s="170">
        <v>56500</v>
      </c>
      <c r="I979" s="171">
        <v>93450</v>
      </c>
      <c r="J979" s="171">
        <v>175350</v>
      </c>
      <c r="K979" s="171">
        <v>231000</v>
      </c>
      <c r="L979" s="171">
        <v>231000</v>
      </c>
      <c r="M979" s="172">
        <v>157500</v>
      </c>
      <c r="N979" s="225"/>
    </row>
    <row r="980" spans="2:14" ht="34.799999999999997" x14ac:dyDescent="0.25">
      <c r="B980" s="223"/>
      <c r="C980" s="163">
        <v>965</v>
      </c>
      <c r="D980" s="163" t="s">
        <v>35</v>
      </c>
      <c r="E980" s="164" t="s">
        <v>597</v>
      </c>
      <c r="F980" s="165" t="s">
        <v>10</v>
      </c>
      <c r="G980" s="166">
        <v>1</v>
      </c>
      <c r="H980" s="170">
        <v>275650</v>
      </c>
      <c r="I980" s="171">
        <v>275650</v>
      </c>
      <c r="J980" s="171">
        <v>275650</v>
      </c>
      <c r="K980" s="171">
        <v>275650</v>
      </c>
      <c r="L980" s="171">
        <v>275650</v>
      </c>
      <c r="M980" s="172">
        <v>275650</v>
      </c>
      <c r="N980" s="225"/>
    </row>
    <row r="981" spans="2:14" ht="34.799999999999997" x14ac:dyDescent="0.25">
      <c r="B981" s="223"/>
      <c r="C981" s="163">
        <v>966</v>
      </c>
      <c r="D981" s="163" t="s">
        <v>21</v>
      </c>
      <c r="E981" s="164" t="s">
        <v>597</v>
      </c>
      <c r="F981" s="165" t="s">
        <v>84</v>
      </c>
      <c r="G981" s="166">
        <v>1</v>
      </c>
      <c r="H981" s="170">
        <v>165900</v>
      </c>
      <c r="I981" s="171">
        <v>165900</v>
      </c>
      <c r="J981" s="171">
        <v>147839</v>
      </c>
      <c r="K981" s="171">
        <v>231000</v>
      </c>
      <c r="L981" s="171">
        <v>231000</v>
      </c>
      <c r="M981" s="172">
        <v>703500</v>
      </c>
      <c r="N981" s="225"/>
    </row>
    <row r="982" spans="2:14" ht="34.799999999999997" x14ac:dyDescent="0.25">
      <c r="B982" s="223"/>
      <c r="C982" s="163">
        <v>967</v>
      </c>
      <c r="D982" s="163" t="s">
        <v>35</v>
      </c>
      <c r="E982" s="164" t="s">
        <v>598</v>
      </c>
      <c r="F982" s="165" t="s">
        <v>10</v>
      </c>
      <c r="G982" s="166">
        <v>1</v>
      </c>
      <c r="H982" s="170">
        <v>243501</v>
      </c>
      <c r="I982" s="171">
        <v>243501</v>
      </c>
      <c r="J982" s="171">
        <v>275650</v>
      </c>
      <c r="K982" s="171">
        <v>275650</v>
      </c>
      <c r="L982" s="171">
        <v>275650</v>
      </c>
      <c r="M982" s="172">
        <v>275650</v>
      </c>
      <c r="N982" s="225"/>
    </row>
    <row r="983" spans="2:14" ht="34.799999999999997" x14ac:dyDescent="0.25">
      <c r="B983" s="223"/>
      <c r="C983" s="163">
        <v>968</v>
      </c>
      <c r="D983" s="163" t="s">
        <v>21</v>
      </c>
      <c r="E983" s="164" t="s">
        <v>598</v>
      </c>
      <c r="F983" s="165" t="s">
        <v>84</v>
      </c>
      <c r="G983" s="166">
        <v>1</v>
      </c>
      <c r="H983" s="170">
        <v>131050</v>
      </c>
      <c r="I983" s="171">
        <v>131050</v>
      </c>
      <c r="J983" s="171">
        <v>175350</v>
      </c>
      <c r="K983" s="171">
        <v>231000</v>
      </c>
      <c r="L983" s="171">
        <v>231000</v>
      </c>
      <c r="M983" s="172">
        <v>262500</v>
      </c>
      <c r="N983" s="225"/>
    </row>
    <row r="984" spans="2:14" ht="17.399999999999999" x14ac:dyDescent="0.25">
      <c r="B984" s="223"/>
      <c r="C984" s="163">
        <v>969</v>
      </c>
      <c r="D984" s="163" t="s">
        <v>35</v>
      </c>
      <c r="E984" s="164" t="s">
        <v>599</v>
      </c>
      <c r="F984" s="165" t="s">
        <v>10</v>
      </c>
      <c r="G984" s="166">
        <v>1</v>
      </c>
      <c r="H984" s="170">
        <v>273368</v>
      </c>
      <c r="I984" s="171">
        <v>273368</v>
      </c>
      <c r="J984" s="171">
        <v>275650</v>
      </c>
      <c r="K984" s="171">
        <v>275650</v>
      </c>
      <c r="L984" s="171">
        <v>275650</v>
      </c>
      <c r="M984" s="172">
        <v>275650</v>
      </c>
      <c r="N984" s="225"/>
    </row>
    <row r="985" spans="2:14" ht="17.399999999999999" x14ac:dyDescent="0.25">
      <c r="B985" s="223"/>
      <c r="C985" s="163">
        <v>970</v>
      </c>
      <c r="D985" s="163" t="s">
        <v>21</v>
      </c>
      <c r="E985" s="164" t="s">
        <v>599</v>
      </c>
      <c r="F985" s="165" t="s">
        <v>84</v>
      </c>
      <c r="G985" s="166">
        <v>1</v>
      </c>
      <c r="H985" s="170">
        <v>43160</v>
      </c>
      <c r="I985" s="171">
        <v>45432</v>
      </c>
      <c r="J985" s="171">
        <v>175350</v>
      </c>
      <c r="K985" s="171">
        <v>231000</v>
      </c>
      <c r="L985" s="171">
        <v>231000</v>
      </c>
      <c r="M985" s="172">
        <v>367500</v>
      </c>
      <c r="N985" s="225"/>
    </row>
    <row r="986" spans="2:14" ht="34.799999999999997" x14ac:dyDescent="0.25">
      <c r="B986" s="223"/>
      <c r="C986" s="163">
        <v>971</v>
      </c>
      <c r="D986" s="163" t="s">
        <v>35</v>
      </c>
      <c r="E986" s="164" t="s">
        <v>600</v>
      </c>
      <c r="F986" s="165" t="s">
        <v>10</v>
      </c>
      <c r="G986" s="166">
        <v>1</v>
      </c>
      <c r="H986" s="170">
        <v>459400</v>
      </c>
      <c r="I986" s="171">
        <v>459400</v>
      </c>
      <c r="J986" s="171">
        <v>459400</v>
      </c>
      <c r="K986" s="171">
        <v>459400</v>
      </c>
      <c r="L986" s="171">
        <v>459400</v>
      </c>
      <c r="M986" s="172">
        <v>459400</v>
      </c>
      <c r="N986" s="225"/>
    </row>
    <row r="987" spans="2:14" ht="34.799999999999997" x14ac:dyDescent="0.25">
      <c r="B987" s="223"/>
      <c r="C987" s="163">
        <v>972</v>
      </c>
      <c r="D987" s="163" t="s">
        <v>21</v>
      </c>
      <c r="E987" s="164" t="s">
        <v>600</v>
      </c>
      <c r="F987" s="165" t="s">
        <v>84</v>
      </c>
      <c r="G987" s="166">
        <v>1</v>
      </c>
      <c r="H987" s="170">
        <v>68250</v>
      </c>
      <c r="I987" s="171">
        <v>68250</v>
      </c>
      <c r="J987" s="171">
        <v>175350</v>
      </c>
      <c r="K987" s="171">
        <v>231000</v>
      </c>
      <c r="L987" s="171">
        <v>231000</v>
      </c>
      <c r="M987" s="172">
        <v>231000</v>
      </c>
      <c r="N987" s="225"/>
    </row>
    <row r="988" spans="2:14" ht="34.799999999999997" x14ac:dyDescent="0.25">
      <c r="B988" s="223"/>
      <c r="C988" s="163">
        <v>973</v>
      </c>
      <c r="D988" s="163" t="s">
        <v>35</v>
      </c>
      <c r="E988" s="164" t="s">
        <v>601</v>
      </c>
      <c r="F988" s="165" t="s">
        <v>10</v>
      </c>
      <c r="G988" s="166">
        <v>1</v>
      </c>
      <c r="H988" s="170">
        <v>395868</v>
      </c>
      <c r="I988" s="171">
        <v>395868</v>
      </c>
      <c r="J988" s="171">
        <v>459400</v>
      </c>
      <c r="K988" s="171">
        <v>459400</v>
      </c>
      <c r="L988" s="171">
        <v>459400</v>
      </c>
      <c r="M988" s="172">
        <v>459400</v>
      </c>
      <c r="N988" s="225"/>
    </row>
    <row r="989" spans="2:14" ht="34.799999999999997" x14ac:dyDescent="0.25">
      <c r="B989" s="223"/>
      <c r="C989" s="163">
        <v>974</v>
      </c>
      <c r="D989" s="163" t="s">
        <v>21</v>
      </c>
      <c r="E989" s="164" t="s">
        <v>601</v>
      </c>
      <c r="F989" s="165" t="s">
        <v>84</v>
      </c>
      <c r="G989" s="166">
        <v>1</v>
      </c>
      <c r="H989" s="170">
        <v>50794</v>
      </c>
      <c r="I989" s="171">
        <v>50794</v>
      </c>
      <c r="J989" s="171">
        <v>175350</v>
      </c>
      <c r="K989" s="171">
        <v>231000</v>
      </c>
      <c r="L989" s="171">
        <v>262500</v>
      </c>
      <c r="M989" s="172">
        <v>703500</v>
      </c>
      <c r="N989" s="225"/>
    </row>
    <row r="990" spans="2:14" ht="34.799999999999997" x14ac:dyDescent="0.25">
      <c r="B990" s="223"/>
      <c r="C990" s="163">
        <v>975</v>
      </c>
      <c r="D990" s="163" t="s">
        <v>35</v>
      </c>
      <c r="E990" s="164" t="s">
        <v>602</v>
      </c>
      <c r="F990" s="165" t="s">
        <v>10</v>
      </c>
      <c r="G990" s="166">
        <v>1</v>
      </c>
      <c r="H990" s="170">
        <v>395868</v>
      </c>
      <c r="I990" s="171">
        <v>395868</v>
      </c>
      <c r="J990" s="171">
        <v>459400</v>
      </c>
      <c r="K990" s="171">
        <v>231000</v>
      </c>
      <c r="L990" s="171">
        <v>459400</v>
      </c>
      <c r="M990" s="172">
        <v>459400</v>
      </c>
      <c r="N990" s="225"/>
    </row>
    <row r="991" spans="2:14" ht="34.799999999999997" x14ac:dyDescent="0.25">
      <c r="B991" s="223"/>
      <c r="C991" s="163">
        <v>976</v>
      </c>
      <c r="D991" s="163" t="s">
        <v>21</v>
      </c>
      <c r="E991" s="164" t="s">
        <v>602</v>
      </c>
      <c r="F991" s="165" t="s">
        <v>84</v>
      </c>
      <c r="G991" s="166">
        <v>1</v>
      </c>
      <c r="H991" s="170">
        <v>118794</v>
      </c>
      <c r="I991" s="171">
        <v>102900</v>
      </c>
      <c r="J991" s="171">
        <v>175734</v>
      </c>
      <c r="K991" s="171">
        <v>231000</v>
      </c>
      <c r="L991" s="171">
        <v>262500</v>
      </c>
      <c r="M991" s="172">
        <v>703500</v>
      </c>
      <c r="N991" s="225"/>
    </row>
    <row r="992" spans="2:14" ht="17.399999999999999" x14ac:dyDescent="0.25">
      <c r="B992" s="223"/>
      <c r="C992" s="163">
        <v>977</v>
      </c>
      <c r="D992" s="163" t="s">
        <v>35</v>
      </c>
      <c r="E992" s="164" t="s">
        <v>603</v>
      </c>
      <c r="F992" s="165" t="s">
        <v>10</v>
      </c>
      <c r="G992" s="166">
        <v>1</v>
      </c>
      <c r="H992" s="170">
        <v>212102</v>
      </c>
      <c r="I992" s="171">
        <v>212102</v>
      </c>
      <c r="J992" s="171">
        <v>183750</v>
      </c>
      <c r="K992" s="171">
        <v>183750</v>
      </c>
      <c r="L992" s="171">
        <v>183750</v>
      </c>
      <c r="M992" s="172">
        <v>183750</v>
      </c>
      <c r="N992" s="225"/>
    </row>
    <row r="993" spans="2:14" ht="17.399999999999999" x14ac:dyDescent="0.25">
      <c r="B993" s="223"/>
      <c r="C993" s="163">
        <v>978</v>
      </c>
      <c r="D993" s="163" t="s">
        <v>21</v>
      </c>
      <c r="E993" s="164" t="s">
        <v>603</v>
      </c>
      <c r="F993" s="165" t="s">
        <v>84</v>
      </c>
      <c r="G993" s="166">
        <v>1</v>
      </c>
      <c r="H993" s="170">
        <v>132300</v>
      </c>
      <c r="I993" s="171">
        <v>132300</v>
      </c>
      <c r="J993" s="171">
        <v>150150</v>
      </c>
      <c r="K993" s="171">
        <v>157500</v>
      </c>
      <c r="L993" s="171">
        <v>157500</v>
      </c>
      <c r="M993" s="172">
        <v>231000</v>
      </c>
      <c r="N993" s="225"/>
    </row>
    <row r="994" spans="2:14" ht="34.799999999999997" x14ac:dyDescent="0.25">
      <c r="B994" s="223"/>
      <c r="C994" s="163">
        <v>979</v>
      </c>
      <c r="D994" s="163" t="s">
        <v>35</v>
      </c>
      <c r="E994" s="164" t="s">
        <v>604</v>
      </c>
      <c r="F994" s="165" t="s">
        <v>10</v>
      </c>
      <c r="G994" s="166">
        <v>1</v>
      </c>
      <c r="H994" s="170">
        <v>182234</v>
      </c>
      <c r="I994" s="171">
        <v>182234</v>
      </c>
      <c r="J994" s="171">
        <v>183750</v>
      </c>
      <c r="K994" s="171">
        <v>183750</v>
      </c>
      <c r="L994" s="171">
        <v>183750</v>
      </c>
      <c r="M994" s="172">
        <v>183750</v>
      </c>
      <c r="N994" s="225"/>
    </row>
    <row r="995" spans="2:14" ht="34.799999999999997" x14ac:dyDescent="0.25">
      <c r="B995" s="223"/>
      <c r="C995" s="163">
        <v>980</v>
      </c>
      <c r="D995" s="163" t="s">
        <v>21</v>
      </c>
      <c r="E995" s="164" t="s">
        <v>604</v>
      </c>
      <c r="F995" s="165" t="s">
        <v>84</v>
      </c>
      <c r="G995" s="166">
        <v>1</v>
      </c>
      <c r="H995" s="170">
        <v>257250</v>
      </c>
      <c r="I995" s="171">
        <v>257250</v>
      </c>
      <c r="J995" s="171">
        <v>212100</v>
      </c>
      <c r="K995" s="171">
        <v>189000</v>
      </c>
      <c r="L995" s="171">
        <v>157500</v>
      </c>
      <c r="M995" s="172">
        <v>189000</v>
      </c>
      <c r="N995" s="225"/>
    </row>
    <row r="996" spans="2:14" ht="17.399999999999999" x14ac:dyDescent="0.25">
      <c r="B996" s="223"/>
      <c r="C996" s="163">
        <v>981</v>
      </c>
      <c r="D996" s="163" t="s">
        <v>35</v>
      </c>
      <c r="E996" s="164" t="s">
        <v>605</v>
      </c>
      <c r="F996" s="165" t="s">
        <v>10</v>
      </c>
      <c r="G996" s="166">
        <v>1</v>
      </c>
      <c r="H996" s="170">
        <v>182234</v>
      </c>
      <c r="I996" s="171">
        <v>182234</v>
      </c>
      <c r="J996" s="171">
        <v>183750</v>
      </c>
      <c r="K996" s="171">
        <v>183750</v>
      </c>
      <c r="L996" s="171">
        <v>183750</v>
      </c>
      <c r="M996" s="172">
        <v>183750</v>
      </c>
      <c r="N996" s="225"/>
    </row>
    <row r="997" spans="2:14" ht="17.399999999999999" x14ac:dyDescent="0.25">
      <c r="B997" s="223"/>
      <c r="C997" s="163">
        <v>982</v>
      </c>
      <c r="D997" s="163" t="s">
        <v>21</v>
      </c>
      <c r="E997" s="164" t="s">
        <v>605</v>
      </c>
      <c r="F997" s="165" t="s">
        <v>84</v>
      </c>
      <c r="G997" s="166">
        <v>1</v>
      </c>
      <c r="H997" s="170">
        <v>78994</v>
      </c>
      <c r="I997" s="171">
        <v>78994</v>
      </c>
      <c r="J997" s="171">
        <v>175350</v>
      </c>
      <c r="K997" s="171">
        <v>231000</v>
      </c>
      <c r="L997" s="171">
        <v>168000</v>
      </c>
      <c r="M997" s="172">
        <v>168000</v>
      </c>
      <c r="N997" s="225"/>
    </row>
    <row r="998" spans="2:14" ht="34.799999999999997" x14ac:dyDescent="0.25">
      <c r="B998" s="223"/>
      <c r="C998" s="163">
        <v>983</v>
      </c>
      <c r="D998" s="163" t="s">
        <v>35</v>
      </c>
      <c r="E998" s="164" t="s">
        <v>606</v>
      </c>
      <c r="F998" s="165" t="s">
        <v>10</v>
      </c>
      <c r="G998" s="166">
        <v>1</v>
      </c>
      <c r="H998" s="170">
        <v>735000</v>
      </c>
      <c r="I998" s="171">
        <v>735000</v>
      </c>
      <c r="J998" s="171">
        <v>735000</v>
      </c>
      <c r="K998" s="171">
        <v>735000</v>
      </c>
      <c r="L998" s="171">
        <v>735000</v>
      </c>
      <c r="M998" s="172">
        <v>735000</v>
      </c>
      <c r="N998" s="225"/>
    </row>
    <row r="999" spans="2:14" ht="34.799999999999997" x14ac:dyDescent="0.25">
      <c r="B999" s="223"/>
      <c r="C999" s="163">
        <v>984</v>
      </c>
      <c r="D999" s="163" t="s">
        <v>21</v>
      </c>
      <c r="E999" s="164" t="s">
        <v>606</v>
      </c>
      <c r="F999" s="165" t="s">
        <v>84</v>
      </c>
      <c r="G999" s="166">
        <v>1</v>
      </c>
      <c r="H999" s="170">
        <v>93450</v>
      </c>
      <c r="I999" s="171">
        <v>93450</v>
      </c>
      <c r="J999" s="171">
        <v>217604</v>
      </c>
      <c r="K999" s="171">
        <v>262500</v>
      </c>
      <c r="L999" s="171">
        <v>557550</v>
      </c>
      <c r="M999" s="172">
        <v>273000</v>
      </c>
      <c r="N999" s="225"/>
    </row>
    <row r="1000" spans="2:14" ht="34.799999999999997" x14ac:dyDescent="0.25">
      <c r="B1000" s="223"/>
      <c r="C1000" s="163">
        <v>985</v>
      </c>
      <c r="D1000" s="163" t="s">
        <v>35</v>
      </c>
      <c r="E1000" s="164" t="s">
        <v>607</v>
      </c>
      <c r="F1000" s="165" t="s">
        <v>10</v>
      </c>
      <c r="G1000" s="166">
        <v>1</v>
      </c>
      <c r="H1000" s="170">
        <v>182234</v>
      </c>
      <c r="I1000" s="171">
        <v>182234</v>
      </c>
      <c r="J1000" s="171">
        <v>183750</v>
      </c>
      <c r="K1000" s="171">
        <v>183750</v>
      </c>
      <c r="L1000" s="171">
        <v>183750</v>
      </c>
      <c r="M1000" s="172">
        <v>183750</v>
      </c>
      <c r="N1000" s="225"/>
    </row>
    <row r="1001" spans="2:14" ht="34.799999999999997" x14ac:dyDescent="0.25">
      <c r="B1001" s="223"/>
      <c r="C1001" s="163">
        <v>986</v>
      </c>
      <c r="D1001" s="163" t="s">
        <v>21</v>
      </c>
      <c r="E1001" s="164" t="s">
        <v>607</v>
      </c>
      <c r="F1001" s="165" t="s">
        <v>84</v>
      </c>
      <c r="G1001" s="166">
        <v>1</v>
      </c>
      <c r="H1001" s="170">
        <v>50030</v>
      </c>
      <c r="I1001" s="171">
        <v>50030</v>
      </c>
      <c r="J1001" s="171">
        <v>231000</v>
      </c>
      <c r="K1001" s="171">
        <v>231000</v>
      </c>
      <c r="L1001" s="171">
        <v>262500</v>
      </c>
      <c r="M1001" s="172">
        <v>294000</v>
      </c>
      <c r="N1001" s="225"/>
    </row>
    <row r="1002" spans="2:14" ht="34.799999999999997" x14ac:dyDescent="0.25">
      <c r="B1002" s="223"/>
      <c r="C1002" s="163">
        <v>987</v>
      </c>
      <c r="D1002" s="163" t="s">
        <v>35</v>
      </c>
      <c r="E1002" s="164" t="s">
        <v>608</v>
      </c>
      <c r="F1002" s="165" t="s">
        <v>10</v>
      </c>
      <c r="G1002" s="166">
        <v>1</v>
      </c>
      <c r="H1002" s="170">
        <v>367500</v>
      </c>
      <c r="I1002" s="171">
        <v>367500</v>
      </c>
      <c r="J1002" s="171">
        <v>367500</v>
      </c>
      <c r="K1002" s="171">
        <v>367500</v>
      </c>
      <c r="L1002" s="171">
        <v>367500</v>
      </c>
      <c r="M1002" s="172">
        <v>367500</v>
      </c>
      <c r="N1002" s="225"/>
    </row>
    <row r="1003" spans="2:14" ht="34.799999999999997" x14ac:dyDescent="0.25">
      <c r="B1003" s="223"/>
      <c r="C1003" s="163">
        <v>988</v>
      </c>
      <c r="D1003" s="163" t="s">
        <v>21</v>
      </c>
      <c r="E1003" s="164" t="s">
        <v>608</v>
      </c>
      <c r="F1003" s="165" t="s">
        <v>84</v>
      </c>
      <c r="G1003" s="166">
        <v>1</v>
      </c>
      <c r="H1003" s="170">
        <v>59144</v>
      </c>
      <c r="I1003" s="171">
        <v>59144</v>
      </c>
      <c r="J1003" s="171">
        <v>175350</v>
      </c>
      <c r="K1003" s="171">
        <v>231000</v>
      </c>
      <c r="L1003" s="171">
        <v>278250</v>
      </c>
      <c r="M1003" s="172">
        <v>367500</v>
      </c>
      <c r="N1003" s="225"/>
    </row>
    <row r="1004" spans="2:14" ht="69.599999999999994" x14ac:dyDescent="0.25">
      <c r="B1004" s="223"/>
      <c r="C1004" s="163">
        <v>989</v>
      </c>
      <c r="D1004" s="163" t="s">
        <v>35</v>
      </c>
      <c r="E1004" s="164" t="s">
        <v>609</v>
      </c>
      <c r="F1004" s="165" t="s">
        <v>10</v>
      </c>
      <c r="G1004" s="166">
        <v>1</v>
      </c>
      <c r="H1004" s="170">
        <v>243501</v>
      </c>
      <c r="I1004" s="171">
        <v>243501</v>
      </c>
      <c r="J1004" s="171">
        <v>275650</v>
      </c>
      <c r="K1004" s="171">
        <v>275650</v>
      </c>
      <c r="L1004" s="171">
        <v>275650</v>
      </c>
      <c r="M1004" s="172">
        <v>275650</v>
      </c>
      <c r="N1004" s="225"/>
    </row>
    <row r="1005" spans="2:14" ht="69.599999999999994" x14ac:dyDescent="0.25">
      <c r="B1005" s="223"/>
      <c r="C1005" s="163">
        <v>990</v>
      </c>
      <c r="D1005" s="163" t="s">
        <v>21</v>
      </c>
      <c r="E1005" s="164" t="s">
        <v>609</v>
      </c>
      <c r="F1005" s="165" t="s">
        <v>84</v>
      </c>
      <c r="G1005" s="166">
        <v>1</v>
      </c>
      <c r="H1005" s="170">
        <v>72450</v>
      </c>
      <c r="I1005" s="171">
        <v>72450</v>
      </c>
      <c r="J1005" s="171">
        <v>207900</v>
      </c>
      <c r="K1005" s="171">
        <v>262500</v>
      </c>
      <c r="L1005" s="171">
        <v>220500</v>
      </c>
      <c r="M1005" s="172">
        <v>231000</v>
      </c>
      <c r="N1005" s="225"/>
    </row>
    <row r="1006" spans="2:14" ht="52.2" x14ac:dyDescent="0.25">
      <c r="B1006" s="223"/>
      <c r="C1006" s="163">
        <v>991</v>
      </c>
      <c r="D1006" s="163" t="s">
        <v>35</v>
      </c>
      <c r="E1006" s="164" t="s">
        <v>610</v>
      </c>
      <c r="F1006" s="165" t="s">
        <v>10</v>
      </c>
      <c r="G1006" s="166">
        <v>1</v>
      </c>
      <c r="H1006" s="170">
        <v>459400</v>
      </c>
      <c r="I1006" s="171">
        <v>459400</v>
      </c>
      <c r="J1006" s="171">
        <v>459400</v>
      </c>
      <c r="K1006" s="171">
        <v>459400</v>
      </c>
      <c r="L1006" s="171">
        <v>459400</v>
      </c>
      <c r="M1006" s="172">
        <v>459400</v>
      </c>
      <c r="N1006" s="225"/>
    </row>
    <row r="1007" spans="2:14" ht="52.2" x14ac:dyDescent="0.25">
      <c r="B1007" s="223"/>
      <c r="C1007" s="163">
        <v>992</v>
      </c>
      <c r="D1007" s="163" t="s">
        <v>21</v>
      </c>
      <c r="E1007" s="164" t="s">
        <v>610</v>
      </c>
      <c r="F1007" s="165" t="s">
        <v>84</v>
      </c>
      <c r="G1007" s="166">
        <v>1</v>
      </c>
      <c r="H1007" s="170">
        <v>49350</v>
      </c>
      <c r="I1007" s="171">
        <v>49350</v>
      </c>
      <c r="J1007" s="171">
        <v>207900</v>
      </c>
      <c r="K1007" s="171">
        <v>231000</v>
      </c>
      <c r="L1007" s="171">
        <v>241500</v>
      </c>
      <c r="M1007" s="172">
        <v>262500</v>
      </c>
      <c r="N1007" s="225"/>
    </row>
    <row r="1008" spans="2:14" ht="34.799999999999997" x14ac:dyDescent="0.25">
      <c r="B1008" s="223"/>
      <c r="C1008" s="163">
        <v>993</v>
      </c>
      <c r="D1008" s="163" t="s">
        <v>35</v>
      </c>
      <c r="E1008" s="164" t="s">
        <v>611</v>
      </c>
      <c r="F1008" s="165" t="s">
        <v>10</v>
      </c>
      <c r="G1008" s="166">
        <v>1</v>
      </c>
      <c r="H1008" s="170">
        <v>174768</v>
      </c>
      <c r="I1008" s="171">
        <v>174768</v>
      </c>
      <c r="J1008" s="171">
        <v>183750</v>
      </c>
      <c r="K1008" s="171">
        <v>183750</v>
      </c>
      <c r="L1008" s="171">
        <v>183750</v>
      </c>
      <c r="M1008" s="172">
        <v>183750</v>
      </c>
      <c r="N1008" s="225"/>
    </row>
    <row r="1009" spans="2:14" ht="34.799999999999997" x14ac:dyDescent="0.25">
      <c r="B1009" s="223"/>
      <c r="C1009" s="163">
        <v>994</v>
      </c>
      <c r="D1009" s="163" t="s">
        <v>21</v>
      </c>
      <c r="E1009" s="164" t="s">
        <v>611</v>
      </c>
      <c r="F1009" s="165" t="s">
        <v>84</v>
      </c>
      <c r="G1009" s="166">
        <v>1</v>
      </c>
      <c r="H1009" s="170">
        <v>80044</v>
      </c>
      <c r="I1009" s="171">
        <v>80044</v>
      </c>
      <c r="J1009" s="171">
        <v>207900</v>
      </c>
      <c r="K1009" s="171">
        <v>189000</v>
      </c>
      <c r="L1009" s="171">
        <v>210000</v>
      </c>
      <c r="M1009" s="172">
        <v>294000</v>
      </c>
      <c r="N1009" s="225"/>
    </row>
    <row r="1010" spans="2:14" ht="34.799999999999997" x14ac:dyDescent="0.25">
      <c r="B1010" s="223"/>
      <c r="C1010" s="163">
        <v>995</v>
      </c>
      <c r="D1010" s="163" t="s">
        <v>35</v>
      </c>
      <c r="E1010" s="164" t="s">
        <v>612</v>
      </c>
      <c r="F1010" s="165" t="s">
        <v>10</v>
      </c>
      <c r="G1010" s="166">
        <v>1</v>
      </c>
      <c r="H1010" s="170">
        <v>182234</v>
      </c>
      <c r="I1010" s="171">
        <v>182234</v>
      </c>
      <c r="J1010" s="171">
        <v>183750</v>
      </c>
      <c r="K1010" s="171">
        <v>183750</v>
      </c>
      <c r="L1010" s="171">
        <v>183750</v>
      </c>
      <c r="M1010" s="172">
        <v>183750</v>
      </c>
      <c r="N1010" s="225"/>
    </row>
    <row r="1011" spans="2:14" ht="34.799999999999997" x14ac:dyDescent="0.25">
      <c r="B1011" s="223"/>
      <c r="C1011" s="163">
        <v>996</v>
      </c>
      <c r="D1011" s="163" t="s">
        <v>21</v>
      </c>
      <c r="E1011" s="164" t="s">
        <v>612</v>
      </c>
      <c r="F1011" s="165" t="s">
        <v>84</v>
      </c>
      <c r="G1011" s="166">
        <v>1</v>
      </c>
      <c r="H1011" s="170">
        <v>77594</v>
      </c>
      <c r="I1011" s="171">
        <v>77594</v>
      </c>
      <c r="J1011" s="171">
        <v>207900</v>
      </c>
      <c r="K1011" s="171">
        <v>189000</v>
      </c>
      <c r="L1011" s="171">
        <v>210000</v>
      </c>
      <c r="M1011" s="172">
        <v>420000</v>
      </c>
      <c r="N1011" s="225"/>
    </row>
    <row r="1012" spans="2:14" ht="34.799999999999997" x14ac:dyDescent="0.25">
      <c r="B1012" s="223"/>
      <c r="C1012" s="163">
        <v>997</v>
      </c>
      <c r="D1012" s="163" t="s">
        <v>35</v>
      </c>
      <c r="E1012" s="164" t="s">
        <v>613</v>
      </c>
      <c r="F1012" s="165" t="s">
        <v>10</v>
      </c>
      <c r="G1012" s="166">
        <v>1</v>
      </c>
      <c r="H1012" s="170">
        <v>174768</v>
      </c>
      <c r="I1012" s="171">
        <v>174768</v>
      </c>
      <c r="J1012" s="171">
        <v>183750</v>
      </c>
      <c r="K1012" s="171">
        <v>183750</v>
      </c>
      <c r="L1012" s="171">
        <v>183750</v>
      </c>
      <c r="M1012" s="172">
        <v>183750</v>
      </c>
      <c r="N1012" s="225"/>
    </row>
    <row r="1013" spans="2:14" ht="34.799999999999997" x14ac:dyDescent="0.25">
      <c r="B1013" s="223"/>
      <c r="C1013" s="163">
        <v>998</v>
      </c>
      <c r="D1013" s="163" t="s">
        <v>21</v>
      </c>
      <c r="E1013" s="164" t="s">
        <v>613</v>
      </c>
      <c r="F1013" s="165" t="s">
        <v>84</v>
      </c>
      <c r="G1013" s="166">
        <v>1</v>
      </c>
      <c r="H1013" s="170">
        <v>79444</v>
      </c>
      <c r="I1013" s="171">
        <v>79444</v>
      </c>
      <c r="J1013" s="171">
        <v>174394</v>
      </c>
      <c r="K1013" s="171">
        <v>189000</v>
      </c>
      <c r="L1013" s="171">
        <v>262500</v>
      </c>
      <c r="M1013" s="172">
        <v>420000</v>
      </c>
      <c r="N1013" s="225"/>
    </row>
    <row r="1014" spans="2:14" ht="34.799999999999997" x14ac:dyDescent="0.25">
      <c r="B1014" s="223"/>
      <c r="C1014" s="163">
        <v>999</v>
      </c>
      <c r="D1014" s="163" t="s">
        <v>35</v>
      </c>
      <c r="E1014" s="164" t="s">
        <v>614</v>
      </c>
      <c r="F1014" s="165" t="s">
        <v>10</v>
      </c>
      <c r="G1014" s="166">
        <v>1</v>
      </c>
      <c r="H1014" s="170">
        <v>303235</v>
      </c>
      <c r="I1014" s="171">
        <v>303235</v>
      </c>
      <c r="J1014" s="171">
        <v>275650</v>
      </c>
      <c r="K1014" s="171">
        <v>275650</v>
      </c>
      <c r="L1014" s="171">
        <v>275650</v>
      </c>
      <c r="M1014" s="172">
        <v>275650</v>
      </c>
      <c r="N1014" s="225"/>
    </row>
    <row r="1015" spans="2:14" ht="34.799999999999997" x14ac:dyDescent="0.25">
      <c r="B1015" s="223"/>
      <c r="C1015" s="163">
        <v>1000</v>
      </c>
      <c r="D1015" s="163" t="s">
        <v>21</v>
      </c>
      <c r="E1015" s="164" t="s">
        <v>614</v>
      </c>
      <c r="F1015" s="165" t="s">
        <v>84</v>
      </c>
      <c r="G1015" s="166">
        <v>1</v>
      </c>
      <c r="H1015" s="170">
        <v>78730</v>
      </c>
      <c r="I1015" s="171">
        <v>78730</v>
      </c>
      <c r="J1015" s="171">
        <v>207900</v>
      </c>
      <c r="K1015" s="171">
        <v>189000</v>
      </c>
      <c r="L1015" s="171">
        <v>210000</v>
      </c>
      <c r="M1015" s="172">
        <v>136500</v>
      </c>
      <c r="N1015" s="225"/>
    </row>
    <row r="1016" spans="2:14" ht="34.799999999999997" x14ac:dyDescent="0.25">
      <c r="B1016" s="223"/>
      <c r="C1016" s="163">
        <v>1001</v>
      </c>
      <c r="D1016" s="163" t="s">
        <v>35</v>
      </c>
      <c r="E1016" s="164" t="s">
        <v>615</v>
      </c>
      <c r="F1016" s="165" t="s">
        <v>10</v>
      </c>
      <c r="G1016" s="166">
        <v>1</v>
      </c>
      <c r="H1016" s="170">
        <v>183750</v>
      </c>
      <c r="I1016" s="171">
        <v>183750</v>
      </c>
      <c r="J1016" s="171">
        <v>183750</v>
      </c>
      <c r="K1016" s="171">
        <v>183750</v>
      </c>
      <c r="L1016" s="171">
        <v>183750</v>
      </c>
      <c r="M1016" s="172">
        <v>183750</v>
      </c>
      <c r="N1016" s="225"/>
    </row>
    <row r="1017" spans="2:14" ht="34.799999999999997" x14ac:dyDescent="0.25">
      <c r="B1017" s="223"/>
      <c r="C1017" s="163">
        <v>1002</v>
      </c>
      <c r="D1017" s="163" t="s">
        <v>21</v>
      </c>
      <c r="E1017" s="164" t="s">
        <v>615</v>
      </c>
      <c r="F1017" s="165" t="s">
        <v>84</v>
      </c>
      <c r="G1017" s="166">
        <v>1</v>
      </c>
      <c r="H1017" s="170">
        <v>58375</v>
      </c>
      <c r="I1017" s="171">
        <v>68463</v>
      </c>
      <c r="J1017" s="171">
        <v>278250</v>
      </c>
      <c r="K1017" s="171">
        <v>126000</v>
      </c>
      <c r="L1017" s="171">
        <v>294000</v>
      </c>
      <c r="M1017" s="172">
        <v>262500</v>
      </c>
      <c r="N1017" s="225"/>
    </row>
    <row r="1018" spans="2:14" ht="34.799999999999997" x14ac:dyDescent="0.25">
      <c r="B1018" s="223"/>
      <c r="C1018" s="163">
        <v>1003</v>
      </c>
      <c r="D1018" s="163" t="s">
        <v>35</v>
      </c>
      <c r="E1018" s="164" t="s">
        <v>616</v>
      </c>
      <c r="F1018" s="165" t="s">
        <v>10</v>
      </c>
      <c r="G1018" s="166">
        <v>1</v>
      </c>
      <c r="H1018" s="170">
        <v>91900</v>
      </c>
      <c r="I1018" s="171">
        <v>91900</v>
      </c>
      <c r="J1018" s="171">
        <v>91900</v>
      </c>
      <c r="K1018" s="171">
        <v>80135</v>
      </c>
      <c r="L1018" s="171">
        <v>104190</v>
      </c>
      <c r="M1018" s="172">
        <v>91900</v>
      </c>
      <c r="N1018" s="225"/>
    </row>
    <row r="1019" spans="2:14" ht="34.799999999999997" x14ac:dyDescent="0.25">
      <c r="B1019" s="223"/>
      <c r="C1019" s="163">
        <v>1004</v>
      </c>
      <c r="D1019" s="163" t="s">
        <v>35</v>
      </c>
      <c r="E1019" s="164" t="s">
        <v>617</v>
      </c>
      <c r="F1019" s="165" t="s">
        <v>10</v>
      </c>
      <c r="G1019" s="166">
        <v>1</v>
      </c>
      <c r="H1019" s="170">
        <v>46750</v>
      </c>
      <c r="I1019" s="171">
        <v>46750</v>
      </c>
      <c r="J1019" s="171">
        <v>46750</v>
      </c>
      <c r="K1019" s="171">
        <v>46750</v>
      </c>
      <c r="L1019" s="171">
        <v>46750</v>
      </c>
      <c r="M1019" s="172">
        <v>46750</v>
      </c>
      <c r="N1019" s="225"/>
    </row>
    <row r="1020" spans="2:14" ht="34.799999999999997" x14ac:dyDescent="0.25">
      <c r="B1020" s="223"/>
      <c r="C1020" s="163">
        <v>1005</v>
      </c>
      <c r="D1020" s="163" t="s">
        <v>35</v>
      </c>
      <c r="E1020" s="164" t="s">
        <v>48</v>
      </c>
      <c r="F1020" s="165" t="s">
        <v>10</v>
      </c>
      <c r="G1020" s="166">
        <v>1</v>
      </c>
      <c r="H1020" s="170">
        <v>367500</v>
      </c>
      <c r="I1020" s="171">
        <v>367500</v>
      </c>
      <c r="J1020" s="171">
        <v>367500</v>
      </c>
      <c r="K1020" s="171">
        <v>367500</v>
      </c>
      <c r="L1020" s="171">
        <v>367500</v>
      </c>
      <c r="M1020" s="172">
        <v>367500</v>
      </c>
      <c r="N1020" s="225"/>
    </row>
    <row r="1021" spans="2:14" ht="17.399999999999999" x14ac:dyDescent="0.25">
      <c r="B1021" s="223"/>
      <c r="C1021" s="163">
        <v>1006</v>
      </c>
      <c r="D1021" s="163" t="s">
        <v>35</v>
      </c>
      <c r="E1021" s="164" t="s">
        <v>618</v>
      </c>
      <c r="F1021" s="165" t="s">
        <v>10</v>
      </c>
      <c r="G1021" s="166">
        <v>1</v>
      </c>
      <c r="H1021" s="170">
        <v>243501</v>
      </c>
      <c r="I1021" s="171">
        <v>243501</v>
      </c>
      <c r="J1021" s="171">
        <v>275650</v>
      </c>
      <c r="K1021" s="171">
        <v>275650</v>
      </c>
      <c r="L1021" s="171">
        <v>275650</v>
      </c>
      <c r="M1021" s="172">
        <v>275650</v>
      </c>
      <c r="N1021" s="225"/>
    </row>
    <row r="1022" spans="2:14" ht="17.399999999999999" x14ac:dyDescent="0.25">
      <c r="B1022" s="223"/>
      <c r="C1022" s="163">
        <v>1007</v>
      </c>
      <c r="D1022" s="163" t="s">
        <v>21</v>
      </c>
      <c r="E1022" s="164" t="s">
        <v>618</v>
      </c>
      <c r="F1022" s="165" t="s">
        <v>84</v>
      </c>
      <c r="G1022" s="166">
        <v>1</v>
      </c>
      <c r="H1022" s="170">
        <v>0</v>
      </c>
      <c r="I1022" s="171">
        <v>0</v>
      </c>
      <c r="J1022" s="171">
        <v>161700</v>
      </c>
      <c r="K1022" s="171">
        <v>84000</v>
      </c>
      <c r="L1022" s="171">
        <v>420000</v>
      </c>
      <c r="M1022" s="172">
        <v>283500</v>
      </c>
      <c r="N1022" s="225"/>
    </row>
    <row r="1023" spans="2:14" ht="17.399999999999999" x14ac:dyDescent="0.25">
      <c r="B1023" s="223"/>
      <c r="C1023" s="163">
        <v>1008</v>
      </c>
      <c r="D1023" s="163" t="s">
        <v>35</v>
      </c>
      <c r="E1023" s="164" t="s">
        <v>619</v>
      </c>
      <c r="F1023" s="165" t="s">
        <v>10</v>
      </c>
      <c r="G1023" s="166">
        <v>1</v>
      </c>
      <c r="H1023" s="170">
        <v>275650</v>
      </c>
      <c r="I1023" s="171">
        <v>275650</v>
      </c>
      <c r="J1023" s="171">
        <v>275650</v>
      </c>
      <c r="K1023" s="171">
        <v>275650</v>
      </c>
      <c r="L1023" s="171">
        <v>275650</v>
      </c>
      <c r="M1023" s="172">
        <v>275650</v>
      </c>
      <c r="N1023" s="225"/>
    </row>
    <row r="1024" spans="2:14" ht="17.399999999999999" x14ac:dyDescent="0.25">
      <c r="B1024" s="223"/>
      <c r="C1024" s="163">
        <v>1009</v>
      </c>
      <c r="D1024" s="163" t="s">
        <v>21</v>
      </c>
      <c r="E1024" s="164" t="s">
        <v>619</v>
      </c>
      <c r="F1024" s="165" t="s">
        <v>84</v>
      </c>
      <c r="G1024" s="166">
        <v>1</v>
      </c>
      <c r="H1024" s="170">
        <v>210655</v>
      </c>
      <c r="I1024" s="171">
        <v>210655</v>
      </c>
      <c r="J1024" s="171">
        <v>385350</v>
      </c>
      <c r="K1024" s="171">
        <v>231000</v>
      </c>
      <c r="L1024" s="171">
        <v>420000</v>
      </c>
      <c r="M1024" s="172">
        <v>283500</v>
      </c>
      <c r="N1024" s="225"/>
    </row>
    <row r="1025" spans="2:14" ht="34.799999999999997" x14ac:dyDescent="0.25">
      <c r="B1025" s="223"/>
      <c r="C1025" s="163">
        <v>1010</v>
      </c>
      <c r="D1025" s="163" t="s">
        <v>35</v>
      </c>
      <c r="E1025" s="164" t="s">
        <v>620</v>
      </c>
      <c r="F1025" s="165" t="s">
        <v>10</v>
      </c>
      <c r="G1025" s="166">
        <v>1</v>
      </c>
      <c r="H1025" s="170">
        <v>182234</v>
      </c>
      <c r="I1025" s="171">
        <v>182234</v>
      </c>
      <c r="J1025" s="171">
        <v>183750</v>
      </c>
      <c r="K1025" s="171">
        <v>183750</v>
      </c>
      <c r="L1025" s="171">
        <v>183750</v>
      </c>
      <c r="M1025" s="172">
        <v>183750</v>
      </c>
      <c r="N1025" s="225"/>
    </row>
    <row r="1026" spans="2:14" ht="34.799999999999997" x14ac:dyDescent="0.25">
      <c r="B1026" s="223"/>
      <c r="C1026" s="163">
        <v>1011</v>
      </c>
      <c r="D1026" s="163" t="s">
        <v>21</v>
      </c>
      <c r="E1026" s="164" t="s">
        <v>620</v>
      </c>
      <c r="F1026" s="165" t="s">
        <v>84</v>
      </c>
      <c r="G1026" s="166">
        <v>1</v>
      </c>
      <c r="H1026" s="170">
        <v>134400</v>
      </c>
      <c r="I1026" s="171">
        <v>134400</v>
      </c>
      <c r="J1026" s="171">
        <v>280350</v>
      </c>
      <c r="K1026" s="171">
        <v>294000</v>
      </c>
      <c r="L1026" s="171">
        <v>126000</v>
      </c>
      <c r="M1026" s="172">
        <v>283500</v>
      </c>
      <c r="N1026" s="225"/>
    </row>
    <row r="1027" spans="2:14" ht="34.799999999999997" x14ac:dyDescent="0.25">
      <c r="B1027" s="223"/>
      <c r="C1027" s="163">
        <v>1012</v>
      </c>
      <c r="D1027" s="163" t="s">
        <v>35</v>
      </c>
      <c r="E1027" s="164" t="s">
        <v>621</v>
      </c>
      <c r="F1027" s="165" t="s">
        <v>10</v>
      </c>
      <c r="G1027" s="166">
        <v>1</v>
      </c>
      <c r="H1027" s="170">
        <v>395868</v>
      </c>
      <c r="I1027" s="171">
        <v>395868</v>
      </c>
      <c r="J1027" s="171">
        <v>459400</v>
      </c>
      <c r="K1027" s="171">
        <v>459400</v>
      </c>
      <c r="L1027" s="171">
        <v>459400</v>
      </c>
      <c r="M1027" s="172">
        <v>459400</v>
      </c>
      <c r="N1027" s="225"/>
    </row>
    <row r="1028" spans="2:14" ht="34.799999999999997" x14ac:dyDescent="0.25">
      <c r="B1028" s="223"/>
      <c r="C1028" s="163">
        <v>1013</v>
      </c>
      <c r="D1028" s="163" t="s">
        <v>21</v>
      </c>
      <c r="E1028" s="164" t="s">
        <v>621</v>
      </c>
      <c r="F1028" s="165" t="s">
        <v>124</v>
      </c>
      <c r="G1028" s="166">
        <v>1</v>
      </c>
      <c r="H1028" s="170">
        <v>274050</v>
      </c>
      <c r="I1028" s="171">
        <v>274050</v>
      </c>
      <c r="J1028" s="171">
        <v>406350</v>
      </c>
      <c r="K1028" s="171">
        <v>378000</v>
      </c>
      <c r="L1028" s="171">
        <v>315000</v>
      </c>
      <c r="M1028" s="172">
        <v>472500</v>
      </c>
      <c r="N1028" s="225"/>
    </row>
    <row r="1029" spans="2:14" ht="52.2" x14ac:dyDescent="0.25">
      <c r="B1029" s="223"/>
      <c r="C1029" s="163">
        <v>1014</v>
      </c>
      <c r="D1029" s="163" t="s">
        <v>35</v>
      </c>
      <c r="E1029" s="164" t="s">
        <v>622</v>
      </c>
      <c r="F1029" s="165" t="s">
        <v>10</v>
      </c>
      <c r="G1029" s="166">
        <v>1</v>
      </c>
      <c r="H1029" s="170">
        <v>197168</v>
      </c>
      <c r="I1029" s="171">
        <v>197168</v>
      </c>
      <c r="J1029" s="171">
        <v>183750</v>
      </c>
      <c r="K1029" s="171">
        <v>183750</v>
      </c>
      <c r="L1029" s="171">
        <v>183750</v>
      </c>
      <c r="M1029" s="172">
        <v>183750</v>
      </c>
      <c r="N1029" s="225"/>
    </row>
    <row r="1030" spans="2:14" ht="52.2" x14ac:dyDescent="0.25">
      <c r="B1030" s="223"/>
      <c r="C1030" s="163">
        <v>1015</v>
      </c>
      <c r="D1030" s="163" t="s">
        <v>21</v>
      </c>
      <c r="E1030" s="164" t="s">
        <v>622</v>
      </c>
      <c r="F1030" s="165" t="s">
        <v>84</v>
      </c>
      <c r="G1030" s="166">
        <v>1</v>
      </c>
      <c r="H1030" s="170">
        <v>261450</v>
      </c>
      <c r="I1030" s="171">
        <v>261450</v>
      </c>
      <c r="J1030" s="171">
        <v>511350</v>
      </c>
      <c r="K1030" s="171">
        <v>294000</v>
      </c>
      <c r="L1030" s="171">
        <v>262500</v>
      </c>
      <c r="M1030" s="172">
        <v>283500</v>
      </c>
      <c r="N1030" s="225"/>
    </row>
    <row r="1031" spans="2:14" ht="69.599999999999994" x14ac:dyDescent="0.25">
      <c r="B1031" s="223"/>
      <c r="C1031" s="163">
        <v>1016</v>
      </c>
      <c r="D1031" s="163" t="s">
        <v>35</v>
      </c>
      <c r="E1031" s="164" t="s">
        <v>623</v>
      </c>
      <c r="F1031" s="165" t="s">
        <v>10</v>
      </c>
      <c r="G1031" s="166">
        <v>1</v>
      </c>
      <c r="H1031" s="170">
        <v>1108339</v>
      </c>
      <c r="I1031" s="171">
        <v>1108339</v>
      </c>
      <c r="J1031" s="171">
        <v>1102500</v>
      </c>
      <c r="K1031" s="171">
        <v>1102500</v>
      </c>
      <c r="L1031" s="171">
        <v>1102500</v>
      </c>
      <c r="M1031" s="172">
        <v>1102500</v>
      </c>
      <c r="N1031" s="225"/>
    </row>
    <row r="1032" spans="2:14" ht="69.599999999999994" x14ac:dyDescent="0.25">
      <c r="B1032" s="223"/>
      <c r="C1032" s="163">
        <v>1017</v>
      </c>
      <c r="D1032" s="163" t="s">
        <v>21</v>
      </c>
      <c r="E1032" s="164" t="s">
        <v>623</v>
      </c>
      <c r="F1032" s="165" t="s">
        <v>84</v>
      </c>
      <c r="G1032" s="166">
        <v>1</v>
      </c>
      <c r="H1032" s="170">
        <v>265645</v>
      </c>
      <c r="I1032" s="171">
        <v>268778</v>
      </c>
      <c r="J1032" s="171">
        <v>737100</v>
      </c>
      <c r="K1032" s="171">
        <v>441000</v>
      </c>
      <c r="L1032" s="171">
        <v>472500</v>
      </c>
      <c r="M1032" s="172">
        <v>798000</v>
      </c>
      <c r="N1032" s="225"/>
    </row>
    <row r="1033" spans="2:14" ht="52.2" x14ac:dyDescent="0.25">
      <c r="B1033" s="223"/>
      <c r="C1033" s="163">
        <v>1018</v>
      </c>
      <c r="D1033" s="163" t="s">
        <v>35</v>
      </c>
      <c r="E1033" s="164" t="s">
        <v>624</v>
      </c>
      <c r="F1033" s="165" t="s">
        <v>10</v>
      </c>
      <c r="G1033" s="166">
        <v>1</v>
      </c>
      <c r="H1033" s="170">
        <v>636304</v>
      </c>
      <c r="I1033" s="171">
        <v>636304</v>
      </c>
      <c r="J1033" s="171">
        <v>551250</v>
      </c>
      <c r="K1033" s="171">
        <v>551250</v>
      </c>
      <c r="L1033" s="171">
        <v>551250</v>
      </c>
      <c r="M1033" s="172">
        <v>551250</v>
      </c>
      <c r="N1033" s="225"/>
    </row>
    <row r="1034" spans="2:14" ht="52.2" x14ac:dyDescent="0.25">
      <c r="B1034" s="223"/>
      <c r="C1034" s="163">
        <v>1019</v>
      </c>
      <c r="D1034" s="163" t="s">
        <v>21</v>
      </c>
      <c r="E1034" s="164" t="s">
        <v>624</v>
      </c>
      <c r="F1034" s="165" t="s">
        <v>84</v>
      </c>
      <c r="G1034" s="166">
        <v>1</v>
      </c>
      <c r="H1034" s="170">
        <v>198450</v>
      </c>
      <c r="I1034" s="171">
        <v>198450</v>
      </c>
      <c r="J1034" s="171">
        <v>760200</v>
      </c>
      <c r="K1034" s="171">
        <v>399000</v>
      </c>
      <c r="L1034" s="171">
        <v>399000</v>
      </c>
      <c r="M1034" s="172">
        <v>315000</v>
      </c>
      <c r="N1034" s="225"/>
    </row>
    <row r="1035" spans="2:14" ht="52.2" x14ac:dyDescent="0.25">
      <c r="B1035" s="223"/>
      <c r="C1035" s="163">
        <v>1020</v>
      </c>
      <c r="D1035" s="163" t="s">
        <v>35</v>
      </c>
      <c r="E1035" s="164" t="s">
        <v>625</v>
      </c>
      <c r="F1035" s="165" t="s">
        <v>10</v>
      </c>
      <c r="G1035" s="166">
        <v>1</v>
      </c>
      <c r="H1035" s="170">
        <v>636304</v>
      </c>
      <c r="I1035" s="171">
        <v>636304</v>
      </c>
      <c r="J1035" s="171">
        <v>551250</v>
      </c>
      <c r="K1035" s="171">
        <v>551250</v>
      </c>
      <c r="L1035" s="171">
        <v>551250</v>
      </c>
      <c r="M1035" s="172">
        <v>551250</v>
      </c>
      <c r="N1035" s="225"/>
    </row>
    <row r="1036" spans="2:14" ht="52.2" x14ac:dyDescent="0.25">
      <c r="B1036" s="223"/>
      <c r="C1036" s="163">
        <v>1021</v>
      </c>
      <c r="D1036" s="163" t="s">
        <v>21</v>
      </c>
      <c r="E1036" s="164" t="s">
        <v>625</v>
      </c>
      <c r="F1036" s="165" t="s">
        <v>84</v>
      </c>
      <c r="G1036" s="166">
        <v>1</v>
      </c>
      <c r="H1036" s="170">
        <v>198450</v>
      </c>
      <c r="I1036" s="171">
        <v>198450</v>
      </c>
      <c r="J1036" s="171">
        <v>760200</v>
      </c>
      <c r="K1036" s="171">
        <v>399000</v>
      </c>
      <c r="L1036" s="171">
        <v>399000</v>
      </c>
      <c r="M1036" s="172">
        <v>315000</v>
      </c>
      <c r="N1036" s="225"/>
    </row>
    <row r="1037" spans="2:14" ht="34.799999999999997" x14ac:dyDescent="0.25">
      <c r="B1037" s="223"/>
      <c r="C1037" s="163">
        <v>1022</v>
      </c>
      <c r="D1037" s="163" t="s">
        <v>35</v>
      </c>
      <c r="E1037" s="164" t="s">
        <v>626</v>
      </c>
      <c r="F1037" s="165" t="s">
        <v>10</v>
      </c>
      <c r="G1037" s="166">
        <v>1</v>
      </c>
      <c r="H1037" s="170">
        <v>0</v>
      </c>
      <c r="I1037" s="171">
        <v>0</v>
      </c>
      <c r="J1037" s="171">
        <v>551250</v>
      </c>
      <c r="K1037" s="171">
        <v>551250</v>
      </c>
      <c r="L1037" s="171">
        <v>551250</v>
      </c>
      <c r="M1037" s="172">
        <v>551250</v>
      </c>
      <c r="N1037" s="225"/>
    </row>
    <row r="1038" spans="2:14" ht="34.799999999999997" x14ac:dyDescent="0.25">
      <c r="B1038" s="223"/>
      <c r="C1038" s="163">
        <v>1023</v>
      </c>
      <c r="D1038" s="163" t="s">
        <v>21</v>
      </c>
      <c r="E1038" s="164" t="s">
        <v>626</v>
      </c>
      <c r="F1038" s="165" t="s">
        <v>84</v>
      </c>
      <c r="G1038" s="166">
        <v>1</v>
      </c>
      <c r="H1038" s="170">
        <v>0</v>
      </c>
      <c r="I1038" s="171">
        <v>0</v>
      </c>
      <c r="J1038" s="171">
        <v>686700</v>
      </c>
      <c r="K1038" s="171">
        <v>399000</v>
      </c>
      <c r="L1038" s="171">
        <v>420000</v>
      </c>
      <c r="M1038" s="172">
        <v>367500</v>
      </c>
      <c r="N1038" s="225"/>
    </row>
    <row r="1039" spans="2:14" ht="34.799999999999997" x14ac:dyDescent="0.25">
      <c r="B1039" s="223"/>
      <c r="C1039" s="163">
        <v>1024</v>
      </c>
      <c r="D1039" s="163" t="s">
        <v>35</v>
      </c>
      <c r="E1039" s="164" t="s">
        <v>627</v>
      </c>
      <c r="F1039" s="165" t="s">
        <v>10</v>
      </c>
      <c r="G1039" s="166">
        <v>1</v>
      </c>
      <c r="H1039" s="170">
        <v>0</v>
      </c>
      <c r="I1039" s="171">
        <v>0</v>
      </c>
      <c r="J1039" s="171">
        <v>551250</v>
      </c>
      <c r="K1039" s="171">
        <v>551250</v>
      </c>
      <c r="L1039" s="171">
        <v>551250</v>
      </c>
      <c r="M1039" s="172">
        <v>551250</v>
      </c>
      <c r="N1039" s="225"/>
    </row>
    <row r="1040" spans="2:14" ht="34.799999999999997" x14ac:dyDescent="0.25">
      <c r="B1040" s="223"/>
      <c r="C1040" s="163">
        <v>1025</v>
      </c>
      <c r="D1040" s="163" t="s">
        <v>21</v>
      </c>
      <c r="E1040" s="164" t="s">
        <v>627</v>
      </c>
      <c r="F1040" s="165" t="s">
        <v>84</v>
      </c>
      <c r="G1040" s="166">
        <v>1</v>
      </c>
      <c r="H1040" s="170">
        <v>0</v>
      </c>
      <c r="I1040" s="171">
        <v>0</v>
      </c>
      <c r="J1040" s="171">
        <v>686700</v>
      </c>
      <c r="K1040" s="171">
        <v>441000</v>
      </c>
      <c r="L1040" s="171">
        <v>420000</v>
      </c>
      <c r="M1040" s="172">
        <v>262500</v>
      </c>
      <c r="N1040" s="225"/>
    </row>
    <row r="1041" spans="2:14" ht="52.2" x14ac:dyDescent="0.25">
      <c r="B1041" s="223"/>
      <c r="C1041" s="163">
        <v>1026</v>
      </c>
      <c r="D1041" s="163" t="s">
        <v>35</v>
      </c>
      <c r="E1041" s="164" t="s">
        <v>628</v>
      </c>
      <c r="F1041" s="165" t="s">
        <v>10</v>
      </c>
      <c r="G1041" s="166">
        <v>1</v>
      </c>
      <c r="H1041" s="170">
        <v>551250</v>
      </c>
      <c r="I1041" s="171">
        <v>551250</v>
      </c>
      <c r="J1041" s="171">
        <v>551250</v>
      </c>
      <c r="K1041" s="171">
        <v>551250</v>
      </c>
      <c r="L1041" s="171">
        <v>551250</v>
      </c>
      <c r="M1041" s="172">
        <v>551250</v>
      </c>
      <c r="N1041" s="225"/>
    </row>
    <row r="1042" spans="2:14" ht="52.2" x14ac:dyDescent="0.25">
      <c r="B1042" s="223"/>
      <c r="C1042" s="163">
        <v>1027</v>
      </c>
      <c r="D1042" s="163" t="s">
        <v>21</v>
      </c>
      <c r="E1042" s="164" t="s">
        <v>628</v>
      </c>
      <c r="F1042" s="165" t="s">
        <v>84</v>
      </c>
      <c r="G1042" s="166">
        <v>1</v>
      </c>
      <c r="H1042" s="170">
        <v>267245</v>
      </c>
      <c r="I1042" s="171">
        <v>270378</v>
      </c>
      <c r="J1042" s="171">
        <v>686700</v>
      </c>
      <c r="K1042" s="171">
        <v>399000</v>
      </c>
      <c r="L1042" s="171">
        <v>420000</v>
      </c>
      <c r="M1042" s="172">
        <v>420000</v>
      </c>
      <c r="N1042" s="225"/>
    </row>
    <row r="1043" spans="2:14" ht="69.599999999999994" x14ac:dyDescent="0.25">
      <c r="B1043" s="223"/>
      <c r="C1043" s="163">
        <v>1028</v>
      </c>
      <c r="D1043" s="163" t="s">
        <v>35</v>
      </c>
      <c r="E1043" s="164" t="s">
        <v>629</v>
      </c>
      <c r="F1043" s="165" t="s">
        <v>10</v>
      </c>
      <c r="G1043" s="166">
        <v>1</v>
      </c>
      <c r="H1043" s="170">
        <v>551250</v>
      </c>
      <c r="I1043" s="171">
        <v>551250</v>
      </c>
      <c r="J1043" s="171">
        <v>551250</v>
      </c>
      <c r="K1043" s="171">
        <v>551250</v>
      </c>
      <c r="L1043" s="171">
        <v>551250</v>
      </c>
      <c r="M1043" s="172">
        <v>551250</v>
      </c>
      <c r="N1043" s="225"/>
    </row>
    <row r="1044" spans="2:14" ht="69.599999999999994" x14ac:dyDescent="0.25">
      <c r="B1044" s="223"/>
      <c r="C1044" s="163">
        <v>1029</v>
      </c>
      <c r="D1044" s="163" t="s">
        <v>21</v>
      </c>
      <c r="E1044" s="164" t="s">
        <v>629</v>
      </c>
      <c r="F1044" s="165" t="s">
        <v>84</v>
      </c>
      <c r="G1044" s="166">
        <v>1</v>
      </c>
      <c r="H1044" s="170">
        <v>222245</v>
      </c>
      <c r="I1044" s="171">
        <v>192150</v>
      </c>
      <c r="J1044" s="171">
        <v>686700</v>
      </c>
      <c r="K1044" s="171">
        <v>399000</v>
      </c>
      <c r="L1044" s="171">
        <v>420000</v>
      </c>
      <c r="M1044" s="172">
        <v>420000</v>
      </c>
      <c r="N1044" s="225"/>
    </row>
    <row r="1045" spans="2:14" ht="69.599999999999994" x14ac:dyDescent="0.25">
      <c r="B1045" s="223"/>
      <c r="C1045" s="163">
        <v>1030</v>
      </c>
      <c r="D1045" s="163" t="s">
        <v>35</v>
      </c>
      <c r="E1045" s="164" t="s">
        <v>630</v>
      </c>
      <c r="F1045" s="165" t="s">
        <v>10</v>
      </c>
      <c r="G1045" s="166">
        <v>1</v>
      </c>
      <c r="H1045" s="170">
        <v>551250</v>
      </c>
      <c r="I1045" s="171">
        <v>551250</v>
      </c>
      <c r="J1045" s="171">
        <v>551250</v>
      </c>
      <c r="K1045" s="171">
        <v>551250</v>
      </c>
      <c r="L1045" s="171">
        <v>551250</v>
      </c>
      <c r="M1045" s="172">
        <v>551250</v>
      </c>
      <c r="N1045" s="225"/>
    </row>
    <row r="1046" spans="2:14" ht="69.599999999999994" x14ac:dyDescent="0.25">
      <c r="B1046" s="223"/>
      <c r="C1046" s="163">
        <v>1031</v>
      </c>
      <c r="D1046" s="163" t="s">
        <v>21</v>
      </c>
      <c r="E1046" s="164" t="s">
        <v>630</v>
      </c>
      <c r="F1046" s="165" t="s">
        <v>84</v>
      </c>
      <c r="G1046" s="166">
        <v>1</v>
      </c>
      <c r="H1046" s="170">
        <v>222245</v>
      </c>
      <c r="I1046" s="171">
        <v>192150</v>
      </c>
      <c r="J1046" s="171">
        <v>686700</v>
      </c>
      <c r="K1046" s="171">
        <v>441000</v>
      </c>
      <c r="L1046" s="171">
        <v>420000</v>
      </c>
      <c r="M1046" s="172">
        <v>420000</v>
      </c>
      <c r="N1046" s="225"/>
    </row>
    <row r="1047" spans="2:14" ht="69.599999999999994" x14ac:dyDescent="0.25">
      <c r="B1047" s="223"/>
      <c r="C1047" s="163">
        <v>1032</v>
      </c>
      <c r="D1047" s="163" t="s">
        <v>35</v>
      </c>
      <c r="E1047" s="164" t="s">
        <v>631</v>
      </c>
      <c r="F1047" s="165" t="s">
        <v>10</v>
      </c>
      <c r="G1047" s="166">
        <v>1</v>
      </c>
      <c r="H1047" s="170">
        <v>551250</v>
      </c>
      <c r="I1047" s="171">
        <v>551250</v>
      </c>
      <c r="J1047" s="171">
        <v>551250</v>
      </c>
      <c r="K1047" s="171">
        <v>551250</v>
      </c>
      <c r="L1047" s="171">
        <v>551250</v>
      </c>
      <c r="M1047" s="172">
        <v>551250</v>
      </c>
      <c r="N1047" s="225"/>
    </row>
    <row r="1048" spans="2:14" ht="69.599999999999994" x14ac:dyDescent="0.25">
      <c r="B1048" s="223"/>
      <c r="C1048" s="163">
        <v>1033</v>
      </c>
      <c r="D1048" s="163" t="s">
        <v>21</v>
      </c>
      <c r="E1048" s="164" t="s">
        <v>631</v>
      </c>
      <c r="F1048" s="165" t="s">
        <v>84</v>
      </c>
      <c r="G1048" s="166">
        <v>1</v>
      </c>
      <c r="H1048" s="170">
        <v>222245</v>
      </c>
      <c r="I1048" s="171">
        <v>192150</v>
      </c>
      <c r="J1048" s="171">
        <v>686700</v>
      </c>
      <c r="K1048" s="171">
        <v>399000</v>
      </c>
      <c r="L1048" s="171">
        <v>420000</v>
      </c>
      <c r="M1048" s="172">
        <v>399000</v>
      </c>
      <c r="N1048" s="225"/>
    </row>
    <row r="1049" spans="2:14" ht="34.799999999999997" x14ac:dyDescent="0.25">
      <c r="B1049" s="223"/>
      <c r="C1049" s="163">
        <v>1034</v>
      </c>
      <c r="D1049" s="163" t="s">
        <v>35</v>
      </c>
      <c r="E1049" s="164" t="s">
        <v>632</v>
      </c>
      <c r="F1049" s="165" t="s">
        <v>10</v>
      </c>
      <c r="G1049" s="166">
        <v>1</v>
      </c>
      <c r="H1049" s="170">
        <v>183750</v>
      </c>
      <c r="I1049" s="171">
        <v>183750</v>
      </c>
      <c r="J1049" s="171">
        <v>192595</v>
      </c>
      <c r="K1049" s="171">
        <v>183750</v>
      </c>
      <c r="L1049" s="171">
        <v>183750</v>
      </c>
      <c r="M1049" s="172">
        <v>183750</v>
      </c>
      <c r="N1049" s="225"/>
    </row>
    <row r="1050" spans="2:14" ht="34.799999999999997" x14ac:dyDescent="0.25">
      <c r="B1050" s="223"/>
      <c r="C1050" s="163">
        <v>1035</v>
      </c>
      <c r="D1050" s="163" t="s">
        <v>21</v>
      </c>
      <c r="E1050" s="164" t="s">
        <v>632</v>
      </c>
      <c r="F1050" s="165" t="s">
        <v>205</v>
      </c>
      <c r="G1050" s="166">
        <v>1</v>
      </c>
      <c r="H1050" s="170">
        <v>723450</v>
      </c>
      <c r="I1050" s="171">
        <v>605479</v>
      </c>
      <c r="J1050" s="171">
        <v>102900</v>
      </c>
      <c r="K1050" s="171">
        <v>441000</v>
      </c>
      <c r="L1050" s="171">
        <v>367500</v>
      </c>
      <c r="M1050" s="172">
        <v>367500</v>
      </c>
      <c r="N1050" s="225"/>
    </row>
    <row r="1051" spans="2:14" ht="34.799999999999997" x14ac:dyDescent="0.25">
      <c r="B1051" s="223"/>
      <c r="C1051" s="163">
        <v>1036</v>
      </c>
      <c r="D1051" s="163" t="s">
        <v>35</v>
      </c>
      <c r="E1051" s="164" t="s">
        <v>633</v>
      </c>
      <c r="F1051" s="165" t="s">
        <v>10</v>
      </c>
      <c r="G1051" s="166">
        <v>1</v>
      </c>
      <c r="H1051" s="170">
        <v>758804</v>
      </c>
      <c r="I1051" s="171">
        <v>758804</v>
      </c>
      <c r="J1051" s="171">
        <v>735000</v>
      </c>
      <c r="K1051" s="171">
        <v>735000</v>
      </c>
      <c r="L1051" s="171">
        <v>735000</v>
      </c>
      <c r="M1051" s="172">
        <v>735000</v>
      </c>
      <c r="N1051" s="225"/>
    </row>
    <row r="1052" spans="2:14" ht="34.799999999999997" x14ac:dyDescent="0.25">
      <c r="B1052" s="223"/>
      <c r="C1052" s="163">
        <v>1037</v>
      </c>
      <c r="D1052" s="163" t="s">
        <v>21</v>
      </c>
      <c r="E1052" s="164" t="s">
        <v>633</v>
      </c>
      <c r="F1052" s="165" t="s">
        <v>84</v>
      </c>
      <c r="G1052" s="166">
        <v>1</v>
      </c>
      <c r="H1052" s="170">
        <v>549150</v>
      </c>
      <c r="I1052" s="171">
        <v>549150</v>
      </c>
      <c r="J1052" s="171">
        <v>759150</v>
      </c>
      <c r="K1052" s="171">
        <v>401100</v>
      </c>
      <c r="L1052" s="171">
        <v>367500</v>
      </c>
      <c r="M1052" s="172">
        <v>367500</v>
      </c>
      <c r="N1052" s="225"/>
    </row>
    <row r="1053" spans="2:14" ht="52.2" x14ac:dyDescent="0.25">
      <c r="B1053" s="223"/>
      <c r="C1053" s="163">
        <v>1038</v>
      </c>
      <c r="D1053" s="163" t="s">
        <v>35</v>
      </c>
      <c r="E1053" s="164" t="s">
        <v>634</v>
      </c>
      <c r="F1053" s="165" t="s">
        <v>10</v>
      </c>
      <c r="G1053" s="166">
        <v>1</v>
      </c>
      <c r="H1053" s="170">
        <v>699070</v>
      </c>
      <c r="I1053" s="171">
        <v>699070</v>
      </c>
      <c r="J1053" s="171">
        <v>735000</v>
      </c>
      <c r="K1053" s="171">
        <v>735000</v>
      </c>
      <c r="L1053" s="171">
        <v>735000</v>
      </c>
      <c r="M1053" s="172">
        <v>735000</v>
      </c>
      <c r="N1053" s="225"/>
    </row>
    <row r="1054" spans="2:14" ht="52.2" x14ac:dyDescent="0.25">
      <c r="B1054" s="223"/>
      <c r="C1054" s="163">
        <v>1039</v>
      </c>
      <c r="D1054" s="163" t="s">
        <v>21</v>
      </c>
      <c r="E1054" s="164" t="s">
        <v>634</v>
      </c>
      <c r="F1054" s="165" t="s">
        <v>84</v>
      </c>
      <c r="G1054" s="166">
        <v>1</v>
      </c>
      <c r="H1054" s="170">
        <v>257250</v>
      </c>
      <c r="I1054" s="171">
        <v>257250</v>
      </c>
      <c r="J1054" s="171">
        <v>655200</v>
      </c>
      <c r="K1054" s="171">
        <v>367500</v>
      </c>
      <c r="L1054" s="171">
        <v>367500</v>
      </c>
      <c r="M1054" s="172">
        <v>367500</v>
      </c>
      <c r="N1054" s="225"/>
    </row>
    <row r="1055" spans="2:14" ht="52.2" x14ac:dyDescent="0.25">
      <c r="B1055" s="223"/>
      <c r="C1055" s="163">
        <v>1040</v>
      </c>
      <c r="D1055" s="163" t="s">
        <v>35</v>
      </c>
      <c r="E1055" s="164" t="s">
        <v>635</v>
      </c>
      <c r="F1055" s="165" t="s">
        <v>10</v>
      </c>
      <c r="G1055" s="166">
        <v>1</v>
      </c>
      <c r="H1055" s="170">
        <v>275650</v>
      </c>
      <c r="I1055" s="171">
        <v>275650</v>
      </c>
      <c r="J1055" s="171">
        <v>275650</v>
      </c>
      <c r="K1055" s="171">
        <v>275650</v>
      </c>
      <c r="L1055" s="171">
        <v>275650</v>
      </c>
      <c r="M1055" s="172">
        <v>275650</v>
      </c>
      <c r="N1055" s="225"/>
    </row>
    <row r="1056" spans="2:14" ht="52.2" x14ac:dyDescent="0.25">
      <c r="B1056" s="223"/>
      <c r="C1056" s="163">
        <v>1041</v>
      </c>
      <c r="D1056" s="163" t="s">
        <v>21</v>
      </c>
      <c r="E1056" s="164" t="s">
        <v>635</v>
      </c>
      <c r="F1056" s="165" t="s">
        <v>84</v>
      </c>
      <c r="G1056" s="166">
        <v>1</v>
      </c>
      <c r="H1056" s="170">
        <v>271950</v>
      </c>
      <c r="I1056" s="171">
        <v>271950</v>
      </c>
      <c r="J1056" s="171">
        <v>655200</v>
      </c>
      <c r="K1056" s="171">
        <v>367500</v>
      </c>
      <c r="L1056" s="171">
        <v>367500</v>
      </c>
      <c r="M1056" s="172">
        <v>367500</v>
      </c>
      <c r="N1056" s="225"/>
    </row>
    <row r="1057" spans="2:14" ht="69.599999999999994" x14ac:dyDescent="0.25">
      <c r="B1057" s="223"/>
      <c r="C1057" s="163">
        <v>1042</v>
      </c>
      <c r="D1057" s="163" t="s">
        <v>35</v>
      </c>
      <c r="E1057" s="164" t="s">
        <v>636</v>
      </c>
      <c r="F1057" s="165" t="s">
        <v>10</v>
      </c>
      <c r="G1057" s="166">
        <v>1</v>
      </c>
      <c r="H1057" s="170">
        <v>182234</v>
      </c>
      <c r="I1057" s="171">
        <v>182234</v>
      </c>
      <c r="J1057" s="171">
        <v>183750</v>
      </c>
      <c r="K1057" s="171">
        <v>183750</v>
      </c>
      <c r="L1057" s="171">
        <v>183750</v>
      </c>
      <c r="M1057" s="172">
        <v>183750</v>
      </c>
      <c r="N1057" s="225"/>
    </row>
    <row r="1058" spans="2:14" ht="69.599999999999994" x14ac:dyDescent="0.25">
      <c r="B1058" s="223"/>
      <c r="C1058" s="163">
        <v>1043</v>
      </c>
      <c r="D1058" s="163" t="s">
        <v>21</v>
      </c>
      <c r="E1058" s="164" t="s">
        <v>636</v>
      </c>
      <c r="F1058" s="165" t="s">
        <v>84</v>
      </c>
      <c r="G1058" s="166">
        <v>1</v>
      </c>
      <c r="H1058" s="170">
        <v>205800</v>
      </c>
      <c r="I1058" s="171">
        <v>205800</v>
      </c>
      <c r="J1058" s="171">
        <v>571200</v>
      </c>
      <c r="K1058" s="171">
        <v>399000</v>
      </c>
      <c r="L1058" s="171">
        <v>367500</v>
      </c>
      <c r="M1058" s="172">
        <v>367500</v>
      </c>
      <c r="N1058" s="225"/>
    </row>
    <row r="1059" spans="2:14" ht="69.599999999999994" x14ac:dyDescent="0.25">
      <c r="B1059" s="223"/>
      <c r="C1059" s="163">
        <v>1044</v>
      </c>
      <c r="D1059" s="163" t="s">
        <v>35</v>
      </c>
      <c r="E1059" s="164" t="s">
        <v>637</v>
      </c>
      <c r="F1059" s="165" t="s">
        <v>10</v>
      </c>
      <c r="G1059" s="166">
        <v>1</v>
      </c>
      <c r="H1059" s="170">
        <v>243501</v>
      </c>
      <c r="I1059" s="171">
        <v>243501</v>
      </c>
      <c r="J1059" s="171">
        <v>275650</v>
      </c>
      <c r="K1059" s="171">
        <v>275650</v>
      </c>
      <c r="L1059" s="171">
        <v>275650</v>
      </c>
      <c r="M1059" s="172">
        <v>275650</v>
      </c>
      <c r="N1059" s="225"/>
    </row>
    <row r="1060" spans="2:14" ht="69.599999999999994" x14ac:dyDescent="0.25">
      <c r="B1060" s="223"/>
      <c r="C1060" s="163">
        <v>1045</v>
      </c>
      <c r="D1060" s="163" t="s">
        <v>21</v>
      </c>
      <c r="E1060" s="164" t="s">
        <v>637</v>
      </c>
      <c r="F1060" s="165" t="s">
        <v>84</v>
      </c>
      <c r="G1060" s="166">
        <v>1</v>
      </c>
      <c r="H1060" s="170">
        <v>205800</v>
      </c>
      <c r="I1060" s="171">
        <v>205800</v>
      </c>
      <c r="J1060" s="171">
        <v>571200</v>
      </c>
      <c r="K1060" s="171">
        <v>399000</v>
      </c>
      <c r="L1060" s="171">
        <v>367500</v>
      </c>
      <c r="M1060" s="172">
        <v>420000</v>
      </c>
      <c r="N1060" s="225"/>
    </row>
    <row r="1061" spans="2:14" ht="52.2" x14ac:dyDescent="0.25">
      <c r="B1061" s="223"/>
      <c r="C1061" s="163">
        <v>1046</v>
      </c>
      <c r="D1061" s="163" t="s">
        <v>35</v>
      </c>
      <c r="E1061" s="164" t="s">
        <v>638</v>
      </c>
      <c r="F1061" s="165" t="s">
        <v>10</v>
      </c>
      <c r="G1061" s="166">
        <v>1</v>
      </c>
      <c r="H1061" s="170">
        <v>182234</v>
      </c>
      <c r="I1061" s="171">
        <v>182234</v>
      </c>
      <c r="J1061" s="171">
        <v>183750</v>
      </c>
      <c r="K1061" s="171">
        <v>183750</v>
      </c>
      <c r="L1061" s="171">
        <v>183750</v>
      </c>
      <c r="M1061" s="172">
        <v>183750</v>
      </c>
      <c r="N1061" s="225"/>
    </row>
    <row r="1062" spans="2:14" ht="52.2" x14ac:dyDescent="0.25">
      <c r="B1062" s="223"/>
      <c r="C1062" s="163">
        <v>1047</v>
      </c>
      <c r="D1062" s="163" t="s">
        <v>21</v>
      </c>
      <c r="E1062" s="164" t="s">
        <v>638</v>
      </c>
      <c r="F1062" s="165" t="s">
        <v>84</v>
      </c>
      <c r="G1062" s="166">
        <v>1</v>
      </c>
      <c r="H1062" s="170">
        <v>205800</v>
      </c>
      <c r="I1062" s="171">
        <v>205800</v>
      </c>
      <c r="J1062" s="171">
        <v>571200</v>
      </c>
      <c r="K1062" s="171">
        <v>399000</v>
      </c>
      <c r="L1062" s="171">
        <v>367500</v>
      </c>
      <c r="M1062" s="172">
        <v>420000</v>
      </c>
      <c r="N1062" s="225"/>
    </row>
    <row r="1063" spans="2:14" ht="52.2" x14ac:dyDescent="0.25">
      <c r="B1063" s="223"/>
      <c r="C1063" s="163">
        <v>1048</v>
      </c>
      <c r="D1063" s="163" t="s">
        <v>35</v>
      </c>
      <c r="E1063" s="164" t="s">
        <v>639</v>
      </c>
      <c r="F1063" s="165" t="s">
        <v>10</v>
      </c>
      <c r="G1063" s="166">
        <v>1</v>
      </c>
      <c r="H1063" s="170">
        <v>243501</v>
      </c>
      <c r="I1063" s="171">
        <v>243501</v>
      </c>
      <c r="J1063" s="171">
        <v>275650</v>
      </c>
      <c r="K1063" s="171">
        <v>275650</v>
      </c>
      <c r="L1063" s="171">
        <v>275650</v>
      </c>
      <c r="M1063" s="172">
        <v>275650</v>
      </c>
      <c r="N1063" s="225"/>
    </row>
    <row r="1064" spans="2:14" ht="52.2" x14ac:dyDescent="0.25">
      <c r="B1064" s="223"/>
      <c r="C1064" s="163">
        <v>1049</v>
      </c>
      <c r="D1064" s="163" t="s">
        <v>21</v>
      </c>
      <c r="E1064" s="164" t="s">
        <v>639</v>
      </c>
      <c r="F1064" s="165" t="s">
        <v>84</v>
      </c>
      <c r="G1064" s="166">
        <v>1</v>
      </c>
      <c r="H1064" s="170">
        <v>205800</v>
      </c>
      <c r="I1064" s="171">
        <v>205800</v>
      </c>
      <c r="J1064" s="171">
        <v>571200</v>
      </c>
      <c r="K1064" s="171">
        <v>262500</v>
      </c>
      <c r="L1064" s="171">
        <v>367500</v>
      </c>
      <c r="M1064" s="172">
        <v>420000</v>
      </c>
      <c r="N1064" s="225"/>
    </row>
    <row r="1065" spans="2:14" ht="34.799999999999997" x14ac:dyDescent="0.25">
      <c r="B1065" s="223"/>
      <c r="C1065" s="163">
        <v>1050</v>
      </c>
      <c r="D1065" s="163" t="s">
        <v>35</v>
      </c>
      <c r="E1065" s="164" t="s">
        <v>640</v>
      </c>
      <c r="F1065" s="165" t="s">
        <v>10</v>
      </c>
      <c r="G1065" s="166">
        <v>1</v>
      </c>
      <c r="H1065" s="170">
        <v>183750</v>
      </c>
      <c r="I1065" s="171">
        <v>183750</v>
      </c>
      <c r="J1065" s="171">
        <v>168921</v>
      </c>
      <c r="K1065" s="171">
        <v>183750</v>
      </c>
      <c r="L1065" s="171">
        <v>183750</v>
      </c>
      <c r="M1065" s="172">
        <v>183750</v>
      </c>
      <c r="N1065" s="225"/>
    </row>
    <row r="1066" spans="2:14" ht="34.799999999999997" x14ac:dyDescent="0.25">
      <c r="B1066" s="223"/>
      <c r="C1066" s="163">
        <v>1051</v>
      </c>
      <c r="D1066" s="163" t="s">
        <v>21</v>
      </c>
      <c r="E1066" s="164" t="s">
        <v>640</v>
      </c>
      <c r="F1066" s="165" t="s">
        <v>205</v>
      </c>
      <c r="G1066" s="166">
        <v>1</v>
      </c>
      <c r="H1066" s="170">
        <v>338811</v>
      </c>
      <c r="I1066" s="171">
        <v>367846</v>
      </c>
      <c r="J1066" s="171">
        <v>767781</v>
      </c>
      <c r="K1066" s="171">
        <v>336000</v>
      </c>
      <c r="L1066" s="171">
        <v>472500</v>
      </c>
      <c r="M1066" s="172">
        <v>934500</v>
      </c>
      <c r="N1066" s="225"/>
    </row>
    <row r="1067" spans="2:14" ht="34.799999999999997" x14ac:dyDescent="0.25">
      <c r="B1067" s="223"/>
      <c r="C1067" s="163">
        <v>1052</v>
      </c>
      <c r="D1067" s="163" t="s">
        <v>35</v>
      </c>
      <c r="E1067" s="164" t="s">
        <v>641</v>
      </c>
      <c r="F1067" s="165" t="s">
        <v>10</v>
      </c>
      <c r="G1067" s="166">
        <v>1</v>
      </c>
      <c r="H1067" s="170">
        <v>183750</v>
      </c>
      <c r="I1067" s="171">
        <v>183750</v>
      </c>
      <c r="J1067" s="171">
        <v>183750</v>
      </c>
      <c r="K1067" s="171">
        <v>183750</v>
      </c>
      <c r="L1067" s="171">
        <v>183750</v>
      </c>
      <c r="M1067" s="172">
        <v>183750</v>
      </c>
      <c r="N1067" s="225"/>
    </row>
    <row r="1068" spans="2:14" ht="34.799999999999997" x14ac:dyDescent="0.25">
      <c r="B1068" s="223"/>
      <c r="C1068" s="163">
        <v>1053</v>
      </c>
      <c r="D1068" s="163" t="s">
        <v>21</v>
      </c>
      <c r="E1068" s="164" t="s">
        <v>641</v>
      </c>
      <c r="F1068" s="165" t="s">
        <v>84</v>
      </c>
      <c r="G1068" s="166">
        <v>1</v>
      </c>
      <c r="H1068" s="170">
        <v>615300</v>
      </c>
      <c r="I1068" s="171">
        <v>615300</v>
      </c>
      <c r="J1068" s="171">
        <v>570150</v>
      </c>
      <c r="K1068" s="171">
        <v>262500</v>
      </c>
      <c r="L1068" s="171">
        <v>367500</v>
      </c>
      <c r="M1068" s="172">
        <v>420000</v>
      </c>
      <c r="N1068" s="225"/>
    </row>
    <row r="1069" spans="2:14" ht="34.799999999999997" x14ac:dyDescent="0.25">
      <c r="B1069" s="223"/>
      <c r="C1069" s="163">
        <v>1054</v>
      </c>
      <c r="D1069" s="163" t="s">
        <v>35</v>
      </c>
      <c r="E1069" s="164" t="s">
        <v>642</v>
      </c>
      <c r="F1069" s="165" t="s">
        <v>10</v>
      </c>
      <c r="G1069" s="166">
        <v>1</v>
      </c>
      <c r="H1069" s="170">
        <v>0</v>
      </c>
      <c r="I1069" s="171">
        <v>0</v>
      </c>
      <c r="J1069" s="171">
        <v>275650</v>
      </c>
      <c r="K1069" s="171">
        <v>275650</v>
      </c>
      <c r="L1069" s="171">
        <v>275650</v>
      </c>
      <c r="M1069" s="172">
        <v>275650</v>
      </c>
      <c r="N1069" s="225"/>
    </row>
    <row r="1070" spans="2:14" ht="34.799999999999997" x14ac:dyDescent="0.25">
      <c r="B1070" s="223"/>
      <c r="C1070" s="163">
        <v>1055</v>
      </c>
      <c r="D1070" s="163" t="s">
        <v>21</v>
      </c>
      <c r="E1070" s="164" t="s">
        <v>642</v>
      </c>
      <c r="F1070" s="165" t="s">
        <v>84</v>
      </c>
      <c r="G1070" s="166">
        <v>1</v>
      </c>
      <c r="H1070" s="170">
        <v>0</v>
      </c>
      <c r="I1070" s="171">
        <v>0</v>
      </c>
      <c r="J1070" s="171">
        <v>406350</v>
      </c>
      <c r="K1070" s="171">
        <v>294000</v>
      </c>
      <c r="L1070" s="171">
        <v>420000</v>
      </c>
      <c r="M1070" s="172">
        <v>472500</v>
      </c>
      <c r="N1070" s="225"/>
    </row>
    <row r="1071" spans="2:14" ht="34.799999999999997" x14ac:dyDescent="0.25">
      <c r="B1071" s="223"/>
      <c r="C1071" s="163">
        <v>1056</v>
      </c>
      <c r="D1071" s="163" t="s">
        <v>35</v>
      </c>
      <c r="E1071" s="164" t="s">
        <v>643</v>
      </c>
      <c r="F1071" s="165" t="s">
        <v>10</v>
      </c>
      <c r="G1071" s="166">
        <v>1</v>
      </c>
      <c r="H1071" s="170">
        <v>26250</v>
      </c>
      <c r="I1071" s="171">
        <v>26250</v>
      </c>
      <c r="J1071" s="171">
        <v>26250</v>
      </c>
      <c r="K1071" s="171">
        <v>23789</v>
      </c>
      <c r="L1071" s="171">
        <v>26250</v>
      </c>
      <c r="M1071" s="172">
        <v>26250</v>
      </c>
      <c r="N1071" s="225"/>
    </row>
    <row r="1072" spans="2:14" ht="34.799999999999997" x14ac:dyDescent="0.25">
      <c r="B1072" s="223"/>
      <c r="C1072" s="163">
        <v>1057</v>
      </c>
      <c r="D1072" s="163" t="s">
        <v>35</v>
      </c>
      <c r="E1072" s="164" t="s">
        <v>644</v>
      </c>
      <c r="F1072" s="165" t="s">
        <v>10</v>
      </c>
      <c r="G1072" s="166">
        <v>1</v>
      </c>
      <c r="H1072" s="170">
        <v>182234</v>
      </c>
      <c r="I1072" s="171">
        <v>182234</v>
      </c>
      <c r="J1072" s="171">
        <v>183750</v>
      </c>
      <c r="K1072" s="171">
        <v>183750</v>
      </c>
      <c r="L1072" s="171">
        <v>183750</v>
      </c>
      <c r="M1072" s="172">
        <v>183750</v>
      </c>
      <c r="N1072" s="225"/>
    </row>
    <row r="1073" spans="2:14" ht="34.799999999999997" x14ac:dyDescent="0.25">
      <c r="B1073" s="223"/>
      <c r="C1073" s="163">
        <v>1058</v>
      </c>
      <c r="D1073" s="163" t="s">
        <v>21</v>
      </c>
      <c r="E1073" s="164" t="s">
        <v>644</v>
      </c>
      <c r="F1073" s="165" t="s">
        <v>84</v>
      </c>
      <c r="G1073" s="166">
        <v>1</v>
      </c>
      <c r="H1073" s="170">
        <v>224821</v>
      </c>
      <c r="I1073" s="171">
        <v>253077</v>
      </c>
      <c r="J1073" s="171">
        <v>648331</v>
      </c>
      <c r="K1073" s="171">
        <v>819000</v>
      </c>
      <c r="L1073" s="171">
        <v>2625000</v>
      </c>
      <c r="M1073" s="172">
        <v>3780000</v>
      </c>
      <c r="N1073" s="225"/>
    </row>
    <row r="1074" spans="2:14" ht="34.799999999999997" x14ac:dyDescent="0.25">
      <c r="B1074" s="223"/>
      <c r="C1074" s="163">
        <v>1059</v>
      </c>
      <c r="D1074" s="163" t="s">
        <v>35</v>
      </c>
      <c r="E1074" s="164" t="s">
        <v>645</v>
      </c>
      <c r="F1074" s="165" t="s">
        <v>10</v>
      </c>
      <c r="G1074" s="166">
        <v>1</v>
      </c>
      <c r="H1074" s="170">
        <v>364469</v>
      </c>
      <c r="I1074" s="171">
        <v>364469</v>
      </c>
      <c r="J1074" s="171">
        <v>367500</v>
      </c>
      <c r="K1074" s="171">
        <v>367500</v>
      </c>
      <c r="L1074" s="171">
        <v>367500</v>
      </c>
      <c r="M1074" s="172">
        <v>367500</v>
      </c>
      <c r="N1074" s="225"/>
    </row>
    <row r="1075" spans="2:14" ht="34.799999999999997" x14ac:dyDescent="0.25">
      <c r="B1075" s="223"/>
      <c r="C1075" s="163">
        <v>1060</v>
      </c>
      <c r="D1075" s="163" t="s">
        <v>21</v>
      </c>
      <c r="E1075" s="164" t="s">
        <v>645</v>
      </c>
      <c r="F1075" s="165" t="s">
        <v>84</v>
      </c>
      <c r="G1075" s="166">
        <v>1</v>
      </c>
      <c r="H1075" s="170">
        <v>230515</v>
      </c>
      <c r="I1075" s="171">
        <v>258771</v>
      </c>
      <c r="J1075" s="171">
        <v>893609</v>
      </c>
      <c r="K1075" s="171">
        <v>472500</v>
      </c>
      <c r="L1075" s="171">
        <v>1272600</v>
      </c>
      <c r="M1075" s="172">
        <v>0</v>
      </c>
      <c r="N1075" s="225"/>
    </row>
    <row r="1076" spans="2:14" ht="17.399999999999999" x14ac:dyDescent="0.25">
      <c r="B1076" s="223"/>
      <c r="C1076" s="163">
        <v>1061</v>
      </c>
      <c r="D1076" s="163" t="s">
        <v>35</v>
      </c>
      <c r="E1076" s="164" t="s">
        <v>646</v>
      </c>
      <c r="F1076" s="165" t="s">
        <v>10</v>
      </c>
      <c r="G1076" s="166">
        <v>1</v>
      </c>
      <c r="H1076" s="170">
        <v>182234</v>
      </c>
      <c r="I1076" s="171">
        <v>182234</v>
      </c>
      <c r="J1076" s="171">
        <v>183750</v>
      </c>
      <c r="K1076" s="171">
        <v>183750</v>
      </c>
      <c r="L1076" s="171">
        <v>183750</v>
      </c>
      <c r="M1076" s="172">
        <v>183750</v>
      </c>
      <c r="N1076" s="225"/>
    </row>
    <row r="1077" spans="2:14" ht="17.399999999999999" x14ac:dyDescent="0.25">
      <c r="B1077" s="223"/>
      <c r="C1077" s="163">
        <v>1062</v>
      </c>
      <c r="D1077" s="163" t="s">
        <v>21</v>
      </c>
      <c r="E1077" s="164" t="s">
        <v>646</v>
      </c>
      <c r="F1077" s="165" t="s">
        <v>84</v>
      </c>
      <c r="G1077" s="166">
        <v>1</v>
      </c>
      <c r="H1077" s="170">
        <v>173862</v>
      </c>
      <c r="I1077" s="171">
        <v>176936</v>
      </c>
      <c r="J1077" s="171">
        <v>257250</v>
      </c>
      <c r="K1077" s="171">
        <v>241500</v>
      </c>
      <c r="L1077" s="171">
        <v>525000</v>
      </c>
      <c r="M1077" s="172">
        <v>262500</v>
      </c>
      <c r="N1077" s="225"/>
    </row>
    <row r="1078" spans="2:14" ht="17.399999999999999" x14ac:dyDescent="0.25">
      <c r="B1078" s="223"/>
      <c r="C1078" s="163">
        <v>1063</v>
      </c>
      <c r="D1078" s="163" t="s">
        <v>35</v>
      </c>
      <c r="E1078" s="164" t="s">
        <v>647</v>
      </c>
      <c r="F1078" s="165" t="s">
        <v>10</v>
      </c>
      <c r="G1078" s="166">
        <v>1</v>
      </c>
      <c r="H1078" s="170">
        <v>0</v>
      </c>
      <c r="I1078" s="171">
        <v>0</v>
      </c>
      <c r="J1078" s="171">
        <v>183750</v>
      </c>
      <c r="K1078" s="171">
        <v>183750</v>
      </c>
      <c r="L1078" s="171">
        <v>183750</v>
      </c>
      <c r="M1078" s="172">
        <v>183750</v>
      </c>
      <c r="N1078" s="225"/>
    </row>
    <row r="1079" spans="2:14" ht="17.399999999999999" x14ac:dyDescent="0.25">
      <c r="B1079" s="223"/>
      <c r="C1079" s="163">
        <v>1064</v>
      </c>
      <c r="D1079" s="163" t="s">
        <v>21</v>
      </c>
      <c r="E1079" s="164" t="s">
        <v>647</v>
      </c>
      <c r="F1079" s="165" t="s">
        <v>84</v>
      </c>
      <c r="G1079" s="166">
        <v>1</v>
      </c>
      <c r="H1079" s="170">
        <v>0</v>
      </c>
      <c r="I1079" s="171">
        <v>0</v>
      </c>
      <c r="J1079" s="171">
        <v>317100</v>
      </c>
      <c r="K1079" s="171">
        <v>241500</v>
      </c>
      <c r="L1079" s="171">
        <v>525000</v>
      </c>
      <c r="M1079" s="172">
        <v>262500</v>
      </c>
      <c r="N1079" s="225"/>
    </row>
    <row r="1080" spans="2:14" ht="34.799999999999997" x14ac:dyDescent="0.25">
      <c r="B1080" s="223"/>
      <c r="C1080" s="163">
        <v>1065</v>
      </c>
      <c r="D1080" s="163" t="s">
        <v>35</v>
      </c>
      <c r="E1080" s="164" t="s">
        <v>648</v>
      </c>
      <c r="F1080" s="165" t="s">
        <v>10</v>
      </c>
      <c r="G1080" s="166">
        <v>1</v>
      </c>
      <c r="H1080" s="170">
        <v>0</v>
      </c>
      <c r="I1080" s="171">
        <v>0</v>
      </c>
      <c r="J1080" s="171">
        <v>171262</v>
      </c>
      <c r="K1080" s="171">
        <v>183750</v>
      </c>
      <c r="L1080" s="171">
        <v>183750</v>
      </c>
      <c r="M1080" s="172">
        <v>183750</v>
      </c>
      <c r="N1080" s="225"/>
    </row>
    <row r="1081" spans="2:14" ht="34.799999999999997" x14ac:dyDescent="0.25">
      <c r="B1081" s="223"/>
      <c r="C1081" s="163">
        <v>1066</v>
      </c>
      <c r="D1081" s="163" t="s">
        <v>21</v>
      </c>
      <c r="E1081" s="164" t="s">
        <v>648</v>
      </c>
      <c r="F1081" s="165" t="s">
        <v>84</v>
      </c>
      <c r="G1081" s="166">
        <v>1</v>
      </c>
      <c r="H1081" s="170">
        <v>0</v>
      </c>
      <c r="I1081" s="171">
        <v>0</v>
      </c>
      <c r="J1081" s="171">
        <v>324954</v>
      </c>
      <c r="K1081" s="171">
        <v>241500</v>
      </c>
      <c r="L1081" s="171">
        <v>525000</v>
      </c>
      <c r="M1081" s="172">
        <v>262500</v>
      </c>
      <c r="N1081" s="225"/>
    </row>
    <row r="1082" spans="2:14" ht="17.399999999999999" x14ac:dyDescent="0.25">
      <c r="B1082" s="223"/>
      <c r="C1082" s="163">
        <v>1067</v>
      </c>
      <c r="D1082" s="163" t="s">
        <v>35</v>
      </c>
      <c r="E1082" s="164" t="s">
        <v>649</v>
      </c>
      <c r="F1082" s="165" t="s">
        <v>10</v>
      </c>
      <c r="G1082" s="166">
        <v>1</v>
      </c>
      <c r="H1082" s="170">
        <v>0</v>
      </c>
      <c r="I1082" s="171">
        <v>0</v>
      </c>
      <c r="J1082" s="171">
        <v>165167</v>
      </c>
      <c r="K1082" s="171">
        <v>183750</v>
      </c>
      <c r="L1082" s="171">
        <v>183750</v>
      </c>
      <c r="M1082" s="172">
        <v>183750</v>
      </c>
      <c r="N1082" s="225"/>
    </row>
    <row r="1083" spans="2:14" ht="17.399999999999999" x14ac:dyDescent="0.25">
      <c r="B1083" s="223"/>
      <c r="C1083" s="163">
        <v>1068</v>
      </c>
      <c r="D1083" s="163" t="s">
        <v>21</v>
      </c>
      <c r="E1083" s="164" t="s">
        <v>649</v>
      </c>
      <c r="F1083" s="165" t="s">
        <v>84</v>
      </c>
      <c r="G1083" s="166">
        <v>1</v>
      </c>
      <c r="H1083" s="170">
        <v>0</v>
      </c>
      <c r="I1083" s="171">
        <v>0</v>
      </c>
      <c r="J1083" s="171">
        <v>298126</v>
      </c>
      <c r="K1083" s="171">
        <v>241500</v>
      </c>
      <c r="L1083" s="171">
        <v>525000</v>
      </c>
      <c r="M1083" s="172">
        <v>262500</v>
      </c>
      <c r="N1083" s="225"/>
    </row>
    <row r="1084" spans="2:14" ht="17.399999999999999" x14ac:dyDescent="0.25">
      <c r="B1084" s="223"/>
      <c r="C1084" s="163">
        <v>1069</v>
      </c>
      <c r="D1084" s="163" t="s">
        <v>35</v>
      </c>
      <c r="E1084" s="164" t="s">
        <v>650</v>
      </c>
      <c r="F1084" s="165" t="s">
        <v>10</v>
      </c>
      <c r="G1084" s="166">
        <v>1</v>
      </c>
      <c r="H1084" s="170">
        <v>2756800</v>
      </c>
      <c r="I1084" s="171">
        <v>2756800</v>
      </c>
      <c r="J1084" s="171">
        <v>2756800</v>
      </c>
      <c r="K1084" s="171">
        <v>2756800</v>
      </c>
      <c r="L1084" s="171">
        <v>2756800</v>
      </c>
      <c r="M1084" s="172">
        <v>2756800</v>
      </c>
      <c r="N1084" s="225"/>
    </row>
    <row r="1085" spans="2:14" ht="17.399999999999999" x14ac:dyDescent="0.25">
      <c r="B1085" s="223"/>
      <c r="C1085" s="163">
        <v>1070</v>
      </c>
      <c r="D1085" s="163" t="s">
        <v>21</v>
      </c>
      <c r="E1085" s="164" t="s">
        <v>650</v>
      </c>
      <c r="F1085" s="165" t="s">
        <v>124</v>
      </c>
      <c r="G1085" s="166">
        <v>1</v>
      </c>
      <c r="H1085" s="170">
        <v>154330</v>
      </c>
      <c r="I1085" s="171">
        <v>154330</v>
      </c>
      <c r="J1085" s="171">
        <v>513450</v>
      </c>
      <c r="K1085" s="171">
        <v>546000</v>
      </c>
      <c r="L1085" s="171">
        <v>210000</v>
      </c>
      <c r="M1085" s="172">
        <v>262500</v>
      </c>
      <c r="N1085" s="225"/>
    </row>
    <row r="1086" spans="2:14" ht="34.799999999999997" x14ac:dyDescent="0.25">
      <c r="B1086" s="223"/>
      <c r="C1086" s="163">
        <v>1071</v>
      </c>
      <c r="D1086" s="163" t="s">
        <v>35</v>
      </c>
      <c r="E1086" s="164" t="s">
        <v>651</v>
      </c>
      <c r="F1086" s="165" t="s">
        <v>10</v>
      </c>
      <c r="G1086" s="166">
        <v>1</v>
      </c>
      <c r="H1086" s="170">
        <v>2296350</v>
      </c>
      <c r="I1086" s="171">
        <v>2296350</v>
      </c>
      <c r="J1086" s="171">
        <v>2296350</v>
      </c>
      <c r="K1086" s="171">
        <v>2296350</v>
      </c>
      <c r="L1086" s="171">
        <v>2296350</v>
      </c>
      <c r="M1086" s="172">
        <v>2296350</v>
      </c>
      <c r="N1086" s="225"/>
    </row>
    <row r="1087" spans="2:14" ht="34.799999999999997" x14ac:dyDescent="0.25">
      <c r="B1087" s="223"/>
      <c r="C1087" s="163">
        <v>1072</v>
      </c>
      <c r="D1087" s="163" t="s">
        <v>21</v>
      </c>
      <c r="E1087" s="164" t="s">
        <v>651</v>
      </c>
      <c r="F1087" s="165" t="s">
        <v>124</v>
      </c>
      <c r="G1087" s="166">
        <v>1</v>
      </c>
      <c r="H1087" s="170">
        <v>160863</v>
      </c>
      <c r="I1087" s="171">
        <v>160863</v>
      </c>
      <c r="J1087" s="171">
        <v>513450</v>
      </c>
      <c r="K1087" s="171">
        <v>546000</v>
      </c>
      <c r="L1087" s="171">
        <v>210000</v>
      </c>
      <c r="M1087" s="172">
        <v>262500</v>
      </c>
      <c r="N1087" s="225"/>
    </row>
    <row r="1088" spans="2:14" ht="17.399999999999999" x14ac:dyDescent="0.25">
      <c r="B1088" s="223"/>
      <c r="C1088" s="163">
        <v>1073</v>
      </c>
      <c r="D1088" s="163" t="s">
        <v>35</v>
      </c>
      <c r="E1088" s="164" t="s">
        <v>652</v>
      </c>
      <c r="F1088" s="165" t="s">
        <v>10</v>
      </c>
      <c r="G1088" s="166">
        <v>1</v>
      </c>
      <c r="H1088" s="170">
        <v>0</v>
      </c>
      <c r="I1088" s="171">
        <v>0</v>
      </c>
      <c r="J1088" s="171">
        <v>735000</v>
      </c>
      <c r="K1088" s="171">
        <v>735000</v>
      </c>
      <c r="L1088" s="171">
        <v>735000</v>
      </c>
      <c r="M1088" s="172">
        <v>735000</v>
      </c>
      <c r="N1088" s="225"/>
    </row>
    <row r="1089" spans="2:14" ht="17.399999999999999" x14ac:dyDescent="0.25">
      <c r="B1089" s="223"/>
      <c r="C1089" s="163">
        <v>1074</v>
      </c>
      <c r="D1089" s="163" t="s">
        <v>21</v>
      </c>
      <c r="E1089" s="164" t="s">
        <v>652</v>
      </c>
      <c r="F1089" s="165" t="s">
        <v>84</v>
      </c>
      <c r="G1089" s="166">
        <v>1</v>
      </c>
      <c r="H1089" s="170">
        <v>0</v>
      </c>
      <c r="I1089" s="171">
        <v>0</v>
      </c>
      <c r="J1089" s="171">
        <v>1026900</v>
      </c>
      <c r="K1089" s="171">
        <v>1365000</v>
      </c>
      <c r="L1089" s="171">
        <v>1425900</v>
      </c>
      <c r="M1089" s="172">
        <v>0</v>
      </c>
      <c r="N1089" s="225"/>
    </row>
    <row r="1090" spans="2:14" ht="17.399999999999999" x14ac:dyDescent="0.25">
      <c r="B1090" s="223"/>
      <c r="C1090" s="163">
        <v>1075</v>
      </c>
      <c r="D1090" s="163" t="s">
        <v>35</v>
      </c>
      <c r="E1090" s="164" t="s">
        <v>653</v>
      </c>
      <c r="F1090" s="165" t="s">
        <v>10</v>
      </c>
      <c r="G1090" s="166">
        <v>1</v>
      </c>
      <c r="H1090" s="170">
        <v>0</v>
      </c>
      <c r="I1090" s="171">
        <v>0</v>
      </c>
      <c r="J1090" s="171">
        <v>91900</v>
      </c>
      <c r="K1090" s="171">
        <v>91900</v>
      </c>
      <c r="L1090" s="171">
        <v>91900</v>
      </c>
      <c r="M1090" s="172">
        <v>91900</v>
      </c>
      <c r="N1090" s="225"/>
    </row>
    <row r="1091" spans="2:14" ht="17.399999999999999" x14ac:dyDescent="0.25">
      <c r="B1091" s="223"/>
      <c r="C1091" s="163">
        <v>1076</v>
      </c>
      <c r="D1091" s="163" t="s">
        <v>21</v>
      </c>
      <c r="E1091" s="164" t="s">
        <v>653</v>
      </c>
      <c r="F1091" s="165" t="s">
        <v>84</v>
      </c>
      <c r="G1091" s="166">
        <v>1</v>
      </c>
      <c r="H1091" s="170">
        <v>0</v>
      </c>
      <c r="I1091" s="171">
        <v>0</v>
      </c>
      <c r="J1091" s="171">
        <v>399000</v>
      </c>
      <c r="K1091" s="171">
        <v>819000</v>
      </c>
      <c r="L1091" s="171">
        <v>367500</v>
      </c>
      <c r="M1091" s="172">
        <v>472500</v>
      </c>
      <c r="N1091" s="225"/>
    </row>
    <row r="1092" spans="2:14" ht="17.399999999999999" x14ac:dyDescent="0.25">
      <c r="B1092" s="223"/>
      <c r="C1092" s="163">
        <v>1077</v>
      </c>
      <c r="D1092" s="163" t="s">
        <v>35</v>
      </c>
      <c r="E1092" s="164" t="s">
        <v>654</v>
      </c>
      <c r="F1092" s="165" t="s">
        <v>10</v>
      </c>
      <c r="G1092" s="166">
        <v>1</v>
      </c>
      <c r="H1092" s="170">
        <v>26250</v>
      </c>
      <c r="I1092" s="171">
        <v>26250</v>
      </c>
      <c r="J1092" s="171">
        <v>26250</v>
      </c>
      <c r="K1092" s="171">
        <v>26250</v>
      </c>
      <c r="L1092" s="171">
        <v>26250</v>
      </c>
      <c r="M1092" s="172">
        <v>26250</v>
      </c>
      <c r="N1092" s="225"/>
    </row>
    <row r="1093" spans="2:14" ht="17.399999999999999" x14ac:dyDescent="0.25">
      <c r="B1093" s="223"/>
      <c r="C1093" s="163">
        <v>1078</v>
      </c>
      <c r="D1093" s="163" t="s">
        <v>21</v>
      </c>
      <c r="E1093" s="164" t="s">
        <v>654</v>
      </c>
      <c r="F1093" s="165" t="s">
        <v>124</v>
      </c>
      <c r="G1093" s="166">
        <v>1</v>
      </c>
      <c r="H1093" s="170">
        <v>157500</v>
      </c>
      <c r="I1093" s="171">
        <v>157500</v>
      </c>
      <c r="J1093" s="171">
        <v>102900</v>
      </c>
      <c r="K1093" s="171">
        <v>102900</v>
      </c>
      <c r="L1093" s="171">
        <v>105000</v>
      </c>
      <c r="M1093" s="172">
        <v>105000</v>
      </c>
      <c r="N1093" s="225"/>
    </row>
    <row r="1094" spans="2:14" ht="34.799999999999997" x14ac:dyDescent="0.25">
      <c r="B1094" s="223"/>
      <c r="C1094" s="163">
        <v>1079</v>
      </c>
      <c r="D1094" s="163" t="s">
        <v>35</v>
      </c>
      <c r="E1094" s="164" t="s">
        <v>655</v>
      </c>
      <c r="F1094" s="165" t="s">
        <v>10</v>
      </c>
      <c r="G1094" s="166">
        <v>1</v>
      </c>
      <c r="H1094" s="170">
        <v>334602</v>
      </c>
      <c r="I1094" s="171">
        <v>334602</v>
      </c>
      <c r="J1094" s="171">
        <v>367500</v>
      </c>
      <c r="K1094" s="171">
        <v>367500</v>
      </c>
      <c r="L1094" s="171">
        <v>367500</v>
      </c>
      <c r="M1094" s="172">
        <v>367500</v>
      </c>
      <c r="N1094" s="225"/>
    </row>
    <row r="1095" spans="2:14" ht="34.799999999999997" x14ac:dyDescent="0.25">
      <c r="B1095" s="223"/>
      <c r="C1095" s="163">
        <v>1080</v>
      </c>
      <c r="D1095" s="163" t="s">
        <v>21</v>
      </c>
      <c r="E1095" s="164" t="s">
        <v>655</v>
      </c>
      <c r="F1095" s="165" t="s">
        <v>84</v>
      </c>
      <c r="G1095" s="166">
        <v>1</v>
      </c>
      <c r="H1095" s="170">
        <v>789600</v>
      </c>
      <c r="I1095" s="171">
        <v>789600</v>
      </c>
      <c r="J1095" s="171">
        <v>759150</v>
      </c>
      <c r="K1095" s="171">
        <v>399000</v>
      </c>
      <c r="L1095" s="171">
        <v>1890000</v>
      </c>
      <c r="M1095" s="172">
        <v>2467500</v>
      </c>
      <c r="N1095" s="225"/>
    </row>
    <row r="1096" spans="2:14" ht="17.399999999999999" x14ac:dyDescent="0.25">
      <c r="B1096" s="223"/>
      <c r="C1096" s="163">
        <v>1081</v>
      </c>
      <c r="D1096" s="163" t="s">
        <v>35</v>
      </c>
      <c r="E1096" s="164" t="s">
        <v>656</v>
      </c>
      <c r="F1096" s="165" t="s">
        <v>10</v>
      </c>
      <c r="G1096" s="166">
        <v>1</v>
      </c>
      <c r="H1096" s="170">
        <v>551250</v>
      </c>
      <c r="I1096" s="171">
        <v>551250</v>
      </c>
      <c r="J1096" s="171">
        <v>551250</v>
      </c>
      <c r="K1096" s="171">
        <v>551250</v>
      </c>
      <c r="L1096" s="171">
        <v>551250</v>
      </c>
      <c r="M1096" s="172">
        <v>551250</v>
      </c>
      <c r="N1096" s="225"/>
    </row>
    <row r="1097" spans="2:14" ht="17.399999999999999" x14ac:dyDescent="0.25">
      <c r="B1097" s="223"/>
      <c r="C1097" s="163">
        <v>1082</v>
      </c>
      <c r="D1097" s="163" t="s">
        <v>21</v>
      </c>
      <c r="E1097" s="164" t="s">
        <v>656</v>
      </c>
      <c r="F1097" s="165" t="s">
        <v>124</v>
      </c>
      <c r="G1097" s="166">
        <v>1</v>
      </c>
      <c r="H1097" s="170">
        <v>340187</v>
      </c>
      <c r="I1097" s="171">
        <v>346289</v>
      </c>
      <c r="J1097" s="171">
        <v>423151</v>
      </c>
      <c r="K1097" s="171">
        <v>546000</v>
      </c>
      <c r="L1097" s="171">
        <v>105000</v>
      </c>
      <c r="M1097" s="172">
        <v>157500</v>
      </c>
      <c r="N1097" s="225"/>
    </row>
    <row r="1098" spans="2:14" ht="52.2" x14ac:dyDescent="0.25">
      <c r="B1098" s="223"/>
      <c r="C1098" s="163">
        <v>1083</v>
      </c>
      <c r="D1098" s="163" t="s">
        <v>35</v>
      </c>
      <c r="E1098" s="164" t="s">
        <v>657</v>
      </c>
      <c r="F1098" s="165" t="s">
        <v>10</v>
      </c>
      <c r="G1098" s="166">
        <v>1</v>
      </c>
      <c r="H1098" s="170">
        <v>122267</v>
      </c>
      <c r="I1098" s="171">
        <v>122267</v>
      </c>
      <c r="J1098" s="171">
        <v>115611</v>
      </c>
      <c r="K1098" s="171">
        <v>138600</v>
      </c>
      <c r="L1098" s="171">
        <v>138600</v>
      </c>
      <c r="M1098" s="172">
        <v>138600</v>
      </c>
      <c r="N1098" s="225"/>
    </row>
    <row r="1099" spans="2:14" ht="52.2" x14ac:dyDescent="0.25">
      <c r="B1099" s="223"/>
      <c r="C1099" s="163">
        <v>1084</v>
      </c>
      <c r="D1099" s="163" t="s">
        <v>21</v>
      </c>
      <c r="E1099" s="164" t="s">
        <v>657</v>
      </c>
      <c r="F1099" s="165" t="s">
        <v>84</v>
      </c>
      <c r="G1099" s="166">
        <v>1</v>
      </c>
      <c r="H1099" s="170">
        <v>217220</v>
      </c>
      <c r="I1099" s="171">
        <v>245035</v>
      </c>
      <c r="J1099" s="171">
        <v>455700</v>
      </c>
      <c r="K1099" s="171">
        <v>367500</v>
      </c>
      <c r="L1099" s="171">
        <v>189000</v>
      </c>
      <c r="M1099" s="172">
        <v>262500</v>
      </c>
      <c r="N1099" s="225"/>
    </row>
    <row r="1100" spans="2:14" ht="52.2" x14ac:dyDescent="0.25">
      <c r="B1100" s="223"/>
      <c r="C1100" s="163">
        <v>1085</v>
      </c>
      <c r="D1100" s="163" t="s">
        <v>35</v>
      </c>
      <c r="E1100" s="164" t="s">
        <v>658</v>
      </c>
      <c r="F1100" s="165" t="s">
        <v>10</v>
      </c>
      <c r="G1100" s="166">
        <v>1</v>
      </c>
      <c r="H1100" s="170">
        <v>0</v>
      </c>
      <c r="I1100" s="171">
        <v>0</v>
      </c>
      <c r="J1100" s="171">
        <v>0</v>
      </c>
      <c r="K1100" s="171">
        <v>0</v>
      </c>
      <c r="L1100" s="171">
        <v>0</v>
      </c>
      <c r="M1100" s="172">
        <v>183750</v>
      </c>
      <c r="N1100" s="225"/>
    </row>
    <row r="1101" spans="2:14" ht="52.2" x14ac:dyDescent="0.25">
      <c r="B1101" s="223"/>
      <c r="C1101" s="163">
        <v>1086</v>
      </c>
      <c r="D1101" s="163" t="s">
        <v>21</v>
      </c>
      <c r="E1101" s="164" t="s">
        <v>658</v>
      </c>
      <c r="F1101" s="165" t="s">
        <v>84</v>
      </c>
      <c r="G1101" s="166">
        <v>1</v>
      </c>
      <c r="H1101" s="170">
        <v>0</v>
      </c>
      <c r="I1101" s="171">
        <v>0</v>
      </c>
      <c r="J1101" s="171">
        <v>0</v>
      </c>
      <c r="K1101" s="171">
        <v>0</v>
      </c>
      <c r="L1101" s="171">
        <v>0</v>
      </c>
      <c r="M1101" s="172">
        <v>4725000</v>
      </c>
      <c r="N1101" s="225"/>
    </row>
    <row r="1102" spans="2:14" ht="52.2" x14ac:dyDescent="0.25">
      <c r="B1102" s="223"/>
      <c r="C1102" s="163">
        <v>1087</v>
      </c>
      <c r="D1102" s="163" t="s">
        <v>35</v>
      </c>
      <c r="E1102" s="164" t="s">
        <v>659</v>
      </c>
      <c r="F1102" s="165" t="s">
        <v>10</v>
      </c>
      <c r="G1102" s="166">
        <v>1</v>
      </c>
      <c r="H1102" s="170">
        <v>122267</v>
      </c>
      <c r="I1102" s="171">
        <v>122267</v>
      </c>
      <c r="J1102" s="171">
        <v>115611</v>
      </c>
      <c r="K1102" s="171">
        <v>138600</v>
      </c>
      <c r="L1102" s="171">
        <v>138600</v>
      </c>
      <c r="M1102" s="172">
        <v>138600</v>
      </c>
      <c r="N1102" s="225"/>
    </row>
    <row r="1103" spans="2:14" ht="52.2" x14ac:dyDescent="0.25">
      <c r="B1103" s="223"/>
      <c r="C1103" s="163">
        <v>1088</v>
      </c>
      <c r="D1103" s="163" t="s">
        <v>21</v>
      </c>
      <c r="E1103" s="164" t="s">
        <v>659</v>
      </c>
      <c r="F1103" s="165" t="s">
        <v>84</v>
      </c>
      <c r="G1103" s="166">
        <v>1</v>
      </c>
      <c r="H1103" s="170">
        <v>265108</v>
      </c>
      <c r="I1103" s="171">
        <v>247800</v>
      </c>
      <c r="J1103" s="171">
        <v>574133</v>
      </c>
      <c r="K1103" s="171">
        <v>441000</v>
      </c>
      <c r="L1103" s="171">
        <v>693000</v>
      </c>
      <c r="M1103" s="172">
        <v>714000</v>
      </c>
      <c r="N1103" s="225"/>
    </row>
    <row r="1104" spans="2:14" ht="52.2" x14ac:dyDescent="0.25">
      <c r="B1104" s="223"/>
      <c r="C1104" s="163">
        <v>1089</v>
      </c>
      <c r="D1104" s="163" t="s">
        <v>35</v>
      </c>
      <c r="E1104" s="164" t="s">
        <v>660</v>
      </c>
      <c r="F1104" s="165" t="s">
        <v>10</v>
      </c>
      <c r="G1104" s="166">
        <v>1</v>
      </c>
      <c r="H1104" s="170">
        <v>122267</v>
      </c>
      <c r="I1104" s="171">
        <v>122267</v>
      </c>
      <c r="J1104" s="171">
        <v>115611</v>
      </c>
      <c r="K1104" s="171">
        <v>138600</v>
      </c>
      <c r="L1104" s="171">
        <v>138600</v>
      </c>
      <c r="M1104" s="172">
        <v>138600</v>
      </c>
      <c r="N1104" s="225"/>
    </row>
    <row r="1105" spans="2:14" ht="52.2" x14ac:dyDescent="0.25">
      <c r="B1105" s="223"/>
      <c r="C1105" s="163">
        <v>1090</v>
      </c>
      <c r="D1105" s="163" t="s">
        <v>21</v>
      </c>
      <c r="E1105" s="164" t="s">
        <v>660</v>
      </c>
      <c r="F1105" s="165" t="s">
        <v>84</v>
      </c>
      <c r="G1105" s="166">
        <v>1</v>
      </c>
      <c r="H1105" s="170">
        <v>270900</v>
      </c>
      <c r="I1105" s="171">
        <v>270900</v>
      </c>
      <c r="J1105" s="171">
        <v>512400</v>
      </c>
      <c r="K1105" s="171">
        <v>399000</v>
      </c>
      <c r="L1105" s="171">
        <v>997500</v>
      </c>
      <c r="M1105" s="172">
        <v>1312500</v>
      </c>
      <c r="N1105" s="225"/>
    </row>
    <row r="1106" spans="2:14" ht="52.2" x14ac:dyDescent="0.25">
      <c r="B1106" s="223"/>
      <c r="C1106" s="163">
        <v>1091</v>
      </c>
      <c r="D1106" s="163" t="s">
        <v>35</v>
      </c>
      <c r="E1106" s="164" t="s">
        <v>661</v>
      </c>
      <c r="F1106" s="165" t="s">
        <v>10</v>
      </c>
      <c r="G1106" s="166">
        <v>1</v>
      </c>
      <c r="H1106" s="170">
        <v>122267</v>
      </c>
      <c r="I1106" s="171">
        <v>122267</v>
      </c>
      <c r="J1106" s="171">
        <v>115611</v>
      </c>
      <c r="K1106" s="171">
        <v>138600</v>
      </c>
      <c r="L1106" s="171">
        <v>138600</v>
      </c>
      <c r="M1106" s="172">
        <v>138600</v>
      </c>
      <c r="N1106" s="225"/>
    </row>
    <row r="1107" spans="2:14" ht="52.2" x14ac:dyDescent="0.25">
      <c r="B1107" s="223"/>
      <c r="C1107" s="163">
        <v>1092</v>
      </c>
      <c r="D1107" s="163" t="s">
        <v>21</v>
      </c>
      <c r="E1107" s="164" t="s">
        <v>661</v>
      </c>
      <c r="F1107" s="165" t="s">
        <v>84</v>
      </c>
      <c r="G1107" s="166">
        <v>1</v>
      </c>
      <c r="H1107" s="170">
        <v>289970</v>
      </c>
      <c r="I1107" s="171">
        <v>303902</v>
      </c>
      <c r="J1107" s="171">
        <v>583393</v>
      </c>
      <c r="K1107" s="171">
        <v>504000</v>
      </c>
      <c r="L1107" s="171">
        <v>367500</v>
      </c>
      <c r="M1107" s="172">
        <v>262500</v>
      </c>
      <c r="N1107" s="225"/>
    </row>
    <row r="1108" spans="2:14" ht="34.799999999999997" x14ac:dyDescent="0.25">
      <c r="B1108" s="223"/>
      <c r="C1108" s="163">
        <v>1093</v>
      </c>
      <c r="D1108" s="163" t="s">
        <v>35</v>
      </c>
      <c r="E1108" s="164" t="s">
        <v>662</v>
      </c>
      <c r="F1108" s="165" t="s">
        <v>10</v>
      </c>
      <c r="G1108" s="166">
        <v>1</v>
      </c>
      <c r="H1108" s="170">
        <v>122267</v>
      </c>
      <c r="I1108" s="171">
        <v>122267</v>
      </c>
      <c r="J1108" s="171">
        <v>115611</v>
      </c>
      <c r="K1108" s="171">
        <v>138600</v>
      </c>
      <c r="L1108" s="171">
        <v>138600</v>
      </c>
      <c r="M1108" s="172">
        <v>138600</v>
      </c>
      <c r="N1108" s="225"/>
    </row>
    <row r="1109" spans="2:14" ht="34.799999999999997" x14ac:dyDescent="0.25">
      <c r="B1109" s="223"/>
      <c r="C1109" s="163">
        <v>1094</v>
      </c>
      <c r="D1109" s="163" t="s">
        <v>21</v>
      </c>
      <c r="E1109" s="164" t="s">
        <v>662</v>
      </c>
      <c r="F1109" s="165" t="s">
        <v>84</v>
      </c>
      <c r="G1109" s="166">
        <v>1</v>
      </c>
      <c r="H1109" s="170">
        <v>213603</v>
      </c>
      <c r="I1109" s="171">
        <v>227535</v>
      </c>
      <c r="J1109" s="171">
        <v>340200</v>
      </c>
      <c r="K1109" s="171">
        <v>336000</v>
      </c>
      <c r="L1109" s="171">
        <v>136500</v>
      </c>
      <c r="M1109" s="172">
        <v>84000</v>
      </c>
      <c r="N1109" s="225"/>
    </row>
    <row r="1110" spans="2:14" ht="52.2" x14ac:dyDescent="0.25">
      <c r="B1110" s="223"/>
      <c r="C1110" s="163">
        <v>1095</v>
      </c>
      <c r="D1110" s="163" t="s">
        <v>35</v>
      </c>
      <c r="E1110" s="164" t="s">
        <v>663</v>
      </c>
      <c r="F1110" s="165" t="s">
        <v>10</v>
      </c>
      <c r="G1110" s="166">
        <v>1</v>
      </c>
      <c r="H1110" s="170">
        <v>122267</v>
      </c>
      <c r="I1110" s="171">
        <v>122267</v>
      </c>
      <c r="J1110" s="171">
        <v>115611</v>
      </c>
      <c r="K1110" s="171">
        <v>138600</v>
      </c>
      <c r="L1110" s="171">
        <v>138600</v>
      </c>
      <c r="M1110" s="172">
        <v>138600</v>
      </c>
      <c r="N1110" s="225"/>
    </row>
    <row r="1111" spans="2:14" ht="52.2" x14ac:dyDescent="0.25">
      <c r="B1111" s="223"/>
      <c r="C1111" s="163">
        <v>1096</v>
      </c>
      <c r="D1111" s="163" t="s">
        <v>21</v>
      </c>
      <c r="E1111" s="164" t="s">
        <v>663</v>
      </c>
      <c r="F1111" s="165" t="s">
        <v>84</v>
      </c>
      <c r="G1111" s="166">
        <v>1</v>
      </c>
      <c r="H1111" s="170">
        <v>209269</v>
      </c>
      <c r="I1111" s="171">
        <v>215844</v>
      </c>
      <c r="J1111" s="171">
        <v>576467</v>
      </c>
      <c r="K1111" s="171">
        <v>504000</v>
      </c>
      <c r="L1111" s="171">
        <v>231000</v>
      </c>
      <c r="M1111" s="172">
        <v>294000</v>
      </c>
      <c r="N1111" s="225"/>
    </row>
    <row r="1112" spans="2:14" ht="52.2" x14ac:dyDescent="0.25">
      <c r="B1112" s="223"/>
      <c r="C1112" s="163">
        <v>1097</v>
      </c>
      <c r="D1112" s="163" t="s">
        <v>35</v>
      </c>
      <c r="E1112" s="164" t="s">
        <v>664</v>
      </c>
      <c r="F1112" s="165" t="s">
        <v>10</v>
      </c>
      <c r="G1112" s="166">
        <v>1</v>
      </c>
      <c r="H1112" s="170">
        <v>0</v>
      </c>
      <c r="I1112" s="171">
        <v>0</v>
      </c>
      <c r="J1112" s="171">
        <v>0</v>
      </c>
      <c r="K1112" s="171">
        <v>0</v>
      </c>
      <c r="L1112" s="171">
        <v>0</v>
      </c>
      <c r="M1112" s="172">
        <v>138600</v>
      </c>
      <c r="N1112" s="225"/>
    </row>
    <row r="1113" spans="2:14" ht="52.2" x14ac:dyDescent="0.25">
      <c r="B1113" s="223"/>
      <c r="C1113" s="163">
        <v>1098</v>
      </c>
      <c r="D1113" s="163" t="s">
        <v>21</v>
      </c>
      <c r="E1113" s="164" t="s">
        <v>664</v>
      </c>
      <c r="F1113" s="165" t="s">
        <v>84</v>
      </c>
      <c r="G1113" s="166">
        <v>1</v>
      </c>
      <c r="H1113" s="170">
        <v>0</v>
      </c>
      <c r="I1113" s="171">
        <v>0</v>
      </c>
      <c r="J1113" s="171">
        <v>0</v>
      </c>
      <c r="K1113" s="171">
        <v>0</v>
      </c>
      <c r="L1113" s="171">
        <v>0</v>
      </c>
      <c r="M1113" s="172">
        <v>787500</v>
      </c>
      <c r="N1113" s="225"/>
    </row>
    <row r="1114" spans="2:14" ht="52.2" x14ac:dyDescent="0.25">
      <c r="B1114" s="223"/>
      <c r="C1114" s="163">
        <v>1099</v>
      </c>
      <c r="D1114" s="163" t="s">
        <v>35</v>
      </c>
      <c r="E1114" s="164" t="s">
        <v>665</v>
      </c>
      <c r="F1114" s="165" t="s">
        <v>10</v>
      </c>
      <c r="G1114" s="166">
        <v>1</v>
      </c>
      <c r="H1114" s="170">
        <v>122267</v>
      </c>
      <c r="I1114" s="171">
        <v>122267</v>
      </c>
      <c r="J1114" s="171">
        <v>115611</v>
      </c>
      <c r="K1114" s="171">
        <v>138600</v>
      </c>
      <c r="L1114" s="171">
        <v>138600</v>
      </c>
      <c r="M1114" s="172">
        <v>138600</v>
      </c>
      <c r="N1114" s="225"/>
    </row>
    <row r="1115" spans="2:14" ht="52.2" x14ac:dyDescent="0.25">
      <c r="B1115" s="223"/>
      <c r="C1115" s="163">
        <v>1100</v>
      </c>
      <c r="D1115" s="163" t="s">
        <v>21</v>
      </c>
      <c r="E1115" s="164" t="s">
        <v>665</v>
      </c>
      <c r="F1115" s="165" t="s">
        <v>84</v>
      </c>
      <c r="G1115" s="166">
        <v>1</v>
      </c>
      <c r="H1115" s="170">
        <v>156667</v>
      </c>
      <c r="I1115" s="171">
        <v>163242</v>
      </c>
      <c r="J1115" s="171">
        <v>560700</v>
      </c>
      <c r="K1115" s="171">
        <v>504000</v>
      </c>
      <c r="L1115" s="171">
        <v>157500</v>
      </c>
      <c r="M1115" s="172">
        <v>210000</v>
      </c>
      <c r="N1115" s="225"/>
    </row>
    <row r="1116" spans="2:14" ht="34.799999999999997" x14ac:dyDescent="0.25">
      <c r="B1116" s="223"/>
      <c r="C1116" s="163">
        <v>1101</v>
      </c>
      <c r="D1116" s="163" t="s">
        <v>35</v>
      </c>
      <c r="E1116" s="164" t="s">
        <v>666</v>
      </c>
      <c r="F1116" s="165" t="s">
        <v>10</v>
      </c>
      <c r="G1116" s="166">
        <v>1</v>
      </c>
      <c r="H1116" s="170">
        <v>0</v>
      </c>
      <c r="I1116" s="171">
        <v>0</v>
      </c>
      <c r="J1116" s="171">
        <v>115611</v>
      </c>
      <c r="K1116" s="171">
        <v>138600</v>
      </c>
      <c r="L1116" s="171">
        <v>138600</v>
      </c>
      <c r="M1116" s="172">
        <v>138600</v>
      </c>
      <c r="N1116" s="225"/>
    </row>
    <row r="1117" spans="2:14" ht="34.799999999999997" x14ac:dyDescent="0.25">
      <c r="B1117" s="223"/>
      <c r="C1117" s="163">
        <v>1102</v>
      </c>
      <c r="D1117" s="163" t="s">
        <v>21</v>
      </c>
      <c r="E1117" s="164" t="s">
        <v>666</v>
      </c>
      <c r="F1117" s="165" t="s">
        <v>84</v>
      </c>
      <c r="G1117" s="166">
        <v>1</v>
      </c>
      <c r="H1117" s="170">
        <v>0</v>
      </c>
      <c r="I1117" s="171">
        <v>0</v>
      </c>
      <c r="J1117" s="171">
        <v>456750</v>
      </c>
      <c r="K1117" s="171">
        <v>367500</v>
      </c>
      <c r="L1117" s="171">
        <v>315000</v>
      </c>
      <c r="M1117" s="172">
        <v>420000</v>
      </c>
      <c r="N1117" s="225"/>
    </row>
    <row r="1118" spans="2:14" ht="69.599999999999994" x14ac:dyDescent="0.25">
      <c r="B1118" s="223"/>
      <c r="C1118" s="163">
        <v>1103</v>
      </c>
      <c r="D1118" s="163" t="s">
        <v>35</v>
      </c>
      <c r="E1118" s="164" t="s">
        <v>667</v>
      </c>
      <c r="F1118" s="165" t="s">
        <v>10</v>
      </c>
      <c r="G1118" s="166">
        <v>1</v>
      </c>
      <c r="H1118" s="170">
        <v>122267</v>
      </c>
      <c r="I1118" s="171">
        <v>122267</v>
      </c>
      <c r="J1118" s="171">
        <v>115611</v>
      </c>
      <c r="K1118" s="171">
        <v>138600</v>
      </c>
      <c r="L1118" s="171">
        <v>138600</v>
      </c>
      <c r="M1118" s="172">
        <v>138600</v>
      </c>
      <c r="N1118" s="225"/>
    </row>
    <row r="1119" spans="2:14" ht="69.599999999999994" x14ac:dyDescent="0.25">
      <c r="B1119" s="223"/>
      <c r="C1119" s="163">
        <v>1104</v>
      </c>
      <c r="D1119" s="163" t="s">
        <v>21</v>
      </c>
      <c r="E1119" s="164" t="s">
        <v>667</v>
      </c>
      <c r="F1119" s="165" t="s">
        <v>84</v>
      </c>
      <c r="G1119" s="166">
        <v>1</v>
      </c>
      <c r="H1119" s="170">
        <v>227603</v>
      </c>
      <c r="I1119" s="171">
        <v>241535</v>
      </c>
      <c r="J1119" s="171">
        <v>560700</v>
      </c>
      <c r="K1119" s="171">
        <v>441000</v>
      </c>
      <c r="L1119" s="171">
        <v>420000</v>
      </c>
      <c r="M1119" s="172">
        <v>367500</v>
      </c>
      <c r="N1119" s="225"/>
    </row>
    <row r="1120" spans="2:14" ht="69.599999999999994" x14ac:dyDescent="0.25">
      <c r="B1120" s="223"/>
      <c r="C1120" s="163">
        <v>1105</v>
      </c>
      <c r="D1120" s="163" t="s">
        <v>35</v>
      </c>
      <c r="E1120" s="164" t="s">
        <v>668</v>
      </c>
      <c r="F1120" s="165" t="s">
        <v>10</v>
      </c>
      <c r="G1120" s="166">
        <v>1</v>
      </c>
      <c r="H1120" s="170">
        <v>122267</v>
      </c>
      <c r="I1120" s="171">
        <v>122267</v>
      </c>
      <c r="J1120" s="171">
        <v>115611</v>
      </c>
      <c r="K1120" s="171">
        <v>138600</v>
      </c>
      <c r="L1120" s="171">
        <v>138600</v>
      </c>
      <c r="M1120" s="172">
        <v>138600</v>
      </c>
      <c r="N1120" s="225"/>
    </row>
    <row r="1121" spans="2:14" ht="69.599999999999994" x14ac:dyDescent="0.25">
      <c r="B1121" s="223"/>
      <c r="C1121" s="163">
        <v>1106</v>
      </c>
      <c r="D1121" s="163" t="s">
        <v>21</v>
      </c>
      <c r="E1121" s="164" t="s">
        <v>668</v>
      </c>
      <c r="F1121" s="165" t="s">
        <v>84</v>
      </c>
      <c r="G1121" s="166">
        <v>1</v>
      </c>
      <c r="H1121" s="170">
        <v>186900</v>
      </c>
      <c r="I1121" s="171">
        <v>186900</v>
      </c>
      <c r="J1121" s="171">
        <v>478029</v>
      </c>
      <c r="K1121" s="171">
        <v>367500</v>
      </c>
      <c r="L1121" s="171">
        <v>157500</v>
      </c>
      <c r="M1121" s="172">
        <v>231000</v>
      </c>
      <c r="N1121" s="225"/>
    </row>
    <row r="1122" spans="2:14" ht="52.2" x14ac:dyDescent="0.25">
      <c r="B1122" s="223"/>
      <c r="C1122" s="163">
        <v>1107</v>
      </c>
      <c r="D1122" s="163" t="s">
        <v>35</v>
      </c>
      <c r="E1122" s="164" t="s">
        <v>669</v>
      </c>
      <c r="F1122" s="165" t="s">
        <v>10</v>
      </c>
      <c r="G1122" s="166">
        <v>1</v>
      </c>
      <c r="H1122" s="170">
        <v>0</v>
      </c>
      <c r="I1122" s="171">
        <v>0</v>
      </c>
      <c r="J1122" s="171">
        <v>115611</v>
      </c>
      <c r="K1122" s="171">
        <v>138600</v>
      </c>
      <c r="L1122" s="171">
        <v>138600</v>
      </c>
      <c r="M1122" s="172">
        <v>138600</v>
      </c>
      <c r="N1122" s="225"/>
    </row>
    <row r="1123" spans="2:14" ht="52.2" x14ac:dyDescent="0.25">
      <c r="B1123" s="223"/>
      <c r="C1123" s="163">
        <v>1108</v>
      </c>
      <c r="D1123" s="163" t="s">
        <v>21</v>
      </c>
      <c r="E1123" s="164" t="s">
        <v>669</v>
      </c>
      <c r="F1123" s="165" t="s">
        <v>84</v>
      </c>
      <c r="G1123" s="166">
        <v>1</v>
      </c>
      <c r="H1123" s="170">
        <v>0</v>
      </c>
      <c r="I1123" s="171">
        <v>0</v>
      </c>
      <c r="J1123" s="171">
        <v>560700</v>
      </c>
      <c r="K1123" s="171">
        <v>472500</v>
      </c>
      <c r="L1123" s="171">
        <v>472500</v>
      </c>
      <c r="M1123" s="172">
        <v>525000</v>
      </c>
      <c r="N1123" s="225"/>
    </row>
    <row r="1124" spans="2:14" ht="52.2" x14ac:dyDescent="0.25">
      <c r="B1124" s="223"/>
      <c r="C1124" s="163">
        <v>1109</v>
      </c>
      <c r="D1124" s="163" t="s">
        <v>35</v>
      </c>
      <c r="E1124" s="164" t="s">
        <v>670</v>
      </c>
      <c r="F1124" s="165" t="s">
        <v>10</v>
      </c>
      <c r="G1124" s="166">
        <v>1</v>
      </c>
      <c r="H1124" s="170">
        <v>122267</v>
      </c>
      <c r="I1124" s="171">
        <v>122267</v>
      </c>
      <c r="J1124" s="171">
        <v>115611</v>
      </c>
      <c r="K1124" s="171">
        <v>138600</v>
      </c>
      <c r="L1124" s="171">
        <v>138600</v>
      </c>
      <c r="M1124" s="172">
        <v>138600</v>
      </c>
      <c r="N1124" s="225"/>
    </row>
    <row r="1125" spans="2:14" ht="52.2" x14ac:dyDescent="0.25">
      <c r="B1125" s="223"/>
      <c r="C1125" s="163">
        <v>1110</v>
      </c>
      <c r="D1125" s="163" t="s">
        <v>21</v>
      </c>
      <c r="E1125" s="164" t="s">
        <v>670</v>
      </c>
      <c r="F1125" s="165" t="s">
        <v>84</v>
      </c>
      <c r="G1125" s="166">
        <v>1</v>
      </c>
      <c r="H1125" s="170">
        <v>192150</v>
      </c>
      <c r="I1125" s="171">
        <v>192150</v>
      </c>
      <c r="J1125" s="171">
        <v>560700</v>
      </c>
      <c r="K1125" s="171">
        <v>472500</v>
      </c>
      <c r="L1125" s="171">
        <v>315000</v>
      </c>
      <c r="M1125" s="172">
        <v>367500</v>
      </c>
      <c r="N1125" s="225"/>
    </row>
    <row r="1126" spans="2:14" ht="34.799999999999997" x14ac:dyDescent="0.25">
      <c r="B1126" s="223"/>
      <c r="C1126" s="163">
        <v>1111</v>
      </c>
      <c r="D1126" s="163" t="s">
        <v>35</v>
      </c>
      <c r="E1126" s="164" t="s">
        <v>671</v>
      </c>
      <c r="F1126" s="165" t="s">
        <v>10</v>
      </c>
      <c r="G1126" s="166">
        <v>1</v>
      </c>
      <c r="H1126" s="170">
        <v>122267</v>
      </c>
      <c r="I1126" s="171">
        <v>122267</v>
      </c>
      <c r="J1126" s="171">
        <v>115611</v>
      </c>
      <c r="K1126" s="171">
        <v>138600</v>
      </c>
      <c r="L1126" s="171">
        <v>138600</v>
      </c>
      <c r="M1126" s="172">
        <v>138600</v>
      </c>
      <c r="N1126" s="225"/>
    </row>
    <row r="1127" spans="2:14" ht="34.799999999999997" x14ac:dyDescent="0.25">
      <c r="B1127" s="223"/>
      <c r="C1127" s="163">
        <v>1112</v>
      </c>
      <c r="D1127" s="163" t="s">
        <v>21</v>
      </c>
      <c r="E1127" s="164" t="s">
        <v>671</v>
      </c>
      <c r="F1127" s="165" t="s">
        <v>84</v>
      </c>
      <c r="G1127" s="166">
        <v>1</v>
      </c>
      <c r="H1127" s="170">
        <v>267411</v>
      </c>
      <c r="I1127" s="171">
        <v>257250</v>
      </c>
      <c r="J1127" s="171">
        <v>362250</v>
      </c>
      <c r="K1127" s="171">
        <v>367500</v>
      </c>
      <c r="L1127" s="171">
        <v>262500</v>
      </c>
      <c r="M1127" s="172">
        <v>714000</v>
      </c>
      <c r="N1127" s="225"/>
    </row>
    <row r="1128" spans="2:14" ht="52.2" x14ac:dyDescent="0.25">
      <c r="B1128" s="223"/>
      <c r="C1128" s="163">
        <v>1113</v>
      </c>
      <c r="D1128" s="163" t="s">
        <v>35</v>
      </c>
      <c r="E1128" s="164" t="s">
        <v>672</v>
      </c>
      <c r="F1128" s="165" t="s">
        <v>10</v>
      </c>
      <c r="G1128" s="166">
        <v>1</v>
      </c>
      <c r="H1128" s="170">
        <v>122267</v>
      </c>
      <c r="I1128" s="171">
        <v>122267</v>
      </c>
      <c r="J1128" s="171">
        <v>115611</v>
      </c>
      <c r="K1128" s="171">
        <v>138600</v>
      </c>
      <c r="L1128" s="171">
        <v>138600</v>
      </c>
      <c r="M1128" s="172">
        <v>138600</v>
      </c>
      <c r="N1128" s="225"/>
    </row>
    <row r="1129" spans="2:14" ht="52.2" x14ac:dyDescent="0.25">
      <c r="B1129" s="223"/>
      <c r="C1129" s="163">
        <v>1114</v>
      </c>
      <c r="D1129" s="163" t="s">
        <v>21</v>
      </c>
      <c r="E1129" s="164" t="s">
        <v>672</v>
      </c>
      <c r="F1129" s="165" t="s">
        <v>84</v>
      </c>
      <c r="G1129" s="166">
        <v>1</v>
      </c>
      <c r="H1129" s="170">
        <v>163800</v>
      </c>
      <c r="I1129" s="171">
        <v>163800</v>
      </c>
      <c r="J1129" s="171">
        <v>853433</v>
      </c>
      <c r="K1129" s="171">
        <v>504000</v>
      </c>
      <c r="L1129" s="171">
        <v>367500</v>
      </c>
      <c r="M1129" s="172">
        <v>651000</v>
      </c>
      <c r="N1129" s="225"/>
    </row>
    <row r="1130" spans="2:14" ht="104.4" x14ac:dyDescent="0.25">
      <c r="B1130" s="223"/>
      <c r="C1130" s="163">
        <v>1115</v>
      </c>
      <c r="D1130" s="163" t="s">
        <v>21</v>
      </c>
      <c r="E1130" s="164" t="s">
        <v>673</v>
      </c>
      <c r="F1130" s="165" t="s">
        <v>84</v>
      </c>
      <c r="G1130" s="166">
        <v>1</v>
      </c>
      <c r="H1130" s="170">
        <v>198450</v>
      </c>
      <c r="I1130" s="171">
        <v>198450</v>
      </c>
      <c r="J1130" s="171">
        <v>759150</v>
      </c>
      <c r="K1130" s="171">
        <v>504000</v>
      </c>
      <c r="L1130" s="171">
        <v>367500</v>
      </c>
      <c r="M1130" s="172">
        <v>682500</v>
      </c>
      <c r="N1130" s="225"/>
    </row>
    <row r="1131" spans="2:14" ht="69.599999999999994" x14ac:dyDescent="0.25">
      <c r="B1131" s="223"/>
      <c r="C1131" s="163">
        <v>1116</v>
      </c>
      <c r="D1131" s="163" t="s">
        <v>35</v>
      </c>
      <c r="E1131" s="164" t="s">
        <v>674</v>
      </c>
      <c r="F1131" s="165" t="s">
        <v>10</v>
      </c>
      <c r="G1131" s="166">
        <v>1</v>
      </c>
      <c r="H1131" s="170">
        <v>122267</v>
      </c>
      <c r="I1131" s="171">
        <v>122267</v>
      </c>
      <c r="J1131" s="171">
        <v>115611</v>
      </c>
      <c r="K1131" s="171">
        <v>138600</v>
      </c>
      <c r="L1131" s="171">
        <v>138600</v>
      </c>
      <c r="M1131" s="172">
        <v>138600</v>
      </c>
      <c r="N1131" s="225"/>
    </row>
    <row r="1132" spans="2:14" ht="69.599999999999994" x14ac:dyDescent="0.25">
      <c r="B1132" s="223"/>
      <c r="C1132" s="163">
        <v>1117</v>
      </c>
      <c r="D1132" s="163" t="s">
        <v>35</v>
      </c>
      <c r="E1132" s="164" t="s">
        <v>675</v>
      </c>
      <c r="F1132" s="165" t="s">
        <v>10</v>
      </c>
      <c r="G1132" s="166">
        <v>1</v>
      </c>
      <c r="H1132" s="170">
        <v>122267</v>
      </c>
      <c r="I1132" s="171">
        <v>122267</v>
      </c>
      <c r="J1132" s="171">
        <v>115611</v>
      </c>
      <c r="K1132" s="171">
        <v>138600</v>
      </c>
      <c r="L1132" s="171">
        <v>138600</v>
      </c>
      <c r="M1132" s="172">
        <v>138600</v>
      </c>
      <c r="N1132" s="225"/>
    </row>
    <row r="1133" spans="2:14" ht="69.599999999999994" x14ac:dyDescent="0.25">
      <c r="B1133" s="223"/>
      <c r="C1133" s="163">
        <v>1118</v>
      </c>
      <c r="D1133" s="163" t="s">
        <v>21</v>
      </c>
      <c r="E1133" s="164" t="s">
        <v>675</v>
      </c>
      <c r="F1133" s="165" t="s">
        <v>84</v>
      </c>
      <c r="G1133" s="166">
        <v>1</v>
      </c>
      <c r="H1133" s="170">
        <v>226409</v>
      </c>
      <c r="I1133" s="171">
        <v>198450</v>
      </c>
      <c r="J1133" s="171">
        <v>560700</v>
      </c>
      <c r="K1133" s="171">
        <v>399000</v>
      </c>
      <c r="L1133" s="171">
        <v>262500</v>
      </c>
      <c r="M1133" s="172">
        <v>367500</v>
      </c>
      <c r="N1133" s="225"/>
    </row>
    <row r="1134" spans="2:14" ht="52.2" x14ac:dyDescent="0.25">
      <c r="B1134" s="223"/>
      <c r="C1134" s="163">
        <v>1119</v>
      </c>
      <c r="D1134" s="163" t="s">
        <v>35</v>
      </c>
      <c r="E1134" s="164" t="s">
        <v>676</v>
      </c>
      <c r="F1134" s="165" t="s">
        <v>10</v>
      </c>
      <c r="G1134" s="166">
        <v>1</v>
      </c>
      <c r="H1134" s="170">
        <v>122267</v>
      </c>
      <c r="I1134" s="171">
        <v>122267</v>
      </c>
      <c r="J1134" s="171">
        <v>115611</v>
      </c>
      <c r="K1134" s="171">
        <v>138600</v>
      </c>
      <c r="L1134" s="171">
        <v>138600</v>
      </c>
      <c r="M1134" s="172">
        <v>138600</v>
      </c>
      <c r="N1134" s="225"/>
    </row>
    <row r="1135" spans="2:14" ht="52.2" x14ac:dyDescent="0.25">
      <c r="B1135" s="223"/>
      <c r="C1135" s="163">
        <v>1120</v>
      </c>
      <c r="D1135" s="163" t="s">
        <v>21</v>
      </c>
      <c r="E1135" s="164" t="s">
        <v>676</v>
      </c>
      <c r="F1135" s="165" t="s">
        <v>84</v>
      </c>
      <c r="G1135" s="166">
        <v>1</v>
      </c>
      <c r="H1135" s="170">
        <v>234603</v>
      </c>
      <c r="I1135" s="171">
        <v>266309</v>
      </c>
      <c r="J1135" s="171">
        <v>362250</v>
      </c>
      <c r="K1135" s="171">
        <v>336000</v>
      </c>
      <c r="L1135" s="171">
        <v>157500</v>
      </c>
      <c r="M1135" s="172">
        <v>294000</v>
      </c>
      <c r="N1135" s="225"/>
    </row>
    <row r="1136" spans="2:14" ht="34.799999999999997" x14ac:dyDescent="0.25">
      <c r="B1136" s="223"/>
      <c r="C1136" s="163">
        <v>1121</v>
      </c>
      <c r="D1136" s="163" t="s">
        <v>35</v>
      </c>
      <c r="E1136" s="164" t="s">
        <v>677</v>
      </c>
      <c r="F1136" s="165" t="s">
        <v>10</v>
      </c>
      <c r="G1136" s="166">
        <v>1</v>
      </c>
      <c r="H1136" s="170">
        <v>122267</v>
      </c>
      <c r="I1136" s="171">
        <v>122267</v>
      </c>
      <c r="J1136" s="171">
        <v>115611</v>
      </c>
      <c r="K1136" s="171">
        <v>138600</v>
      </c>
      <c r="L1136" s="171">
        <v>138600</v>
      </c>
      <c r="M1136" s="172">
        <v>138600</v>
      </c>
      <c r="N1136" s="225"/>
    </row>
    <row r="1137" spans="2:14" ht="34.799999999999997" x14ac:dyDescent="0.25">
      <c r="B1137" s="223"/>
      <c r="C1137" s="163">
        <v>1122</v>
      </c>
      <c r="D1137" s="163" t="s">
        <v>21</v>
      </c>
      <c r="E1137" s="164" t="s">
        <v>677</v>
      </c>
      <c r="F1137" s="165" t="s">
        <v>84</v>
      </c>
      <c r="G1137" s="166">
        <v>1</v>
      </c>
      <c r="H1137" s="170">
        <v>132300</v>
      </c>
      <c r="I1137" s="171">
        <v>132300</v>
      </c>
      <c r="J1137" s="171">
        <v>560700</v>
      </c>
      <c r="K1137" s="171">
        <v>472500</v>
      </c>
      <c r="L1137" s="171">
        <v>367500</v>
      </c>
      <c r="M1137" s="172">
        <v>892500</v>
      </c>
      <c r="N1137" s="225"/>
    </row>
    <row r="1138" spans="2:14" ht="34.799999999999997" x14ac:dyDescent="0.25">
      <c r="B1138" s="223"/>
      <c r="C1138" s="163">
        <v>1123</v>
      </c>
      <c r="D1138" s="163" t="s">
        <v>35</v>
      </c>
      <c r="E1138" s="164" t="s">
        <v>678</v>
      </c>
      <c r="F1138" s="165" t="s">
        <v>10</v>
      </c>
      <c r="G1138" s="166">
        <v>1</v>
      </c>
      <c r="H1138" s="170">
        <v>122267</v>
      </c>
      <c r="I1138" s="171">
        <v>122267</v>
      </c>
      <c r="J1138" s="171">
        <v>115611</v>
      </c>
      <c r="K1138" s="171">
        <v>138600</v>
      </c>
      <c r="L1138" s="171">
        <v>138600</v>
      </c>
      <c r="M1138" s="172">
        <v>138600</v>
      </c>
      <c r="N1138" s="225"/>
    </row>
    <row r="1139" spans="2:14" ht="34.799999999999997" x14ac:dyDescent="0.25">
      <c r="B1139" s="223"/>
      <c r="C1139" s="163">
        <v>1124</v>
      </c>
      <c r="D1139" s="163" t="s">
        <v>21</v>
      </c>
      <c r="E1139" s="164" t="s">
        <v>678</v>
      </c>
      <c r="F1139" s="165" t="s">
        <v>84</v>
      </c>
      <c r="G1139" s="166">
        <v>1</v>
      </c>
      <c r="H1139" s="170">
        <v>280350</v>
      </c>
      <c r="I1139" s="171">
        <v>280350</v>
      </c>
      <c r="J1139" s="171">
        <v>499357</v>
      </c>
      <c r="K1139" s="171">
        <v>472500</v>
      </c>
      <c r="L1139" s="171">
        <v>189000</v>
      </c>
      <c r="M1139" s="172">
        <v>262500</v>
      </c>
      <c r="N1139" s="225"/>
    </row>
    <row r="1140" spans="2:14" ht="34.799999999999997" x14ac:dyDescent="0.25">
      <c r="B1140" s="223"/>
      <c r="C1140" s="163">
        <v>1125</v>
      </c>
      <c r="D1140" s="163" t="s">
        <v>35</v>
      </c>
      <c r="E1140" s="164" t="s">
        <v>679</v>
      </c>
      <c r="F1140" s="165" t="s">
        <v>10</v>
      </c>
      <c r="G1140" s="166">
        <v>1</v>
      </c>
      <c r="H1140" s="170">
        <v>122267</v>
      </c>
      <c r="I1140" s="171">
        <v>122267</v>
      </c>
      <c r="J1140" s="171">
        <v>115611</v>
      </c>
      <c r="K1140" s="171">
        <v>138600</v>
      </c>
      <c r="L1140" s="171">
        <v>138600</v>
      </c>
      <c r="M1140" s="172">
        <v>138600</v>
      </c>
      <c r="N1140" s="225"/>
    </row>
    <row r="1141" spans="2:14" ht="34.799999999999997" x14ac:dyDescent="0.25">
      <c r="B1141" s="223"/>
      <c r="C1141" s="163">
        <v>1126</v>
      </c>
      <c r="D1141" s="163" t="s">
        <v>21</v>
      </c>
      <c r="E1141" s="164" t="s">
        <v>679</v>
      </c>
      <c r="F1141" s="165" t="s">
        <v>84</v>
      </c>
      <c r="G1141" s="166">
        <v>1</v>
      </c>
      <c r="H1141" s="170">
        <v>257250</v>
      </c>
      <c r="I1141" s="171">
        <v>257250</v>
      </c>
      <c r="J1141" s="171">
        <v>508226</v>
      </c>
      <c r="K1141" s="171">
        <v>504000</v>
      </c>
      <c r="L1141" s="171">
        <v>262500</v>
      </c>
      <c r="M1141" s="172">
        <v>472500</v>
      </c>
      <c r="N1141" s="225"/>
    </row>
    <row r="1142" spans="2:14" ht="34.799999999999997" x14ac:dyDescent="0.25">
      <c r="B1142" s="223"/>
      <c r="C1142" s="163">
        <v>1127</v>
      </c>
      <c r="D1142" s="163" t="s">
        <v>35</v>
      </c>
      <c r="E1142" s="164" t="s">
        <v>680</v>
      </c>
      <c r="F1142" s="165" t="s">
        <v>10</v>
      </c>
      <c r="G1142" s="166">
        <v>1</v>
      </c>
      <c r="H1142" s="170">
        <v>122267</v>
      </c>
      <c r="I1142" s="171">
        <v>122267</v>
      </c>
      <c r="J1142" s="171">
        <v>115611</v>
      </c>
      <c r="K1142" s="171">
        <v>138600</v>
      </c>
      <c r="L1142" s="171">
        <v>138600</v>
      </c>
      <c r="M1142" s="172">
        <v>138600</v>
      </c>
      <c r="N1142" s="225"/>
    </row>
    <row r="1143" spans="2:14" ht="34.799999999999997" x14ac:dyDescent="0.25">
      <c r="B1143" s="223"/>
      <c r="C1143" s="163">
        <v>1128</v>
      </c>
      <c r="D1143" s="163" t="s">
        <v>21</v>
      </c>
      <c r="E1143" s="164" t="s">
        <v>680</v>
      </c>
      <c r="F1143" s="165" t="s">
        <v>84</v>
      </c>
      <c r="G1143" s="166">
        <v>1</v>
      </c>
      <c r="H1143" s="170">
        <v>134400</v>
      </c>
      <c r="I1143" s="171">
        <v>134400</v>
      </c>
      <c r="J1143" s="171">
        <v>823567</v>
      </c>
      <c r="K1143" s="171">
        <v>756000</v>
      </c>
      <c r="L1143" s="171">
        <v>546000</v>
      </c>
      <c r="M1143" s="172">
        <v>1260000</v>
      </c>
      <c r="N1143" s="225"/>
    </row>
    <row r="1144" spans="2:14" ht="69.599999999999994" x14ac:dyDescent="0.25">
      <c r="B1144" s="223"/>
      <c r="C1144" s="163">
        <v>1129</v>
      </c>
      <c r="D1144" s="163" t="s">
        <v>35</v>
      </c>
      <c r="E1144" s="164" t="s">
        <v>681</v>
      </c>
      <c r="F1144" s="165" t="s">
        <v>10</v>
      </c>
      <c r="G1144" s="166">
        <v>1</v>
      </c>
      <c r="H1144" s="170">
        <v>122267</v>
      </c>
      <c r="I1144" s="171">
        <v>122267</v>
      </c>
      <c r="J1144" s="171">
        <v>115611</v>
      </c>
      <c r="K1144" s="171">
        <v>138600</v>
      </c>
      <c r="L1144" s="171">
        <v>138600</v>
      </c>
      <c r="M1144" s="172">
        <v>138600</v>
      </c>
      <c r="N1144" s="225"/>
    </row>
    <row r="1145" spans="2:14" ht="69.599999999999994" x14ac:dyDescent="0.25">
      <c r="B1145" s="223"/>
      <c r="C1145" s="163">
        <v>1130</v>
      </c>
      <c r="D1145" s="163" t="s">
        <v>21</v>
      </c>
      <c r="E1145" s="164" t="s">
        <v>681</v>
      </c>
      <c r="F1145" s="165" t="s">
        <v>84</v>
      </c>
      <c r="G1145" s="166">
        <v>1</v>
      </c>
      <c r="H1145" s="170">
        <v>197682</v>
      </c>
      <c r="I1145" s="171">
        <v>214640</v>
      </c>
      <c r="J1145" s="171">
        <v>597206</v>
      </c>
      <c r="K1145" s="171">
        <v>504000</v>
      </c>
      <c r="L1145" s="171">
        <v>735000</v>
      </c>
      <c r="M1145" s="172">
        <v>787500</v>
      </c>
      <c r="N1145" s="225"/>
    </row>
    <row r="1146" spans="2:14" ht="52.2" x14ac:dyDescent="0.25">
      <c r="B1146" s="223"/>
      <c r="C1146" s="163">
        <v>1131</v>
      </c>
      <c r="D1146" s="163" t="s">
        <v>35</v>
      </c>
      <c r="E1146" s="164" t="s">
        <v>682</v>
      </c>
      <c r="F1146" s="165" t="s">
        <v>10</v>
      </c>
      <c r="G1146" s="166">
        <v>1</v>
      </c>
      <c r="H1146" s="170">
        <v>122267</v>
      </c>
      <c r="I1146" s="171">
        <v>122267</v>
      </c>
      <c r="J1146" s="171">
        <v>115611</v>
      </c>
      <c r="K1146" s="171">
        <v>138600</v>
      </c>
      <c r="L1146" s="171">
        <v>138600</v>
      </c>
      <c r="M1146" s="172">
        <v>138600</v>
      </c>
      <c r="N1146" s="225"/>
    </row>
    <row r="1147" spans="2:14" ht="52.2" x14ac:dyDescent="0.25">
      <c r="B1147" s="223"/>
      <c r="C1147" s="163">
        <v>1132</v>
      </c>
      <c r="D1147" s="163" t="s">
        <v>21</v>
      </c>
      <c r="E1147" s="164" t="s">
        <v>682</v>
      </c>
      <c r="F1147" s="165" t="s">
        <v>84</v>
      </c>
      <c r="G1147" s="166">
        <v>1</v>
      </c>
      <c r="H1147" s="170">
        <v>175350</v>
      </c>
      <c r="I1147" s="171">
        <v>175350</v>
      </c>
      <c r="J1147" s="171">
        <v>350700</v>
      </c>
      <c r="K1147" s="171">
        <v>336000</v>
      </c>
      <c r="L1147" s="171">
        <v>262500</v>
      </c>
      <c r="M1147" s="172">
        <v>472500</v>
      </c>
      <c r="N1147" s="225"/>
    </row>
    <row r="1148" spans="2:14" ht="34.799999999999997" x14ac:dyDescent="0.25">
      <c r="B1148" s="223"/>
      <c r="C1148" s="163">
        <v>1133</v>
      </c>
      <c r="D1148" s="163" t="s">
        <v>35</v>
      </c>
      <c r="E1148" s="164" t="s">
        <v>683</v>
      </c>
      <c r="F1148" s="165" t="s">
        <v>10</v>
      </c>
      <c r="G1148" s="166">
        <v>1</v>
      </c>
      <c r="H1148" s="170">
        <v>122267</v>
      </c>
      <c r="I1148" s="171">
        <v>122267</v>
      </c>
      <c r="J1148" s="171">
        <v>115611</v>
      </c>
      <c r="K1148" s="171">
        <v>138600</v>
      </c>
      <c r="L1148" s="171">
        <v>138600</v>
      </c>
      <c r="M1148" s="172">
        <v>138600</v>
      </c>
      <c r="N1148" s="225"/>
    </row>
    <row r="1149" spans="2:14" ht="34.799999999999997" x14ac:dyDescent="0.25">
      <c r="B1149" s="223"/>
      <c r="C1149" s="163">
        <v>1134</v>
      </c>
      <c r="D1149" s="163" t="s">
        <v>21</v>
      </c>
      <c r="E1149" s="164" t="s">
        <v>683</v>
      </c>
      <c r="F1149" s="165" t="s">
        <v>84</v>
      </c>
      <c r="G1149" s="166">
        <v>1</v>
      </c>
      <c r="H1149" s="170">
        <v>194939</v>
      </c>
      <c r="I1149" s="171">
        <v>204464</v>
      </c>
      <c r="J1149" s="171">
        <v>583467</v>
      </c>
      <c r="K1149" s="171">
        <v>399000</v>
      </c>
      <c r="L1149" s="171">
        <v>840000</v>
      </c>
      <c r="M1149" s="172">
        <v>861000</v>
      </c>
      <c r="N1149" s="225"/>
    </row>
    <row r="1150" spans="2:14" ht="52.2" x14ac:dyDescent="0.25">
      <c r="B1150" s="223"/>
      <c r="C1150" s="163">
        <v>1135</v>
      </c>
      <c r="D1150" s="163" t="s">
        <v>35</v>
      </c>
      <c r="E1150" s="164" t="s">
        <v>684</v>
      </c>
      <c r="F1150" s="165" t="s">
        <v>10</v>
      </c>
      <c r="G1150" s="166">
        <v>1</v>
      </c>
      <c r="H1150" s="170">
        <v>122267</v>
      </c>
      <c r="I1150" s="171">
        <v>122267</v>
      </c>
      <c r="J1150" s="171">
        <v>115611</v>
      </c>
      <c r="K1150" s="171">
        <v>138600</v>
      </c>
      <c r="L1150" s="171">
        <v>138600</v>
      </c>
      <c r="M1150" s="172">
        <v>138600</v>
      </c>
      <c r="N1150" s="225"/>
    </row>
    <row r="1151" spans="2:14" ht="52.2" x14ac:dyDescent="0.25">
      <c r="B1151" s="223"/>
      <c r="C1151" s="163">
        <v>1136</v>
      </c>
      <c r="D1151" s="163" t="s">
        <v>21</v>
      </c>
      <c r="E1151" s="164" t="s">
        <v>684</v>
      </c>
      <c r="F1151" s="165" t="s">
        <v>84</v>
      </c>
      <c r="G1151" s="166">
        <v>1</v>
      </c>
      <c r="H1151" s="170">
        <v>192825</v>
      </c>
      <c r="I1151" s="171">
        <v>156450</v>
      </c>
      <c r="J1151" s="171">
        <v>505767</v>
      </c>
      <c r="K1151" s="171">
        <v>336000</v>
      </c>
      <c r="L1151" s="171">
        <v>189000</v>
      </c>
      <c r="M1151" s="172">
        <v>262500</v>
      </c>
      <c r="N1151" s="225"/>
    </row>
    <row r="1152" spans="2:14" ht="52.2" x14ac:dyDescent="0.25">
      <c r="B1152" s="223"/>
      <c r="C1152" s="163">
        <v>1137</v>
      </c>
      <c r="D1152" s="163" t="s">
        <v>35</v>
      </c>
      <c r="E1152" s="164" t="s">
        <v>685</v>
      </c>
      <c r="F1152" s="165" t="s">
        <v>10</v>
      </c>
      <c r="G1152" s="166">
        <v>1</v>
      </c>
      <c r="H1152" s="170">
        <v>122267</v>
      </c>
      <c r="I1152" s="171">
        <v>122267</v>
      </c>
      <c r="J1152" s="171">
        <v>115611</v>
      </c>
      <c r="K1152" s="171">
        <v>138600</v>
      </c>
      <c r="L1152" s="171">
        <v>138600</v>
      </c>
      <c r="M1152" s="172">
        <v>138600</v>
      </c>
      <c r="N1152" s="225"/>
    </row>
    <row r="1153" spans="2:14" ht="52.2" x14ac:dyDescent="0.25">
      <c r="B1153" s="223"/>
      <c r="C1153" s="163">
        <v>1138</v>
      </c>
      <c r="D1153" s="163" t="s">
        <v>21</v>
      </c>
      <c r="E1153" s="164" t="s">
        <v>685</v>
      </c>
      <c r="F1153" s="165" t="s">
        <v>84</v>
      </c>
      <c r="G1153" s="166">
        <v>1</v>
      </c>
      <c r="H1153" s="170">
        <v>236003</v>
      </c>
      <c r="I1153" s="171">
        <v>236003</v>
      </c>
      <c r="J1153" s="171">
        <v>458480</v>
      </c>
      <c r="K1153" s="171">
        <v>336000</v>
      </c>
      <c r="L1153" s="171">
        <v>189000</v>
      </c>
      <c r="M1153" s="172">
        <v>262500</v>
      </c>
      <c r="N1153" s="225"/>
    </row>
    <row r="1154" spans="2:14" ht="52.2" x14ac:dyDescent="0.25">
      <c r="B1154" s="223"/>
      <c r="C1154" s="163">
        <v>1139</v>
      </c>
      <c r="D1154" s="163" t="s">
        <v>35</v>
      </c>
      <c r="E1154" s="164" t="s">
        <v>686</v>
      </c>
      <c r="F1154" s="165" t="s">
        <v>10</v>
      </c>
      <c r="G1154" s="166">
        <v>1</v>
      </c>
      <c r="H1154" s="170">
        <v>122267</v>
      </c>
      <c r="I1154" s="171">
        <v>122267</v>
      </c>
      <c r="J1154" s="171">
        <v>115611</v>
      </c>
      <c r="K1154" s="171">
        <v>138600</v>
      </c>
      <c r="L1154" s="171">
        <v>138600</v>
      </c>
      <c r="M1154" s="172">
        <v>138600</v>
      </c>
      <c r="N1154" s="225"/>
    </row>
    <row r="1155" spans="2:14" ht="52.2" x14ac:dyDescent="0.25">
      <c r="B1155" s="223"/>
      <c r="C1155" s="163">
        <v>1140</v>
      </c>
      <c r="D1155" s="163" t="s">
        <v>21</v>
      </c>
      <c r="E1155" s="164" t="s">
        <v>686</v>
      </c>
      <c r="F1155" s="165" t="s">
        <v>84</v>
      </c>
      <c r="G1155" s="166">
        <v>1</v>
      </c>
      <c r="H1155" s="170">
        <v>214287</v>
      </c>
      <c r="I1155" s="171">
        <v>228170</v>
      </c>
      <c r="J1155" s="171">
        <v>571200</v>
      </c>
      <c r="K1155" s="171">
        <v>441000</v>
      </c>
      <c r="L1155" s="171">
        <v>231000</v>
      </c>
      <c r="M1155" s="172">
        <v>420000</v>
      </c>
      <c r="N1155" s="225"/>
    </row>
    <row r="1156" spans="2:14" ht="69.599999999999994" x14ac:dyDescent="0.25">
      <c r="B1156" s="223"/>
      <c r="C1156" s="163">
        <v>1141</v>
      </c>
      <c r="D1156" s="163" t="s">
        <v>35</v>
      </c>
      <c r="E1156" s="164" t="s">
        <v>687</v>
      </c>
      <c r="F1156" s="165" t="s">
        <v>10</v>
      </c>
      <c r="G1156" s="166">
        <v>1</v>
      </c>
      <c r="H1156" s="170">
        <v>122267</v>
      </c>
      <c r="I1156" s="171">
        <v>122267</v>
      </c>
      <c r="J1156" s="171">
        <v>115611</v>
      </c>
      <c r="K1156" s="171">
        <v>138600</v>
      </c>
      <c r="L1156" s="171">
        <v>138600</v>
      </c>
      <c r="M1156" s="172">
        <v>138600</v>
      </c>
      <c r="N1156" s="225"/>
    </row>
    <row r="1157" spans="2:14" ht="69.599999999999994" x14ac:dyDescent="0.25">
      <c r="B1157" s="223"/>
      <c r="C1157" s="163">
        <v>1142</v>
      </c>
      <c r="D1157" s="163" t="s">
        <v>21</v>
      </c>
      <c r="E1157" s="164" t="s">
        <v>687</v>
      </c>
      <c r="F1157" s="165" t="s">
        <v>84</v>
      </c>
      <c r="G1157" s="166">
        <v>1</v>
      </c>
      <c r="H1157" s="170">
        <v>222553</v>
      </c>
      <c r="I1157" s="171">
        <v>236437</v>
      </c>
      <c r="J1157" s="171">
        <v>571200</v>
      </c>
      <c r="K1157" s="171">
        <v>504000</v>
      </c>
      <c r="L1157" s="171">
        <v>472500</v>
      </c>
      <c r="M1157" s="172">
        <v>472500</v>
      </c>
      <c r="N1157" s="225"/>
    </row>
    <row r="1158" spans="2:14" ht="52.2" x14ac:dyDescent="0.25">
      <c r="B1158" s="223"/>
      <c r="C1158" s="163">
        <v>1143</v>
      </c>
      <c r="D1158" s="163" t="s">
        <v>35</v>
      </c>
      <c r="E1158" s="164" t="s">
        <v>688</v>
      </c>
      <c r="F1158" s="165" t="s">
        <v>10</v>
      </c>
      <c r="G1158" s="166">
        <v>1</v>
      </c>
      <c r="H1158" s="170">
        <v>122267</v>
      </c>
      <c r="I1158" s="171">
        <v>122267</v>
      </c>
      <c r="J1158" s="171">
        <v>115611</v>
      </c>
      <c r="K1158" s="171">
        <v>138600</v>
      </c>
      <c r="L1158" s="171">
        <v>138600</v>
      </c>
      <c r="M1158" s="172">
        <v>138600</v>
      </c>
      <c r="N1158" s="225"/>
    </row>
    <row r="1159" spans="2:14" ht="52.2" x14ac:dyDescent="0.25">
      <c r="B1159" s="223"/>
      <c r="C1159" s="163">
        <v>1144</v>
      </c>
      <c r="D1159" s="163" t="s">
        <v>21</v>
      </c>
      <c r="E1159" s="164" t="s">
        <v>688</v>
      </c>
      <c r="F1159" s="165" t="s">
        <v>84</v>
      </c>
      <c r="G1159" s="166">
        <v>1</v>
      </c>
      <c r="H1159" s="170">
        <v>268976</v>
      </c>
      <c r="I1159" s="171">
        <v>300401</v>
      </c>
      <c r="J1159" s="171">
        <v>583467</v>
      </c>
      <c r="K1159" s="171">
        <v>504000</v>
      </c>
      <c r="L1159" s="171">
        <v>189000</v>
      </c>
      <c r="M1159" s="172">
        <v>367500</v>
      </c>
      <c r="N1159" s="225"/>
    </row>
    <row r="1160" spans="2:14" ht="52.2" x14ac:dyDescent="0.25">
      <c r="B1160" s="223"/>
      <c r="C1160" s="163">
        <v>1145</v>
      </c>
      <c r="D1160" s="163" t="s">
        <v>35</v>
      </c>
      <c r="E1160" s="164" t="s">
        <v>689</v>
      </c>
      <c r="F1160" s="165" t="s">
        <v>10</v>
      </c>
      <c r="G1160" s="166">
        <v>1</v>
      </c>
      <c r="H1160" s="170">
        <v>122267</v>
      </c>
      <c r="I1160" s="171">
        <v>122267</v>
      </c>
      <c r="J1160" s="171">
        <v>115611</v>
      </c>
      <c r="K1160" s="171">
        <v>138600</v>
      </c>
      <c r="L1160" s="171">
        <v>138600</v>
      </c>
      <c r="M1160" s="172">
        <v>138600</v>
      </c>
      <c r="N1160" s="225"/>
    </row>
    <row r="1161" spans="2:14" ht="52.2" x14ac:dyDescent="0.25">
      <c r="B1161" s="223"/>
      <c r="C1161" s="163">
        <v>1146</v>
      </c>
      <c r="D1161" s="163" t="s">
        <v>21</v>
      </c>
      <c r="E1161" s="164" t="s">
        <v>689</v>
      </c>
      <c r="F1161" s="165" t="s">
        <v>84</v>
      </c>
      <c r="G1161" s="166">
        <v>1</v>
      </c>
      <c r="H1161" s="170">
        <v>149100</v>
      </c>
      <c r="I1161" s="171">
        <v>149100</v>
      </c>
      <c r="J1161" s="171">
        <v>361200</v>
      </c>
      <c r="K1161" s="171">
        <v>441000</v>
      </c>
      <c r="L1161" s="171">
        <v>472500</v>
      </c>
      <c r="M1161" s="172">
        <v>472500</v>
      </c>
      <c r="N1161" s="225"/>
    </row>
    <row r="1162" spans="2:14" ht="52.2" x14ac:dyDescent="0.25">
      <c r="B1162" s="223"/>
      <c r="C1162" s="163">
        <v>1147</v>
      </c>
      <c r="D1162" s="163" t="s">
        <v>35</v>
      </c>
      <c r="E1162" s="164" t="s">
        <v>690</v>
      </c>
      <c r="F1162" s="165" t="s">
        <v>10</v>
      </c>
      <c r="G1162" s="166">
        <v>1</v>
      </c>
      <c r="H1162" s="170">
        <v>122267</v>
      </c>
      <c r="I1162" s="171">
        <v>122267</v>
      </c>
      <c r="J1162" s="171">
        <v>115611</v>
      </c>
      <c r="K1162" s="171">
        <v>138600</v>
      </c>
      <c r="L1162" s="171">
        <v>138600</v>
      </c>
      <c r="M1162" s="172">
        <v>138600</v>
      </c>
      <c r="N1162" s="225"/>
    </row>
    <row r="1163" spans="2:14" ht="52.2" x14ac:dyDescent="0.25">
      <c r="B1163" s="223"/>
      <c r="C1163" s="163">
        <v>1148</v>
      </c>
      <c r="D1163" s="163" t="s">
        <v>21</v>
      </c>
      <c r="E1163" s="164" t="s">
        <v>690</v>
      </c>
      <c r="F1163" s="165" t="s">
        <v>84</v>
      </c>
      <c r="G1163" s="166">
        <v>1</v>
      </c>
      <c r="H1163" s="170">
        <v>226800</v>
      </c>
      <c r="I1163" s="171">
        <v>226800</v>
      </c>
      <c r="J1163" s="171">
        <v>571200</v>
      </c>
      <c r="K1163" s="171">
        <v>504000</v>
      </c>
      <c r="L1163" s="171">
        <v>231000</v>
      </c>
      <c r="M1163" s="172">
        <v>472500</v>
      </c>
      <c r="N1163" s="225"/>
    </row>
    <row r="1164" spans="2:14" ht="52.2" x14ac:dyDescent="0.25">
      <c r="B1164" s="223"/>
      <c r="C1164" s="163">
        <v>1149</v>
      </c>
      <c r="D1164" s="163" t="s">
        <v>35</v>
      </c>
      <c r="E1164" s="164" t="s">
        <v>691</v>
      </c>
      <c r="F1164" s="165" t="s">
        <v>10</v>
      </c>
      <c r="G1164" s="166">
        <v>1</v>
      </c>
      <c r="H1164" s="170">
        <v>0</v>
      </c>
      <c r="I1164" s="171">
        <v>0</v>
      </c>
      <c r="J1164" s="171">
        <v>0</v>
      </c>
      <c r="K1164" s="171">
        <v>0</v>
      </c>
      <c r="L1164" s="171">
        <v>0</v>
      </c>
      <c r="M1164" s="172">
        <v>138600</v>
      </c>
      <c r="N1164" s="225"/>
    </row>
    <row r="1165" spans="2:14" ht="52.2" x14ac:dyDescent="0.25">
      <c r="B1165" s="223"/>
      <c r="C1165" s="163">
        <v>1150</v>
      </c>
      <c r="D1165" s="163" t="s">
        <v>21</v>
      </c>
      <c r="E1165" s="164" t="s">
        <v>691</v>
      </c>
      <c r="F1165" s="165" t="s">
        <v>84</v>
      </c>
      <c r="G1165" s="166">
        <v>1</v>
      </c>
      <c r="H1165" s="170">
        <v>0</v>
      </c>
      <c r="I1165" s="171">
        <v>0</v>
      </c>
      <c r="J1165" s="171">
        <v>0</v>
      </c>
      <c r="K1165" s="171">
        <v>0</v>
      </c>
      <c r="L1165" s="171">
        <v>0</v>
      </c>
      <c r="M1165" s="172">
        <v>262500</v>
      </c>
      <c r="N1165" s="225"/>
    </row>
    <row r="1166" spans="2:14" ht="52.2" x14ac:dyDescent="0.25">
      <c r="B1166" s="223"/>
      <c r="C1166" s="163">
        <v>1151</v>
      </c>
      <c r="D1166" s="163" t="s">
        <v>35</v>
      </c>
      <c r="E1166" s="164" t="s">
        <v>692</v>
      </c>
      <c r="F1166" s="165" t="s">
        <v>10</v>
      </c>
      <c r="G1166" s="166">
        <v>1</v>
      </c>
      <c r="H1166" s="170">
        <v>122267</v>
      </c>
      <c r="I1166" s="171">
        <v>122267</v>
      </c>
      <c r="J1166" s="171">
        <v>115611</v>
      </c>
      <c r="K1166" s="171">
        <v>138600</v>
      </c>
      <c r="L1166" s="171">
        <v>138600</v>
      </c>
      <c r="M1166" s="172">
        <v>138600</v>
      </c>
      <c r="N1166" s="225"/>
    </row>
    <row r="1167" spans="2:14" ht="52.2" x14ac:dyDescent="0.25">
      <c r="B1167" s="223"/>
      <c r="C1167" s="163">
        <v>1152</v>
      </c>
      <c r="D1167" s="163" t="s">
        <v>21</v>
      </c>
      <c r="E1167" s="164" t="s">
        <v>692</v>
      </c>
      <c r="F1167" s="165" t="s">
        <v>84</v>
      </c>
      <c r="G1167" s="166">
        <v>1</v>
      </c>
      <c r="H1167" s="170">
        <v>132300</v>
      </c>
      <c r="I1167" s="171">
        <v>132300</v>
      </c>
      <c r="J1167" s="171">
        <v>571200</v>
      </c>
      <c r="K1167" s="171">
        <v>504000</v>
      </c>
      <c r="L1167" s="171">
        <v>819000</v>
      </c>
      <c r="M1167" s="172">
        <v>1890000</v>
      </c>
      <c r="N1167" s="225"/>
    </row>
    <row r="1168" spans="2:14" ht="52.2" x14ac:dyDescent="0.25">
      <c r="B1168" s="223"/>
      <c r="C1168" s="163">
        <v>1153</v>
      </c>
      <c r="D1168" s="163" t="s">
        <v>35</v>
      </c>
      <c r="E1168" s="164" t="s">
        <v>693</v>
      </c>
      <c r="F1168" s="165" t="s">
        <v>10</v>
      </c>
      <c r="G1168" s="166">
        <v>1</v>
      </c>
      <c r="H1168" s="170">
        <v>122267</v>
      </c>
      <c r="I1168" s="171">
        <v>122267</v>
      </c>
      <c r="J1168" s="171">
        <v>138600</v>
      </c>
      <c r="K1168" s="171">
        <v>138600</v>
      </c>
      <c r="L1168" s="171">
        <v>138600</v>
      </c>
      <c r="M1168" s="172">
        <v>138600</v>
      </c>
      <c r="N1168" s="225"/>
    </row>
    <row r="1169" spans="2:14" ht="52.2" x14ac:dyDescent="0.25">
      <c r="B1169" s="223"/>
      <c r="C1169" s="163">
        <v>1154</v>
      </c>
      <c r="D1169" s="163" t="s">
        <v>21</v>
      </c>
      <c r="E1169" s="164" t="s">
        <v>693</v>
      </c>
      <c r="F1169" s="165" t="s">
        <v>84</v>
      </c>
      <c r="G1169" s="166">
        <v>1</v>
      </c>
      <c r="H1169" s="170">
        <v>264408</v>
      </c>
      <c r="I1169" s="171">
        <v>246750</v>
      </c>
      <c r="J1169" s="171">
        <v>571200</v>
      </c>
      <c r="K1169" s="171">
        <v>336000</v>
      </c>
      <c r="L1169" s="171">
        <v>546000</v>
      </c>
      <c r="M1169" s="172">
        <v>630000</v>
      </c>
      <c r="N1169" s="225"/>
    </row>
    <row r="1170" spans="2:14" ht="34.799999999999997" x14ac:dyDescent="0.25">
      <c r="B1170" s="223"/>
      <c r="C1170" s="163">
        <v>1155</v>
      </c>
      <c r="D1170" s="163" t="s">
        <v>35</v>
      </c>
      <c r="E1170" s="164" t="s">
        <v>694</v>
      </c>
      <c r="F1170" s="165" t="s">
        <v>10</v>
      </c>
      <c r="G1170" s="166">
        <v>1</v>
      </c>
      <c r="H1170" s="170">
        <v>122267</v>
      </c>
      <c r="I1170" s="171">
        <v>122267</v>
      </c>
      <c r="J1170" s="171">
        <v>115611</v>
      </c>
      <c r="K1170" s="171">
        <v>138600</v>
      </c>
      <c r="L1170" s="171">
        <v>138600</v>
      </c>
      <c r="M1170" s="172">
        <v>138600</v>
      </c>
      <c r="N1170" s="225"/>
    </row>
    <row r="1171" spans="2:14" ht="34.799999999999997" x14ac:dyDescent="0.25">
      <c r="B1171" s="223"/>
      <c r="C1171" s="163">
        <v>1156</v>
      </c>
      <c r="D1171" s="163" t="s">
        <v>21</v>
      </c>
      <c r="E1171" s="164" t="s">
        <v>694</v>
      </c>
      <c r="F1171" s="165" t="s">
        <v>84</v>
      </c>
      <c r="G1171" s="166">
        <v>1</v>
      </c>
      <c r="H1171" s="170">
        <v>135687</v>
      </c>
      <c r="I1171" s="171">
        <v>149570</v>
      </c>
      <c r="J1171" s="171">
        <v>451500</v>
      </c>
      <c r="K1171" s="171">
        <v>336000</v>
      </c>
      <c r="L1171" s="171">
        <v>231000</v>
      </c>
      <c r="M1171" s="172">
        <v>651000</v>
      </c>
      <c r="N1171" s="225"/>
    </row>
    <row r="1172" spans="2:14" ht="34.799999999999997" x14ac:dyDescent="0.25">
      <c r="B1172" s="223"/>
      <c r="C1172" s="163">
        <v>1157</v>
      </c>
      <c r="D1172" s="163" t="s">
        <v>35</v>
      </c>
      <c r="E1172" s="164" t="s">
        <v>695</v>
      </c>
      <c r="F1172" s="165" t="s">
        <v>10</v>
      </c>
      <c r="G1172" s="166">
        <v>1</v>
      </c>
      <c r="H1172" s="170">
        <v>0</v>
      </c>
      <c r="I1172" s="171">
        <v>0</v>
      </c>
      <c r="J1172" s="171">
        <v>0</v>
      </c>
      <c r="K1172" s="171">
        <v>0</v>
      </c>
      <c r="L1172" s="171">
        <v>0</v>
      </c>
      <c r="M1172" s="172">
        <v>183750</v>
      </c>
      <c r="N1172" s="225"/>
    </row>
    <row r="1173" spans="2:14" ht="34.799999999999997" x14ac:dyDescent="0.25">
      <c r="B1173" s="223"/>
      <c r="C1173" s="163">
        <v>1158</v>
      </c>
      <c r="D1173" s="163" t="s">
        <v>21</v>
      </c>
      <c r="E1173" s="164" t="s">
        <v>695</v>
      </c>
      <c r="F1173" s="165" t="s">
        <v>84</v>
      </c>
      <c r="G1173" s="166">
        <v>1</v>
      </c>
      <c r="H1173" s="170">
        <v>0</v>
      </c>
      <c r="I1173" s="171">
        <v>0</v>
      </c>
      <c r="J1173" s="171">
        <v>0</v>
      </c>
      <c r="K1173" s="171">
        <v>0</v>
      </c>
      <c r="L1173" s="171">
        <v>0</v>
      </c>
      <c r="M1173" s="172">
        <v>588000</v>
      </c>
      <c r="N1173" s="225"/>
    </row>
    <row r="1174" spans="2:14" ht="34.799999999999997" x14ac:dyDescent="0.25">
      <c r="B1174" s="223"/>
      <c r="C1174" s="163">
        <v>1159</v>
      </c>
      <c r="D1174" s="163" t="s">
        <v>35</v>
      </c>
      <c r="E1174" s="164" t="s">
        <v>696</v>
      </c>
      <c r="F1174" s="165" t="s">
        <v>10</v>
      </c>
      <c r="G1174" s="166">
        <v>1</v>
      </c>
      <c r="H1174" s="170">
        <v>122267</v>
      </c>
      <c r="I1174" s="171">
        <v>122267</v>
      </c>
      <c r="J1174" s="171">
        <v>115611</v>
      </c>
      <c r="K1174" s="171">
        <v>138600</v>
      </c>
      <c r="L1174" s="171">
        <v>138600</v>
      </c>
      <c r="M1174" s="172">
        <v>138600</v>
      </c>
      <c r="N1174" s="225"/>
    </row>
    <row r="1175" spans="2:14" ht="34.799999999999997" x14ac:dyDescent="0.25">
      <c r="B1175" s="223"/>
      <c r="C1175" s="163">
        <v>1160</v>
      </c>
      <c r="D1175" s="163" t="s">
        <v>21</v>
      </c>
      <c r="E1175" s="164" t="s">
        <v>696</v>
      </c>
      <c r="F1175" s="165" t="s">
        <v>84</v>
      </c>
      <c r="G1175" s="166">
        <v>1</v>
      </c>
      <c r="H1175" s="170">
        <v>130200</v>
      </c>
      <c r="I1175" s="171">
        <v>130200</v>
      </c>
      <c r="J1175" s="171">
        <v>408450</v>
      </c>
      <c r="K1175" s="171">
        <v>399000</v>
      </c>
      <c r="L1175" s="171">
        <v>294000</v>
      </c>
      <c r="M1175" s="172">
        <v>682500</v>
      </c>
      <c r="N1175" s="225"/>
    </row>
    <row r="1176" spans="2:14" ht="34.799999999999997" x14ac:dyDescent="0.25">
      <c r="B1176" s="223"/>
      <c r="C1176" s="163">
        <v>1161</v>
      </c>
      <c r="D1176" s="163" t="s">
        <v>35</v>
      </c>
      <c r="E1176" s="164" t="s">
        <v>697</v>
      </c>
      <c r="F1176" s="165" t="s">
        <v>10</v>
      </c>
      <c r="G1176" s="166">
        <v>1</v>
      </c>
      <c r="H1176" s="170">
        <v>138600</v>
      </c>
      <c r="I1176" s="171">
        <v>138600</v>
      </c>
      <c r="J1176" s="171">
        <v>117932</v>
      </c>
      <c r="K1176" s="171">
        <v>138600</v>
      </c>
      <c r="L1176" s="171">
        <v>138600</v>
      </c>
      <c r="M1176" s="172">
        <v>138600</v>
      </c>
      <c r="N1176" s="225"/>
    </row>
    <row r="1177" spans="2:14" ht="34.799999999999997" x14ac:dyDescent="0.25">
      <c r="B1177" s="223"/>
      <c r="C1177" s="163">
        <v>1162</v>
      </c>
      <c r="D1177" s="163" t="s">
        <v>35</v>
      </c>
      <c r="E1177" s="164" t="s">
        <v>698</v>
      </c>
      <c r="F1177" s="165" t="s">
        <v>10</v>
      </c>
      <c r="G1177" s="166">
        <v>1</v>
      </c>
      <c r="H1177" s="170">
        <v>91134</v>
      </c>
      <c r="I1177" s="171">
        <v>91134</v>
      </c>
      <c r="J1177" s="171">
        <v>91900</v>
      </c>
      <c r="K1177" s="171">
        <v>84672</v>
      </c>
      <c r="L1177" s="171">
        <v>80344</v>
      </c>
      <c r="M1177" s="172">
        <v>91900</v>
      </c>
      <c r="N1177" s="225"/>
    </row>
    <row r="1178" spans="2:14" ht="17.399999999999999" x14ac:dyDescent="0.25">
      <c r="B1178" s="223"/>
      <c r="C1178" s="163">
        <v>1163</v>
      </c>
      <c r="D1178" s="163" t="s">
        <v>35</v>
      </c>
      <c r="E1178" s="164" t="s">
        <v>699</v>
      </c>
      <c r="F1178" s="165" t="s">
        <v>10</v>
      </c>
      <c r="G1178" s="166">
        <v>1</v>
      </c>
      <c r="H1178" s="170">
        <v>273368</v>
      </c>
      <c r="I1178" s="171">
        <v>273368</v>
      </c>
      <c r="J1178" s="171">
        <v>271772</v>
      </c>
      <c r="K1178" s="171">
        <v>275650</v>
      </c>
      <c r="L1178" s="171">
        <v>275650</v>
      </c>
      <c r="M1178" s="172">
        <v>275650</v>
      </c>
      <c r="N1178" s="225"/>
    </row>
    <row r="1179" spans="2:14" ht="17.399999999999999" x14ac:dyDescent="0.25">
      <c r="B1179" s="223"/>
      <c r="C1179" s="163">
        <v>1164</v>
      </c>
      <c r="D1179" s="163" t="s">
        <v>21</v>
      </c>
      <c r="E1179" s="164" t="s">
        <v>699</v>
      </c>
      <c r="F1179" s="165" t="s">
        <v>84</v>
      </c>
      <c r="G1179" s="166">
        <v>1</v>
      </c>
      <c r="H1179" s="170">
        <v>130200</v>
      </c>
      <c r="I1179" s="171">
        <v>130200</v>
      </c>
      <c r="J1179" s="171">
        <v>1051962</v>
      </c>
      <c r="K1179" s="171">
        <v>1029000</v>
      </c>
      <c r="L1179" s="171">
        <v>1522500</v>
      </c>
      <c r="M1179" s="172">
        <v>2310000</v>
      </c>
      <c r="N1179" s="225"/>
    </row>
    <row r="1180" spans="2:14" ht="34.799999999999997" x14ac:dyDescent="0.25">
      <c r="B1180" s="223"/>
      <c r="C1180" s="163">
        <v>1165</v>
      </c>
      <c r="D1180" s="163" t="s">
        <v>35</v>
      </c>
      <c r="E1180" s="164" t="s">
        <v>700</v>
      </c>
      <c r="F1180" s="165" t="s">
        <v>10</v>
      </c>
      <c r="G1180" s="166">
        <v>1</v>
      </c>
      <c r="H1180" s="170">
        <v>26250</v>
      </c>
      <c r="I1180" s="171">
        <v>26250</v>
      </c>
      <c r="J1180" s="171">
        <v>26250</v>
      </c>
      <c r="K1180" s="171">
        <v>26250</v>
      </c>
      <c r="L1180" s="171">
        <v>26250</v>
      </c>
      <c r="M1180" s="172">
        <v>26250</v>
      </c>
      <c r="N1180" s="225"/>
    </row>
    <row r="1181" spans="2:14" ht="34.799999999999997" x14ac:dyDescent="0.25">
      <c r="B1181" s="223"/>
      <c r="C1181" s="163">
        <v>1166</v>
      </c>
      <c r="D1181" s="163" t="s">
        <v>21</v>
      </c>
      <c r="E1181" s="164" t="s">
        <v>700</v>
      </c>
      <c r="F1181" s="165" t="s">
        <v>84</v>
      </c>
      <c r="G1181" s="166">
        <v>1</v>
      </c>
      <c r="H1181" s="170">
        <v>52500</v>
      </c>
      <c r="I1181" s="171">
        <v>52500</v>
      </c>
      <c r="J1181" s="171">
        <v>50634</v>
      </c>
      <c r="K1181" s="171">
        <v>52500</v>
      </c>
      <c r="L1181" s="171">
        <v>52500</v>
      </c>
      <c r="M1181" s="172">
        <v>52500</v>
      </c>
      <c r="N1181" s="225"/>
    </row>
    <row r="1182" spans="2:14" ht="17.399999999999999" x14ac:dyDescent="0.25">
      <c r="B1182" s="223"/>
      <c r="C1182" s="163">
        <v>1167</v>
      </c>
      <c r="D1182" s="163" t="s">
        <v>35</v>
      </c>
      <c r="E1182" s="164" t="s">
        <v>701</v>
      </c>
      <c r="F1182" s="165" t="s">
        <v>10</v>
      </c>
      <c r="G1182" s="166">
        <v>1</v>
      </c>
      <c r="H1182" s="170">
        <v>183750</v>
      </c>
      <c r="I1182" s="171">
        <v>183750</v>
      </c>
      <c r="J1182" s="171">
        <v>183750</v>
      </c>
      <c r="K1182" s="171">
        <v>183750</v>
      </c>
      <c r="L1182" s="171">
        <v>183750</v>
      </c>
      <c r="M1182" s="172">
        <v>183750</v>
      </c>
      <c r="N1182" s="225"/>
    </row>
    <row r="1183" spans="2:14" ht="17.399999999999999" x14ac:dyDescent="0.25">
      <c r="B1183" s="223"/>
      <c r="C1183" s="163">
        <v>1168</v>
      </c>
      <c r="D1183" s="163" t="s">
        <v>21</v>
      </c>
      <c r="E1183" s="164" t="s">
        <v>701</v>
      </c>
      <c r="F1183" s="165" t="s">
        <v>84</v>
      </c>
      <c r="G1183" s="166">
        <v>1</v>
      </c>
      <c r="H1183" s="170">
        <v>444150</v>
      </c>
      <c r="I1183" s="171">
        <v>444150</v>
      </c>
      <c r="J1183" s="171">
        <v>806400</v>
      </c>
      <c r="K1183" s="171">
        <v>1312500</v>
      </c>
      <c r="L1183" s="171">
        <v>3360000</v>
      </c>
      <c r="M1183" s="172">
        <v>9975000</v>
      </c>
      <c r="N1183" s="225"/>
    </row>
    <row r="1184" spans="2:14" ht="34.799999999999997" x14ac:dyDescent="0.25">
      <c r="B1184" s="223"/>
      <c r="C1184" s="163">
        <v>1169</v>
      </c>
      <c r="D1184" s="163" t="s">
        <v>35</v>
      </c>
      <c r="E1184" s="164" t="s">
        <v>702</v>
      </c>
      <c r="F1184" s="165" t="s">
        <v>10</v>
      </c>
      <c r="G1184" s="166">
        <v>1</v>
      </c>
      <c r="H1184" s="170">
        <v>735000</v>
      </c>
      <c r="I1184" s="171">
        <v>735000</v>
      </c>
      <c r="J1184" s="171">
        <v>735000</v>
      </c>
      <c r="K1184" s="171">
        <v>735000</v>
      </c>
      <c r="L1184" s="171">
        <v>735000</v>
      </c>
      <c r="M1184" s="172">
        <v>735000</v>
      </c>
      <c r="N1184" s="225"/>
    </row>
    <row r="1185" spans="2:14" ht="34.799999999999997" x14ac:dyDescent="0.25">
      <c r="B1185" s="223"/>
      <c r="C1185" s="163">
        <v>1170</v>
      </c>
      <c r="D1185" s="163" t="s">
        <v>35</v>
      </c>
      <c r="E1185" s="164" t="s">
        <v>703</v>
      </c>
      <c r="F1185" s="165" t="s">
        <v>10</v>
      </c>
      <c r="G1185" s="166">
        <v>1</v>
      </c>
      <c r="H1185" s="170">
        <v>735000</v>
      </c>
      <c r="I1185" s="171">
        <v>735000</v>
      </c>
      <c r="J1185" s="171">
        <v>735000</v>
      </c>
      <c r="K1185" s="171">
        <v>735000</v>
      </c>
      <c r="L1185" s="171">
        <v>735000</v>
      </c>
      <c r="M1185" s="172">
        <v>735000</v>
      </c>
      <c r="N1185" s="225"/>
    </row>
    <row r="1186" spans="2:14" ht="34.799999999999997" x14ac:dyDescent="0.25">
      <c r="B1186" s="223"/>
      <c r="C1186" s="163">
        <v>1171</v>
      </c>
      <c r="D1186" s="163" t="s">
        <v>35</v>
      </c>
      <c r="E1186" s="164" t="s">
        <v>704</v>
      </c>
      <c r="F1186" s="165" t="s">
        <v>10</v>
      </c>
      <c r="G1186" s="166">
        <v>1</v>
      </c>
      <c r="H1186" s="170">
        <v>394336</v>
      </c>
      <c r="I1186" s="171">
        <v>394336</v>
      </c>
      <c r="J1186" s="171">
        <v>367500</v>
      </c>
      <c r="K1186" s="171">
        <v>367500</v>
      </c>
      <c r="L1186" s="171">
        <v>367500</v>
      </c>
      <c r="M1186" s="172">
        <v>367500</v>
      </c>
      <c r="N1186" s="225"/>
    </row>
    <row r="1187" spans="2:14" ht="34.799999999999997" x14ac:dyDescent="0.25">
      <c r="B1187" s="223"/>
      <c r="C1187" s="163">
        <v>1172</v>
      </c>
      <c r="D1187" s="163" t="s">
        <v>35</v>
      </c>
      <c r="E1187" s="164" t="s">
        <v>705</v>
      </c>
      <c r="F1187" s="165" t="s">
        <v>10</v>
      </c>
      <c r="G1187" s="166">
        <v>1</v>
      </c>
      <c r="H1187" s="170">
        <v>1837500</v>
      </c>
      <c r="I1187" s="171">
        <v>1837500</v>
      </c>
      <c r="J1187" s="171">
        <v>1837500</v>
      </c>
      <c r="K1187" s="171">
        <v>1837500</v>
      </c>
      <c r="L1187" s="171">
        <v>1837500</v>
      </c>
      <c r="M1187" s="172">
        <v>1837500</v>
      </c>
      <c r="N1187" s="225"/>
    </row>
    <row r="1188" spans="2:14" ht="17.399999999999999" x14ac:dyDescent="0.25">
      <c r="B1188" s="223"/>
      <c r="C1188" s="163">
        <v>1173</v>
      </c>
      <c r="D1188" s="163" t="s">
        <v>35</v>
      </c>
      <c r="E1188" s="164" t="s">
        <v>706</v>
      </c>
      <c r="F1188" s="165" t="s">
        <v>10</v>
      </c>
      <c r="G1188" s="166">
        <v>1</v>
      </c>
      <c r="H1188" s="170">
        <v>26250</v>
      </c>
      <c r="I1188" s="171">
        <v>26250</v>
      </c>
      <c r="J1188" s="171">
        <v>30605</v>
      </c>
      <c r="K1188" s="171">
        <v>23901</v>
      </c>
      <c r="L1188" s="171">
        <v>26250</v>
      </c>
      <c r="M1188" s="172">
        <v>26250</v>
      </c>
      <c r="N1188" s="225"/>
    </row>
    <row r="1189" spans="2:14" ht="17.399999999999999" x14ac:dyDescent="0.25">
      <c r="B1189" s="223"/>
      <c r="C1189" s="163">
        <v>1174</v>
      </c>
      <c r="D1189" s="163" t="s">
        <v>21</v>
      </c>
      <c r="E1189" s="164" t="s">
        <v>706</v>
      </c>
      <c r="F1189" s="165" t="s">
        <v>84</v>
      </c>
      <c r="G1189" s="166">
        <v>1</v>
      </c>
      <c r="H1189" s="170">
        <v>84000</v>
      </c>
      <c r="I1189" s="171">
        <v>84000</v>
      </c>
      <c r="J1189" s="171">
        <v>84000</v>
      </c>
      <c r="K1189" s="171">
        <v>84000</v>
      </c>
      <c r="L1189" s="171">
        <v>84000</v>
      </c>
      <c r="M1189" s="172">
        <v>84000</v>
      </c>
      <c r="N1189" s="225"/>
    </row>
    <row r="1190" spans="2:14" ht="34.799999999999997" x14ac:dyDescent="0.25">
      <c r="B1190" s="223"/>
      <c r="C1190" s="163">
        <v>1175</v>
      </c>
      <c r="D1190" s="163" t="s">
        <v>35</v>
      </c>
      <c r="E1190" s="164" t="s">
        <v>707</v>
      </c>
      <c r="F1190" s="165" t="s">
        <v>10</v>
      </c>
      <c r="G1190" s="166">
        <v>1</v>
      </c>
      <c r="H1190" s="170">
        <v>275650</v>
      </c>
      <c r="I1190" s="171">
        <v>275650</v>
      </c>
      <c r="J1190" s="171">
        <v>275650</v>
      </c>
      <c r="K1190" s="171">
        <v>275650</v>
      </c>
      <c r="L1190" s="171">
        <v>275650</v>
      </c>
      <c r="M1190" s="172">
        <v>275650</v>
      </c>
      <c r="N1190" s="225"/>
    </row>
    <row r="1191" spans="2:14" ht="34.799999999999997" x14ac:dyDescent="0.25">
      <c r="B1191" s="223"/>
      <c r="C1191" s="163">
        <v>1176</v>
      </c>
      <c r="D1191" s="163" t="s">
        <v>21</v>
      </c>
      <c r="E1191" s="164" t="s">
        <v>707</v>
      </c>
      <c r="F1191" s="165" t="s">
        <v>84</v>
      </c>
      <c r="G1191" s="166">
        <v>1</v>
      </c>
      <c r="H1191" s="170">
        <v>132300</v>
      </c>
      <c r="I1191" s="171">
        <v>132300</v>
      </c>
      <c r="J1191" s="171">
        <v>595350</v>
      </c>
      <c r="K1191" s="171">
        <v>399000</v>
      </c>
      <c r="L1191" s="171">
        <v>294000</v>
      </c>
      <c r="M1191" s="172">
        <v>367500</v>
      </c>
      <c r="N1191" s="225"/>
    </row>
    <row r="1192" spans="2:14" ht="34.799999999999997" x14ac:dyDescent="0.25">
      <c r="B1192" s="223"/>
      <c r="C1192" s="163">
        <v>1177</v>
      </c>
      <c r="D1192" s="163" t="s">
        <v>35</v>
      </c>
      <c r="E1192" s="164" t="s">
        <v>708</v>
      </c>
      <c r="F1192" s="165" t="s">
        <v>10</v>
      </c>
      <c r="G1192" s="166">
        <v>1</v>
      </c>
      <c r="H1192" s="170">
        <v>275650</v>
      </c>
      <c r="I1192" s="171">
        <v>275650</v>
      </c>
      <c r="J1192" s="171">
        <v>275650</v>
      </c>
      <c r="K1192" s="171">
        <v>275650</v>
      </c>
      <c r="L1192" s="171">
        <v>275650</v>
      </c>
      <c r="M1192" s="172">
        <v>275650</v>
      </c>
      <c r="N1192" s="225"/>
    </row>
    <row r="1193" spans="2:14" ht="34.799999999999997" x14ac:dyDescent="0.25">
      <c r="B1193" s="223"/>
      <c r="C1193" s="163">
        <v>1178</v>
      </c>
      <c r="D1193" s="163" t="s">
        <v>21</v>
      </c>
      <c r="E1193" s="164" t="s">
        <v>708</v>
      </c>
      <c r="F1193" s="165" t="s">
        <v>84</v>
      </c>
      <c r="G1193" s="166">
        <v>1</v>
      </c>
      <c r="H1193" s="170">
        <v>165900</v>
      </c>
      <c r="I1193" s="171">
        <v>165900</v>
      </c>
      <c r="J1193" s="171">
        <v>357000</v>
      </c>
      <c r="K1193" s="171">
        <v>399000</v>
      </c>
      <c r="L1193" s="171">
        <v>504000</v>
      </c>
      <c r="M1193" s="172">
        <v>588000</v>
      </c>
      <c r="N1193" s="225"/>
    </row>
    <row r="1194" spans="2:14" ht="52.2" x14ac:dyDescent="0.25">
      <c r="B1194" s="223"/>
      <c r="C1194" s="163">
        <v>1179</v>
      </c>
      <c r="D1194" s="163" t="s">
        <v>35</v>
      </c>
      <c r="E1194" s="164" t="s">
        <v>709</v>
      </c>
      <c r="F1194" s="165" t="s">
        <v>10</v>
      </c>
      <c r="G1194" s="166">
        <v>1</v>
      </c>
      <c r="H1194" s="170">
        <v>275650</v>
      </c>
      <c r="I1194" s="171">
        <v>275650</v>
      </c>
      <c r="J1194" s="171">
        <v>275650</v>
      </c>
      <c r="K1194" s="171">
        <v>275650</v>
      </c>
      <c r="L1194" s="171">
        <v>275650</v>
      </c>
      <c r="M1194" s="172">
        <v>275650</v>
      </c>
      <c r="N1194" s="225"/>
    </row>
    <row r="1195" spans="2:14" ht="52.2" x14ac:dyDescent="0.25">
      <c r="B1195" s="223"/>
      <c r="C1195" s="163">
        <v>1180</v>
      </c>
      <c r="D1195" s="163" t="s">
        <v>21</v>
      </c>
      <c r="E1195" s="164" t="s">
        <v>709</v>
      </c>
      <c r="F1195" s="165" t="s">
        <v>84</v>
      </c>
      <c r="G1195" s="166">
        <v>1</v>
      </c>
      <c r="H1195" s="170">
        <v>248839</v>
      </c>
      <c r="I1195" s="171">
        <v>258364</v>
      </c>
      <c r="J1195" s="171">
        <v>294000</v>
      </c>
      <c r="K1195" s="171">
        <v>399000</v>
      </c>
      <c r="L1195" s="171">
        <v>189000</v>
      </c>
      <c r="M1195" s="172">
        <v>892500</v>
      </c>
      <c r="N1195" s="225"/>
    </row>
    <row r="1196" spans="2:14" ht="17.399999999999999" x14ac:dyDescent="0.25">
      <c r="B1196" s="223"/>
      <c r="C1196" s="163">
        <v>1181</v>
      </c>
      <c r="D1196" s="163" t="s">
        <v>35</v>
      </c>
      <c r="E1196" s="164" t="s">
        <v>710</v>
      </c>
      <c r="F1196" s="165" t="s">
        <v>10</v>
      </c>
      <c r="G1196" s="166">
        <v>1</v>
      </c>
      <c r="H1196" s="170">
        <v>137201</v>
      </c>
      <c r="I1196" s="171">
        <v>137201</v>
      </c>
      <c r="J1196" s="171">
        <v>138600</v>
      </c>
      <c r="K1196" s="171">
        <v>138600</v>
      </c>
      <c r="L1196" s="171">
        <v>138600</v>
      </c>
      <c r="M1196" s="172">
        <v>138600</v>
      </c>
      <c r="N1196" s="225"/>
    </row>
    <row r="1197" spans="2:14" ht="17.399999999999999" x14ac:dyDescent="0.25">
      <c r="B1197" s="223"/>
      <c r="C1197" s="163">
        <v>1182</v>
      </c>
      <c r="D1197" s="163" t="s">
        <v>21</v>
      </c>
      <c r="E1197" s="164" t="s">
        <v>710</v>
      </c>
      <c r="F1197" s="165" t="s">
        <v>84</v>
      </c>
      <c r="G1197" s="166">
        <v>1</v>
      </c>
      <c r="H1197" s="170">
        <v>198450</v>
      </c>
      <c r="I1197" s="171">
        <v>198450</v>
      </c>
      <c r="J1197" s="171">
        <v>291900</v>
      </c>
      <c r="K1197" s="171">
        <v>157500</v>
      </c>
      <c r="L1197" s="171">
        <v>210000</v>
      </c>
      <c r="M1197" s="172">
        <v>294000</v>
      </c>
      <c r="N1197" s="225"/>
    </row>
    <row r="1198" spans="2:14" ht="34.799999999999997" x14ac:dyDescent="0.25">
      <c r="B1198" s="223"/>
      <c r="C1198" s="163">
        <v>1183</v>
      </c>
      <c r="D1198" s="163" t="s">
        <v>35</v>
      </c>
      <c r="E1198" s="164" t="s">
        <v>711</v>
      </c>
      <c r="F1198" s="165" t="s">
        <v>10</v>
      </c>
      <c r="G1198" s="166">
        <v>1</v>
      </c>
      <c r="H1198" s="170">
        <v>459400</v>
      </c>
      <c r="I1198" s="171">
        <v>459400</v>
      </c>
      <c r="J1198" s="171">
        <v>459400</v>
      </c>
      <c r="K1198" s="171">
        <v>459400</v>
      </c>
      <c r="L1198" s="171">
        <v>459400</v>
      </c>
      <c r="M1198" s="172">
        <v>459400</v>
      </c>
      <c r="N1198" s="225"/>
    </row>
    <row r="1199" spans="2:14" ht="34.799999999999997" x14ac:dyDescent="0.25">
      <c r="B1199" s="223"/>
      <c r="C1199" s="163">
        <v>1184</v>
      </c>
      <c r="D1199" s="163" t="s">
        <v>21</v>
      </c>
      <c r="E1199" s="164" t="s">
        <v>711</v>
      </c>
      <c r="F1199" s="165" t="s">
        <v>84</v>
      </c>
      <c r="G1199" s="166">
        <v>1</v>
      </c>
      <c r="H1199" s="170">
        <v>418550</v>
      </c>
      <c r="I1199" s="171">
        <v>122240</v>
      </c>
      <c r="J1199" s="171">
        <v>564789</v>
      </c>
      <c r="K1199" s="171">
        <v>441000</v>
      </c>
      <c r="L1199" s="171">
        <v>735000</v>
      </c>
      <c r="M1199" s="172">
        <v>966000</v>
      </c>
      <c r="N1199" s="225"/>
    </row>
    <row r="1200" spans="2:14" ht="17.399999999999999" x14ac:dyDescent="0.25">
      <c r="B1200" s="223"/>
      <c r="C1200" s="163">
        <v>1185</v>
      </c>
      <c r="D1200" s="163" t="s">
        <v>35</v>
      </c>
      <c r="E1200" s="164" t="s">
        <v>712</v>
      </c>
      <c r="F1200" s="165" t="s">
        <v>10</v>
      </c>
      <c r="G1200" s="166">
        <v>1</v>
      </c>
      <c r="H1200" s="170">
        <v>303235</v>
      </c>
      <c r="I1200" s="171">
        <v>303235</v>
      </c>
      <c r="J1200" s="171">
        <v>275650</v>
      </c>
      <c r="K1200" s="171">
        <v>275650</v>
      </c>
      <c r="L1200" s="171">
        <v>275650</v>
      </c>
      <c r="M1200" s="172">
        <v>275650</v>
      </c>
      <c r="N1200" s="225"/>
    </row>
    <row r="1201" spans="2:14" ht="17.399999999999999" x14ac:dyDescent="0.25">
      <c r="B1201" s="223"/>
      <c r="C1201" s="163">
        <v>1186</v>
      </c>
      <c r="D1201" s="163" t="s">
        <v>21</v>
      </c>
      <c r="E1201" s="164" t="s">
        <v>712</v>
      </c>
      <c r="F1201" s="165" t="s">
        <v>84</v>
      </c>
      <c r="G1201" s="166">
        <v>1</v>
      </c>
      <c r="H1201" s="170">
        <v>0</v>
      </c>
      <c r="I1201" s="171">
        <v>0</v>
      </c>
      <c r="J1201" s="171">
        <v>384903</v>
      </c>
      <c r="K1201" s="171">
        <v>294000</v>
      </c>
      <c r="L1201" s="171">
        <v>588000</v>
      </c>
      <c r="M1201" s="172">
        <v>630000</v>
      </c>
      <c r="N1201" s="225"/>
    </row>
    <row r="1202" spans="2:14" ht="17.399999999999999" x14ac:dyDescent="0.25">
      <c r="B1202" s="223"/>
      <c r="C1202" s="163">
        <v>1187</v>
      </c>
      <c r="D1202" s="163" t="s">
        <v>35</v>
      </c>
      <c r="E1202" s="164" t="s">
        <v>713</v>
      </c>
      <c r="F1202" s="165" t="s">
        <v>10</v>
      </c>
      <c r="G1202" s="166">
        <v>1</v>
      </c>
      <c r="H1202" s="170">
        <v>152134</v>
      </c>
      <c r="I1202" s="171">
        <v>152134</v>
      </c>
      <c r="J1202" s="171">
        <v>128667</v>
      </c>
      <c r="K1202" s="171">
        <v>138600</v>
      </c>
      <c r="L1202" s="171">
        <v>138600</v>
      </c>
      <c r="M1202" s="172">
        <v>138600</v>
      </c>
      <c r="N1202" s="225"/>
    </row>
    <row r="1203" spans="2:14" ht="17.399999999999999" x14ac:dyDescent="0.25">
      <c r="B1203" s="223"/>
      <c r="C1203" s="163">
        <v>1188</v>
      </c>
      <c r="D1203" s="163" t="s">
        <v>21</v>
      </c>
      <c r="E1203" s="164" t="s">
        <v>713</v>
      </c>
      <c r="F1203" s="165" t="s">
        <v>84</v>
      </c>
      <c r="G1203" s="166">
        <v>1</v>
      </c>
      <c r="H1203" s="170">
        <v>75600</v>
      </c>
      <c r="I1203" s="171">
        <v>75600</v>
      </c>
      <c r="J1203" s="171">
        <v>241500</v>
      </c>
      <c r="K1203" s="171">
        <v>189000</v>
      </c>
      <c r="L1203" s="171">
        <v>367500</v>
      </c>
      <c r="M1203" s="172">
        <v>766500</v>
      </c>
      <c r="N1203" s="225"/>
    </row>
    <row r="1204" spans="2:14" ht="17.399999999999999" x14ac:dyDescent="0.25">
      <c r="B1204" s="223"/>
      <c r="C1204" s="163">
        <v>1189</v>
      </c>
      <c r="D1204" s="163" t="s">
        <v>35</v>
      </c>
      <c r="E1204" s="164" t="s">
        <v>714</v>
      </c>
      <c r="F1204" s="165" t="s">
        <v>10</v>
      </c>
      <c r="G1204" s="166">
        <v>1</v>
      </c>
      <c r="H1204" s="170">
        <v>183750</v>
      </c>
      <c r="I1204" s="171">
        <v>183750</v>
      </c>
      <c r="J1204" s="171">
        <v>183750</v>
      </c>
      <c r="K1204" s="171">
        <v>183750</v>
      </c>
      <c r="L1204" s="171">
        <v>183750</v>
      </c>
      <c r="M1204" s="172">
        <v>183750</v>
      </c>
      <c r="N1204" s="225"/>
    </row>
    <row r="1205" spans="2:14" ht="17.399999999999999" x14ac:dyDescent="0.25">
      <c r="B1205" s="223"/>
      <c r="C1205" s="163">
        <v>1190</v>
      </c>
      <c r="D1205" s="163" t="s">
        <v>21</v>
      </c>
      <c r="E1205" s="164" t="s">
        <v>714</v>
      </c>
      <c r="F1205" s="165" t="s">
        <v>84</v>
      </c>
      <c r="G1205" s="166">
        <v>1</v>
      </c>
      <c r="H1205" s="170">
        <v>257250</v>
      </c>
      <c r="I1205" s="171">
        <v>257250</v>
      </c>
      <c r="J1205" s="171">
        <v>640074</v>
      </c>
      <c r="K1205" s="171">
        <v>399000</v>
      </c>
      <c r="L1205" s="171">
        <v>525000</v>
      </c>
      <c r="M1205" s="172">
        <v>819000</v>
      </c>
      <c r="N1205" s="225"/>
    </row>
    <row r="1206" spans="2:14" ht="34.799999999999997" x14ac:dyDescent="0.25">
      <c r="B1206" s="223"/>
      <c r="C1206" s="163">
        <v>1191</v>
      </c>
      <c r="D1206" s="163" t="s">
        <v>35</v>
      </c>
      <c r="E1206" s="164" t="s">
        <v>715</v>
      </c>
      <c r="F1206" s="165" t="s">
        <v>10</v>
      </c>
      <c r="G1206" s="166">
        <v>1</v>
      </c>
      <c r="H1206" s="170">
        <v>183750</v>
      </c>
      <c r="I1206" s="171">
        <v>183750</v>
      </c>
      <c r="J1206" s="171">
        <v>183750</v>
      </c>
      <c r="K1206" s="171">
        <v>183750</v>
      </c>
      <c r="L1206" s="171">
        <v>183750</v>
      </c>
      <c r="M1206" s="172">
        <v>183750</v>
      </c>
      <c r="N1206" s="225"/>
    </row>
    <row r="1207" spans="2:14" ht="34.799999999999997" x14ac:dyDescent="0.25">
      <c r="B1207" s="223"/>
      <c r="C1207" s="163">
        <v>1192</v>
      </c>
      <c r="D1207" s="163" t="s">
        <v>21</v>
      </c>
      <c r="E1207" s="164" t="s">
        <v>715</v>
      </c>
      <c r="F1207" s="165" t="s">
        <v>84</v>
      </c>
      <c r="G1207" s="166">
        <v>1</v>
      </c>
      <c r="H1207" s="170">
        <v>261039</v>
      </c>
      <c r="I1207" s="171">
        <v>247800</v>
      </c>
      <c r="J1207" s="171">
        <v>577500</v>
      </c>
      <c r="K1207" s="171">
        <v>399000</v>
      </c>
      <c r="L1207" s="171">
        <v>525000</v>
      </c>
      <c r="M1207" s="172">
        <v>819000</v>
      </c>
      <c r="N1207" s="225"/>
    </row>
    <row r="1208" spans="2:14" ht="34.799999999999997" x14ac:dyDescent="0.25">
      <c r="B1208" s="223"/>
      <c r="C1208" s="163">
        <v>1193</v>
      </c>
      <c r="D1208" s="163" t="s">
        <v>35</v>
      </c>
      <c r="E1208" s="164" t="s">
        <v>716</v>
      </c>
      <c r="F1208" s="165" t="s">
        <v>10</v>
      </c>
      <c r="G1208" s="166">
        <v>1</v>
      </c>
      <c r="H1208" s="170">
        <v>183750</v>
      </c>
      <c r="I1208" s="171">
        <v>183750</v>
      </c>
      <c r="J1208" s="171">
        <v>183750</v>
      </c>
      <c r="K1208" s="171">
        <v>183750</v>
      </c>
      <c r="L1208" s="171">
        <v>183750</v>
      </c>
      <c r="M1208" s="172">
        <v>183750</v>
      </c>
      <c r="N1208" s="225"/>
    </row>
    <row r="1209" spans="2:14" ht="34.799999999999997" x14ac:dyDescent="0.25">
      <c r="B1209" s="223"/>
      <c r="C1209" s="163">
        <v>1194</v>
      </c>
      <c r="D1209" s="163" t="s">
        <v>21</v>
      </c>
      <c r="E1209" s="164" t="s">
        <v>716</v>
      </c>
      <c r="F1209" s="165" t="s">
        <v>84</v>
      </c>
      <c r="G1209" s="166">
        <v>1</v>
      </c>
      <c r="H1209" s="170">
        <v>346439</v>
      </c>
      <c r="I1209" s="171">
        <v>393722</v>
      </c>
      <c r="J1209" s="171">
        <v>609000</v>
      </c>
      <c r="K1209" s="171">
        <v>399000</v>
      </c>
      <c r="L1209" s="171">
        <v>525000</v>
      </c>
      <c r="M1209" s="172">
        <v>819000</v>
      </c>
      <c r="N1209" s="225"/>
    </row>
    <row r="1210" spans="2:14" ht="34.799999999999997" x14ac:dyDescent="0.25">
      <c r="B1210" s="223"/>
      <c r="C1210" s="163">
        <v>1195</v>
      </c>
      <c r="D1210" s="163" t="s">
        <v>35</v>
      </c>
      <c r="E1210" s="164" t="s">
        <v>717</v>
      </c>
      <c r="F1210" s="165" t="s">
        <v>10</v>
      </c>
      <c r="G1210" s="166">
        <v>1</v>
      </c>
      <c r="H1210" s="170">
        <v>182234</v>
      </c>
      <c r="I1210" s="171">
        <v>182234</v>
      </c>
      <c r="J1210" s="171">
        <v>183750</v>
      </c>
      <c r="K1210" s="171">
        <v>183750</v>
      </c>
      <c r="L1210" s="171">
        <v>183750</v>
      </c>
      <c r="M1210" s="172">
        <v>183750</v>
      </c>
      <c r="N1210" s="225"/>
    </row>
    <row r="1211" spans="2:14" ht="34.799999999999997" x14ac:dyDescent="0.25">
      <c r="B1211" s="223"/>
      <c r="C1211" s="163">
        <v>1196</v>
      </c>
      <c r="D1211" s="163" t="s">
        <v>21</v>
      </c>
      <c r="E1211" s="164" t="s">
        <v>717</v>
      </c>
      <c r="F1211" s="165" t="s">
        <v>84</v>
      </c>
      <c r="G1211" s="166">
        <v>1</v>
      </c>
      <c r="H1211" s="170">
        <v>137752</v>
      </c>
      <c r="I1211" s="171">
        <v>143975</v>
      </c>
      <c r="J1211" s="171">
        <v>420000</v>
      </c>
      <c r="K1211" s="171">
        <v>336000</v>
      </c>
      <c r="L1211" s="171">
        <v>262500</v>
      </c>
      <c r="M1211" s="172">
        <v>840000</v>
      </c>
      <c r="N1211" s="225"/>
    </row>
    <row r="1212" spans="2:14" ht="52.2" x14ac:dyDescent="0.25">
      <c r="B1212" s="223"/>
      <c r="C1212" s="163">
        <v>1197</v>
      </c>
      <c r="D1212" s="163" t="s">
        <v>35</v>
      </c>
      <c r="E1212" s="164" t="s">
        <v>718</v>
      </c>
      <c r="F1212" s="165" t="s">
        <v>10</v>
      </c>
      <c r="G1212" s="166">
        <v>1</v>
      </c>
      <c r="H1212" s="170">
        <v>275650</v>
      </c>
      <c r="I1212" s="171">
        <v>275650</v>
      </c>
      <c r="J1212" s="171">
        <v>275650</v>
      </c>
      <c r="K1212" s="171">
        <v>275650</v>
      </c>
      <c r="L1212" s="171">
        <v>275650</v>
      </c>
      <c r="M1212" s="172">
        <v>275650</v>
      </c>
      <c r="N1212" s="225"/>
    </row>
    <row r="1213" spans="2:14" ht="52.2" x14ac:dyDescent="0.25">
      <c r="B1213" s="223"/>
      <c r="C1213" s="163">
        <v>1198</v>
      </c>
      <c r="D1213" s="163" t="s">
        <v>21</v>
      </c>
      <c r="E1213" s="164" t="s">
        <v>718</v>
      </c>
      <c r="F1213" s="165" t="s">
        <v>124</v>
      </c>
      <c r="G1213" s="166">
        <v>1</v>
      </c>
      <c r="H1213" s="170">
        <v>252000</v>
      </c>
      <c r="I1213" s="171">
        <v>252000</v>
      </c>
      <c r="J1213" s="171">
        <v>472500</v>
      </c>
      <c r="K1213" s="171">
        <v>336000</v>
      </c>
      <c r="L1213" s="171">
        <v>231000</v>
      </c>
      <c r="M1213" s="172">
        <v>262500</v>
      </c>
      <c r="N1213" s="225"/>
    </row>
    <row r="1214" spans="2:14" ht="17.399999999999999" x14ac:dyDescent="0.25">
      <c r="B1214" s="223"/>
      <c r="C1214" s="163">
        <v>1199</v>
      </c>
      <c r="D1214" s="163" t="s">
        <v>35</v>
      </c>
      <c r="E1214" s="164" t="s">
        <v>121</v>
      </c>
      <c r="F1214" s="165" t="s">
        <v>10</v>
      </c>
      <c r="G1214" s="166">
        <v>1</v>
      </c>
      <c r="H1214" s="170">
        <v>486969</v>
      </c>
      <c r="I1214" s="171">
        <v>486969</v>
      </c>
      <c r="J1214" s="171">
        <v>551250</v>
      </c>
      <c r="K1214" s="171">
        <v>551250</v>
      </c>
      <c r="L1214" s="171">
        <v>551250</v>
      </c>
      <c r="M1214" s="172">
        <v>551250</v>
      </c>
      <c r="N1214" s="225"/>
    </row>
    <row r="1215" spans="2:14" ht="34.799999999999997" x14ac:dyDescent="0.25">
      <c r="B1215" s="223"/>
      <c r="C1215" s="163">
        <v>1200</v>
      </c>
      <c r="D1215" s="163" t="s">
        <v>35</v>
      </c>
      <c r="E1215" s="164" t="s">
        <v>719</v>
      </c>
      <c r="F1215" s="165" t="s">
        <v>10</v>
      </c>
      <c r="G1215" s="166">
        <v>1</v>
      </c>
      <c r="H1215" s="170">
        <v>122267</v>
      </c>
      <c r="I1215" s="171">
        <v>122267</v>
      </c>
      <c r="J1215" s="171">
        <v>138600</v>
      </c>
      <c r="K1215" s="171">
        <v>138600</v>
      </c>
      <c r="L1215" s="171">
        <v>138600</v>
      </c>
      <c r="M1215" s="172">
        <v>138600</v>
      </c>
      <c r="N1215" s="225"/>
    </row>
    <row r="1216" spans="2:14" ht="34.799999999999997" x14ac:dyDescent="0.25">
      <c r="B1216" s="223"/>
      <c r="C1216" s="163">
        <v>1201</v>
      </c>
      <c r="D1216" s="163" t="s">
        <v>21</v>
      </c>
      <c r="E1216" s="164" t="s">
        <v>719</v>
      </c>
      <c r="F1216" s="165" t="s">
        <v>84</v>
      </c>
      <c r="G1216" s="166">
        <v>1</v>
      </c>
      <c r="H1216" s="170">
        <v>480900</v>
      </c>
      <c r="I1216" s="171">
        <v>480900</v>
      </c>
      <c r="J1216" s="171">
        <v>514500</v>
      </c>
      <c r="K1216" s="171">
        <v>504000</v>
      </c>
      <c r="L1216" s="171">
        <v>283500</v>
      </c>
      <c r="M1216" s="172">
        <v>420000</v>
      </c>
      <c r="N1216" s="225"/>
    </row>
    <row r="1217" spans="2:14" ht="17.399999999999999" x14ac:dyDescent="0.25">
      <c r="B1217" s="223"/>
      <c r="C1217" s="163">
        <v>1202</v>
      </c>
      <c r="D1217" s="163" t="s">
        <v>35</v>
      </c>
      <c r="E1217" s="164" t="s">
        <v>720</v>
      </c>
      <c r="F1217" s="165" t="s">
        <v>10</v>
      </c>
      <c r="G1217" s="166">
        <v>1</v>
      </c>
      <c r="H1217" s="170">
        <v>367500</v>
      </c>
      <c r="I1217" s="171">
        <v>367500</v>
      </c>
      <c r="J1217" s="171">
        <v>367500</v>
      </c>
      <c r="K1217" s="171">
        <v>367500</v>
      </c>
      <c r="L1217" s="171">
        <v>367500</v>
      </c>
      <c r="M1217" s="172">
        <v>367500</v>
      </c>
      <c r="N1217" s="225"/>
    </row>
    <row r="1218" spans="2:14" ht="17.399999999999999" x14ac:dyDescent="0.25">
      <c r="B1218" s="223"/>
      <c r="C1218" s="163">
        <v>1203</v>
      </c>
      <c r="D1218" s="163" t="s">
        <v>21</v>
      </c>
      <c r="E1218" s="164" t="s">
        <v>720</v>
      </c>
      <c r="F1218" s="165" t="s">
        <v>84</v>
      </c>
      <c r="G1218" s="166">
        <v>1</v>
      </c>
      <c r="H1218" s="170">
        <v>0</v>
      </c>
      <c r="I1218" s="171">
        <v>0</v>
      </c>
      <c r="J1218" s="171">
        <v>819000</v>
      </c>
      <c r="K1218" s="171">
        <v>504000</v>
      </c>
      <c r="L1218" s="171">
        <v>367500</v>
      </c>
      <c r="M1218" s="172">
        <v>577500</v>
      </c>
      <c r="N1218" s="225"/>
    </row>
    <row r="1219" spans="2:14" ht="34.799999999999997" x14ac:dyDescent="0.25">
      <c r="B1219" s="223"/>
      <c r="C1219" s="163">
        <v>1204</v>
      </c>
      <c r="D1219" s="163" t="s">
        <v>35</v>
      </c>
      <c r="E1219" s="164" t="s">
        <v>721</v>
      </c>
      <c r="F1219" s="165" t="s">
        <v>10</v>
      </c>
      <c r="G1219" s="166">
        <v>1</v>
      </c>
      <c r="H1219" s="170">
        <v>204634</v>
      </c>
      <c r="I1219" s="171">
        <v>204634</v>
      </c>
      <c r="J1219" s="171">
        <v>183750</v>
      </c>
      <c r="K1219" s="171">
        <v>183750</v>
      </c>
      <c r="L1219" s="171">
        <v>183750</v>
      </c>
      <c r="M1219" s="172">
        <v>183750</v>
      </c>
      <c r="N1219" s="225"/>
    </row>
    <row r="1220" spans="2:14" ht="34.799999999999997" x14ac:dyDescent="0.25">
      <c r="B1220" s="223"/>
      <c r="C1220" s="163">
        <v>1205</v>
      </c>
      <c r="D1220" s="163" t="s">
        <v>21</v>
      </c>
      <c r="E1220" s="164" t="s">
        <v>721</v>
      </c>
      <c r="F1220" s="165" t="s">
        <v>84</v>
      </c>
      <c r="G1220" s="166">
        <v>1</v>
      </c>
      <c r="H1220" s="170">
        <v>143384</v>
      </c>
      <c r="I1220" s="171">
        <v>153712</v>
      </c>
      <c r="J1220" s="171">
        <v>513450</v>
      </c>
      <c r="K1220" s="171">
        <v>756000</v>
      </c>
      <c r="L1220" s="171">
        <v>934500</v>
      </c>
      <c r="M1220" s="172">
        <v>0</v>
      </c>
      <c r="N1220" s="225"/>
    </row>
    <row r="1221" spans="2:14" ht="34.799999999999997" x14ac:dyDescent="0.25">
      <c r="B1221" s="223"/>
      <c r="C1221" s="163">
        <v>1206</v>
      </c>
      <c r="D1221" s="163" t="s">
        <v>35</v>
      </c>
      <c r="E1221" s="164" t="s">
        <v>722</v>
      </c>
      <c r="F1221" s="165" t="s">
        <v>10</v>
      </c>
      <c r="G1221" s="166">
        <v>1</v>
      </c>
      <c r="H1221" s="170">
        <v>183750</v>
      </c>
      <c r="I1221" s="171">
        <v>183750</v>
      </c>
      <c r="J1221" s="171">
        <v>183750</v>
      </c>
      <c r="K1221" s="171">
        <v>183750</v>
      </c>
      <c r="L1221" s="171">
        <v>183750</v>
      </c>
      <c r="M1221" s="172">
        <v>183750</v>
      </c>
      <c r="N1221" s="225"/>
    </row>
    <row r="1222" spans="2:14" ht="34.799999999999997" x14ac:dyDescent="0.25">
      <c r="B1222" s="223"/>
      <c r="C1222" s="163">
        <v>1207</v>
      </c>
      <c r="D1222" s="163" t="s">
        <v>21</v>
      </c>
      <c r="E1222" s="164" t="s">
        <v>722</v>
      </c>
      <c r="F1222" s="165" t="s">
        <v>84</v>
      </c>
      <c r="G1222" s="166">
        <v>1</v>
      </c>
      <c r="H1222" s="170">
        <v>0</v>
      </c>
      <c r="I1222" s="171">
        <v>0</v>
      </c>
      <c r="J1222" s="171">
        <v>409500</v>
      </c>
      <c r="K1222" s="171">
        <v>682500</v>
      </c>
      <c r="L1222" s="171">
        <v>262500</v>
      </c>
      <c r="M1222" s="172">
        <v>472500</v>
      </c>
      <c r="N1222" s="225"/>
    </row>
    <row r="1223" spans="2:14" ht="34.799999999999997" x14ac:dyDescent="0.25">
      <c r="B1223" s="223"/>
      <c r="C1223" s="163">
        <v>1208</v>
      </c>
      <c r="D1223" s="163" t="s">
        <v>35</v>
      </c>
      <c r="E1223" s="164" t="s">
        <v>723</v>
      </c>
      <c r="F1223" s="165" t="s">
        <v>10</v>
      </c>
      <c r="G1223" s="166">
        <v>1</v>
      </c>
      <c r="H1223" s="170">
        <v>0</v>
      </c>
      <c r="I1223" s="171">
        <v>0</v>
      </c>
      <c r="J1223" s="171">
        <v>183750</v>
      </c>
      <c r="K1223" s="171">
        <v>183750</v>
      </c>
      <c r="L1223" s="171">
        <v>183750</v>
      </c>
      <c r="M1223" s="172">
        <v>183750</v>
      </c>
      <c r="N1223" s="225"/>
    </row>
    <row r="1224" spans="2:14" ht="34.799999999999997" x14ac:dyDescent="0.25">
      <c r="B1224" s="223"/>
      <c r="C1224" s="163">
        <v>1209</v>
      </c>
      <c r="D1224" s="163" t="s">
        <v>21</v>
      </c>
      <c r="E1224" s="164" t="s">
        <v>723</v>
      </c>
      <c r="F1224" s="165" t="s">
        <v>84</v>
      </c>
      <c r="G1224" s="166">
        <v>1</v>
      </c>
      <c r="H1224" s="170">
        <v>0</v>
      </c>
      <c r="I1224" s="171">
        <v>0</v>
      </c>
      <c r="J1224" s="171">
        <v>408450</v>
      </c>
      <c r="K1224" s="171">
        <v>504000</v>
      </c>
      <c r="L1224" s="171">
        <v>262500</v>
      </c>
      <c r="M1224" s="172">
        <v>472500</v>
      </c>
      <c r="N1224" s="225"/>
    </row>
    <row r="1225" spans="2:14" ht="34.799999999999997" x14ac:dyDescent="0.25">
      <c r="B1225" s="223"/>
      <c r="C1225" s="163">
        <v>1210</v>
      </c>
      <c r="D1225" s="163" t="s">
        <v>35</v>
      </c>
      <c r="E1225" s="164" t="s">
        <v>724</v>
      </c>
      <c r="F1225" s="165" t="s">
        <v>10</v>
      </c>
      <c r="G1225" s="166">
        <v>1</v>
      </c>
      <c r="H1225" s="170">
        <v>183750</v>
      </c>
      <c r="I1225" s="171">
        <v>183750</v>
      </c>
      <c r="J1225" s="171">
        <v>183750</v>
      </c>
      <c r="K1225" s="171">
        <v>183750</v>
      </c>
      <c r="L1225" s="171">
        <v>183750</v>
      </c>
      <c r="M1225" s="172">
        <v>183750</v>
      </c>
      <c r="N1225" s="225"/>
    </row>
    <row r="1226" spans="2:14" ht="34.799999999999997" x14ac:dyDescent="0.25">
      <c r="B1226" s="223"/>
      <c r="C1226" s="163">
        <v>1211</v>
      </c>
      <c r="D1226" s="163" t="s">
        <v>21</v>
      </c>
      <c r="E1226" s="164" t="s">
        <v>724</v>
      </c>
      <c r="F1226" s="165" t="s">
        <v>84</v>
      </c>
      <c r="G1226" s="166">
        <v>1</v>
      </c>
      <c r="H1226" s="170">
        <v>0</v>
      </c>
      <c r="I1226" s="171">
        <v>0</v>
      </c>
      <c r="J1226" s="171">
        <v>408450</v>
      </c>
      <c r="K1226" s="171">
        <v>504000</v>
      </c>
      <c r="L1226" s="171">
        <v>262500</v>
      </c>
      <c r="M1226" s="172">
        <v>472500</v>
      </c>
      <c r="N1226" s="225"/>
    </row>
    <row r="1227" spans="2:14" ht="34.799999999999997" x14ac:dyDescent="0.25">
      <c r="B1227" s="223"/>
      <c r="C1227" s="163">
        <v>1212</v>
      </c>
      <c r="D1227" s="163" t="s">
        <v>35</v>
      </c>
      <c r="E1227" s="164" t="s">
        <v>725</v>
      </c>
      <c r="F1227" s="165" t="s">
        <v>10</v>
      </c>
      <c r="G1227" s="166">
        <v>1</v>
      </c>
      <c r="H1227" s="170">
        <v>137201</v>
      </c>
      <c r="I1227" s="171">
        <v>137201</v>
      </c>
      <c r="J1227" s="171">
        <v>138600</v>
      </c>
      <c r="K1227" s="171">
        <v>138600</v>
      </c>
      <c r="L1227" s="171">
        <v>138600</v>
      </c>
      <c r="M1227" s="172">
        <v>138600</v>
      </c>
      <c r="N1227" s="225"/>
    </row>
    <row r="1228" spans="2:14" ht="34.799999999999997" x14ac:dyDescent="0.25">
      <c r="B1228" s="223"/>
      <c r="C1228" s="163">
        <v>1213</v>
      </c>
      <c r="D1228" s="163" t="s">
        <v>21</v>
      </c>
      <c r="E1228" s="164" t="s">
        <v>725</v>
      </c>
      <c r="F1228" s="165" t="s">
        <v>84</v>
      </c>
      <c r="G1228" s="166">
        <v>1</v>
      </c>
      <c r="H1228" s="170">
        <v>180339</v>
      </c>
      <c r="I1228" s="171">
        <v>208683</v>
      </c>
      <c r="J1228" s="171">
        <v>303450</v>
      </c>
      <c r="K1228" s="171">
        <v>336000</v>
      </c>
      <c r="L1228" s="171">
        <v>840000</v>
      </c>
      <c r="M1228" s="172">
        <v>997500</v>
      </c>
      <c r="N1228" s="225"/>
    </row>
    <row r="1229" spans="2:14" ht="17.399999999999999" x14ac:dyDescent="0.25">
      <c r="B1229" s="223"/>
      <c r="C1229" s="163">
        <v>1214</v>
      </c>
      <c r="D1229" s="163" t="s">
        <v>35</v>
      </c>
      <c r="E1229" s="164" t="s">
        <v>726</v>
      </c>
      <c r="F1229" s="165" t="s">
        <v>10</v>
      </c>
      <c r="G1229" s="166">
        <v>1</v>
      </c>
      <c r="H1229" s="170">
        <v>183750</v>
      </c>
      <c r="I1229" s="171">
        <v>183750</v>
      </c>
      <c r="J1229" s="171">
        <v>183750</v>
      </c>
      <c r="K1229" s="171">
        <v>183750</v>
      </c>
      <c r="L1229" s="171">
        <v>183750</v>
      </c>
      <c r="M1229" s="172">
        <v>183750</v>
      </c>
      <c r="N1229" s="225"/>
    </row>
    <row r="1230" spans="2:14" ht="17.399999999999999" x14ac:dyDescent="0.25">
      <c r="B1230" s="223"/>
      <c r="C1230" s="163">
        <v>1215</v>
      </c>
      <c r="D1230" s="163" t="s">
        <v>21</v>
      </c>
      <c r="E1230" s="164" t="s">
        <v>726</v>
      </c>
      <c r="F1230" s="165" t="s">
        <v>84</v>
      </c>
      <c r="G1230" s="166">
        <v>1</v>
      </c>
      <c r="H1230" s="170">
        <v>837900</v>
      </c>
      <c r="I1230" s="171">
        <v>837900</v>
      </c>
      <c r="J1230" s="171">
        <v>443193</v>
      </c>
      <c r="K1230" s="171">
        <v>682500</v>
      </c>
      <c r="L1230" s="171">
        <v>262500</v>
      </c>
      <c r="M1230" s="172">
        <v>367500</v>
      </c>
      <c r="N1230" s="225"/>
    </row>
    <row r="1231" spans="2:14" ht="34.799999999999997" x14ac:dyDescent="0.25">
      <c r="B1231" s="223"/>
      <c r="C1231" s="163">
        <v>1216</v>
      </c>
      <c r="D1231" s="163" t="s">
        <v>35</v>
      </c>
      <c r="E1231" s="164" t="s">
        <v>727</v>
      </c>
      <c r="F1231" s="165" t="s">
        <v>10</v>
      </c>
      <c r="G1231" s="166">
        <v>1</v>
      </c>
      <c r="H1231" s="170">
        <v>24967</v>
      </c>
      <c r="I1231" s="171">
        <v>24967</v>
      </c>
      <c r="J1231" s="171">
        <v>26250</v>
      </c>
      <c r="K1231" s="171">
        <v>26250</v>
      </c>
      <c r="L1231" s="171">
        <v>26250</v>
      </c>
      <c r="M1231" s="172">
        <v>26250</v>
      </c>
      <c r="N1231" s="225"/>
    </row>
    <row r="1232" spans="2:14" ht="34.799999999999997" x14ac:dyDescent="0.25">
      <c r="B1232" s="223"/>
      <c r="C1232" s="163">
        <v>1217</v>
      </c>
      <c r="D1232" s="163" t="s">
        <v>21</v>
      </c>
      <c r="E1232" s="164" t="s">
        <v>727</v>
      </c>
      <c r="F1232" s="165" t="s">
        <v>84</v>
      </c>
      <c r="G1232" s="166">
        <v>1</v>
      </c>
      <c r="H1232" s="170">
        <v>199500</v>
      </c>
      <c r="I1232" s="171">
        <v>175568</v>
      </c>
      <c r="J1232" s="171">
        <v>99869</v>
      </c>
      <c r="K1232" s="171">
        <v>94500</v>
      </c>
      <c r="L1232" s="171">
        <v>105000</v>
      </c>
      <c r="M1232" s="172">
        <v>126000</v>
      </c>
      <c r="N1232" s="225"/>
    </row>
    <row r="1233" spans="2:14" ht="34.799999999999997" x14ac:dyDescent="0.25">
      <c r="B1233" s="223"/>
      <c r="C1233" s="163">
        <v>1218</v>
      </c>
      <c r="D1233" s="163" t="s">
        <v>35</v>
      </c>
      <c r="E1233" s="164" t="s">
        <v>728</v>
      </c>
      <c r="F1233" s="165" t="s">
        <v>10</v>
      </c>
      <c r="G1233" s="166">
        <v>1</v>
      </c>
      <c r="H1233" s="170">
        <v>26250</v>
      </c>
      <c r="I1233" s="171">
        <v>26250</v>
      </c>
      <c r="J1233" s="171">
        <v>26250</v>
      </c>
      <c r="K1233" s="171">
        <v>26250</v>
      </c>
      <c r="L1233" s="171">
        <v>26250</v>
      </c>
      <c r="M1233" s="172">
        <v>26250</v>
      </c>
      <c r="N1233" s="225"/>
    </row>
    <row r="1234" spans="2:14" ht="34.799999999999997" x14ac:dyDescent="0.25">
      <c r="B1234" s="223"/>
      <c r="C1234" s="163">
        <v>1219</v>
      </c>
      <c r="D1234" s="163" t="s">
        <v>21</v>
      </c>
      <c r="E1234" s="164" t="s">
        <v>728</v>
      </c>
      <c r="F1234" s="165" t="s">
        <v>84</v>
      </c>
      <c r="G1234" s="166">
        <v>1</v>
      </c>
      <c r="H1234" s="170">
        <v>247800</v>
      </c>
      <c r="I1234" s="171">
        <v>247800</v>
      </c>
      <c r="J1234" s="171">
        <v>241500</v>
      </c>
      <c r="K1234" s="171">
        <v>231000</v>
      </c>
      <c r="L1234" s="171">
        <v>1312500</v>
      </c>
      <c r="M1234" s="172">
        <v>892500</v>
      </c>
      <c r="N1234" s="225"/>
    </row>
    <row r="1235" spans="2:14" ht="17.399999999999999" x14ac:dyDescent="0.25">
      <c r="B1235" s="223"/>
      <c r="C1235" s="163">
        <v>1220</v>
      </c>
      <c r="D1235" s="163" t="s">
        <v>35</v>
      </c>
      <c r="E1235" s="164" t="s">
        <v>729</v>
      </c>
      <c r="F1235" s="165" t="s">
        <v>10</v>
      </c>
      <c r="G1235" s="166">
        <v>1</v>
      </c>
      <c r="H1235" s="170">
        <v>24967</v>
      </c>
      <c r="I1235" s="171">
        <v>24967</v>
      </c>
      <c r="J1235" s="171">
        <v>26250</v>
      </c>
      <c r="K1235" s="171">
        <v>26250</v>
      </c>
      <c r="L1235" s="171">
        <v>26250</v>
      </c>
      <c r="M1235" s="172">
        <v>26250</v>
      </c>
      <c r="N1235" s="225"/>
    </row>
    <row r="1236" spans="2:14" ht="17.399999999999999" x14ac:dyDescent="0.25">
      <c r="B1236" s="223"/>
      <c r="C1236" s="163">
        <v>1221</v>
      </c>
      <c r="D1236" s="163" t="s">
        <v>21</v>
      </c>
      <c r="E1236" s="164" t="s">
        <v>729</v>
      </c>
      <c r="F1236" s="165" t="s">
        <v>84</v>
      </c>
      <c r="G1236" s="166">
        <v>1</v>
      </c>
      <c r="H1236" s="170">
        <v>124672</v>
      </c>
      <c r="I1236" s="171">
        <v>129589</v>
      </c>
      <c r="J1236" s="171">
        <v>101220</v>
      </c>
      <c r="K1236" s="171">
        <v>102900</v>
      </c>
      <c r="L1236" s="171">
        <v>126000</v>
      </c>
      <c r="M1236" s="172">
        <v>126000</v>
      </c>
      <c r="N1236" s="225"/>
    </row>
    <row r="1237" spans="2:14" ht="34.799999999999997" x14ac:dyDescent="0.25">
      <c r="B1237" s="223"/>
      <c r="C1237" s="163">
        <v>1222</v>
      </c>
      <c r="D1237" s="163" t="s">
        <v>35</v>
      </c>
      <c r="E1237" s="164" t="s">
        <v>730</v>
      </c>
      <c r="F1237" s="165" t="s">
        <v>10</v>
      </c>
      <c r="G1237" s="166">
        <v>1</v>
      </c>
      <c r="H1237" s="170">
        <v>182234</v>
      </c>
      <c r="I1237" s="171">
        <v>182234</v>
      </c>
      <c r="J1237" s="171">
        <v>183750</v>
      </c>
      <c r="K1237" s="171">
        <v>183750</v>
      </c>
      <c r="L1237" s="171">
        <v>183750</v>
      </c>
      <c r="M1237" s="172">
        <v>183750</v>
      </c>
      <c r="N1237" s="225"/>
    </row>
    <row r="1238" spans="2:14" ht="34.799999999999997" x14ac:dyDescent="0.25">
      <c r="B1238" s="223"/>
      <c r="C1238" s="163">
        <v>1223</v>
      </c>
      <c r="D1238" s="163" t="s">
        <v>21</v>
      </c>
      <c r="E1238" s="164" t="s">
        <v>730</v>
      </c>
      <c r="F1238" s="165" t="s">
        <v>84</v>
      </c>
      <c r="G1238" s="166">
        <v>1</v>
      </c>
      <c r="H1238" s="170">
        <v>47250</v>
      </c>
      <c r="I1238" s="171">
        <v>47250</v>
      </c>
      <c r="J1238" s="171">
        <v>140700</v>
      </c>
      <c r="K1238" s="171">
        <v>231000</v>
      </c>
      <c r="L1238" s="171">
        <v>294000</v>
      </c>
      <c r="M1238" s="172">
        <v>210000</v>
      </c>
      <c r="N1238" s="225"/>
    </row>
    <row r="1239" spans="2:14" ht="34.799999999999997" x14ac:dyDescent="0.25">
      <c r="B1239" s="223"/>
      <c r="C1239" s="163">
        <v>1224</v>
      </c>
      <c r="D1239" s="163" t="s">
        <v>35</v>
      </c>
      <c r="E1239" s="164" t="s">
        <v>731</v>
      </c>
      <c r="F1239" s="165" t="s">
        <v>10</v>
      </c>
      <c r="G1239" s="166">
        <v>1</v>
      </c>
      <c r="H1239" s="170">
        <v>91900</v>
      </c>
      <c r="I1239" s="171">
        <v>91900</v>
      </c>
      <c r="J1239" s="171">
        <v>91900</v>
      </c>
      <c r="K1239" s="171">
        <v>91900</v>
      </c>
      <c r="L1239" s="171">
        <v>91900</v>
      </c>
      <c r="M1239" s="172">
        <v>91900</v>
      </c>
      <c r="N1239" s="225"/>
    </row>
    <row r="1240" spans="2:14" ht="34.799999999999997" x14ac:dyDescent="0.25">
      <c r="B1240" s="223"/>
      <c r="C1240" s="163">
        <v>1225</v>
      </c>
      <c r="D1240" s="163" t="s">
        <v>21</v>
      </c>
      <c r="E1240" s="164" t="s">
        <v>731</v>
      </c>
      <c r="F1240" s="165" t="s">
        <v>84</v>
      </c>
      <c r="G1240" s="166">
        <v>1</v>
      </c>
      <c r="H1240" s="170">
        <v>71806</v>
      </c>
      <c r="I1240" s="171">
        <v>74146</v>
      </c>
      <c r="J1240" s="171">
        <v>245700</v>
      </c>
      <c r="K1240" s="171">
        <v>157500</v>
      </c>
      <c r="L1240" s="171">
        <v>157500</v>
      </c>
      <c r="M1240" s="172">
        <v>1785000</v>
      </c>
      <c r="N1240" s="225"/>
    </row>
    <row r="1241" spans="2:14" ht="17.399999999999999" x14ac:dyDescent="0.25">
      <c r="B1241" s="223"/>
      <c r="C1241" s="163">
        <v>1226</v>
      </c>
      <c r="D1241" s="163" t="s">
        <v>35</v>
      </c>
      <c r="E1241" s="164" t="s">
        <v>732</v>
      </c>
      <c r="F1241" s="165" t="s">
        <v>10</v>
      </c>
      <c r="G1241" s="166">
        <v>1</v>
      </c>
      <c r="H1241" s="170">
        <v>0</v>
      </c>
      <c r="I1241" s="171">
        <v>0</v>
      </c>
      <c r="J1241" s="171">
        <v>0</v>
      </c>
      <c r="K1241" s="171">
        <v>0</v>
      </c>
      <c r="L1241" s="171">
        <v>0</v>
      </c>
      <c r="M1241" s="172">
        <v>0</v>
      </c>
      <c r="N1241" s="225"/>
    </row>
    <row r="1242" spans="2:14" ht="17.399999999999999" x14ac:dyDescent="0.25">
      <c r="B1242" s="223"/>
      <c r="C1242" s="163">
        <v>1227</v>
      </c>
      <c r="D1242" s="163" t="s">
        <v>21</v>
      </c>
      <c r="E1242" s="164" t="s">
        <v>732</v>
      </c>
      <c r="F1242" s="165" t="s">
        <v>124</v>
      </c>
      <c r="G1242" s="166">
        <v>1</v>
      </c>
      <c r="H1242" s="170">
        <v>204362</v>
      </c>
      <c r="I1242" s="171">
        <v>220034</v>
      </c>
      <c r="J1242" s="171">
        <v>472500</v>
      </c>
      <c r="K1242" s="171">
        <v>315000</v>
      </c>
      <c r="L1242" s="171">
        <v>262500</v>
      </c>
      <c r="M1242" s="172">
        <v>756000</v>
      </c>
      <c r="N1242" s="225"/>
    </row>
    <row r="1243" spans="2:14" ht="17.399999999999999" x14ac:dyDescent="0.25">
      <c r="B1243" s="223"/>
      <c r="C1243" s="163">
        <v>1228</v>
      </c>
      <c r="D1243" s="163" t="s">
        <v>35</v>
      </c>
      <c r="E1243" s="164" t="s">
        <v>733</v>
      </c>
      <c r="F1243" s="165" t="s">
        <v>10</v>
      </c>
      <c r="G1243" s="166">
        <v>1</v>
      </c>
      <c r="H1243" s="170">
        <v>46100</v>
      </c>
      <c r="I1243" s="171">
        <v>46100</v>
      </c>
      <c r="J1243" s="171">
        <v>46750</v>
      </c>
      <c r="K1243" s="171">
        <v>46750</v>
      </c>
      <c r="L1243" s="171">
        <v>46750</v>
      </c>
      <c r="M1243" s="172">
        <v>46750</v>
      </c>
      <c r="N1243" s="225"/>
    </row>
    <row r="1244" spans="2:14" ht="17.399999999999999" x14ac:dyDescent="0.25">
      <c r="B1244" s="223"/>
      <c r="C1244" s="163">
        <v>1229</v>
      </c>
      <c r="D1244" s="163" t="s">
        <v>21</v>
      </c>
      <c r="E1244" s="164" t="s">
        <v>733</v>
      </c>
      <c r="F1244" s="165" t="s">
        <v>84</v>
      </c>
      <c r="G1244" s="166">
        <v>1</v>
      </c>
      <c r="H1244" s="170">
        <v>41091</v>
      </c>
      <c r="I1244" s="171">
        <v>36750</v>
      </c>
      <c r="J1244" s="171">
        <v>81900</v>
      </c>
      <c r="K1244" s="171">
        <v>102900</v>
      </c>
      <c r="L1244" s="171">
        <v>84000</v>
      </c>
      <c r="M1244" s="172">
        <v>84000</v>
      </c>
      <c r="N1244" s="225"/>
    </row>
    <row r="1245" spans="2:14" ht="52.2" x14ac:dyDescent="0.25">
      <c r="B1245" s="223"/>
      <c r="C1245" s="163">
        <v>1230</v>
      </c>
      <c r="D1245" s="163" t="s">
        <v>35</v>
      </c>
      <c r="E1245" s="164" t="s">
        <v>734</v>
      </c>
      <c r="F1245" s="165" t="s">
        <v>10</v>
      </c>
      <c r="G1245" s="166">
        <v>1</v>
      </c>
      <c r="H1245" s="170">
        <v>0</v>
      </c>
      <c r="I1245" s="171">
        <v>0</v>
      </c>
      <c r="J1245" s="171">
        <v>735000</v>
      </c>
      <c r="K1245" s="171">
        <v>735000</v>
      </c>
      <c r="L1245" s="171">
        <v>735000</v>
      </c>
      <c r="M1245" s="172">
        <v>735000</v>
      </c>
      <c r="N1245" s="225"/>
    </row>
    <row r="1246" spans="2:14" ht="52.2" x14ac:dyDescent="0.25">
      <c r="B1246" s="223"/>
      <c r="C1246" s="163">
        <v>1231</v>
      </c>
      <c r="D1246" s="163" t="s">
        <v>21</v>
      </c>
      <c r="E1246" s="164" t="s">
        <v>734</v>
      </c>
      <c r="F1246" s="165" t="s">
        <v>84</v>
      </c>
      <c r="G1246" s="166">
        <v>1</v>
      </c>
      <c r="H1246" s="170">
        <v>0</v>
      </c>
      <c r="I1246" s="171">
        <v>0</v>
      </c>
      <c r="J1246" s="171">
        <v>408450</v>
      </c>
      <c r="K1246" s="171">
        <v>441000</v>
      </c>
      <c r="L1246" s="171">
        <v>908250</v>
      </c>
      <c r="M1246" s="172">
        <v>451500</v>
      </c>
      <c r="N1246" s="225"/>
    </row>
    <row r="1247" spans="2:14" ht="34.799999999999997" x14ac:dyDescent="0.25">
      <c r="B1247" s="223"/>
      <c r="C1247" s="163">
        <v>1232</v>
      </c>
      <c r="D1247" s="163" t="s">
        <v>35</v>
      </c>
      <c r="E1247" s="164" t="s">
        <v>735</v>
      </c>
      <c r="F1247" s="165" t="s">
        <v>10</v>
      </c>
      <c r="G1247" s="166">
        <v>1</v>
      </c>
      <c r="H1247" s="170">
        <v>182234</v>
      </c>
      <c r="I1247" s="171">
        <v>182234</v>
      </c>
      <c r="J1247" s="171">
        <v>183750</v>
      </c>
      <c r="K1247" s="171">
        <v>183750</v>
      </c>
      <c r="L1247" s="171">
        <v>183750</v>
      </c>
      <c r="M1247" s="172">
        <v>183750</v>
      </c>
      <c r="N1247" s="225"/>
    </row>
    <row r="1248" spans="2:14" ht="34.799999999999997" x14ac:dyDescent="0.25">
      <c r="B1248" s="223"/>
      <c r="C1248" s="163">
        <v>1233</v>
      </c>
      <c r="D1248" s="163" t="s">
        <v>21</v>
      </c>
      <c r="E1248" s="164" t="s">
        <v>735</v>
      </c>
      <c r="F1248" s="165" t="s">
        <v>84</v>
      </c>
      <c r="G1248" s="166">
        <v>1</v>
      </c>
      <c r="H1248" s="170">
        <v>135450</v>
      </c>
      <c r="I1248" s="171">
        <v>135450</v>
      </c>
      <c r="J1248" s="171">
        <v>567000</v>
      </c>
      <c r="K1248" s="171">
        <v>378000</v>
      </c>
      <c r="L1248" s="171">
        <v>399000</v>
      </c>
      <c r="M1248" s="172">
        <v>651000</v>
      </c>
      <c r="N1248" s="225"/>
    </row>
    <row r="1249" spans="2:14" ht="17.399999999999999" x14ac:dyDescent="0.25">
      <c r="B1249" s="223"/>
      <c r="C1249" s="163">
        <v>1234</v>
      </c>
      <c r="D1249" s="163" t="s">
        <v>35</v>
      </c>
      <c r="E1249" s="164" t="s">
        <v>736</v>
      </c>
      <c r="F1249" s="165" t="s">
        <v>10</v>
      </c>
      <c r="G1249" s="166">
        <v>1</v>
      </c>
      <c r="H1249" s="170">
        <v>24967</v>
      </c>
      <c r="I1249" s="171">
        <v>24967</v>
      </c>
      <c r="J1249" s="171">
        <v>26250</v>
      </c>
      <c r="K1249" s="171">
        <v>26250</v>
      </c>
      <c r="L1249" s="171">
        <v>26250</v>
      </c>
      <c r="M1249" s="172">
        <v>26250</v>
      </c>
      <c r="N1249" s="225"/>
    </row>
    <row r="1250" spans="2:14" ht="17.399999999999999" x14ac:dyDescent="0.25">
      <c r="B1250" s="223"/>
      <c r="C1250" s="163">
        <v>1235</v>
      </c>
      <c r="D1250" s="163" t="s">
        <v>21</v>
      </c>
      <c r="E1250" s="164" t="s">
        <v>736</v>
      </c>
      <c r="F1250" s="165" t="s">
        <v>84</v>
      </c>
      <c r="G1250" s="166">
        <v>1</v>
      </c>
      <c r="H1250" s="170">
        <v>12600</v>
      </c>
      <c r="I1250" s="171">
        <v>58800</v>
      </c>
      <c r="J1250" s="171">
        <v>126000</v>
      </c>
      <c r="K1250" s="171">
        <v>126000</v>
      </c>
      <c r="L1250" s="171">
        <v>378000</v>
      </c>
      <c r="M1250" s="172">
        <v>441000</v>
      </c>
      <c r="N1250" s="225"/>
    </row>
    <row r="1251" spans="2:14" ht="34.799999999999997" x14ac:dyDescent="0.25">
      <c r="B1251" s="223"/>
      <c r="C1251" s="163">
        <v>1236</v>
      </c>
      <c r="D1251" s="163" t="s">
        <v>35</v>
      </c>
      <c r="E1251" s="164" t="s">
        <v>737</v>
      </c>
      <c r="F1251" s="165" t="s">
        <v>10</v>
      </c>
      <c r="G1251" s="166">
        <v>1</v>
      </c>
      <c r="H1251" s="170">
        <v>167301</v>
      </c>
      <c r="I1251" s="171">
        <v>167301</v>
      </c>
      <c r="J1251" s="171">
        <v>168921</v>
      </c>
      <c r="K1251" s="171">
        <v>183750</v>
      </c>
      <c r="L1251" s="171">
        <v>183750</v>
      </c>
      <c r="M1251" s="172">
        <v>183750</v>
      </c>
      <c r="N1251" s="225"/>
    </row>
    <row r="1252" spans="2:14" ht="34.799999999999997" x14ac:dyDescent="0.25">
      <c r="B1252" s="223"/>
      <c r="C1252" s="163">
        <v>1237</v>
      </c>
      <c r="D1252" s="163" t="s">
        <v>21</v>
      </c>
      <c r="E1252" s="164" t="s">
        <v>737</v>
      </c>
      <c r="F1252" s="165" t="s">
        <v>84</v>
      </c>
      <c r="G1252" s="166">
        <v>1</v>
      </c>
      <c r="H1252" s="170">
        <v>125120</v>
      </c>
      <c r="I1252" s="171">
        <v>129882</v>
      </c>
      <c r="J1252" s="171">
        <v>241500</v>
      </c>
      <c r="K1252" s="171">
        <v>157500</v>
      </c>
      <c r="L1252" s="171">
        <v>378000</v>
      </c>
      <c r="M1252" s="172">
        <v>441000</v>
      </c>
      <c r="N1252" s="225"/>
    </row>
    <row r="1253" spans="2:14" ht="34.799999999999997" x14ac:dyDescent="0.25">
      <c r="B1253" s="223"/>
      <c r="C1253" s="163">
        <v>1238</v>
      </c>
      <c r="D1253" s="163" t="s">
        <v>35</v>
      </c>
      <c r="E1253" s="164" t="s">
        <v>122</v>
      </c>
      <c r="F1253" s="165" t="s">
        <v>10</v>
      </c>
      <c r="G1253" s="166">
        <v>1</v>
      </c>
      <c r="H1253" s="170">
        <v>167301</v>
      </c>
      <c r="I1253" s="171">
        <v>167301</v>
      </c>
      <c r="J1253" s="171">
        <v>183750</v>
      </c>
      <c r="K1253" s="171">
        <v>183750</v>
      </c>
      <c r="L1253" s="171">
        <v>183750</v>
      </c>
      <c r="M1253" s="172">
        <v>183750</v>
      </c>
      <c r="N1253" s="225"/>
    </row>
    <row r="1254" spans="2:14" ht="34.799999999999997" x14ac:dyDescent="0.25">
      <c r="B1254" s="223"/>
      <c r="C1254" s="163">
        <v>1239</v>
      </c>
      <c r="D1254" s="163" t="s">
        <v>21</v>
      </c>
      <c r="E1254" s="164" t="s">
        <v>122</v>
      </c>
      <c r="F1254" s="165" t="s">
        <v>84</v>
      </c>
      <c r="G1254" s="166">
        <v>1</v>
      </c>
      <c r="H1254" s="170">
        <v>0</v>
      </c>
      <c r="I1254" s="171">
        <v>0</v>
      </c>
      <c r="J1254" s="171">
        <v>235200</v>
      </c>
      <c r="K1254" s="171">
        <v>157500</v>
      </c>
      <c r="L1254" s="171">
        <v>378000</v>
      </c>
      <c r="M1254" s="172">
        <v>441000</v>
      </c>
      <c r="N1254" s="225"/>
    </row>
    <row r="1255" spans="2:14" ht="34.799999999999997" x14ac:dyDescent="0.25">
      <c r="B1255" s="223"/>
      <c r="C1255" s="163">
        <v>1240</v>
      </c>
      <c r="D1255" s="163" t="s">
        <v>35</v>
      </c>
      <c r="E1255" s="164" t="s">
        <v>123</v>
      </c>
      <c r="F1255" s="165" t="s">
        <v>10</v>
      </c>
      <c r="G1255" s="166">
        <v>1</v>
      </c>
      <c r="H1255" s="170">
        <v>0</v>
      </c>
      <c r="I1255" s="171">
        <v>0</v>
      </c>
      <c r="J1255" s="171">
        <v>183750</v>
      </c>
      <c r="K1255" s="171">
        <v>183750</v>
      </c>
      <c r="L1255" s="171">
        <v>183750</v>
      </c>
      <c r="M1255" s="172">
        <v>183750</v>
      </c>
      <c r="N1255" s="225"/>
    </row>
    <row r="1256" spans="2:14" ht="34.799999999999997" x14ac:dyDescent="0.25">
      <c r="B1256" s="223"/>
      <c r="C1256" s="163">
        <v>1241</v>
      </c>
      <c r="D1256" s="163" t="s">
        <v>21</v>
      </c>
      <c r="E1256" s="164" t="s">
        <v>123</v>
      </c>
      <c r="F1256" s="165" t="s">
        <v>84</v>
      </c>
      <c r="G1256" s="166">
        <v>1</v>
      </c>
      <c r="H1256" s="170">
        <v>0</v>
      </c>
      <c r="I1256" s="171">
        <v>0</v>
      </c>
      <c r="J1256" s="171">
        <v>245700</v>
      </c>
      <c r="K1256" s="171">
        <v>157500</v>
      </c>
      <c r="L1256" s="171">
        <v>378000</v>
      </c>
      <c r="M1256" s="172">
        <v>441000</v>
      </c>
      <c r="N1256" s="225"/>
    </row>
    <row r="1257" spans="2:14" ht="52.2" x14ac:dyDescent="0.25">
      <c r="B1257" s="223"/>
      <c r="C1257" s="163">
        <v>1242</v>
      </c>
      <c r="D1257" s="163" t="s">
        <v>35</v>
      </c>
      <c r="E1257" s="164" t="s">
        <v>738</v>
      </c>
      <c r="F1257" s="165" t="s">
        <v>10</v>
      </c>
      <c r="G1257" s="166">
        <v>1</v>
      </c>
      <c r="H1257" s="170">
        <v>122267</v>
      </c>
      <c r="I1257" s="171">
        <v>122267</v>
      </c>
      <c r="J1257" s="171">
        <v>138600</v>
      </c>
      <c r="K1257" s="171">
        <v>138600</v>
      </c>
      <c r="L1257" s="171">
        <v>138600</v>
      </c>
      <c r="M1257" s="172">
        <v>138600</v>
      </c>
      <c r="N1257" s="225"/>
    </row>
    <row r="1258" spans="2:14" ht="52.2" x14ac:dyDescent="0.25">
      <c r="B1258" s="223"/>
      <c r="C1258" s="163">
        <v>1243</v>
      </c>
      <c r="D1258" s="163" t="s">
        <v>21</v>
      </c>
      <c r="E1258" s="164" t="s">
        <v>738</v>
      </c>
      <c r="F1258" s="165" t="s">
        <v>84</v>
      </c>
      <c r="G1258" s="166">
        <v>1</v>
      </c>
      <c r="H1258" s="170">
        <v>165900</v>
      </c>
      <c r="I1258" s="171">
        <v>139246</v>
      </c>
      <c r="J1258" s="171">
        <v>315000</v>
      </c>
      <c r="K1258" s="171">
        <v>231000</v>
      </c>
      <c r="L1258" s="171">
        <v>399000</v>
      </c>
      <c r="M1258" s="172">
        <v>483000</v>
      </c>
      <c r="N1258" s="225"/>
    </row>
    <row r="1259" spans="2:14" ht="17.399999999999999" x14ac:dyDescent="0.25">
      <c r="B1259" s="223"/>
      <c r="C1259" s="163">
        <v>1244</v>
      </c>
      <c r="D1259" s="163" t="s">
        <v>35</v>
      </c>
      <c r="E1259" s="164" t="s">
        <v>739</v>
      </c>
      <c r="F1259" s="165" t="s">
        <v>10</v>
      </c>
      <c r="G1259" s="166">
        <v>1</v>
      </c>
      <c r="H1259" s="170">
        <v>137201</v>
      </c>
      <c r="I1259" s="171">
        <v>137201</v>
      </c>
      <c r="J1259" s="171">
        <v>156400</v>
      </c>
      <c r="K1259" s="171">
        <v>138600</v>
      </c>
      <c r="L1259" s="171">
        <v>138600</v>
      </c>
      <c r="M1259" s="172">
        <v>138600</v>
      </c>
      <c r="N1259" s="225"/>
    </row>
    <row r="1260" spans="2:14" ht="17.399999999999999" x14ac:dyDescent="0.25">
      <c r="B1260" s="223"/>
      <c r="C1260" s="163">
        <v>1245</v>
      </c>
      <c r="D1260" s="163" t="s">
        <v>21</v>
      </c>
      <c r="E1260" s="164" t="s">
        <v>739</v>
      </c>
      <c r="F1260" s="165" t="s">
        <v>84</v>
      </c>
      <c r="G1260" s="166">
        <v>1</v>
      </c>
      <c r="H1260" s="170">
        <v>152250</v>
      </c>
      <c r="I1260" s="171">
        <v>160150</v>
      </c>
      <c r="J1260" s="171">
        <v>305111</v>
      </c>
      <c r="K1260" s="171">
        <v>173250</v>
      </c>
      <c r="L1260" s="171">
        <v>441000</v>
      </c>
      <c r="M1260" s="172">
        <v>504000</v>
      </c>
      <c r="N1260" s="225"/>
    </row>
    <row r="1261" spans="2:14" ht="17.399999999999999" x14ac:dyDescent="0.25">
      <c r="B1261" s="223"/>
      <c r="C1261" s="163">
        <v>1246</v>
      </c>
      <c r="D1261" s="163" t="s">
        <v>35</v>
      </c>
      <c r="E1261" s="164" t="s">
        <v>125</v>
      </c>
      <c r="F1261" s="165" t="s">
        <v>10</v>
      </c>
      <c r="G1261" s="166">
        <v>1</v>
      </c>
      <c r="H1261" s="170">
        <v>212102</v>
      </c>
      <c r="I1261" s="171">
        <v>212102</v>
      </c>
      <c r="J1261" s="171">
        <v>183750</v>
      </c>
      <c r="K1261" s="171">
        <v>183750</v>
      </c>
      <c r="L1261" s="171">
        <v>183750</v>
      </c>
      <c r="M1261" s="172">
        <v>183750</v>
      </c>
      <c r="N1261" s="225"/>
    </row>
    <row r="1262" spans="2:14" ht="17.399999999999999" x14ac:dyDescent="0.25">
      <c r="B1262" s="223"/>
      <c r="C1262" s="163">
        <v>1247</v>
      </c>
      <c r="D1262" s="163" t="s">
        <v>21</v>
      </c>
      <c r="E1262" s="164" t="s">
        <v>125</v>
      </c>
      <c r="F1262" s="165" t="s">
        <v>84</v>
      </c>
      <c r="G1262" s="166">
        <v>1</v>
      </c>
      <c r="H1262" s="170">
        <v>51350</v>
      </c>
      <c r="I1262" s="171">
        <v>433047</v>
      </c>
      <c r="J1262" s="171">
        <v>1144095</v>
      </c>
      <c r="K1262" s="171">
        <v>469050</v>
      </c>
      <c r="L1262" s="171">
        <v>546000</v>
      </c>
      <c r="M1262" s="172">
        <v>1732500</v>
      </c>
      <c r="N1262" s="225"/>
    </row>
    <row r="1263" spans="2:14" ht="17.399999999999999" x14ac:dyDescent="0.25">
      <c r="B1263" s="223"/>
      <c r="C1263" s="163">
        <v>1248</v>
      </c>
      <c r="D1263" s="163" t="s">
        <v>35</v>
      </c>
      <c r="E1263" s="164" t="s">
        <v>126</v>
      </c>
      <c r="F1263" s="165" t="s">
        <v>10</v>
      </c>
      <c r="G1263" s="166">
        <v>1</v>
      </c>
      <c r="H1263" s="170">
        <v>212102</v>
      </c>
      <c r="I1263" s="171">
        <v>212102</v>
      </c>
      <c r="J1263" s="171">
        <v>195448</v>
      </c>
      <c r="K1263" s="171">
        <v>183750</v>
      </c>
      <c r="L1263" s="171">
        <v>183750</v>
      </c>
      <c r="M1263" s="172">
        <v>183750</v>
      </c>
      <c r="N1263" s="225"/>
    </row>
    <row r="1264" spans="2:14" ht="17.399999999999999" x14ac:dyDescent="0.25">
      <c r="B1264" s="223"/>
      <c r="C1264" s="163">
        <v>1249</v>
      </c>
      <c r="D1264" s="163" t="s">
        <v>21</v>
      </c>
      <c r="E1264" s="164" t="s">
        <v>126</v>
      </c>
      <c r="F1264" s="165" t="s">
        <v>84</v>
      </c>
      <c r="G1264" s="166">
        <v>1</v>
      </c>
      <c r="H1264" s="170">
        <v>0</v>
      </c>
      <c r="I1264" s="171">
        <v>0</v>
      </c>
      <c r="J1264" s="171">
        <v>0</v>
      </c>
      <c r="K1264" s="171">
        <v>546000</v>
      </c>
      <c r="L1264" s="171">
        <v>546000</v>
      </c>
      <c r="M1264" s="172">
        <v>420000</v>
      </c>
      <c r="N1264" s="225"/>
    </row>
    <row r="1265" spans="2:14" ht="34.799999999999997" x14ac:dyDescent="0.25">
      <c r="B1265" s="223"/>
      <c r="C1265" s="163">
        <v>1250</v>
      </c>
      <c r="D1265" s="163" t="s">
        <v>35</v>
      </c>
      <c r="E1265" s="164" t="s">
        <v>740</v>
      </c>
      <c r="F1265" s="165" t="s">
        <v>10</v>
      </c>
      <c r="G1265" s="166">
        <v>1</v>
      </c>
      <c r="H1265" s="170">
        <v>91900</v>
      </c>
      <c r="I1265" s="171">
        <v>91900</v>
      </c>
      <c r="J1265" s="171">
        <v>91900</v>
      </c>
      <c r="K1265" s="171">
        <v>91900</v>
      </c>
      <c r="L1265" s="171">
        <v>91900</v>
      </c>
      <c r="M1265" s="172">
        <v>91900</v>
      </c>
      <c r="N1265" s="225"/>
    </row>
    <row r="1266" spans="2:14" ht="34.799999999999997" x14ac:dyDescent="0.25">
      <c r="B1266" s="223"/>
      <c r="C1266" s="163">
        <v>1251</v>
      </c>
      <c r="D1266" s="163" t="s">
        <v>21</v>
      </c>
      <c r="E1266" s="164" t="s">
        <v>740</v>
      </c>
      <c r="F1266" s="165" t="s">
        <v>84</v>
      </c>
      <c r="G1266" s="166">
        <v>1</v>
      </c>
      <c r="H1266" s="170">
        <v>31500</v>
      </c>
      <c r="I1266" s="171">
        <v>31500</v>
      </c>
      <c r="J1266" s="171">
        <v>102900</v>
      </c>
      <c r="K1266" s="171">
        <v>52500</v>
      </c>
      <c r="L1266" s="171">
        <v>105000</v>
      </c>
      <c r="M1266" s="172">
        <v>157500</v>
      </c>
      <c r="N1266" s="225"/>
    </row>
    <row r="1267" spans="2:14" ht="34.799999999999997" x14ac:dyDescent="0.25">
      <c r="B1267" s="223"/>
      <c r="C1267" s="163">
        <v>1252</v>
      </c>
      <c r="D1267" s="163" t="s">
        <v>35</v>
      </c>
      <c r="E1267" s="164" t="s">
        <v>741</v>
      </c>
      <c r="F1267" s="165" t="s">
        <v>10</v>
      </c>
      <c r="G1267" s="166">
        <v>1</v>
      </c>
      <c r="H1267" s="170">
        <v>91900</v>
      </c>
      <c r="I1267" s="171">
        <v>91900</v>
      </c>
      <c r="J1267" s="171">
        <v>91900</v>
      </c>
      <c r="K1267" s="171">
        <v>91900</v>
      </c>
      <c r="L1267" s="171">
        <v>91900</v>
      </c>
      <c r="M1267" s="172">
        <v>91900</v>
      </c>
      <c r="N1267" s="225"/>
    </row>
    <row r="1268" spans="2:14" ht="34.799999999999997" x14ac:dyDescent="0.25">
      <c r="B1268" s="223"/>
      <c r="C1268" s="163">
        <v>1253</v>
      </c>
      <c r="D1268" s="163" t="s">
        <v>21</v>
      </c>
      <c r="E1268" s="164" t="s">
        <v>741</v>
      </c>
      <c r="F1268" s="165" t="s">
        <v>84</v>
      </c>
      <c r="G1268" s="166">
        <v>1</v>
      </c>
      <c r="H1268" s="170">
        <v>33600</v>
      </c>
      <c r="I1268" s="171">
        <v>33600</v>
      </c>
      <c r="J1268" s="171">
        <v>47250</v>
      </c>
      <c r="K1268" s="171">
        <v>89250</v>
      </c>
      <c r="L1268" s="171">
        <v>52500</v>
      </c>
      <c r="M1268" s="172">
        <v>52500</v>
      </c>
      <c r="N1268" s="225"/>
    </row>
    <row r="1269" spans="2:14" ht="34.799999999999997" x14ac:dyDescent="0.25">
      <c r="B1269" s="223"/>
      <c r="C1269" s="163">
        <v>1254</v>
      </c>
      <c r="D1269" s="163" t="s">
        <v>35</v>
      </c>
      <c r="E1269" s="164" t="s">
        <v>742</v>
      </c>
      <c r="F1269" s="165" t="s">
        <v>10</v>
      </c>
      <c r="G1269" s="166">
        <v>1</v>
      </c>
      <c r="H1269" s="170">
        <v>91900</v>
      </c>
      <c r="I1269" s="171">
        <v>91900</v>
      </c>
      <c r="J1269" s="171">
        <v>91900</v>
      </c>
      <c r="K1269" s="171">
        <v>91900</v>
      </c>
      <c r="L1269" s="171">
        <v>91900</v>
      </c>
      <c r="M1269" s="172">
        <v>91900</v>
      </c>
      <c r="N1269" s="225"/>
    </row>
    <row r="1270" spans="2:14" ht="34.799999999999997" x14ac:dyDescent="0.25">
      <c r="B1270" s="223"/>
      <c r="C1270" s="163">
        <v>1255</v>
      </c>
      <c r="D1270" s="163" t="s">
        <v>21</v>
      </c>
      <c r="E1270" s="164" t="s">
        <v>742</v>
      </c>
      <c r="F1270" s="165" t="s">
        <v>84</v>
      </c>
      <c r="G1270" s="166">
        <v>1</v>
      </c>
      <c r="H1270" s="170">
        <v>47250</v>
      </c>
      <c r="I1270" s="171">
        <v>47250</v>
      </c>
      <c r="J1270" s="171">
        <v>47250</v>
      </c>
      <c r="K1270" s="171">
        <v>89250</v>
      </c>
      <c r="L1270" s="171">
        <v>84000</v>
      </c>
      <c r="M1270" s="172">
        <v>84000</v>
      </c>
      <c r="N1270" s="225"/>
    </row>
    <row r="1271" spans="2:14" ht="34.799999999999997" x14ac:dyDescent="0.25">
      <c r="B1271" s="223"/>
      <c r="C1271" s="163">
        <v>1256</v>
      </c>
      <c r="D1271" s="163" t="s">
        <v>35</v>
      </c>
      <c r="E1271" s="164" t="s">
        <v>743</v>
      </c>
      <c r="F1271" s="165" t="s">
        <v>10</v>
      </c>
      <c r="G1271" s="166">
        <v>1</v>
      </c>
      <c r="H1271" s="170">
        <v>0</v>
      </c>
      <c r="I1271" s="171">
        <v>0</v>
      </c>
      <c r="J1271" s="171">
        <v>0</v>
      </c>
      <c r="K1271" s="171">
        <v>0</v>
      </c>
      <c r="L1271" s="171">
        <v>0</v>
      </c>
      <c r="M1271" s="172">
        <v>1312500</v>
      </c>
      <c r="N1271" s="225"/>
    </row>
    <row r="1272" spans="2:14" ht="34.799999999999997" x14ac:dyDescent="0.25">
      <c r="B1272" s="223"/>
      <c r="C1272" s="163">
        <v>1257</v>
      </c>
      <c r="D1272" s="163" t="s">
        <v>21</v>
      </c>
      <c r="E1272" s="164" t="s">
        <v>743</v>
      </c>
      <c r="F1272" s="165" t="s">
        <v>84</v>
      </c>
      <c r="G1272" s="166">
        <v>1</v>
      </c>
      <c r="H1272" s="170">
        <v>0</v>
      </c>
      <c r="I1272" s="171">
        <v>0</v>
      </c>
      <c r="J1272" s="171">
        <v>0</v>
      </c>
      <c r="K1272" s="171">
        <v>0</v>
      </c>
      <c r="L1272" s="171">
        <v>0</v>
      </c>
      <c r="M1272" s="172">
        <v>36750000</v>
      </c>
      <c r="N1272" s="225"/>
    </row>
    <row r="1273" spans="2:14" ht="34.799999999999997" x14ac:dyDescent="0.25">
      <c r="B1273" s="223"/>
      <c r="C1273" s="163">
        <v>1258</v>
      </c>
      <c r="D1273" s="163" t="s">
        <v>35</v>
      </c>
      <c r="E1273" s="164" t="s">
        <v>744</v>
      </c>
      <c r="F1273" s="165" t="s">
        <v>10</v>
      </c>
      <c r="G1273" s="166">
        <v>1</v>
      </c>
      <c r="H1273" s="170">
        <v>152134</v>
      </c>
      <c r="I1273" s="171">
        <v>152134</v>
      </c>
      <c r="J1273" s="171">
        <v>129537</v>
      </c>
      <c r="K1273" s="171">
        <v>138600</v>
      </c>
      <c r="L1273" s="171">
        <v>138600</v>
      </c>
      <c r="M1273" s="172">
        <v>138600</v>
      </c>
      <c r="N1273" s="225"/>
    </row>
    <row r="1274" spans="2:14" ht="34.799999999999997" x14ac:dyDescent="0.25">
      <c r="B1274" s="223"/>
      <c r="C1274" s="163">
        <v>1259</v>
      </c>
      <c r="D1274" s="163" t="s">
        <v>21</v>
      </c>
      <c r="E1274" s="164" t="s">
        <v>744</v>
      </c>
      <c r="F1274" s="165" t="s">
        <v>84</v>
      </c>
      <c r="G1274" s="166">
        <v>1</v>
      </c>
      <c r="H1274" s="170">
        <v>224976</v>
      </c>
      <c r="I1274" s="171">
        <v>194250</v>
      </c>
      <c r="J1274" s="171">
        <v>102900</v>
      </c>
      <c r="K1274" s="171">
        <v>126000</v>
      </c>
      <c r="L1274" s="171">
        <v>367500</v>
      </c>
      <c r="M1274" s="172">
        <v>420000</v>
      </c>
      <c r="N1274" s="225"/>
    </row>
    <row r="1275" spans="2:14" ht="34.799999999999997" x14ac:dyDescent="0.25">
      <c r="B1275" s="223"/>
      <c r="C1275" s="163">
        <v>1260</v>
      </c>
      <c r="D1275" s="163" t="s">
        <v>35</v>
      </c>
      <c r="E1275" s="164" t="s">
        <v>745</v>
      </c>
      <c r="F1275" s="165" t="s">
        <v>10</v>
      </c>
      <c r="G1275" s="166">
        <v>1</v>
      </c>
      <c r="H1275" s="170">
        <v>138600</v>
      </c>
      <c r="I1275" s="171">
        <v>138600</v>
      </c>
      <c r="J1275" s="171">
        <v>138600</v>
      </c>
      <c r="K1275" s="171">
        <v>138600</v>
      </c>
      <c r="L1275" s="171">
        <v>138600</v>
      </c>
      <c r="M1275" s="172">
        <v>138600</v>
      </c>
      <c r="N1275" s="225"/>
    </row>
    <row r="1276" spans="2:14" ht="34.799999999999997" x14ac:dyDescent="0.25">
      <c r="B1276" s="223"/>
      <c r="C1276" s="163">
        <v>1261</v>
      </c>
      <c r="D1276" s="163" t="s">
        <v>21</v>
      </c>
      <c r="E1276" s="164" t="s">
        <v>745</v>
      </c>
      <c r="F1276" s="165" t="s">
        <v>84</v>
      </c>
      <c r="G1276" s="166">
        <v>1</v>
      </c>
      <c r="H1276" s="170">
        <v>188332</v>
      </c>
      <c r="I1276" s="171">
        <v>188332</v>
      </c>
      <c r="J1276" s="171">
        <v>102900</v>
      </c>
      <c r="K1276" s="171">
        <v>126000</v>
      </c>
      <c r="L1276" s="171">
        <v>1260000</v>
      </c>
      <c r="M1276" s="172">
        <v>0</v>
      </c>
      <c r="N1276" s="225"/>
    </row>
    <row r="1277" spans="2:14" ht="34.799999999999997" x14ac:dyDescent="0.25">
      <c r="B1277" s="223"/>
      <c r="C1277" s="163">
        <v>1262</v>
      </c>
      <c r="D1277" s="163" t="s">
        <v>35</v>
      </c>
      <c r="E1277" s="164" t="s">
        <v>746</v>
      </c>
      <c r="F1277" s="165" t="s">
        <v>10</v>
      </c>
      <c r="G1277" s="166">
        <v>1</v>
      </c>
      <c r="H1277" s="170">
        <v>122267</v>
      </c>
      <c r="I1277" s="171">
        <v>122267</v>
      </c>
      <c r="J1277" s="171">
        <v>138600</v>
      </c>
      <c r="K1277" s="171">
        <v>138600</v>
      </c>
      <c r="L1277" s="171">
        <v>138600</v>
      </c>
      <c r="M1277" s="172">
        <v>138600</v>
      </c>
      <c r="N1277" s="225"/>
    </row>
    <row r="1278" spans="2:14" ht="34.799999999999997" x14ac:dyDescent="0.25">
      <c r="B1278" s="223"/>
      <c r="C1278" s="163">
        <v>1263</v>
      </c>
      <c r="D1278" s="163" t="s">
        <v>21</v>
      </c>
      <c r="E1278" s="164" t="s">
        <v>746</v>
      </c>
      <c r="F1278" s="165" t="s">
        <v>84</v>
      </c>
      <c r="G1278" s="166">
        <v>1</v>
      </c>
      <c r="H1278" s="170">
        <v>57780</v>
      </c>
      <c r="I1278" s="171">
        <v>128100</v>
      </c>
      <c r="J1278" s="171">
        <v>385350</v>
      </c>
      <c r="K1278" s="171">
        <v>294000</v>
      </c>
      <c r="L1278" s="171">
        <v>399000</v>
      </c>
      <c r="M1278" s="172">
        <v>892500</v>
      </c>
      <c r="N1278" s="225"/>
    </row>
    <row r="1279" spans="2:14" ht="34.799999999999997" x14ac:dyDescent="0.25">
      <c r="B1279" s="223"/>
      <c r="C1279" s="163">
        <v>1264</v>
      </c>
      <c r="D1279" s="163" t="s">
        <v>35</v>
      </c>
      <c r="E1279" s="164" t="s">
        <v>747</v>
      </c>
      <c r="F1279" s="165" t="s">
        <v>10</v>
      </c>
      <c r="G1279" s="166">
        <v>1</v>
      </c>
      <c r="H1279" s="170">
        <v>91900</v>
      </c>
      <c r="I1279" s="171">
        <v>91900</v>
      </c>
      <c r="J1279" s="171">
        <v>91900</v>
      </c>
      <c r="K1279" s="171">
        <v>91900</v>
      </c>
      <c r="L1279" s="171">
        <v>91900</v>
      </c>
      <c r="M1279" s="172">
        <v>138600</v>
      </c>
      <c r="N1279" s="225"/>
    </row>
    <row r="1280" spans="2:14" ht="34.799999999999997" x14ac:dyDescent="0.25">
      <c r="B1280" s="223"/>
      <c r="C1280" s="163">
        <v>1265</v>
      </c>
      <c r="D1280" s="163" t="s">
        <v>21</v>
      </c>
      <c r="E1280" s="164" t="s">
        <v>747</v>
      </c>
      <c r="F1280" s="165" t="s">
        <v>84</v>
      </c>
      <c r="G1280" s="166">
        <v>1</v>
      </c>
      <c r="H1280" s="170">
        <v>12600</v>
      </c>
      <c r="I1280" s="171">
        <v>12600</v>
      </c>
      <c r="J1280" s="171">
        <v>50400</v>
      </c>
      <c r="K1280" s="171">
        <v>63000</v>
      </c>
      <c r="L1280" s="171">
        <v>336000</v>
      </c>
      <c r="M1280" s="172">
        <v>131250</v>
      </c>
      <c r="N1280" s="225"/>
    </row>
    <row r="1281" spans="2:14" ht="17.399999999999999" x14ac:dyDescent="0.25">
      <c r="B1281" s="223"/>
      <c r="C1281" s="163">
        <v>1266</v>
      </c>
      <c r="D1281" s="163" t="s">
        <v>35</v>
      </c>
      <c r="E1281" s="164" t="s">
        <v>748</v>
      </c>
      <c r="F1281" s="165" t="s">
        <v>10</v>
      </c>
      <c r="G1281" s="166">
        <v>1</v>
      </c>
      <c r="H1281" s="170">
        <v>367500</v>
      </c>
      <c r="I1281" s="171">
        <v>367500</v>
      </c>
      <c r="J1281" s="171">
        <v>391286</v>
      </c>
      <c r="K1281" s="171">
        <v>367500</v>
      </c>
      <c r="L1281" s="171">
        <v>367500</v>
      </c>
      <c r="M1281" s="172">
        <v>367500</v>
      </c>
      <c r="N1281" s="225"/>
    </row>
    <row r="1282" spans="2:14" ht="17.399999999999999" x14ac:dyDescent="0.25">
      <c r="B1282" s="223"/>
      <c r="C1282" s="163">
        <v>1267</v>
      </c>
      <c r="D1282" s="163" t="s">
        <v>21</v>
      </c>
      <c r="E1282" s="164" t="s">
        <v>748</v>
      </c>
      <c r="F1282" s="165" t="s">
        <v>84</v>
      </c>
      <c r="G1282" s="166">
        <v>1</v>
      </c>
      <c r="H1282" s="170">
        <v>0</v>
      </c>
      <c r="I1282" s="171">
        <v>0</v>
      </c>
      <c r="J1282" s="171">
        <v>0</v>
      </c>
      <c r="K1282" s="171">
        <v>5250000</v>
      </c>
      <c r="L1282" s="171">
        <v>6300000</v>
      </c>
      <c r="M1282" s="172">
        <v>966000</v>
      </c>
      <c r="N1282" s="225"/>
    </row>
    <row r="1283" spans="2:14" ht="52.2" x14ac:dyDescent="0.25">
      <c r="B1283" s="223"/>
      <c r="C1283" s="163">
        <v>1268</v>
      </c>
      <c r="D1283" s="163" t="s">
        <v>35</v>
      </c>
      <c r="E1283" s="164" t="s">
        <v>749</v>
      </c>
      <c r="F1283" s="165" t="s">
        <v>10</v>
      </c>
      <c r="G1283" s="166">
        <v>1</v>
      </c>
      <c r="H1283" s="170">
        <v>91900</v>
      </c>
      <c r="I1283" s="171">
        <v>91900</v>
      </c>
      <c r="J1283" s="171">
        <v>91900</v>
      </c>
      <c r="K1283" s="171">
        <v>91900</v>
      </c>
      <c r="L1283" s="171">
        <v>91900</v>
      </c>
      <c r="M1283" s="172">
        <v>183750</v>
      </c>
      <c r="N1283" s="225"/>
    </row>
    <row r="1284" spans="2:14" ht="52.2" x14ac:dyDescent="0.25">
      <c r="B1284" s="223"/>
      <c r="C1284" s="163">
        <v>1269</v>
      </c>
      <c r="D1284" s="163" t="s">
        <v>21</v>
      </c>
      <c r="E1284" s="164" t="s">
        <v>749</v>
      </c>
      <c r="F1284" s="165" t="s">
        <v>84</v>
      </c>
      <c r="G1284" s="166">
        <v>1</v>
      </c>
      <c r="H1284" s="170">
        <v>174184</v>
      </c>
      <c r="I1284" s="171">
        <v>184512</v>
      </c>
      <c r="J1284" s="171">
        <v>483000</v>
      </c>
      <c r="K1284" s="171">
        <v>399000</v>
      </c>
      <c r="L1284" s="171">
        <v>210000</v>
      </c>
      <c r="M1284" s="172">
        <v>0</v>
      </c>
      <c r="N1284" s="225"/>
    </row>
    <row r="1285" spans="2:14" ht="34.799999999999997" x14ac:dyDescent="0.25">
      <c r="B1285" s="223"/>
      <c r="C1285" s="163">
        <v>1270</v>
      </c>
      <c r="D1285" s="163" t="s">
        <v>35</v>
      </c>
      <c r="E1285" s="164" t="s">
        <v>750</v>
      </c>
      <c r="F1285" s="165" t="s">
        <v>10</v>
      </c>
      <c r="G1285" s="166">
        <v>1</v>
      </c>
      <c r="H1285" s="170">
        <v>243501</v>
      </c>
      <c r="I1285" s="171">
        <v>243501</v>
      </c>
      <c r="J1285" s="171">
        <v>275650</v>
      </c>
      <c r="K1285" s="171">
        <v>275650</v>
      </c>
      <c r="L1285" s="171">
        <v>275650</v>
      </c>
      <c r="M1285" s="172">
        <v>275650</v>
      </c>
      <c r="N1285" s="225"/>
    </row>
    <row r="1286" spans="2:14" ht="34.799999999999997" x14ac:dyDescent="0.25">
      <c r="B1286" s="223"/>
      <c r="C1286" s="163">
        <v>1271</v>
      </c>
      <c r="D1286" s="163" t="s">
        <v>21</v>
      </c>
      <c r="E1286" s="164" t="s">
        <v>750</v>
      </c>
      <c r="F1286" s="165" t="s">
        <v>84</v>
      </c>
      <c r="G1286" s="166">
        <v>1</v>
      </c>
      <c r="H1286" s="170">
        <v>0</v>
      </c>
      <c r="I1286" s="171">
        <v>0</v>
      </c>
      <c r="J1286" s="171">
        <v>0</v>
      </c>
      <c r="K1286" s="171">
        <v>399000</v>
      </c>
      <c r="L1286" s="171">
        <v>577500</v>
      </c>
      <c r="M1286" s="172">
        <v>0</v>
      </c>
      <c r="N1286" s="225"/>
    </row>
    <row r="1287" spans="2:14" ht="17.399999999999999" x14ac:dyDescent="0.25">
      <c r="B1287" s="223"/>
      <c r="C1287" s="163">
        <v>1272</v>
      </c>
      <c r="D1287" s="163" t="s">
        <v>35</v>
      </c>
      <c r="E1287" s="164" t="s">
        <v>751</v>
      </c>
      <c r="F1287" s="165" t="s">
        <v>10</v>
      </c>
      <c r="G1287" s="166">
        <v>1</v>
      </c>
      <c r="H1287" s="170">
        <v>182234</v>
      </c>
      <c r="I1287" s="171">
        <v>182234</v>
      </c>
      <c r="J1287" s="171">
        <v>183750</v>
      </c>
      <c r="K1287" s="171">
        <v>183750</v>
      </c>
      <c r="L1287" s="171">
        <v>183750</v>
      </c>
      <c r="M1287" s="172">
        <v>183750</v>
      </c>
      <c r="N1287" s="225"/>
    </row>
    <row r="1288" spans="2:14" ht="17.399999999999999" x14ac:dyDescent="0.25">
      <c r="B1288" s="223"/>
      <c r="C1288" s="163">
        <v>1273</v>
      </c>
      <c r="D1288" s="163" t="s">
        <v>21</v>
      </c>
      <c r="E1288" s="164" t="s">
        <v>751</v>
      </c>
      <c r="F1288" s="165" t="s">
        <v>84</v>
      </c>
      <c r="G1288" s="166">
        <v>1</v>
      </c>
      <c r="H1288" s="170">
        <v>263550</v>
      </c>
      <c r="I1288" s="171">
        <v>263550</v>
      </c>
      <c r="J1288" s="171">
        <v>396900</v>
      </c>
      <c r="K1288" s="171">
        <v>378000</v>
      </c>
      <c r="L1288" s="171">
        <v>577500</v>
      </c>
      <c r="M1288" s="172">
        <v>787500</v>
      </c>
      <c r="N1288" s="225"/>
    </row>
    <row r="1289" spans="2:14" ht="34.799999999999997" x14ac:dyDescent="0.25">
      <c r="B1289" s="223"/>
      <c r="C1289" s="163">
        <v>1274</v>
      </c>
      <c r="D1289" s="163" t="s">
        <v>35</v>
      </c>
      <c r="E1289" s="164" t="s">
        <v>752</v>
      </c>
      <c r="F1289" s="165" t="s">
        <v>10</v>
      </c>
      <c r="G1289" s="166">
        <v>1</v>
      </c>
      <c r="H1289" s="170">
        <v>1398827</v>
      </c>
      <c r="I1289" s="171">
        <v>1398827</v>
      </c>
      <c r="J1289" s="171">
        <v>1470000</v>
      </c>
      <c r="K1289" s="171">
        <v>1470000</v>
      </c>
      <c r="L1289" s="171">
        <v>1470000</v>
      </c>
      <c r="M1289" s="172">
        <v>1470000</v>
      </c>
      <c r="N1289" s="225"/>
    </row>
    <row r="1290" spans="2:14" ht="34.799999999999997" x14ac:dyDescent="0.25">
      <c r="B1290" s="223"/>
      <c r="C1290" s="163">
        <v>1275</v>
      </c>
      <c r="D1290" s="163" t="s">
        <v>21</v>
      </c>
      <c r="E1290" s="164" t="s">
        <v>752</v>
      </c>
      <c r="F1290" s="165" t="s">
        <v>124</v>
      </c>
      <c r="G1290" s="166">
        <v>1</v>
      </c>
      <c r="H1290" s="170">
        <v>187950</v>
      </c>
      <c r="I1290" s="171">
        <v>187950</v>
      </c>
      <c r="J1290" s="171">
        <v>294000</v>
      </c>
      <c r="K1290" s="171">
        <v>189000</v>
      </c>
      <c r="L1290" s="171">
        <v>735000</v>
      </c>
      <c r="M1290" s="172">
        <v>945000</v>
      </c>
      <c r="N1290" s="225"/>
    </row>
    <row r="1291" spans="2:14" ht="34.799999999999997" x14ac:dyDescent="0.25">
      <c r="B1291" s="223"/>
      <c r="C1291" s="163">
        <v>1276</v>
      </c>
      <c r="D1291" s="163" t="s">
        <v>35</v>
      </c>
      <c r="E1291" s="164" t="s">
        <v>753</v>
      </c>
      <c r="F1291" s="165" t="s">
        <v>10</v>
      </c>
      <c r="G1291" s="166">
        <v>1</v>
      </c>
      <c r="H1291" s="170">
        <v>91900</v>
      </c>
      <c r="I1291" s="171">
        <v>91900</v>
      </c>
      <c r="J1291" s="171">
        <v>91900</v>
      </c>
      <c r="K1291" s="171">
        <v>91900</v>
      </c>
      <c r="L1291" s="171">
        <v>91900</v>
      </c>
      <c r="M1291" s="172">
        <v>91900</v>
      </c>
      <c r="N1291" s="225"/>
    </row>
    <row r="1292" spans="2:14" ht="34.799999999999997" x14ac:dyDescent="0.25">
      <c r="B1292" s="223"/>
      <c r="C1292" s="163">
        <v>1277</v>
      </c>
      <c r="D1292" s="163" t="s">
        <v>21</v>
      </c>
      <c r="E1292" s="164" t="s">
        <v>753</v>
      </c>
      <c r="F1292" s="165" t="s">
        <v>84</v>
      </c>
      <c r="G1292" s="166">
        <v>1</v>
      </c>
      <c r="H1292" s="170">
        <v>0</v>
      </c>
      <c r="I1292" s="171">
        <v>0</v>
      </c>
      <c r="J1292" s="171">
        <v>0</v>
      </c>
      <c r="K1292" s="171">
        <v>189000</v>
      </c>
      <c r="L1292" s="171">
        <v>126000</v>
      </c>
      <c r="M1292" s="172">
        <v>367500</v>
      </c>
      <c r="N1292" s="225"/>
    </row>
    <row r="1293" spans="2:14" ht="34.799999999999997" x14ac:dyDescent="0.25">
      <c r="B1293" s="223"/>
      <c r="C1293" s="163">
        <v>1278</v>
      </c>
      <c r="D1293" s="163" t="s">
        <v>35</v>
      </c>
      <c r="E1293" s="164" t="s">
        <v>754</v>
      </c>
      <c r="F1293" s="165" t="s">
        <v>10</v>
      </c>
      <c r="G1293" s="166">
        <v>1</v>
      </c>
      <c r="H1293" s="170">
        <v>1153827</v>
      </c>
      <c r="I1293" s="171">
        <v>1153827</v>
      </c>
      <c r="J1293" s="171">
        <v>1102500</v>
      </c>
      <c r="K1293" s="171">
        <v>1102500</v>
      </c>
      <c r="L1293" s="171">
        <v>1102500</v>
      </c>
      <c r="M1293" s="172">
        <v>1102500</v>
      </c>
      <c r="N1293" s="225"/>
    </row>
    <row r="1294" spans="2:14" ht="34.799999999999997" x14ac:dyDescent="0.25">
      <c r="B1294" s="223"/>
      <c r="C1294" s="163">
        <v>1279</v>
      </c>
      <c r="D1294" s="163" t="s">
        <v>21</v>
      </c>
      <c r="E1294" s="164" t="s">
        <v>754</v>
      </c>
      <c r="F1294" s="165" t="s">
        <v>124</v>
      </c>
      <c r="G1294" s="166">
        <v>1</v>
      </c>
      <c r="H1294" s="170">
        <v>198450</v>
      </c>
      <c r="I1294" s="171">
        <v>198450</v>
      </c>
      <c r="J1294" s="171">
        <v>207900</v>
      </c>
      <c r="K1294" s="171">
        <v>189000</v>
      </c>
      <c r="L1294" s="171">
        <v>472500</v>
      </c>
      <c r="M1294" s="172">
        <v>787500</v>
      </c>
      <c r="N1294" s="225"/>
    </row>
    <row r="1295" spans="2:14" ht="52.2" x14ac:dyDescent="0.25">
      <c r="B1295" s="223"/>
      <c r="C1295" s="163">
        <v>1280</v>
      </c>
      <c r="D1295" s="163" t="s">
        <v>35</v>
      </c>
      <c r="E1295" s="164" t="s">
        <v>755</v>
      </c>
      <c r="F1295" s="165" t="s">
        <v>10</v>
      </c>
      <c r="G1295" s="166">
        <v>1</v>
      </c>
      <c r="H1295" s="170">
        <v>91900</v>
      </c>
      <c r="I1295" s="171">
        <v>91900</v>
      </c>
      <c r="J1295" s="171">
        <v>91900</v>
      </c>
      <c r="K1295" s="171">
        <v>91900</v>
      </c>
      <c r="L1295" s="171">
        <v>91900</v>
      </c>
      <c r="M1295" s="172">
        <v>91900</v>
      </c>
      <c r="N1295" s="225"/>
    </row>
    <row r="1296" spans="2:14" ht="52.2" x14ac:dyDescent="0.25">
      <c r="B1296" s="223"/>
      <c r="C1296" s="163">
        <v>1281</v>
      </c>
      <c r="D1296" s="163" t="s">
        <v>21</v>
      </c>
      <c r="E1296" s="164" t="s">
        <v>755</v>
      </c>
      <c r="F1296" s="165" t="s">
        <v>84</v>
      </c>
      <c r="G1296" s="166">
        <v>1</v>
      </c>
      <c r="H1296" s="170">
        <v>0</v>
      </c>
      <c r="I1296" s="171">
        <v>0</v>
      </c>
      <c r="J1296" s="171">
        <v>0</v>
      </c>
      <c r="K1296" s="171">
        <v>399000</v>
      </c>
      <c r="L1296" s="171">
        <v>577500</v>
      </c>
      <c r="M1296" s="172">
        <v>0</v>
      </c>
      <c r="N1296" s="225"/>
    </row>
    <row r="1297" spans="2:14" ht="34.799999999999997" x14ac:dyDescent="0.25">
      <c r="B1297" s="223"/>
      <c r="C1297" s="163">
        <v>1282</v>
      </c>
      <c r="D1297" s="163" t="s">
        <v>35</v>
      </c>
      <c r="E1297" s="164" t="s">
        <v>756</v>
      </c>
      <c r="F1297" s="165" t="s">
        <v>10</v>
      </c>
      <c r="G1297" s="166">
        <v>1</v>
      </c>
      <c r="H1297" s="170">
        <v>183750</v>
      </c>
      <c r="I1297" s="171">
        <v>183750</v>
      </c>
      <c r="J1297" s="171">
        <v>183750</v>
      </c>
      <c r="K1297" s="171">
        <v>183750</v>
      </c>
      <c r="L1297" s="171">
        <v>183750</v>
      </c>
      <c r="M1297" s="172">
        <v>183750</v>
      </c>
      <c r="N1297" s="225"/>
    </row>
    <row r="1298" spans="2:14" ht="34.799999999999997" x14ac:dyDescent="0.25">
      <c r="B1298" s="223"/>
      <c r="C1298" s="163">
        <v>1283</v>
      </c>
      <c r="D1298" s="163" t="s">
        <v>21</v>
      </c>
      <c r="E1298" s="164" t="s">
        <v>756</v>
      </c>
      <c r="F1298" s="165" t="s">
        <v>84</v>
      </c>
      <c r="G1298" s="166">
        <v>1</v>
      </c>
      <c r="H1298" s="170">
        <v>144448</v>
      </c>
      <c r="I1298" s="171">
        <v>130200</v>
      </c>
      <c r="J1298" s="171">
        <v>399000</v>
      </c>
      <c r="K1298" s="171">
        <v>157500</v>
      </c>
      <c r="L1298" s="171">
        <v>262500</v>
      </c>
      <c r="M1298" s="172">
        <v>840000</v>
      </c>
      <c r="N1298" s="225"/>
    </row>
    <row r="1299" spans="2:14" ht="52.2" x14ac:dyDescent="0.25">
      <c r="B1299" s="223"/>
      <c r="C1299" s="163">
        <v>1284</v>
      </c>
      <c r="D1299" s="163" t="s">
        <v>35</v>
      </c>
      <c r="E1299" s="164" t="s">
        <v>757</v>
      </c>
      <c r="F1299" s="165" t="s">
        <v>10</v>
      </c>
      <c r="G1299" s="166">
        <v>1</v>
      </c>
      <c r="H1299" s="170">
        <v>183750</v>
      </c>
      <c r="I1299" s="171">
        <v>183750</v>
      </c>
      <c r="J1299" s="171">
        <v>183750</v>
      </c>
      <c r="K1299" s="171">
        <v>183750</v>
      </c>
      <c r="L1299" s="171">
        <v>183750</v>
      </c>
      <c r="M1299" s="172">
        <v>183750</v>
      </c>
      <c r="N1299" s="225"/>
    </row>
    <row r="1300" spans="2:14" ht="52.2" x14ac:dyDescent="0.25">
      <c r="B1300" s="223"/>
      <c r="C1300" s="163">
        <v>1285</v>
      </c>
      <c r="D1300" s="163" t="s">
        <v>21</v>
      </c>
      <c r="E1300" s="164" t="s">
        <v>757</v>
      </c>
      <c r="F1300" s="165" t="s">
        <v>84</v>
      </c>
      <c r="G1300" s="166">
        <v>1</v>
      </c>
      <c r="H1300" s="170">
        <v>0</v>
      </c>
      <c r="I1300" s="171">
        <v>0</v>
      </c>
      <c r="J1300" s="171">
        <v>0</v>
      </c>
      <c r="K1300" s="171">
        <v>157500</v>
      </c>
      <c r="L1300" s="171">
        <v>367500</v>
      </c>
      <c r="M1300" s="172">
        <v>0</v>
      </c>
      <c r="N1300" s="225"/>
    </row>
    <row r="1301" spans="2:14" ht="34.799999999999997" x14ac:dyDescent="0.25">
      <c r="B1301" s="223"/>
      <c r="C1301" s="163">
        <v>1286</v>
      </c>
      <c r="D1301" s="163" t="s">
        <v>35</v>
      </c>
      <c r="E1301" s="164" t="s">
        <v>758</v>
      </c>
      <c r="F1301" s="165" t="s">
        <v>10</v>
      </c>
      <c r="G1301" s="166">
        <v>1</v>
      </c>
      <c r="H1301" s="170">
        <v>46750</v>
      </c>
      <c r="I1301" s="171">
        <v>46750</v>
      </c>
      <c r="J1301" s="171">
        <v>46750</v>
      </c>
      <c r="K1301" s="171">
        <v>46750</v>
      </c>
      <c r="L1301" s="171">
        <v>46750</v>
      </c>
      <c r="M1301" s="172">
        <v>46750</v>
      </c>
      <c r="N1301" s="225"/>
    </row>
    <row r="1302" spans="2:14" ht="34.799999999999997" x14ac:dyDescent="0.25">
      <c r="B1302" s="223"/>
      <c r="C1302" s="163">
        <v>1287</v>
      </c>
      <c r="D1302" s="163" t="s">
        <v>21</v>
      </c>
      <c r="E1302" s="164" t="s">
        <v>758</v>
      </c>
      <c r="F1302" s="165" t="s">
        <v>84</v>
      </c>
      <c r="G1302" s="166">
        <v>1</v>
      </c>
      <c r="H1302" s="170">
        <v>136720</v>
      </c>
      <c r="I1302" s="171">
        <v>150603</v>
      </c>
      <c r="J1302" s="171">
        <v>161794</v>
      </c>
      <c r="K1302" s="171">
        <v>157500</v>
      </c>
      <c r="L1302" s="171">
        <v>262500</v>
      </c>
      <c r="M1302" s="172">
        <v>577500</v>
      </c>
      <c r="N1302" s="225"/>
    </row>
    <row r="1303" spans="2:14" ht="34.799999999999997" x14ac:dyDescent="0.25">
      <c r="B1303" s="223"/>
      <c r="C1303" s="163">
        <v>1288</v>
      </c>
      <c r="D1303" s="163" t="s">
        <v>35</v>
      </c>
      <c r="E1303" s="164" t="s">
        <v>759</v>
      </c>
      <c r="F1303" s="165" t="s">
        <v>10</v>
      </c>
      <c r="G1303" s="166">
        <v>1</v>
      </c>
      <c r="H1303" s="170">
        <v>0</v>
      </c>
      <c r="I1303" s="171">
        <v>0</v>
      </c>
      <c r="J1303" s="171">
        <v>275650</v>
      </c>
      <c r="K1303" s="171">
        <v>275650</v>
      </c>
      <c r="L1303" s="171">
        <v>275650</v>
      </c>
      <c r="M1303" s="172">
        <v>275650</v>
      </c>
      <c r="N1303" s="225"/>
    </row>
    <row r="1304" spans="2:14" ht="34.799999999999997" x14ac:dyDescent="0.25">
      <c r="B1304" s="223"/>
      <c r="C1304" s="163">
        <v>1289</v>
      </c>
      <c r="D1304" s="163" t="s">
        <v>21</v>
      </c>
      <c r="E1304" s="164" t="s">
        <v>759</v>
      </c>
      <c r="F1304" s="165" t="s">
        <v>84</v>
      </c>
      <c r="G1304" s="166">
        <v>1</v>
      </c>
      <c r="H1304" s="170">
        <v>0</v>
      </c>
      <c r="I1304" s="171">
        <v>0</v>
      </c>
      <c r="J1304" s="171">
        <v>0</v>
      </c>
      <c r="K1304" s="171">
        <v>157500</v>
      </c>
      <c r="L1304" s="171">
        <v>367500</v>
      </c>
      <c r="M1304" s="172">
        <v>294000</v>
      </c>
      <c r="N1304" s="225"/>
    </row>
    <row r="1305" spans="2:14" ht="34.799999999999997" x14ac:dyDescent="0.25">
      <c r="B1305" s="223"/>
      <c r="C1305" s="163">
        <v>1290</v>
      </c>
      <c r="D1305" s="163" t="s">
        <v>35</v>
      </c>
      <c r="E1305" s="164" t="s">
        <v>760</v>
      </c>
      <c r="F1305" s="165" t="s">
        <v>10</v>
      </c>
      <c r="G1305" s="166">
        <v>1</v>
      </c>
      <c r="H1305" s="170">
        <v>0</v>
      </c>
      <c r="I1305" s="171">
        <v>0</v>
      </c>
      <c r="J1305" s="171">
        <v>183750</v>
      </c>
      <c r="K1305" s="171">
        <v>183750</v>
      </c>
      <c r="L1305" s="171">
        <v>183750</v>
      </c>
      <c r="M1305" s="172">
        <v>183750</v>
      </c>
      <c r="N1305" s="225"/>
    </row>
    <row r="1306" spans="2:14" ht="34.799999999999997" x14ac:dyDescent="0.25">
      <c r="B1306" s="223"/>
      <c r="C1306" s="163">
        <v>1291</v>
      </c>
      <c r="D1306" s="163" t="s">
        <v>21</v>
      </c>
      <c r="E1306" s="164" t="s">
        <v>760</v>
      </c>
      <c r="F1306" s="165" t="s">
        <v>84</v>
      </c>
      <c r="G1306" s="166">
        <v>1</v>
      </c>
      <c r="H1306" s="170">
        <v>0</v>
      </c>
      <c r="I1306" s="171">
        <v>0</v>
      </c>
      <c r="J1306" s="171">
        <v>0</v>
      </c>
      <c r="K1306" s="171">
        <v>210000</v>
      </c>
      <c r="L1306" s="171">
        <v>441000</v>
      </c>
      <c r="M1306" s="172">
        <v>346500</v>
      </c>
      <c r="N1306" s="225"/>
    </row>
    <row r="1307" spans="2:14" ht="34.799999999999997" x14ac:dyDescent="0.25">
      <c r="B1307" s="223"/>
      <c r="C1307" s="163">
        <v>1292</v>
      </c>
      <c r="D1307" s="163" t="s">
        <v>35</v>
      </c>
      <c r="E1307" s="164" t="s">
        <v>761</v>
      </c>
      <c r="F1307" s="165" t="s">
        <v>10</v>
      </c>
      <c r="G1307" s="166">
        <v>1</v>
      </c>
      <c r="H1307" s="170">
        <v>0</v>
      </c>
      <c r="I1307" s="171">
        <v>0</v>
      </c>
      <c r="J1307" s="171">
        <v>183750</v>
      </c>
      <c r="K1307" s="171">
        <v>183750</v>
      </c>
      <c r="L1307" s="171">
        <v>183750</v>
      </c>
      <c r="M1307" s="172">
        <v>183750</v>
      </c>
      <c r="N1307" s="225"/>
    </row>
    <row r="1308" spans="2:14" ht="34.799999999999997" x14ac:dyDescent="0.25">
      <c r="B1308" s="223"/>
      <c r="C1308" s="163">
        <v>1293</v>
      </c>
      <c r="D1308" s="163" t="s">
        <v>21</v>
      </c>
      <c r="E1308" s="164" t="s">
        <v>761</v>
      </c>
      <c r="F1308" s="165" t="s">
        <v>84</v>
      </c>
      <c r="G1308" s="166">
        <v>1</v>
      </c>
      <c r="H1308" s="170">
        <v>0</v>
      </c>
      <c r="I1308" s="171">
        <v>0</v>
      </c>
      <c r="J1308" s="171">
        <v>0</v>
      </c>
      <c r="K1308" s="171">
        <v>294000</v>
      </c>
      <c r="L1308" s="171">
        <v>546000</v>
      </c>
      <c r="M1308" s="172">
        <v>0</v>
      </c>
      <c r="N1308" s="225"/>
    </row>
    <row r="1309" spans="2:14" ht="34.799999999999997" x14ac:dyDescent="0.25">
      <c r="B1309" s="223"/>
      <c r="C1309" s="163">
        <v>1294</v>
      </c>
      <c r="D1309" s="163" t="s">
        <v>35</v>
      </c>
      <c r="E1309" s="164" t="s">
        <v>762</v>
      </c>
      <c r="F1309" s="165" t="s">
        <v>10</v>
      </c>
      <c r="G1309" s="166">
        <v>1</v>
      </c>
      <c r="H1309" s="170">
        <v>0</v>
      </c>
      <c r="I1309" s="171">
        <v>0</v>
      </c>
      <c r="J1309" s="171">
        <v>275650</v>
      </c>
      <c r="K1309" s="171">
        <v>275650</v>
      </c>
      <c r="L1309" s="171">
        <v>275650</v>
      </c>
      <c r="M1309" s="172">
        <v>275650</v>
      </c>
      <c r="N1309" s="225"/>
    </row>
    <row r="1310" spans="2:14" ht="34.799999999999997" x14ac:dyDescent="0.25">
      <c r="B1310" s="223"/>
      <c r="C1310" s="163">
        <v>1295</v>
      </c>
      <c r="D1310" s="163" t="s">
        <v>21</v>
      </c>
      <c r="E1310" s="164" t="s">
        <v>762</v>
      </c>
      <c r="F1310" s="165" t="s">
        <v>84</v>
      </c>
      <c r="G1310" s="166">
        <v>1</v>
      </c>
      <c r="H1310" s="170">
        <v>0</v>
      </c>
      <c r="I1310" s="171">
        <v>0</v>
      </c>
      <c r="J1310" s="171">
        <v>0</v>
      </c>
      <c r="K1310" s="171">
        <v>39900</v>
      </c>
      <c r="L1310" s="171">
        <v>189000</v>
      </c>
      <c r="M1310" s="172">
        <v>892500</v>
      </c>
      <c r="N1310" s="225"/>
    </row>
    <row r="1311" spans="2:14" ht="52.2" x14ac:dyDescent="0.25">
      <c r="B1311" s="223"/>
      <c r="C1311" s="163">
        <v>1296</v>
      </c>
      <c r="D1311" s="163" t="s">
        <v>35</v>
      </c>
      <c r="E1311" s="164" t="s">
        <v>763</v>
      </c>
      <c r="F1311" s="165" t="s">
        <v>10</v>
      </c>
      <c r="G1311" s="166">
        <v>1</v>
      </c>
      <c r="H1311" s="170">
        <v>91900</v>
      </c>
      <c r="I1311" s="171">
        <v>91900</v>
      </c>
      <c r="J1311" s="171">
        <v>91900</v>
      </c>
      <c r="K1311" s="171">
        <v>91900</v>
      </c>
      <c r="L1311" s="171">
        <v>91900</v>
      </c>
      <c r="M1311" s="172">
        <v>91900</v>
      </c>
      <c r="N1311" s="225"/>
    </row>
    <row r="1312" spans="2:14" ht="52.2" x14ac:dyDescent="0.25">
      <c r="B1312" s="223"/>
      <c r="C1312" s="163">
        <v>1297</v>
      </c>
      <c r="D1312" s="163" t="s">
        <v>21</v>
      </c>
      <c r="E1312" s="164" t="s">
        <v>763</v>
      </c>
      <c r="F1312" s="165" t="s">
        <v>84</v>
      </c>
      <c r="G1312" s="166">
        <v>1</v>
      </c>
      <c r="H1312" s="170">
        <v>186900</v>
      </c>
      <c r="I1312" s="171">
        <v>186900</v>
      </c>
      <c r="J1312" s="171">
        <v>513737</v>
      </c>
      <c r="K1312" s="171">
        <v>399000</v>
      </c>
      <c r="L1312" s="171">
        <v>262500</v>
      </c>
      <c r="M1312" s="172">
        <v>0</v>
      </c>
      <c r="N1312" s="225"/>
    </row>
    <row r="1313" spans="2:14" ht="52.2" x14ac:dyDescent="0.25">
      <c r="B1313" s="223"/>
      <c r="C1313" s="163">
        <v>1298</v>
      </c>
      <c r="D1313" s="163" t="s">
        <v>35</v>
      </c>
      <c r="E1313" s="164" t="s">
        <v>764</v>
      </c>
      <c r="F1313" s="165" t="s">
        <v>10</v>
      </c>
      <c r="G1313" s="166">
        <v>1</v>
      </c>
      <c r="H1313" s="170">
        <v>212102</v>
      </c>
      <c r="I1313" s="171">
        <v>212102</v>
      </c>
      <c r="J1313" s="171">
        <v>183750</v>
      </c>
      <c r="K1313" s="171">
        <v>183750</v>
      </c>
      <c r="L1313" s="171">
        <v>183750</v>
      </c>
      <c r="M1313" s="172">
        <v>183750</v>
      </c>
      <c r="N1313" s="225"/>
    </row>
    <row r="1314" spans="2:14" ht="52.2" x14ac:dyDescent="0.25">
      <c r="B1314" s="223"/>
      <c r="C1314" s="163">
        <v>1299</v>
      </c>
      <c r="D1314" s="163" t="s">
        <v>21</v>
      </c>
      <c r="E1314" s="164" t="s">
        <v>764</v>
      </c>
      <c r="F1314" s="165" t="s">
        <v>84</v>
      </c>
      <c r="G1314" s="166">
        <v>1</v>
      </c>
      <c r="H1314" s="170">
        <v>291715</v>
      </c>
      <c r="I1314" s="171">
        <v>260400</v>
      </c>
      <c r="J1314" s="171">
        <v>294000</v>
      </c>
      <c r="K1314" s="171">
        <v>210000</v>
      </c>
      <c r="L1314" s="171">
        <v>892500</v>
      </c>
      <c r="M1314" s="172">
        <v>945000</v>
      </c>
      <c r="N1314" s="225"/>
    </row>
    <row r="1315" spans="2:14" ht="52.2" x14ac:dyDescent="0.25">
      <c r="B1315" s="223"/>
      <c r="C1315" s="163">
        <v>1300</v>
      </c>
      <c r="D1315" s="163" t="s">
        <v>35</v>
      </c>
      <c r="E1315" s="164" t="s">
        <v>765</v>
      </c>
      <c r="F1315" s="165" t="s">
        <v>10</v>
      </c>
      <c r="G1315" s="166">
        <v>1</v>
      </c>
      <c r="H1315" s="170">
        <v>258434</v>
      </c>
      <c r="I1315" s="171">
        <v>258434</v>
      </c>
      <c r="J1315" s="171">
        <v>275650</v>
      </c>
      <c r="K1315" s="171">
        <v>275650</v>
      </c>
      <c r="L1315" s="171">
        <v>275650</v>
      </c>
      <c r="M1315" s="172">
        <v>275650</v>
      </c>
      <c r="N1315" s="225"/>
    </row>
    <row r="1316" spans="2:14" ht="52.2" x14ac:dyDescent="0.25">
      <c r="B1316" s="223"/>
      <c r="C1316" s="163">
        <v>1301</v>
      </c>
      <c r="D1316" s="163" t="s">
        <v>21</v>
      </c>
      <c r="E1316" s="164" t="s">
        <v>765</v>
      </c>
      <c r="F1316" s="165" t="s">
        <v>84</v>
      </c>
      <c r="G1316" s="166">
        <v>1</v>
      </c>
      <c r="H1316" s="170">
        <v>0</v>
      </c>
      <c r="I1316" s="171">
        <v>0</v>
      </c>
      <c r="J1316" s="171">
        <v>0</v>
      </c>
      <c r="K1316" s="171">
        <v>399000</v>
      </c>
      <c r="L1316" s="171">
        <v>472500</v>
      </c>
      <c r="M1316" s="172">
        <v>682500</v>
      </c>
      <c r="N1316" s="225"/>
    </row>
    <row r="1317" spans="2:14" ht="17.399999999999999" x14ac:dyDescent="0.25">
      <c r="B1317" s="223"/>
      <c r="C1317" s="163">
        <v>1302</v>
      </c>
      <c r="D1317" s="163" t="s">
        <v>35</v>
      </c>
      <c r="E1317" s="164" t="s">
        <v>766</v>
      </c>
      <c r="F1317" s="165" t="s">
        <v>10</v>
      </c>
      <c r="G1317" s="166">
        <v>1</v>
      </c>
      <c r="H1317" s="170">
        <v>26250</v>
      </c>
      <c r="I1317" s="171">
        <v>26250</v>
      </c>
      <c r="J1317" s="171">
        <v>26250</v>
      </c>
      <c r="K1317" s="171">
        <v>26250</v>
      </c>
      <c r="L1317" s="171">
        <v>26250</v>
      </c>
      <c r="M1317" s="172">
        <v>26250</v>
      </c>
      <c r="N1317" s="225"/>
    </row>
    <row r="1318" spans="2:14" ht="17.399999999999999" x14ac:dyDescent="0.25">
      <c r="B1318" s="223"/>
      <c r="C1318" s="163">
        <v>1303</v>
      </c>
      <c r="D1318" s="163" t="s">
        <v>21</v>
      </c>
      <c r="E1318" s="164" t="s">
        <v>766</v>
      </c>
      <c r="F1318" s="165" t="s">
        <v>84</v>
      </c>
      <c r="G1318" s="166">
        <v>1</v>
      </c>
      <c r="H1318" s="170">
        <v>89250</v>
      </c>
      <c r="I1318" s="171">
        <v>89250</v>
      </c>
      <c r="J1318" s="171">
        <v>294000</v>
      </c>
      <c r="K1318" s="171">
        <v>294000</v>
      </c>
      <c r="L1318" s="171">
        <v>294000</v>
      </c>
      <c r="M1318" s="172">
        <v>0</v>
      </c>
      <c r="N1318" s="225"/>
    </row>
    <row r="1319" spans="2:14" ht="34.799999999999997" x14ac:dyDescent="0.25">
      <c r="B1319" s="223"/>
      <c r="C1319" s="163">
        <v>1304</v>
      </c>
      <c r="D1319" s="163" t="s">
        <v>35</v>
      </c>
      <c r="E1319" s="164" t="s">
        <v>767</v>
      </c>
      <c r="F1319" s="165" t="s">
        <v>10</v>
      </c>
      <c r="G1319" s="166">
        <v>1</v>
      </c>
      <c r="H1319" s="170">
        <v>26250</v>
      </c>
      <c r="I1319" s="171">
        <v>26250</v>
      </c>
      <c r="J1319" s="171">
        <v>26250</v>
      </c>
      <c r="K1319" s="171">
        <v>26250</v>
      </c>
      <c r="L1319" s="171">
        <v>26250</v>
      </c>
      <c r="M1319" s="172">
        <v>26250</v>
      </c>
      <c r="N1319" s="225"/>
    </row>
    <row r="1320" spans="2:14" ht="34.799999999999997" x14ac:dyDescent="0.25">
      <c r="B1320" s="223"/>
      <c r="C1320" s="163">
        <v>1305</v>
      </c>
      <c r="D1320" s="163" t="s">
        <v>21</v>
      </c>
      <c r="E1320" s="164" t="s">
        <v>767</v>
      </c>
      <c r="F1320" s="165" t="s">
        <v>84</v>
      </c>
      <c r="G1320" s="166">
        <v>1</v>
      </c>
      <c r="H1320" s="170">
        <v>15750</v>
      </c>
      <c r="I1320" s="171">
        <v>15750</v>
      </c>
      <c r="J1320" s="171">
        <v>231000</v>
      </c>
      <c r="K1320" s="171">
        <v>231000</v>
      </c>
      <c r="L1320" s="171">
        <v>262500</v>
      </c>
      <c r="M1320" s="172">
        <v>336000</v>
      </c>
      <c r="N1320" s="225"/>
    </row>
    <row r="1321" spans="2:14" ht="17.399999999999999" x14ac:dyDescent="0.25">
      <c r="B1321" s="223"/>
      <c r="C1321" s="163">
        <v>1306</v>
      </c>
      <c r="D1321" s="163" t="s">
        <v>35</v>
      </c>
      <c r="E1321" s="164" t="s">
        <v>768</v>
      </c>
      <c r="F1321" s="165" t="s">
        <v>10</v>
      </c>
      <c r="G1321" s="166">
        <v>1</v>
      </c>
      <c r="H1321" s="170">
        <v>212102</v>
      </c>
      <c r="I1321" s="171">
        <v>212102</v>
      </c>
      <c r="J1321" s="171">
        <v>183750</v>
      </c>
      <c r="K1321" s="171">
        <v>183750</v>
      </c>
      <c r="L1321" s="171">
        <v>183750</v>
      </c>
      <c r="M1321" s="172">
        <v>183750</v>
      </c>
      <c r="N1321" s="225"/>
    </row>
    <row r="1322" spans="2:14" ht="17.399999999999999" x14ac:dyDescent="0.25">
      <c r="B1322" s="223"/>
      <c r="C1322" s="163">
        <v>1307</v>
      </c>
      <c r="D1322" s="163" t="s">
        <v>21</v>
      </c>
      <c r="E1322" s="164" t="s">
        <v>768</v>
      </c>
      <c r="F1322" s="165" t="s">
        <v>84</v>
      </c>
      <c r="G1322" s="166">
        <v>1</v>
      </c>
      <c r="H1322" s="170">
        <v>53175</v>
      </c>
      <c r="I1322" s="171">
        <v>47250</v>
      </c>
      <c r="J1322" s="171">
        <v>441000</v>
      </c>
      <c r="K1322" s="171">
        <v>399000</v>
      </c>
      <c r="L1322" s="171">
        <v>210000</v>
      </c>
      <c r="M1322" s="172">
        <v>278250</v>
      </c>
      <c r="N1322" s="225"/>
    </row>
    <row r="1323" spans="2:14" ht="17.399999999999999" x14ac:dyDescent="0.25">
      <c r="B1323" s="223"/>
      <c r="C1323" s="163">
        <v>1308</v>
      </c>
      <c r="D1323" s="163" t="s">
        <v>35</v>
      </c>
      <c r="E1323" s="164" t="s">
        <v>769</v>
      </c>
      <c r="F1323" s="165" t="s">
        <v>10</v>
      </c>
      <c r="G1323" s="166">
        <v>1</v>
      </c>
      <c r="H1323" s="170">
        <v>24967</v>
      </c>
      <c r="I1323" s="171">
        <v>24967</v>
      </c>
      <c r="J1323" s="171">
        <v>26250</v>
      </c>
      <c r="K1323" s="171">
        <v>26250</v>
      </c>
      <c r="L1323" s="171">
        <v>26250</v>
      </c>
      <c r="M1323" s="172">
        <v>26250</v>
      </c>
      <c r="N1323" s="225"/>
    </row>
    <row r="1324" spans="2:14" ht="17.399999999999999" x14ac:dyDescent="0.25">
      <c r="B1324" s="223"/>
      <c r="C1324" s="163">
        <v>1309</v>
      </c>
      <c r="D1324" s="163" t="s">
        <v>21</v>
      </c>
      <c r="E1324" s="164" t="s">
        <v>769</v>
      </c>
      <c r="F1324" s="165" t="s">
        <v>93</v>
      </c>
      <c r="G1324" s="166">
        <v>1</v>
      </c>
      <c r="H1324" s="170">
        <v>41108</v>
      </c>
      <c r="I1324" s="171">
        <v>41108</v>
      </c>
      <c r="J1324" s="171">
        <v>52500</v>
      </c>
      <c r="K1324" s="171">
        <v>210000</v>
      </c>
      <c r="L1324" s="171">
        <v>262500</v>
      </c>
      <c r="M1324" s="172">
        <v>262500</v>
      </c>
      <c r="N1324" s="225"/>
    </row>
    <row r="1325" spans="2:14" ht="34.799999999999997" x14ac:dyDescent="0.25">
      <c r="B1325" s="223"/>
      <c r="C1325" s="163">
        <v>1310</v>
      </c>
      <c r="D1325" s="163" t="s">
        <v>35</v>
      </c>
      <c r="E1325" s="164" t="s">
        <v>770</v>
      </c>
      <c r="F1325" s="165" t="s">
        <v>10</v>
      </c>
      <c r="G1325" s="166">
        <v>1</v>
      </c>
      <c r="H1325" s="170">
        <v>26250</v>
      </c>
      <c r="I1325" s="171">
        <v>26250</v>
      </c>
      <c r="J1325" s="171">
        <v>26250</v>
      </c>
      <c r="K1325" s="171">
        <v>26250</v>
      </c>
      <c r="L1325" s="171">
        <v>26250</v>
      </c>
      <c r="M1325" s="172">
        <v>26250</v>
      </c>
      <c r="N1325" s="225"/>
    </row>
    <row r="1326" spans="2:14" ht="34.799999999999997" x14ac:dyDescent="0.25">
      <c r="B1326" s="223"/>
      <c r="C1326" s="163">
        <v>1311</v>
      </c>
      <c r="D1326" s="163" t="s">
        <v>21</v>
      </c>
      <c r="E1326" s="164" t="s">
        <v>770</v>
      </c>
      <c r="F1326" s="165" t="s">
        <v>93</v>
      </c>
      <c r="G1326" s="166">
        <v>1</v>
      </c>
      <c r="H1326" s="170">
        <v>41108</v>
      </c>
      <c r="I1326" s="171">
        <v>41108</v>
      </c>
      <c r="J1326" s="171">
        <v>57918</v>
      </c>
      <c r="K1326" s="171">
        <v>68250</v>
      </c>
      <c r="L1326" s="171">
        <v>63000</v>
      </c>
      <c r="M1326" s="172">
        <v>63000</v>
      </c>
      <c r="N1326" s="225"/>
    </row>
    <row r="1327" spans="2:14" ht="52.2" x14ac:dyDescent="0.25">
      <c r="B1327" s="223"/>
      <c r="C1327" s="163">
        <v>1312</v>
      </c>
      <c r="D1327" s="163" t="s">
        <v>35</v>
      </c>
      <c r="E1327" s="164" t="s">
        <v>771</v>
      </c>
      <c r="F1327" s="165" t="s">
        <v>10</v>
      </c>
      <c r="G1327" s="166">
        <v>1</v>
      </c>
      <c r="H1327" s="170">
        <v>26250</v>
      </c>
      <c r="I1327" s="171">
        <v>26250</v>
      </c>
      <c r="J1327" s="171">
        <v>28654</v>
      </c>
      <c r="K1327" s="171">
        <v>23901</v>
      </c>
      <c r="L1327" s="171">
        <v>26250</v>
      </c>
      <c r="M1327" s="172">
        <v>26250</v>
      </c>
      <c r="N1327" s="225"/>
    </row>
    <row r="1328" spans="2:14" ht="52.2" x14ac:dyDescent="0.25">
      <c r="B1328" s="223"/>
      <c r="C1328" s="163">
        <v>1313</v>
      </c>
      <c r="D1328" s="163" t="s">
        <v>21</v>
      </c>
      <c r="E1328" s="164" t="s">
        <v>771</v>
      </c>
      <c r="F1328" s="165" t="s">
        <v>93</v>
      </c>
      <c r="G1328" s="166">
        <v>1</v>
      </c>
      <c r="H1328" s="170">
        <v>44608</v>
      </c>
      <c r="I1328" s="171">
        <v>44608</v>
      </c>
      <c r="J1328" s="171">
        <v>57918</v>
      </c>
      <c r="K1328" s="171">
        <v>52500</v>
      </c>
      <c r="L1328" s="171">
        <v>52500</v>
      </c>
      <c r="M1328" s="172">
        <v>52500</v>
      </c>
      <c r="N1328" s="225"/>
    </row>
    <row r="1329" spans="2:14" ht="52.2" x14ac:dyDescent="0.25">
      <c r="B1329" s="223"/>
      <c r="C1329" s="163">
        <v>1314</v>
      </c>
      <c r="D1329" s="163" t="s">
        <v>35</v>
      </c>
      <c r="E1329" s="164" t="s">
        <v>772</v>
      </c>
      <c r="F1329" s="165" t="s">
        <v>10</v>
      </c>
      <c r="G1329" s="166">
        <v>1</v>
      </c>
      <c r="H1329" s="170">
        <v>24967</v>
      </c>
      <c r="I1329" s="171">
        <v>24967</v>
      </c>
      <c r="J1329" s="171">
        <v>26250</v>
      </c>
      <c r="K1329" s="171">
        <v>26250</v>
      </c>
      <c r="L1329" s="171">
        <v>26250</v>
      </c>
      <c r="M1329" s="172">
        <v>26250</v>
      </c>
      <c r="N1329" s="225"/>
    </row>
    <row r="1330" spans="2:14" ht="52.2" x14ac:dyDescent="0.25">
      <c r="B1330" s="223"/>
      <c r="C1330" s="163">
        <v>1315</v>
      </c>
      <c r="D1330" s="163" t="s">
        <v>21</v>
      </c>
      <c r="E1330" s="164" t="s">
        <v>772</v>
      </c>
      <c r="F1330" s="165" t="s">
        <v>84</v>
      </c>
      <c r="G1330" s="166">
        <v>1</v>
      </c>
      <c r="H1330" s="170">
        <v>136565</v>
      </c>
      <c r="I1330" s="171">
        <v>136500</v>
      </c>
      <c r="J1330" s="171">
        <v>99533</v>
      </c>
      <c r="K1330" s="171">
        <v>102900</v>
      </c>
      <c r="L1330" s="171">
        <v>105000</v>
      </c>
      <c r="M1330" s="172">
        <v>126000</v>
      </c>
      <c r="N1330" s="225"/>
    </row>
    <row r="1331" spans="2:14" ht="17.399999999999999" x14ac:dyDescent="0.25">
      <c r="B1331" s="223"/>
      <c r="C1331" s="163">
        <v>1316</v>
      </c>
      <c r="D1331" s="163" t="s">
        <v>35</v>
      </c>
      <c r="E1331" s="164" t="s">
        <v>773</v>
      </c>
      <c r="F1331" s="165" t="s">
        <v>10</v>
      </c>
      <c r="G1331" s="166">
        <v>1</v>
      </c>
      <c r="H1331" s="170">
        <v>183750</v>
      </c>
      <c r="I1331" s="171">
        <v>183750</v>
      </c>
      <c r="J1331" s="171">
        <v>183750</v>
      </c>
      <c r="K1331" s="171">
        <v>183750</v>
      </c>
      <c r="L1331" s="171">
        <v>183750</v>
      </c>
      <c r="M1331" s="172">
        <v>183750</v>
      </c>
      <c r="N1331" s="225"/>
    </row>
    <row r="1332" spans="2:14" ht="17.399999999999999" x14ac:dyDescent="0.25">
      <c r="B1332" s="223"/>
      <c r="C1332" s="163">
        <v>1317</v>
      </c>
      <c r="D1332" s="163" t="s">
        <v>21</v>
      </c>
      <c r="E1332" s="164" t="s">
        <v>773</v>
      </c>
      <c r="F1332" s="165" t="s">
        <v>84</v>
      </c>
      <c r="G1332" s="166">
        <v>1</v>
      </c>
      <c r="H1332" s="170">
        <v>820050</v>
      </c>
      <c r="I1332" s="171">
        <v>687506</v>
      </c>
      <c r="J1332" s="171">
        <v>336000</v>
      </c>
      <c r="K1332" s="171">
        <v>399000</v>
      </c>
      <c r="L1332" s="171">
        <v>1575000</v>
      </c>
      <c r="M1332" s="172">
        <v>2415000</v>
      </c>
      <c r="N1332" s="225"/>
    </row>
    <row r="1333" spans="2:14" ht="34.799999999999997" x14ac:dyDescent="0.25">
      <c r="B1333" s="223"/>
      <c r="C1333" s="163">
        <v>1318</v>
      </c>
      <c r="D1333" s="163" t="s">
        <v>35</v>
      </c>
      <c r="E1333" s="164" t="s">
        <v>774</v>
      </c>
      <c r="F1333" s="165" t="s">
        <v>10</v>
      </c>
      <c r="G1333" s="166">
        <v>1</v>
      </c>
      <c r="H1333" s="170">
        <v>183750</v>
      </c>
      <c r="I1333" s="171">
        <v>183750</v>
      </c>
      <c r="J1333" s="171">
        <v>183750</v>
      </c>
      <c r="K1333" s="171">
        <v>183750</v>
      </c>
      <c r="L1333" s="171">
        <v>183750</v>
      </c>
      <c r="M1333" s="172">
        <v>183750</v>
      </c>
      <c r="N1333" s="225"/>
    </row>
    <row r="1334" spans="2:14" ht="34.799999999999997" x14ac:dyDescent="0.25">
      <c r="B1334" s="223"/>
      <c r="C1334" s="163">
        <v>1319</v>
      </c>
      <c r="D1334" s="163" t="s">
        <v>21</v>
      </c>
      <c r="E1334" s="164" t="s">
        <v>774</v>
      </c>
      <c r="F1334" s="165" t="s">
        <v>84</v>
      </c>
      <c r="G1334" s="166">
        <v>1</v>
      </c>
      <c r="H1334" s="170">
        <v>481950</v>
      </c>
      <c r="I1334" s="171">
        <v>481950</v>
      </c>
      <c r="J1334" s="171">
        <v>231000</v>
      </c>
      <c r="K1334" s="171">
        <v>231000</v>
      </c>
      <c r="L1334" s="171">
        <v>1575000</v>
      </c>
      <c r="M1334" s="172">
        <v>2415000</v>
      </c>
      <c r="N1334" s="225"/>
    </row>
    <row r="1335" spans="2:14" ht="34.799999999999997" x14ac:dyDescent="0.25">
      <c r="B1335" s="223"/>
      <c r="C1335" s="163">
        <v>1320</v>
      </c>
      <c r="D1335" s="163" t="s">
        <v>35</v>
      </c>
      <c r="E1335" s="164" t="s">
        <v>775</v>
      </c>
      <c r="F1335" s="165" t="s">
        <v>10</v>
      </c>
      <c r="G1335" s="166">
        <v>1</v>
      </c>
      <c r="H1335" s="170">
        <v>0</v>
      </c>
      <c r="I1335" s="171">
        <v>0</v>
      </c>
      <c r="J1335" s="171">
        <v>0</v>
      </c>
      <c r="K1335" s="171">
        <v>0</v>
      </c>
      <c r="L1335" s="171">
        <v>0</v>
      </c>
      <c r="M1335" s="172">
        <v>275650</v>
      </c>
      <c r="N1335" s="225"/>
    </row>
    <row r="1336" spans="2:14" ht="34.799999999999997" x14ac:dyDescent="0.25">
      <c r="B1336" s="223"/>
      <c r="C1336" s="163">
        <v>1321</v>
      </c>
      <c r="D1336" s="163" t="s">
        <v>21</v>
      </c>
      <c r="E1336" s="164" t="s">
        <v>775</v>
      </c>
      <c r="F1336" s="165" t="s">
        <v>84</v>
      </c>
      <c r="G1336" s="166">
        <v>1</v>
      </c>
      <c r="H1336" s="170">
        <v>0</v>
      </c>
      <c r="I1336" s="171">
        <v>0</v>
      </c>
      <c r="J1336" s="171">
        <v>0</v>
      </c>
      <c r="K1336" s="171">
        <v>0</v>
      </c>
      <c r="L1336" s="171">
        <v>0</v>
      </c>
      <c r="M1336" s="172">
        <v>1260000</v>
      </c>
      <c r="N1336" s="225"/>
    </row>
    <row r="1337" spans="2:14" ht="34.799999999999997" x14ac:dyDescent="0.25">
      <c r="B1337" s="223"/>
      <c r="C1337" s="163">
        <v>1322</v>
      </c>
      <c r="D1337" s="163" t="s">
        <v>35</v>
      </c>
      <c r="E1337" s="164" t="s">
        <v>776</v>
      </c>
      <c r="F1337" s="165" t="s">
        <v>10</v>
      </c>
      <c r="G1337" s="166">
        <v>1</v>
      </c>
      <c r="H1337" s="170">
        <v>117367</v>
      </c>
      <c r="I1337" s="171">
        <v>117367</v>
      </c>
      <c r="J1337" s="171">
        <v>138563</v>
      </c>
      <c r="K1337" s="171">
        <v>131250</v>
      </c>
      <c r="L1337" s="171">
        <v>131250</v>
      </c>
      <c r="M1337" s="172">
        <v>131250</v>
      </c>
      <c r="N1337" s="225"/>
    </row>
    <row r="1338" spans="2:14" ht="34.799999999999997" x14ac:dyDescent="0.25">
      <c r="B1338" s="223"/>
      <c r="C1338" s="163">
        <v>1323</v>
      </c>
      <c r="D1338" s="163" t="s">
        <v>21</v>
      </c>
      <c r="E1338" s="164" t="s">
        <v>776</v>
      </c>
      <c r="F1338" s="165" t="s">
        <v>84</v>
      </c>
      <c r="G1338" s="166">
        <v>1</v>
      </c>
      <c r="H1338" s="170">
        <v>504000</v>
      </c>
      <c r="I1338" s="171">
        <v>504000</v>
      </c>
      <c r="J1338" s="171">
        <v>472500</v>
      </c>
      <c r="K1338" s="171">
        <v>1050000</v>
      </c>
      <c r="L1338" s="171">
        <v>682500</v>
      </c>
      <c r="M1338" s="172">
        <v>1050000</v>
      </c>
      <c r="N1338" s="225"/>
    </row>
    <row r="1339" spans="2:14" ht="17.399999999999999" x14ac:dyDescent="0.25">
      <c r="B1339" s="223"/>
      <c r="C1339" s="163">
        <v>1324</v>
      </c>
      <c r="D1339" s="163" t="s">
        <v>35</v>
      </c>
      <c r="E1339" s="164" t="s">
        <v>777</v>
      </c>
      <c r="F1339" s="165" t="s">
        <v>10</v>
      </c>
      <c r="G1339" s="166">
        <v>1</v>
      </c>
      <c r="H1339" s="170">
        <v>486969</v>
      </c>
      <c r="I1339" s="171">
        <v>486969</v>
      </c>
      <c r="J1339" s="171">
        <v>551250</v>
      </c>
      <c r="K1339" s="171">
        <v>551250</v>
      </c>
      <c r="L1339" s="171">
        <v>551250</v>
      </c>
      <c r="M1339" s="172">
        <v>551250</v>
      </c>
      <c r="N1339" s="225"/>
    </row>
    <row r="1340" spans="2:14" ht="17.399999999999999" x14ac:dyDescent="0.25">
      <c r="B1340" s="223"/>
      <c r="C1340" s="163">
        <v>1325</v>
      </c>
      <c r="D1340" s="163" t="s">
        <v>21</v>
      </c>
      <c r="E1340" s="164" t="s">
        <v>777</v>
      </c>
      <c r="F1340" s="165" t="s">
        <v>84</v>
      </c>
      <c r="G1340" s="166">
        <v>1</v>
      </c>
      <c r="H1340" s="170">
        <v>711900</v>
      </c>
      <c r="I1340" s="171">
        <v>711900</v>
      </c>
      <c r="J1340" s="171">
        <v>1575000</v>
      </c>
      <c r="K1340" s="171">
        <v>1029000</v>
      </c>
      <c r="L1340" s="171">
        <v>241500</v>
      </c>
      <c r="M1340" s="172">
        <v>231000</v>
      </c>
      <c r="N1340" s="225"/>
    </row>
    <row r="1341" spans="2:14" ht="17.399999999999999" x14ac:dyDescent="0.25">
      <c r="B1341" s="223"/>
      <c r="C1341" s="163">
        <v>1326</v>
      </c>
      <c r="D1341" s="163" t="s">
        <v>35</v>
      </c>
      <c r="E1341" s="164" t="s">
        <v>128</v>
      </c>
      <c r="F1341" s="165" t="s">
        <v>10</v>
      </c>
      <c r="G1341" s="166">
        <v>1</v>
      </c>
      <c r="H1341" s="170">
        <v>486969</v>
      </c>
      <c r="I1341" s="171">
        <v>486969</v>
      </c>
      <c r="J1341" s="171">
        <v>465024</v>
      </c>
      <c r="K1341" s="171">
        <v>551250</v>
      </c>
      <c r="L1341" s="171">
        <v>551250</v>
      </c>
      <c r="M1341" s="172">
        <v>551250</v>
      </c>
      <c r="N1341" s="225"/>
    </row>
    <row r="1342" spans="2:14" ht="17.399999999999999" x14ac:dyDescent="0.25">
      <c r="B1342" s="223"/>
      <c r="C1342" s="245">
        <v>1327</v>
      </c>
      <c r="D1342" s="245" t="s">
        <v>21</v>
      </c>
      <c r="E1342" s="164" t="s">
        <v>128</v>
      </c>
      <c r="F1342" s="165" t="s">
        <v>84</v>
      </c>
      <c r="G1342" s="166">
        <v>1</v>
      </c>
      <c r="H1342" s="170">
        <v>1003800</v>
      </c>
      <c r="I1342" s="171">
        <v>1003800</v>
      </c>
      <c r="J1342" s="171">
        <v>1916701</v>
      </c>
      <c r="K1342" s="171">
        <v>1260000</v>
      </c>
      <c r="L1342" s="171">
        <v>3990000</v>
      </c>
      <c r="M1342" s="172">
        <v>6090000</v>
      </c>
      <c r="N1342" s="225"/>
    </row>
    <row r="1343" spans="2:14" ht="34.799999999999997" x14ac:dyDescent="0.25">
      <c r="B1343" s="223"/>
      <c r="C1343" s="163">
        <v>1328</v>
      </c>
      <c r="D1343" s="163" t="s">
        <v>35</v>
      </c>
      <c r="E1343" s="164" t="s">
        <v>778</v>
      </c>
      <c r="F1343" s="165" t="s">
        <v>10</v>
      </c>
      <c r="G1343" s="166">
        <v>1</v>
      </c>
      <c r="H1343" s="170">
        <v>395502</v>
      </c>
      <c r="I1343" s="171">
        <v>395502</v>
      </c>
      <c r="J1343" s="171">
        <v>458850</v>
      </c>
      <c r="K1343" s="171">
        <v>458850</v>
      </c>
      <c r="L1343" s="171">
        <v>458850</v>
      </c>
      <c r="M1343" s="172">
        <v>458850</v>
      </c>
      <c r="N1343" s="225"/>
    </row>
    <row r="1344" spans="2:14" ht="34.799999999999997" x14ac:dyDescent="0.25">
      <c r="B1344" s="223"/>
      <c r="C1344" s="245">
        <v>1329</v>
      </c>
      <c r="D1344" s="245" t="s">
        <v>21</v>
      </c>
      <c r="E1344" s="164" t="s">
        <v>778</v>
      </c>
      <c r="F1344" s="165" t="s">
        <v>84</v>
      </c>
      <c r="G1344" s="166">
        <v>1</v>
      </c>
      <c r="H1344" s="170">
        <v>375924</v>
      </c>
      <c r="I1344" s="171">
        <v>392980</v>
      </c>
      <c r="J1344" s="171">
        <v>514314</v>
      </c>
      <c r="K1344" s="171">
        <v>399000</v>
      </c>
      <c r="L1344" s="171">
        <v>5040000</v>
      </c>
      <c r="M1344" s="172">
        <v>9975000</v>
      </c>
      <c r="N1344" s="225"/>
    </row>
    <row r="1345" spans="2:14" ht="34.799999999999997" x14ac:dyDescent="0.25">
      <c r="B1345" s="223"/>
      <c r="C1345" s="163">
        <v>1330</v>
      </c>
      <c r="D1345" s="163" t="s">
        <v>35</v>
      </c>
      <c r="E1345" s="164" t="s">
        <v>779</v>
      </c>
      <c r="F1345" s="165" t="s">
        <v>10</v>
      </c>
      <c r="G1345" s="166">
        <v>1</v>
      </c>
      <c r="H1345" s="170">
        <v>0</v>
      </c>
      <c r="I1345" s="171">
        <v>0</v>
      </c>
      <c r="J1345" s="171">
        <v>0</v>
      </c>
      <c r="K1345" s="171">
        <v>892500</v>
      </c>
      <c r="L1345" s="171">
        <v>1155000</v>
      </c>
      <c r="M1345" s="172">
        <v>0</v>
      </c>
      <c r="N1345" s="225"/>
    </row>
    <row r="1346" spans="2:14" ht="35.4" thickBot="1" x14ac:dyDescent="0.3">
      <c r="B1346" s="223"/>
      <c r="C1346" s="245">
        <v>1331</v>
      </c>
      <c r="D1346" s="245" t="s">
        <v>21</v>
      </c>
      <c r="E1346" s="246" t="s">
        <v>779</v>
      </c>
      <c r="F1346" s="247" t="s">
        <v>84</v>
      </c>
      <c r="G1346" s="248">
        <v>1</v>
      </c>
      <c r="H1346" s="249">
        <v>0</v>
      </c>
      <c r="I1346" s="250">
        <v>0</v>
      </c>
      <c r="J1346" s="250">
        <v>0</v>
      </c>
      <c r="K1346" s="250">
        <v>472500</v>
      </c>
      <c r="L1346" s="250">
        <v>472500</v>
      </c>
      <c r="M1346" s="251">
        <v>4410000</v>
      </c>
      <c r="N1346" s="225"/>
    </row>
    <row r="1347" spans="2:14" ht="18" thickBot="1" x14ac:dyDescent="0.35">
      <c r="B1347" s="223"/>
      <c r="C1347" s="230"/>
      <c r="D1347" s="279"/>
      <c r="E1347" s="280"/>
      <c r="F1347" s="280"/>
      <c r="G1347" s="280"/>
      <c r="H1347" s="231"/>
      <c r="I1347" s="231"/>
      <c r="J1347" s="231"/>
      <c r="K1347" s="231"/>
      <c r="L1347" s="231"/>
      <c r="M1347" s="232"/>
      <c r="N1347" s="225"/>
    </row>
    <row r="1348" spans="2:14" ht="13.8" thickBot="1" x14ac:dyDescent="0.3">
      <c r="B1348" s="226"/>
      <c r="C1348" s="227"/>
      <c r="D1348" s="227"/>
      <c r="E1348" s="227"/>
      <c r="F1348" s="227"/>
      <c r="G1348" s="227"/>
      <c r="H1348" s="227"/>
      <c r="I1348" s="227"/>
      <c r="J1348" s="227"/>
      <c r="K1348" s="227"/>
      <c r="L1348" s="227"/>
      <c r="M1348" s="227"/>
      <c r="N1348" s="228"/>
    </row>
    <row r="1349" spans="2:14" ht="13.8" thickTop="1" x14ac:dyDescent="0.25"/>
  </sheetData>
  <mergeCells count="11">
    <mergeCell ref="C8:M8"/>
    <mergeCell ref="D1347:G1347"/>
    <mergeCell ref="C12:D15"/>
    <mergeCell ref="E12:E15"/>
    <mergeCell ref="F12:F15"/>
    <mergeCell ref="G12:G15"/>
    <mergeCell ref="C3:M3"/>
    <mergeCell ref="C4:M4"/>
    <mergeCell ref="C5:M5"/>
    <mergeCell ref="C6:M6"/>
    <mergeCell ref="C7:M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E2D76-BA4B-4C44-9BBD-AB21A94852B6}">
  <sheetPr codeName="Hoja2">
    <pageSetUpPr fitToPage="1"/>
  </sheetPr>
  <dimension ref="A1:O1363"/>
  <sheetViews>
    <sheetView showGridLines="0" view="pageBreakPreview" topLeftCell="A1340" zoomScale="55" zoomScaleNormal="40" zoomScaleSheetLayoutView="55" workbookViewId="0">
      <selection activeCell="E1350" sqref="E1350"/>
    </sheetView>
  </sheetViews>
  <sheetFormatPr baseColWidth="10" defaultRowHeight="13.8" x14ac:dyDescent="0.25"/>
  <cols>
    <col min="1" max="2" width="3.44140625" style="178" customWidth="1"/>
    <col min="3" max="3" width="11.33203125" style="178" customWidth="1"/>
    <col min="4" max="4" width="87.33203125" style="208" customWidth="1"/>
    <col min="5" max="5" width="29.77734375" style="209" customWidth="1"/>
    <col min="6" max="6" width="19.88671875" style="210" bestFit="1" customWidth="1"/>
    <col min="7" max="7" width="18.44140625" style="210" bestFit="1" customWidth="1"/>
    <col min="8" max="8" width="30" style="178" customWidth="1"/>
    <col min="9" max="9" width="27.109375" style="178" customWidth="1"/>
    <col min="10" max="10" width="33" style="178" customWidth="1"/>
    <col min="11" max="11" width="27.109375" style="178" customWidth="1"/>
    <col min="12" max="12" width="31.109375" style="178" customWidth="1"/>
    <col min="13" max="13" width="33" style="178" customWidth="1"/>
    <col min="14" max="14" width="3.33203125" style="178" customWidth="1"/>
    <col min="15" max="15" width="2.6640625" style="178" customWidth="1"/>
    <col min="16" max="255" width="11.44140625" style="178"/>
    <col min="256" max="257" width="3.44140625" style="178" customWidth="1"/>
    <col min="258" max="258" width="11.33203125" style="178" customWidth="1"/>
    <col min="259" max="259" width="87.33203125" style="178" customWidth="1"/>
    <col min="260" max="260" width="15.5546875" style="178" customWidth="1"/>
    <col min="261" max="261" width="22" style="178" customWidth="1"/>
    <col min="262" max="262" width="30.109375" style="178" customWidth="1"/>
    <col min="263" max="263" width="30" style="178" customWidth="1"/>
    <col min="264" max="265" width="2.6640625" style="178" customWidth="1"/>
    <col min="266" max="269" width="30" style="178" customWidth="1"/>
    <col min="270" max="270" width="3.33203125" style="178" customWidth="1"/>
    <col min="271" max="271" width="2.6640625" style="178" customWidth="1"/>
    <col min="272" max="511" width="11.44140625" style="178"/>
    <col min="512" max="513" width="3.44140625" style="178" customWidth="1"/>
    <col min="514" max="514" width="11.33203125" style="178" customWidth="1"/>
    <col min="515" max="515" width="87.33203125" style="178" customWidth="1"/>
    <col min="516" max="516" width="15.5546875" style="178" customWidth="1"/>
    <col min="517" max="517" width="22" style="178" customWidth="1"/>
    <col min="518" max="518" width="30.109375" style="178" customWidth="1"/>
    <col min="519" max="519" width="30" style="178" customWidth="1"/>
    <col min="520" max="521" width="2.6640625" style="178" customWidth="1"/>
    <col min="522" max="525" width="30" style="178" customWidth="1"/>
    <col min="526" max="526" width="3.33203125" style="178" customWidth="1"/>
    <col min="527" max="527" width="2.6640625" style="178" customWidth="1"/>
    <col min="528" max="767" width="11.44140625" style="178"/>
    <col min="768" max="769" width="3.44140625" style="178" customWidth="1"/>
    <col min="770" max="770" width="11.33203125" style="178" customWidth="1"/>
    <col min="771" max="771" width="87.33203125" style="178" customWidth="1"/>
    <col min="772" max="772" width="15.5546875" style="178" customWidth="1"/>
    <col min="773" max="773" width="22" style="178" customWidth="1"/>
    <col min="774" max="774" width="30.109375" style="178" customWidth="1"/>
    <col min="775" max="775" width="30" style="178" customWidth="1"/>
    <col min="776" max="777" width="2.6640625" style="178" customWidth="1"/>
    <col min="778" max="781" width="30" style="178" customWidth="1"/>
    <col min="782" max="782" width="3.33203125" style="178" customWidth="1"/>
    <col min="783" max="783" width="2.6640625" style="178" customWidth="1"/>
    <col min="784" max="1023" width="11.44140625" style="178"/>
    <col min="1024" max="1025" width="3.44140625" style="178" customWidth="1"/>
    <col min="1026" max="1026" width="11.33203125" style="178" customWidth="1"/>
    <col min="1027" max="1027" width="87.33203125" style="178" customWidth="1"/>
    <col min="1028" max="1028" width="15.5546875" style="178" customWidth="1"/>
    <col min="1029" max="1029" width="22" style="178" customWidth="1"/>
    <col min="1030" max="1030" width="30.109375" style="178" customWidth="1"/>
    <col min="1031" max="1031" width="30" style="178" customWidth="1"/>
    <col min="1032" max="1033" width="2.6640625" style="178" customWidth="1"/>
    <col min="1034" max="1037" width="30" style="178" customWidth="1"/>
    <col min="1038" max="1038" width="3.33203125" style="178" customWidth="1"/>
    <col min="1039" max="1039" width="2.6640625" style="178" customWidth="1"/>
    <col min="1040" max="1279" width="11.44140625" style="178"/>
    <col min="1280" max="1281" width="3.44140625" style="178" customWidth="1"/>
    <col min="1282" max="1282" width="11.33203125" style="178" customWidth="1"/>
    <col min="1283" max="1283" width="87.33203125" style="178" customWidth="1"/>
    <col min="1284" max="1284" width="15.5546875" style="178" customWidth="1"/>
    <col min="1285" max="1285" width="22" style="178" customWidth="1"/>
    <col min="1286" max="1286" width="30.109375" style="178" customWidth="1"/>
    <col min="1287" max="1287" width="30" style="178" customWidth="1"/>
    <col min="1288" max="1289" width="2.6640625" style="178" customWidth="1"/>
    <col min="1290" max="1293" width="30" style="178" customWidth="1"/>
    <col min="1294" max="1294" width="3.33203125" style="178" customWidth="1"/>
    <col min="1295" max="1295" width="2.6640625" style="178" customWidth="1"/>
    <col min="1296" max="1535" width="11.44140625" style="178"/>
    <col min="1536" max="1537" width="3.44140625" style="178" customWidth="1"/>
    <col min="1538" max="1538" width="11.33203125" style="178" customWidth="1"/>
    <col min="1539" max="1539" width="87.33203125" style="178" customWidth="1"/>
    <col min="1540" max="1540" width="15.5546875" style="178" customWidth="1"/>
    <col min="1541" max="1541" width="22" style="178" customWidth="1"/>
    <col min="1542" max="1542" width="30.109375" style="178" customWidth="1"/>
    <col min="1543" max="1543" width="30" style="178" customWidth="1"/>
    <col min="1544" max="1545" width="2.6640625" style="178" customWidth="1"/>
    <col min="1546" max="1549" width="30" style="178" customWidth="1"/>
    <col min="1550" max="1550" width="3.33203125" style="178" customWidth="1"/>
    <col min="1551" max="1551" width="2.6640625" style="178" customWidth="1"/>
    <col min="1552" max="1791" width="11.44140625" style="178"/>
    <col min="1792" max="1793" width="3.44140625" style="178" customWidth="1"/>
    <col min="1794" max="1794" width="11.33203125" style="178" customWidth="1"/>
    <col min="1795" max="1795" width="87.33203125" style="178" customWidth="1"/>
    <col min="1796" max="1796" width="15.5546875" style="178" customWidth="1"/>
    <col min="1797" max="1797" width="22" style="178" customWidth="1"/>
    <col min="1798" max="1798" width="30.109375" style="178" customWidth="1"/>
    <col min="1799" max="1799" width="30" style="178" customWidth="1"/>
    <col min="1800" max="1801" width="2.6640625" style="178" customWidth="1"/>
    <col min="1802" max="1805" width="30" style="178" customWidth="1"/>
    <col min="1806" max="1806" width="3.33203125" style="178" customWidth="1"/>
    <col min="1807" max="1807" width="2.6640625" style="178" customWidth="1"/>
    <col min="1808" max="2047" width="11.44140625" style="178"/>
    <col min="2048" max="2049" width="3.44140625" style="178" customWidth="1"/>
    <col min="2050" max="2050" width="11.33203125" style="178" customWidth="1"/>
    <col min="2051" max="2051" width="87.33203125" style="178" customWidth="1"/>
    <col min="2052" max="2052" width="15.5546875" style="178" customWidth="1"/>
    <col min="2053" max="2053" width="22" style="178" customWidth="1"/>
    <col min="2054" max="2054" width="30.109375" style="178" customWidth="1"/>
    <col min="2055" max="2055" width="30" style="178" customWidth="1"/>
    <col min="2056" max="2057" width="2.6640625" style="178" customWidth="1"/>
    <col min="2058" max="2061" width="30" style="178" customWidth="1"/>
    <col min="2062" max="2062" width="3.33203125" style="178" customWidth="1"/>
    <col min="2063" max="2063" width="2.6640625" style="178" customWidth="1"/>
    <col min="2064" max="2303" width="11.44140625" style="178"/>
    <col min="2304" max="2305" width="3.44140625" style="178" customWidth="1"/>
    <col min="2306" max="2306" width="11.33203125" style="178" customWidth="1"/>
    <col min="2307" max="2307" width="87.33203125" style="178" customWidth="1"/>
    <col min="2308" max="2308" width="15.5546875" style="178" customWidth="1"/>
    <col min="2309" max="2309" width="22" style="178" customWidth="1"/>
    <col min="2310" max="2310" width="30.109375" style="178" customWidth="1"/>
    <col min="2311" max="2311" width="30" style="178" customWidth="1"/>
    <col min="2312" max="2313" width="2.6640625" style="178" customWidth="1"/>
    <col min="2314" max="2317" width="30" style="178" customWidth="1"/>
    <col min="2318" max="2318" width="3.33203125" style="178" customWidth="1"/>
    <col min="2319" max="2319" width="2.6640625" style="178" customWidth="1"/>
    <col min="2320" max="2559" width="11.44140625" style="178"/>
    <col min="2560" max="2561" width="3.44140625" style="178" customWidth="1"/>
    <col min="2562" max="2562" width="11.33203125" style="178" customWidth="1"/>
    <col min="2563" max="2563" width="87.33203125" style="178" customWidth="1"/>
    <col min="2564" max="2564" width="15.5546875" style="178" customWidth="1"/>
    <col min="2565" max="2565" width="22" style="178" customWidth="1"/>
    <col min="2566" max="2566" width="30.109375" style="178" customWidth="1"/>
    <col min="2567" max="2567" width="30" style="178" customWidth="1"/>
    <col min="2568" max="2569" width="2.6640625" style="178" customWidth="1"/>
    <col min="2570" max="2573" width="30" style="178" customWidth="1"/>
    <col min="2574" max="2574" width="3.33203125" style="178" customWidth="1"/>
    <col min="2575" max="2575" width="2.6640625" style="178" customWidth="1"/>
    <col min="2576" max="2815" width="11.44140625" style="178"/>
    <col min="2816" max="2817" width="3.44140625" style="178" customWidth="1"/>
    <col min="2818" max="2818" width="11.33203125" style="178" customWidth="1"/>
    <col min="2819" max="2819" width="87.33203125" style="178" customWidth="1"/>
    <col min="2820" max="2820" width="15.5546875" style="178" customWidth="1"/>
    <col min="2821" max="2821" width="22" style="178" customWidth="1"/>
    <col min="2822" max="2822" width="30.109375" style="178" customWidth="1"/>
    <col min="2823" max="2823" width="30" style="178" customWidth="1"/>
    <col min="2824" max="2825" width="2.6640625" style="178" customWidth="1"/>
    <col min="2826" max="2829" width="30" style="178" customWidth="1"/>
    <col min="2830" max="2830" width="3.33203125" style="178" customWidth="1"/>
    <col min="2831" max="2831" width="2.6640625" style="178" customWidth="1"/>
    <col min="2832" max="3071" width="11.44140625" style="178"/>
    <col min="3072" max="3073" width="3.44140625" style="178" customWidth="1"/>
    <col min="3074" max="3074" width="11.33203125" style="178" customWidth="1"/>
    <col min="3075" max="3075" width="87.33203125" style="178" customWidth="1"/>
    <col min="3076" max="3076" width="15.5546875" style="178" customWidth="1"/>
    <col min="3077" max="3077" width="22" style="178" customWidth="1"/>
    <col min="3078" max="3078" width="30.109375" style="178" customWidth="1"/>
    <col min="3079" max="3079" width="30" style="178" customWidth="1"/>
    <col min="3080" max="3081" width="2.6640625" style="178" customWidth="1"/>
    <col min="3082" max="3085" width="30" style="178" customWidth="1"/>
    <col min="3086" max="3086" width="3.33203125" style="178" customWidth="1"/>
    <col min="3087" max="3087" width="2.6640625" style="178" customWidth="1"/>
    <col min="3088" max="3327" width="11.44140625" style="178"/>
    <col min="3328" max="3329" width="3.44140625" style="178" customWidth="1"/>
    <col min="3330" max="3330" width="11.33203125" style="178" customWidth="1"/>
    <col min="3331" max="3331" width="87.33203125" style="178" customWidth="1"/>
    <col min="3332" max="3332" width="15.5546875" style="178" customWidth="1"/>
    <col min="3333" max="3333" width="22" style="178" customWidth="1"/>
    <col min="3334" max="3334" width="30.109375" style="178" customWidth="1"/>
    <col min="3335" max="3335" width="30" style="178" customWidth="1"/>
    <col min="3336" max="3337" width="2.6640625" style="178" customWidth="1"/>
    <col min="3338" max="3341" width="30" style="178" customWidth="1"/>
    <col min="3342" max="3342" width="3.33203125" style="178" customWidth="1"/>
    <col min="3343" max="3343" width="2.6640625" style="178" customWidth="1"/>
    <col min="3344" max="3583" width="11.44140625" style="178"/>
    <col min="3584" max="3585" width="3.44140625" style="178" customWidth="1"/>
    <col min="3586" max="3586" width="11.33203125" style="178" customWidth="1"/>
    <col min="3587" max="3587" width="87.33203125" style="178" customWidth="1"/>
    <col min="3588" max="3588" width="15.5546875" style="178" customWidth="1"/>
    <col min="3589" max="3589" width="22" style="178" customWidth="1"/>
    <col min="3590" max="3590" width="30.109375" style="178" customWidth="1"/>
    <col min="3591" max="3591" width="30" style="178" customWidth="1"/>
    <col min="3592" max="3593" width="2.6640625" style="178" customWidth="1"/>
    <col min="3594" max="3597" width="30" style="178" customWidth="1"/>
    <col min="3598" max="3598" width="3.33203125" style="178" customWidth="1"/>
    <col min="3599" max="3599" width="2.6640625" style="178" customWidth="1"/>
    <col min="3600" max="3839" width="11.44140625" style="178"/>
    <col min="3840" max="3841" width="3.44140625" style="178" customWidth="1"/>
    <col min="3842" max="3842" width="11.33203125" style="178" customWidth="1"/>
    <col min="3843" max="3843" width="87.33203125" style="178" customWidth="1"/>
    <col min="3844" max="3844" width="15.5546875" style="178" customWidth="1"/>
    <col min="3845" max="3845" width="22" style="178" customWidth="1"/>
    <col min="3846" max="3846" width="30.109375" style="178" customWidth="1"/>
    <col min="3847" max="3847" width="30" style="178" customWidth="1"/>
    <col min="3848" max="3849" width="2.6640625" style="178" customWidth="1"/>
    <col min="3850" max="3853" width="30" style="178" customWidth="1"/>
    <col min="3854" max="3854" width="3.33203125" style="178" customWidth="1"/>
    <col min="3855" max="3855" width="2.6640625" style="178" customWidth="1"/>
    <col min="3856" max="4095" width="11.44140625" style="178"/>
    <col min="4096" max="4097" width="3.44140625" style="178" customWidth="1"/>
    <col min="4098" max="4098" width="11.33203125" style="178" customWidth="1"/>
    <col min="4099" max="4099" width="87.33203125" style="178" customWidth="1"/>
    <col min="4100" max="4100" width="15.5546875" style="178" customWidth="1"/>
    <col min="4101" max="4101" width="22" style="178" customWidth="1"/>
    <col min="4102" max="4102" width="30.109375" style="178" customWidth="1"/>
    <col min="4103" max="4103" width="30" style="178" customWidth="1"/>
    <col min="4104" max="4105" width="2.6640625" style="178" customWidth="1"/>
    <col min="4106" max="4109" width="30" style="178" customWidth="1"/>
    <col min="4110" max="4110" width="3.33203125" style="178" customWidth="1"/>
    <col min="4111" max="4111" width="2.6640625" style="178" customWidth="1"/>
    <col min="4112" max="4351" width="11.44140625" style="178"/>
    <col min="4352" max="4353" width="3.44140625" style="178" customWidth="1"/>
    <col min="4354" max="4354" width="11.33203125" style="178" customWidth="1"/>
    <col min="4355" max="4355" width="87.33203125" style="178" customWidth="1"/>
    <col min="4356" max="4356" width="15.5546875" style="178" customWidth="1"/>
    <col min="4357" max="4357" width="22" style="178" customWidth="1"/>
    <col min="4358" max="4358" width="30.109375" style="178" customWidth="1"/>
    <col min="4359" max="4359" width="30" style="178" customWidth="1"/>
    <col min="4360" max="4361" width="2.6640625" style="178" customWidth="1"/>
    <col min="4362" max="4365" width="30" style="178" customWidth="1"/>
    <col min="4366" max="4366" width="3.33203125" style="178" customWidth="1"/>
    <col min="4367" max="4367" width="2.6640625" style="178" customWidth="1"/>
    <col min="4368" max="4607" width="11.44140625" style="178"/>
    <col min="4608" max="4609" width="3.44140625" style="178" customWidth="1"/>
    <col min="4610" max="4610" width="11.33203125" style="178" customWidth="1"/>
    <col min="4611" max="4611" width="87.33203125" style="178" customWidth="1"/>
    <col min="4612" max="4612" width="15.5546875" style="178" customWidth="1"/>
    <col min="4613" max="4613" width="22" style="178" customWidth="1"/>
    <col min="4614" max="4614" width="30.109375" style="178" customWidth="1"/>
    <col min="4615" max="4615" width="30" style="178" customWidth="1"/>
    <col min="4616" max="4617" width="2.6640625" style="178" customWidth="1"/>
    <col min="4618" max="4621" width="30" style="178" customWidth="1"/>
    <col min="4622" max="4622" width="3.33203125" style="178" customWidth="1"/>
    <col min="4623" max="4623" width="2.6640625" style="178" customWidth="1"/>
    <col min="4624" max="4863" width="11.44140625" style="178"/>
    <col min="4864" max="4865" width="3.44140625" style="178" customWidth="1"/>
    <col min="4866" max="4866" width="11.33203125" style="178" customWidth="1"/>
    <col min="4867" max="4867" width="87.33203125" style="178" customWidth="1"/>
    <col min="4868" max="4868" width="15.5546875" style="178" customWidth="1"/>
    <col min="4869" max="4869" width="22" style="178" customWidth="1"/>
    <col min="4870" max="4870" width="30.109375" style="178" customWidth="1"/>
    <col min="4871" max="4871" width="30" style="178" customWidth="1"/>
    <col min="4872" max="4873" width="2.6640625" style="178" customWidth="1"/>
    <col min="4874" max="4877" width="30" style="178" customWidth="1"/>
    <col min="4878" max="4878" width="3.33203125" style="178" customWidth="1"/>
    <col min="4879" max="4879" width="2.6640625" style="178" customWidth="1"/>
    <col min="4880" max="5119" width="11.44140625" style="178"/>
    <col min="5120" max="5121" width="3.44140625" style="178" customWidth="1"/>
    <col min="5122" max="5122" width="11.33203125" style="178" customWidth="1"/>
    <col min="5123" max="5123" width="87.33203125" style="178" customWidth="1"/>
    <col min="5124" max="5124" width="15.5546875" style="178" customWidth="1"/>
    <col min="5125" max="5125" width="22" style="178" customWidth="1"/>
    <col min="5126" max="5126" width="30.109375" style="178" customWidth="1"/>
    <col min="5127" max="5127" width="30" style="178" customWidth="1"/>
    <col min="5128" max="5129" width="2.6640625" style="178" customWidth="1"/>
    <col min="5130" max="5133" width="30" style="178" customWidth="1"/>
    <col min="5134" max="5134" width="3.33203125" style="178" customWidth="1"/>
    <col min="5135" max="5135" width="2.6640625" style="178" customWidth="1"/>
    <col min="5136" max="5375" width="11.44140625" style="178"/>
    <col min="5376" max="5377" width="3.44140625" style="178" customWidth="1"/>
    <col min="5378" max="5378" width="11.33203125" style="178" customWidth="1"/>
    <col min="5379" max="5379" width="87.33203125" style="178" customWidth="1"/>
    <col min="5380" max="5380" width="15.5546875" style="178" customWidth="1"/>
    <col min="5381" max="5381" width="22" style="178" customWidth="1"/>
    <col min="5382" max="5382" width="30.109375" style="178" customWidth="1"/>
    <col min="5383" max="5383" width="30" style="178" customWidth="1"/>
    <col min="5384" max="5385" width="2.6640625" style="178" customWidth="1"/>
    <col min="5386" max="5389" width="30" style="178" customWidth="1"/>
    <col min="5390" max="5390" width="3.33203125" style="178" customWidth="1"/>
    <col min="5391" max="5391" width="2.6640625" style="178" customWidth="1"/>
    <col min="5392" max="5631" width="11.44140625" style="178"/>
    <col min="5632" max="5633" width="3.44140625" style="178" customWidth="1"/>
    <col min="5634" max="5634" width="11.33203125" style="178" customWidth="1"/>
    <col min="5635" max="5635" width="87.33203125" style="178" customWidth="1"/>
    <col min="5636" max="5636" width="15.5546875" style="178" customWidth="1"/>
    <col min="5637" max="5637" width="22" style="178" customWidth="1"/>
    <col min="5638" max="5638" width="30.109375" style="178" customWidth="1"/>
    <col min="5639" max="5639" width="30" style="178" customWidth="1"/>
    <col min="5640" max="5641" width="2.6640625" style="178" customWidth="1"/>
    <col min="5642" max="5645" width="30" style="178" customWidth="1"/>
    <col min="5646" max="5646" width="3.33203125" style="178" customWidth="1"/>
    <col min="5647" max="5647" width="2.6640625" style="178" customWidth="1"/>
    <col min="5648" max="5887" width="11.44140625" style="178"/>
    <col min="5888" max="5889" width="3.44140625" style="178" customWidth="1"/>
    <col min="5890" max="5890" width="11.33203125" style="178" customWidth="1"/>
    <col min="5891" max="5891" width="87.33203125" style="178" customWidth="1"/>
    <col min="5892" max="5892" width="15.5546875" style="178" customWidth="1"/>
    <col min="5893" max="5893" width="22" style="178" customWidth="1"/>
    <col min="5894" max="5894" width="30.109375" style="178" customWidth="1"/>
    <col min="5895" max="5895" width="30" style="178" customWidth="1"/>
    <col min="5896" max="5897" width="2.6640625" style="178" customWidth="1"/>
    <col min="5898" max="5901" width="30" style="178" customWidth="1"/>
    <col min="5902" max="5902" width="3.33203125" style="178" customWidth="1"/>
    <col min="5903" max="5903" width="2.6640625" style="178" customWidth="1"/>
    <col min="5904" max="6143" width="11.44140625" style="178"/>
    <col min="6144" max="6145" width="3.44140625" style="178" customWidth="1"/>
    <col min="6146" max="6146" width="11.33203125" style="178" customWidth="1"/>
    <col min="6147" max="6147" width="87.33203125" style="178" customWidth="1"/>
    <col min="6148" max="6148" width="15.5546875" style="178" customWidth="1"/>
    <col min="6149" max="6149" width="22" style="178" customWidth="1"/>
    <col min="6150" max="6150" width="30.109375" style="178" customWidth="1"/>
    <col min="6151" max="6151" width="30" style="178" customWidth="1"/>
    <col min="6152" max="6153" width="2.6640625" style="178" customWidth="1"/>
    <col min="6154" max="6157" width="30" style="178" customWidth="1"/>
    <col min="6158" max="6158" width="3.33203125" style="178" customWidth="1"/>
    <col min="6159" max="6159" width="2.6640625" style="178" customWidth="1"/>
    <col min="6160" max="6399" width="11.44140625" style="178"/>
    <col min="6400" max="6401" width="3.44140625" style="178" customWidth="1"/>
    <col min="6402" max="6402" width="11.33203125" style="178" customWidth="1"/>
    <col min="6403" max="6403" width="87.33203125" style="178" customWidth="1"/>
    <col min="6404" max="6404" width="15.5546875" style="178" customWidth="1"/>
    <col min="6405" max="6405" width="22" style="178" customWidth="1"/>
    <col min="6406" max="6406" width="30.109375" style="178" customWidth="1"/>
    <col min="6407" max="6407" width="30" style="178" customWidth="1"/>
    <col min="6408" max="6409" width="2.6640625" style="178" customWidth="1"/>
    <col min="6410" max="6413" width="30" style="178" customWidth="1"/>
    <col min="6414" max="6414" width="3.33203125" style="178" customWidth="1"/>
    <col min="6415" max="6415" width="2.6640625" style="178" customWidth="1"/>
    <col min="6416" max="6655" width="11.44140625" style="178"/>
    <col min="6656" max="6657" width="3.44140625" style="178" customWidth="1"/>
    <col min="6658" max="6658" width="11.33203125" style="178" customWidth="1"/>
    <col min="6659" max="6659" width="87.33203125" style="178" customWidth="1"/>
    <col min="6660" max="6660" width="15.5546875" style="178" customWidth="1"/>
    <col min="6661" max="6661" width="22" style="178" customWidth="1"/>
    <col min="6662" max="6662" width="30.109375" style="178" customWidth="1"/>
    <col min="6663" max="6663" width="30" style="178" customWidth="1"/>
    <col min="6664" max="6665" width="2.6640625" style="178" customWidth="1"/>
    <col min="6666" max="6669" width="30" style="178" customWidth="1"/>
    <col min="6670" max="6670" width="3.33203125" style="178" customWidth="1"/>
    <col min="6671" max="6671" width="2.6640625" style="178" customWidth="1"/>
    <col min="6672" max="6911" width="11.44140625" style="178"/>
    <col min="6912" max="6913" width="3.44140625" style="178" customWidth="1"/>
    <col min="6914" max="6914" width="11.33203125" style="178" customWidth="1"/>
    <col min="6915" max="6915" width="87.33203125" style="178" customWidth="1"/>
    <col min="6916" max="6916" width="15.5546875" style="178" customWidth="1"/>
    <col min="6917" max="6917" width="22" style="178" customWidth="1"/>
    <col min="6918" max="6918" width="30.109375" style="178" customWidth="1"/>
    <col min="6919" max="6919" width="30" style="178" customWidth="1"/>
    <col min="6920" max="6921" width="2.6640625" style="178" customWidth="1"/>
    <col min="6922" max="6925" width="30" style="178" customWidth="1"/>
    <col min="6926" max="6926" width="3.33203125" style="178" customWidth="1"/>
    <col min="6927" max="6927" width="2.6640625" style="178" customWidth="1"/>
    <col min="6928" max="7167" width="11.44140625" style="178"/>
    <col min="7168" max="7169" width="3.44140625" style="178" customWidth="1"/>
    <col min="7170" max="7170" width="11.33203125" style="178" customWidth="1"/>
    <col min="7171" max="7171" width="87.33203125" style="178" customWidth="1"/>
    <col min="7172" max="7172" width="15.5546875" style="178" customWidth="1"/>
    <col min="7173" max="7173" width="22" style="178" customWidth="1"/>
    <col min="7174" max="7174" width="30.109375" style="178" customWidth="1"/>
    <col min="7175" max="7175" width="30" style="178" customWidth="1"/>
    <col min="7176" max="7177" width="2.6640625" style="178" customWidth="1"/>
    <col min="7178" max="7181" width="30" style="178" customWidth="1"/>
    <col min="7182" max="7182" width="3.33203125" style="178" customWidth="1"/>
    <col min="7183" max="7183" width="2.6640625" style="178" customWidth="1"/>
    <col min="7184" max="7423" width="11.44140625" style="178"/>
    <col min="7424" max="7425" width="3.44140625" style="178" customWidth="1"/>
    <col min="7426" max="7426" width="11.33203125" style="178" customWidth="1"/>
    <col min="7427" max="7427" width="87.33203125" style="178" customWidth="1"/>
    <col min="7428" max="7428" width="15.5546875" style="178" customWidth="1"/>
    <col min="7429" max="7429" width="22" style="178" customWidth="1"/>
    <col min="7430" max="7430" width="30.109375" style="178" customWidth="1"/>
    <col min="7431" max="7431" width="30" style="178" customWidth="1"/>
    <col min="7432" max="7433" width="2.6640625" style="178" customWidth="1"/>
    <col min="7434" max="7437" width="30" style="178" customWidth="1"/>
    <col min="7438" max="7438" width="3.33203125" style="178" customWidth="1"/>
    <col min="7439" max="7439" width="2.6640625" style="178" customWidth="1"/>
    <col min="7440" max="7679" width="11.44140625" style="178"/>
    <col min="7680" max="7681" width="3.44140625" style="178" customWidth="1"/>
    <col min="7682" max="7682" width="11.33203125" style="178" customWidth="1"/>
    <col min="7683" max="7683" width="87.33203125" style="178" customWidth="1"/>
    <col min="7684" max="7684" width="15.5546875" style="178" customWidth="1"/>
    <col min="7685" max="7685" width="22" style="178" customWidth="1"/>
    <col min="7686" max="7686" width="30.109375" style="178" customWidth="1"/>
    <col min="7687" max="7687" width="30" style="178" customWidth="1"/>
    <col min="7688" max="7689" width="2.6640625" style="178" customWidth="1"/>
    <col min="7690" max="7693" width="30" style="178" customWidth="1"/>
    <col min="7694" max="7694" width="3.33203125" style="178" customWidth="1"/>
    <col min="7695" max="7695" width="2.6640625" style="178" customWidth="1"/>
    <col min="7696" max="7935" width="11.44140625" style="178"/>
    <col min="7936" max="7937" width="3.44140625" style="178" customWidth="1"/>
    <col min="7938" max="7938" width="11.33203125" style="178" customWidth="1"/>
    <col min="7939" max="7939" width="87.33203125" style="178" customWidth="1"/>
    <col min="7940" max="7940" width="15.5546875" style="178" customWidth="1"/>
    <col min="7941" max="7941" width="22" style="178" customWidth="1"/>
    <col min="7942" max="7942" width="30.109375" style="178" customWidth="1"/>
    <col min="7943" max="7943" width="30" style="178" customWidth="1"/>
    <col min="7944" max="7945" width="2.6640625" style="178" customWidth="1"/>
    <col min="7946" max="7949" width="30" style="178" customWidth="1"/>
    <col min="7950" max="7950" width="3.33203125" style="178" customWidth="1"/>
    <col min="7951" max="7951" width="2.6640625" style="178" customWidth="1"/>
    <col min="7952" max="8191" width="11.44140625" style="178"/>
    <col min="8192" max="8193" width="3.44140625" style="178" customWidth="1"/>
    <col min="8194" max="8194" width="11.33203125" style="178" customWidth="1"/>
    <col min="8195" max="8195" width="87.33203125" style="178" customWidth="1"/>
    <col min="8196" max="8196" width="15.5546875" style="178" customWidth="1"/>
    <col min="8197" max="8197" width="22" style="178" customWidth="1"/>
    <col min="8198" max="8198" width="30.109375" style="178" customWidth="1"/>
    <col min="8199" max="8199" width="30" style="178" customWidth="1"/>
    <col min="8200" max="8201" width="2.6640625" style="178" customWidth="1"/>
    <col min="8202" max="8205" width="30" style="178" customWidth="1"/>
    <col min="8206" max="8206" width="3.33203125" style="178" customWidth="1"/>
    <col min="8207" max="8207" width="2.6640625" style="178" customWidth="1"/>
    <col min="8208" max="8447" width="11.44140625" style="178"/>
    <col min="8448" max="8449" width="3.44140625" style="178" customWidth="1"/>
    <col min="8450" max="8450" width="11.33203125" style="178" customWidth="1"/>
    <col min="8451" max="8451" width="87.33203125" style="178" customWidth="1"/>
    <col min="8452" max="8452" width="15.5546875" style="178" customWidth="1"/>
    <col min="8453" max="8453" width="22" style="178" customWidth="1"/>
    <col min="8454" max="8454" width="30.109375" style="178" customWidth="1"/>
    <col min="8455" max="8455" width="30" style="178" customWidth="1"/>
    <col min="8456" max="8457" width="2.6640625" style="178" customWidth="1"/>
    <col min="8458" max="8461" width="30" style="178" customWidth="1"/>
    <col min="8462" max="8462" width="3.33203125" style="178" customWidth="1"/>
    <col min="8463" max="8463" width="2.6640625" style="178" customWidth="1"/>
    <col min="8464" max="8703" width="11.44140625" style="178"/>
    <col min="8704" max="8705" width="3.44140625" style="178" customWidth="1"/>
    <col min="8706" max="8706" width="11.33203125" style="178" customWidth="1"/>
    <col min="8707" max="8707" width="87.33203125" style="178" customWidth="1"/>
    <col min="8708" max="8708" width="15.5546875" style="178" customWidth="1"/>
    <col min="8709" max="8709" width="22" style="178" customWidth="1"/>
    <col min="8710" max="8710" width="30.109375" style="178" customWidth="1"/>
    <col min="8711" max="8711" width="30" style="178" customWidth="1"/>
    <col min="8712" max="8713" width="2.6640625" style="178" customWidth="1"/>
    <col min="8714" max="8717" width="30" style="178" customWidth="1"/>
    <col min="8718" max="8718" width="3.33203125" style="178" customWidth="1"/>
    <col min="8719" max="8719" width="2.6640625" style="178" customWidth="1"/>
    <col min="8720" max="8959" width="11.44140625" style="178"/>
    <col min="8960" max="8961" width="3.44140625" style="178" customWidth="1"/>
    <col min="8962" max="8962" width="11.33203125" style="178" customWidth="1"/>
    <col min="8963" max="8963" width="87.33203125" style="178" customWidth="1"/>
    <col min="8964" max="8964" width="15.5546875" style="178" customWidth="1"/>
    <col min="8965" max="8965" width="22" style="178" customWidth="1"/>
    <col min="8966" max="8966" width="30.109375" style="178" customWidth="1"/>
    <col min="8967" max="8967" width="30" style="178" customWidth="1"/>
    <col min="8968" max="8969" width="2.6640625" style="178" customWidth="1"/>
    <col min="8970" max="8973" width="30" style="178" customWidth="1"/>
    <col min="8974" max="8974" width="3.33203125" style="178" customWidth="1"/>
    <col min="8975" max="8975" width="2.6640625" style="178" customWidth="1"/>
    <col min="8976" max="9215" width="11.44140625" style="178"/>
    <col min="9216" max="9217" width="3.44140625" style="178" customWidth="1"/>
    <col min="9218" max="9218" width="11.33203125" style="178" customWidth="1"/>
    <col min="9219" max="9219" width="87.33203125" style="178" customWidth="1"/>
    <col min="9220" max="9220" width="15.5546875" style="178" customWidth="1"/>
    <col min="9221" max="9221" width="22" style="178" customWidth="1"/>
    <col min="9222" max="9222" width="30.109375" style="178" customWidth="1"/>
    <col min="9223" max="9223" width="30" style="178" customWidth="1"/>
    <col min="9224" max="9225" width="2.6640625" style="178" customWidth="1"/>
    <col min="9226" max="9229" width="30" style="178" customWidth="1"/>
    <col min="9230" max="9230" width="3.33203125" style="178" customWidth="1"/>
    <col min="9231" max="9231" width="2.6640625" style="178" customWidth="1"/>
    <col min="9232" max="9471" width="11.44140625" style="178"/>
    <col min="9472" max="9473" width="3.44140625" style="178" customWidth="1"/>
    <col min="9474" max="9474" width="11.33203125" style="178" customWidth="1"/>
    <col min="9475" max="9475" width="87.33203125" style="178" customWidth="1"/>
    <col min="9476" max="9476" width="15.5546875" style="178" customWidth="1"/>
    <col min="9477" max="9477" width="22" style="178" customWidth="1"/>
    <col min="9478" max="9478" width="30.109375" style="178" customWidth="1"/>
    <col min="9479" max="9479" width="30" style="178" customWidth="1"/>
    <col min="9480" max="9481" width="2.6640625" style="178" customWidth="1"/>
    <col min="9482" max="9485" width="30" style="178" customWidth="1"/>
    <col min="9486" max="9486" width="3.33203125" style="178" customWidth="1"/>
    <col min="9487" max="9487" width="2.6640625" style="178" customWidth="1"/>
    <col min="9488" max="9727" width="11.44140625" style="178"/>
    <col min="9728" max="9729" width="3.44140625" style="178" customWidth="1"/>
    <col min="9730" max="9730" width="11.33203125" style="178" customWidth="1"/>
    <col min="9731" max="9731" width="87.33203125" style="178" customWidth="1"/>
    <col min="9732" max="9732" width="15.5546875" style="178" customWidth="1"/>
    <col min="9733" max="9733" width="22" style="178" customWidth="1"/>
    <col min="9734" max="9734" width="30.109375" style="178" customWidth="1"/>
    <col min="9735" max="9735" width="30" style="178" customWidth="1"/>
    <col min="9736" max="9737" width="2.6640625" style="178" customWidth="1"/>
    <col min="9738" max="9741" width="30" style="178" customWidth="1"/>
    <col min="9742" max="9742" width="3.33203125" style="178" customWidth="1"/>
    <col min="9743" max="9743" width="2.6640625" style="178" customWidth="1"/>
    <col min="9744" max="9983" width="11.44140625" style="178"/>
    <col min="9984" max="9985" width="3.44140625" style="178" customWidth="1"/>
    <col min="9986" max="9986" width="11.33203125" style="178" customWidth="1"/>
    <col min="9987" max="9987" width="87.33203125" style="178" customWidth="1"/>
    <col min="9988" max="9988" width="15.5546875" style="178" customWidth="1"/>
    <col min="9989" max="9989" width="22" style="178" customWidth="1"/>
    <col min="9990" max="9990" width="30.109375" style="178" customWidth="1"/>
    <col min="9991" max="9991" width="30" style="178" customWidth="1"/>
    <col min="9992" max="9993" width="2.6640625" style="178" customWidth="1"/>
    <col min="9994" max="9997" width="30" style="178" customWidth="1"/>
    <col min="9998" max="9998" width="3.33203125" style="178" customWidth="1"/>
    <col min="9999" max="9999" width="2.6640625" style="178" customWidth="1"/>
    <col min="10000" max="10239" width="11.44140625" style="178"/>
    <col min="10240" max="10241" width="3.44140625" style="178" customWidth="1"/>
    <col min="10242" max="10242" width="11.33203125" style="178" customWidth="1"/>
    <col min="10243" max="10243" width="87.33203125" style="178" customWidth="1"/>
    <col min="10244" max="10244" width="15.5546875" style="178" customWidth="1"/>
    <col min="10245" max="10245" width="22" style="178" customWidth="1"/>
    <col min="10246" max="10246" width="30.109375" style="178" customWidth="1"/>
    <col min="10247" max="10247" width="30" style="178" customWidth="1"/>
    <col min="10248" max="10249" width="2.6640625" style="178" customWidth="1"/>
    <col min="10250" max="10253" width="30" style="178" customWidth="1"/>
    <col min="10254" max="10254" width="3.33203125" style="178" customWidth="1"/>
    <col min="10255" max="10255" width="2.6640625" style="178" customWidth="1"/>
    <col min="10256" max="10495" width="11.44140625" style="178"/>
    <col min="10496" max="10497" width="3.44140625" style="178" customWidth="1"/>
    <col min="10498" max="10498" width="11.33203125" style="178" customWidth="1"/>
    <col min="10499" max="10499" width="87.33203125" style="178" customWidth="1"/>
    <col min="10500" max="10500" width="15.5546875" style="178" customWidth="1"/>
    <col min="10501" max="10501" width="22" style="178" customWidth="1"/>
    <col min="10502" max="10502" width="30.109375" style="178" customWidth="1"/>
    <col min="10503" max="10503" width="30" style="178" customWidth="1"/>
    <col min="10504" max="10505" width="2.6640625" style="178" customWidth="1"/>
    <col min="10506" max="10509" width="30" style="178" customWidth="1"/>
    <col min="10510" max="10510" width="3.33203125" style="178" customWidth="1"/>
    <col min="10511" max="10511" width="2.6640625" style="178" customWidth="1"/>
    <col min="10512" max="10751" width="11.44140625" style="178"/>
    <col min="10752" max="10753" width="3.44140625" style="178" customWidth="1"/>
    <col min="10754" max="10754" width="11.33203125" style="178" customWidth="1"/>
    <col min="10755" max="10755" width="87.33203125" style="178" customWidth="1"/>
    <col min="10756" max="10756" width="15.5546875" style="178" customWidth="1"/>
    <col min="10757" max="10757" width="22" style="178" customWidth="1"/>
    <col min="10758" max="10758" width="30.109375" style="178" customWidth="1"/>
    <col min="10759" max="10759" width="30" style="178" customWidth="1"/>
    <col min="10760" max="10761" width="2.6640625" style="178" customWidth="1"/>
    <col min="10762" max="10765" width="30" style="178" customWidth="1"/>
    <col min="10766" max="10766" width="3.33203125" style="178" customWidth="1"/>
    <col min="10767" max="10767" width="2.6640625" style="178" customWidth="1"/>
    <col min="10768" max="11007" width="11.44140625" style="178"/>
    <col min="11008" max="11009" width="3.44140625" style="178" customWidth="1"/>
    <col min="11010" max="11010" width="11.33203125" style="178" customWidth="1"/>
    <col min="11011" max="11011" width="87.33203125" style="178" customWidth="1"/>
    <col min="11012" max="11012" width="15.5546875" style="178" customWidth="1"/>
    <col min="11013" max="11013" width="22" style="178" customWidth="1"/>
    <col min="11014" max="11014" width="30.109375" style="178" customWidth="1"/>
    <col min="11015" max="11015" width="30" style="178" customWidth="1"/>
    <col min="11016" max="11017" width="2.6640625" style="178" customWidth="1"/>
    <col min="11018" max="11021" width="30" style="178" customWidth="1"/>
    <col min="11022" max="11022" width="3.33203125" style="178" customWidth="1"/>
    <col min="11023" max="11023" width="2.6640625" style="178" customWidth="1"/>
    <col min="11024" max="11263" width="11.44140625" style="178"/>
    <col min="11264" max="11265" width="3.44140625" style="178" customWidth="1"/>
    <col min="11266" max="11266" width="11.33203125" style="178" customWidth="1"/>
    <col min="11267" max="11267" width="87.33203125" style="178" customWidth="1"/>
    <col min="11268" max="11268" width="15.5546875" style="178" customWidth="1"/>
    <col min="11269" max="11269" width="22" style="178" customWidth="1"/>
    <col min="11270" max="11270" width="30.109375" style="178" customWidth="1"/>
    <col min="11271" max="11271" width="30" style="178" customWidth="1"/>
    <col min="11272" max="11273" width="2.6640625" style="178" customWidth="1"/>
    <col min="11274" max="11277" width="30" style="178" customWidth="1"/>
    <col min="11278" max="11278" width="3.33203125" style="178" customWidth="1"/>
    <col min="11279" max="11279" width="2.6640625" style="178" customWidth="1"/>
    <col min="11280" max="11519" width="11.44140625" style="178"/>
    <col min="11520" max="11521" width="3.44140625" style="178" customWidth="1"/>
    <col min="11522" max="11522" width="11.33203125" style="178" customWidth="1"/>
    <col min="11523" max="11523" width="87.33203125" style="178" customWidth="1"/>
    <col min="11524" max="11524" width="15.5546875" style="178" customWidth="1"/>
    <col min="11525" max="11525" width="22" style="178" customWidth="1"/>
    <col min="11526" max="11526" width="30.109375" style="178" customWidth="1"/>
    <col min="11527" max="11527" width="30" style="178" customWidth="1"/>
    <col min="11528" max="11529" width="2.6640625" style="178" customWidth="1"/>
    <col min="11530" max="11533" width="30" style="178" customWidth="1"/>
    <col min="11534" max="11534" width="3.33203125" style="178" customWidth="1"/>
    <col min="11535" max="11535" width="2.6640625" style="178" customWidth="1"/>
    <col min="11536" max="11775" width="11.44140625" style="178"/>
    <col min="11776" max="11777" width="3.44140625" style="178" customWidth="1"/>
    <col min="11778" max="11778" width="11.33203125" style="178" customWidth="1"/>
    <col min="11779" max="11779" width="87.33203125" style="178" customWidth="1"/>
    <col min="11780" max="11780" width="15.5546875" style="178" customWidth="1"/>
    <col min="11781" max="11781" width="22" style="178" customWidth="1"/>
    <col min="11782" max="11782" width="30.109375" style="178" customWidth="1"/>
    <col min="11783" max="11783" width="30" style="178" customWidth="1"/>
    <col min="11784" max="11785" width="2.6640625" style="178" customWidth="1"/>
    <col min="11786" max="11789" width="30" style="178" customWidth="1"/>
    <col min="11790" max="11790" width="3.33203125" style="178" customWidth="1"/>
    <col min="11791" max="11791" width="2.6640625" style="178" customWidth="1"/>
    <col min="11792" max="12031" width="11.44140625" style="178"/>
    <col min="12032" max="12033" width="3.44140625" style="178" customWidth="1"/>
    <col min="12034" max="12034" width="11.33203125" style="178" customWidth="1"/>
    <col min="12035" max="12035" width="87.33203125" style="178" customWidth="1"/>
    <col min="12036" max="12036" width="15.5546875" style="178" customWidth="1"/>
    <col min="12037" max="12037" width="22" style="178" customWidth="1"/>
    <col min="12038" max="12038" width="30.109375" style="178" customWidth="1"/>
    <col min="12039" max="12039" width="30" style="178" customWidth="1"/>
    <col min="12040" max="12041" width="2.6640625" style="178" customWidth="1"/>
    <col min="12042" max="12045" width="30" style="178" customWidth="1"/>
    <col min="12046" max="12046" width="3.33203125" style="178" customWidth="1"/>
    <col min="12047" max="12047" width="2.6640625" style="178" customWidth="1"/>
    <col min="12048" max="12287" width="11.44140625" style="178"/>
    <col min="12288" max="12289" width="3.44140625" style="178" customWidth="1"/>
    <col min="12290" max="12290" width="11.33203125" style="178" customWidth="1"/>
    <col min="12291" max="12291" width="87.33203125" style="178" customWidth="1"/>
    <col min="12292" max="12292" width="15.5546875" style="178" customWidth="1"/>
    <col min="12293" max="12293" width="22" style="178" customWidth="1"/>
    <col min="12294" max="12294" width="30.109375" style="178" customWidth="1"/>
    <col min="12295" max="12295" width="30" style="178" customWidth="1"/>
    <col min="12296" max="12297" width="2.6640625" style="178" customWidth="1"/>
    <col min="12298" max="12301" width="30" style="178" customWidth="1"/>
    <col min="12302" max="12302" width="3.33203125" style="178" customWidth="1"/>
    <col min="12303" max="12303" width="2.6640625" style="178" customWidth="1"/>
    <col min="12304" max="12543" width="11.44140625" style="178"/>
    <col min="12544" max="12545" width="3.44140625" style="178" customWidth="1"/>
    <col min="12546" max="12546" width="11.33203125" style="178" customWidth="1"/>
    <col min="12547" max="12547" width="87.33203125" style="178" customWidth="1"/>
    <col min="12548" max="12548" width="15.5546875" style="178" customWidth="1"/>
    <col min="12549" max="12549" width="22" style="178" customWidth="1"/>
    <col min="12550" max="12550" width="30.109375" style="178" customWidth="1"/>
    <col min="12551" max="12551" width="30" style="178" customWidth="1"/>
    <col min="12552" max="12553" width="2.6640625" style="178" customWidth="1"/>
    <col min="12554" max="12557" width="30" style="178" customWidth="1"/>
    <col min="12558" max="12558" width="3.33203125" style="178" customWidth="1"/>
    <col min="12559" max="12559" width="2.6640625" style="178" customWidth="1"/>
    <col min="12560" max="12799" width="11.44140625" style="178"/>
    <col min="12800" max="12801" width="3.44140625" style="178" customWidth="1"/>
    <col min="12802" max="12802" width="11.33203125" style="178" customWidth="1"/>
    <col min="12803" max="12803" width="87.33203125" style="178" customWidth="1"/>
    <col min="12804" max="12804" width="15.5546875" style="178" customWidth="1"/>
    <col min="12805" max="12805" width="22" style="178" customWidth="1"/>
    <col min="12806" max="12806" width="30.109375" style="178" customWidth="1"/>
    <col min="12807" max="12807" width="30" style="178" customWidth="1"/>
    <col min="12808" max="12809" width="2.6640625" style="178" customWidth="1"/>
    <col min="12810" max="12813" width="30" style="178" customWidth="1"/>
    <col min="12814" max="12814" width="3.33203125" style="178" customWidth="1"/>
    <col min="12815" max="12815" width="2.6640625" style="178" customWidth="1"/>
    <col min="12816" max="13055" width="11.44140625" style="178"/>
    <col min="13056" max="13057" width="3.44140625" style="178" customWidth="1"/>
    <col min="13058" max="13058" width="11.33203125" style="178" customWidth="1"/>
    <col min="13059" max="13059" width="87.33203125" style="178" customWidth="1"/>
    <col min="13060" max="13060" width="15.5546875" style="178" customWidth="1"/>
    <col min="13061" max="13061" width="22" style="178" customWidth="1"/>
    <col min="13062" max="13062" width="30.109375" style="178" customWidth="1"/>
    <col min="13063" max="13063" width="30" style="178" customWidth="1"/>
    <col min="13064" max="13065" width="2.6640625" style="178" customWidth="1"/>
    <col min="13066" max="13069" width="30" style="178" customWidth="1"/>
    <col min="13070" max="13070" width="3.33203125" style="178" customWidth="1"/>
    <col min="13071" max="13071" width="2.6640625" style="178" customWidth="1"/>
    <col min="13072" max="13311" width="11.44140625" style="178"/>
    <col min="13312" max="13313" width="3.44140625" style="178" customWidth="1"/>
    <col min="13314" max="13314" width="11.33203125" style="178" customWidth="1"/>
    <col min="13315" max="13315" width="87.33203125" style="178" customWidth="1"/>
    <col min="13316" max="13316" width="15.5546875" style="178" customWidth="1"/>
    <col min="13317" max="13317" width="22" style="178" customWidth="1"/>
    <col min="13318" max="13318" width="30.109375" style="178" customWidth="1"/>
    <col min="13319" max="13319" width="30" style="178" customWidth="1"/>
    <col min="13320" max="13321" width="2.6640625" style="178" customWidth="1"/>
    <col min="13322" max="13325" width="30" style="178" customWidth="1"/>
    <col min="13326" max="13326" width="3.33203125" style="178" customWidth="1"/>
    <col min="13327" max="13327" width="2.6640625" style="178" customWidth="1"/>
    <col min="13328" max="13567" width="11.44140625" style="178"/>
    <col min="13568" max="13569" width="3.44140625" style="178" customWidth="1"/>
    <col min="13570" max="13570" width="11.33203125" style="178" customWidth="1"/>
    <col min="13571" max="13571" width="87.33203125" style="178" customWidth="1"/>
    <col min="13572" max="13572" width="15.5546875" style="178" customWidth="1"/>
    <col min="13573" max="13573" width="22" style="178" customWidth="1"/>
    <col min="13574" max="13574" width="30.109375" style="178" customWidth="1"/>
    <col min="13575" max="13575" width="30" style="178" customWidth="1"/>
    <col min="13576" max="13577" width="2.6640625" style="178" customWidth="1"/>
    <col min="13578" max="13581" width="30" style="178" customWidth="1"/>
    <col min="13582" max="13582" width="3.33203125" style="178" customWidth="1"/>
    <col min="13583" max="13583" width="2.6640625" style="178" customWidth="1"/>
    <col min="13584" max="13823" width="11.44140625" style="178"/>
    <col min="13824" max="13825" width="3.44140625" style="178" customWidth="1"/>
    <col min="13826" max="13826" width="11.33203125" style="178" customWidth="1"/>
    <col min="13827" max="13827" width="87.33203125" style="178" customWidth="1"/>
    <col min="13828" max="13828" width="15.5546875" style="178" customWidth="1"/>
    <col min="13829" max="13829" width="22" style="178" customWidth="1"/>
    <col min="13830" max="13830" width="30.109375" style="178" customWidth="1"/>
    <col min="13831" max="13831" width="30" style="178" customWidth="1"/>
    <col min="13832" max="13833" width="2.6640625" style="178" customWidth="1"/>
    <col min="13834" max="13837" width="30" style="178" customWidth="1"/>
    <col min="13838" max="13838" width="3.33203125" style="178" customWidth="1"/>
    <col min="13839" max="13839" width="2.6640625" style="178" customWidth="1"/>
    <col min="13840" max="14079" width="11.44140625" style="178"/>
    <col min="14080" max="14081" width="3.44140625" style="178" customWidth="1"/>
    <col min="14082" max="14082" width="11.33203125" style="178" customWidth="1"/>
    <col min="14083" max="14083" width="87.33203125" style="178" customWidth="1"/>
    <col min="14084" max="14084" width="15.5546875" style="178" customWidth="1"/>
    <col min="14085" max="14085" width="22" style="178" customWidth="1"/>
    <col min="14086" max="14086" width="30.109375" style="178" customWidth="1"/>
    <col min="14087" max="14087" width="30" style="178" customWidth="1"/>
    <col min="14088" max="14089" width="2.6640625" style="178" customWidth="1"/>
    <col min="14090" max="14093" width="30" style="178" customWidth="1"/>
    <col min="14094" max="14094" width="3.33203125" style="178" customWidth="1"/>
    <col min="14095" max="14095" width="2.6640625" style="178" customWidth="1"/>
    <col min="14096" max="14335" width="11.44140625" style="178"/>
    <col min="14336" max="14337" width="3.44140625" style="178" customWidth="1"/>
    <col min="14338" max="14338" width="11.33203125" style="178" customWidth="1"/>
    <col min="14339" max="14339" width="87.33203125" style="178" customWidth="1"/>
    <col min="14340" max="14340" width="15.5546875" style="178" customWidth="1"/>
    <col min="14341" max="14341" width="22" style="178" customWidth="1"/>
    <col min="14342" max="14342" width="30.109375" style="178" customWidth="1"/>
    <col min="14343" max="14343" width="30" style="178" customWidth="1"/>
    <col min="14344" max="14345" width="2.6640625" style="178" customWidth="1"/>
    <col min="14346" max="14349" width="30" style="178" customWidth="1"/>
    <col min="14350" max="14350" width="3.33203125" style="178" customWidth="1"/>
    <col min="14351" max="14351" width="2.6640625" style="178" customWidth="1"/>
    <col min="14352" max="14591" width="11.44140625" style="178"/>
    <col min="14592" max="14593" width="3.44140625" style="178" customWidth="1"/>
    <col min="14594" max="14594" width="11.33203125" style="178" customWidth="1"/>
    <col min="14595" max="14595" width="87.33203125" style="178" customWidth="1"/>
    <col min="14596" max="14596" width="15.5546875" style="178" customWidth="1"/>
    <col min="14597" max="14597" width="22" style="178" customWidth="1"/>
    <col min="14598" max="14598" width="30.109375" style="178" customWidth="1"/>
    <col min="14599" max="14599" width="30" style="178" customWidth="1"/>
    <col min="14600" max="14601" width="2.6640625" style="178" customWidth="1"/>
    <col min="14602" max="14605" width="30" style="178" customWidth="1"/>
    <col min="14606" max="14606" width="3.33203125" style="178" customWidth="1"/>
    <col min="14607" max="14607" width="2.6640625" style="178" customWidth="1"/>
    <col min="14608" max="14847" width="11.44140625" style="178"/>
    <col min="14848" max="14849" width="3.44140625" style="178" customWidth="1"/>
    <col min="14850" max="14850" width="11.33203125" style="178" customWidth="1"/>
    <col min="14851" max="14851" width="87.33203125" style="178" customWidth="1"/>
    <col min="14852" max="14852" width="15.5546875" style="178" customWidth="1"/>
    <col min="14853" max="14853" width="22" style="178" customWidth="1"/>
    <col min="14854" max="14854" width="30.109375" style="178" customWidth="1"/>
    <col min="14855" max="14855" width="30" style="178" customWidth="1"/>
    <col min="14856" max="14857" width="2.6640625" style="178" customWidth="1"/>
    <col min="14858" max="14861" width="30" style="178" customWidth="1"/>
    <col min="14862" max="14862" width="3.33203125" style="178" customWidth="1"/>
    <col min="14863" max="14863" width="2.6640625" style="178" customWidth="1"/>
    <col min="14864" max="15103" width="11.44140625" style="178"/>
    <col min="15104" max="15105" width="3.44140625" style="178" customWidth="1"/>
    <col min="15106" max="15106" width="11.33203125" style="178" customWidth="1"/>
    <col min="15107" max="15107" width="87.33203125" style="178" customWidth="1"/>
    <col min="15108" max="15108" width="15.5546875" style="178" customWidth="1"/>
    <col min="15109" max="15109" width="22" style="178" customWidth="1"/>
    <col min="15110" max="15110" width="30.109375" style="178" customWidth="1"/>
    <col min="15111" max="15111" width="30" style="178" customWidth="1"/>
    <col min="15112" max="15113" width="2.6640625" style="178" customWidth="1"/>
    <col min="15114" max="15117" width="30" style="178" customWidth="1"/>
    <col min="15118" max="15118" width="3.33203125" style="178" customWidth="1"/>
    <col min="15119" max="15119" width="2.6640625" style="178" customWidth="1"/>
    <col min="15120" max="15359" width="11.44140625" style="178"/>
    <col min="15360" max="15361" width="3.44140625" style="178" customWidth="1"/>
    <col min="15362" max="15362" width="11.33203125" style="178" customWidth="1"/>
    <col min="15363" max="15363" width="87.33203125" style="178" customWidth="1"/>
    <col min="15364" max="15364" width="15.5546875" style="178" customWidth="1"/>
    <col min="15365" max="15365" width="22" style="178" customWidth="1"/>
    <col min="15366" max="15366" width="30.109375" style="178" customWidth="1"/>
    <col min="15367" max="15367" width="30" style="178" customWidth="1"/>
    <col min="15368" max="15369" width="2.6640625" style="178" customWidth="1"/>
    <col min="15370" max="15373" width="30" style="178" customWidth="1"/>
    <col min="15374" max="15374" width="3.33203125" style="178" customWidth="1"/>
    <col min="15375" max="15375" width="2.6640625" style="178" customWidth="1"/>
    <col min="15376" max="15615" width="11.44140625" style="178"/>
    <col min="15616" max="15617" width="3.44140625" style="178" customWidth="1"/>
    <col min="15618" max="15618" width="11.33203125" style="178" customWidth="1"/>
    <col min="15619" max="15619" width="87.33203125" style="178" customWidth="1"/>
    <col min="15620" max="15620" width="15.5546875" style="178" customWidth="1"/>
    <col min="15621" max="15621" width="22" style="178" customWidth="1"/>
    <col min="15622" max="15622" width="30.109375" style="178" customWidth="1"/>
    <col min="15623" max="15623" width="30" style="178" customWidth="1"/>
    <col min="15624" max="15625" width="2.6640625" style="178" customWidth="1"/>
    <col min="15626" max="15629" width="30" style="178" customWidth="1"/>
    <col min="15630" max="15630" width="3.33203125" style="178" customWidth="1"/>
    <col min="15631" max="15631" width="2.6640625" style="178" customWidth="1"/>
    <col min="15632" max="15871" width="11.44140625" style="178"/>
    <col min="15872" max="15873" width="3.44140625" style="178" customWidth="1"/>
    <col min="15874" max="15874" width="11.33203125" style="178" customWidth="1"/>
    <col min="15875" max="15875" width="87.33203125" style="178" customWidth="1"/>
    <col min="15876" max="15876" width="15.5546875" style="178" customWidth="1"/>
    <col min="15877" max="15877" width="22" style="178" customWidth="1"/>
    <col min="15878" max="15878" width="30.109375" style="178" customWidth="1"/>
    <col min="15879" max="15879" width="30" style="178" customWidth="1"/>
    <col min="15880" max="15881" width="2.6640625" style="178" customWidth="1"/>
    <col min="15882" max="15885" width="30" style="178" customWidth="1"/>
    <col min="15886" max="15886" width="3.33203125" style="178" customWidth="1"/>
    <col min="15887" max="15887" width="2.6640625" style="178" customWidth="1"/>
    <col min="15888" max="16127" width="11.44140625" style="178"/>
    <col min="16128" max="16129" width="3.44140625" style="178" customWidth="1"/>
    <col min="16130" max="16130" width="11.33203125" style="178" customWidth="1"/>
    <col min="16131" max="16131" width="87.33203125" style="178" customWidth="1"/>
    <col min="16132" max="16132" width="15.5546875" style="178" customWidth="1"/>
    <col min="16133" max="16133" width="22" style="178" customWidth="1"/>
    <col min="16134" max="16134" width="30.109375" style="178" customWidth="1"/>
    <col min="16135" max="16135" width="30" style="178" customWidth="1"/>
    <col min="16136" max="16137" width="2.6640625" style="178" customWidth="1"/>
    <col min="16138" max="16141" width="30" style="178" customWidth="1"/>
    <col min="16142" max="16142" width="3.33203125" style="178" customWidth="1"/>
    <col min="16143" max="16143" width="2.6640625" style="178" customWidth="1"/>
    <col min="16144" max="16383" width="11.44140625" style="178"/>
    <col min="16384" max="16384" width="11.44140625" style="178" customWidth="1"/>
  </cols>
  <sheetData>
    <row r="1" spans="1:15" ht="16.2" thickBot="1" x14ac:dyDescent="0.35">
      <c r="A1" s="173"/>
      <c r="B1" s="174"/>
      <c r="C1" s="174"/>
      <c r="D1" s="175"/>
      <c r="E1" s="176"/>
      <c r="F1" s="177"/>
      <c r="G1" s="177"/>
      <c r="H1" s="174"/>
      <c r="I1" s="174"/>
      <c r="J1" s="174"/>
      <c r="K1" s="174"/>
      <c r="L1" s="174"/>
      <c r="M1" s="174"/>
      <c r="N1" s="174"/>
      <c r="O1" s="174"/>
    </row>
    <row r="2" spans="1:15" ht="16.8" thickTop="1" thickBot="1" x14ac:dyDescent="0.35">
      <c r="A2" s="173"/>
      <c r="B2" s="179"/>
      <c r="C2" s="180"/>
      <c r="D2" s="181"/>
      <c r="E2" s="182"/>
      <c r="F2" s="183"/>
      <c r="G2" s="183"/>
      <c r="H2" s="180"/>
      <c r="I2" s="229"/>
      <c r="J2" s="229"/>
      <c r="K2" s="180"/>
      <c r="L2" s="180"/>
      <c r="M2" s="180"/>
      <c r="N2" s="184"/>
      <c r="O2" s="174"/>
    </row>
    <row r="3" spans="1:15" ht="51.6" customHeight="1" x14ac:dyDescent="0.3">
      <c r="A3" s="173"/>
      <c r="B3" s="185"/>
      <c r="C3" s="380" t="s">
        <v>785</v>
      </c>
      <c r="D3" s="381"/>
      <c r="E3" s="381"/>
      <c r="F3" s="381"/>
      <c r="G3" s="381"/>
      <c r="H3" s="381"/>
      <c r="I3" s="381"/>
      <c r="J3" s="386"/>
      <c r="K3" s="365"/>
      <c r="L3" s="365"/>
      <c r="M3" s="365"/>
      <c r="N3" s="186"/>
      <c r="O3" s="174"/>
    </row>
    <row r="4" spans="1:15" ht="51.6" customHeight="1" x14ac:dyDescent="0.3">
      <c r="A4" s="173"/>
      <c r="B4" s="185"/>
      <c r="C4" s="382" t="s">
        <v>9</v>
      </c>
      <c r="D4" s="383"/>
      <c r="E4" s="383"/>
      <c r="F4" s="383"/>
      <c r="G4" s="383"/>
      <c r="H4" s="383"/>
      <c r="I4" s="383"/>
      <c r="J4" s="386"/>
      <c r="K4" s="365"/>
      <c r="L4" s="365"/>
      <c r="M4" s="365"/>
      <c r="N4" s="186"/>
      <c r="O4" s="174"/>
    </row>
    <row r="5" spans="1:15" ht="51.6" customHeight="1" x14ac:dyDescent="0.3">
      <c r="A5" s="173"/>
      <c r="B5" s="185"/>
      <c r="C5" s="382" t="s">
        <v>792</v>
      </c>
      <c r="D5" s="383"/>
      <c r="E5" s="383"/>
      <c r="F5" s="383"/>
      <c r="G5" s="383"/>
      <c r="H5" s="383"/>
      <c r="I5" s="383"/>
      <c r="J5" s="386"/>
      <c r="K5" s="365"/>
      <c r="L5" s="365"/>
      <c r="M5" s="365"/>
      <c r="N5" s="186"/>
      <c r="O5" s="174"/>
    </row>
    <row r="6" spans="1:15" ht="63.75" customHeight="1" x14ac:dyDescent="0.5">
      <c r="A6" s="173"/>
      <c r="B6" s="185"/>
      <c r="C6" s="388" t="s">
        <v>25</v>
      </c>
      <c r="D6" s="383"/>
      <c r="E6" s="383"/>
      <c r="F6" s="383"/>
      <c r="G6" s="383"/>
      <c r="H6" s="383"/>
      <c r="I6" s="383"/>
      <c r="J6" s="387"/>
      <c r="K6" s="365"/>
      <c r="L6" s="365"/>
      <c r="M6" s="365"/>
      <c r="N6" s="186"/>
      <c r="O6" s="174"/>
    </row>
    <row r="7" spans="1:15" s="187" customFormat="1" ht="15.6" x14ac:dyDescent="0.3">
      <c r="A7" s="173"/>
      <c r="B7" s="185"/>
      <c r="C7" s="378"/>
      <c r="D7" s="379"/>
      <c r="E7" s="379"/>
      <c r="F7" s="379"/>
      <c r="G7" s="379"/>
      <c r="H7" s="379"/>
      <c r="I7" s="379"/>
      <c r="J7" s="378"/>
      <c r="K7" s="366"/>
      <c r="L7" s="366"/>
      <c r="M7" s="366"/>
      <c r="N7" s="186"/>
      <c r="O7" s="174"/>
    </row>
    <row r="8" spans="1:15" ht="16.2" thickBot="1" x14ac:dyDescent="0.35">
      <c r="A8" s="173"/>
      <c r="B8" s="185"/>
      <c r="C8" s="378"/>
      <c r="D8" s="379"/>
      <c r="E8" s="379"/>
      <c r="F8" s="379"/>
      <c r="G8" s="379"/>
      <c r="H8" s="379"/>
      <c r="I8" s="379"/>
      <c r="J8" s="378"/>
      <c r="K8" s="366"/>
      <c r="L8" s="366"/>
      <c r="M8" s="366"/>
      <c r="N8" s="186"/>
      <c r="O8" s="174"/>
    </row>
    <row r="9" spans="1:15" ht="41.4" customHeight="1" thickBot="1" x14ac:dyDescent="0.35">
      <c r="A9" s="173"/>
      <c r="B9" s="185"/>
      <c r="C9" s="376"/>
      <c r="D9" s="377"/>
      <c r="E9" s="377"/>
      <c r="F9" s="377"/>
      <c r="G9" s="377"/>
      <c r="H9" s="377"/>
      <c r="I9" s="377"/>
      <c r="J9" s="394" t="s">
        <v>797</v>
      </c>
      <c r="K9" s="389"/>
      <c r="L9" s="389"/>
      <c r="M9" s="397"/>
      <c r="N9" s="186"/>
      <c r="O9" s="174"/>
    </row>
    <row r="10" spans="1:15" ht="128.4" customHeight="1" thickBot="1" x14ac:dyDescent="0.35">
      <c r="A10" s="173"/>
      <c r="B10" s="185"/>
      <c r="C10" s="399" t="s">
        <v>45</v>
      </c>
      <c r="D10" s="398" t="s">
        <v>786</v>
      </c>
      <c r="E10" s="392"/>
      <c r="F10" s="392"/>
      <c r="G10" s="392"/>
      <c r="H10" s="392"/>
      <c r="I10" s="392"/>
      <c r="J10" s="395" t="s">
        <v>796</v>
      </c>
      <c r="K10" s="409"/>
      <c r="L10" s="410" t="s">
        <v>790</v>
      </c>
      <c r="M10" s="411" t="s">
        <v>787</v>
      </c>
      <c r="N10" s="186"/>
      <c r="O10" s="174"/>
    </row>
    <row r="11" spans="1:15" s="188" customFormat="1" ht="49.8" customHeight="1" thickBot="1" x14ac:dyDescent="0.35">
      <c r="A11" s="173"/>
      <c r="B11" s="185"/>
      <c r="C11" s="375">
        <v>1</v>
      </c>
      <c r="D11" s="384" t="s">
        <v>791</v>
      </c>
      <c r="E11" s="385"/>
      <c r="F11" s="385"/>
      <c r="G11" s="385"/>
      <c r="H11" s="385"/>
      <c r="I11" s="385"/>
      <c r="J11" s="396"/>
      <c r="K11" s="393"/>
      <c r="L11" s="390">
        <f>ROUND(J11,4)</f>
        <v>0</v>
      </c>
      <c r="M11" s="391" t="str">
        <f>IF(OR(L11&lt;=0,L11&gt;=1),"ERROR","OK")</f>
        <v>ERROR</v>
      </c>
      <c r="N11" s="186"/>
      <c r="O11" s="174"/>
    </row>
    <row r="12" spans="1:15" s="188" customFormat="1" ht="19.95" customHeight="1" thickBot="1" x14ac:dyDescent="0.35">
      <c r="A12" s="173"/>
      <c r="B12" s="185"/>
      <c r="C12" s="367"/>
      <c r="D12" s="368"/>
      <c r="E12" s="369"/>
      <c r="F12" s="189"/>
      <c r="G12" s="190"/>
      <c r="H12" s="191"/>
      <c r="I12" s="362"/>
      <c r="J12" s="191"/>
      <c r="K12" s="192"/>
      <c r="L12" s="192"/>
      <c r="M12" s="193"/>
      <c r="N12" s="194"/>
    </row>
    <row r="13" spans="1:15" s="188" customFormat="1" ht="27.75" customHeight="1" thickBot="1" x14ac:dyDescent="0.35">
      <c r="A13" s="173"/>
      <c r="B13" s="185"/>
      <c r="C13" s="400" t="s">
        <v>794</v>
      </c>
      <c r="D13" s="401"/>
      <c r="E13" s="401"/>
      <c r="F13" s="401"/>
      <c r="G13" s="401"/>
      <c r="H13" s="401"/>
      <c r="I13" s="401"/>
      <c r="J13" s="216"/>
      <c r="K13" s="217"/>
      <c r="L13" s="218">
        <f>1-L11</f>
        <v>1</v>
      </c>
      <c r="M13" s="196" t="str">
        <f>IF(OR(L13&lt;=0,L13&gt;=1,COUNTIF(M11:M11,"ERROR")&gt;0),"ERROR","OK")</f>
        <v>ERROR</v>
      </c>
      <c r="N13" s="194"/>
    </row>
    <row r="14" spans="1:15" s="195" customFormat="1" ht="19.95" customHeight="1" thickBot="1" x14ac:dyDescent="0.35">
      <c r="A14" s="173"/>
      <c r="B14" s="199"/>
      <c r="C14" s="370"/>
      <c r="D14" s="370"/>
      <c r="E14" s="370"/>
      <c r="F14" s="370"/>
      <c r="G14" s="370"/>
      <c r="H14" s="371"/>
      <c r="I14" s="372"/>
      <c r="J14" s="372"/>
      <c r="K14" s="373"/>
      <c r="L14" s="373"/>
      <c r="M14" s="371"/>
      <c r="N14" s="374"/>
      <c r="O14" s="174"/>
    </row>
    <row r="15" spans="1:15" s="195" customFormat="1" ht="19.95" customHeight="1" thickTop="1" thickBot="1" x14ac:dyDescent="0.35">
      <c r="A15" s="173"/>
      <c r="B15" s="185"/>
      <c r="C15" s="404"/>
      <c r="D15" s="404"/>
      <c r="E15" s="404"/>
      <c r="F15" s="404"/>
      <c r="G15" s="404"/>
      <c r="H15" s="405"/>
      <c r="I15" s="364"/>
      <c r="J15" s="363"/>
      <c r="K15" s="191"/>
      <c r="L15" s="191"/>
      <c r="M15" s="405"/>
      <c r="N15" s="186"/>
      <c r="O15" s="174"/>
    </row>
    <row r="16" spans="1:15" customFormat="1" ht="44.4" customHeight="1" thickBot="1" x14ac:dyDescent="0.3">
      <c r="B16" s="223"/>
      <c r="C16" s="233"/>
      <c r="D16" s="237" t="s">
        <v>799</v>
      </c>
      <c r="E16" s="234"/>
      <c r="F16" s="234"/>
      <c r="G16" s="234"/>
      <c r="H16" s="235"/>
      <c r="I16" s="234"/>
      <c r="J16" s="234"/>
      <c r="K16" s="234"/>
      <c r="L16" s="234"/>
      <c r="M16" s="236"/>
      <c r="N16" s="225"/>
    </row>
    <row r="17" spans="2:14" customFormat="1" ht="65.25" customHeight="1" x14ac:dyDescent="0.25">
      <c r="B17" s="223"/>
      <c r="C17" s="281" t="s">
        <v>45</v>
      </c>
      <c r="D17" s="282"/>
      <c r="E17" s="287" t="s">
        <v>18</v>
      </c>
      <c r="F17" s="287" t="s">
        <v>19</v>
      </c>
      <c r="G17" s="290" t="s">
        <v>47</v>
      </c>
      <c r="H17" s="259" t="s">
        <v>50</v>
      </c>
      <c r="I17" s="260" t="s">
        <v>51</v>
      </c>
      <c r="J17" s="260" t="s">
        <v>52</v>
      </c>
      <c r="K17" s="260" t="s">
        <v>53</v>
      </c>
      <c r="L17" s="260" t="s">
        <v>54</v>
      </c>
      <c r="M17" s="261" t="s">
        <v>49</v>
      </c>
      <c r="N17" s="225"/>
    </row>
    <row r="18" spans="2:14" customFormat="1" ht="99.75" customHeight="1" x14ac:dyDescent="0.25">
      <c r="B18" s="223"/>
      <c r="C18" s="283"/>
      <c r="D18" s="284"/>
      <c r="E18" s="288"/>
      <c r="F18" s="288"/>
      <c r="G18" s="291"/>
      <c r="H18" s="238" t="s">
        <v>65</v>
      </c>
      <c r="I18" s="239" t="s">
        <v>65</v>
      </c>
      <c r="J18" s="239" t="s">
        <v>66</v>
      </c>
      <c r="K18" s="239" t="s">
        <v>67</v>
      </c>
      <c r="L18" s="239" t="s">
        <v>68</v>
      </c>
      <c r="M18" s="240" t="s">
        <v>66</v>
      </c>
      <c r="N18" s="225"/>
    </row>
    <row r="19" spans="2:14" customFormat="1" ht="47.25" customHeight="1" x14ac:dyDescent="0.25">
      <c r="B19" s="223"/>
      <c r="C19" s="283"/>
      <c r="D19" s="284"/>
      <c r="E19" s="288"/>
      <c r="F19" s="288"/>
      <c r="G19" s="291"/>
      <c r="H19" s="238" t="s">
        <v>70</v>
      </c>
      <c r="I19" s="239" t="s">
        <v>71</v>
      </c>
      <c r="J19" s="239" t="s">
        <v>72</v>
      </c>
      <c r="K19" s="239" t="s">
        <v>72</v>
      </c>
      <c r="L19" s="239" t="s">
        <v>72</v>
      </c>
      <c r="M19" s="240" t="s">
        <v>73</v>
      </c>
      <c r="N19" s="225"/>
    </row>
    <row r="20" spans="2:14" customFormat="1" ht="26.25" customHeight="1" thickBot="1" x14ac:dyDescent="0.3">
      <c r="B20" s="223"/>
      <c r="C20" s="285"/>
      <c r="D20" s="286"/>
      <c r="E20" s="289"/>
      <c r="F20" s="289"/>
      <c r="G20" s="292"/>
      <c r="H20" s="262" t="s">
        <v>75</v>
      </c>
      <c r="I20" s="263" t="s">
        <v>75</v>
      </c>
      <c r="J20" s="263" t="s">
        <v>75</v>
      </c>
      <c r="K20" s="263" t="s">
        <v>75</v>
      </c>
      <c r="L20" s="263" t="s">
        <v>75</v>
      </c>
      <c r="M20" s="264" t="s">
        <v>75</v>
      </c>
      <c r="N20" s="225"/>
    </row>
    <row r="21" spans="2:14" customFormat="1" ht="69.599999999999994" x14ac:dyDescent="0.25">
      <c r="B21" s="223"/>
      <c r="C21" s="252">
        <v>1</v>
      </c>
      <c r="D21" s="252" t="s">
        <v>35</v>
      </c>
      <c r="E21" s="253" t="s">
        <v>60</v>
      </c>
      <c r="F21" s="254" t="s">
        <v>10</v>
      </c>
      <c r="G21" s="255">
        <v>1</v>
      </c>
      <c r="H21" s="256">
        <f>+ROUND(ITEMS!H16*'Formulario 1 PROPUESTA'!$L$13,0)</f>
        <v>26250</v>
      </c>
      <c r="I21" s="257">
        <f>+ROUND(ITEMS!I16*'Formulario 1 PROPUESTA'!$L$13,0)</f>
        <v>26250</v>
      </c>
      <c r="J21" s="257">
        <f>+ROUND(ITEMS!J16*'Formulario 1 PROPUESTA'!$L$13,0)</f>
        <v>26250</v>
      </c>
      <c r="K21" s="257">
        <f>+ROUND(ITEMS!K16*'Formulario 1 PROPUESTA'!$L$13,0)</f>
        <v>26250</v>
      </c>
      <c r="L21" s="257">
        <f>+ROUND(ITEMS!L16*'Formulario 1 PROPUESTA'!$L$13,0)</f>
        <v>26250</v>
      </c>
      <c r="M21" s="258">
        <f>+ROUND(ITEMS!M16*'Formulario 1 PROPUESTA'!$L$13,0)</f>
        <v>26250</v>
      </c>
      <c r="N21" s="225"/>
    </row>
    <row r="22" spans="2:14" customFormat="1" ht="69.599999999999994" x14ac:dyDescent="0.25">
      <c r="B22" s="223"/>
      <c r="C22" s="159">
        <v>2</v>
      </c>
      <c r="D22" s="159" t="s">
        <v>21</v>
      </c>
      <c r="E22" s="160" t="s">
        <v>60</v>
      </c>
      <c r="F22" s="161" t="s">
        <v>84</v>
      </c>
      <c r="G22" s="162">
        <v>1</v>
      </c>
      <c r="H22" s="167">
        <f>+ROUND(ITEMS!H17*'Formulario 1 PROPUESTA'!$L$13,0)</f>
        <v>27225</v>
      </c>
      <c r="I22" s="168">
        <f>+ROUND(ITEMS!I17*'Formulario 1 PROPUESTA'!$L$13,0)</f>
        <v>31639</v>
      </c>
      <c r="J22" s="168">
        <f>+ROUND(ITEMS!J17*'Formulario 1 PROPUESTA'!$L$13,0)</f>
        <v>32050</v>
      </c>
      <c r="K22" s="168">
        <f>+ROUND(ITEMS!K17*'Formulario 1 PROPUESTA'!$L$13,0)</f>
        <v>32050</v>
      </c>
      <c r="L22" s="168">
        <f>+ROUND(ITEMS!L17*'Formulario 1 PROPUESTA'!$L$13,0)</f>
        <v>32050</v>
      </c>
      <c r="M22" s="169">
        <f>+ROUND(ITEMS!M17*'Formulario 1 PROPUESTA'!$L$13,0)</f>
        <v>32050</v>
      </c>
      <c r="N22" s="225"/>
    </row>
    <row r="23" spans="2:14" customFormat="1" ht="52.2" x14ac:dyDescent="0.25">
      <c r="B23" s="223"/>
      <c r="C23" s="163">
        <v>3</v>
      </c>
      <c r="D23" s="163" t="s">
        <v>35</v>
      </c>
      <c r="E23" s="164" t="s">
        <v>87</v>
      </c>
      <c r="F23" s="165" t="s">
        <v>10</v>
      </c>
      <c r="G23" s="166">
        <v>1</v>
      </c>
      <c r="H23" s="170">
        <f>+ROUND(ITEMS!H18*'Formulario 1 PROPUESTA'!$L$13,0)</f>
        <v>24967</v>
      </c>
      <c r="I23" s="171">
        <f>+ROUND(ITEMS!I18*'Formulario 1 PROPUESTA'!$L$13,0)</f>
        <v>24967</v>
      </c>
      <c r="J23" s="171">
        <f>+ROUND(ITEMS!J18*'Formulario 1 PROPUESTA'!$L$13,0)</f>
        <v>26250</v>
      </c>
      <c r="K23" s="171">
        <f>+ROUND(ITEMS!K18*'Formulario 1 PROPUESTA'!$L$13,0)</f>
        <v>26250</v>
      </c>
      <c r="L23" s="171">
        <f>+ROUND(ITEMS!L18*'Formulario 1 PROPUESTA'!$L$13,0)</f>
        <v>26250</v>
      </c>
      <c r="M23" s="172">
        <f>+ROUND(ITEMS!M18*'Formulario 1 PROPUESTA'!$L$13,0)</f>
        <v>26250</v>
      </c>
      <c r="N23" s="225"/>
    </row>
    <row r="24" spans="2:14" customFormat="1" ht="52.2" x14ac:dyDescent="0.25">
      <c r="B24" s="223"/>
      <c r="C24" s="163">
        <v>4</v>
      </c>
      <c r="D24" s="163" t="s">
        <v>21</v>
      </c>
      <c r="E24" s="164" t="s">
        <v>87</v>
      </c>
      <c r="F24" s="165" t="s">
        <v>84</v>
      </c>
      <c r="G24" s="166">
        <v>1</v>
      </c>
      <c r="H24" s="170">
        <f>+ROUND(ITEMS!H19*'Formulario 1 PROPUESTA'!$L$13,0)</f>
        <v>32050</v>
      </c>
      <c r="I24" s="171">
        <f>+ROUND(ITEMS!I19*'Formulario 1 PROPUESTA'!$L$13,0)</f>
        <v>32050</v>
      </c>
      <c r="J24" s="171">
        <f>+ROUND(ITEMS!J19*'Formulario 1 PROPUESTA'!$L$13,0)</f>
        <v>32050</v>
      </c>
      <c r="K24" s="171">
        <f>+ROUND(ITEMS!K19*'Formulario 1 PROPUESTA'!$L$13,0)</f>
        <v>32050</v>
      </c>
      <c r="L24" s="171">
        <f>+ROUND(ITEMS!L19*'Formulario 1 PROPUESTA'!$L$13,0)</f>
        <v>32050</v>
      </c>
      <c r="M24" s="172">
        <f>+ROUND(ITEMS!M19*'Formulario 1 PROPUESTA'!$L$13,0)</f>
        <v>32050</v>
      </c>
      <c r="N24" s="225"/>
    </row>
    <row r="25" spans="2:14" customFormat="1" ht="52.2" x14ac:dyDescent="0.25">
      <c r="B25" s="223"/>
      <c r="C25" s="163">
        <v>5</v>
      </c>
      <c r="D25" s="163" t="s">
        <v>35</v>
      </c>
      <c r="E25" s="164" t="s">
        <v>91</v>
      </c>
      <c r="F25" s="165" t="s">
        <v>10</v>
      </c>
      <c r="G25" s="166">
        <v>1</v>
      </c>
      <c r="H25" s="170">
        <f>+ROUND(ITEMS!H20*'Formulario 1 PROPUESTA'!$L$13,0)</f>
        <v>183750</v>
      </c>
      <c r="I25" s="171">
        <f>+ROUND(ITEMS!I20*'Formulario 1 PROPUESTA'!$L$13,0)</f>
        <v>183750</v>
      </c>
      <c r="J25" s="171">
        <f>+ROUND(ITEMS!J20*'Formulario 1 PROPUESTA'!$L$13,0)</f>
        <v>183750</v>
      </c>
      <c r="K25" s="171">
        <f>+ROUND(ITEMS!K20*'Formulario 1 PROPUESTA'!$L$13,0)</f>
        <v>183750</v>
      </c>
      <c r="L25" s="171">
        <f>+ROUND(ITEMS!L20*'Formulario 1 PROPUESTA'!$L$13,0)</f>
        <v>183750</v>
      </c>
      <c r="M25" s="172">
        <f>+ROUND(ITEMS!M20*'Formulario 1 PROPUESTA'!$L$13,0)</f>
        <v>183750</v>
      </c>
      <c r="N25" s="225"/>
    </row>
    <row r="26" spans="2:14" customFormat="1" ht="52.2" x14ac:dyDescent="0.25">
      <c r="B26" s="223"/>
      <c r="C26" s="163">
        <v>6</v>
      </c>
      <c r="D26" s="163" t="s">
        <v>21</v>
      </c>
      <c r="E26" s="164" t="s">
        <v>91</v>
      </c>
      <c r="F26" s="165" t="s">
        <v>93</v>
      </c>
      <c r="G26" s="166">
        <v>1</v>
      </c>
      <c r="H26" s="170">
        <f>+ROUND(ITEMS!H21*'Formulario 1 PROPUESTA'!$L$13,0)</f>
        <v>110250</v>
      </c>
      <c r="I26" s="171">
        <f>+ROUND(ITEMS!I21*'Formulario 1 PROPUESTA'!$L$13,0)</f>
        <v>110250</v>
      </c>
      <c r="J26" s="171">
        <f>+ROUND(ITEMS!J21*'Formulario 1 PROPUESTA'!$L$13,0)</f>
        <v>95985</v>
      </c>
      <c r="K26" s="171">
        <f>+ROUND(ITEMS!K21*'Formulario 1 PROPUESTA'!$L$13,0)</f>
        <v>110250</v>
      </c>
      <c r="L26" s="171">
        <f>+ROUND(ITEMS!L21*'Formulario 1 PROPUESTA'!$L$13,0)</f>
        <v>110250</v>
      </c>
      <c r="M26" s="172">
        <f>+ROUND(ITEMS!M21*'Formulario 1 PROPUESTA'!$L$13,0)</f>
        <v>110250</v>
      </c>
      <c r="N26" s="225"/>
    </row>
    <row r="27" spans="2:14" customFormat="1" ht="52.2" x14ac:dyDescent="0.25">
      <c r="B27" s="223"/>
      <c r="C27" s="163">
        <v>7</v>
      </c>
      <c r="D27" s="163" t="s">
        <v>35</v>
      </c>
      <c r="E27" s="164" t="s">
        <v>96</v>
      </c>
      <c r="F27" s="165" t="s">
        <v>10</v>
      </c>
      <c r="G27" s="166">
        <v>1</v>
      </c>
      <c r="H27" s="170">
        <f>+ROUND(ITEMS!H22*'Formulario 1 PROPUESTA'!$L$13,0)</f>
        <v>46100</v>
      </c>
      <c r="I27" s="171">
        <f>+ROUND(ITEMS!I22*'Formulario 1 PROPUESTA'!$L$13,0)</f>
        <v>46100</v>
      </c>
      <c r="J27" s="171">
        <f>+ROUND(ITEMS!J22*'Formulario 1 PROPUESTA'!$L$13,0)</f>
        <v>46750</v>
      </c>
      <c r="K27" s="171">
        <f>+ROUND(ITEMS!K22*'Formulario 1 PROPUESTA'!$L$13,0)</f>
        <v>46750</v>
      </c>
      <c r="L27" s="171">
        <f>+ROUND(ITEMS!L22*'Formulario 1 PROPUESTA'!$L$13,0)</f>
        <v>46750</v>
      </c>
      <c r="M27" s="172">
        <f>+ROUND(ITEMS!M22*'Formulario 1 PROPUESTA'!$L$13,0)</f>
        <v>46750</v>
      </c>
      <c r="N27" s="225"/>
    </row>
    <row r="28" spans="2:14" customFormat="1" ht="52.2" x14ac:dyDescent="0.25">
      <c r="B28" s="223"/>
      <c r="C28" s="163">
        <v>8</v>
      </c>
      <c r="D28" s="163" t="s">
        <v>21</v>
      </c>
      <c r="E28" s="164" t="s">
        <v>96</v>
      </c>
      <c r="F28" s="165" t="s">
        <v>93</v>
      </c>
      <c r="G28" s="166">
        <v>1</v>
      </c>
      <c r="H28" s="170">
        <f>+ROUND(ITEMS!H23*'Formulario 1 PROPUESTA'!$L$13,0)</f>
        <v>27411</v>
      </c>
      <c r="I28" s="171">
        <f>+ROUND(ITEMS!I23*'Formulario 1 PROPUESTA'!$L$13,0)</f>
        <v>27411</v>
      </c>
      <c r="J28" s="171">
        <f>+ROUND(ITEMS!J23*'Formulario 1 PROPUESTA'!$L$13,0)</f>
        <v>29400</v>
      </c>
      <c r="K28" s="171">
        <f>+ROUND(ITEMS!K23*'Formulario 1 PROPUESTA'!$L$13,0)</f>
        <v>29400</v>
      </c>
      <c r="L28" s="171">
        <f>+ROUND(ITEMS!L23*'Formulario 1 PROPUESTA'!$L$13,0)</f>
        <v>29400</v>
      </c>
      <c r="M28" s="172">
        <f>+ROUND(ITEMS!M23*'Formulario 1 PROPUESTA'!$L$13,0)</f>
        <v>29400</v>
      </c>
      <c r="N28" s="225"/>
    </row>
    <row r="29" spans="2:14" customFormat="1" ht="34.799999999999997" x14ac:dyDescent="0.25">
      <c r="B29" s="223"/>
      <c r="C29" s="163">
        <v>9</v>
      </c>
      <c r="D29" s="163" t="s">
        <v>35</v>
      </c>
      <c r="E29" s="164" t="s">
        <v>36</v>
      </c>
      <c r="F29" s="165" t="s">
        <v>10</v>
      </c>
      <c r="G29" s="166">
        <v>1</v>
      </c>
      <c r="H29" s="170">
        <f>+ROUND(ITEMS!H24*'Formulario 1 PROPUESTA'!$L$13,0)</f>
        <v>24967</v>
      </c>
      <c r="I29" s="171">
        <f>+ROUND(ITEMS!I24*'Formulario 1 PROPUESTA'!$L$13,0)</f>
        <v>24967</v>
      </c>
      <c r="J29" s="171">
        <f>+ROUND(ITEMS!J24*'Formulario 1 PROPUESTA'!$L$13,0)</f>
        <v>26250</v>
      </c>
      <c r="K29" s="171">
        <f>+ROUND(ITEMS!K24*'Formulario 1 PROPUESTA'!$L$13,0)</f>
        <v>26250</v>
      </c>
      <c r="L29" s="171">
        <f>+ROUND(ITEMS!L24*'Formulario 1 PROPUESTA'!$L$13,0)</f>
        <v>26250</v>
      </c>
      <c r="M29" s="172">
        <f>+ROUND(ITEMS!M24*'Formulario 1 PROPUESTA'!$L$13,0)</f>
        <v>26250</v>
      </c>
      <c r="N29" s="225"/>
    </row>
    <row r="30" spans="2:14" customFormat="1" ht="69.599999999999994" x14ac:dyDescent="0.25">
      <c r="B30" s="223"/>
      <c r="C30" s="163">
        <v>10</v>
      </c>
      <c r="D30" s="163" t="s">
        <v>21</v>
      </c>
      <c r="E30" s="164" t="s">
        <v>22</v>
      </c>
      <c r="F30" s="165" t="s">
        <v>93</v>
      </c>
      <c r="G30" s="166">
        <v>1</v>
      </c>
      <c r="H30" s="170">
        <f>+ROUND(ITEMS!H25*'Formulario 1 PROPUESTA'!$L$13,0)</f>
        <v>42103</v>
      </c>
      <c r="I30" s="171">
        <f>+ROUND(ITEMS!I25*'Formulario 1 PROPUESTA'!$L$13,0)</f>
        <v>42103</v>
      </c>
      <c r="J30" s="171">
        <f>+ROUND(ITEMS!J25*'Formulario 1 PROPUESTA'!$L$13,0)</f>
        <v>68250</v>
      </c>
      <c r="K30" s="171">
        <f>+ROUND(ITEMS!K25*'Formulario 1 PROPUESTA'!$L$13,0)</f>
        <v>46750</v>
      </c>
      <c r="L30" s="171">
        <f>+ROUND(ITEMS!L25*'Formulario 1 PROPUESTA'!$L$13,0)</f>
        <v>68250</v>
      </c>
      <c r="M30" s="172">
        <f>+ROUND(ITEMS!M25*'Formulario 1 PROPUESTA'!$L$13,0)</f>
        <v>53533</v>
      </c>
      <c r="N30" s="225"/>
    </row>
    <row r="31" spans="2:14" customFormat="1" ht="52.2" x14ac:dyDescent="0.25">
      <c r="B31" s="223"/>
      <c r="C31" s="163">
        <v>11</v>
      </c>
      <c r="D31" s="163" t="s">
        <v>35</v>
      </c>
      <c r="E31" s="164" t="s">
        <v>101</v>
      </c>
      <c r="F31" s="165" t="s">
        <v>10</v>
      </c>
      <c r="G31" s="166">
        <v>1</v>
      </c>
      <c r="H31" s="170">
        <f>+ROUND(ITEMS!H26*'Formulario 1 PROPUESTA'!$L$13,0)</f>
        <v>24967</v>
      </c>
      <c r="I31" s="171">
        <f>+ROUND(ITEMS!I26*'Formulario 1 PROPUESTA'!$L$13,0)</f>
        <v>24967</v>
      </c>
      <c r="J31" s="171">
        <f>+ROUND(ITEMS!J26*'Formulario 1 PROPUESTA'!$L$13,0)</f>
        <v>26250</v>
      </c>
      <c r="K31" s="171">
        <f>+ROUND(ITEMS!K26*'Formulario 1 PROPUESTA'!$L$13,0)</f>
        <v>26250</v>
      </c>
      <c r="L31" s="171">
        <f>+ROUND(ITEMS!L26*'Formulario 1 PROPUESTA'!$L$13,0)</f>
        <v>26250</v>
      </c>
      <c r="M31" s="172">
        <f>+ROUND(ITEMS!M26*'Formulario 1 PROPUESTA'!$L$13,0)</f>
        <v>26250</v>
      </c>
      <c r="N31" s="225"/>
    </row>
    <row r="32" spans="2:14" customFormat="1" ht="87" x14ac:dyDescent="0.25">
      <c r="B32" s="223"/>
      <c r="C32" s="163">
        <v>12</v>
      </c>
      <c r="D32" s="163" t="s">
        <v>21</v>
      </c>
      <c r="E32" s="164" t="s">
        <v>103</v>
      </c>
      <c r="F32" s="165" t="s">
        <v>93</v>
      </c>
      <c r="G32" s="166">
        <v>1</v>
      </c>
      <c r="H32" s="170">
        <f>+ROUND(ITEMS!H27*'Formulario 1 PROPUESTA'!$L$13,0)</f>
        <v>53495</v>
      </c>
      <c r="I32" s="171">
        <f>+ROUND(ITEMS!I27*'Formulario 1 PROPUESTA'!$L$13,0)</f>
        <v>53495</v>
      </c>
      <c r="J32" s="171">
        <f>+ROUND(ITEMS!J27*'Formulario 1 PROPUESTA'!$L$13,0)</f>
        <v>76709</v>
      </c>
      <c r="K32" s="171">
        <f>+ROUND(ITEMS!K27*'Formulario 1 PROPUESTA'!$L$13,0)</f>
        <v>43018</v>
      </c>
      <c r="L32" s="171">
        <f>+ROUND(ITEMS!L27*'Formulario 1 PROPUESTA'!$L$13,0)</f>
        <v>43414</v>
      </c>
      <c r="M32" s="172">
        <f>+ROUND(ITEMS!M27*'Formulario 1 PROPUESTA'!$L$13,0)</f>
        <v>53533</v>
      </c>
      <c r="N32" s="225"/>
    </row>
    <row r="33" spans="2:14" customFormat="1" ht="52.2" x14ac:dyDescent="0.25">
      <c r="B33" s="223"/>
      <c r="C33" s="163">
        <v>13</v>
      </c>
      <c r="D33" s="163" t="s">
        <v>35</v>
      </c>
      <c r="E33" s="164" t="s">
        <v>105</v>
      </c>
      <c r="F33" s="165" t="s">
        <v>10</v>
      </c>
      <c r="G33" s="166">
        <v>1</v>
      </c>
      <c r="H33" s="170">
        <f>+ROUND(ITEMS!H28*'Formulario 1 PROPUESTA'!$L$13,0)</f>
        <v>5250</v>
      </c>
      <c r="I33" s="171">
        <f>+ROUND(ITEMS!I28*'Formulario 1 PROPUESTA'!$L$13,0)</f>
        <v>5250</v>
      </c>
      <c r="J33" s="171">
        <f>+ROUND(ITEMS!J28*'Formulario 1 PROPUESTA'!$L$13,0)</f>
        <v>5250</v>
      </c>
      <c r="K33" s="171">
        <f>+ROUND(ITEMS!K28*'Formulario 1 PROPUESTA'!$L$13,0)</f>
        <v>5250</v>
      </c>
      <c r="L33" s="171">
        <f>+ROUND(ITEMS!L28*'Formulario 1 PROPUESTA'!$L$13,0)</f>
        <v>5250</v>
      </c>
      <c r="M33" s="172">
        <f>+ROUND(ITEMS!M28*'Formulario 1 PROPUESTA'!$L$13,0)</f>
        <v>5250</v>
      </c>
      <c r="N33" s="225"/>
    </row>
    <row r="34" spans="2:14" customFormat="1" ht="87" x14ac:dyDescent="0.25">
      <c r="B34" s="223"/>
      <c r="C34" s="163">
        <v>14</v>
      </c>
      <c r="D34" s="163" t="s">
        <v>21</v>
      </c>
      <c r="E34" s="164" t="s">
        <v>108</v>
      </c>
      <c r="F34" s="165" t="s">
        <v>93</v>
      </c>
      <c r="G34" s="166">
        <v>1</v>
      </c>
      <c r="H34" s="170">
        <f>+ROUND(ITEMS!H29*'Formulario 1 PROPUESTA'!$L$13,0)</f>
        <v>42103</v>
      </c>
      <c r="I34" s="171">
        <f>+ROUND(ITEMS!I29*'Formulario 1 PROPUESTA'!$L$13,0)</f>
        <v>42103</v>
      </c>
      <c r="J34" s="171">
        <f>+ROUND(ITEMS!J29*'Formulario 1 PROPUESTA'!$L$13,0)</f>
        <v>68250</v>
      </c>
      <c r="K34" s="171">
        <f>+ROUND(ITEMS!K29*'Formulario 1 PROPUESTA'!$L$13,0)</f>
        <v>46750</v>
      </c>
      <c r="L34" s="171">
        <f>+ROUND(ITEMS!L29*'Formulario 1 PROPUESTA'!$L$13,0)</f>
        <v>68250</v>
      </c>
      <c r="M34" s="172">
        <f>+ROUND(ITEMS!M29*'Formulario 1 PROPUESTA'!$L$13,0)</f>
        <v>53533</v>
      </c>
      <c r="N34" s="225"/>
    </row>
    <row r="35" spans="2:14" customFormat="1" ht="52.2" x14ac:dyDescent="0.25">
      <c r="B35" s="223"/>
      <c r="C35" s="163">
        <v>15</v>
      </c>
      <c r="D35" s="163" t="s">
        <v>35</v>
      </c>
      <c r="E35" s="164" t="s">
        <v>69</v>
      </c>
      <c r="F35" s="165" t="s">
        <v>10</v>
      </c>
      <c r="G35" s="166">
        <v>1</v>
      </c>
      <c r="H35" s="170">
        <f>+ROUND(ITEMS!H30*'Formulario 1 PROPUESTA'!$L$13,0)</f>
        <v>46750</v>
      </c>
      <c r="I35" s="171">
        <f>+ROUND(ITEMS!I30*'Formulario 1 PROPUESTA'!$L$13,0)</f>
        <v>46750</v>
      </c>
      <c r="J35" s="171">
        <f>+ROUND(ITEMS!J30*'Formulario 1 PROPUESTA'!$L$13,0)</f>
        <v>46750</v>
      </c>
      <c r="K35" s="171">
        <f>+ROUND(ITEMS!K30*'Formulario 1 PROPUESTA'!$L$13,0)</f>
        <v>46750</v>
      </c>
      <c r="L35" s="171">
        <f>+ROUND(ITEMS!L30*'Formulario 1 PROPUESTA'!$L$13,0)</f>
        <v>46750</v>
      </c>
      <c r="M35" s="172">
        <f>+ROUND(ITEMS!M30*'Formulario 1 PROPUESTA'!$L$13,0)</f>
        <v>46750</v>
      </c>
      <c r="N35" s="225"/>
    </row>
    <row r="36" spans="2:14" customFormat="1" ht="52.2" x14ac:dyDescent="0.25">
      <c r="B36" s="223"/>
      <c r="C36" s="163">
        <v>16</v>
      </c>
      <c r="D36" s="163" t="s">
        <v>21</v>
      </c>
      <c r="E36" s="164" t="s">
        <v>69</v>
      </c>
      <c r="F36" s="165" t="s">
        <v>84</v>
      </c>
      <c r="G36" s="166">
        <v>1</v>
      </c>
      <c r="H36" s="170">
        <f>+ROUND(ITEMS!H31*'Formulario 1 PROPUESTA'!$L$13,0)</f>
        <v>194250</v>
      </c>
      <c r="I36" s="171">
        <f>+ROUND(ITEMS!I31*'Formulario 1 PROPUESTA'!$L$13,0)</f>
        <v>215250</v>
      </c>
      <c r="J36" s="171">
        <f>+ROUND(ITEMS!J31*'Formulario 1 PROPUESTA'!$L$13,0)</f>
        <v>246750</v>
      </c>
      <c r="K36" s="171">
        <f>+ROUND(ITEMS!K31*'Formulario 1 PROPUESTA'!$L$13,0)</f>
        <v>268800</v>
      </c>
      <c r="L36" s="171">
        <f>+ROUND(ITEMS!L31*'Formulario 1 PROPUESTA'!$L$13,0)</f>
        <v>207900</v>
      </c>
      <c r="M36" s="172">
        <f>+ROUND(ITEMS!M31*'Formulario 1 PROPUESTA'!$L$13,0)</f>
        <v>395393</v>
      </c>
      <c r="N36" s="225"/>
    </row>
    <row r="37" spans="2:14" customFormat="1" ht="52.2" x14ac:dyDescent="0.25">
      <c r="B37" s="223"/>
      <c r="C37" s="163">
        <v>17</v>
      </c>
      <c r="D37" s="163" t="s">
        <v>35</v>
      </c>
      <c r="E37" s="164" t="s">
        <v>74</v>
      </c>
      <c r="F37" s="165" t="s">
        <v>10</v>
      </c>
      <c r="G37" s="166">
        <v>1</v>
      </c>
      <c r="H37" s="170">
        <f>+ROUND(ITEMS!H32*'Formulario 1 PROPUESTA'!$L$13,0)</f>
        <v>91134</v>
      </c>
      <c r="I37" s="171">
        <f>+ROUND(ITEMS!I32*'Formulario 1 PROPUESTA'!$L$13,0)</f>
        <v>91134</v>
      </c>
      <c r="J37" s="171">
        <f>+ROUND(ITEMS!J32*'Formulario 1 PROPUESTA'!$L$13,0)</f>
        <v>87793</v>
      </c>
      <c r="K37" s="171">
        <f>+ROUND(ITEMS!K32*'Formulario 1 PROPUESTA'!$L$13,0)</f>
        <v>91900</v>
      </c>
      <c r="L37" s="171">
        <f>+ROUND(ITEMS!L32*'Formulario 1 PROPUESTA'!$L$13,0)</f>
        <v>80344</v>
      </c>
      <c r="M37" s="172">
        <f>+ROUND(ITEMS!M32*'Formulario 1 PROPUESTA'!$L$13,0)</f>
        <v>91900</v>
      </c>
      <c r="N37" s="225"/>
    </row>
    <row r="38" spans="2:14" customFormat="1" ht="34.799999999999997" x14ac:dyDescent="0.25">
      <c r="B38" s="223"/>
      <c r="C38" s="163">
        <v>18</v>
      </c>
      <c r="D38" s="163" t="s">
        <v>35</v>
      </c>
      <c r="E38" s="164" t="s">
        <v>77</v>
      </c>
      <c r="F38" s="165" t="s">
        <v>10</v>
      </c>
      <c r="G38" s="166">
        <v>1</v>
      </c>
      <c r="H38" s="170">
        <f>+ROUND(ITEMS!H33*'Formulario 1 PROPUESTA'!$L$13,0)</f>
        <v>46750</v>
      </c>
      <c r="I38" s="171">
        <f>+ROUND(ITEMS!I33*'Formulario 1 PROPUESTA'!$L$13,0)</f>
        <v>46750</v>
      </c>
      <c r="J38" s="171">
        <f>+ROUND(ITEMS!J33*'Formulario 1 PROPUESTA'!$L$13,0)</f>
        <v>46750</v>
      </c>
      <c r="K38" s="171">
        <f>+ROUND(ITEMS!K33*'Formulario 1 PROPUESTA'!$L$13,0)</f>
        <v>46750</v>
      </c>
      <c r="L38" s="171">
        <f>+ROUND(ITEMS!L33*'Formulario 1 PROPUESTA'!$L$13,0)</f>
        <v>46750</v>
      </c>
      <c r="M38" s="172">
        <f>+ROUND(ITEMS!M33*'Formulario 1 PROPUESTA'!$L$13,0)</f>
        <v>46750</v>
      </c>
      <c r="N38" s="225"/>
    </row>
    <row r="39" spans="2:14" customFormat="1" ht="34.799999999999997" x14ac:dyDescent="0.25">
      <c r="B39" s="223"/>
      <c r="C39" s="163">
        <v>19</v>
      </c>
      <c r="D39" s="163" t="s">
        <v>35</v>
      </c>
      <c r="E39" s="164" t="s">
        <v>78</v>
      </c>
      <c r="F39" s="165" t="s">
        <v>10</v>
      </c>
      <c r="G39" s="166">
        <v>1</v>
      </c>
      <c r="H39" s="170">
        <f>+ROUND(ITEMS!H34*'Formulario 1 PROPUESTA'!$L$13,0)</f>
        <v>138600</v>
      </c>
      <c r="I39" s="171">
        <f>+ROUND(ITEMS!I34*'Formulario 1 PROPUESTA'!$L$13,0)</f>
        <v>138600</v>
      </c>
      <c r="J39" s="171">
        <f>+ROUND(ITEMS!J34*'Formulario 1 PROPUESTA'!$L$13,0)</f>
        <v>138600</v>
      </c>
      <c r="K39" s="171">
        <f>+ROUND(ITEMS!K34*'Formulario 1 PROPUESTA'!$L$13,0)</f>
        <v>138600</v>
      </c>
      <c r="L39" s="171">
        <f>+ROUND(ITEMS!L34*'Formulario 1 PROPUESTA'!$L$13,0)</f>
        <v>138600</v>
      </c>
      <c r="M39" s="172">
        <f>+ROUND(ITEMS!M34*'Formulario 1 PROPUESTA'!$L$13,0)</f>
        <v>138600</v>
      </c>
      <c r="N39" s="225"/>
    </row>
    <row r="40" spans="2:14" customFormat="1" ht="34.799999999999997" x14ac:dyDescent="0.25">
      <c r="B40" s="223"/>
      <c r="C40" s="163">
        <v>20</v>
      </c>
      <c r="D40" s="163" t="s">
        <v>21</v>
      </c>
      <c r="E40" s="164" t="s">
        <v>78</v>
      </c>
      <c r="F40" s="165" t="s">
        <v>84</v>
      </c>
      <c r="G40" s="166">
        <v>1</v>
      </c>
      <c r="H40" s="170">
        <f>+ROUND(ITEMS!H35*'Formulario 1 PROPUESTA'!$L$13,0)</f>
        <v>1176000</v>
      </c>
      <c r="I40" s="171">
        <f>+ROUND(ITEMS!I35*'Formulario 1 PROPUESTA'!$L$13,0)</f>
        <v>1260000</v>
      </c>
      <c r="J40" s="171">
        <f>+ROUND(ITEMS!J35*'Formulario 1 PROPUESTA'!$L$13,0)</f>
        <v>1270592</v>
      </c>
      <c r="K40" s="171">
        <f>+ROUND(ITEMS!K35*'Formulario 1 PROPUESTA'!$L$13,0)</f>
        <v>1575000</v>
      </c>
      <c r="L40" s="171">
        <f>+ROUND(ITEMS!L35*'Formulario 1 PROPUESTA'!$L$13,0)</f>
        <v>975722</v>
      </c>
      <c r="M40" s="172">
        <f>+ROUND(ITEMS!M35*'Formulario 1 PROPUESTA'!$L$13,0)</f>
        <v>1682854</v>
      </c>
      <c r="N40" s="225"/>
    </row>
    <row r="41" spans="2:14" customFormat="1" ht="69.599999999999994" x14ac:dyDescent="0.25">
      <c r="B41" s="223"/>
      <c r="C41" s="163">
        <v>21</v>
      </c>
      <c r="D41" s="163" t="s">
        <v>35</v>
      </c>
      <c r="E41" s="164" t="s">
        <v>117</v>
      </c>
      <c r="F41" s="165" t="s">
        <v>10</v>
      </c>
      <c r="G41" s="166">
        <v>1</v>
      </c>
      <c r="H41" s="170">
        <f>+ROUND(ITEMS!H36*'Formulario 1 PROPUESTA'!$L$13,0)</f>
        <v>183750</v>
      </c>
      <c r="I41" s="171">
        <f>+ROUND(ITEMS!I36*'Formulario 1 PROPUESTA'!$L$13,0)</f>
        <v>154221</v>
      </c>
      <c r="J41" s="171">
        <f>+ROUND(ITEMS!J36*'Formulario 1 PROPUESTA'!$L$13,0)</f>
        <v>183750</v>
      </c>
      <c r="K41" s="171">
        <f>+ROUND(ITEMS!K36*'Formulario 1 PROPUESTA'!$L$13,0)</f>
        <v>630000</v>
      </c>
      <c r="L41" s="171">
        <f>+ROUND(ITEMS!L36*'Formulario 1 PROPUESTA'!$L$13,0)</f>
        <v>183750</v>
      </c>
      <c r="M41" s="172">
        <f>+ROUND(ITEMS!M36*'Formulario 1 PROPUESTA'!$L$13,0)</f>
        <v>183750</v>
      </c>
      <c r="N41" s="225"/>
    </row>
    <row r="42" spans="2:14" customFormat="1" ht="69.599999999999994" x14ac:dyDescent="0.25">
      <c r="B42" s="223"/>
      <c r="C42" s="163">
        <v>22</v>
      </c>
      <c r="D42" s="163" t="s">
        <v>21</v>
      </c>
      <c r="E42" s="164" t="s">
        <v>117</v>
      </c>
      <c r="F42" s="165" t="s">
        <v>84</v>
      </c>
      <c r="G42" s="166">
        <v>1</v>
      </c>
      <c r="H42" s="170">
        <f>+ROUND(ITEMS!H37*'Formulario 1 PROPUESTA'!$L$13,0)</f>
        <v>1005900</v>
      </c>
      <c r="I42" s="171">
        <f>+ROUND(ITEMS!I37*'Formulario 1 PROPUESTA'!$L$13,0)</f>
        <v>1260000</v>
      </c>
      <c r="J42" s="171">
        <f>+ROUND(ITEMS!J37*'Formulario 1 PROPUESTA'!$L$13,0)</f>
        <v>1261142</v>
      </c>
      <c r="K42" s="171">
        <f>+ROUND(ITEMS!K37*'Formulario 1 PROPUESTA'!$L$13,0)</f>
        <v>1050000</v>
      </c>
      <c r="L42" s="171">
        <f>+ROUND(ITEMS!L37*'Formulario 1 PROPUESTA'!$L$13,0)</f>
        <v>2520000</v>
      </c>
      <c r="M42" s="172">
        <f>+ROUND(ITEMS!M37*'Formulario 1 PROPUESTA'!$L$13,0)</f>
        <v>4725000</v>
      </c>
      <c r="N42" s="225"/>
    </row>
    <row r="43" spans="2:14" customFormat="1" ht="52.2" x14ac:dyDescent="0.25">
      <c r="B43" s="223"/>
      <c r="C43" s="163">
        <v>23</v>
      </c>
      <c r="D43" s="163" t="s">
        <v>35</v>
      </c>
      <c r="E43" s="164" t="s">
        <v>120</v>
      </c>
      <c r="F43" s="165" t="s">
        <v>10</v>
      </c>
      <c r="G43" s="166">
        <v>1</v>
      </c>
      <c r="H43" s="170">
        <f>+ROUND(ITEMS!H38*'Formulario 1 PROPUESTA'!$L$13,0)</f>
        <v>46750</v>
      </c>
      <c r="I43" s="171">
        <f>+ROUND(ITEMS!I38*'Formulario 1 PROPUESTA'!$L$13,0)</f>
        <v>46750</v>
      </c>
      <c r="J43" s="171">
        <f>+ROUND(ITEMS!J38*'Formulario 1 PROPUESTA'!$L$13,0)</f>
        <v>46750</v>
      </c>
      <c r="K43" s="171">
        <f>+ROUND(ITEMS!K38*'Formulario 1 PROPUESTA'!$L$13,0)</f>
        <v>525000</v>
      </c>
      <c r="L43" s="171">
        <f>+ROUND(ITEMS!L38*'Formulario 1 PROPUESTA'!$L$13,0)</f>
        <v>46750</v>
      </c>
      <c r="M43" s="172">
        <f>+ROUND(ITEMS!M38*'Formulario 1 PROPUESTA'!$L$13,0)</f>
        <v>46750</v>
      </c>
      <c r="N43" s="225"/>
    </row>
    <row r="44" spans="2:14" customFormat="1" ht="52.2" x14ac:dyDescent="0.25">
      <c r="B44" s="223"/>
      <c r="C44" s="163">
        <v>24</v>
      </c>
      <c r="D44" s="163" t="s">
        <v>21</v>
      </c>
      <c r="E44" s="164" t="s">
        <v>120</v>
      </c>
      <c r="F44" s="165" t="s">
        <v>84</v>
      </c>
      <c r="G44" s="166">
        <v>1</v>
      </c>
      <c r="H44" s="170">
        <f>+ROUND(ITEMS!H39*'Formulario 1 PROPUESTA'!$L$13,0)</f>
        <v>0</v>
      </c>
      <c r="I44" s="171">
        <f>+ROUND(ITEMS!I39*'Formulario 1 PROPUESTA'!$L$13,0)</f>
        <v>0</v>
      </c>
      <c r="J44" s="171">
        <f>+ROUND(ITEMS!J39*'Formulario 1 PROPUESTA'!$L$13,0)</f>
        <v>674750</v>
      </c>
      <c r="K44" s="171">
        <f>+ROUND(ITEMS!K39*'Formulario 1 PROPUESTA'!$L$13,0)</f>
        <v>367500</v>
      </c>
      <c r="L44" s="171">
        <f>+ROUND(ITEMS!L39*'Formulario 1 PROPUESTA'!$L$13,0)</f>
        <v>128174</v>
      </c>
      <c r="M44" s="172">
        <f>+ROUND(ITEMS!M39*'Formulario 1 PROPUESTA'!$L$13,0)</f>
        <v>83632</v>
      </c>
      <c r="N44" s="225"/>
    </row>
    <row r="45" spans="2:14" customFormat="1" ht="69.599999999999994" x14ac:dyDescent="0.25">
      <c r="B45" s="223"/>
      <c r="C45" s="163">
        <v>25</v>
      </c>
      <c r="D45" s="163" t="s">
        <v>35</v>
      </c>
      <c r="E45" s="164" t="s">
        <v>79</v>
      </c>
      <c r="F45" s="165" t="s">
        <v>10</v>
      </c>
      <c r="G45" s="166">
        <v>1</v>
      </c>
      <c r="H45" s="170">
        <f>+ROUND(ITEMS!H40*'Formulario 1 PROPUESTA'!$L$13,0)</f>
        <v>183750</v>
      </c>
      <c r="I45" s="171">
        <f>+ROUND(ITEMS!I40*'Formulario 1 PROPUESTA'!$L$13,0)</f>
        <v>183750</v>
      </c>
      <c r="J45" s="171">
        <f>+ROUND(ITEMS!J40*'Formulario 1 PROPUESTA'!$L$13,0)</f>
        <v>168921</v>
      </c>
      <c r="K45" s="171">
        <f>+ROUND(ITEMS!K40*'Formulario 1 PROPUESTA'!$L$13,0)</f>
        <v>108381</v>
      </c>
      <c r="L45" s="171">
        <f>+ROUND(ITEMS!L40*'Formulario 1 PROPUESTA'!$L$13,0)</f>
        <v>183750</v>
      </c>
      <c r="M45" s="172">
        <f>+ROUND(ITEMS!M40*'Formulario 1 PROPUESTA'!$L$13,0)</f>
        <v>183750</v>
      </c>
      <c r="N45" s="225"/>
    </row>
    <row r="46" spans="2:14" customFormat="1" ht="69.599999999999994" x14ac:dyDescent="0.25">
      <c r="B46" s="223"/>
      <c r="C46" s="163">
        <v>26</v>
      </c>
      <c r="D46" s="163" t="s">
        <v>21</v>
      </c>
      <c r="E46" s="164" t="s">
        <v>79</v>
      </c>
      <c r="F46" s="165" t="s">
        <v>124</v>
      </c>
      <c r="G46" s="166">
        <v>1</v>
      </c>
      <c r="H46" s="170">
        <f>+ROUND(ITEMS!H41*'Formulario 1 PROPUESTA'!$L$13,0)</f>
        <v>448272</v>
      </c>
      <c r="I46" s="171">
        <f>+ROUND(ITEMS!I41*'Formulario 1 PROPUESTA'!$L$13,0)</f>
        <v>549447</v>
      </c>
      <c r="J46" s="171">
        <f>+ROUND(ITEMS!J41*'Formulario 1 PROPUESTA'!$L$13,0)</f>
        <v>508217</v>
      </c>
      <c r="K46" s="171">
        <f>+ROUND(ITEMS!K41*'Formulario 1 PROPUESTA'!$L$13,0)</f>
        <v>1081500</v>
      </c>
      <c r="L46" s="171">
        <f>+ROUND(ITEMS!L41*'Formulario 1 PROPUESTA'!$L$13,0)</f>
        <v>1048260</v>
      </c>
      <c r="M46" s="172">
        <f>+ROUND(ITEMS!M41*'Formulario 1 PROPUESTA'!$L$13,0)</f>
        <v>758962</v>
      </c>
      <c r="N46" s="225"/>
    </row>
    <row r="47" spans="2:14" customFormat="1" ht="69.599999999999994" x14ac:dyDescent="0.25">
      <c r="B47" s="223"/>
      <c r="C47" s="163">
        <v>27</v>
      </c>
      <c r="D47" s="163" t="s">
        <v>35</v>
      </c>
      <c r="E47" s="164" t="s">
        <v>80</v>
      </c>
      <c r="F47" s="165" t="s">
        <v>10</v>
      </c>
      <c r="G47" s="166">
        <v>1</v>
      </c>
      <c r="H47" s="170">
        <f>+ROUND(ITEMS!H42*'Formulario 1 PROPUESTA'!$L$13,0)</f>
        <v>167301</v>
      </c>
      <c r="I47" s="171">
        <f>+ROUND(ITEMS!I42*'Formulario 1 PROPUESTA'!$L$13,0)</f>
        <v>167301</v>
      </c>
      <c r="J47" s="171">
        <f>+ROUND(ITEMS!J42*'Formulario 1 PROPUESTA'!$L$13,0)</f>
        <v>183750</v>
      </c>
      <c r="K47" s="171">
        <f>+ROUND(ITEMS!K42*'Formulario 1 PROPUESTA'!$L$13,0)</f>
        <v>367500</v>
      </c>
      <c r="L47" s="171">
        <f>+ROUND(ITEMS!L42*'Formulario 1 PROPUESTA'!$L$13,0)</f>
        <v>183750</v>
      </c>
      <c r="M47" s="172">
        <f>+ROUND(ITEMS!M42*'Formulario 1 PROPUESTA'!$L$13,0)</f>
        <v>183750</v>
      </c>
      <c r="N47" s="225"/>
    </row>
    <row r="48" spans="2:14" customFormat="1" ht="69.599999999999994" x14ac:dyDescent="0.25">
      <c r="B48" s="223"/>
      <c r="C48" s="163">
        <v>28</v>
      </c>
      <c r="D48" s="163" t="s">
        <v>21</v>
      </c>
      <c r="E48" s="164" t="s">
        <v>80</v>
      </c>
      <c r="F48" s="165" t="s">
        <v>84</v>
      </c>
      <c r="G48" s="166">
        <v>1</v>
      </c>
      <c r="H48" s="170">
        <f>+ROUND(ITEMS!H43*'Formulario 1 PROPUESTA'!$L$13,0)</f>
        <v>0</v>
      </c>
      <c r="I48" s="171">
        <f>+ROUND(ITEMS!I43*'Formulario 1 PROPUESTA'!$L$13,0)</f>
        <v>0</v>
      </c>
      <c r="J48" s="171">
        <f>+ROUND(ITEMS!J43*'Formulario 1 PROPUESTA'!$L$13,0)</f>
        <v>508217</v>
      </c>
      <c r="K48" s="171">
        <f>+ROUND(ITEMS!K43*'Formulario 1 PROPUESTA'!$L$13,0)</f>
        <v>483000</v>
      </c>
      <c r="L48" s="171">
        <f>+ROUND(ITEMS!L43*'Formulario 1 PROPUESTA'!$L$13,0)</f>
        <v>0</v>
      </c>
      <c r="M48" s="172">
        <f>+ROUND(ITEMS!M43*'Formulario 1 PROPUESTA'!$L$13,0)</f>
        <v>758962</v>
      </c>
      <c r="N48" s="225"/>
    </row>
    <row r="49" spans="2:14" customFormat="1" ht="52.2" x14ac:dyDescent="0.25">
      <c r="B49" s="223"/>
      <c r="C49" s="163">
        <v>29</v>
      </c>
      <c r="D49" s="163" t="s">
        <v>35</v>
      </c>
      <c r="E49" s="164" t="s">
        <v>127</v>
      </c>
      <c r="F49" s="165" t="s">
        <v>10</v>
      </c>
      <c r="G49" s="166">
        <v>1</v>
      </c>
      <c r="H49" s="170">
        <f>+ROUND(ITEMS!H44*'Formulario 1 PROPUESTA'!$L$13,0)</f>
        <v>183750</v>
      </c>
      <c r="I49" s="171">
        <f>+ROUND(ITEMS!I44*'Formulario 1 PROPUESTA'!$L$13,0)</f>
        <v>183750</v>
      </c>
      <c r="J49" s="171">
        <f>+ROUND(ITEMS!J44*'Formulario 1 PROPUESTA'!$L$13,0)</f>
        <v>183750</v>
      </c>
      <c r="K49" s="171">
        <f>+ROUND(ITEMS!K44*'Formulario 1 PROPUESTA'!$L$13,0)</f>
        <v>525000</v>
      </c>
      <c r="L49" s="171">
        <f>+ROUND(ITEMS!L44*'Formulario 1 PROPUESTA'!$L$13,0)</f>
        <v>183750</v>
      </c>
      <c r="M49" s="172">
        <f>+ROUND(ITEMS!M44*'Formulario 1 PROPUESTA'!$L$13,0)</f>
        <v>183750</v>
      </c>
      <c r="N49" s="225"/>
    </row>
    <row r="50" spans="2:14" customFormat="1" ht="52.2" x14ac:dyDescent="0.25">
      <c r="B50" s="223"/>
      <c r="C50" s="163">
        <v>30</v>
      </c>
      <c r="D50" s="163" t="s">
        <v>21</v>
      </c>
      <c r="E50" s="164" t="s">
        <v>127</v>
      </c>
      <c r="F50" s="165" t="s">
        <v>84</v>
      </c>
      <c r="G50" s="166">
        <v>1</v>
      </c>
      <c r="H50" s="170">
        <f>+ROUND(ITEMS!H45*'Formulario 1 PROPUESTA'!$L$13,0)</f>
        <v>0</v>
      </c>
      <c r="I50" s="171">
        <f>+ROUND(ITEMS!I45*'Formulario 1 PROPUESTA'!$L$13,0)</f>
        <v>0</v>
      </c>
      <c r="J50" s="171">
        <f>+ROUND(ITEMS!J45*'Formulario 1 PROPUESTA'!$L$13,0)</f>
        <v>741191</v>
      </c>
      <c r="K50" s="171">
        <f>+ROUND(ITEMS!K45*'Formulario 1 PROPUESTA'!$L$13,0)</f>
        <v>525000</v>
      </c>
      <c r="L50" s="171">
        <f>+ROUND(ITEMS!L45*'Formulario 1 PROPUESTA'!$L$13,0)</f>
        <v>945000</v>
      </c>
      <c r="M50" s="172">
        <f>+ROUND(ITEMS!M45*'Formulario 1 PROPUESTA'!$L$13,0)</f>
        <v>23100000</v>
      </c>
      <c r="N50" s="225"/>
    </row>
    <row r="51" spans="2:14" customFormat="1" ht="52.2" x14ac:dyDescent="0.25">
      <c r="B51" s="223"/>
      <c r="C51" s="163">
        <v>31</v>
      </c>
      <c r="D51" s="163" t="s">
        <v>35</v>
      </c>
      <c r="E51" s="164" t="s">
        <v>81</v>
      </c>
      <c r="F51" s="165" t="s">
        <v>10</v>
      </c>
      <c r="G51" s="166">
        <v>1</v>
      </c>
      <c r="H51" s="170">
        <f>+ROUND(ITEMS!H46*'Formulario 1 PROPUESTA'!$L$13,0)</f>
        <v>183750</v>
      </c>
      <c r="I51" s="171">
        <f>+ROUND(ITEMS!I46*'Formulario 1 PROPUESTA'!$L$13,0)</f>
        <v>183750</v>
      </c>
      <c r="J51" s="171">
        <f>+ROUND(ITEMS!J46*'Formulario 1 PROPUESTA'!$L$13,0)</f>
        <v>168921</v>
      </c>
      <c r="K51" s="171">
        <f>+ROUND(ITEMS!K46*'Formulario 1 PROPUESTA'!$L$13,0)</f>
        <v>346500</v>
      </c>
      <c r="L51" s="171">
        <f>+ROUND(ITEMS!L46*'Formulario 1 PROPUESTA'!$L$13,0)</f>
        <v>183750</v>
      </c>
      <c r="M51" s="172">
        <f>+ROUND(ITEMS!M46*'Formulario 1 PROPUESTA'!$L$13,0)</f>
        <v>183750</v>
      </c>
      <c r="N51" s="225"/>
    </row>
    <row r="52" spans="2:14" customFormat="1" ht="52.2" x14ac:dyDescent="0.25">
      <c r="B52" s="223"/>
      <c r="C52" s="163">
        <v>32</v>
      </c>
      <c r="D52" s="163" t="s">
        <v>21</v>
      </c>
      <c r="E52" s="164" t="s">
        <v>81</v>
      </c>
      <c r="F52" s="165" t="s">
        <v>124</v>
      </c>
      <c r="G52" s="166">
        <v>1</v>
      </c>
      <c r="H52" s="170">
        <f>+ROUND(ITEMS!H47*'Formulario 1 PROPUESTA'!$L$13,0)</f>
        <v>284472</v>
      </c>
      <c r="I52" s="171">
        <f>+ROUND(ITEMS!I47*'Formulario 1 PROPUESTA'!$L$13,0)</f>
        <v>475947</v>
      </c>
      <c r="J52" s="171">
        <f>+ROUND(ITEMS!J47*'Formulario 1 PROPUESTA'!$L$13,0)</f>
        <v>825385</v>
      </c>
      <c r="K52" s="171">
        <f>+ROUND(ITEMS!K47*'Formulario 1 PROPUESTA'!$L$13,0)</f>
        <v>315000</v>
      </c>
      <c r="L52" s="171">
        <f>+ROUND(ITEMS!L47*'Formulario 1 PROPUESTA'!$L$13,0)</f>
        <v>162676</v>
      </c>
      <c r="M52" s="172">
        <f>+ROUND(ITEMS!M47*'Formulario 1 PROPUESTA'!$L$13,0)</f>
        <v>864229</v>
      </c>
      <c r="N52" s="225"/>
    </row>
    <row r="53" spans="2:14" customFormat="1" ht="52.2" x14ac:dyDescent="0.25">
      <c r="B53" s="223"/>
      <c r="C53" s="163">
        <v>33</v>
      </c>
      <c r="D53" s="163" t="s">
        <v>35</v>
      </c>
      <c r="E53" s="164" t="s">
        <v>129</v>
      </c>
      <c r="F53" s="165" t="s">
        <v>10</v>
      </c>
      <c r="G53" s="166">
        <v>1</v>
      </c>
      <c r="H53" s="170">
        <f>+ROUND(ITEMS!H48*'Formulario 1 PROPUESTA'!$L$13,0)</f>
        <v>183750</v>
      </c>
      <c r="I53" s="171">
        <f>+ROUND(ITEMS!I48*'Formulario 1 PROPUESTA'!$L$13,0)</f>
        <v>183750</v>
      </c>
      <c r="J53" s="171">
        <f>+ROUND(ITEMS!J48*'Formulario 1 PROPUESTA'!$L$13,0)</f>
        <v>183750</v>
      </c>
      <c r="K53" s="171">
        <f>+ROUND(ITEMS!K48*'Formulario 1 PROPUESTA'!$L$13,0)</f>
        <v>3360000</v>
      </c>
      <c r="L53" s="171">
        <f>+ROUND(ITEMS!L48*'Formulario 1 PROPUESTA'!$L$13,0)</f>
        <v>183750</v>
      </c>
      <c r="M53" s="172">
        <f>+ROUND(ITEMS!M48*'Formulario 1 PROPUESTA'!$L$13,0)</f>
        <v>183750</v>
      </c>
      <c r="N53" s="225"/>
    </row>
    <row r="54" spans="2:14" customFormat="1" ht="52.2" x14ac:dyDescent="0.25">
      <c r="B54" s="223"/>
      <c r="C54" s="163">
        <v>34</v>
      </c>
      <c r="D54" s="163" t="s">
        <v>21</v>
      </c>
      <c r="E54" s="164" t="s">
        <v>129</v>
      </c>
      <c r="F54" s="165" t="s">
        <v>84</v>
      </c>
      <c r="G54" s="166">
        <v>1</v>
      </c>
      <c r="H54" s="170">
        <f>+ROUND(ITEMS!H49*'Formulario 1 PROPUESTA'!$L$13,0)</f>
        <v>98028</v>
      </c>
      <c r="I54" s="171">
        <f>+ROUND(ITEMS!I49*'Formulario 1 PROPUESTA'!$L$13,0)</f>
        <v>132931</v>
      </c>
      <c r="J54" s="171">
        <f>+ROUND(ITEMS!J49*'Formulario 1 PROPUESTA'!$L$13,0)</f>
        <v>741191</v>
      </c>
      <c r="K54" s="171">
        <f>+ROUND(ITEMS!K49*'Formulario 1 PROPUESTA'!$L$13,0)</f>
        <v>3622500</v>
      </c>
      <c r="L54" s="171">
        <f>+ROUND(ITEMS!L49*'Formulario 1 PROPUESTA'!$L$13,0)</f>
        <v>615298</v>
      </c>
      <c r="M54" s="172">
        <f>+ROUND(ITEMS!M49*'Formulario 1 PROPUESTA'!$L$13,0)</f>
        <v>998723</v>
      </c>
      <c r="N54" s="225"/>
    </row>
    <row r="55" spans="2:14" customFormat="1" ht="69.599999999999994" x14ac:dyDescent="0.25">
      <c r="B55" s="223"/>
      <c r="C55" s="163">
        <v>35</v>
      </c>
      <c r="D55" s="163" t="s">
        <v>35</v>
      </c>
      <c r="E55" s="164" t="s">
        <v>130</v>
      </c>
      <c r="F55" s="165" t="s">
        <v>10</v>
      </c>
      <c r="G55" s="166">
        <v>1</v>
      </c>
      <c r="H55" s="170">
        <f>+ROUND(ITEMS!H50*'Formulario 1 PROPUESTA'!$L$13,0)</f>
        <v>551250</v>
      </c>
      <c r="I55" s="171">
        <f>+ROUND(ITEMS!I50*'Formulario 1 PROPUESTA'!$L$13,0)</f>
        <v>551250</v>
      </c>
      <c r="J55" s="171">
        <f>+ROUND(ITEMS!J50*'Formulario 1 PROPUESTA'!$L$13,0)</f>
        <v>551250</v>
      </c>
      <c r="K55" s="171">
        <f>+ROUND(ITEMS!K50*'Formulario 1 PROPUESTA'!$L$13,0)</f>
        <v>561750</v>
      </c>
      <c r="L55" s="171">
        <f>+ROUND(ITEMS!L50*'Formulario 1 PROPUESTA'!$L$13,0)</f>
        <v>551250</v>
      </c>
      <c r="M55" s="172">
        <f>+ROUND(ITEMS!M50*'Formulario 1 PROPUESTA'!$L$13,0)</f>
        <v>551250</v>
      </c>
      <c r="N55" s="225"/>
    </row>
    <row r="56" spans="2:14" customFormat="1" ht="69.599999999999994" x14ac:dyDescent="0.25">
      <c r="B56" s="223"/>
      <c r="C56" s="163">
        <v>36</v>
      </c>
      <c r="D56" s="163" t="s">
        <v>21</v>
      </c>
      <c r="E56" s="164" t="s">
        <v>130</v>
      </c>
      <c r="F56" s="165" t="s">
        <v>84</v>
      </c>
      <c r="G56" s="166">
        <v>1</v>
      </c>
      <c r="H56" s="170">
        <f>+ROUND(ITEMS!H51*'Formulario 1 PROPUESTA'!$L$13,0)</f>
        <v>235200</v>
      </c>
      <c r="I56" s="171">
        <f>+ROUND(ITEMS!I51*'Formulario 1 PROPUESTA'!$L$13,0)</f>
        <v>152250</v>
      </c>
      <c r="J56" s="171">
        <f>+ROUND(ITEMS!J51*'Formulario 1 PROPUESTA'!$L$13,0)</f>
        <v>317661</v>
      </c>
      <c r="K56" s="171">
        <f>+ROUND(ITEMS!K51*'Formulario 1 PROPUESTA'!$L$13,0)</f>
        <v>105000</v>
      </c>
      <c r="L56" s="171">
        <f>+ROUND(ITEMS!L51*'Formulario 1 PROPUESTA'!$L$13,0)</f>
        <v>1025096</v>
      </c>
      <c r="M56" s="172">
        <f>+ROUND(ITEMS!M51*'Formulario 1 PROPUESTA'!$L$13,0)</f>
        <v>254108</v>
      </c>
      <c r="N56" s="225"/>
    </row>
    <row r="57" spans="2:14" customFormat="1" ht="69.599999999999994" x14ac:dyDescent="0.25">
      <c r="B57" s="223"/>
      <c r="C57" s="163">
        <v>37</v>
      </c>
      <c r="D57" s="163" t="s">
        <v>35</v>
      </c>
      <c r="E57" s="164" t="s">
        <v>131</v>
      </c>
      <c r="F57" s="165" t="s">
        <v>10</v>
      </c>
      <c r="G57" s="166">
        <v>1</v>
      </c>
      <c r="H57" s="170">
        <f>+ROUND(ITEMS!H52*'Formulario 1 PROPUESTA'!$L$13,0)</f>
        <v>551250</v>
      </c>
      <c r="I57" s="171">
        <f>+ROUND(ITEMS!I52*'Formulario 1 PROPUESTA'!$L$13,0)</f>
        <v>551250</v>
      </c>
      <c r="J57" s="171">
        <f>+ROUND(ITEMS!J52*'Formulario 1 PROPUESTA'!$L$13,0)</f>
        <v>551250</v>
      </c>
      <c r="K57" s="171">
        <f>+ROUND(ITEMS!K52*'Formulario 1 PROPUESTA'!$L$13,0)</f>
        <v>551250</v>
      </c>
      <c r="L57" s="171">
        <f>+ROUND(ITEMS!L52*'Formulario 1 PROPUESTA'!$L$13,0)</f>
        <v>551250</v>
      </c>
      <c r="M57" s="172">
        <f>+ROUND(ITEMS!M52*'Formulario 1 PROPUESTA'!$L$13,0)</f>
        <v>551250</v>
      </c>
      <c r="N57" s="225"/>
    </row>
    <row r="58" spans="2:14" customFormat="1" ht="69.599999999999994" x14ac:dyDescent="0.25">
      <c r="B58" s="223"/>
      <c r="C58" s="163">
        <v>38</v>
      </c>
      <c r="D58" s="163" t="s">
        <v>21</v>
      </c>
      <c r="E58" s="164" t="s">
        <v>131</v>
      </c>
      <c r="F58" s="165" t="s">
        <v>84</v>
      </c>
      <c r="G58" s="166">
        <v>1</v>
      </c>
      <c r="H58" s="170">
        <f>+ROUND(ITEMS!H53*'Formulario 1 PROPUESTA'!$L$13,0)</f>
        <v>234150</v>
      </c>
      <c r="I58" s="171">
        <f>+ROUND(ITEMS!I53*'Formulario 1 PROPUESTA'!$L$13,0)</f>
        <v>152250</v>
      </c>
      <c r="J58" s="171">
        <f>+ROUND(ITEMS!J53*'Formulario 1 PROPUESTA'!$L$13,0)</f>
        <v>370571</v>
      </c>
      <c r="K58" s="171">
        <f>+ROUND(ITEMS!K53*'Formulario 1 PROPUESTA'!$L$13,0)</f>
        <v>252000</v>
      </c>
      <c r="L58" s="171">
        <f>+ROUND(ITEMS!L53*'Formulario 1 PROPUESTA'!$L$13,0)</f>
        <v>899263</v>
      </c>
      <c r="M58" s="172">
        <f>+ROUND(ITEMS!M53*'Formulario 1 PROPUESTA'!$L$13,0)</f>
        <v>868245</v>
      </c>
      <c r="N58" s="225"/>
    </row>
    <row r="59" spans="2:14" customFormat="1" ht="69.599999999999994" x14ac:dyDescent="0.25">
      <c r="B59" s="223"/>
      <c r="C59" s="163">
        <v>39</v>
      </c>
      <c r="D59" s="163" t="s">
        <v>35</v>
      </c>
      <c r="E59" s="164" t="s">
        <v>132</v>
      </c>
      <c r="F59" s="165" t="s">
        <v>10</v>
      </c>
      <c r="G59" s="166">
        <v>1</v>
      </c>
      <c r="H59" s="170">
        <f>+ROUND(ITEMS!H54*'Formulario 1 PROPUESTA'!$L$13,0)</f>
        <v>551250</v>
      </c>
      <c r="I59" s="171">
        <f>+ROUND(ITEMS!I54*'Formulario 1 PROPUESTA'!$L$13,0)</f>
        <v>551250</v>
      </c>
      <c r="J59" s="171">
        <f>+ROUND(ITEMS!J54*'Formulario 1 PROPUESTA'!$L$13,0)</f>
        <v>551250</v>
      </c>
      <c r="K59" s="171">
        <f>+ROUND(ITEMS!K54*'Formulario 1 PROPUESTA'!$L$13,0)</f>
        <v>1365000</v>
      </c>
      <c r="L59" s="171">
        <f>+ROUND(ITEMS!L54*'Formulario 1 PROPUESTA'!$L$13,0)</f>
        <v>551250</v>
      </c>
      <c r="M59" s="172">
        <f>+ROUND(ITEMS!M54*'Formulario 1 PROPUESTA'!$L$13,0)</f>
        <v>551250</v>
      </c>
      <c r="N59" s="225"/>
    </row>
    <row r="60" spans="2:14" customFormat="1" ht="69.599999999999994" x14ac:dyDescent="0.25">
      <c r="B60" s="223"/>
      <c r="C60" s="163">
        <v>40</v>
      </c>
      <c r="D60" s="163" t="s">
        <v>21</v>
      </c>
      <c r="E60" s="164" t="s">
        <v>132</v>
      </c>
      <c r="F60" s="165" t="s">
        <v>84</v>
      </c>
      <c r="G60" s="166">
        <v>1</v>
      </c>
      <c r="H60" s="170">
        <f>+ROUND(ITEMS!H55*'Formulario 1 PROPUESTA'!$L$13,0)</f>
        <v>222600</v>
      </c>
      <c r="I60" s="171">
        <f>+ROUND(ITEMS!I55*'Formulario 1 PROPUESTA'!$L$13,0)</f>
        <v>152250</v>
      </c>
      <c r="J60" s="171">
        <f>+ROUND(ITEMS!J55*'Formulario 1 PROPUESTA'!$L$13,0)</f>
        <v>370571</v>
      </c>
      <c r="K60" s="171">
        <f>+ROUND(ITEMS!K55*'Formulario 1 PROPUESTA'!$L$13,0)</f>
        <v>756000</v>
      </c>
      <c r="L60" s="171">
        <f>+ROUND(ITEMS!L55*'Formulario 1 PROPUESTA'!$L$13,0)</f>
        <v>899263</v>
      </c>
      <c r="M60" s="172">
        <f>+ROUND(ITEMS!M55*'Formulario 1 PROPUESTA'!$L$13,0)</f>
        <v>868245</v>
      </c>
      <c r="N60" s="225"/>
    </row>
    <row r="61" spans="2:14" customFormat="1" ht="69.599999999999994" x14ac:dyDescent="0.25">
      <c r="B61" s="223"/>
      <c r="C61" s="163">
        <v>41</v>
      </c>
      <c r="D61" s="163" t="s">
        <v>35</v>
      </c>
      <c r="E61" s="164" t="s">
        <v>133</v>
      </c>
      <c r="F61" s="165" t="s">
        <v>10</v>
      </c>
      <c r="G61" s="166">
        <v>1</v>
      </c>
      <c r="H61" s="170">
        <f>+ROUND(ITEMS!H56*'Formulario 1 PROPUESTA'!$L$13,0)</f>
        <v>551250</v>
      </c>
      <c r="I61" s="171">
        <f>+ROUND(ITEMS!I56*'Formulario 1 PROPUESTA'!$L$13,0)</f>
        <v>551250</v>
      </c>
      <c r="J61" s="171">
        <f>+ROUND(ITEMS!J56*'Formulario 1 PROPUESTA'!$L$13,0)</f>
        <v>551250</v>
      </c>
      <c r="K61" s="171">
        <f>+ROUND(ITEMS!K56*'Formulario 1 PROPUESTA'!$L$13,0)</f>
        <v>551250</v>
      </c>
      <c r="L61" s="171">
        <f>+ROUND(ITEMS!L56*'Formulario 1 PROPUESTA'!$L$13,0)</f>
        <v>551250</v>
      </c>
      <c r="M61" s="172">
        <f>+ROUND(ITEMS!M56*'Formulario 1 PROPUESTA'!$L$13,0)</f>
        <v>551250</v>
      </c>
      <c r="N61" s="225"/>
    </row>
    <row r="62" spans="2:14" customFormat="1" ht="69.599999999999994" x14ac:dyDescent="0.25">
      <c r="B62" s="223"/>
      <c r="C62" s="163">
        <v>42</v>
      </c>
      <c r="D62" s="163" t="s">
        <v>21</v>
      </c>
      <c r="E62" s="164" t="s">
        <v>133</v>
      </c>
      <c r="F62" s="165" t="s">
        <v>84</v>
      </c>
      <c r="G62" s="166">
        <v>1</v>
      </c>
      <c r="H62" s="170">
        <f>+ROUND(ITEMS!H57*'Formulario 1 PROPUESTA'!$L$13,0)</f>
        <v>421050</v>
      </c>
      <c r="I62" s="171">
        <f>+ROUND(ITEMS!I57*'Formulario 1 PROPUESTA'!$L$13,0)</f>
        <v>152250</v>
      </c>
      <c r="J62" s="171">
        <f>+ROUND(ITEMS!J57*'Formulario 1 PROPUESTA'!$L$13,0)</f>
        <v>370571</v>
      </c>
      <c r="K62" s="171">
        <f>+ROUND(ITEMS!K57*'Formulario 1 PROPUESTA'!$L$13,0)</f>
        <v>168000</v>
      </c>
      <c r="L62" s="171">
        <f>+ROUND(ITEMS!L57*'Formulario 1 PROPUESTA'!$L$13,0)</f>
        <v>899263</v>
      </c>
      <c r="M62" s="172">
        <f>+ROUND(ITEMS!M57*'Formulario 1 PROPUESTA'!$L$13,0)</f>
        <v>868245</v>
      </c>
      <c r="N62" s="225"/>
    </row>
    <row r="63" spans="2:14" customFormat="1" ht="69.599999999999994" x14ac:dyDescent="0.25">
      <c r="B63" s="223"/>
      <c r="C63" s="163">
        <v>43</v>
      </c>
      <c r="D63" s="163" t="s">
        <v>35</v>
      </c>
      <c r="E63" s="164" t="s">
        <v>134</v>
      </c>
      <c r="F63" s="165" t="s">
        <v>10</v>
      </c>
      <c r="G63" s="166">
        <v>1</v>
      </c>
      <c r="H63" s="170">
        <f>+ROUND(ITEMS!H58*'Formulario 1 PROPUESTA'!$L$13,0)</f>
        <v>551250</v>
      </c>
      <c r="I63" s="171">
        <f>+ROUND(ITEMS!I58*'Formulario 1 PROPUESTA'!$L$13,0)</f>
        <v>551250</v>
      </c>
      <c r="J63" s="171">
        <f>+ROUND(ITEMS!J58*'Formulario 1 PROPUESTA'!$L$13,0)</f>
        <v>551250</v>
      </c>
      <c r="K63" s="171">
        <f>+ROUND(ITEMS!K58*'Formulario 1 PROPUESTA'!$L$13,0)</f>
        <v>551250</v>
      </c>
      <c r="L63" s="171">
        <f>+ROUND(ITEMS!L58*'Formulario 1 PROPUESTA'!$L$13,0)</f>
        <v>551250</v>
      </c>
      <c r="M63" s="172">
        <f>+ROUND(ITEMS!M58*'Formulario 1 PROPUESTA'!$L$13,0)</f>
        <v>551250</v>
      </c>
      <c r="N63" s="225"/>
    </row>
    <row r="64" spans="2:14" customFormat="1" ht="69.599999999999994" x14ac:dyDescent="0.25">
      <c r="B64" s="223"/>
      <c r="C64" s="163">
        <v>44</v>
      </c>
      <c r="D64" s="163" t="s">
        <v>21</v>
      </c>
      <c r="E64" s="164" t="s">
        <v>134</v>
      </c>
      <c r="F64" s="165" t="s">
        <v>84</v>
      </c>
      <c r="G64" s="166">
        <v>1</v>
      </c>
      <c r="H64" s="170">
        <f>+ROUND(ITEMS!H59*'Formulario 1 PROPUESTA'!$L$13,0)</f>
        <v>157500</v>
      </c>
      <c r="I64" s="171">
        <f>+ROUND(ITEMS!I59*'Formulario 1 PROPUESTA'!$L$13,0)</f>
        <v>152250</v>
      </c>
      <c r="J64" s="171">
        <f>+ROUND(ITEMS!J59*'Formulario 1 PROPUESTA'!$L$13,0)</f>
        <v>1037668</v>
      </c>
      <c r="K64" s="171">
        <f>+ROUND(ITEMS!K59*'Formulario 1 PROPUESTA'!$L$13,0)</f>
        <v>1296100</v>
      </c>
      <c r="L64" s="171">
        <f>+ROUND(ITEMS!L59*'Formulario 1 PROPUESTA'!$L$13,0)</f>
        <v>1025096</v>
      </c>
      <c r="M64" s="172">
        <f>+ROUND(ITEMS!M59*'Formulario 1 PROPUESTA'!$L$13,0)</f>
        <v>868245</v>
      </c>
      <c r="N64" s="225"/>
    </row>
    <row r="65" spans="2:14" customFormat="1" ht="87" x14ac:dyDescent="0.25">
      <c r="B65" s="223"/>
      <c r="C65" s="163">
        <v>45</v>
      </c>
      <c r="D65" s="163" t="s">
        <v>35</v>
      </c>
      <c r="E65" s="164" t="s">
        <v>135</v>
      </c>
      <c r="F65" s="165" t="s">
        <v>10</v>
      </c>
      <c r="G65" s="166">
        <v>1</v>
      </c>
      <c r="H65" s="170">
        <f>+ROUND(ITEMS!H60*'Formulario 1 PROPUESTA'!$L$13,0)</f>
        <v>551250</v>
      </c>
      <c r="I65" s="171">
        <f>+ROUND(ITEMS!I60*'Formulario 1 PROPUESTA'!$L$13,0)</f>
        <v>551250</v>
      </c>
      <c r="J65" s="171">
        <f>+ROUND(ITEMS!J60*'Formulario 1 PROPUESTA'!$L$13,0)</f>
        <v>551250</v>
      </c>
      <c r="K65" s="171">
        <f>+ROUND(ITEMS!K60*'Formulario 1 PROPUESTA'!$L$13,0)</f>
        <v>551250</v>
      </c>
      <c r="L65" s="171">
        <f>+ROUND(ITEMS!L60*'Formulario 1 PROPUESTA'!$L$13,0)</f>
        <v>551250</v>
      </c>
      <c r="M65" s="172">
        <f>+ROUND(ITEMS!M60*'Formulario 1 PROPUESTA'!$L$13,0)</f>
        <v>551250</v>
      </c>
      <c r="N65" s="225"/>
    </row>
    <row r="66" spans="2:14" customFormat="1" ht="87" x14ac:dyDescent="0.25">
      <c r="B66" s="223"/>
      <c r="C66" s="163">
        <v>46</v>
      </c>
      <c r="D66" s="163" t="s">
        <v>21</v>
      </c>
      <c r="E66" s="164" t="s">
        <v>135</v>
      </c>
      <c r="F66" s="165" t="s">
        <v>84</v>
      </c>
      <c r="G66" s="166">
        <v>1</v>
      </c>
      <c r="H66" s="170">
        <f>+ROUND(ITEMS!H61*'Formulario 1 PROPUESTA'!$L$13,0)</f>
        <v>157500</v>
      </c>
      <c r="I66" s="171">
        <f>+ROUND(ITEMS!I61*'Formulario 1 PROPUESTA'!$L$13,0)</f>
        <v>152250</v>
      </c>
      <c r="J66" s="171">
        <f>+ROUND(ITEMS!J61*'Formulario 1 PROPUESTA'!$L$13,0)</f>
        <v>370571</v>
      </c>
      <c r="K66" s="171">
        <f>+ROUND(ITEMS!K61*'Formulario 1 PROPUESTA'!$L$13,0)</f>
        <v>525000</v>
      </c>
      <c r="L66" s="171">
        <f>+ROUND(ITEMS!L61*'Formulario 1 PROPUESTA'!$L$13,0)</f>
        <v>577500</v>
      </c>
      <c r="M66" s="172">
        <f>+ROUND(ITEMS!M61*'Formulario 1 PROPUESTA'!$L$13,0)</f>
        <v>868245</v>
      </c>
      <c r="N66" s="225"/>
    </row>
    <row r="67" spans="2:14" customFormat="1" ht="52.2" x14ac:dyDescent="0.25">
      <c r="B67" s="223"/>
      <c r="C67" s="163">
        <v>47</v>
      </c>
      <c r="D67" s="163" t="s">
        <v>35</v>
      </c>
      <c r="E67" s="164" t="s">
        <v>136</v>
      </c>
      <c r="F67" s="165" t="s">
        <v>10</v>
      </c>
      <c r="G67" s="166">
        <v>1</v>
      </c>
      <c r="H67" s="170">
        <f>+ROUND(ITEMS!H62*'Formulario 1 PROPUESTA'!$L$13,0)</f>
        <v>918750</v>
      </c>
      <c r="I67" s="171">
        <f>+ROUND(ITEMS!I62*'Formulario 1 PROPUESTA'!$L$13,0)</f>
        <v>918750</v>
      </c>
      <c r="J67" s="171">
        <f>+ROUND(ITEMS!J62*'Formulario 1 PROPUESTA'!$L$13,0)</f>
        <v>918750</v>
      </c>
      <c r="K67" s="171">
        <f>+ROUND(ITEMS!K62*'Formulario 1 PROPUESTA'!$L$13,0)</f>
        <v>918750</v>
      </c>
      <c r="L67" s="171">
        <f>+ROUND(ITEMS!L62*'Formulario 1 PROPUESTA'!$L$13,0)</f>
        <v>918750</v>
      </c>
      <c r="M67" s="172">
        <f>+ROUND(ITEMS!M62*'Formulario 1 PROPUESTA'!$L$13,0)</f>
        <v>918750</v>
      </c>
      <c r="N67" s="225"/>
    </row>
    <row r="68" spans="2:14" customFormat="1" ht="52.2" x14ac:dyDescent="0.25">
      <c r="B68" s="223"/>
      <c r="C68" s="163">
        <v>48</v>
      </c>
      <c r="D68" s="163" t="s">
        <v>21</v>
      </c>
      <c r="E68" s="164" t="s">
        <v>136</v>
      </c>
      <c r="F68" s="165" t="s">
        <v>124</v>
      </c>
      <c r="G68" s="166">
        <v>1</v>
      </c>
      <c r="H68" s="170">
        <f>+ROUND(ITEMS!H63*'Formulario 1 PROPUESTA'!$L$13,0)</f>
        <v>338300</v>
      </c>
      <c r="I68" s="171">
        <f>+ROUND(ITEMS!I63*'Formulario 1 PROPUESTA'!$L$13,0)</f>
        <v>693000</v>
      </c>
      <c r="J68" s="171">
        <f>+ROUND(ITEMS!J63*'Formulario 1 PROPUESTA'!$L$13,0)</f>
        <v>847061</v>
      </c>
      <c r="K68" s="171">
        <f>+ROUND(ITEMS!K63*'Formulario 1 PROPUESTA'!$L$13,0)</f>
        <v>367500</v>
      </c>
      <c r="L68" s="171">
        <f>+ROUND(ITEMS!L63*'Formulario 1 PROPUESTA'!$L$13,0)</f>
        <v>880168</v>
      </c>
      <c r="M68" s="172">
        <f>+ROUND(ITEMS!M63*'Formulario 1 PROPUESTA'!$L$13,0)</f>
        <v>550585</v>
      </c>
      <c r="N68" s="225"/>
    </row>
    <row r="69" spans="2:14" customFormat="1" ht="69.599999999999994" x14ac:dyDescent="0.25">
      <c r="B69" s="223"/>
      <c r="C69" s="163">
        <v>49</v>
      </c>
      <c r="D69" s="163" t="s">
        <v>35</v>
      </c>
      <c r="E69" s="164" t="s">
        <v>137</v>
      </c>
      <c r="F69" s="165" t="s">
        <v>10</v>
      </c>
      <c r="G69" s="166">
        <v>1</v>
      </c>
      <c r="H69" s="170">
        <f>+ROUND(ITEMS!H64*'Formulario 1 PROPUESTA'!$L$13,0)</f>
        <v>918750</v>
      </c>
      <c r="I69" s="171">
        <f>+ROUND(ITEMS!I64*'Formulario 1 PROPUESTA'!$L$13,0)</f>
        <v>918750</v>
      </c>
      <c r="J69" s="171">
        <f>+ROUND(ITEMS!J64*'Formulario 1 PROPUESTA'!$L$13,0)</f>
        <v>918750</v>
      </c>
      <c r="K69" s="171">
        <f>+ROUND(ITEMS!K64*'Formulario 1 PROPUESTA'!$L$13,0)</f>
        <v>918750</v>
      </c>
      <c r="L69" s="171">
        <f>+ROUND(ITEMS!L64*'Formulario 1 PROPUESTA'!$L$13,0)</f>
        <v>918750</v>
      </c>
      <c r="M69" s="172">
        <f>+ROUND(ITEMS!M64*'Formulario 1 PROPUESTA'!$L$13,0)</f>
        <v>918750</v>
      </c>
      <c r="N69" s="225"/>
    </row>
    <row r="70" spans="2:14" customFormat="1" ht="69.599999999999994" x14ac:dyDescent="0.25">
      <c r="B70" s="223"/>
      <c r="C70" s="163">
        <v>50</v>
      </c>
      <c r="D70" s="163" t="s">
        <v>21</v>
      </c>
      <c r="E70" s="164" t="s">
        <v>137</v>
      </c>
      <c r="F70" s="165" t="s">
        <v>124</v>
      </c>
      <c r="G70" s="166">
        <v>1</v>
      </c>
      <c r="H70" s="170">
        <f>+ROUND(ITEMS!H65*'Formulario 1 PROPUESTA'!$L$13,0)</f>
        <v>338100</v>
      </c>
      <c r="I70" s="171">
        <f>+ROUND(ITEMS!I65*'Formulario 1 PROPUESTA'!$L$13,0)</f>
        <v>693000</v>
      </c>
      <c r="J70" s="171">
        <f>+ROUND(ITEMS!J65*'Formulario 1 PROPUESTA'!$L$13,0)</f>
        <v>1005892</v>
      </c>
      <c r="K70" s="171">
        <f>+ROUND(ITEMS!K65*'Formulario 1 PROPUESTA'!$L$13,0)</f>
        <v>630000</v>
      </c>
      <c r="L70" s="171">
        <f>+ROUND(ITEMS!L65*'Formulario 1 PROPUESTA'!$L$13,0)</f>
        <v>880168</v>
      </c>
      <c r="M70" s="172">
        <f>+ROUND(ITEMS!M65*'Formulario 1 PROPUESTA'!$L$13,0)</f>
        <v>550585</v>
      </c>
      <c r="N70" s="225"/>
    </row>
    <row r="71" spans="2:14" customFormat="1" ht="52.2" x14ac:dyDescent="0.25">
      <c r="B71" s="223"/>
      <c r="C71" s="163">
        <v>51</v>
      </c>
      <c r="D71" s="163" t="s">
        <v>35</v>
      </c>
      <c r="E71" s="164" t="s">
        <v>138</v>
      </c>
      <c r="F71" s="165" t="s">
        <v>10</v>
      </c>
      <c r="G71" s="166">
        <v>1</v>
      </c>
      <c r="H71" s="170">
        <f>+ROUND(ITEMS!H66*'Formulario 1 PROPUESTA'!$L$13,0)</f>
        <v>46100</v>
      </c>
      <c r="I71" s="171">
        <f>+ROUND(ITEMS!I66*'Formulario 1 PROPUESTA'!$L$13,0)</f>
        <v>46100</v>
      </c>
      <c r="J71" s="171">
        <f>+ROUND(ITEMS!J66*'Formulario 1 PROPUESTA'!$L$13,0)</f>
        <v>46750</v>
      </c>
      <c r="K71" s="171">
        <f>+ROUND(ITEMS!K66*'Formulario 1 PROPUESTA'!$L$13,0)</f>
        <v>472500</v>
      </c>
      <c r="L71" s="171">
        <f>+ROUND(ITEMS!L66*'Formulario 1 PROPUESTA'!$L$13,0)</f>
        <v>46750</v>
      </c>
      <c r="M71" s="172">
        <f>+ROUND(ITEMS!M66*'Formulario 1 PROPUESTA'!$L$13,0)</f>
        <v>46750</v>
      </c>
      <c r="N71" s="225"/>
    </row>
    <row r="72" spans="2:14" customFormat="1" ht="52.2" x14ac:dyDescent="0.25">
      <c r="B72" s="223"/>
      <c r="C72" s="163">
        <v>52</v>
      </c>
      <c r="D72" s="163" t="s">
        <v>21</v>
      </c>
      <c r="E72" s="164" t="s">
        <v>138</v>
      </c>
      <c r="F72" s="165" t="s">
        <v>84</v>
      </c>
      <c r="G72" s="166">
        <v>1</v>
      </c>
      <c r="H72" s="170">
        <f>+ROUND(ITEMS!H67*'Formulario 1 PROPUESTA'!$L$13,0)</f>
        <v>15750</v>
      </c>
      <c r="I72" s="171">
        <f>+ROUND(ITEMS!I67*'Formulario 1 PROPUESTA'!$L$13,0)</f>
        <v>15750</v>
      </c>
      <c r="J72" s="171">
        <f>+ROUND(ITEMS!J67*'Formulario 1 PROPUESTA'!$L$13,0)</f>
        <v>21184</v>
      </c>
      <c r="K72" s="171">
        <f>+ROUND(ITEMS!K67*'Formulario 1 PROPUESTA'!$L$13,0)</f>
        <v>47250</v>
      </c>
      <c r="L72" s="171">
        <f>+ROUND(ITEMS!L67*'Formulario 1 PROPUESTA'!$L$13,0)</f>
        <v>26250</v>
      </c>
      <c r="M72" s="172">
        <f>+ROUND(ITEMS!M67*'Formulario 1 PROPUESTA'!$L$13,0)</f>
        <v>38101</v>
      </c>
      <c r="N72" s="225"/>
    </row>
    <row r="73" spans="2:14" customFormat="1" ht="52.2" x14ac:dyDescent="0.25">
      <c r="B73" s="223"/>
      <c r="C73" s="163">
        <v>53</v>
      </c>
      <c r="D73" s="163" t="s">
        <v>35</v>
      </c>
      <c r="E73" s="164" t="s">
        <v>139</v>
      </c>
      <c r="F73" s="165" t="s">
        <v>10</v>
      </c>
      <c r="G73" s="166">
        <v>1</v>
      </c>
      <c r="H73" s="170">
        <f>+ROUND(ITEMS!H68*'Formulario 1 PROPUESTA'!$L$13,0)</f>
        <v>46750</v>
      </c>
      <c r="I73" s="171">
        <f>+ROUND(ITEMS!I68*'Formulario 1 PROPUESTA'!$L$13,0)</f>
        <v>46750</v>
      </c>
      <c r="J73" s="171">
        <f>+ROUND(ITEMS!J68*'Formulario 1 PROPUESTA'!$L$13,0)</f>
        <v>46750</v>
      </c>
      <c r="K73" s="171">
        <f>+ROUND(ITEMS!K68*'Formulario 1 PROPUESTA'!$L$13,0)</f>
        <v>467250</v>
      </c>
      <c r="L73" s="171">
        <f>+ROUND(ITEMS!L68*'Formulario 1 PROPUESTA'!$L$13,0)</f>
        <v>46750</v>
      </c>
      <c r="M73" s="172">
        <f>+ROUND(ITEMS!M68*'Formulario 1 PROPUESTA'!$L$13,0)</f>
        <v>46750</v>
      </c>
      <c r="N73" s="225"/>
    </row>
    <row r="74" spans="2:14" customFormat="1" ht="52.2" x14ac:dyDescent="0.25">
      <c r="B74" s="223"/>
      <c r="C74" s="163">
        <v>54</v>
      </c>
      <c r="D74" s="163" t="s">
        <v>21</v>
      </c>
      <c r="E74" s="164" t="s">
        <v>139</v>
      </c>
      <c r="F74" s="165" t="s">
        <v>124</v>
      </c>
      <c r="G74" s="166">
        <v>1</v>
      </c>
      <c r="H74" s="170">
        <f>+ROUND(ITEMS!H69*'Formulario 1 PROPUESTA'!$L$13,0)</f>
        <v>6000</v>
      </c>
      <c r="I74" s="171">
        <f>+ROUND(ITEMS!I69*'Formulario 1 PROPUESTA'!$L$13,0)</f>
        <v>10500</v>
      </c>
      <c r="J74" s="171">
        <f>+ROUND(ITEMS!J69*'Formulario 1 PROPUESTA'!$L$13,0)</f>
        <v>21184</v>
      </c>
      <c r="K74" s="171">
        <f>+ROUND(ITEMS!K69*'Formulario 1 PROPUESTA'!$L$13,0)</f>
        <v>52500</v>
      </c>
      <c r="L74" s="171">
        <f>+ROUND(ITEMS!L69*'Formulario 1 PROPUESTA'!$L$13,0)</f>
        <v>26250</v>
      </c>
      <c r="M74" s="172">
        <f>+ROUND(ITEMS!M69*'Formulario 1 PROPUESTA'!$L$13,0)</f>
        <v>38101</v>
      </c>
      <c r="N74" s="225"/>
    </row>
    <row r="75" spans="2:14" customFormat="1" ht="69.599999999999994" x14ac:dyDescent="0.25">
      <c r="B75" s="223"/>
      <c r="C75" s="163">
        <v>55</v>
      </c>
      <c r="D75" s="163" t="s">
        <v>35</v>
      </c>
      <c r="E75" s="164" t="s">
        <v>140</v>
      </c>
      <c r="F75" s="165" t="s">
        <v>10</v>
      </c>
      <c r="G75" s="166">
        <v>1</v>
      </c>
      <c r="H75" s="170">
        <f>+ROUND(ITEMS!H70*'Formulario 1 PROPUESTA'!$L$13,0)</f>
        <v>486969</v>
      </c>
      <c r="I75" s="171">
        <f>+ROUND(ITEMS!I70*'Formulario 1 PROPUESTA'!$L$13,0)</f>
        <v>486969</v>
      </c>
      <c r="J75" s="171">
        <f>+ROUND(ITEMS!J70*'Formulario 1 PROPUESTA'!$L$13,0)</f>
        <v>551250</v>
      </c>
      <c r="K75" s="171">
        <f>+ROUND(ITEMS!K70*'Formulario 1 PROPUESTA'!$L$13,0)</f>
        <v>551250</v>
      </c>
      <c r="L75" s="171">
        <f>+ROUND(ITEMS!L70*'Formulario 1 PROPUESTA'!$L$13,0)</f>
        <v>551250</v>
      </c>
      <c r="M75" s="172">
        <f>+ROUND(ITEMS!M70*'Formulario 1 PROPUESTA'!$L$13,0)</f>
        <v>551250</v>
      </c>
      <c r="N75" s="225"/>
    </row>
    <row r="76" spans="2:14" customFormat="1" ht="69.599999999999994" x14ac:dyDescent="0.25">
      <c r="B76" s="223"/>
      <c r="C76" s="163">
        <v>56</v>
      </c>
      <c r="D76" s="163" t="s">
        <v>21</v>
      </c>
      <c r="E76" s="164" t="s">
        <v>140</v>
      </c>
      <c r="F76" s="165" t="s">
        <v>124</v>
      </c>
      <c r="G76" s="166">
        <v>1</v>
      </c>
      <c r="H76" s="170">
        <f>+ROUND(ITEMS!H71*'Formulario 1 PROPUESTA'!$L$13,0)</f>
        <v>10500</v>
      </c>
      <c r="I76" s="171">
        <f>+ROUND(ITEMS!I71*'Formulario 1 PROPUESTA'!$L$13,0)</f>
        <v>10500</v>
      </c>
      <c r="J76" s="171">
        <f>+ROUND(ITEMS!J71*'Formulario 1 PROPUESTA'!$L$13,0)</f>
        <v>264700</v>
      </c>
      <c r="K76" s="171">
        <f>+ROUND(ITEMS!K71*'Formulario 1 PROPUESTA'!$L$13,0)</f>
        <v>94500</v>
      </c>
      <c r="L76" s="171">
        <f>+ROUND(ITEMS!L71*'Formulario 1 PROPUESTA'!$L$13,0)</f>
        <v>53569</v>
      </c>
      <c r="M76" s="172">
        <f>+ROUND(ITEMS!M71*'Formulario 1 PROPUESTA'!$L$13,0)</f>
        <v>38101</v>
      </c>
      <c r="N76" s="225"/>
    </row>
    <row r="77" spans="2:14" customFormat="1" ht="87" x14ac:dyDescent="0.25">
      <c r="B77" s="223"/>
      <c r="C77" s="163">
        <v>57</v>
      </c>
      <c r="D77" s="163" t="s">
        <v>35</v>
      </c>
      <c r="E77" s="164" t="s">
        <v>141</v>
      </c>
      <c r="F77" s="165" t="s">
        <v>10</v>
      </c>
      <c r="G77" s="166">
        <v>1</v>
      </c>
      <c r="H77" s="170">
        <f>+ROUND(ITEMS!H72*'Formulario 1 PROPUESTA'!$L$13,0)</f>
        <v>486969</v>
      </c>
      <c r="I77" s="171">
        <f>+ROUND(ITEMS!I72*'Formulario 1 PROPUESTA'!$L$13,0)</f>
        <v>486969</v>
      </c>
      <c r="J77" s="171">
        <f>+ROUND(ITEMS!J72*'Formulario 1 PROPUESTA'!$L$13,0)</f>
        <v>551250</v>
      </c>
      <c r="K77" s="171">
        <f>+ROUND(ITEMS!K72*'Formulario 1 PROPUESTA'!$L$13,0)</f>
        <v>551250</v>
      </c>
      <c r="L77" s="171">
        <f>+ROUND(ITEMS!L72*'Formulario 1 PROPUESTA'!$L$13,0)</f>
        <v>551250</v>
      </c>
      <c r="M77" s="172">
        <f>+ROUND(ITEMS!M72*'Formulario 1 PROPUESTA'!$L$13,0)</f>
        <v>551250</v>
      </c>
      <c r="N77" s="225"/>
    </row>
    <row r="78" spans="2:14" customFormat="1" ht="87" x14ac:dyDescent="0.25">
      <c r="B78" s="223"/>
      <c r="C78" s="163">
        <v>58</v>
      </c>
      <c r="D78" s="163" t="s">
        <v>21</v>
      </c>
      <c r="E78" s="164" t="s">
        <v>141</v>
      </c>
      <c r="F78" s="165" t="s">
        <v>124</v>
      </c>
      <c r="G78" s="166">
        <v>1</v>
      </c>
      <c r="H78" s="170">
        <f>+ROUND(ITEMS!H73*'Formulario 1 PROPUESTA'!$L$13,0)</f>
        <v>10500</v>
      </c>
      <c r="I78" s="171">
        <f>+ROUND(ITEMS!I73*'Formulario 1 PROPUESTA'!$L$13,0)</f>
        <v>10500</v>
      </c>
      <c r="J78" s="171">
        <f>+ROUND(ITEMS!J73*'Formulario 1 PROPUESTA'!$L$13,0)</f>
        <v>105870</v>
      </c>
      <c r="K78" s="171">
        <f>+ROUND(ITEMS!K73*'Formulario 1 PROPUESTA'!$L$13,0)</f>
        <v>70355</v>
      </c>
      <c r="L78" s="171">
        <f>+ROUND(ITEMS!L73*'Formulario 1 PROPUESTA'!$L$13,0)</f>
        <v>37800</v>
      </c>
      <c r="M78" s="172">
        <f>+ROUND(ITEMS!M73*'Formulario 1 PROPUESTA'!$L$13,0)</f>
        <v>38101</v>
      </c>
      <c r="N78" s="225"/>
    </row>
    <row r="79" spans="2:14" customFormat="1" ht="34.799999999999997" x14ac:dyDescent="0.25">
      <c r="B79" s="223"/>
      <c r="C79" s="163">
        <v>59</v>
      </c>
      <c r="D79" s="163" t="s">
        <v>35</v>
      </c>
      <c r="E79" s="164" t="s">
        <v>142</v>
      </c>
      <c r="F79" s="165" t="s">
        <v>10</v>
      </c>
      <c r="G79" s="166">
        <v>1</v>
      </c>
      <c r="H79" s="170">
        <f>+ROUND(ITEMS!H74*'Formulario 1 PROPUESTA'!$L$13,0)</f>
        <v>1365000</v>
      </c>
      <c r="I79" s="171">
        <f>+ROUND(ITEMS!I74*'Formulario 1 PROPUESTA'!$L$13,0)</f>
        <v>551250</v>
      </c>
      <c r="J79" s="171">
        <f>+ROUND(ITEMS!J74*'Formulario 1 PROPUESTA'!$L$13,0)</f>
        <v>551250</v>
      </c>
      <c r="K79" s="171">
        <f>+ROUND(ITEMS!K74*'Formulario 1 PROPUESTA'!$L$13,0)</f>
        <v>551250</v>
      </c>
      <c r="L79" s="171">
        <f>+ROUND(ITEMS!L74*'Formulario 1 PROPUESTA'!$L$13,0)</f>
        <v>551250</v>
      </c>
      <c r="M79" s="172">
        <f>+ROUND(ITEMS!M74*'Formulario 1 PROPUESTA'!$L$13,0)</f>
        <v>551250</v>
      </c>
      <c r="N79" s="225"/>
    </row>
    <row r="80" spans="2:14" customFormat="1" ht="34.799999999999997" x14ac:dyDescent="0.25">
      <c r="B80" s="223"/>
      <c r="C80" s="163">
        <v>60</v>
      </c>
      <c r="D80" s="163" t="s">
        <v>21</v>
      </c>
      <c r="E80" s="164" t="s">
        <v>142</v>
      </c>
      <c r="F80" s="165" t="s">
        <v>84</v>
      </c>
      <c r="G80" s="166">
        <v>1</v>
      </c>
      <c r="H80" s="170">
        <f>+ROUND(ITEMS!H75*'Formulario 1 PROPUESTA'!$L$13,0)</f>
        <v>1365000</v>
      </c>
      <c r="I80" s="171">
        <f>+ROUND(ITEMS!I75*'Formulario 1 PROPUESTA'!$L$13,0)</f>
        <v>1365000</v>
      </c>
      <c r="J80" s="171">
        <f>+ROUND(ITEMS!J75*'Formulario 1 PROPUESTA'!$L$13,0)</f>
        <v>900021</v>
      </c>
      <c r="K80" s="171">
        <f>+ROUND(ITEMS!K75*'Formulario 1 PROPUESTA'!$L$13,0)</f>
        <v>934500</v>
      </c>
      <c r="L80" s="171">
        <f>+ROUND(ITEMS!L75*'Formulario 1 PROPUESTA'!$L$13,0)</f>
        <v>349437</v>
      </c>
      <c r="M80" s="172">
        <f>+ROUND(ITEMS!M75*'Formulario 1 PROPUESTA'!$L$13,0)</f>
        <v>434123</v>
      </c>
      <c r="N80" s="225"/>
    </row>
    <row r="81" spans="2:14" customFormat="1" ht="52.2" x14ac:dyDescent="0.25">
      <c r="B81" s="223"/>
      <c r="C81" s="163">
        <v>61</v>
      </c>
      <c r="D81" s="163" t="s">
        <v>35</v>
      </c>
      <c r="E81" s="164" t="s">
        <v>143</v>
      </c>
      <c r="F81" s="165" t="s">
        <v>10</v>
      </c>
      <c r="G81" s="166">
        <v>1</v>
      </c>
      <c r="H81" s="170">
        <f>+ROUND(ITEMS!H76*'Formulario 1 PROPUESTA'!$L$13,0)</f>
        <v>730800</v>
      </c>
      <c r="I81" s="171">
        <f>+ROUND(ITEMS!I76*'Formulario 1 PROPUESTA'!$L$13,0)</f>
        <v>551250</v>
      </c>
      <c r="J81" s="171">
        <f>+ROUND(ITEMS!J76*'Formulario 1 PROPUESTA'!$L$13,0)</f>
        <v>551250</v>
      </c>
      <c r="K81" s="171">
        <f>+ROUND(ITEMS!K76*'Formulario 1 PROPUESTA'!$L$13,0)</f>
        <v>551250</v>
      </c>
      <c r="L81" s="171">
        <f>+ROUND(ITEMS!L76*'Formulario 1 PROPUESTA'!$L$13,0)</f>
        <v>551250</v>
      </c>
      <c r="M81" s="172">
        <f>+ROUND(ITEMS!M76*'Formulario 1 PROPUESTA'!$L$13,0)</f>
        <v>551250</v>
      </c>
      <c r="N81" s="225"/>
    </row>
    <row r="82" spans="2:14" customFormat="1" ht="52.2" x14ac:dyDescent="0.25">
      <c r="B82" s="223"/>
      <c r="C82" s="163">
        <v>62</v>
      </c>
      <c r="D82" s="163" t="s">
        <v>21</v>
      </c>
      <c r="E82" s="164" t="s">
        <v>143</v>
      </c>
      <c r="F82" s="165" t="s">
        <v>84</v>
      </c>
      <c r="G82" s="166">
        <v>1</v>
      </c>
      <c r="H82" s="170">
        <f>+ROUND(ITEMS!H77*'Formulario 1 PROPUESTA'!$L$13,0)</f>
        <v>1466586</v>
      </c>
      <c r="I82" s="171">
        <f>+ROUND(ITEMS!I77*'Formulario 1 PROPUESTA'!$L$13,0)</f>
        <v>1546571</v>
      </c>
      <c r="J82" s="171">
        <f>+ROUND(ITEMS!J77*'Formulario 1 PROPUESTA'!$L$13,0)</f>
        <v>847061</v>
      </c>
      <c r="K82" s="171">
        <f>+ROUND(ITEMS!K77*'Formulario 1 PROPUESTA'!$L$13,0)</f>
        <v>798000</v>
      </c>
      <c r="L82" s="171">
        <f>+ROUND(ITEMS!L77*'Formulario 1 PROPUESTA'!$L$13,0)</f>
        <v>349437</v>
      </c>
      <c r="M82" s="172">
        <f>+ROUND(ITEMS!M77*'Formulario 1 PROPUESTA'!$L$13,0)</f>
        <v>434123</v>
      </c>
      <c r="N82" s="225"/>
    </row>
    <row r="83" spans="2:14" customFormat="1" ht="52.2" x14ac:dyDescent="0.25">
      <c r="B83" s="223"/>
      <c r="C83" s="163">
        <v>63</v>
      </c>
      <c r="D83" s="163" t="s">
        <v>35</v>
      </c>
      <c r="E83" s="164" t="s">
        <v>144</v>
      </c>
      <c r="F83" s="165" t="s">
        <v>10</v>
      </c>
      <c r="G83" s="166">
        <v>1</v>
      </c>
      <c r="H83" s="170">
        <f>+ROUND(ITEMS!H78*'Formulario 1 PROPUESTA'!$L$13,0)</f>
        <v>0</v>
      </c>
      <c r="I83" s="171">
        <f>+ROUND(ITEMS!I78*'Formulario 1 PROPUESTA'!$L$13,0)</f>
        <v>551250</v>
      </c>
      <c r="J83" s="171">
        <f>+ROUND(ITEMS!J78*'Formulario 1 PROPUESTA'!$L$13,0)</f>
        <v>551250</v>
      </c>
      <c r="K83" s="171">
        <f>+ROUND(ITEMS!K78*'Formulario 1 PROPUESTA'!$L$13,0)</f>
        <v>551250</v>
      </c>
      <c r="L83" s="171">
        <f>+ROUND(ITEMS!L78*'Formulario 1 PROPUESTA'!$L$13,0)</f>
        <v>551250</v>
      </c>
      <c r="M83" s="172">
        <f>+ROUND(ITEMS!M78*'Formulario 1 PROPUESTA'!$L$13,0)</f>
        <v>551250</v>
      </c>
      <c r="N83" s="225"/>
    </row>
    <row r="84" spans="2:14" customFormat="1" ht="52.2" x14ac:dyDescent="0.25">
      <c r="B84" s="223"/>
      <c r="C84" s="163">
        <v>64</v>
      </c>
      <c r="D84" s="163" t="s">
        <v>21</v>
      </c>
      <c r="E84" s="164" t="s">
        <v>144</v>
      </c>
      <c r="F84" s="165" t="s">
        <v>84</v>
      </c>
      <c r="G84" s="166">
        <v>1</v>
      </c>
      <c r="H84" s="170">
        <f>+ROUND(ITEMS!H79*'Formulario 1 PROPUESTA'!$L$13,0)</f>
        <v>1466586</v>
      </c>
      <c r="I84" s="171">
        <f>+ROUND(ITEMS!I79*'Formulario 1 PROPUESTA'!$L$13,0)</f>
        <v>1546571</v>
      </c>
      <c r="J84" s="171">
        <f>+ROUND(ITEMS!J79*'Formulario 1 PROPUESTA'!$L$13,0)</f>
        <v>1482332</v>
      </c>
      <c r="K84" s="171">
        <f>+ROUND(ITEMS!K79*'Formulario 1 PROPUESTA'!$L$13,0)</f>
        <v>1890000</v>
      </c>
      <c r="L84" s="171">
        <f>+ROUND(ITEMS!L79*'Formulario 1 PROPUESTA'!$L$13,0)</f>
        <v>349437</v>
      </c>
      <c r="M84" s="172">
        <f>+ROUND(ITEMS!M79*'Formulario 1 PROPUESTA'!$L$13,0)</f>
        <v>887271</v>
      </c>
      <c r="N84" s="225"/>
    </row>
    <row r="85" spans="2:14" customFormat="1" ht="34.799999999999997" x14ac:dyDescent="0.25">
      <c r="B85" s="223"/>
      <c r="C85" s="163">
        <v>65</v>
      </c>
      <c r="D85" s="163" t="s">
        <v>35</v>
      </c>
      <c r="E85" s="164" t="s">
        <v>145</v>
      </c>
      <c r="F85" s="165" t="s">
        <v>10</v>
      </c>
      <c r="G85" s="166">
        <v>1</v>
      </c>
      <c r="H85" s="170">
        <f>+ROUND(ITEMS!H80*'Formulario 1 PROPUESTA'!$L$13,0)</f>
        <v>117367</v>
      </c>
      <c r="I85" s="171">
        <f>+ROUND(ITEMS!I80*'Formulario 1 PROPUESTA'!$L$13,0)</f>
        <v>91134</v>
      </c>
      <c r="J85" s="171">
        <f>+ROUND(ITEMS!J80*'Formulario 1 PROPUESTA'!$L$13,0)</f>
        <v>91900</v>
      </c>
      <c r="K85" s="171">
        <f>+ROUND(ITEMS!K80*'Formulario 1 PROPUESTA'!$L$13,0)</f>
        <v>131250</v>
      </c>
      <c r="L85" s="171">
        <f>+ROUND(ITEMS!L80*'Formulario 1 PROPUESTA'!$L$13,0)</f>
        <v>91900</v>
      </c>
      <c r="M85" s="172">
        <f>+ROUND(ITEMS!M80*'Formulario 1 PROPUESTA'!$L$13,0)</f>
        <v>91900</v>
      </c>
      <c r="N85" s="225"/>
    </row>
    <row r="86" spans="2:14" customFormat="1" ht="34.799999999999997" x14ac:dyDescent="0.25">
      <c r="B86" s="223"/>
      <c r="C86" s="163">
        <v>66</v>
      </c>
      <c r="D86" s="163" t="s">
        <v>21</v>
      </c>
      <c r="E86" s="164" t="s">
        <v>145</v>
      </c>
      <c r="F86" s="165" t="s">
        <v>84</v>
      </c>
      <c r="G86" s="166">
        <v>1</v>
      </c>
      <c r="H86" s="170">
        <f>+ROUND(ITEMS!H81*'Formulario 1 PROPUESTA'!$L$13,0)</f>
        <v>634349</v>
      </c>
      <c r="I86" s="171">
        <f>+ROUND(ITEMS!I81*'Formulario 1 PROPUESTA'!$L$13,0)</f>
        <v>692076</v>
      </c>
      <c r="J86" s="171">
        <f>+ROUND(ITEMS!J81*'Formulario 1 PROPUESTA'!$L$13,0)</f>
        <v>1016484</v>
      </c>
      <c r="K86" s="171">
        <f>+ROUND(ITEMS!K81*'Formulario 1 PROPUESTA'!$L$13,0)</f>
        <v>704064</v>
      </c>
      <c r="L86" s="171">
        <f>+ROUND(ITEMS!L81*'Formulario 1 PROPUESTA'!$L$13,0)</f>
        <v>623625</v>
      </c>
      <c r="M86" s="172">
        <f>+ROUND(ITEMS!M81*'Formulario 1 PROPUESTA'!$L$13,0)</f>
        <v>940984</v>
      </c>
      <c r="N86" s="225"/>
    </row>
    <row r="87" spans="2:14" customFormat="1" ht="52.2" x14ac:dyDescent="0.25">
      <c r="B87" s="223"/>
      <c r="C87" s="163">
        <v>67</v>
      </c>
      <c r="D87" s="163" t="s">
        <v>35</v>
      </c>
      <c r="E87" s="164" t="s">
        <v>146</v>
      </c>
      <c r="F87" s="165" t="s">
        <v>10</v>
      </c>
      <c r="G87" s="166">
        <v>1</v>
      </c>
      <c r="H87" s="170">
        <f>+ROUND(ITEMS!H82*'Formulario 1 PROPUESTA'!$L$13,0)</f>
        <v>167301</v>
      </c>
      <c r="I87" s="171">
        <f>+ROUND(ITEMS!I82*'Formulario 1 PROPUESTA'!$L$13,0)</f>
        <v>167301</v>
      </c>
      <c r="J87" s="171">
        <f>+ROUND(ITEMS!J82*'Formulario 1 PROPUESTA'!$L$13,0)</f>
        <v>183750</v>
      </c>
      <c r="K87" s="171">
        <f>+ROUND(ITEMS!K82*'Formulario 1 PROPUESTA'!$L$13,0)</f>
        <v>183750</v>
      </c>
      <c r="L87" s="171">
        <f>+ROUND(ITEMS!L82*'Formulario 1 PROPUESTA'!$L$13,0)</f>
        <v>183750</v>
      </c>
      <c r="M87" s="172">
        <f>+ROUND(ITEMS!M82*'Formulario 1 PROPUESTA'!$L$13,0)</f>
        <v>183750</v>
      </c>
      <c r="N87" s="225"/>
    </row>
    <row r="88" spans="2:14" customFormat="1" ht="52.2" x14ac:dyDescent="0.25">
      <c r="B88" s="223"/>
      <c r="C88" s="163">
        <v>68</v>
      </c>
      <c r="D88" s="163" t="s">
        <v>21</v>
      </c>
      <c r="E88" s="164" t="s">
        <v>146</v>
      </c>
      <c r="F88" s="165" t="s">
        <v>84</v>
      </c>
      <c r="G88" s="166">
        <v>1</v>
      </c>
      <c r="H88" s="170">
        <f>+ROUND(ITEMS!H83*'Formulario 1 PROPUESTA'!$L$13,0)</f>
        <v>213996</v>
      </c>
      <c r="I88" s="171">
        <f>+ROUND(ITEMS!I83*'Formulario 1 PROPUESTA'!$L$13,0)</f>
        <v>213996</v>
      </c>
      <c r="J88" s="171">
        <f>+ROUND(ITEMS!J83*'Formulario 1 PROPUESTA'!$L$13,0)</f>
        <v>26455</v>
      </c>
      <c r="K88" s="171">
        <f>+ROUND(ITEMS!K83*'Formulario 1 PROPUESTA'!$L$13,0)</f>
        <v>559650</v>
      </c>
      <c r="L88" s="171">
        <f>+ROUND(ITEMS!L83*'Formulario 1 PROPUESTA'!$L$13,0)</f>
        <v>231000</v>
      </c>
      <c r="M88" s="172">
        <f>+ROUND(ITEMS!M83*'Formulario 1 PROPUESTA'!$L$13,0)</f>
        <v>981545</v>
      </c>
      <c r="N88" s="225"/>
    </row>
    <row r="89" spans="2:14" customFormat="1" ht="52.2" x14ac:dyDescent="0.25">
      <c r="B89" s="223"/>
      <c r="C89" s="163">
        <v>69</v>
      </c>
      <c r="D89" s="163" t="s">
        <v>35</v>
      </c>
      <c r="E89" s="164" t="s">
        <v>147</v>
      </c>
      <c r="F89" s="165" t="s">
        <v>10</v>
      </c>
      <c r="G89" s="166">
        <v>1</v>
      </c>
      <c r="H89" s="170">
        <f>+ROUND(ITEMS!H84*'Formulario 1 PROPUESTA'!$L$13,0)</f>
        <v>0</v>
      </c>
      <c r="I89" s="171">
        <f>+ROUND(ITEMS!I84*'Formulario 1 PROPUESTA'!$L$13,0)</f>
        <v>0</v>
      </c>
      <c r="J89" s="171">
        <f>+ROUND(ITEMS!J84*'Formulario 1 PROPUESTA'!$L$13,0)</f>
        <v>0</v>
      </c>
      <c r="K89" s="171">
        <f>+ROUND(ITEMS!K84*'Formulario 1 PROPUESTA'!$L$13,0)</f>
        <v>0</v>
      </c>
      <c r="L89" s="171">
        <f>+ROUND(ITEMS!L84*'Formulario 1 PROPUESTA'!$L$13,0)</f>
        <v>0</v>
      </c>
      <c r="M89" s="172">
        <f>+ROUND(ITEMS!M84*'Formulario 1 PROPUESTA'!$L$13,0)</f>
        <v>735000</v>
      </c>
      <c r="N89" s="225"/>
    </row>
    <row r="90" spans="2:14" customFormat="1" ht="52.2" x14ac:dyDescent="0.25">
      <c r="B90" s="223"/>
      <c r="C90" s="163">
        <v>70</v>
      </c>
      <c r="D90" s="163" t="s">
        <v>35</v>
      </c>
      <c r="E90" s="164" t="s">
        <v>82</v>
      </c>
      <c r="F90" s="165" t="s">
        <v>10</v>
      </c>
      <c r="G90" s="166">
        <v>1</v>
      </c>
      <c r="H90" s="170">
        <f>+ROUND(ITEMS!H85*'Formulario 1 PROPUESTA'!$L$13,0)</f>
        <v>106067</v>
      </c>
      <c r="I90" s="171">
        <f>+ROUND(ITEMS!I85*'Formulario 1 PROPUESTA'!$L$13,0)</f>
        <v>106067</v>
      </c>
      <c r="J90" s="171">
        <f>+ROUND(ITEMS!J85*'Formulario 1 PROPUESTA'!$L$13,0)</f>
        <v>87793</v>
      </c>
      <c r="K90" s="171">
        <f>+ROUND(ITEMS!K85*'Formulario 1 PROPUESTA'!$L$13,0)</f>
        <v>91900</v>
      </c>
      <c r="L90" s="171">
        <f>+ROUND(ITEMS!L85*'Formulario 1 PROPUESTA'!$L$13,0)</f>
        <v>91900</v>
      </c>
      <c r="M90" s="172">
        <f>+ROUND(ITEMS!M85*'Formulario 1 PROPUESTA'!$L$13,0)</f>
        <v>91900</v>
      </c>
      <c r="N90" s="225"/>
    </row>
    <row r="91" spans="2:14" customFormat="1" ht="52.2" x14ac:dyDescent="0.25">
      <c r="B91" s="223"/>
      <c r="C91" s="163">
        <v>71</v>
      </c>
      <c r="D91" s="163" t="s">
        <v>35</v>
      </c>
      <c r="E91" s="164" t="s">
        <v>148</v>
      </c>
      <c r="F91" s="165" t="s">
        <v>10</v>
      </c>
      <c r="G91" s="166">
        <v>1</v>
      </c>
      <c r="H91" s="170">
        <f>+ROUND(ITEMS!H86*'Formulario 1 PROPUESTA'!$L$13,0)</f>
        <v>183750</v>
      </c>
      <c r="I91" s="171">
        <f>+ROUND(ITEMS!I86*'Formulario 1 PROPUESTA'!$L$13,0)</f>
        <v>183750</v>
      </c>
      <c r="J91" s="171">
        <f>+ROUND(ITEMS!J86*'Formulario 1 PROPUESTA'!$L$13,0)</f>
        <v>183750</v>
      </c>
      <c r="K91" s="171">
        <f>+ROUND(ITEMS!K86*'Formulario 1 PROPUESTA'!$L$13,0)</f>
        <v>183750</v>
      </c>
      <c r="L91" s="171">
        <f>+ROUND(ITEMS!L86*'Formulario 1 PROPUESTA'!$L$13,0)</f>
        <v>183750</v>
      </c>
      <c r="M91" s="172">
        <f>+ROUND(ITEMS!M86*'Formulario 1 PROPUESTA'!$L$13,0)</f>
        <v>183750</v>
      </c>
      <c r="N91" s="225"/>
    </row>
    <row r="92" spans="2:14" customFormat="1" ht="52.2" x14ac:dyDescent="0.25">
      <c r="B92" s="223"/>
      <c r="C92" s="163">
        <v>72</v>
      </c>
      <c r="D92" s="163" t="s">
        <v>21</v>
      </c>
      <c r="E92" s="164" t="s">
        <v>148</v>
      </c>
      <c r="F92" s="165" t="s">
        <v>84</v>
      </c>
      <c r="G92" s="166">
        <v>1</v>
      </c>
      <c r="H92" s="170">
        <f>+ROUND(ITEMS!H87*'Formulario 1 PROPUESTA'!$L$13,0)</f>
        <v>0</v>
      </c>
      <c r="I92" s="171">
        <f>+ROUND(ITEMS!I87*'Formulario 1 PROPUESTA'!$L$13,0)</f>
        <v>0</v>
      </c>
      <c r="J92" s="171">
        <f>+ROUND(ITEMS!J87*'Formulario 1 PROPUESTA'!$L$13,0)</f>
        <v>296476</v>
      </c>
      <c r="K92" s="171">
        <f>+ROUND(ITEMS!K87*'Formulario 1 PROPUESTA'!$L$13,0)</f>
        <v>351750</v>
      </c>
      <c r="L92" s="171">
        <f>+ROUND(ITEMS!L87*'Formulario 1 PROPUESTA'!$L$13,0)</f>
        <v>93081</v>
      </c>
      <c r="M92" s="172">
        <f>+ROUND(ITEMS!M87*'Formulario 1 PROPUESTA'!$L$13,0)</f>
        <v>423531</v>
      </c>
      <c r="N92" s="225"/>
    </row>
    <row r="93" spans="2:14" customFormat="1" ht="52.2" x14ac:dyDescent="0.25">
      <c r="B93" s="223"/>
      <c r="C93" s="163">
        <v>73</v>
      </c>
      <c r="D93" s="163" t="s">
        <v>35</v>
      </c>
      <c r="E93" s="164" t="s">
        <v>149</v>
      </c>
      <c r="F93" s="165" t="s">
        <v>10</v>
      </c>
      <c r="G93" s="166">
        <v>1</v>
      </c>
      <c r="H93" s="170">
        <f>+ROUND(ITEMS!H88*'Formulario 1 PROPUESTA'!$L$13,0)</f>
        <v>182234</v>
      </c>
      <c r="I93" s="171">
        <f>+ROUND(ITEMS!I88*'Formulario 1 PROPUESTA'!$L$13,0)</f>
        <v>182234</v>
      </c>
      <c r="J93" s="171">
        <f>+ROUND(ITEMS!J88*'Formulario 1 PROPUESTA'!$L$13,0)</f>
        <v>183750</v>
      </c>
      <c r="K93" s="171">
        <f>+ROUND(ITEMS!K88*'Formulario 1 PROPUESTA'!$L$13,0)</f>
        <v>183750</v>
      </c>
      <c r="L93" s="171">
        <f>+ROUND(ITEMS!L88*'Formulario 1 PROPUESTA'!$L$13,0)</f>
        <v>183750</v>
      </c>
      <c r="M93" s="172">
        <f>+ROUND(ITEMS!M88*'Formulario 1 PROPUESTA'!$L$13,0)</f>
        <v>183750</v>
      </c>
      <c r="N93" s="225"/>
    </row>
    <row r="94" spans="2:14" customFormat="1" ht="52.2" x14ac:dyDescent="0.25">
      <c r="B94" s="223"/>
      <c r="C94" s="163">
        <v>74</v>
      </c>
      <c r="D94" s="163" t="s">
        <v>21</v>
      </c>
      <c r="E94" s="164" t="s">
        <v>149</v>
      </c>
      <c r="F94" s="165" t="s">
        <v>124</v>
      </c>
      <c r="G94" s="166">
        <v>1</v>
      </c>
      <c r="H94" s="170">
        <f>+ROUND(ITEMS!H89*'Formulario 1 PROPUESTA'!$L$13,0)</f>
        <v>236250</v>
      </c>
      <c r="I94" s="171">
        <f>+ROUND(ITEMS!I89*'Formulario 1 PROPUESTA'!$L$13,0)</f>
        <v>236250</v>
      </c>
      <c r="J94" s="171">
        <f>+ROUND(ITEMS!J89*'Formulario 1 PROPUESTA'!$L$13,0)</f>
        <v>66536</v>
      </c>
      <c r="K94" s="171">
        <f>+ROUND(ITEMS!K89*'Formulario 1 PROPUESTA'!$L$13,0)</f>
        <v>236250</v>
      </c>
      <c r="L94" s="171">
        <f>+ROUND(ITEMS!L89*'Formulario 1 PROPUESTA'!$L$13,0)</f>
        <v>39319</v>
      </c>
      <c r="M94" s="172">
        <f>+ROUND(ITEMS!M89*'Formulario 1 PROPUESTA'!$L$13,0)</f>
        <v>74094</v>
      </c>
      <c r="N94" s="225"/>
    </row>
    <row r="95" spans="2:14" customFormat="1" ht="34.799999999999997" x14ac:dyDescent="0.25">
      <c r="B95" s="223"/>
      <c r="C95" s="163">
        <v>75</v>
      </c>
      <c r="D95" s="163" t="s">
        <v>35</v>
      </c>
      <c r="E95" s="164" t="s">
        <v>150</v>
      </c>
      <c r="F95" s="165" t="s">
        <v>10</v>
      </c>
      <c r="G95" s="166">
        <v>1</v>
      </c>
      <c r="H95" s="170">
        <f>+ROUND(ITEMS!H90*'Formulario 1 PROPUESTA'!$L$13,0)</f>
        <v>364469</v>
      </c>
      <c r="I95" s="171">
        <f>+ROUND(ITEMS!I90*'Formulario 1 PROPUESTA'!$L$13,0)</f>
        <v>364469</v>
      </c>
      <c r="J95" s="171">
        <f>+ROUND(ITEMS!J90*'Formulario 1 PROPUESTA'!$L$13,0)</f>
        <v>367500</v>
      </c>
      <c r="K95" s="171">
        <f>+ROUND(ITEMS!K90*'Formulario 1 PROPUESTA'!$L$13,0)</f>
        <v>367500</v>
      </c>
      <c r="L95" s="171">
        <f>+ROUND(ITEMS!L90*'Formulario 1 PROPUESTA'!$L$13,0)</f>
        <v>367500</v>
      </c>
      <c r="M95" s="172">
        <f>+ROUND(ITEMS!M90*'Formulario 1 PROPUESTA'!$L$13,0)</f>
        <v>388500</v>
      </c>
      <c r="N95" s="225"/>
    </row>
    <row r="96" spans="2:14" customFormat="1" ht="34.799999999999997" x14ac:dyDescent="0.25">
      <c r="B96" s="223"/>
      <c r="C96" s="163">
        <v>76</v>
      </c>
      <c r="D96" s="163" t="s">
        <v>21</v>
      </c>
      <c r="E96" s="164" t="s">
        <v>150</v>
      </c>
      <c r="F96" s="165" t="s">
        <v>84</v>
      </c>
      <c r="G96" s="166">
        <v>1</v>
      </c>
      <c r="H96" s="170">
        <f>+ROUND(ITEMS!H91*'Formulario 1 PROPUESTA'!$L$13,0)</f>
        <v>131250</v>
      </c>
      <c r="I96" s="171">
        <f>+ROUND(ITEMS!I91*'Formulario 1 PROPUESTA'!$L$13,0)</f>
        <v>131250</v>
      </c>
      <c r="J96" s="171">
        <f>+ROUND(ITEMS!J91*'Formulario 1 PROPUESTA'!$L$13,0)</f>
        <v>63552</v>
      </c>
      <c r="K96" s="171">
        <f>+ROUND(ITEMS!K91*'Formulario 1 PROPUESTA'!$L$13,0)</f>
        <v>131250</v>
      </c>
      <c r="L96" s="171">
        <f>+ROUND(ITEMS!L91*'Formulario 1 PROPUESTA'!$L$13,0)</f>
        <v>367500</v>
      </c>
      <c r="M96" s="172">
        <f>+ROUND(ITEMS!M91*'Formulario 1 PROPUESTA'!$L$13,0)</f>
        <v>454253</v>
      </c>
      <c r="N96" s="225"/>
    </row>
    <row r="97" spans="2:14" customFormat="1" ht="52.2" x14ac:dyDescent="0.25">
      <c r="B97" s="223"/>
      <c r="C97" s="163">
        <v>77</v>
      </c>
      <c r="D97" s="163" t="s">
        <v>35</v>
      </c>
      <c r="E97" s="164" t="s">
        <v>83</v>
      </c>
      <c r="F97" s="165" t="s">
        <v>10</v>
      </c>
      <c r="G97" s="166">
        <v>1</v>
      </c>
      <c r="H97" s="170">
        <f>+ROUND(ITEMS!H92*'Formulario 1 PROPUESTA'!$L$13,0)</f>
        <v>486969</v>
      </c>
      <c r="I97" s="171">
        <f>+ROUND(ITEMS!I92*'Formulario 1 PROPUESTA'!$L$13,0)</f>
        <v>486969</v>
      </c>
      <c r="J97" s="171">
        <f>+ROUND(ITEMS!J92*'Formulario 1 PROPUESTA'!$L$13,0)</f>
        <v>551250</v>
      </c>
      <c r="K97" s="171">
        <f>+ROUND(ITEMS!K92*'Formulario 1 PROPUESTA'!$L$13,0)</f>
        <v>551250</v>
      </c>
      <c r="L97" s="171">
        <f>+ROUND(ITEMS!L92*'Formulario 1 PROPUESTA'!$L$13,0)</f>
        <v>551250</v>
      </c>
      <c r="M97" s="172">
        <f>+ROUND(ITEMS!M92*'Formulario 1 PROPUESTA'!$L$13,0)</f>
        <v>551250</v>
      </c>
      <c r="N97" s="225"/>
    </row>
    <row r="98" spans="2:14" customFormat="1" ht="52.2" x14ac:dyDescent="0.25">
      <c r="B98" s="223"/>
      <c r="C98" s="163">
        <v>78</v>
      </c>
      <c r="D98" s="163" t="s">
        <v>21</v>
      </c>
      <c r="E98" s="164" t="s">
        <v>83</v>
      </c>
      <c r="F98" s="165" t="s">
        <v>84</v>
      </c>
      <c r="G98" s="166">
        <v>1</v>
      </c>
      <c r="H98" s="170">
        <f>+ROUND(ITEMS!H93*'Formulario 1 PROPUESTA'!$L$13,0)</f>
        <v>0</v>
      </c>
      <c r="I98" s="171">
        <f>+ROUND(ITEMS!I93*'Formulario 1 PROPUESTA'!$L$13,0)</f>
        <v>0</v>
      </c>
      <c r="J98" s="171">
        <f>+ROUND(ITEMS!J93*'Formulario 1 PROPUESTA'!$L$13,0)</f>
        <v>374850</v>
      </c>
      <c r="K98" s="171">
        <f>+ROUND(ITEMS!K93*'Formulario 1 PROPUESTA'!$L$13,0)</f>
        <v>598500</v>
      </c>
      <c r="L98" s="171">
        <f>+ROUND(ITEMS!L93*'Formulario 1 PROPUESTA'!$L$13,0)</f>
        <v>404250</v>
      </c>
      <c r="M98" s="172">
        <f>+ROUND(ITEMS!M93*'Formulario 1 PROPUESTA'!$L$13,0)</f>
        <v>454253</v>
      </c>
      <c r="N98" s="225"/>
    </row>
    <row r="99" spans="2:14" customFormat="1" ht="34.799999999999997" x14ac:dyDescent="0.25">
      <c r="B99" s="223"/>
      <c r="C99" s="163">
        <v>79</v>
      </c>
      <c r="D99" s="163" t="s">
        <v>35</v>
      </c>
      <c r="E99" s="164" t="s">
        <v>151</v>
      </c>
      <c r="F99" s="165" t="s">
        <v>10</v>
      </c>
      <c r="G99" s="166">
        <v>1</v>
      </c>
      <c r="H99" s="170">
        <f>+ROUND(ITEMS!H94*'Formulario 1 PROPUESTA'!$L$13,0)</f>
        <v>183750</v>
      </c>
      <c r="I99" s="171">
        <f>+ROUND(ITEMS!I94*'Formulario 1 PROPUESTA'!$L$13,0)</f>
        <v>183750</v>
      </c>
      <c r="J99" s="171">
        <f>+ROUND(ITEMS!J94*'Formulario 1 PROPUESTA'!$L$13,0)</f>
        <v>168921</v>
      </c>
      <c r="K99" s="171">
        <f>+ROUND(ITEMS!K94*'Formulario 1 PROPUESTA'!$L$13,0)</f>
        <v>478800</v>
      </c>
      <c r="L99" s="171">
        <f>+ROUND(ITEMS!L94*'Formulario 1 PROPUESTA'!$L$13,0)</f>
        <v>166386</v>
      </c>
      <c r="M99" s="172">
        <f>+ROUND(ITEMS!M94*'Formulario 1 PROPUESTA'!$L$13,0)</f>
        <v>183750</v>
      </c>
      <c r="N99" s="225"/>
    </row>
    <row r="100" spans="2:14" customFormat="1" ht="34.799999999999997" x14ac:dyDescent="0.25">
      <c r="B100" s="223"/>
      <c r="C100" s="163">
        <v>80</v>
      </c>
      <c r="D100" s="163" t="s">
        <v>21</v>
      </c>
      <c r="E100" s="164" t="s">
        <v>151</v>
      </c>
      <c r="F100" s="165" t="s">
        <v>124</v>
      </c>
      <c r="G100" s="166">
        <v>1</v>
      </c>
      <c r="H100" s="170">
        <f>+ROUND(ITEMS!H95*'Formulario 1 PROPUESTA'!$L$13,0)</f>
        <v>156350</v>
      </c>
      <c r="I100" s="171">
        <f>+ROUND(ITEMS!I95*'Formulario 1 PROPUESTA'!$L$13,0)</f>
        <v>241500</v>
      </c>
      <c r="J100" s="171">
        <f>+ROUND(ITEMS!J95*'Formulario 1 PROPUESTA'!$L$13,0)</f>
        <v>420109</v>
      </c>
      <c r="K100" s="171">
        <f>+ROUND(ITEMS!K95*'Formulario 1 PROPUESTA'!$L$13,0)</f>
        <v>220871</v>
      </c>
      <c r="L100" s="171">
        <f>+ROUND(ITEMS!L95*'Formulario 1 PROPUESTA'!$L$13,0)</f>
        <v>444150</v>
      </c>
      <c r="M100" s="172">
        <f>+ROUND(ITEMS!M95*'Formulario 1 PROPUESTA'!$L$13,0)</f>
        <v>312339</v>
      </c>
      <c r="N100" s="225"/>
    </row>
    <row r="101" spans="2:14" customFormat="1" ht="52.2" x14ac:dyDescent="0.25">
      <c r="B101" s="223"/>
      <c r="C101" s="163">
        <v>81</v>
      </c>
      <c r="D101" s="163" t="s">
        <v>35</v>
      </c>
      <c r="E101" s="164" t="s">
        <v>85</v>
      </c>
      <c r="F101" s="165" t="s">
        <v>10</v>
      </c>
      <c r="G101" s="166">
        <v>1</v>
      </c>
      <c r="H101" s="170">
        <f>+ROUND(ITEMS!H96*'Formulario 1 PROPUESTA'!$L$13,0)</f>
        <v>197168</v>
      </c>
      <c r="I101" s="171">
        <f>+ROUND(ITEMS!I96*'Formulario 1 PROPUESTA'!$L$13,0)</f>
        <v>197168</v>
      </c>
      <c r="J101" s="171">
        <f>+ROUND(ITEMS!J96*'Formulario 1 PROPUESTA'!$L$13,0)</f>
        <v>183750</v>
      </c>
      <c r="K101" s="171">
        <f>+ROUND(ITEMS!K96*'Formulario 1 PROPUESTA'!$L$13,0)</f>
        <v>183750</v>
      </c>
      <c r="L101" s="171">
        <f>+ROUND(ITEMS!L96*'Formulario 1 PROPUESTA'!$L$13,0)</f>
        <v>183750</v>
      </c>
      <c r="M101" s="172">
        <f>+ROUND(ITEMS!M96*'Formulario 1 PROPUESTA'!$L$13,0)</f>
        <v>183750</v>
      </c>
      <c r="N101" s="225"/>
    </row>
    <row r="102" spans="2:14" customFormat="1" ht="52.2" x14ac:dyDescent="0.25">
      <c r="B102" s="223"/>
      <c r="C102" s="163">
        <v>82</v>
      </c>
      <c r="D102" s="163" t="s">
        <v>21</v>
      </c>
      <c r="E102" s="164" t="s">
        <v>85</v>
      </c>
      <c r="F102" s="165" t="s">
        <v>124</v>
      </c>
      <c r="G102" s="166">
        <v>1</v>
      </c>
      <c r="H102" s="170">
        <f>+ROUND(ITEMS!H97*'Formulario 1 PROPUESTA'!$L$13,0)</f>
        <v>327878</v>
      </c>
      <c r="I102" s="171">
        <f>+ROUND(ITEMS!I97*'Formulario 1 PROPUESTA'!$L$13,0)</f>
        <v>241500</v>
      </c>
      <c r="J102" s="171">
        <f>+ROUND(ITEMS!J97*'Formulario 1 PROPUESTA'!$L$13,0)</f>
        <v>487083</v>
      </c>
      <c r="K102" s="171">
        <f>+ROUND(ITEMS!K97*'Formulario 1 PROPUESTA'!$L$13,0)</f>
        <v>220500</v>
      </c>
      <c r="L102" s="171">
        <f>+ROUND(ITEMS!L97*'Formulario 1 PROPUESTA'!$L$13,0)</f>
        <v>517650</v>
      </c>
      <c r="M102" s="172">
        <f>+ROUND(ITEMS!M97*'Formulario 1 PROPUESTA'!$L$13,0)</f>
        <v>312339</v>
      </c>
      <c r="N102" s="225"/>
    </row>
    <row r="103" spans="2:14" customFormat="1" ht="52.2" x14ac:dyDescent="0.25">
      <c r="B103" s="223"/>
      <c r="C103" s="163">
        <v>83</v>
      </c>
      <c r="D103" s="163" t="s">
        <v>35</v>
      </c>
      <c r="E103" s="164" t="s">
        <v>152</v>
      </c>
      <c r="F103" s="165" t="s">
        <v>10</v>
      </c>
      <c r="G103" s="166">
        <v>1</v>
      </c>
      <c r="H103" s="170">
        <f>+ROUND(ITEMS!H98*'Formulario 1 PROPUESTA'!$L$13,0)</f>
        <v>275100</v>
      </c>
      <c r="I103" s="171">
        <f>+ROUND(ITEMS!I98*'Formulario 1 PROPUESTA'!$L$13,0)</f>
        <v>275100</v>
      </c>
      <c r="J103" s="171">
        <f>+ROUND(ITEMS!J98*'Formulario 1 PROPUESTA'!$L$13,0)</f>
        <v>275100</v>
      </c>
      <c r="K103" s="171">
        <f>+ROUND(ITEMS!K98*'Formulario 1 PROPUESTA'!$L$13,0)</f>
        <v>275100</v>
      </c>
      <c r="L103" s="171">
        <f>+ROUND(ITEMS!L98*'Formulario 1 PROPUESTA'!$L$13,0)</f>
        <v>275100</v>
      </c>
      <c r="M103" s="172">
        <f>+ROUND(ITEMS!M98*'Formulario 1 PROPUESTA'!$L$13,0)</f>
        <v>275100</v>
      </c>
      <c r="N103" s="225"/>
    </row>
    <row r="104" spans="2:14" customFormat="1" ht="52.2" x14ac:dyDescent="0.25">
      <c r="B104" s="223"/>
      <c r="C104" s="163">
        <v>84</v>
      </c>
      <c r="D104" s="163" t="s">
        <v>21</v>
      </c>
      <c r="E104" s="164" t="s">
        <v>152</v>
      </c>
      <c r="F104" s="165" t="s">
        <v>84</v>
      </c>
      <c r="G104" s="166">
        <v>1</v>
      </c>
      <c r="H104" s="170">
        <f>+ROUND(ITEMS!H99*'Formulario 1 PROPUESTA'!$L$13,0)</f>
        <v>899000</v>
      </c>
      <c r="I104" s="171">
        <f>+ROUND(ITEMS!I99*'Formulario 1 PROPUESTA'!$L$13,0)</f>
        <v>274094</v>
      </c>
      <c r="J104" s="171">
        <f>+ROUND(ITEMS!J99*'Formulario 1 PROPUESTA'!$L$13,0)</f>
        <v>1039097</v>
      </c>
      <c r="K104" s="171">
        <f>+ROUND(ITEMS!K99*'Formulario 1 PROPUESTA'!$L$13,0)</f>
        <v>1029000</v>
      </c>
      <c r="L104" s="171">
        <f>+ROUND(ITEMS!L99*'Formulario 1 PROPUESTA'!$L$13,0)</f>
        <v>898800</v>
      </c>
      <c r="M104" s="172">
        <f>+ROUND(ITEMS!M99*'Formulario 1 PROPUESTA'!$L$13,0)</f>
        <v>942339</v>
      </c>
      <c r="N104" s="225"/>
    </row>
    <row r="105" spans="2:14" customFormat="1" ht="52.2" x14ac:dyDescent="0.25">
      <c r="B105" s="223"/>
      <c r="C105" s="163">
        <v>85</v>
      </c>
      <c r="D105" s="163" t="s">
        <v>35</v>
      </c>
      <c r="E105" s="164" t="s">
        <v>86</v>
      </c>
      <c r="F105" s="165" t="s">
        <v>10</v>
      </c>
      <c r="G105" s="166">
        <v>1</v>
      </c>
      <c r="H105" s="170">
        <f>+ROUND(ITEMS!H100*'Formulario 1 PROPUESTA'!$L$13,0)</f>
        <v>273002</v>
      </c>
      <c r="I105" s="171">
        <f>+ROUND(ITEMS!I100*'Formulario 1 PROPUESTA'!$L$13,0)</f>
        <v>273002</v>
      </c>
      <c r="J105" s="171">
        <f>+ROUND(ITEMS!J100*'Formulario 1 PROPUESTA'!$L$13,0)</f>
        <v>275100</v>
      </c>
      <c r="K105" s="171">
        <f>+ROUND(ITEMS!K100*'Formulario 1 PROPUESTA'!$L$13,0)</f>
        <v>275100</v>
      </c>
      <c r="L105" s="171">
        <f>+ROUND(ITEMS!L100*'Formulario 1 PROPUESTA'!$L$13,0)</f>
        <v>275100</v>
      </c>
      <c r="M105" s="172">
        <f>+ROUND(ITEMS!M100*'Formulario 1 PROPUESTA'!$L$13,0)</f>
        <v>275100</v>
      </c>
      <c r="N105" s="225"/>
    </row>
    <row r="106" spans="2:14" customFormat="1" ht="52.2" x14ac:dyDescent="0.25">
      <c r="B106" s="223"/>
      <c r="C106" s="163">
        <v>86</v>
      </c>
      <c r="D106" s="163" t="s">
        <v>21</v>
      </c>
      <c r="E106" s="164" t="s">
        <v>86</v>
      </c>
      <c r="F106" s="165" t="s">
        <v>84</v>
      </c>
      <c r="G106" s="166">
        <v>1</v>
      </c>
      <c r="H106" s="170">
        <f>+ROUND(ITEMS!H101*'Formulario 1 PROPUESTA'!$L$13,0)</f>
        <v>0</v>
      </c>
      <c r="I106" s="171">
        <f>+ROUND(ITEMS!I101*'Formulario 1 PROPUESTA'!$L$13,0)</f>
        <v>0</v>
      </c>
      <c r="J106" s="171">
        <f>+ROUND(ITEMS!J101*'Formulario 1 PROPUESTA'!$L$13,0)</f>
        <v>635271</v>
      </c>
      <c r="K106" s="171">
        <f>+ROUND(ITEMS!K101*'Formulario 1 PROPUESTA'!$L$13,0)</f>
        <v>1029000</v>
      </c>
      <c r="L106" s="171">
        <f>+ROUND(ITEMS!L101*'Formulario 1 PROPUESTA'!$L$13,0)</f>
        <v>7094100</v>
      </c>
      <c r="M106" s="172">
        <f>+ROUND(ITEMS!M101*'Formulario 1 PROPUESTA'!$L$13,0)</f>
        <v>942339</v>
      </c>
      <c r="N106" s="225"/>
    </row>
    <row r="107" spans="2:14" customFormat="1" ht="69.599999999999994" x14ac:dyDescent="0.25">
      <c r="B107" s="223"/>
      <c r="C107" s="163">
        <v>87</v>
      </c>
      <c r="D107" s="163" t="s">
        <v>35</v>
      </c>
      <c r="E107" s="164" t="s">
        <v>88</v>
      </c>
      <c r="F107" s="165" t="s">
        <v>10</v>
      </c>
      <c r="G107" s="166">
        <v>1</v>
      </c>
      <c r="H107" s="170">
        <f>+ROUND(ITEMS!H102*'Formulario 1 PROPUESTA'!$L$13,0)</f>
        <v>273002</v>
      </c>
      <c r="I107" s="171">
        <f>+ROUND(ITEMS!I102*'Formulario 1 PROPUESTA'!$L$13,0)</f>
        <v>273002</v>
      </c>
      <c r="J107" s="171">
        <f>+ROUND(ITEMS!J102*'Formulario 1 PROPUESTA'!$L$13,0)</f>
        <v>275100</v>
      </c>
      <c r="K107" s="171">
        <f>+ROUND(ITEMS!K102*'Formulario 1 PROPUESTA'!$L$13,0)</f>
        <v>275100</v>
      </c>
      <c r="L107" s="171">
        <f>+ROUND(ITEMS!L102*'Formulario 1 PROPUESTA'!$L$13,0)</f>
        <v>275100</v>
      </c>
      <c r="M107" s="172">
        <f>+ROUND(ITEMS!M102*'Formulario 1 PROPUESTA'!$L$13,0)</f>
        <v>275100</v>
      </c>
      <c r="N107" s="225"/>
    </row>
    <row r="108" spans="2:14" customFormat="1" ht="69.599999999999994" x14ac:dyDescent="0.25">
      <c r="B108" s="223"/>
      <c r="C108" s="163">
        <v>88</v>
      </c>
      <c r="D108" s="163" t="s">
        <v>21</v>
      </c>
      <c r="E108" s="164" t="s">
        <v>88</v>
      </c>
      <c r="F108" s="165" t="s">
        <v>84</v>
      </c>
      <c r="G108" s="166">
        <v>1</v>
      </c>
      <c r="H108" s="170">
        <f>+ROUND(ITEMS!H103*'Formulario 1 PROPUESTA'!$L$13,0)</f>
        <v>0</v>
      </c>
      <c r="I108" s="171">
        <f>+ROUND(ITEMS!I103*'Formulario 1 PROPUESTA'!$L$13,0)</f>
        <v>0</v>
      </c>
      <c r="J108" s="171">
        <f>+ROUND(ITEMS!J103*'Formulario 1 PROPUESTA'!$L$13,0)</f>
        <v>0</v>
      </c>
      <c r="K108" s="171">
        <f>+ROUND(ITEMS!K103*'Formulario 1 PROPUESTA'!$L$13,0)</f>
        <v>0</v>
      </c>
      <c r="L108" s="171">
        <f>+ROUND(ITEMS!L103*'Formulario 1 PROPUESTA'!$L$13,0)</f>
        <v>158187</v>
      </c>
      <c r="M108" s="172">
        <f>+ROUND(ITEMS!M103*'Formulario 1 PROPUESTA'!$L$13,0)</f>
        <v>942339</v>
      </c>
      <c r="N108" s="225"/>
    </row>
    <row r="109" spans="2:14" customFormat="1" ht="87" x14ac:dyDescent="0.25">
      <c r="B109" s="223"/>
      <c r="C109" s="163">
        <v>89</v>
      </c>
      <c r="D109" s="163" t="s">
        <v>35</v>
      </c>
      <c r="E109" s="164" t="s">
        <v>153</v>
      </c>
      <c r="F109" s="165" t="s">
        <v>10</v>
      </c>
      <c r="G109" s="166">
        <v>1</v>
      </c>
      <c r="H109" s="170">
        <f>+ROUND(ITEMS!H104*'Formulario 1 PROPUESTA'!$L$13,0)</f>
        <v>167301</v>
      </c>
      <c r="I109" s="171">
        <f>+ROUND(ITEMS!I104*'Formulario 1 PROPUESTA'!$L$13,0)</f>
        <v>167301</v>
      </c>
      <c r="J109" s="171">
        <f>+ROUND(ITEMS!J104*'Formulario 1 PROPUESTA'!$L$13,0)</f>
        <v>183750</v>
      </c>
      <c r="K109" s="171">
        <f>+ROUND(ITEMS!K104*'Formulario 1 PROPUESTA'!$L$13,0)</f>
        <v>183750</v>
      </c>
      <c r="L109" s="171">
        <f>+ROUND(ITEMS!L104*'Formulario 1 PROPUESTA'!$L$13,0)</f>
        <v>183750</v>
      </c>
      <c r="M109" s="172">
        <f>+ROUND(ITEMS!M104*'Formulario 1 PROPUESTA'!$L$13,0)</f>
        <v>183750</v>
      </c>
      <c r="N109" s="225"/>
    </row>
    <row r="110" spans="2:14" customFormat="1" ht="87" x14ac:dyDescent="0.25">
      <c r="B110" s="223"/>
      <c r="C110" s="163">
        <v>90</v>
      </c>
      <c r="D110" s="163" t="s">
        <v>21</v>
      </c>
      <c r="E110" s="164" t="s">
        <v>153</v>
      </c>
      <c r="F110" s="165" t="s">
        <v>84</v>
      </c>
      <c r="G110" s="166">
        <v>1</v>
      </c>
      <c r="H110" s="170">
        <f>+ROUND(ITEMS!H105*'Formulario 1 PROPUESTA'!$L$13,0)</f>
        <v>125772</v>
      </c>
      <c r="I110" s="171">
        <f>+ROUND(ITEMS!I105*'Formulario 1 PROPUESTA'!$L$13,0)</f>
        <v>383250</v>
      </c>
      <c r="J110" s="171">
        <f>+ROUND(ITEMS!J105*'Formulario 1 PROPUESTA'!$L$13,0)</f>
        <v>448150</v>
      </c>
      <c r="K110" s="171">
        <f>+ROUND(ITEMS!K105*'Formulario 1 PROPUESTA'!$L$13,0)</f>
        <v>455700</v>
      </c>
      <c r="L110" s="171">
        <f>+ROUND(ITEMS!L105*'Formulario 1 PROPUESTA'!$L$13,0)</f>
        <v>389633</v>
      </c>
      <c r="M110" s="172">
        <f>+ROUND(ITEMS!M105*'Formulario 1 PROPUESTA'!$L$13,0)</f>
        <v>129163</v>
      </c>
      <c r="N110" s="225"/>
    </row>
    <row r="111" spans="2:14" customFormat="1" ht="69.599999999999994" x14ac:dyDescent="0.25">
      <c r="B111" s="223"/>
      <c r="C111" s="163">
        <v>91</v>
      </c>
      <c r="D111" s="163" t="s">
        <v>35</v>
      </c>
      <c r="E111" s="164" t="s">
        <v>154</v>
      </c>
      <c r="F111" s="165" t="s">
        <v>10</v>
      </c>
      <c r="G111" s="166">
        <v>1</v>
      </c>
      <c r="H111" s="170">
        <f>+ROUND(ITEMS!H106*'Formulario 1 PROPUESTA'!$L$13,0)</f>
        <v>167301</v>
      </c>
      <c r="I111" s="171">
        <f>+ROUND(ITEMS!I106*'Formulario 1 PROPUESTA'!$L$13,0)</f>
        <v>167301</v>
      </c>
      <c r="J111" s="171">
        <f>+ROUND(ITEMS!J106*'Formulario 1 PROPUESTA'!$L$13,0)</f>
        <v>183750</v>
      </c>
      <c r="K111" s="171">
        <f>+ROUND(ITEMS!K106*'Formulario 1 PROPUESTA'!$L$13,0)</f>
        <v>183750</v>
      </c>
      <c r="L111" s="171">
        <f>+ROUND(ITEMS!L106*'Formulario 1 PROPUESTA'!$L$13,0)</f>
        <v>183750</v>
      </c>
      <c r="M111" s="172">
        <f>+ROUND(ITEMS!M106*'Formulario 1 PROPUESTA'!$L$13,0)</f>
        <v>183750</v>
      </c>
      <c r="N111" s="225"/>
    </row>
    <row r="112" spans="2:14" customFormat="1" ht="69.599999999999994" x14ac:dyDescent="0.25">
      <c r="B112" s="223"/>
      <c r="C112" s="163">
        <v>92</v>
      </c>
      <c r="D112" s="163" t="s">
        <v>21</v>
      </c>
      <c r="E112" s="164" t="s">
        <v>154</v>
      </c>
      <c r="F112" s="165" t="s">
        <v>84</v>
      </c>
      <c r="G112" s="166">
        <v>1</v>
      </c>
      <c r="H112" s="170">
        <f>+ROUND(ITEMS!H107*'Formulario 1 PROPUESTA'!$L$13,0)</f>
        <v>125772</v>
      </c>
      <c r="I112" s="171">
        <f>+ROUND(ITEMS!I107*'Formulario 1 PROPUESTA'!$L$13,0)</f>
        <v>303450</v>
      </c>
      <c r="J112" s="171">
        <f>+ROUND(ITEMS!J107*'Formulario 1 PROPUESTA'!$L$13,0)</f>
        <v>462240</v>
      </c>
      <c r="K112" s="171">
        <f>+ROUND(ITEMS!K107*'Formulario 1 PROPUESTA'!$L$13,0)</f>
        <v>357000</v>
      </c>
      <c r="L112" s="171">
        <f>+ROUND(ITEMS!L107*'Formulario 1 PROPUESTA'!$L$13,0)</f>
        <v>829287</v>
      </c>
      <c r="M112" s="172">
        <f>+ROUND(ITEMS!M107*'Formulario 1 PROPUESTA'!$L$13,0)</f>
        <v>129163</v>
      </c>
      <c r="N112" s="225"/>
    </row>
    <row r="113" spans="2:14" customFormat="1" ht="17.399999999999999" x14ac:dyDescent="0.25">
      <c r="B113" s="223"/>
      <c r="C113" s="163">
        <v>93</v>
      </c>
      <c r="D113" s="163" t="s">
        <v>35</v>
      </c>
      <c r="E113" s="164" t="s">
        <v>89</v>
      </c>
      <c r="F113" s="165" t="s">
        <v>10</v>
      </c>
      <c r="G113" s="166">
        <v>1</v>
      </c>
      <c r="H113" s="170">
        <f>+ROUND(ITEMS!H108*'Formulario 1 PROPUESTA'!$L$13,0)</f>
        <v>46100</v>
      </c>
      <c r="I113" s="171">
        <f>+ROUND(ITEMS!I108*'Formulario 1 PROPUESTA'!$L$13,0)</f>
        <v>46100</v>
      </c>
      <c r="J113" s="171">
        <f>+ROUND(ITEMS!J108*'Formulario 1 PROPUESTA'!$L$13,0)</f>
        <v>47898</v>
      </c>
      <c r="K113" s="171">
        <f>+ROUND(ITEMS!K108*'Formulario 1 PROPUESTA'!$L$13,0)</f>
        <v>46750</v>
      </c>
      <c r="L113" s="171">
        <f>+ROUND(ITEMS!L108*'Formulario 1 PROPUESTA'!$L$13,0)</f>
        <v>46750</v>
      </c>
      <c r="M113" s="172">
        <f>+ROUND(ITEMS!M108*'Formulario 1 PROPUESTA'!$L$13,0)</f>
        <v>46750</v>
      </c>
      <c r="N113" s="225"/>
    </row>
    <row r="114" spans="2:14" customFormat="1" ht="17.399999999999999" x14ac:dyDescent="0.25">
      <c r="B114" s="223"/>
      <c r="C114" s="163">
        <v>94</v>
      </c>
      <c r="D114" s="163" t="s">
        <v>21</v>
      </c>
      <c r="E114" s="164" t="s">
        <v>89</v>
      </c>
      <c r="F114" s="165" t="s">
        <v>84</v>
      </c>
      <c r="G114" s="166">
        <v>1</v>
      </c>
      <c r="H114" s="170">
        <f>+ROUND(ITEMS!H109*'Formulario 1 PROPUESTA'!$L$13,0)</f>
        <v>443632</v>
      </c>
      <c r="I114" s="171">
        <f>+ROUND(ITEMS!I109*'Formulario 1 PROPUESTA'!$L$13,0)</f>
        <v>545643</v>
      </c>
      <c r="J114" s="171">
        <f>+ROUND(ITEMS!J109*'Formulario 1 PROPUESTA'!$L$13,0)</f>
        <v>797106</v>
      </c>
      <c r="K114" s="171">
        <f>+ROUND(ITEMS!K109*'Formulario 1 PROPUESTA'!$L$13,0)</f>
        <v>798000</v>
      </c>
      <c r="L114" s="171">
        <f>+ROUND(ITEMS!L109*'Formulario 1 PROPUESTA'!$L$13,0)</f>
        <v>594145</v>
      </c>
      <c r="M114" s="172">
        <f>+ROUND(ITEMS!M109*'Formulario 1 PROPUESTA'!$L$13,0)</f>
        <v>367500</v>
      </c>
      <c r="N114" s="225"/>
    </row>
    <row r="115" spans="2:14" customFormat="1" ht="69.599999999999994" x14ac:dyDescent="0.25">
      <c r="B115" s="223"/>
      <c r="C115" s="163">
        <v>95</v>
      </c>
      <c r="D115" s="163" t="s">
        <v>35</v>
      </c>
      <c r="E115" s="164" t="s">
        <v>155</v>
      </c>
      <c r="F115" s="165" t="s">
        <v>10</v>
      </c>
      <c r="G115" s="166">
        <v>1</v>
      </c>
      <c r="H115" s="170">
        <f>+ROUND(ITEMS!H110*'Formulario 1 PROPUESTA'!$L$13,0)</f>
        <v>91900</v>
      </c>
      <c r="I115" s="171">
        <f>+ROUND(ITEMS!I110*'Formulario 1 PROPUESTA'!$L$13,0)</f>
        <v>91900</v>
      </c>
      <c r="J115" s="171">
        <f>+ROUND(ITEMS!J110*'Formulario 1 PROPUESTA'!$L$13,0)</f>
        <v>91900</v>
      </c>
      <c r="K115" s="171">
        <f>+ROUND(ITEMS!K110*'Formulario 1 PROPUESTA'!$L$13,0)</f>
        <v>91900</v>
      </c>
      <c r="L115" s="171">
        <f>+ROUND(ITEMS!L110*'Formulario 1 PROPUESTA'!$L$13,0)</f>
        <v>91900</v>
      </c>
      <c r="M115" s="172">
        <f>+ROUND(ITEMS!M110*'Formulario 1 PROPUESTA'!$L$13,0)</f>
        <v>91900</v>
      </c>
      <c r="N115" s="225"/>
    </row>
    <row r="116" spans="2:14" customFormat="1" ht="69.599999999999994" x14ac:dyDescent="0.25">
      <c r="B116" s="223"/>
      <c r="C116" s="163">
        <v>96</v>
      </c>
      <c r="D116" s="163" t="s">
        <v>21</v>
      </c>
      <c r="E116" s="164" t="s">
        <v>155</v>
      </c>
      <c r="F116" s="165" t="s">
        <v>84</v>
      </c>
      <c r="G116" s="166">
        <v>1</v>
      </c>
      <c r="H116" s="170">
        <f>+ROUND(ITEMS!H111*'Formulario 1 PROPUESTA'!$L$13,0)</f>
        <v>445399</v>
      </c>
      <c r="I116" s="171">
        <f>+ROUND(ITEMS!I111*'Formulario 1 PROPUESTA'!$L$13,0)</f>
        <v>0</v>
      </c>
      <c r="J116" s="171">
        <f>+ROUND(ITEMS!J111*'Formulario 1 PROPUESTA'!$L$13,0)</f>
        <v>667047</v>
      </c>
      <c r="K116" s="171">
        <f>+ROUND(ITEMS!K111*'Formulario 1 PROPUESTA'!$L$13,0)</f>
        <v>798000</v>
      </c>
      <c r="L116" s="171">
        <f>+ROUND(ITEMS!L111*'Formulario 1 PROPUESTA'!$L$13,0)</f>
        <v>997500</v>
      </c>
      <c r="M116" s="172">
        <f>+ROUND(ITEMS!M111*'Formulario 1 PROPUESTA'!$L$13,0)</f>
        <v>367500</v>
      </c>
      <c r="N116" s="225"/>
    </row>
    <row r="117" spans="2:14" customFormat="1" ht="87" x14ac:dyDescent="0.25">
      <c r="B117" s="223"/>
      <c r="C117" s="163">
        <v>97</v>
      </c>
      <c r="D117" s="163" t="s">
        <v>35</v>
      </c>
      <c r="E117" s="164" t="s">
        <v>90</v>
      </c>
      <c r="F117" s="165" t="s">
        <v>10</v>
      </c>
      <c r="G117" s="166">
        <v>1</v>
      </c>
      <c r="H117" s="170">
        <f>+ROUND(ITEMS!H112*'Formulario 1 PROPUESTA'!$L$13,0)</f>
        <v>0</v>
      </c>
      <c r="I117" s="171">
        <f>+ROUND(ITEMS!I112*'Formulario 1 PROPUESTA'!$L$13,0)</f>
        <v>0</v>
      </c>
      <c r="J117" s="171">
        <f>+ROUND(ITEMS!J112*'Formulario 1 PROPUESTA'!$L$13,0)</f>
        <v>0</v>
      </c>
      <c r="K117" s="171">
        <f>+ROUND(ITEMS!K112*'Formulario 1 PROPUESTA'!$L$13,0)</f>
        <v>0</v>
      </c>
      <c r="L117" s="171">
        <f>+ROUND(ITEMS!L112*'Formulario 1 PROPUESTA'!$L$13,0)</f>
        <v>0</v>
      </c>
      <c r="M117" s="172">
        <f>+ROUND(ITEMS!M112*'Formulario 1 PROPUESTA'!$L$13,0)</f>
        <v>367500</v>
      </c>
      <c r="N117" s="225"/>
    </row>
    <row r="118" spans="2:14" customFormat="1" ht="87" x14ac:dyDescent="0.25">
      <c r="B118" s="223"/>
      <c r="C118" s="163">
        <v>98</v>
      </c>
      <c r="D118" s="163" t="s">
        <v>21</v>
      </c>
      <c r="E118" s="164" t="s">
        <v>90</v>
      </c>
      <c r="F118" s="165" t="s">
        <v>84</v>
      </c>
      <c r="G118" s="166">
        <v>1</v>
      </c>
      <c r="H118" s="170">
        <f>+ROUND(ITEMS!H113*'Formulario 1 PROPUESTA'!$L$13,0)</f>
        <v>0</v>
      </c>
      <c r="I118" s="171">
        <f>+ROUND(ITEMS!I113*'Formulario 1 PROPUESTA'!$L$13,0)</f>
        <v>0</v>
      </c>
      <c r="J118" s="171">
        <f>+ROUND(ITEMS!J113*'Formulario 1 PROPUESTA'!$L$13,0)</f>
        <v>0</v>
      </c>
      <c r="K118" s="171">
        <f>+ROUND(ITEMS!K113*'Formulario 1 PROPUESTA'!$L$13,0)</f>
        <v>0</v>
      </c>
      <c r="L118" s="171">
        <f>+ROUND(ITEMS!L113*'Formulario 1 PROPUESTA'!$L$13,0)</f>
        <v>0</v>
      </c>
      <c r="M118" s="172">
        <f>+ROUND(ITEMS!M113*'Formulario 1 PROPUESTA'!$L$13,0)</f>
        <v>1575000</v>
      </c>
      <c r="N118" s="225"/>
    </row>
    <row r="119" spans="2:14" customFormat="1" ht="17.399999999999999" x14ac:dyDescent="0.25">
      <c r="B119" s="223"/>
      <c r="C119" s="163">
        <v>99</v>
      </c>
      <c r="D119" s="163" t="s">
        <v>35</v>
      </c>
      <c r="E119" s="164" t="s">
        <v>156</v>
      </c>
      <c r="F119" s="165" t="s">
        <v>10</v>
      </c>
      <c r="G119" s="166">
        <v>1</v>
      </c>
      <c r="H119" s="170">
        <f>+ROUND(ITEMS!H114*'Formulario 1 PROPUESTA'!$L$13,0)</f>
        <v>1837500</v>
      </c>
      <c r="I119" s="171">
        <f>+ROUND(ITEMS!I114*'Formulario 1 PROPUESTA'!$L$13,0)</f>
        <v>1837500</v>
      </c>
      <c r="J119" s="171">
        <f>+ROUND(ITEMS!J114*'Formulario 1 PROPUESTA'!$L$13,0)</f>
        <v>1837500</v>
      </c>
      <c r="K119" s="171">
        <f>+ROUND(ITEMS!K114*'Formulario 1 PROPUESTA'!$L$13,0)</f>
        <v>1837500</v>
      </c>
      <c r="L119" s="171">
        <f>+ROUND(ITEMS!L114*'Formulario 1 PROPUESTA'!$L$13,0)</f>
        <v>1837500</v>
      </c>
      <c r="M119" s="172">
        <f>+ROUND(ITEMS!M114*'Formulario 1 PROPUESTA'!$L$13,0)</f>
        <v>1837500</v>
      </c>
      <c r="N119" s="225"/>
    </row>
    <row r="120" spans="2:14" customFormat="1" ht="17.399999999999999" x14ac:dyDescent="0.25">
      <c r="B120" s="223"/>
      <c r="C120" s="163">
        <v>100</v>
      </c>
      <c r="D120" s="163" t="s">
        <v>21</v>
      </c>
      <c r="E120" s="164" t="s">
        <v>156</v>
      </c>
      <c r="F120" s="165" t="s">
        <v>84</v>
      </c>
      <c r="G120" s="166">
        <v>1</v>
      </c>
      <c r="H120" s="170">
        <f>+ROUND(ITEMS!H115*'Formulario 1 PROPUESTA'!$L$13,0)</f>
        <v>828450</v>
      </c>
      <c r="I120" s="171">
        <f>+ROUND(ITEMS!I115*'Formulario 1 PROPUESTA'!$L$13,0)</f>
        <v>1470000</v>
      </c>
      <c r="J120" s="171">
        <f>+ROUND(ITEMS!J115*'Formulario 1 PROPUESTA'!$L$13,0)</f>
        <v>1837500</v>
      </c>
      <c r="K120" s="171">
        <f>+ROUND(ITEMS!K115*'Formulario 1 PROPUESTA'!$L$13,0)</f>
        <v>1638000</v>
      </c>
      <c r="L120" s="171">
        <f>+ROUND(ITEMS!L115*'Formulario 1 PROPUESTA'!$L$13,0)</f>
        <v>2244705</v>
      </c>
      <c r="M120" s="172">
        <f>+ROUND(ITEMS!M115*'Formulario 1 PROPUESTA'!$L$13,0)</f>
        <v>1837500</v>
      </c>
      <c r="N120" s="225"/>
    </row>
    <row r="121" spans="2:14" customFormat="1" ht="52.2" x14ac:dyDescent="0.25">
      <c r="B121" s="223"/>
      <c r="C121" s="163">
        <v>101</v>
      </c>
      <c r="D121" s="163" t="s">
        <v>35</v>
      </c>
      <c r="E121" s="164" t="s">
        <v>157</v>
      </c>
      <c r="F121" s="165" t="s">
        <v>10</v>
      </c>
      <c r="G121" s="166">
        <v>1</v>
      </c>
      <c r="H121" s="170">
        <f>+ROUND(ITEMS!H116*'Formulario 1 PROPUESTA'!$L$13,0)</f>
        <v>1837500</v>
      </c>
      <c r="I121" s="171">
        <f>+ROUND(ITEMS!I116*'Formulario 1 PROPUESTA'!$L$13,0)</f>
        <v>1837500</v>
      </c>
      <c r="J121" s="171">
        <f>+ROUND(ITEMS!J116*'Formulario 1 PROPUESTA'!$L$13,0)</f>
        <v>1837500</v>
      </c>
      <c r="K121" s="171">
        <f>+ROUND(ITEMS!K116*'Formulario 1 PROPUESTA'!$L$13,0)</f>
        <v>1837500</v>
      </c>
      <c r="L121" s="171">
        <f>+ROUND(ITEMS!L116*'Formulario 1 PROPUESTA'!$L$13,0)</f>
        <v>1837500</v>
      </c>
      <c r="M121" s="172">
        <f>+ROUND(ITEMS!M116*'Formulario 1 PROPUESTA'!$L$13,0)</f>
        <v>1837500</v>
      </c>
      <c r="N121" s="225"/>
    </row>
    <row r="122" spans="2:14" customFormat="1" ht="52.2" x14ac:dyDescent="0.25">
      <c r="B122" s="223"/>
      <c r="C122" s="163">
        <v>102</v>
      </c>
      <c r="D122" s="163" t="s">
        <v>21</v>
      </c>
      <c r="E122" s="164" t="s">
        <v>157</v>
      </c>
      <c r="F122" s="165" t="s">
        <v>84</v>
      </c>
      <c r="G122" s="166">
        <v>1</v>
      </c>
      <c r="H122" s="170">
        <f>+ROUND(ITEMS!H117*'Formulario 1 PROPUESTA'!$L$13,0)</f>
        <v>519750</v>
      </c>
      <c r="I122" s="171">
        <f>+ROUND(ITEMS!I117*'Formulario 1 PROPUESTA'!$L$13,0)</f>
        <v>268681</v>
      </c>
      <c r="J122" s="171">
        <f>+ROUND(ITEMS!J117*'Formulario 1 PROPUESTA'!$L$13,0)</f>
        <v>317661</v>
      </c>
      <c r="K122" s="171">
        <f>+ROUND(ITEMS!K117*'Formulario 1 PROPUESTA'!$L$13,0)</f>
        <v>339150</v>
      </c>
      <c r="L122" s="171">
        <f>+ROUND(ITEMS!L117*'Formulario 1 PROPUESTA'!$L$13,0)</f>
        <v>472500</v>
      </c>
      <c r="M122" s="172">
        <f>+ROUND(ITEMS!M117*'Formulario 1 PROPUESTA'!$L$13,0)</f>
        <v>338845</v>
      </c>
      <c r="N122" s="225"/>
    </row>
    <row r="123" spans="2:14" customFormat="1" ht="52.2" x14ac:dyDescent="0.25">
      <c r="B123" s="223"/>
      <c r="C123" s="163">
        <v>103</v>
      </c>
      <c r="D123" s="163" t="s">
        <v>35</v>
      </c>
      <c r="E123" s="164" t="s">
        <v>158</v>
      </c>
      <c r="F123" s="165" t="s">
        <v>10</v>
      </c>
      <c r="G123" s="166">
        <v>1</v>
      </c>
      <c r="H123" s="170">
        <f>+ROUND(ITEMS!H118*'Formulario 1 PROPUESTA'!$L$13,0)</f>
        <v>1377600</v>
      </c>
      <c r="I123" s="171">
        <f>+ROUND(ITEMS!I118*'Formulario 1 PROPUESTA'!$L$13,0)</f>
        <v>1377600</v>
      </c>
      <c r="J123" s="171">
        <f>+ROUND(ITEMS!J118*'Formulario 1 PROPUESTA'!$L$13,0)</f>
        <v>1377600</v>
      </c>
      <c r="K123" s="171">
        <f>+ROUND(ITEMS!K118*'Formulario 1 PROPUESTA'!$L$13,0)</f>
        <v>1377600</v>
      </c>
      <c r="L123" s="171">
        <f>+ROUND(ITEMS!L118*'Formulario 1 PROPUESTA'!$L$13,0)</f>
        <v>1377600</v>
      </c>
      <c r="M123" s="172">
        <f>+ROUND(ITEMS!M118*'Formulario 1 PROPUESTA'!$L$13,0)</f>
        <v>1377600</v>
      </c>
      <c r="N123" s="225"/>
    </row>
    <row r="124" spans="2:14" customFormat="1" ht="52.2" x14ac:dyDescent="0.25">
      <c r="B124" s="223"/>
      <c r="C124" s="163">
        <v>104</v>
      </c>
      <c r="D124" s="163" t="s">
        <v>21</v>
      </c>
      <c r="E124" s="164" t="s">
        <v>158</v>
      </c>
      <c r="F124" s="165" t="s">
        <v>84</v>
      </c>
      <c r="G124" s="166">
        <v>1</v>
      </c>
      <c r="H124" s="170">
        <f>+ROUND(ITEMS!H119*'Formulario 1 PROPUESTA'!$L$13,0)</f>
        <v>506175</v>
      </c>
      <c r="I124" s="171">
        <f>+ROUND(ITEMS!I119*'Formulario 1 PROPUESTA'!$L$13,0)</f>
        <v>272465</v>
      </c>
      <c r="J124" s="171">
        <f>+ROUND(ITEMS!J119*'Formulario 1 PROPUESTA'!$L$13,0)</f>
        <v>317661</v>
      </c>
      <c r="K124" s="171">
        <f>+ROUND(ITEMS!K119*'Formulario 1 PROPUESTA'!$L$13,0)</f>
        <v>339150</v>
      </c>
      <c r="L124" s="171">
        <f>+ROUND(ITEMS!L119*'Formulario 1 PROPUESTA'!$L$13,0)</f>
        <v>478800</v>
      </c>
      <c r="M124" s="172">
        <f>+ROUND(ITEMS!M119*'Formulario 1 PROPUESTA'!$L$13,0)</f>
        <v>338845</v>
      </c>
      <c r="N124" s="225"/>
    </row>
    <row r="125" spans="2:14" customFormat="1" ht="34.799999999999997" x14ac:dyDescent="0.25">
      <c r="B125" s="223"/>
      <c r="C125" s="163">
        <v>105</v>
      </c>
      <c r="D125" s="163" t="s">
        <v>35</v>
      </c>
      <c r="E125" s="164" t="s">
        <v>160</v>
      </c>
      <c r="F125" s="165" t="s">
        <v>10</v>
      </c>
      <c r="G125" s="166">
        <v>1</v>
      </c>
      <c r="H125" s="170">
        <f>+ROUND(ITEMS!H120*'Formulario 1 PROPUESTA'!$L$13,0)</f>
        <v>0</v>
      </c>
      <c r="I125" s="171">
        <f>+ROUND(ITEMS!I120*'Formulario 1 PROPUESTA'!$L$13,0)</f>
        <v>0</v>
      </c>
      <c r="J125" s="171">
        <f>+ROUND(ITEMS!J120*'Formulario 1 PROPUESTA'!$L$13,0)</f>
        <v>0</v>
      </c>
      <c r="K125" s="171">
        <f>+ROUND(ITEMS!K120*'Formulario 1 PROPUESTA'!$L$13,0)</f>
        <v>0</v>
      </c>
      <c r="L125" s="171">
        <f>+ROUND(ITEMS!L120*'Formulario 1 PROPUESTA'!$L$13,0)</f>
        <v>0</v>
      </c>
      <c r="M125" s="172">
        <f>+ROUND(ITEMS!M120*'Formulario 1 PROPUESTA'!$L$13,0)</f>
        <v>0</v>
      </c>
      <c r="N125" s="225"/>
    </row>
    <row r="126" spans="2:14" customFormat="1" ht="34.799999999999997" x14ac:dyDescent="0.25">
      <c r="B126" s="223"/>
      <c r="C126" s="163">
        <v>106</v>
      </c>
      <c r="D126" s="163" t="s">
        <v>21</v>
      </c>
      <c r="E126" s="164" t="s">
        <v>160</v>
      </c>
      <c r="F126" s="165" t="s">
        <v>84</v>
      </c>
      <c r="G126" s="166">
        <v>1</v>
      </c>
      <c r="H126" s="241">
        <f>+ROUND(ITEMS!H121*'Formulario 1 PROPUESTA'!$L$13,0)</f>
        <v>0</v>
      </c>
      <c r="I126" s="242">
        <f>+ROUND(ITEMS!I121*'Formulario 1 PROPUESTA'!$L$13,0)</f>
        <v>0</v>
      </c>
      <c r="J126" s="242">
        <f>+ROUND(ITEMS!J121*'Formulario 1 PROPUESTA'!$L$13,0)</f>
        <v>0</v>
      </c>
      <c r="K126" s="242">
        <f>+ROUND(ITEMS!K121*'Formulario 1 PROPUESTA'!$L$13,0)</f>
        <v>0</v>
      </c>
      <c r="L126" s="242">
        <f>+ROUND(ITEMS!L121*'Formulario 1 PROPUESTA'!$L$13,0)</f>
        <v>0</v>
      </c>
      <c r="M126" s="243">
        <f>+ROUND(ITEMS!M121*'Formulario 1 PROPUESTA'!$L$13,0)</f>
        <v>0</v>
      </c>
      <c r="N126" s="225"/>
    </row>
    <row r="127" spans="2:14" customFormat="1" ht="34.799999999999997" x14ac:dyDescent="0.25">
      <c r="B127" s="223"/>
      <c r="C127" s="163">
        <v>107</v>
      </c>
      <c r="D127" s="163" t="s">
        <v>35</v>
      </c>
      <c r="E127" s="164" t="s">
        <v>161</v>
      </c>
      <c r="F127" s="165" t="s">
        <v>10</v>
      </c>
      <c r="G127" s="166">
        <v>1</v>
      </c>
      <c r="H127" s="170">
        <f>+ROUND(ITEMS!H122*'Formulario 1 PROPUESTA'!$L$13,0)</f>
        <v>91134</v>
      </c>
      <c r="I127" s="171">
        <f>+ROUND(ITEMS!I122*'Formulario 1 PROPUESTA'!$L$13,0)</f>
        <v>91134</v>
      </c>
      <c r="J127" s="171">
        <f>+ROUND(ITEMS!J122*'Formulario 1 PROPUESTA'!$L$13,0)</f>
        <v>91900</v>
      </c>
      <c r="K127" s="171">
        <f>+ROUND(ITEMS!K122*'Formulario 1 PROPUESTA'!$L$13,0)</f>
        <v>91900</v>
      </c>
      <c r="L127" s="171">
        <f>+ROUND(ITEMS!L122*'Formulario 1 PROPUESTA'!$L$13,0)</f>
        <v>91900</v>
      </c>
      <c r="M127" s="172">
        <f>+ROUND(ITEMS!M122*'Formulario 1 PROPUESTA'!$L$13,0)</f>
        <v>91900</v>
      </c>
      <c r="N127" s="225"/>
    </row>
    <row r="128" spans="2:14" customFormat="1" ht="34.799999999999997" x14ac:dyDescent="0.25">
      <c r="B128" s="223"/>
      <c r="C128" s="163">
        <v>108</v>
      </c>
      <c r="D128" s="163" t="s">
        <v>21</v>
      </c>
      <c r="E128" s="164" t="s">
        <v>161</v>
      </c>
      <c r="F128" s="165" t="s">
        <v>124</v>
      </c>
      <c r="G128" s="166">
        <v>1</v>
      </c>
      <c r="H128" s="170">
        <f>+ROUND(ITEMS!H123*'Formulario 1 PROPUESTA'!$L$13,0)</f>
        <v>179242</v>
      </c>
      <c r="I128" s="171">
        <f>+ROUND(ITEMS!I123*'Formulario 1 PROPUESTA'!$L$13,0)</f>
        <v>225881</v>
      </c>
      <c r="J128" s="171">
        <f>+ROUND(ITEMS!J123*'Formulario 1 PROPUESTA'!$L$13,0)</f>
        <v>190606</v>
      </c>
      <c r="K128" s="171">
        <f>+ROUND(ITEMS!K123*'Formulario 1 PROPUESTA'!$L$13,0)</f>
        <v>357003</v>
      </c>
      <c r="L128" s="171">
        <f>+ROUND(ITEMS!L123*'Formulario 1 PROPUESTA'!$L$13,0)</f>
        <v>514592</v>
      </c>
      <c r="M128" s="172">
        <f>+ROUND(ITEMS!M123*'Formulario 1 PROPUESTA'!$L$13,0)</f>
        <v>296476</v>
      </c>
      <c r="N128" s="225"/>
    </row>
    <row r="129" spans="2:14" customFormat="1" ht="34.799999999999997" x14ac:dyDescent="0.25">
      <c r="B129" s="223"/>
      <c r="C129" s="163">
        <v>109</v>
      </c>
      <c r="D129" s="163" t="s">
        <v>35</v>
      </c>
      <c r="E129" s="164" t="s">
        <v>162</v>
      </c>
      <c r="F129" s="165" t="s">
        <v>10</v>
      </c>
      <c r="G129" s="166">
        <v>1</v>
      </c>
      <c r="H129" s="170">
        <f>+ROUND(ITEMS!H124*'Formulario 1 PROPUESTA'!$L$13,0)</f>
        <v>4318980</v>
      </c>
      <c r="I129" s="171">
        <f>+ROUND(ITEMS!I124*'Formulario 1 PROPUESTA'!$L$13,0)</f>
        <v>4318980</v>
      </c>
      <c r="J129" s="171">
        <f>+ROUND(ITEMS!J124*'Formulario 1 PROPUESTA'!$L$13,0)</f>
        <v>4593750</v>
      </c>
      <c r="K129" s="171">
        <f>+ROUND(ITEMS!K124*'Formulario 1 PROPUESTA'!$L$13,0)</f>
        <v>4593750</v>
      </c>
      <c r="L129" s="171">
        <f>+ROUND(ITEMS!L124*'Formulario 1 PROPUESTA'!$L$13,0)</f>
        <v>4593750</v>
      </c>
      <c r="M129" s="172">
        <f>+ROUND(ITEMS!M124*'Formulario 1 PROPUESTA'!$L$13,0)</f>
        <v>4593750</v>
      </c>
      <c r="N129" s="225"/>
    </row>
    <row r="130" spans="2:14" customFormat="1" ht="34.799999999999997" x14ac:dyDescent="0.25">
      <c r="B130" s="223"/>
      <c r="C130" s="163">
        <v>110</v>
      </c>
      <c r="D130" s="163" t="s">
        <v>21</v>
      </c>
      <c r="E130" s="164" t="s">
        <v>162</v>
      </c>
      <c r="F130" s="165" t="s">
        <v>84</v>
      </c>
      <c r="G130" s="166">
        <v>1</v>
      </c>
      <c r="H130" s="170">
        <f>+ROUND(ITEMS!H125*'Formulario 1 PROPUESTA'!$L$13,0)</f>
        <v>3432574</v>
      </c>
      <c r="I130" s="171">
        <f>+ROUND(ITEMS!I125*'Formulario 1 PROPUESTA'!$L$13,0)</f>
        <v>3528906</v>
      </c>
      <c r="J130" s="171">
        <f>+ROUND(ITEMS!J125*'Formulario 1 PROPUESTA'!$L$13,0)</f>
        <v>18900000</v>
      </c>
      <c r="K130" s="171">
        <f>+ROUND(ITEMS!K125*'Formulario 1 PROPUESTA'!$L$13,0)</f>
        <v>7035000</v>
      </c>
      <c r="L130" s="171">
        <f>+ROUND(ITEMS!L125*'Formulario 1 PROPUESTA'!$L$13,0)</f>
        <v>7382172</v>
      </c>
      <c r="M130" s="172">
        <f>+ROUND(ITEMS!M125*'Formulario 1 PROPUESTA'!$L$13,0)</f>
        <v>1818617</v>
      </c>
      <c r="N130" s="225"/>
    </row>
    <row r="131" spans="2:14" customFormat="1" ht="52.2" x14ac:dyDescent="0.25">
      <c r="B131" s="223"/>
      <c r="C131" s="163">
        <v>111</v>
      </c>
      <c r="D131" s="163" t="s">
        <v>35</v>
      </c>
      <c r="E131" s="164" t="s">
        <v>163</v>
      </c>
      <c r="F131" s="165" t="s">
        <v>10</v>
      </c>
      <c r="G131" s="166">
        <v>1</v>
      </c>
      <c r="H131" s="170">
        <f>+ROUND(ITEMS!H126*'Formulario 1 PROPUESTA'!$L$13,0)</f>
        <v>230500</v>
      </c>
      <c r="I131" s="171">
        <f>+ROUND(ITEMS!I126*'Formulario 1 PROPUESTA'!$L$13,0)</f>
        <v>230500</v>
      </c>
      <c r="J131" s="171">
        <f>+ROUND(ITEMS!J126*'Formulario 1 PROPUESTA'!$L$13,0)</f>
        <v>230500</v>
      </c>
      <c r="K131" s="171">
        <f>+ROUND(ITEMS!K126*'Formulario 1 PROPUESTA'!$L$13,0)</f>
        <v>230500</v>
      </c>
      <c r="L131" s="171">
        <f>+ROUND(ITEMS!L126*'Formulario 1 PROPUESTA'!$L$13,0)</f>
        <v>230500</v>
      </c>
      <c r="M131" s="172">
        <f>+ROUND(ITEMS!M126*'Formulario 1 PROPUESTA'!$L$13,0)</f>
        <v>230500</v>
      </c>
      <c r="N131" s="225"/>
    </row>
    <row r="132" spans="2:14" customFormat="1" ht="52.2" x14ac:dyDescent="0.25">
      <c r="B132" s="223"/>
      <c r="C132" s="163">
        <v>112</v>
      </c>
      <c r="D132" s="163" t="s">
        <v>21</v>
      </c>
      <c r="E132" s="164" t="s">
        <v>163</v>
      </c>
      <c r="F132" s="165" t="s">
        <v>84</v>
      </c>
      <c r="G132" s="166">
        <v>1</v>
      </c>
      <c r="H132" s="170">
        <f>+ROUND(ITEMS!H127*'Formulario 1 PROPUESTA'!$L$13,0)</f>
        <v>395988</v>
      </c>
      <c r="I132" s="171">
        <f>+ROUND(ITEMS!I127*'Formulario 1 PROPUESTA'!$L$13,0)</f>
        <v>427742</v>
      </c>
      <c r="J132" s="171">
        <f>+ROUND(ITEMS!J127*'Formulario 1 PROPUESTA'!$L$13,0)</f>
        <v>241905</v>
      </c>
      <c r="K132" s="171">
        <f>+ROUND(ITEMS!K127*'Formulario 1 PROPUESTA'!$L$13,0)</f>
        <v>362250</v>
      </c>
      <c r="L132" s="171">
        <f>+ROUND(ITEMS!L127*'Formulario 1 PROPUESTA'!$L$13,0)</f>
        <v>60892</v>
      </c>
      <c r="M132" s="172">
        <f>+ROUND(ITEMS!M127*'Formulario 1 PROPUESTA'!$L$13,0)</f>
        <v>472882</v>
      </c>
      <c r="N132" s="225"/>
    </row>
    <row r="133" spans="2:14" customFormat="1" ht="52.2" x14ac:dyDescent="0.25">
      <c r="B133" s="223"/>
      <c r="C133" s="163">
        <v>113</v>
      </c>
      <c r="D133" s="163" t="s">
        <v>35</v>
      </c>
      <c r="E133" s="164" t="s">
        <v>164</v>
      </c>
      <c r="F133" s="165" t="s">
        <v>10</v>
      </c>
      <c r="G133" s="166">
        <v>1</v>
      </c>
      <c r="H133" s="170">
        <f>+ROUND(ITEMS!H128*'Formulario 1 PROPUESTA'!$L$13,0)</f>
        <v>91900</v>
      </c>
      <c r="I133" s="171">
        <f>+ROUND(ITEMS!I128*'Formulario 1 PROPUESTA'!$L$13,0)</f>
        <v>91900</v>
      </c>
      <c r="J133" s="171">
        <f>+ROUND(ITEMS!J128*'Formulario 1 PROPUESTA'!$L$13,0)</f>
        <v>91900</v>
      </c>
      <c r="K133" s="171">
        <f>+ROUND(ITEMS!K128*'Formulario 1 PROPUESTA'!$L$13,0)</f>
        <v>91900</v>
      </c>
      <c r="L133" s="171">
        <f>+ROUND(ITEMS!L128*'Formulario 1 PROPUESTA'!$L$13,0)</f>
        <v>91900</v>
      </c>
      <c r="M133" s="172">
        <f>+ROUND(ITEMS!M128*'Formulario 1 PROPUESTA'!$L$13,0)</f>
        <v>91900</v>
      </c>
      <c r="N133" s="225"/>
    </row>
    <row r="134" spans="2:14" customFormat="1" ht="52.2" x14ac:dyDescent="0.25">
      <c r="B134" s="223"/>
      <c r="C134" s="163">
        <v>114</v>
      </c>
      <c r="D134" s="163" t="s">
        <v>21</v>
      </c>
      <c r="E134" s="164" t="s">
        <v>164</v>
      </c>
      <c r="F134" s="165" t="s">
        <v>84</v>
      </c>
      <c r="G134" s="166">
        <v>1</v>
      </c>
      <c r="H134" s="170">
        <f>+ROUND(ITEMS!H129*'Formulario 1 PROPUESTA'!$L$13,0)</f>
        <v>186900</v>
      </c>
      <c r="I134" s="171">
        <f>+ROUND(ITEMS!I129*'Formulario 1 PROPUESTA'!$L$13,0)</f>
        <v>394966</v>
      </c>
      <c r="J134" s="171">
        <f>+ROUND(ITEMS!J129*'Formulario 1 PROPUESTA'!$L$13,0)</f>
        <v>421054</v>
      </c>
      <c r="K134" s="171">
        <f>+ROUND(ITEMS!K129*'Formulario 1 PROPUESTA'!$L$13,0)</f>
        <v>362250</v>
      </c>
      <c r="L134" s="171">
        <f>+ROUND(ITEMS!L129*'Formulario 1 PROPUESTA'!$L$13,0)</f>
        <v>0</v>
      </c>
      <c r="M134" s="172">
        <f>+ROUND(ITEMS!M129*'Formulario 1 PROPUESTA'!$L$13,0)</f>
        <v>446421</v>
      </c>
      <c r="N134" s="225"/>
    </row>
    <row r="135" spans="2:14" customFormat="1" ht="52.2" x14ac:dyDescent="0.25">
      <c r="B135" s="223"/>
      <c r="C135" s="163">
        <v>115</v>
      </c>
      <c r="D135" s="163" t="s">
        <v>35</v>
      </c>
      <c r="E135" s="164" t="s">
        <v>165</v>
      </c>
      <c r="F135" s="165" t="s">
        <v>10</v>
      </c>
      <c r="G135" s="166">
        <v>1</v>
      </c>
      <c r="H135" s="170">
        <f>+ROUND(ITEMS!H130*'Formulario 1 PROPUESTA'!$L$13,0)</f>
        <v>367500</v>
      </c>
      <c r="I135" s="171">
        <f>+ROUND(ITEMS!I130*'Formulario 1 PROPUESTA'!$L$13,0)</f>
        <v>367500</v>
      </c>
      <c r="J135" s="171">
        <f>+ROUND(ITEMS!J130*'Formulario 1 PROPUESTA'!$L$13,0)</f>
        <v>367500</v>
      </c>
      <c r="K135" s="171">
        <f>+ROUND(ITEMS!K130*'Formulario 1 PROPUESTA'!$L$13,0)</f>
        <v>367500</v>
      </c>
      <c r="L135" s="171">
        <f>+ROUND(ITEMS!L130*'Formulario 1 PROPUESTA'!$L$13,0)</f>
        <v>367500</v>
      </c>
      <c r="M135" s="172">
        <f>+ROUND(ITEMS!M130*'Formulario 1 PROPUESTA'!$L$13,0)</f>
        <v>367500</v>
      </c>
      <c r="N135" s="225"/>
    </row>
    <row r="136" spans="2:14" customFormat="1" ht="52.2" x14ac:dyDescent="0.25">
      <c r="B136" s="223"/>
      <c r="C136" s="163">
        <v>116</v>
      </c>
      <c r="D136" s="163" t="s">
        <v>21</v>
      </c>
      <c r="E136" s="164" t="s">
        <v>165</v>
      </c>
      <c r="F136" s="165" t="s">
        <v>84</v>
      </c>
      <c r="G136" s="166">
        <v>1</v>
      </c>
      <c r="H136" s="170">
        <f>+ROUND(ITEMS!H131*'Formulario 1 PROPUESTA'!$L$13,0)</f>
        <v>107100</v>
      </c>
      <c r="I136" s="171">
        <f>+ROUND(ITEMS!I131*'Formulario 1 PROPUESTA'!$L$13,0)</f>
        <v>99750</v>
      </c>
      <c r="J136" s="171">
        <f>+ROUND(ITEMS!J131*'Formulario 1 PROPUESTA'!$L$13,0)</f>
        <v>238476</v>
      </c>
      <c r="K136" s="171">
        <f>+ROUND(ITEMS!K131*'Formulario 1 PROPUESTA'!$L$13,0)</f>
        <v>115500</v>
      </c>
      <c r="L136" s="171">
        <f>+ROUND(ITEMS!L131*'Formulario 1 PROPUESTA'!$L$13,0)</f>
        <v>115509</v>
      </c>
      <c r="M136" s="172">
        <f>+ROUND(ITEMS!M131*'Formulario 1 PROPUESTA'!$L$13,0)</f>
        <v>446421</v>
      </c>
      <c r="N136" s="225"/>
    </row>
    <row r="137" spans="2:14" customFormat="1" ht="34.799999999999997" x14ac:dyDescent="0.25">
      <c r="B137" s="223"/>
      <c r="C137" s="163">
        <v>117</v>
      </c>
      <c r="D137" s="163" t="s">
        <v>35</v>
      </c>
      <c r="E137" s="164" t="s">
        <v>166</v>
      </c>
      <c r="F137" s="165" t="s">
        <v>10</v>
      </c>
      <c r="G137" s="166">
        <v>1</v>
      </c>
      <c r="H137" s="170">
        <f>+ROUND(ITEMS!H132*'Formulario 1 PROPUESTA'!$L$13,0)</f>
        <v>152134</v>
      </c>
      <c r="I137" s="171">
        <f>+ROUND(ITEMS!I132*'Formulario 1 PROPUESTA'!$L$13,0)</f>
        <v>152134</v>
      </c>
      <c r="J137" s="171">
        <f>+ROUND(ITEMS!J132*'Formulario 1 PROPUESTA'!$L$13,0)</f>
        <v>138600</v>
      </c>
      <c r="K137" s="171">
        <f>+ROUND(ITEMS!K132*'Formulario 1 PROPUESTA'!$L$13,0)</f>
        <v>138600</v>
      </c>
      <c r="L137" s="171">
        <f>+ROUND(ITEMS!L132*'Formulario 1 PROPUESTA'!$L$13,0)</f>
        <v>138600</v>
      </c>
      <c r="M137" s="172">
        <f>+ROUND(ITEMS!M132*'Formulario 1 PROPUESTA'!$L$13,0)</f>
        <v>138600</v>
      </c>
      <c r="N137" s="225"/>
    </row>
    <row r="138" spans="2:14" customFormat="1" ht="34.799999999999997" x14ac:dyDescent="0.25">
      <c r="B138" s="223"/>
      <c r="C138" s="163">
        <v>118</v>
      </c>
      <c r="D138" s="163" t="s">
        <v>21</v>
      </c>
      <c r="E138" s="164" t="s">
        <v>166</v>
      </c>
      <c r="F138" s="165" t="s">
        <v>84</v>
      </c>
      <c r="G138" s="166">
        <v>1</v>
      </c>
      <c r="H138" s="170">
        <f>+ROUND(ITEMS!H133*'Formulario 1 PROPUESTA'!$L$13,0)</f>
        <v>0</v>
      </c>
      <c r="I138" s="171">
        <f>+ROUND(ITEMS!I133*'Formulario 1 PROPUESTA'!$L$13,0)</f>
        <v>0</v>
      </c>
      <c r="J138" s="171">
        <f>+ROUND(ITEMS!J133*'Formulario 1 PROPUESTA'!$L$13,0)</f>
        <v>635271</v>
      </c>
      <c r="K138" s="171">
        <f>+ROUND(ITEMS!K133*'Formulario 1 PROPUESTA'!$L$13,0)</f>
        <v>924000</v>
      </c>
      <c r="L138" s="171">
        <f>+ROUND(ITEMS!L133*'Formulario 1 PROPUESTA'!$L$13,0)</f>
        <v>0</v>
      </c>
      <c r="M138" s="172">
        <f>+ROUND(ITEMS!M133*'Formulario 1 PROPUESTA'!$L$13,0)</f>
        <v>446421</v>
      </c>
      <c r="N138" s="225"/>
    </row>
    <row r="139" spans="2:14" customFormat="1" ht="69.599999999999994" x14ac:dyDescent="0.25">
      <c r="B139" s="223"/>
      <c r="C139" s="163">
        <v>119</v>
      </c>
      <c r="D139" s="163" t="s">
        <v>35</v>
      </c>
      <c r="E139" s="164" t="s">
        <v>167</v>
      </c>
      <c r="F139" s="165" t="s">
        <v>10</v>
      </c>
      <c r="G139" s="166">
        <v>1</v>
      </c>
      <c r="H139" s="170">
        <f>+ROUND(ITEMS!H134*'Formulario 1 PROPUESTA'!$L$13,0)</f>
        <v>182234</v>
      </c>
      <c r="I139" s="171">
        <f>+ROUND(ITEMS!I134*'Formulario 1 PROPUESTA'!$L$13,0)</f>
        <v>182234</v>
      </c>
      <c r="J139" s="171">
        <f>+ROUND(ITEMS!J134*'Formulario 1 PROPUESTA'!$L$13,0)</f>
        <v>181990</v>
      </c>
      <c r="K139" s="171">
        <f>+ROUND(ITEMS!K134*'Formulario 1 PROPUESTA'!$L$13,0)</f>
        <v>183750</v>
      </c>
      <c r="L139" s="171">
        <f>+ROUND(ITEMS!L134*'Formulario 1 PROPUESTA'!$L$13,0)</f>
        <v>183750</v>
      </c>
      <c r="M139" s="172">
        <f>+ROUND(ITEMS!M134*'Formulario 1 PROPUESTA'!$L$13,0)</f>
        <v>183750</v>
      </c>
      <c r="N139" s="225"/>
    </row>
    <row r="140" spans="2:14" customFormat="1" ht="69.599999999999994" x14ac:dyDescent="0.25">
      <c r="B140" s="223"/>
      <c r="C140" s="163">
        <v>120</v>
      </c>
      <c r="D140" s="163" t="s">
        <v>21</v>
      </c>
      <c r="E140" s="164" t="s">
        <v>167</v>
      </c>
      <c r="F140" s="165" t="s">
        <v>84</v>
      </c>
      <c r="G140" s="166">
        <v>1</v>
      </c>
      <c r="H140" s="170">
        <f>+ROUND(ITEMS!H135*'Formulario 1 PROPUESTA'!$L$13,0)</f>
        <v>433180</v>
      </c>
      <c r="I140" s="171">
        <f>+ROUND(ITEMS!I135*'Formulario 1 PROPUESTA'!$L$13,0)</f>
        <v>609000</v>
      </c>
      <c r="J140" s="171">
        <f>+ROUND(ITEMS!J135*'Formulario 1 PROPUESTA'!$L$13,0)</f>
        <v>764022</v>
      </c>
      <c r="K140" s="171">
        <f>+ROUND(ITEMS!K135*'Formulario 1 PROPUESTA'!$L$13,0)</f>
        <v>252000</v>
      </c>
      <c r="L140" s="171">
        <f>+ROUND(ITEMS!L135*'Formulario 1 PROPUESTA'!$L$13,0)</f>
        <v>169347</v>
      </c>
      <c r="M140" s="172">
        <f>+ROUND(ITEMS!M135*'Formulario 1 PROPUESTA'!$L$13,0)</f>
        <v>468961</v>
      </c>
      <c r="N140" s="225"/>
    </row>
    <row r="141" spans="2:14" customFormat="1" ht="87" x14ac:dyDescent="0.25">
      <c r="B141" s="223"/>
      <c r="C141" s="163">
        <v>121</v>
      </c>
      <c r="D141" s="163" t="s">
        <v>35</v>
      </c>
      <c r="E141" s="164" t="s">
        <v>168</v>
      </c>
      <c r="F141" s="165" t="s">
        <v>10</v>
      </c>
      <c r="G141" s="166">
        <v>1</v>
      </c>
      <c r="H141" s="170">
        <f>+ROUND(ITEMS!H136*'Formulario 1 PROPUESTA'!$L$13,0)</f>
        <v>275650</v>
      </c>
      <c r="I141" s="171">
        <f>+ROUND(ITEMS!I136*'Formulario 1 PROPUESTA'!$L$13,0)</f>
        <v>275650</v>
      </c>
      <c r="J141" s="171">
        <f>+ROUND(ITEMS!J136*'Formulario 1 PROPUESTA'!$L$13,0)</f>
        <v>285191</v>
      </c>
      <c r="K141" s="171">
        <f>+ROUND(ITEMS!K136*'Formulario 1 PROPUESTA'!$L$13,0)</f>
        <v>275650</v>
      </c>
      <c r="L141" s="171">
        <f>+ROUND(ITEMS!L136*'Formulario 1 PROPUESTA'!$L$13,0)</f>
        <v>275650</v>
      </c>
      <c r="M141" s="172">
        <f>+ROUND(ITEMS!M136*'Formulario 1 PROPUESTA'!$L$13,0)</f>
        <v>275650</v>
      </c>
      <c r="N141" s="225"/>
    </row>
    <row r="142" spans="2:14" customFormat="1" ht="87" x14ac:dyDescent="0.25">
      <c r="B142" s="223"/>
      <c r="C142" s="163">
        <v>122</v>
      </c>
      <c r="D142" s="163" t="s">
        <v>21</v>
      </c>
      <c r="E142" s="164" t="s">
        <v>168</v>
      </c>
      <c r="F142" s="165" t="s">
        <v>84</v>
      </c>
      <c r="G142" s="166">
        <v>1</v>
      </c>
      <c r="H142" s="170">
        <f>+ROUND(ITEMS!H137*'Formulario 1 PROPUESTA'!$L$13,0)</f>
        <v>363137</v>
      </c>
      <c r="I142" s="171">
        <f>+ROUND(ITEMS!I137*'Formulario 1 PROPUESTA'!$L$13,0)</f>
        <v>405058</v>
      </c>
      <c r="J142" s="171">
        <f>+ROUND(ITEMS!J137*'Formulario 1 PROPUESTA'!$L$13,0)</f>
        <v>367500</v>
      </c>
      <c r="K142" s="171">
        <f>+ROUND(ITEMS!K137*'Formulario 1 PROPUESTA'!$L$13,0)</f>
        <v>339150</v>
      </c>
      <c r="L142" s="171">
        <f>+ROUND(ITEMS!L137*'Formulario 1 PROPUESTA'!$L$13,0)</f>
        <v>325893</v>
      </c>
      <c r="M142" s="172">
        <f>+ROUND(ITEMS!M137*'Formulario 1 PROPUESTA'!$L$13,0)</f>
        <v>132375</v>
      </c>
      <c r="N142" s="225"/>
    </row>
    <row r="143" spans="2:14" customFormat="1" ht="121.8" x14ac:dyDescent="0.25">
      <c r="B143" s="223"/>
      <c r="C143" s="163">
        <v>123</v>
      </c>
      <c r="D143" s="163" t="s">
        <v>35</v>
      </c>
      <c r="E143" s="164" t="s">
        <v>169</v>
      </c>
      <c r="F143" s="165" t="s">
        <v>10</v>
      </c>
      <c r="G143" s="166">
        <v>1</v>
      </c>
      <c r="H143" s="170">
        <f>+ROUND(ITEMS!H138*'Formulario 1 PROPUESTA'!$L$13,0)</f>
        <v>424203</v>
      </c>
      <c r="I143" s="171">
        <f>+ROUND(ITEMS!I138*'Formulario 1 PROPUESTA'!$L$13,0)</f>
        <v>424203</v>
      </c>
      <c r="J143" s="171">
        <f>+ROUND(ITEMS!J138*'Formulario 1 PROPUESTA'!$L$13,0)</f>
        <v>367500</v>
      </c>
      <c r="K143" s="171">
        <f>+ROUND(ITEMS!K138*'Formulario 1 PROPUESTA'!$L$13,0)</f>
        <v>367500</v>
      </c>
      <c r="L143" s="171">
        <f>+ROUND(ITEMS!L138*'Formulario 1 PROPUESTA'!$L$13,0)</f>
        <v>367500</v>
      </c>
      <c r="M143" s="172">
        <f>+ROUND(ITEMS!M138*'Formulario 1 PROPUESTA'!$L$13,0)</f>
        <v>367500</v>
      </c>
      <c r="N143" s="225"/>
    </row>
    <row r="144" spans="2:14" customFormat="1" ht="121.8" x14ac:dyDescent="0.25">
      <c r="B144" s="223"/>
      <c r="C144" s="163">
        <v>124</v>
      </c>
      <c r="D144" s="163" t="s">
        <v>21</v>
      </c>
      <c r="E144" s="164" t="s">
        <v>169</v>
      </c>
      <c r="F144" s="165" t="s">
        <v>84</v>
      </c>
      <c r="G144" s="166">
        <v>1</v>
      </c>
      <c r="H144" s="170">
        <f>+ROUND(ITEMS!H139*'Formulario 1 PROPUESTA'!$L$13,0)</f>
        <v>642037</v>
      </c>
      <c r="I144" s="171">
        <f>+ROUND(ITEMS!I139*'Formulario 1 PROPUESTA'!$L$13,0)</f>
        <v>646973</v>
      </c>
      <c r="J144" s="171">
        <f>+ROUND(ITEMS!J139*'Formulario 1 PROPUESTA'!$L$13,0)</f>
        <v>794101</v>
      </c>
      <c r="K144" s="171">
        <f>+ROUND(ITEMS!K139*'Formulario 1 PROPUESTA'!$L$13,0)</f>
        <v>824900</v>
      </c>
      <c r="L144" s="171">
        <f>+ROUND(ITEMS!L139*'Formulario 1 PROPUESTA'!$L$13,0)</f>
        <v>1890000</v>
      </c>
      <c r="M144" s="172">
        <f>+ROUND(ITEMS!M139*'Formulario 1 PROPUESTA'!$L$13,0)</f>
        <v>2041786</v>
      </c>
      <c r="N144" s="225"/>
    </row>
    <row r="145" spans="2:14" customFormat="1" ht="121.8" x14ac:dyDescent="0.25">
      <c r="B145" s="223"/>
      <c r="C145" s="163">
        <v>125</v>
      </c>
      <c r="D145" s="163" t="s">
        <v>35</v>
      </c>
      <c r="E145" s="164" t="s">
        <v>170</v>
      </c>
      <c r="F145" s="165" t="s">
        <v>10</v>
      </c>
      <c r="G145" s="166">
        <v>1</v>
      </c>
      <c r="H145" s="170">
        <f>+ROUND(ITEMS!H140*'Formulario 1 PROPUESTA'!$L$13,0)</f>
        <v>183750</v>
      </c>
      <c r="I145" s="171">
        <f>+ROUND(ITEMS!I140*'Formulario 1 PROPUESTA'!$L$13,0)</f>
        <v>183750</v>
      </c>
      <c r="J145" s="171">
        <f>+ROUND(ITEMS!J140*'Formulario 1 PROPUESTA'!$L$13,0)</f>
        <v>183750</v>
      </c>
      <c r="K145" s="171">
        <f>+ROUND(ITEMS!K140*'Formulario 1 PROPUESTA'!$L$13,0)</f>
        <v>183750</v>
      </c>
      <c r="L145" s="171">
        <f>+ROUND(ITEMS!L140*'Formulario 1 PROPUESTA'!$L$13,0)</f>
        <v>183750</v>
      </c>
      <c r="M145" s="172">
        <f>+ROUND(ITEMS!M140*'Formulario 1 PROPUESTA'!$L$13,0)</f>
        <v>183750</v>
      </c>
      <c r="N145" s="225"/>
    </row>
    <row r="146" spans="2:14" customFormat="1" ht="121.8" x14ac:dyDescent="0.25">
      <c r="B146" s="223"/>
      <c r="C146" s="163">
        <v>126</v>
      </c>
      <c r="D146" s="163" t="s">
        <v>21</v>
      </c>
      <c r="E146" s="164" t="s">
        <v>170</v>
      </c>
      <c r="F146" s="165" t="s">
        <v>84</v>
      </c>
      <c r="G146" s="166">
        <v>1</v>
      </c>
      <c r="H146" s="170">
        <f>+ROUND(ITEMS!H141*'Formulario 1 PROPUESTA'!$L$13,0)</f>
        <v>747600</v>
      </c>
      <c r="I146" s="171">
        <f>+ROUND(ITEMS!I141*'Formulario 1 PROPUESTA'!$L$13,0)</f>
        <v>834750</v>
      </c>
      <c r="J146" s="171">
        <f>+ROUND(ITEMS!J141*'Formulario 1 PROPUESTA'!$L$13,0)</f>
        <v>794101</v>
      </c>
      <c r="K146" s="171">
        <f>+ROUND(ITEMS!K141*'Formulario 1 PROPUESTA'!$L$13,0)</f>
        <v>824900</v>
      </c>
      <c r="L146" s="171">
        <f>+ROUND(ITEMS!L141*'Formulario 1 PROPUESTA'!$L$13,0)</f>
        <v>1890000</v>
      </c>
      <c r="M146" s="172">
        <f>+ROUND(ITEMS!M141*'Formulario 1 PROPUESTA'!$L$13,0)</f>
        <v>2041786</v>
      </c>
      <c r="N146" s="225"/>
    </row>
    <row r="147" spans="2:14" customFormat="1" ht="34.799999999999997" x14ac:dyDescent="0.25">
      <c r="B147" s="223"/>
      <c r="C147" s="163">
        <v>127</v>
      </c>
      <c r="D147" s="163" t="s">
        <v>35</v>
      </c>
      <c r="E147" s="164" t="s">
        <v>171</v>
      </c>
      <c r="F147" s="165" t="s">
        <v>10</v>
      </c>
      <c r="G147" s="166">
        <v>1</v>
      </c>
      <c r="H147" s="170">
        <f>+ROUND(ITEMS!H142*'Formulario 1 PROPUESTA'!$L$13,0)</f>
        <v>486969</v>
      </c>
      <c r="I147" s="171">
        <f>+ROUND(ITEMS!I142*'Formulario 1 PROPUESTA'!$L$13,0)</f>
        <v>486969</v>
      </c>
      <c r="J147" s="171">
        <f>+ROUND(ITEMS!J142*'Formulario 1 PROPUESTA'!$L$13,0)</f>
        <v>551250</v>
      </c>
      <c r="K147" s="171">
        <f>+ROUND(ITEMS!K142*'Formulario 1 PROPUESTA'!$L$13,0)</f>
        <v>551250</v>
      </c>
      <c r="L147" s="171">
        <f>+ROUND(ITEMS!L142*'Formulario 1 PROPUESTA'!$L$13,0)</f>
        <v>551250</v>
      </c>
      <c r="M147" s="172">
        <f>+ROUND(ITEMS!M142*'Formulario 1 PROPUESTA'!$L$13,0)</f>
        <v>551250</v>
      </c>
      <c r="N147" s="225"/>
    </row>
    <row r="148" spans="2:14" customFormat="1" ht="34.799999999999997" x14ac:dyDescent="0.25">
      <c r="B148" s="223"/>
      <c r="C148" s="163">
        <v>128</v>
      </c>
      <c r="D148" s="163" t="s">
        <v>21</v>
      </c>
      <c r="E148" s="164" t="s">
        <v>171</v>
      </c>
      <c r="F148" s="165" t="s">
        <v>84</v>
      </c>
      <c r="G148" s="166">
        <v>1</v>
      </c>
      <c r="H148" s="170">
        <f>+ROUND(ITEMS!H143*'Formulario 1 PROPUESTA'!$L$13,0)</f>
        <v>1232215</v>
      </c>
      <c r="I148" s="171">
        <f>+ROUND(ITEMS!I143*'Formulario 1 PROPUESTA'!$L$13,0)</f>
        <v>1637834</v>
      </c>
      <c r="J148" s="171">
        <f>+ROUND(ITEMS!J143*'Formulario 1 PROPUESTA'!$L$13,0)</f>
        <v>1122871</v>
      </c>
      <c r="K148" s="171">
        <f>+ROUND(ITEMS!K143*'Formulario 1 PROPUESTA'!$L$13,0)</f>
        <v>934500</v>
      </c>
      <c r="L148" s="171">
        <f>+ROUND(ITEMS!L143*'Formulario 1 PROPUESTA'!$L$13,0)</f>
        <v>582361</v>
      </c>
      <c r="M148" s="172">
        <f>+ROUND(ITEMS!M143*'Formulario 1 PROPUESTA'!$L$13,0)</f>
        <v>1046101</v>
      </c>
      <c r="N148" s="225"/>
    </row>
    <row r="149" spans="2:14" customFormat="1" ht="34.799999999999997" x14ac:dyDescent="0.25">
      <c r="B149" s="223"/>
      <c r="C149" s="163">
        <v>129</v>
      </c>
      <c r="D149" s="163" t="s">
        <v>35</v>
      </c>
      <c r="E149" s="164" t="s">
        <v>172</v>
      </c>
      <c r="F149" s="165" t="s">
        <v>10</v>
      </c>
      <c r="G149" s="166">
        <v>1</v>
      </c>
      <c r="H149" s="170">
        <f>+ROUND(ITEMS!H144*'Formulario 1 PROPUESTA'!$L$13,0)</f>
        <v>243501</v>
      </c>
      <c r="I149" s="171">
        <f>+ROUND(ITEMS!I144*'Formulario 1 PROPUESTA'!$L$13,0)</f>
        <v>243501</v>
      </c>
      <c r="J149" s="171">
        <f>+ROUND(ITEMS!J144*'Formulario 1 PROPUESTA'!$L$13,0)</f>
        <v>302746</v>
      </c>
      <c r="K149" s="171">
        <f>+ROUND(ITEMS!K144*'Formulario 1 PROPUESTA'!$L$13,0)</f>
        <v>275650</v>
      </c>
      <c r="L149" s="171">
        <f>+ROUND(ITEMS!L144*'Formulario 1 PROPUESTA'!$L$13,0)</f>
        <v>275650</v>
      </c>
      <c r="M149" s="172">
        <f>+ROUND(ITEMS!M144*'Formulario 1 PROPUESTA'!$L$13,0)</f>
        <v>275650</v>
      </c>
      <c r="N149" s="225"/>
    </row>
    <row r="150" spans="2:14" customFormat="1" ht="34.799999999999997" x14ac:dyDescent="0.25">
      <c r="B150" s="223"/>
      <c r="C150" s="163">
        <v>130</v>
      </c>
      <c r="D150" s="163" t="s">
        <v>21</v>
      </c>
      <c r="E150" s="164" t="s">
        <v>172</v>
      </c>
      <c r="F150" s="165" t="s">
        <v>84</v>
      </c>
      <c r="G150" s="166">
        <v>1</v>
      </c>
      <c r="H150" s="170">
        <f>+ROUND(ITEMS!H145*'Formulario 1 PROPUESTA'!$L$13,0)</f>
        <v>444305</v>
      </c>
      <c r="I150" s="171">
        <f>+ROUND(ITEMS!I145*'Formulario 1 PROPUESTA'!$L$13,0)</f>
        <v>338293</v>
      </c>
      <c r="J150" s="171">
        <f>+ROUND(ITEMS!J145*'Formulario 1 PROPUESTA'!$L$13,0)</f>
        <v>423531</v>
      </c>
      <c r="K150" s="171">
        <f>+ROUND(ITEMS!K145*'Formulario 1 PROPUESTA'!$L$13,0)</f>
        <v>588000</v>
      </c>
      <c r="L150" s="171">
        <f>+ROUND(ITEMS!L145*'Formulario 1 PROPUESTA'!$L$13,0)</f>
        <v>930417</v>
      </c>
      <c r="M150" s="172">
        <f>+ROUND(ITEMS!M145*'Formulario 1 PROPUESTA'!$L$13,0)</f>
        <v>663884</v>
      </c>
      <c r="N150" s="225"/>
    </row>
    <row r="151" spans="2:14" customFormat="1" ht="52.2" x14ac:dyDescent="0.25">
      <c r="B151" s="223"/>
      <c r="C151" s="163">
        <v>131</v>
      </c>
      <c r="D151" s="163" t="s">
        <v>35</v>
      </c>
      <c r="E151" s="164" t="s">
        <v>173</v>
      </c>
      <c r="F151" s="165" t="s">
        <v>10</v>
      </c>
      <c r="G151" s="166">
        <v>1</v>
      </c>
      <c r="H151" s="170">
        <f>+ROUND(ITEMS!H146*'Formulario 1 PROPUESTA'!$L$13,0)</f>
        <v>379402</v>
      </c>
      <c r="I151" s="171">
        <f>+ROUND(ITEMS!I146*'Formulario 1 PROPUESTA'!$L$13,0)</f>
        <v>379402</v>
      </c>
      <c r="J151" s="171">
        <f>+ROUND(ITEMS!J146*'Formulario 1 PROPUESTA'!$L$13,0)</f>
        <v>353800</v>
      </c>
      <c r="K151" s="171">
        <f>+ROUND(ITEMS!K146*'Formulario 1 PROPUESTA'!$L$13,0)</f>
        <v>367500</v>
      </c>
      <c r="L151" s="171">
        <f>+ROUND(ITEMS!L146*'Formulario 1 PROPUESTA'!$L$13,0)</f>
        <v>367500</v>
      </c>
      <c r="M151" s="172">
        <f>+ROUND(ITEMS!M146*'Formulario 1 PROPUESTA'!$L$13,0)</f>
        <v>367500</v>
      </c>
      <c r="N151" s="225"/>
    </row>
    <row r="152" spans="2:14" customFormat="1" ht="52.2" x14ac:dyDescent="0.25">
      <c r="B152" s="223"/>
      <c r="C152" s="163">
        <v>132</v>
      </c>
      <c r="D152" s="163" t="s">
        <v>21</v>
      </c>
      <c r="E152" s="164" t="s">
        <v>173</v>
      </c>
      <c r="F152" s="165" t="s">
        <v>84</v>
      </c>
      <c r="G152" s="166">
        <v>1</v>
      </c>
      <c r="H152" s="170">
        <f>+ROUND(ITEMS!H147*'Formulario 1 PROPUESTA'!$L$13,0)</f>
        <v>654700</v>
      </c>
      <c r="I152" s="171">
        <f>+ROUND(ITEMS!I147*'Formulario 1 PROPUESTA'!$L$13,0)</f>
        <v>518433</v>
      </c>
      <c r="J152" s="171">
        <f>+ROUND(ITEMS!J147*'Formulario 1 PROPUESTA'!$L$13,0)</f>
        <v>487083</v>
      </c>
      <c r="K152" s="171">
        <f>+ROUND(ITEMS!K147*'Formulario 1 PROPUESTA'!$L$13,0)</f>
        <v>574787</v>
      </c>
      <c r="L152" s="171">
        <f>+ROUND(ITEMS!L147*'Formulario 1 PROPUESTA'!$L$13,0)</f>
        <v>265360</v>
      </c>
      <c r="M152" s="172">
        <f>+ROUND(ITEMS!M147*'Formulario 1 PROPUESTA'!$L$13,0)</f>
        <v>2041786</v>
      </c>
      <c r="N152" s="225"/>
    </row>
    <row r="153" spans="2:14" customFormat="1" ht="34.799999999999997" x14ac:dyDescent="0.25">
      <c r="B153" s="223"/>
      <c r="C153" s="163">
        <v>133</v>
      </c>
      <c r="D153" s="163" t="s">
        <v>35</v>
      </c>
      <c r="E153" s="164" t="s">
        <v>174</v>
      </c>
      <c r="F153" s="165" t="s">
        <v>10</v>
      </c>
      <c r="G153" s="166">
        <v>1</v>
      </c>
      <c r="H153" s="170">
        <f>+ROUND(ITEMS!H148*'Formulario 1 PROPUESTA'!$L$13,0)</f>
        <v>197168</v>
      </c>
      <c r="I153" s="171">
        <f>+ROUND(ITEMS!I148*'Formulario 1 PROPUESTA'!$L$13,0)</f>
        <v>197168</v>
      </c>
      <c r="J153" s="171">
        <f>+ROUND(ITEMS!J148*'Formulario 1 PROPUESTA'!$L$13,0)</f>
        <v>178271</v>
      </c>
      <c r="K153" s="171">
        <f>+ROUND(ITEMS!K148*'Formulario 1 PROPUESTA'!$L$13,0)</f>
        <v>183750</v>
      </c>
      <c r="L153" s="171">
        <f>+ROUND(ITEMS!L148*'Formulario 1 PROPUESTA'!$L$13,0)</f>
        <v>183750</v>
      </c>
      <c r="M153" s="172">
        <f>+ROUND(ITEMS!M148*'Formulario 1 PROPUESTA'!$L$13,0)</f>
        <v>183750</v>
      </c>
      <c r="N153" s="225"/>
    </row>
    <row r="154" spans="2:14" customFormat="1" ht="34.799999999999997" x14ac:dyDescent="0.25">
      <c r="B154" s="223"/>
      <c r="C154" s="163">
        <v>134</v>
      </c>
      <c r="D154" s="163" t="s">
        <v>21</v>
      </c>
      <c r="E154" s="164" t="s">
        <v>174</v>
      </c>
      <c r="F154" s="165" t="s">
        <v>84</v>
      </c>
      <c r="G154" s="166">
        <v>1</v>
      </c>
      <c r="H154" s="170">
        <f>+ROUND(ITEMS!H149*'Formulario 1 PROPUESTA'!$L$13,0)</f>
        <v>506504</v>
      </c>
      <c r="I154" s="171">
        <f>+ROUND(ITEMS!I149*'Formulario 1 PROPUESTA'!$L$13,0)</f>
        <v>683781</v>
      </c>
      <c r="J154" s="171">
        <f>+ROUND(ITEMS!J149*'Formulario 1 PROPUESTA'!$L$13,0)</f>
        <v>847316</v>
      </c>
      <c r="K154" s="171">
        <f>+ROUND(ITEMS!K149*'Formulario 1 PROPUESTA'!$L$13,0)</f>
        <v>682500</v>
      </c>
      <c r="L154" s="171">
        <f>+ROUND(ITEMS!L149*'Formulario 1 PROPUESTA'!$L$13,0)</f>
        <v>714686</v>
      </c>
      <c r="M154" s="172">
        <f>+ROUND(ITEMS!M149*'Formulario 1 PROPUESTA'!$L$13,0)</f>
        <v>1429422</v>
      </c>
      <c r="N154" s="225"/>
    </row>
    <row r="155" spans="2:14" customFormat="1" ht="87" x14ac:dyDescent="0.25">
      <c r="B155" s="223"/>
      <c r="C155" s="163">
        <v>135</v>
      </c>
      <c r="D155" s="163" t="s">
        <v>35</v>
      </c>
      <c r="E155" s="164" t="s">
        <v>175</v>
      </c>
      <c r="F155" s="165" t="s">
        <v>10</v>
      </c>
      <c r="G155" s="166">
        <v>1</v>
      </c>
      <c r="H155" s="170">
        <f>+ROUND(ITEMS!H150*'Formulario 1 PROPUESTA'!$L$13,0)</f>
        <v>0</v>
      </c>
      <c r="I155" s="171">
        <f>+ROUND(ITEMS!I150*'Formulario 1 PROPUESTA'!$L$13,0)</f>
        <v>0</v>
      </c>
      <c r="J155" s="171">
        <f>+ROUND(ITEMS!J150*'Formulario 1 PROPUESTA'!$L$13,0)</f>
        <v>0</v>
      </c>
      <c r="K155" s="171">
        <f>+ROUND(ITEMS!K150*'Formulario 1 PROPUESTA'!$L$13,0)</f>
        <v>0</v>
      </c>
      <c r="L155" s="171">
        <f>+ROUND(ITEMS!L150*'Formulario 1 PROPUESTA'!$L$13,0)</f>
        <v>0</v>
      </c>
      <c r="M155" s="172">
        <f>+ROUND(ITEMS!M150*'Formulario 1 PROPUESTA'!$L$13,0)</f>
        <v>551250</v>
      </c>
      <c r="N155" s="225"/>
    </row>
    <row r="156" spans="2:14" customFormat="1" ht="87" x14ac:dyDescent="0.25">
      <c r="B156" s="223"/>
      <c r="C156" s="163">
        <v>136</v>
      </c>
      <c r="D156" s="163" t="s">
        <v>21</v>
      </c>
      <c r="E156" s="164" t="s">
        <v>175</v>
      </c>
      <c r="F156" s="165" t="s">
        <v>84</v>
      </c>
      <c r="G156" s="166">
        <v>1</v>
      </c>
      <c r="H156" s="170">
        <f>+ROUND(ITEMS!H151*'Formulario 1 PROPUESTA'!$L$13,0)</f>
        <v>0</v>
      </c>
      <c r="I156" s="171">
        <f>+ROUND(ITEMS!I151*'Formulario 1 PROPUESTA'!$L$13,0)</f>
        <v>0</v>
      </c>
      <c r="J156" s="171">
        <f>+ROUND(ITEMS!J151*'Formulario 1 PROPUESTA'!$L$13,0)</f>
        <v>0</v>
      </c>
      <c r="K156" s="171">
        <f>+ROUND(ITEMS!K151*'Formulario 1 PROPUESTA'!$L$13,0)</f>
        <v>0</v>
      </c>
      <c r="L156" s="171">
        <f>+ROUND(ITEMS!L151*'Formulario 1 PROPUESTA'!$L$13,0)</f>
        <v>0</v>
      </c>
      <c r="M156" s="172">
        <f>+ROUND(ITEMS!M151*'Formulario 1 PROPUESTA'!$L$13,0)</f>
        <v>439394</v>
      </c>
      <c r="N156" s="225"/>
    </row>
    <row r="157" spans="2:14" customFormat="1" ht="52.2" x14ac:dyDescent="0.25">
      <c r="B157" s="223"/>
      <c r="C157" s="163">
        <v>137</v>
      </c>
      <c r="D157" s="163" t="s">
        <v>35</v>
      </c>
      <c r="E157" s="164" t="s">
        <v>176</v>
      </c>
      <c r="F157" s="165" t="s">
        <v>10</v>
      </c>
      <c r="G157" s="166">
        <v>1</v>
      </c>
      <c r="H157" s="170">
        <f>+ROUND(ITEMS!H152*'Formulario 1 PROPUESTA'!$L$13,0)</f>
        <v>212851</v>
      </c>
      <c r="I157" s="171">
        <f>+ROUND(ITEMS!I152*'Formulario 1 PROPUESTA'!$L$13,0)</f>
        <v>212851</v>
      </c>
      <c r="J157" s="171">
        <f>+ROUND(ITEMS!J152*'Formulario 1 PROPUESTA'!$L$13,0)</f>
        <v>229675</v>
      </c>
      <c r="K157" s="171">
        <f>+ROUND(ITEMS!K152*'Formulario 1 PROPUESTA'!$L$13,0)</f>
        <v>229675</v>
      </c>
      <c r="L157" s="171">
        <f>+ROUND(ITEMS!L152*'Formulario 1 PROPUESTA'!$L$13,0)</f>
        <v>229675</v>
      </c>
      <c r="M157" s="172">
        <f>+ROUND(ITEMS!M152*'Formulario 1 PROPUESTA'!$L$13,0)</f>
        <v>229675</v>
      </c>
      <c r="N157" s="225"/>
    </row>
    <row r="158" spans="2:14" customFormat="1" ht="52.2" x14ac:dyDescent="0.25">
      <c r="B158" s="223"/>
      <c r="C158" s="163">
        <v>138</v>
      </c>
      <c r="D158" s="163" t="s">
        <v>21</v>
      </c>
      <c r="E158" s="164" t="s">
        <v>176</v>
      </c>
      <c r="F158" s="165" t="s">
        <v>84</v>
      </c>
      <c r="G158" s="166">
        <v>1</v>
      </c>
      <c r="H158" s="170">
        <f>+ROUND(ITEMS!H153*'Formulario 1 PROPUESTA'!$L$13,0)</f>
        <v>1168955</v>
      </c>
      <c r="I158" s="171">
        <f>+ROUND(ITEMS!I153*'Formulario 1 PROPUESTA'!$L$13,0)</f>
        <v>1396455</v>
      </c>
      <c r="J158" s="171">
        <f>+ROUND(ITEMS!J153*'Formulario 1 PROPUESTA'!$L$13,0)</f>
        <v>1270592</v>
      </c>
      <c r="K158" s="171">
        <f>+ROUND(ITEMS!K153*'Formulario 1 PROPUESTA'!$L$13,0)</f>
        <v>13055700</v>
      </c>
      <c r="L158" s="171">
        <f>+ROUND(ITEMS!L153*'Formulario 1 PROPUESTA'!$L$13,0)</f>
        <v>642700</v>
      </c>
      <c r="M158" s="172">
        <f>+ROUND(ITEMS!M153*'Formulario 1 PROPUESTA'!$L$13,0)</f>
        <v>709415</v>
      </c>
      <c r="N158" s="225"/>
    </row>
    <row r="159" spans="2:14" customFormat="1" ht="34.799999999999997" x14ac:dyDescent="0.25">
      <c r="B159" s="223"/>
      <c r="C159" s="163">
        <v>139</v>
      </c>
      <c r="D159" s="163" t="s">
        <v>35</v>
      </c>
      <c r="E159" s="164" t="s">
        <v>177</v>
      </c>
      <c r="F159" s="165" t="s">
        <v>10</v>
      </c>
      <c r="G159" s="166">
        <v>1</v>
      </c>
      <c r="H159" s="170">
        <f>+ROUND(ITEMS!H154*'Formulario 1 PROPUESTA'!$L$13,0)</f>
        <v>529904</v>
      </c>
      <c r="I159" s="171">
        <f>+ROUND(ITEMS!I154*'Formulario 1 PROPUESTA'!$L$13,0)</f>
        <v>529904</v>
      </c>
      <c r="J159" s="171">
        <f>+ROUND(ITEMS!J154*'Formulario 1 PROPUESTA'!$L$13,0)</f>
        <v>414700</v>
      </c>
      <c r="K159" s="171">
        <f>+ROUND(ITEMS!K154*'Formulario 1 PROPUESTA'!$L$13,0)</f>
        <v>458850</v>
      </c>
      <c r="L159" s="171">
        <f>+ROUND(ITEMS!L154*'Formulario 1 PROPUESTA'!$L$13,0)</f>
        <v>458850</v>
      </c>
      <c r="M159" s="172">
        <f>+ROUND(ITEMS!M154*'Formulario 1 PROPUESTA'!$L$13,0)</f>
        <v>458850</v>
      </c>
      <c r="N159" s="225"/>
    </row>
    <row r="160" spans="2:14" customFormat="1" ht="34.799999999999997" x14ac:dyDescent="0.25">
      <c r="B160" s="223"/>
      <c r="C160" s="163">
        <v>140</v>
      </c>
      <c r="D160" s="163" t="s">
        <v>21</v>
      </c>
      <c r="E160" s="164" t="s">
        <v>177</v>
      </c>
      <c r="F160" s="165" t="s">
        <v>84</v>
      </c>
      <c r="G160" s="166">
        <v>1</v>
      </c>
      <c r="H160" s="170">
        <f>+ROUND(ITEMS!H155*'Formulario 1 PROPUESTA'!$L$13,0)</f>
        <v>546000</v>
      </c>
      <c r="I160" s="171">
        <f>+ROUND(ITEMS!I155*'Formulario 1 PROPUESTA'!$L$13,0)</f>
        <v>572250</v>
      </c>
      <c r="J160" s="171">
        <f>+ROUND(ITEMS!J155*'Formulario 1 PROPUESTA'!$L$13,0)</f>
        <v>423531</v>
      </c>
      <c r="K160" s="171">
        <f>+ROUND(ITEMS!K155*'Formulario 1 PROPUESTA'!$L$13,0)</f>
        <v>662486</v>
      </c>
      <c r="L160" s="171">
        <f>+ROUND(ITEMS!L155*'Formulario 1 PROPUESTA'!$L$13,0)</f>
        <v>8400000</v>
      </c>
      <c r="M160" s="172">
        <f>+ROUND(ITEMS!M155*'Formulario 1 PROPUESTA'!$L$13,0)</f>
        <v>2041786</v>
      </c>
      <c r="N160" s="225"/>
    </row>
    <row r="161" spans="2:14" customFormat="1" ht="69.599999999999994" x14ac:dyDescent="0.25">
      <c r="B161" s="223"/>
      <c r="C161" s="163">
        <v>141</v>
      </c>
      <c r="D161" s="163" t="s">
        <v>35</v>
      </c>
      <c r="E161" s="164" t="s">
        <v>92</v>
      </c>
      <c r="F161" s="165" t="s">
        <v>10</v>
      </c>
      <c r="G161" s="166">
        <v>1</v>
      </c>
      <c r="H161" s="170">
        <f>+ROUND(ITEMS!H156*'Formulario 1 PROPUESTA'!$L$13,0)</f>
        <v>91900</v>
      </c>
      <c r="I161" s="171">
        <f>+ROUND(ITEMS!I156*'Formulario 1 PROPUESTA'!$L$13,0)</f>
        <v>91900</v>
      </c>
      <c r="J161" s="171">
        <f>+ROUND(ITEMS!J156*'Formulario 1 PROPUESTA'!$L$13,0)</f>
        <v>91900</v>
      </c>
      <c r="K161" s="171">
        <f>+ROUND(ITEMS!K156*'Formulario 1 PROPUESTA'!$L$13,0)</f>
        <v>91900</v>
      </c>
      <c r="L161" s="171">
        <f>+ROUND(ITEMS!L156*'Formulario 1 PROPUESTA'!$L$13,0)</f>
        <v>91900</v>
      </c>
      <c r="M161" s="172">
        <f>+ROUND(ITEMS!M156*'Formulario 1 PROPUESTA'!$L$13,0)</f>
        <v>91900</v>
      </c>
      <c r="N161" s="225"/>
    </row>
    <row r="162" spans="2:14" customFormat="1" ht="69.599999999999994" x14ac:dyDescent="0.25">
      <c r="B162" s="223"/>
      <c r="C162" s="163">
        <v>142</v>
      </c>
      <c r="D162" s="163" t="s">
        <v>21</v>
      </c>
      <c r="E162" s="164" t="s">
        <v>92</v>
      </c>
      <c r="F162" s="165" t="s">
        <v>84</v>
      </c>
      <c r="G162" s="166">
        <v>1</v>
      </c>
      <c r="H162" s="170">
        <f>+ROUND(ITEMS!H157*'Formulario 1 PROPUESTA'!$L$13,0)</f>
        <v>619318</v>
      </c>
      <c r="I162" s="171">
        <f>+ROUND(ITEMS!I157*'Formulario 1 PROPUESTA'!$L$13,0)</f>
        <v>817924</v>
      </c>
      <c r="J162" s="171">
        <f>+ROUND(ITEMS!J157*'Formulario 1 PROPUESTA'!$L$13,0)</f>
        <v>369521</v>
      </c>
      <c r="K162" s="171">
        <f>+ROUND(ITEMS!K157*'Formulario 1 PROPUESTA'!$L$13,0)</f>
        <v>280350</v>
      </c>
      <c r="L162" s="171">
        <f>+ROUND(ITEMS!L157*'Formulario 1 PROPUESTA'!$L$13,0)</f>
        <v>317653</v>
      </c>
      <c r="M162" s="172">
        <f>+ROUND(ITEMS!M157*'Formulario 1 PROPUESTA'!$L$13,0)</f>
        <v>118571</v>
      </c>
      <c r="N162" s="225"/>
    </row>
    <row r="163" spans="2:14" customFormat="1" ht="87" x14ac:dyDescent="0.25">
      <c r="B163" s="223"/>
      <c r="C163" s="163">
        <v>143</v>
      </c>
      <c r="D163" s="163" t="s">
        <v>35</v>
      </c>
      <c r="E163" s="164" t="s">
        <v>94</v>
      </c>
      <c r="F163" s="165" t="s">
        <v>10</v>
      </c>
      <c r="G163" s="166">
        <v>1</v>
      </c>
      <c r="H163" s="170">
        <f>+ROUND(ITEMS!H158*'Formulario 1 PROPUESTA'!$L$13,0)</f>
        <v>0</v>
      </c>
      <c r="I163" s="171">
        <f>+ROUND(ITEMS!I158*'Formulario 1 PROPUESTA'!$L$13,0)</f>
        <v>0</v>
      </c>
      <c r="J163" s="171">
        <f>+ROUND(ITEMS!J158*'Formulario 1 PROPUESTA'!$L$13,0)</f>
        <v>0</v>
      </c>
      <c r="K163" s="171">
        <f>+ROUND(ITEMS!K158*'Formulario 1 PROPUESTA'!$L$13,0)</f>
        <v>0</v>
      </c>
      <c r="L163" s="171">
        <f>+ROUND(ITEMS!L158*'Formulario 1 PROPUESTA'!$L$13,0)</f>
        <v>0</v>
      </c>
      <c r="M163" s="172">
        <f>+ROUND(ITEMS!M158*'Formulario 1 PROPUESTA'!$L$13,0)</f>
        <v>551250</v>
      </c>
      <c r="N163" s="225"/>
    </row>
    <row r="164" spans="2:14" customFormat="1" ht="87" x14ac:dyDescent="0.25">
      <c r="B164" s="223"/>
      <c r="C164" s="163">
        <v>144</v>
      </c>
      <c r="D164" s="163" t="s">
        <v>21</v>
      </c>
      <c r="E164" s="164" t="s">
        <v>94</v>
      </c>
      <c r="F164" s="165" t="s">
        <v>84</v>
      </c>
      <c r="G164" s="166">
        <v>1</v>
      </c>
      <c r="H164" s="170">
        <f>+ROUND(ITEMS!H159*'Formulario 1 PROPUESTA'!$L$13,0)</f>
        <v>0</v>
      </c>
      <c r="I164" s="171">
        <f>+ROUND(ITEMS!I159*'Formulario 1 PROPUESTA'!$L$13,0)</f>
        <v>0</v>
      </c>
      <c r="J164" s="171">
        <f>+ROUND(ITEMS!J159*'Formulario 1 PROPUESTA'!$L$13,0)</f>
        <v>0</v>
      </c>
      <c r="K164" s="171">
        <f>+ROUND(ITEMS!K159*'Formulario 1 PROPUESTA'!$L$13,0)</f>
        <v>0</v>
      </c>
      <c r="L164" s="171">
        <f>+ROUND(ITEMS!L159*'Formulario 1 PROPUESTA'!$L$13,0)</f>
        <v>0</v>
      </c>
      <c r="M164" s="172">
        <f>+ROUND(ITEMS!M159*'Formulario 1 PROPUESTA'!$L$13,0)</f>
        <v>6352960</v>
      </c>
      <c r="N164" s="225"/>
    </row>
    <row r="165" spans="2:14" customFormat="1" ht="69.599999999999994" x14ac:dyDescent="0.25">
      <c r="B165" s="223"/>
      <c r="C165" s="163">
        <v>145</v>
      </c>
      <c r="D165" s="163" t="s">
        <v>35</v>
      </c>
      <c r="E165" s="164" t="s">
        <v>178</v>
      </c>
      <c r="F165" s="165" t="s">
        <v>10</v>
      </c>
      <c r="G165" s="166">
        <v>1</v>
      </c>
      <c r="H165" s="170">
        <f>+ROUND(ITEMS!H160*'Formulario 1 PROPUESTA'!$L$13,0)</f>
        <v>0</v>
      </c>
      <c r="I165" s="171">
        <f>+ROUND(ITEMS!I160*'Formulario 1 PROPUESTA'!$L$13,0)</f>
        <v>0</v>
      </c>
      <c r="J165" s="171">
        <f>+ROUND(ITEMS!J160*'Formulario 1 PROPUESTA'!$L$13,0)</f>
        <v>0</v>
      </c>
      <c r="K165" s="171">
        <f>+ROUND(ITEMS!K160*'Formulario 1 PROPUESTA'!$L$13,0)</f>
        <v>0</v>
      </c>
      <c r="L165" s="171">
        <f>+ROUND(ITEMS!L160*'Formulario 1 PROPUESTA'!$L$13,0)</f>
        <v>0</v>
      </c>
      <c r="M165" s="172">
        <f>+ROUND(ITEMS!M160*'Formulario 1 PROPUESTA'!$L$13,0)</f>
        <v>551250</v>
      </c>
      <c r="N165" s="225"/>
    </row>
    <row r="166" spans="2:14" customFormat="1" ht="69.599999999999994" x14ac:dyDescent="0.25">
      <c r="B166" s="223"/>
      <c r="C166" s="163">
        <v>146</v>
      </c>
      <c r="D166" s="163" t="s">
        <v>21</v>
      </c>
      <c r="E166" s="164" t="s">
        <v>178</v>
      </c>
      <c r="F166" s="165" t="s">
        <v>84</v>
      </c>
      <c r="G166" s="166">
        <v>1</v>
      </c>
      <c r="H166" s="170">
        <f>+ROUND(ITEMS!H161*'Formulario 1 PROPUESTA'!$L$13,0)</f>
        <v>0</v>
      </c>
      <c r="I166" s="171">
        <f>+ROUND(ITEMS!I161*'Formulario 1 PROPUESTA'!$L$13,0)</f>
        <v>0</v>
      </c>
      <c r="J166" s="171">
        <f>+ROUND(ITEMS!J161*'Formulario 1 PROPUESTA'!$L$13,0)</f>
        <v>0</v>
      </c>
      <c r="K166" s="171">
        <f>+ROUND(ITEMS!K161*'Formulario 1 PROPUESTA'!$L$13,0)</f>
        <v>0</v>
      </c>
      <c r="L166" s="171">
        <f>+ROUND(ITEMS!L161*'Formulario 1 PROPUESTA'!$L$13,0)</f>
        <v>0</v>
      </c>
      <c r="M166" s="172">
        <f>+ROUND(ITEMS!M161*'Formulario 1 PROPUESTA'!$L$13,0)</f>
        <v>2647054</v>
      </c>
      <c r="N166" s="225"/>
    </row>
    <row r="167" spans="2:14" customFormat="1" ht="69.599999999999994" x14ac:dyDescent="0.25">
      <c r="B167" s="223"/>
      <c r="C167" s="163">
        <v>147</v>
      </c>
      <c r="D167" s="163" t="s">
        <v>35</v>
      </c>
      <c r="E167" s="164" t="s">
        <v>179</v>
      </c>
      <c r="F167" s="165" t="s">
        <v>10</v>
      </c>
      <c r="G167" s="166">
        <v>1</v>
      </c>
      <c r="H167" s="170">
        <f>+ROUND(ITEMS!H162*'Formulario 1 PROPUESTA'!$L$13,0)</f>
        <v>0</v>
      </c>
      <c r="I167" s="171">
        <f>+ROUND(ITEMS!I162*'Formulario 1 PROPUESTA'!$L$13,0)</f>
        <v>0</v>
      </c>
      <c r="J167" s="171">
        <f>+ROUND(ITEMS!J162*'Formulario 1 PROPUESTA'!$L$13,0)</f>
        <v>0</v>
      </c>
      <c r="K167" s="171">
        <f>+ROUND(ITEMS!K162*'Formulario 1 PROPUESTA'!$L$13,0)</f>
        <v>0</v>
      </c>
      <c r="L167" s="171">
        <f>+ROUND(ITEMS!L162*'Formulario 1 PROPUESTA'!$L$13,0)</f>
        <v>0</v>
      </c>
      <c r="M167" s="172">
        <f>+ROUND(ITEMS!M162*'Formulario 1 PROPUESTA'!$L$13,0)</f>
        <v>551250</v>
      </c>
      <c r="N167" s="225"/>
    </row>
    <row r="168" spans="2:14" customFormat="1" ht="69.599999999999994" x14ac:dyDescent="0.25">
      <c r="B168" s="223"/>
      <c r="C168" s="163">
        <v>148</v>
      </c>
      <c r="D168" s="163" t="s">
        <v>21</v>
      </c>
      <c r="E168" s="164" t="s">
        <v>179</v>
      </c>
      <c r="F168" s="165" t="s">
        <v>84</v>
      </c>
      <c r="G168" s="166">
        <v>1</v>
      </c>
      <c r="H168" s="170">
        <f>+ROUND(ITEMS!H163*'Formulario 1 PROPUESTA'!$L$13,0)</f>
        <v>0</v>
      </c>
      <c r="I168" s="171">
        <f>+ROUND(ITEMS!I163*'Formulario 1 PROPUESTA'!$L$13,0)</f>
        <v>0</v>
      </c>
      <c r="J168" s="171">
        <f>+ROUND(ITEMS!J163*'Formulario 1 PROPUESTA'!$L$13,0)</f>
        <v>0</v>
      </c>
      <c r="K168" s="171">
        <f>+ROUND(ITEMS!K163*'Formulario 1 PROPUESTA'!$L$13,0)</f>
        <v>0</v>
      </c>
      <c r="L168" s="171">
        <f>+ROUND(ITEMS!L163*'Formulario 1 PROPUESTA'!$L$13,0)</f>
        <v>0</v>
      </c>
      <c r="M168" s="172">
        <f>+ROUND(ITEMS!M163*'Formulario 1 PROPUESTA'!$L$13,0)</f>
        <v>2332606</v>
      </c>
      <c r="N168" s="225"/>
    </row>
    <row r="169" spans="2:14" customFormat="1" ht="34.799999999999997" x14ac:dyDescent="0.25">
      <c r="B169" s="223"/>
      <c r="C169" s="163">
        <v>149</v>
      </c>
      <c r="D169" s="163" t="s">
        <v>35</v>
      </c>
      <c r="E169" s="164" t="s">
        <v>180</v>
      </c>
      <c r="F169" s="165" t="s">
        <v>10</v>
      </c>
      <c r="G169" s="166">
        <v>1</v>
      </c>
      <c r="H169" s="170">
        <f>+ROUND(ITEMS!H164*'Formulario 1 PROPUESTA'!$L$13,0)</f>
        <v>14233</v>
      </c>
      <c r="I169" s="171">
        <f>+ROUND(ITEMS!I164*'Formulario 1 PROPUESTA'!$L$13,0)</f>
        <v>14233</v>
      </c>
      <c r="J169" s="171">
        <f>+ROUND(ITEMS!J164*'Formulario 1 PROPUESTA'!$L$13,0)</f>
        <v>15142</v>
      </c>
      <c r="K169" s="171">
        <f>+ROUND(ITEMS!K164*'Formulario 1 PROPUESTA'!$L$13,0)</f>
        <v>15750</v>
      </c>
      <c r="L169" s="171">
        <f>+ROUND(ITEMS!L164*'Formulario 1 PROPUESTA'!$L$13,0)</f>
        <v>15750</v>
      </c>
      <c r="M169" s="172">
        <f>+ROUND(ITEMS!M164*'Formulario 1 PROPUESTA'!$L$13,0)</f>
        <v>15750</v>
      </c>
      <c r="N169" s="225"/>
    </row>
    <row r="170" spans="2:14" customFormat="1" ht="34.799999999999997" x14ac:dyDescent="0.25">
      <c r="B170" s="223"/>
      <c r="C170" s="163">
        <v>150</v>
      </c>
      <c r="D170" s="163" t="s">
        <v>21</v>
      </c>
      <c r="E170" s="164" t="s">
        <v>180</v>
      </c>
      <c r="F170" s="165" t="s">
        <v>84</v>
      </c>
      <c r="G170" s="166">
        <v>1</v>
      </c>
      <c r="H170" s="170">
        <f>+ROUND(ITEMS!H165*'Formulario 1 PROPUESTA'!$L$13,0)</f>
        <v>7553</v>
      </c>
      <c r="I170" s="171">
        <f>+ROUND(ITEMS!I165*'Formulario 1 PROPUESTA'!$L$13,0)</f>
        <v>7553</v>
      </c>
      <c r="J170" s="171">
        <f>+ROUND(ITEMS!J165*'Formulario 1 PROPUESTA'!$L$13,0)</f>
        <v>8400</v>
      </c>
      <c r="K170" s="171">
        <f>+ROUND(ITEMS!K165*'Formulario 1 PROPUESTA'!$L$13,0)</f>
        <v>8400</v>
      </c>
      <c r="L170" s="171">
        <f>+ROUND(ITEMS!L165*'Formulario 1 PROPUESTA'!$L$13,0)</f>
        <v>8400</v>
      </c>
      <c r="M170" s="172">
        <f>+ROUND(ITEMS!M165*'Formulario 1 PROPUESTA'!$L$13,0)</f>
        <v>8400</v>
      </c>
      <c r="N170" s="225"/>
    </row>
    <row r="171" spans="2:14" customFormat="1" ht="52.2" x14ac:dyDescent="0.25">
      <c r="B171" s="223"/>
      <c r="C171" s="163">
        <v>151</v>
      </c>
      <c r="D171" s="163" t="s">
        <v>35</v>
      </c>
      <c r="E171" s="164" t="s">
        <v>181</v>
      </c>
      <c r="F171" s="165" t="s">
        <v>10</v>
      </c>
      <c r="G171" s="166">
        <v>1</v>
      </c>
      <c r="H171" s="170">
        <f>+ROUND(ITEMS!H166*'Formulario 1 PROPUESTA'!$L$13,0)</f>
        <v>14233</v>
      </c>
      <c r="I171" s="171">
        <f>+ROUND(ITEMS!I166*'Formulario 1 PROPUESTA'!$L$13,0)</f>
        <v>14233</v>
      </c>
      <c r="J171" s="171">
        <f>+ROUND(ITEMS!J166*'Formulario 1 PROPUESTA'!$L$13,0)</f>
        <v>15142</v>
      </c>
      <c r="K171" s="171">
        <f>+ROUND(ITEMS!K166*'Formulario 1 PROPUESTA'!$L$13,0)</f>
        <v>15750</v>
      </c>
      <c r="L171" s="171">
        <f>+ROUND(ITEMS!L166*'Formulario 1 PROPUESTA'!$L$13,0)</f>
        <v>15750</v>
      </c>
      <c r="M171" s="172">
        <f>+ROUND(ITEMS!M166*'Formulario 1 PROPUESTA'!$L$13,0)</f>
        <v>15750</v>
      </c>
      <c r="N171" s="225"/>
    </row>
    <row r="172" spans="2:14" customFormat="1" ht="52.2" x14ac:dyDescent="0.25">
      <c r="B172" s="223"/>
      <c r="C172" s="163">
        <v>152</v>
      </c>
      <c r="D172" s="163" t="s">
        <v>21</v>
      </c>
      <c r="E172" s="164" t="s">
        <v>181</v>
      </c>
      <c r="F172" s="165" t="s">
        <v>84</v>
      </c>
      <c r="G172" s="166">
        <v>1</v>
      </c>
      <c r="H172" s="170">
        <f>+ROUND(ITEMS!H167*'Formulario 1 PROPUESTA'!$L$13,0)</f>
        <v>12600</v>
      </c>
      <c r="I172" s="171">
        <f>+ROUND(ITEMS!I167*'Formulario 1 PROPUESTA'!$L$13,0)</f>
        <v>12600</v>
      </c>
      <c r="J172" s="171">
        <f>+ROUND(ITEMS!J167*'Formulario 1 PROPUESTA'!$L$13,0)</f>
        <v>12600</v>
      </c>
      <c r="K172" s="171">
        <f>+ROUND(ITEMS!K167*'Formulario 1 PROPUESTA'!$L$13,0)</f>
        <v>12600</v>
      </c>
      <c r="L172" s="171">
        <f>+ROUND(ITEMS!L167*'Formulario 1 PROPUESTA'!$L$13,0)</f>
        <v>12600</v>
      </c>
      <c r="M172" s="172">
        <f>+ROUND(ITEMS!M167*'Formulario 1 PROPUESTA'!$L$13,0)</f>
        <v>12600</v>
      </c>
      <c r="N172" s="225"/>
    </row>
    <row r="173" spans="2:14" customFormat="1" ht="34.799999999999997" x14ac:dyDescent="0.25">
      <c r="B173" s="223"/>
      <c r="C173" s="163">
        <v>153</v>
      </c>
      <c r="D173" s="163" t="s">
        <v>35</v>
      </c>
      <c r="E173" s="164" t="s">
        <v>182</v>
      </c>
      <c r="F173" s="165" t="s">
        <v>10</v>
      </c>
      <c r="G173" s="166">
        <v>1</v>
      </c>
      <c r="H173" s="170">
        <f>+ROUND(ITEMS!H168*'Formulario 1 PROPUESTA'!$L$13,0)</f>
        <v>14233</v>
      </c>
      <c r="I173" s="171">
        <f>+ROUND(ITEMS!I168*'Formulario 1 PROPUESTA'!$L$13,0)</f>
        <v>14233</v>
      </c>
      <c r="J173" s="171">
        <f>+ROUND(ITEMS!J168*'Formulario 1 PROPUESTA'!$L$13,0)</f>
        <v>15142</v>
      </c>
      <c r="K173" s="171">
        <f>+ROUND(ITEMS!K168*'Formulario 1 PROPUESTA'!$L$13,0)</f>
        <v>15750</v>
      </c>
      <c r="L173" s="171">
        <f>+ROUND(ITEMS!L168*'Formulario 1 PROPUESTA'!$L$13,0)</f>
        <v>15750</v>
      </c>
      <c r="M173" s="172">
        <f>+ROUND(ITEMS!M168*'Formulario 1 PROPUESTA'!$L$13,0)</f>
        <v>15750</v>
      </c>
      <c r="N173" s="225"/>
    </row>
    <row r="174" spans="2:14" customFormat="1" ht="34.799999999999997" x14ac:dyDescent="0.25">
      <c r="B174" s="223"/>
      <c r="C174" s="163">
        <v>154</v>
      </c>
      <c r="D174" s="163" t="s">
        <v>21</v>
      </c>
      <c r="E174" s="164" t="s">
        <v>182</v>
      </c>
      <c r="F174" s="165" t="s">
        <v>84</v>
      </c>
      <c r="G174" s="166">
        <v>1</v>
      </c>
      <c r="H174" s="170">
        <f>+ROUND(ITEMS!H169*'Formulario 1 PROPUESTA'!$L$13,0)</f>
        <v>140151</v>
      </c>
      <c r="I174" s="171">
        <f>+ROUND(ITEMS!I169*'Formulario 1 PROPUESTA'!$L$13,0)</f>
        <v>140151</v>
      </c>
      <c r="J174" s="171">
        <f>+ROUND(ITEMS!J169*'Formulario 1 PROPUESTA'!$L$13,0)</f>
        <v>157500</v>
      </c>
      <c r="K174" s="171">
        <f>+ROUND(ITEMS!K169*'Formulario 1 PROPUESTA'!$L$13,0)</f>
        <v>157500</v>
      </c>
      <c r="L174" s="171">
        <f>+ROUND(ITEMS!L169*'Formulario 1 PROPUESTA'!$L$13,0)</f>
        <v>157500</v>
      </c>
      <c r="M174" s="172">
        <f>+ROUND(ITEMS!M169*'Formulario 1 PROPUESTA'!$L$13,0)</f>
        <v>157500</v>
      </c>
      <c r="N174" s="225"/>
    </row>
    <row r="175" spans="2:14" customFormat="1" ht="52.2" x14ac:dyDescent="0.25">
      <c r="B175" s="223"/>
      <c r="C175" s="163">
        <v>155</v>
      </c>
      <c r="D175" s="163" t="s">
        <v>35</v>
      </c>
      <c r="E175" s="164" t="s">
        <v>183</v>
      </c>
      <c r="F175" s="165" t="s">
        <v>10</v>
      </c>
      <c r="G175" s="166">
        <v>1</v>
      </c>
      <c r="H175" s="170">
        <f>+ROUND(ITEMS!H170*'Formulario 1 PROPUESTA'!$L$13,0)</f>
        <v>14233</v>
      </c>
      <c r="I175" s="171">
        <f>+ROUND(ITEMS!I170*'Formulario 1 PROPUESTA'!$L$13,0)</f>
        <v>14233</v>
      </c>
      <c r="J175" s="171">
        <f>+ROUND(ITEMS!J170*'Formulario 1 PROPUESTA'!$L$13,0)</f>
        <v>17936</v>
      </c>
      <c r="K175" s="171">
        <f>+ROUND(ITEMS!K170*'Formulario 1 PROPUESTA'!$L$13,0)</f>
        <v>15750</v>
      </c>
      <c r="L175" s="171">
        <f>+ROUND(ITEMS!L170*'Formulario 1 PROPUESTA'!$L$13,0)</f>
        <v>15750</v>
      </c>
      <c r="M175" s="172">
        <f>+ROUND(ITEMS!M170*'Formulario 1 PROPUESTA'!$L$13,0)</f>
        <v>15750</v>
      </c>
      <c r="N175" s="225"/>
    </row>
    <row r="176" spans="2:14" customFormat="1" ht="52.2" x14ac:dyDescent="0.25">
      <c r="B176" s="223"/>
      <c r="C176" s="163">
        <v>156</v>
      </c>
      <c r="D176" s="163" t="s">
        <v>21</v>
      </c>
      <c r="E176" s="164" t="s">
        <v>183</v>
      </c>
      <c r="F176" s="165" t="s">
        <v>84</v>
      </c>
      <c r="G176" s="166">
        <v>1</v>
      </c>
      <c r="H176" s="170">
        <f>+ROUND(ITEMS!H171*'Formulario 1 PROPUESTA'!$L$13,0)</f>
        <v>59075</v>
      </c>
      <c r="I176" s="171">
        <f>+ROUND(ITEMS!I171*'Formulario 1 PROPUESTA'!$L$13,0)</f>
        <v>59075</v>
      </c>
      <c r="J176" s="171">
        <f>+ROUND(ITEMS!J171*'Formulario 1 PROPUESTA'!$L$13,0)</f>
        <v>190606</v>
      </c>
      <c r="K176" s="171">
        <f>+ROUND(ITEMS!K171*'Formulario 1 PROPUESTA'!$L$13,0)</f>
        <v>190606</v>
      </c>
      <c r="L176" s="171">
        <f>+ROUND(ITEMS!L171*'Formulario 1 PROPUESTA'!$L$13,0)</f>
        <v>63000</v>
      </c>
      <c r="M176" s="172">
        <f>+ROUND(ITEMS!M171*'Formulario 1 PROPUESTA'!$L$13,0)</f>
        <v>47250</v>
      </c>
      <c r="N176" s="225"/>
    </row>
    <row r="177" spans="2:14" customFormat="1" ht="34.799999999999997" x14ac:dyDescent="0.25">
      <c r="B177" s="223"/>
      <c r="C177" s="163">
        <v>157</v>
      </c>
      <c r="D177" s="163" t="s">
        <v>35</v>
      </c>
      <c r="E177" s="164" t="s">
        <v>184</v>
      </c>
      <c r="F177" s="165" t="s">
        <v>10</v>
      </c>
      <c r="G177" s="166">
        <v>1</v>
      </c>
      <c r="H177" s="170">
        <f>+ROUND(ITEMS!H172*'Formulario 1 PROPUESTA'!$L$13,0)</f>
        <v>14233</v>
      </c>
      <c r="I177" s="171">
        <f>+ROUND(ITEMS!I172*'Formulario 1 PROPUESTA'!$L$13,0)</f>
        <v>14233</v>
      </c>
      <c r="J177" s="171">
        <f>+ROUND(ITEMS!J172*'Formulario 1 PROPUESTA'!$L$13,0)</f>
        <v>15750</v>
      </c>
      <c r="K177" s="171">
        <f>+ROUND(ITEMS!K172*'Formulario 1 PROPUESTA'!$L$13,0)</f>
        <v>15750</v>
      </c>
      <c r="L177" s="171">
        <f>+ROUND(ITEMS!L172*'Formulario 1 PROPUESTA'!$L$13,0)</f>
        <v>15750</v>
      </c>
      <c r="M177" s="172">
        <f>+ROUND(ITEMS!M172*'Formulario 1 PROPUESTA'!$L$13,0)</f>
        <v>15750</v>
      </c>
      <c r="N177" s="225"/>
    </row>
    <row r="178" spans="2:14" customFormat="1" ht="34.799999999999997" x14ac:dyDescent="0.25">
      <c r="B178" s="223"/>
      <c r="C178" s="163">
        <v>158</v>
      </c>
      <c r="D178" s="163" t="s">
        <v>21</v>
      </c>
      <c r="E178" s="164" t="s">
        <v>184</v>
      </c>
      <c r="F178" s="165" t="s">
        <v>84</v>
      </c>
      <c r="G178" s="166">
        <v>1</v>
      </c>
      <c r="H178" s="170">
        <f>+ROUND(ITEMS!H173*'Formulario 1 PROPUESTA'!$L$13,0)</f>
        <v>50950</v>
      </c>
      <c r="I178" s="171">
        <f>+ROUND(ITEMS!I173*'Formulario 1 PROPUESTA'!$L$13,0)</f>
        <v>50950</v>
      </c>
      <c r="J178" s="171">
        <f>+ROUND(ITEMS!J173*'Formulario 1 PROPUESTA'!$L$13,0)</f>
        <v>80107</v>
      </c>
      <c r="K178" s="171">
        <f>+ROUND(ITEMS!K173*'Formulario 1 PROPUESTA'!$L$13,0)</f>
        <v>79800</v>
      </c>
      <c r="L178" s="171">
        <f>+ROUND(ITEMS!L173*'Formulario 1 PROPUESTA'!$L$13,0)</f>
        <v>50950</v>
      </c>
      <c r="M178" s="172">
        <f>+ROUND(ITEMS!M173*'Formulario 1 PROPUESTA'!$L$13,0)</f>
        <v>50950</v>
      </c>
      <c r="N178" s="225"/>
    </row>
    <row r="179" spans="2:14" customFormat="1" ht="52.2" x14ac:dyDescent="0.25">
      <c r="B179" s="223"/>
      <c r="C179" s="163">
        <v>159</v>
      </c>
      <c r="D179" s="163" t="s">
        <v>35</v>
      </c>
      <c r="E179" s="164" t="s">
        <v>185</v>
      </c>
      <c r="F179" s="165" t="s">
        <v>10</v>
      </c>
      <c r="G179" s="166">
        <v>1</v>
      </c>
      <c r="H179" s="170">
        <f>+ROUND(ITEMS!H174*'Formulario 1 PROPUESTA'!$L$13,0)</f>
        <v>14233</v>
      </c>
      <c r="I179" s="171">
        <f>+ROUND(ITEMS!I174*'Formulario 1 PROPUESTA'!$L$13,0)</f>
        <v>14233</v>
      </c>
      <c r="J179" s="171">
        <f>+ROUND(ITEMS!J174*'Formulario 1 PROPUESTA'!$L$13,0)</f>
        <v>15750</v>
      </c>
      <c r="K179" s="171">
        <f>+ROUND(ITEMS!K174*'Formulario 1 PROPUESTA'!$L$13,0)</f>
        <v>15750</v>
      </c>
      <c r="L179" s="171">
        <f>+ROUND(ITEMS!L174*'Formulario 1 PROPUESTA'!$L$13,0)</f>
        <v>15750</v>
      </c>
      <c r="M179" s="172">
        <f>+ROUND(ITEMS!M174*'Formulario 1 PROPUESTA'!$L$13,0)</f>
        <v>15750</v>
      </c>
      <c r="N179" s="225"/>
    </row>
    <row r="180" spans="2:14" customFormat="1" ht="52.2" x14ac:dyDescent="0.25">
      <c r="B180" s="223"/>
      <c r="C180" s="163">
        <v>160</v>
      </c>
      <c r="D180" s="163" t="s">
        <v>21</v>
      </c>
      <c r="E180" s="164" t="s">
        <v>185</v>
      </c>
      <c r="F180" s="165" t="s">
        <v>84</v>
      </c>
      <c r="G180" s="166">
        <v>1</v>
      </c>
      <c r="H180" s="170">
        <f>+ROUND(ITEMS!H175*'Formulario 1 PROPUESTA'!$L$13,0)</f>
        <v>50950</v>
      </c>
      <c r="I180" s="171">
        <f>+ROUND(ITEMS!I175*'Formulario 1 PROPUESTA'!$L$13,0)</f>
        <v>50950</v>
      </c>
      <c r="J180" s="171">
        <f>+ROUND(ITEMS!J175*'Formulario 1 PROPUESTA'!$L$13,0)</f>
        <v>50950</v>
      </c>
      <c r="K180" s="171">
        <f>+ROUND(ITEMS!K175*'Formulario 1 PROPUESTA'!$L$13,0)</f>
        <v>51538</v>
      </c>
      <c r="L180" s="171">
        <f>+ROUND(ITEMS!L175*'Formulario 1 PROPUESTA'!$L$13,0)</f>
        <v>43407</v>
      </c>
      <c r="M180" s="172">
        <f>+ROUND(ITEMS!M175*'Formulario 1 PROPUESTA'!$L$13,0)</f>
        <v>68250</v>
      </c>
      <c r="N180" s="225"/>
    </row>
    <row r="181" spans="2:14" customFormat="1" ht="52.2" x14ac:dyDescent="0.25">
      <c r="B181" s="223"/>
      <c r="C181" s="163">
        <v>161</v>
      </c>
      <c r="D181" s="163" t="s">
        <v>35</v>
      </c>
      <c r="E181" s="164" t="s">
        <v>186</v>
      </c>
      <c r="F181" s="165" t="s">
        <v>10</v>
      </c>
      <c r="G181" s="166">
        <v>1</v>
      </c>
      <c r="H181" s="170">
        <f>+ROUND(ITEMS!H176*'Formulario 1 PROPUESTA'!$L$13,0)</f>
        <v>14233</v>
      </c>
      <c r="I181" s="171">
        <f>+ROUND(ITEMS!I176*'Formulario 1 PROPUESTA'!$L$13,0)</f>
        <v>14233</v>
      </c>
      <c r="J181" s="171">
        <f>+ROUND(ITEMS!J176*'Formulario 1 PROPUESTA'!$L$13,0)</f>
        <v>15142</v>
      </c>
      <c r="K181" s="171">
        <f>+ROUND(ITEMS!K176*'Formulario 1 PROPUESTA'!$L$13,0)</f>
        <v>15750</v>
      </c>
      <c r="L181" s="171">
        <f>+ROUND(ITEMS!L176*'Formulario 1 PROPUESTA'!$L$13,0)</f>
        <v>15750</v>
      </c>
      <c r="M181" s="172">
        <f>+ROUND(ITEMS!M176*'Formulario 1 PROPUESTA'!$L$13,0)</f>
        <v>15750</v>
      </c>
      <c r="N181" s="225"/>
    </row>
    <row r="182" spans="2:14" customFormat="1" ht="52.2" x14ac:dyDescent="0.25">
      <c r="B182" s="223"/>
      <c r="C182" s="163">
        <v>162</v>
      </c>
      <c r="D182" s="163" t="s">
        <v>21</v>
      </c>
      <c r="E182" s="164" t="s">
        <v>186</v>
      </c>
      <c r="F182" s="165" t="s">
        <v>84</v>
      </c>
      <c r="G182" s="166">
        <v>1</v>
      </c>
      <c r="H182" s="170">
        <f>+ROUND(ITEMS!H177*'Formulario 1 PROPUESTA'!$L$13,0)</f>
        <v>30350</v>
      </c>
      <c r="I182" s="171">
        <f>+ROUND(ITEMS!I177*'Formulario 1 PROPUESTA'!$L$13,0)</f>
        <v>30350</v>
      </c>
      <c r="J182" s="171">
        <f>+ROUND(ITEMS!J177*'Formulario 1 PROPUESTA'!$L$13,0)</f>
        <v>47250</v>
      </c>
      <c r="K182" s="171">
        <f>+ROUND(ITEMS!K177*'Formulario 1 PROPUESTA'!$L$13,0)</f>
        <v>47250</v>
      </c>
      <c r="L182" s="171">
        <f>+ROUND(ITEMS!L177*'Formulario 1 PROPUESTA'!$L$13,0)</f>
        <v>32738</v>
      </c>
      <c r="M182" s="172">
        <f>+ROUND(ITEMS!M177*'Formulario 1 PROPUESTA'!$L$13,0)</f>
        <v>79800</v>
      </c>
      <c r="N182" s="225"/>
    </row>
    <row r="183" spans="2:14" customFormat="1" ht="34.799999999999997" x14ac:dyDescent="0.25">
      <c r="B183" s="223"/>
      <c r="C183" s="163">
        <v>163</v>
      </c>
      <c r="D183" s="163" t="s">
        <v>35</v>
      </c>
      <c r="E183" s="164" t="s">
        <v>187</v>
      </c>
      <c r="F183" s="165" t="s">
        <v>10</v>
      </c>
      <c r="G183" s="166">
        <v>1</v>
      </c>
      <c r="H183" s="170">
        <f>+ROUND(ITEMS!H178*'Formulario 1 PROPUESTA'!$L$13,0)</f>
        <v>14233</v>
      </c>
      <c r="I183" s="171">
        <f>+ROUND(ITEMS!I178*'Formulario 1 PROPUESTA'!$L$13,0)</f>
        <v>14233</v>
      </c>
      <c r="J183" s="171">
        <f>+ROUND(ITEMS!J178*'Formulario 1 PROPUESTA'!$L$13,0)</f>
        <v>15142</v>
      </c>
      <c r="K183" s="171">
        <f>+ROUND(ITEMS!K178*'Formulario 1 PROPUESTA'!$L$13,0)</f>
        <v>15750</v>
      </c>
      <c r="L183" s="171">
        <f>+ROUND(ITEMS!L178*'Formulario 1 PROPUESTA'!$L$13,0)</f>
        <v>15750</v>
      </c>
      <c r="M183" s="172">
        <f>+ROUND(ITEMS!M178*'Formulario 1 PROPUESTA'!$L$13,0)</f>
        <v>15750</v>
      </c>
      <c r="N183" s="225"/>
    </row>
    <row r="184" spans="2:14" customFormat="1" ht="34.799999999999997" x14ac:dyDescent="0.25">
      <c r="B184" s="223"/>
      <c r="C184" s="163">
        <v>164</v>
      </c>
      <c r="D184" s="163" t="s">
        <v>21</v>
      </c>
      <c r="E184" s="164" t="s">
        <v>187</v>
      </c>
      <c r="F184" s="165" t="s">
        <v>84</v>
      </c>
      <c r="G184" s="166">
        <v>1</v>
      </c>
      <c r="H184" s="170">
        <f>+ROUND(ITEMS!H179*'Formulario 1 PROPUESTA'!$L$13,0)</f>
        <v>16800</v>
      </c>
      <c r="I184" s="171">
        <f>+ROUND(ITEMS!I179*'Formulario 1 PROPUESTA'!$L$13,0)</f>
        <v>16800</v>
      </c>
      <c r="J184" s="171">
        <f>+ROUND(ITEMS!J179*'Formulario 1 PROPUESTA'!$L$13,0)</f>
        <v>16137</v>
      </c>
      <c r="K184" s="171">
        <f>+ROUND(ITEMS!K179*'Formulario 1 PROPUESTA'!$L$13,0)</f>
        <v>16800</v>
      </c>
      <c r="L184" s="171">
        <f>+ROUND(ITEMS!L179*'Formulario 1 PROPUESTA'!$L$13,0)</f>
        <v>16800</v>
      </c>
      <c r="M184" s="172">
        <f>+ROUND(ITEMS!M179*'Formulario 1 PROPUESTA'!$L$13,0)</f>
        <v>16800</v>
      </c>
      <c r="N184" s="225"/>
    </row>
    <row r="185" spans="2:14" customFormat="1" ht="34.799999999999997" x14ac:dyDescent="0.25">
      <c r="B185" s="223"/>
      <c r="C185" s="163">
        <v>165</v>
      </c>
      <c r="D185" s="163" t="s">
        <v>35</v>
      </c>
      <c r="E185" s="164" t="s">
        <v>188</v>
      </c>
      <c r="F185" s="165" t="s">
        <v>10</v>
      </c>
      <c r="G185" s="166">
        <v>1</v>
      </c>
      <c r="H185" s="170">
        <f>+ROUND(ITEMS!H180*'Formulario 1 PROPUESTA'!$L$13,0)</f>
        <v>14233</v>
      </c>
      <c r="I185" s="171">
        <f>+ROUND(ITEMS!I180*'Formulario 1 PROPUESTA'!$L$13,0)</f>
        <v>14233</v>
      </c>
      <c r="J185" s="171">
        <f>+ROUND(ITEMS!J180*'Formulario 1 PROPUESTA'!$L$13,0)</f>
        <v>15142</v>
      </c>
      <c r="K185" s="171">
        <f>+ROUND(ITEMS!K180*'Formulario 1 PROPUESTA'!$L$13,0)</f>
        <v>15750</v>
      </c>
      <c r="L185" s="171">
        <f>+ROUND(ITEMS!L180*'Formulario 1 PROPUESTA'!$L$13,0)</f>
        <v>15750</v>
      </c>
      <c r="M185" s="172">
        <f>+ROUND(ITEMS!M180*'Formulario 1 PROPUESTA'!$L$13,0)</f>
        <v>15750</v>
      </c>
      <c r="N185" s="225"/>
    </row>
    <row r="186" spans="2:14" customFormat="1" ht="34.799999999999997" x14ac:dyDescent="0.25">
      <c r="B186" s="223"/>
      <c r="C186" s="163">
        <v>166</v>
      </c>
      <c r="D186" s="163" t="s">
        <v>21</v>
      </c>
      <c r="E186" s="164" t="s">
        <v>188</v>
      </c>
      <c r="F186" s="165" t="s">
        <v>84</v>
      </c>
      <c r="G186" s="166">
        <v>1</v>
      </c>
      <c r="H186" s="170">
        <f>+ROUND(ITEMS!H181*'Formulario 1 PROPUESTA'!$L$13,0)</f>
        <v>16800</v>
      </c>
      <c r="I186" s="171">
        <f>+ROUND(ITEMS!I181*'Formulario 1 PROPUESTA'!$L$13,0)</f>
        <v>16800</v>
      </c>
      <c r="J186" s="171">
        <f>+ROUND(ITEMS!J181*'Formulario 1 PROPUESTA'!$L$13,0)</f>
        <v>16137</v>
      </c>
      <c r="K186" s="171">
        <f>+ROUND(ITEMS!K181*'Formulario 1 PROPUESTA'!$L$13,0)</f>
        <v>16800</v>
      </c>
      <c r="L186" s="171">
        <f>+ROUND(ITEMS!L181*'Formulario 1 PROPUESTA'!$L$13,0)</f>
        <v>16800</v>
      </c>
      <c r="M186" s="172">
        <f>+ROUND(ITEMS!M181*'Formulario 1 PROPUESTA'!$L$13,0)</f>
        <v>16800</v>
      </c>
      <c r="N186" s="225"/>
    </row>
    <row r="187" spans="2:14" customFormat="1" ht="34.799999999999997" x14ac:dyDescent="0.25">
      <c r="B187" s="223"/>
      <c r="C187" s="163">
        <v>167</v>
      </c>
      <c r="D187" s="163" t="s">
        <v>35</v>
      </c>
      <c r="E187" s="164" t="s">
        <v>189</v>
      </c>
      <c r="F187" s="165" t="s">
        <v>10</v>
      </c>
      <c r="G187" s="166">
        <v>1</v>
      </c>
      <c r="H187" s="170">
        <f>+ROUND(ITEMS!H182*'Formulario 1 PROPUESTA'!$L$13,0)</f>
        <v>138600</v>
      </c>
      <c r="I187" s="171">
        <f>+ROUND(ITEMS!I182*'Formulario 1 PROPUESTA'!$L$13,0)</f>
        <v>138600</v>
      </c>
      <c r="J187" s="171">
        <f>+ROUND(ITEMS!J182*'Formulario 1 PROPUESTA'!$L$13,0)</f>
        <v>138600</v>
      </c>
      <c r="K187" s="171">
        <f>+ROUND(ITEMS!K182*'Formulario 1 PROPUESTA'!$L$13,0)</f>
        <v>138600</v>
      </c>
      <c r="L187" s="171">
        <f>+ROUND(ITEMS!L182*'Formulario 1 PROPUESTA'!$L$13,0)</f>
        <v>138600</v>
      </c>
      <c r="M187" s="172">
        <f>+ROUND(ITEMS!M182*'Formulario 1 PROPUESTA'!$L$13,0)</f>
        <v>138600</v>
      </c>
      <c r="N187" s="225"/>
    </row>
    <row r="188" spans="2:14" customFormat="1" ht="34.799999999999997" x14ac:dyDescent="0.25">
      <c r="B188" s="223"/>
      <c r="C188" s="163">
        <v>168</v>
      </c>
      <c r="D188" s="163" t="s">
        <v>21</v>
      </c>
      <c r="E188" s="164" t="s">
        <v>189</v>
      </c>
      <c r="F188" s="165" t="s">
        <v>84</v>
      </c>
      <c r="G188" s="166">
        <v>1</v>
      </c>
      <c r="H188" s="170">
        <f>+ROUND(ITEMS!H183*'Formulario 1 PROPUESTA'!$L$13,0)</f>
        <v>54600</v>
      </c>
      <c r="I188" s="171">
        <f>+ROUND(ITEMS!I183*'Formulario 1 PROPUESTA'!$L$13,0)</f>
        <v>54600</v>
      </c>
      <c r="J188" s="171">
        <f>+ROUND(ITEMS!J183*'Formulario 1 PROPUESTA'!$L$13,0)</f>
        <v>35317</v>
      </c>
      <c r="K188" s="171">
        <f>+ROUND(ITEMS!K183*'Formulario 1 PROPUESTA'!$L$13,0)</f>
        <v>54600</v>
      </c>
      <c r="L188" s="171">
        <f>+ROUND(ITEMS!L183*'Formulario 1 PROPUESTA'!$L$13,0)</f>
        <v>54600</v>
      </c>
      <c r="M188" s="172">
        <f>+ROUND(ITEMS!M183*'Formulario 1 PROPUESTA'!$L$13,0)</f>
        <v>78750</v>
      </c>
      <c r="N188" s="225"/>
    </row>
    <row r="189" spans="2:14" customFormat="1" ht="52.2" x14ac:dyDescent="0.25">
      <c r="B189" s="223"/>
      <c r="C189" s="163">
        <v>169</v>
      </c>
      <c r="D189" s="163" t="s">
        <v>35</v>
      </c>
      <c r="E189" s="164" t="s">
        <v>190</v>
      </c>
      <c r="F189" s="165" t="s">
        <v>10</v>
      </c>
      <c r="G189" s="166">
        <v>1</v>
      </c>
      <c r="H189" s="170">
        <f>+ROUND(ITEMS!H184*'Formulario 1 PROPUESTA'!$L$13,0)</f>
        <v>14233</v>
      </c>
      <c r="I189" s="171">
        <f>+ROUND(ITEMS!I184*'Formulario 1 PROPUESTA'!$L$13,0)</f>
        <v>14233</v>
      </c>
      <c r="J189" s="171">
        <f>+ROUND(ITEMS!J184*'Formulario 1 PROPUESTA'!$L$13,0)</f>
        <v>15142</v>
      </c>
      <c r="K189" s="171">
        <f>+ROUND(ITEMS!K184*'Formulario 1 PROPUESTA'!$L$13,0)</f>
        <v>15750</v>
      </c>
      <c r="L189" s="171">
        <f>+ROUND(ITEMS!L184*'Formulario 1 PROPUESTA'!$L$13,0)</f>
        <v>15750</v>
      </c>
      <c r="M189" s="172">
        <f>+ROUND(ITEMS!M184*'Formulario 1 PROPUESTA'!$L$13,0)</f>
        <v>15750</v>
      </c>
      <c r="N189" s="225"/>
    </row>
    <row r="190" spans="2:14" customFormat="1" ht="52.2" x14ac:dyDescent="0.25">
      <c r="B190" s="223"/>
      <c r="C190" s="163">
        <v>170</v>
      </c>
      <c r="D190" s="163" t="s">
        <v>21</v>
      </c>
      <c r="E190" s="164" t="s">
        <v>190</v>
      </c>
      <c r="F190" s="165" t="s">
        <v>84</v>
      </c>
      <c r="G190" s="166">
        <v>1</v>
      </c>
      <c r="H190" s="170">
        <f>+ROUND(ITEMS!H185*'Formulario 1 PROPUESTA'!$L$13,0)</f>
        <v>31500</v>
      </c>
      <c r="I190" s="171">
        <f>+ROUND(ITEMS!I185*'Formulario 1 PROPUESTA'!$L$13,0)</f>
        <v>31500</v>
      </c>
      <c r="J190" s="171">
        <f>+ROUND(ITEMS!J185*'Formulario 1 PROPUESTA'!$L$13,0)</f>
        <v>31500</v>
      </c>
      <c r="K190" s="171">
        <f>+ROUND(ITEMS!K185*'Formulario 1 PROPUESTA'!$L$13,0)</f>
        <v>31500</v>
      </c>
      <c r="L190" s="171">
        <f>+ROUND(ITEMS!L185*'Formulario 1 PROPUESTA'!$L$13,0)</f>
        <v>31500</v>
      </c>
      <c r="M190" s="172">
        <f>+ROUND(ITEMS!M185*'Formulario 1 PROPUESTA'!$L$13,0)</f>
        <v>78750</v>
      </c>
      <c r="N190" s="225"/>
    </row>
    <row r="191" spans="2:14" customFormat="1" ht="34.799999999999997" x14ac:dyDescent="0.25">
      <c r="B191" s="223"/>
      <c r="C191" s="163">
        <v>171</v>
      </c>
      <c r="D191" s="163" t="s">
        <v>35</v>
      </c>
      <c r="E191" s="164" t="s">
        <v>191</v>
      </c>
      <c r="F191" s="165" t="s">
        <v>10</v>
      </c>
      <c r="G191" s="166">
        <v>1</v>
      </c>
      <c r="H191" s="170">
        <f>+ROUND(ITEMS!H186*'Formulario 1 PROPUESTA'!$L$13,0)</f>
        <v>14233</v>
      </c>
      <c r="I191" s="171">
        <f>+ROUND(ITEMS!I186*'Formulario 1 PROPUESTA'!$L$13,0)</f>
        <v>14233</v>
      </c>
      <c r="J191" s="171">
        <f>+ROUND(ITEMS!J186*'Formulario 1 PROPUESTA'!$L$13,0)</f>
        <v>15142</v>
      </c>
      <c r="K191" s="171">
        <f>+ROUND(ITEMS!K186*'Formulario 1 PROPUESTA'!$L$13,0)</f>
        <v>15750</v>
      </c>
      <c r="L191" s="171">
        <f>+ROUND(ITEMS!L186*'Formulario 1 PROPUESTA'!$L$13,0)</f>
        <v>15750</v>
      </c>
      <c r="M191" s="172">
        <f>+ROUND(ITEMS!M186*'Formulario 1 PROPUESTA'!$L$13,0)</f>
        <v>15750</v>
      </c>
      <c r="N191" s="225"/>
    </row>
    <row r="192" spans="2:14" customFormat="1" ht="34.799999999999997" x14ac:dyDescent="0.25">
      <c r="B192" s="223"/>
      <c r="C192" s="163">
        <v>172</v>
      </c>
      <c r="D192" s="163" t="s">
        <v>21</v>
      </c>
      <c r="E192" s="164" t="s">
        <v>191</v>
      </c>
      <c r="F192" s="165" t="s">
        <v>84</v>
      </c>
      <c r="G192" s="166">
        <v>1</v>
      </c>
      <c r="H192" s="170">
        <f>+ROUND(ITEMS!H187*'Formulario 1 PROPUESTA'!$L$13,0)</f>
        <v>19011</v>
      </c>
      <c r="I192" s="171">
        <f>+ROUND(ITEMS!I187*'Formulario 1 PROPUESTA'!$L$13,0)</f>
        <v>19011</v>
      </c>
      <c r="J192" s="171">
        <f>+ROUND(ITEMS!J187*'Formulario 1 PROPUESTA'!$L$13,0)</f>
        <v>16800</v>
      </c>
      <c r="K192" s="171">
        <f>+ROUND(ITEMS!K187*'Formulario 1 PROPUESTA'!$L$13,0)</f>
        <v>16800</v>
      </c>
      <c r="L192" s="171">
        <f>+ROUND(ITEMS!L187*'Formulario 1 PROPUESTA'!$L$13,0)</f>
        <v>17011</v>
      </c>
      <c r="M192" s="172">
        <f>+ROUND(ITEMS!M187*'Formulario 1 PROPUESTA'!$L$13,0)</f>
        <v>16800</v>
      </c>
      <c r="N192" s="225"/>
    </row>
    <row r="193" spans="2:14" customFormat="1" ht="52.2" x14ac:dyDescent="0.25">
      <c r="B193" s="223"/>
      <c r="C193" s="163">
        <v>173</v>
      </c>
      <c r="D193" s="163" t="s">
        <v>35</v>
      </c>
      <c r="E193" s="164" t="s">
        <v>192</v>
      </c>
      <c r="F193" s="165" t="s">
        <v>10</v>
      </c>
      <c r="G193" s="166">
        <v>1</v>
      </c>
      <c r="H193" s="170">
        <f>+ROUND(ITEMS!H188*'Formulario 1 PROPUESTA'!$L$13,0)</f>
        <v>14233</v>
      </c>
      <c r="I193" s="171">
        <f>+ROUND(ITEMS!I188*'Formulario 1 PROPUESTA'!$L$13,0)</f>
        <v>14233</v>
      </c>
      <c r="J193" s="171">
        <f>+ROUND(ITEMS!J188*'Formulario 1 PROPUESTA'!$L$13,0)</f>
        <v>15142</v>
      </c>
      <c r="K193" s="171">
        <f>+ROUND(ITEMS!K188*'Formulario 1 PROPUESTA'!$L$13,0)</f>
        <v>15750</v>
      </c>
      <c r="L193" s="171">
        <f>+ROUND(ITEMS!L188*'Formulario 1 PROPUESTA'!$L$13,0)</f>
        <v>15750</v>
      </c>
      <c r="M193" s="172">
        <f>+ROUND(ITEMS!M188*'Formulario 1 PROPUESTA'!$L$13,0)</f>
        <v>15750</v>
      </c>
      <c r="N193" s="225"/>
    </row>
    <row r="194" spans="2:14" customFormat="1" ht="52.2" x14ac:dyDescent="0.25">
      <c r="B194" s="223"/>
      <c r="C194" s="163">
        <v>174</v>
      </c>
      <c r="D194" s="163" t="s">
        <v>21</v>
      </c>
      <c r="E194" s="164" t="s">
        <v>192</v>
      </c>
      <c r="F194" s="165" t="s">
        <v>84</v>
      </c>
      <c r="G194" s="166">
        <v>1</v>
      </c>
      <c r="H194" s="170">
        <f>+ROUND(ITEMS!H189*'Formulario 1 PROPUESTA'!$L$13,0)</f>
        <v>76150</v>
      </c>
      <c r="I194" s="171">
        <f>+ROUND(ITEMS!I189*'Formulario 1 PROPUESTA'!$L$13,0)</f>
        <v>76150</v>
      </c>
      <c r="J194" s="171">
        <f>+ROUND(ITEMS!J189*'Formulario 1 PROPUESTA'!$L$13,0)</f>
        <v>243516</v>
      </c>
      <c r="K194" s="171">
        <f>+ROUND(ITEMS!K189*'Formulario 1 PROPUESTA'!$L$13,0)</f>
        <v>66127</v>
      </c>
      <c r="L194" s="171">
        <f>+ROUND(ITEMS!L189*'Formulario 1 PROPUESTA'!$L$13,0)</f>
        <v>75600</v>
      </c>
      <c r="M194" s="172">
        <f>+ROUND(ITEMS!M189*'Formulario 1 PROPUESTA'!$L$13,0)</f>
        <v>75600</v>
      </c>
      <c r="N194" s="225"/>
    </row>
    <row r="195" spans="2:14" customFormat="1" ht="17.399999999999999" x14ac:dyDescent="0.25">
      <c r="B195" s="223"/>
      <c r="C195" s="163">
        <v>175</v>
      </c>
      <c r="D195" s="163" t="s">
        <v>35</v>
      </c>
      <c r="E195" s="164" t="s">
        <v>193</v>
      </c>
      <c r="F195" s="165" t="s">
        <v>10</v>
      </c>
      <c r="G195" s="166">
        <v>1</v>
      </c>
      <c r="H195" s="170">
        <f>+ROUND(ITEMS!H190*'Formulario 1 PROPUESTA'!$L$13,0)</f>
        <v>243134</v>
      </c>
      <c r="I195" s="171">
        <f>+ROUND(ITEMS!I190*'Formulario 1 PROPUESTA'!$L$13,0)</f>
        <v>243134</v>
      </c>
      <c r="J195" s="171">
        <f>+ROUND(ITEMS!J190*'Formulario 1 PROPUESTA'!$L$13,0)</f>
        <v>280924</v>
      </c>
      <c r="K195" s="171">
        <f>+ROUND(ITEMS!K190*'Formulario 1 PROPUESTA'!$L$13,0)</f>
        <v>275100</v>
      </c>
      <c r="L195" s="171">
        <f>+ROUND(ITEMS!L190*'Formulario 1 PROPUESTA'!$L$13,0)</f>
        <v>275100</v>
      </c>
      <c r="M195" s="172">
        <f>+ROUND(ITEMS!M190*'Formulario 1 PROPUESTA'!$L$13,0)</f>
        <v>275100</v>
      </c>
      <c r="N195" s="225"/>
    </row>
    <row r="196" spans="2:14" customFormat="1" ht="17.399999999999999" x14ac:dyDescent="0.25">
      <c r="B196" s="223"/>
      <c r="C196" s="163">
        <v>176</v>
      </c>
      <c r="D196" s="163" t="s">
        <v>21</v>
      </c>
      <c r="E196" s="164" t="s">
        <v>193</v>
      </c>
      <c r="F196" s="165" t="s">
        <v>84</v>
      </c>
      <c r="G196" s="166">
        <v>1</v>
      </c>
      <c r="H196" s="170">
        <f>+ROUND(ITEMS!H191*'Formulario 1 PROPUESTA'!$L$13,0)</f>
        <v>556707</v>
      </c>
      <c r="I196" s="171">
        <f>+ROUND(ITEMS!I191*'Formulario 1 PROPUESTA'!$L$13,0)</f>
        <v>761580</v>
      </c>
      <c r="J196" s="171">
        <f>+ROUND(ITEMS!J191*'Formulario 1 PROPUESTA'!$L$13,0)</f>
        <v>529411</v>
      </c>
      <c r="K196" s="171">
        <f>+ROUND(ITEMS!K191*'Formulario 1 PROPUESTA'!$L$13,0)</f>
        <v>595350</v>
      </c>
      <c r="L196" s="171">
        <f>+ROUND(ITEMS!L191*'Formulario 1 PROPUESTA'!$L$13,0)</f>
        <v>693771</v>
      </c>
      <c r="M196" s="172">
        <f>+ROUND(ITEMS!M191*'Formulario 1 PROPUESTA'!$L$13,0)</f>
        <v>1260000</v>
      </c>
      <c r="N196" s="225"/>
    </row>
    <row r="197" spans="2:14" customFormat="1" ht="34.799999999999997" x14ac:dyDescent="0.25">
      <c r="B197" s="223"/>
      <c r="C197" s="163">
        <v>177</v>
      </c>
      <c r="D197" s="163" t="s">
        <v>35</v>
      </c>
      <c r="E197" s="164" t="s">
        <v>194</v>
      </c>
      <c r="F197" s="165" t="s">
        <v>10</v>
      </c>
      <c r="G197" s="166">
        <v>1</v>
      </c>
      <c r="H197" s="170">
        <f>+ROUND(ITEMS!H192*'Formulario 1 PROPUESTA'!$L$13,0)</f>
        <v>91900</v>
      </c>
      <c r="I197" s="171">
        <f>+ROUND(ITEMS!I192*'Formulario 1 PROPUESTA'!$L$13,0)</f>
        <v>91900</v>
      </c>
      <c r="J197" s="171">
        <f>+ROUND(ITEMS!J192*'Formulario 1 PROPUESTA'!$L$13,0)</f>
        <v>91900</v>
      </c>
      <c r="K197" s="171">
        <f>+ROUND(ITEMS!K192*'Formulario 1 PROPUESTA'!$L$13,0)</f>
        <v>91900</v>
      </c>
      <c r="L197" s="171">
        <f>+ROUND(ITEMS!L192*'Formulario 1 PROPUESTA'!$L$13,0)</f>
        <v>91900</v>
      </c>
      <c r="M197" s="172">
        <f>+ROUND(ITEMS!M192*'Formulario 1 PROPUESTA'!$L$13,0)</f>
        <v>91900</v>
      </c>
      <c r="N197" s="225"/>
    </row>
    <row r="198" spans="2:14" customFormat="1" ht="34.799999999999997" x14ac:dyDescent="0.25">
      <c r="B198" s="223"/>
      <c r="C198" s="163">
        <v>178</v>
      </c>
      <c r="D198" s="163" t="s">
        <v>21</v>
      </c>
      <c r="E198" s="164" t="s">
        <v>194</v>
      </c>
      <c r="F198" s="165" t="s">
        <v>84</v>
      </c>
      <c r="G198" s="166">
        <v>1</v>
      </c>
      <c r="H198" s="170">
        <f>+ROUND(ITEMS!H193*'Formulario 1 PROPUESTA'!$L$13,0)</f>
        <v>0</v>
      </c>
      <c r="I198" s="171">
        <f>+ROUND(ITEMS!I193*'Formulario 1 PROPUESTA'!$L$13,0)</f>
        <v>0</v>
      </c>
      <c r="J198" s="171">
        <f>+ROUND(ITEMS!J193*'Formulario 1 PROPUESTA'!$L$13,0)</f>
        <v>220602</v>
      </c>
      <c r="K198" s="171">
        <f>+ROUND(ITEMS!K193*'Formulario 1 PROPUESTA'!$L$13,0)</f>
        <v>136500</v>
      </c>
      <c r="L198" s="171">
        <f>+ROUND(ITEMS!L193*'Formulario 1 PROPUESTA'!$L$13,0)</f>
        <v>113890</v>
      </c>
      <c r="M198" s="172">
        <f>+ROUND(ITEMS!M193*'Formulario 1 PROPUESTA'!$L$13,0)</f>
        <v>1260000</v>
      </c>
      <c r="N198" s="225"/>
    </row>
    <row r="199" spans="2:14" customFormat="1" ht="69.599999999999994" x14ac:dyDescent="0.25">
      <c r="B199" s="223"/>
      <c r="C199" s="163">
        <v>179</v>
      </c>
      <c r="D199" s="163" t="s">
        <v>35</v>
      </c>
      <c r="E199" s="164" t="s">
        <v>195</v>
      </c>
      <c r="F199" s="165" t="s">
        <v>10</v>
      </c>
      <c r="G199" s="166">
        <v>1</v>
      </c>
      <c r="H199" s="170">
        <f>+ROUND(ITEMS!H194*'Formulario 1 PROPUESTA'!$L$13,0)</f>
        <v>0</v>
      </c>
      <c r="I199" s="171">
        <f>+ROUND(ITEMS!I194*'Formulario 1 PROPUESTA'!$L$13,0)</f>
        <v>0</v>
      </c>
      <c r="J199" s="171">
        <f>+ROUND(ITEMS!J194*'Formulario 1 PROPUESTA'!$L$13,0)</f>
        <v>26250</v>
      </c>
      <c r="K199" s="171">
        <f>+ROUND(ITEMS!K194*'Formulario 1 PROPUESTA'!$L$13,0)</f>
        <v>26250</v>
      </c>
      <c r="L199" s="171">
        <f>+ROUND(ITEMS!L194*'Formulario 1 PROPUESTA'!$L$13,0)</f>
        <v>26250</v>
      </c>
      <c r="M199" s="172">
        <f>+ROUND(ITEMS!M194*'Formulario 1 PROPUESTA'!$L$13,0)</f>
        <v>26250</v>
      </c>
      <c r="N199" s="225"/>
    </row>
    <row r="200" spans="2:14" customFormat="1" ht="69.599999999999994" x14ac:dyDescent="0.25">
      <c r="B200" s="223"/>
      <c r="C200" s="163">
        <v>180</v>
      </c>
      <c r="D200" s="163" t="s">
        <v>21</v>
      </c>
      <c r="E200" s="164" t="s">
        <v>195</v>
      </c>
      <c r="F200" s="165" t="s">
        <v>84</v>
      </c>
      <c r="G200" s="166">
        <v>1</v>
      </c>
      <c r="H200" s="170">
        <f>+ROUND(ITEMS!H195*'Formulario 1 PROPUESTA'!$L$13,0)</f>
        <v>0</v>
      </c>
      <c r="I200" s="171">
        <f>+ROUND(ITEMS!I195*'Formulario 1 PROPUESTA'!$L$13,0)</f>
        <v>0</v>
      </c>
      <c r="J200" s="171">
        <f>+ROUND(ITEMS!J195*'Formulario 1 PROPUESTA'!$L$13,0)</f>
        <v>232924</v>
      </c>
      <c r="K200" s="171">
        <f>+ROUND(ITEMS!K195*'Formulario 1 PROPUESTA'!$L$13,0)</f>
        <v>166950</v>
      </c>
      <c r="L200" s="171">
        <f>+ROUND(ITEMS!L195*'Formulario 1 PROPUESTA'!$L$13,0)</f>
        <v>84586</v>
      </c>
      <c r="M200" s="172">
        <f>+ROUND(ITEMS!M195*'Formulario 1 PROPUESTA'!$L$13,0)</f>
        <v>367500</v>
      </c>
      <c r="N200" s="225"/>
    </row>
    <row r="201" spans="2:14" customFormat="1" ht="17.399999999999999" x14ac:dyDescent="0.25">
      <c r="B201" s="223"/>
      <c r="C201" s="163">
        <v>181</v>
      </c>
      <c r="D201" s="163" t="s">
        <v>35</v>
      </c>
      <c r="E201" s="164" t="s">
        <v>196</v>
      </c>
      <c r="F201" s="165" t="s">
        <v>10</v>
      </c>
      <c r="G201" s="166">
        <v>1</v>
      </c>
      <c r="H201" s="170">
        <f>+ROUND(ITEMS!H196*'Formulario 1 PROPUESTA'!$L$13,0)</f>
        <v>26250</v>
      </c>
      <c r="I201" s="171">
        <f>+ROUND(ITEMS!I196*'Formulario 1 PROPUESTA'!$L$13,0)</f>
        <v>26250</v>
      </c>
      <c r="J201" s="171">
        <f>+ROUND(ITEMS!J196*'Formulario 1 PROPUESTA'!$L$13,0)</f>
        <v>26250</v>
      </c>
      <c r="K201" s="171">
        <f>+ROUND(ITEMS!K196*'Formulario 1 PROPUESTA'!$L$13,0)</f>
        <v>26250</v>
      </c>
      <c r="L201" s="171">
        <f>+ROUND(ITEMS!L196*'Formulario 1 PROPUESTA'!$L$13,0)</f>
        <v>26250</v>
      </c>
      <c r="M201" s="172">
        <f>+ROUND(ITEMS!M196*'Formulario 1 PROPUESTA'!$L$13,0)</f>
        <v>26250</v>
      </c>
      <c r="N201" s="225"/>
    </row>
    <row r="202" spans="2:14" customFormat="1" ht="17.399999999999999" x14ac:dyDescent="0.25">
      <c r="B202" s="223"/>
      <c r="C202" s="163">
        <v>182</v>
      </c>
      <c r="D202" s="163" t="s">
        <v>21</v>
      </c>
      <c r="E202" s="164" t="s">
        <v>196</v>
      </c>
      <c r="F202" s="165" t="s">
        <v>84</v>
      </c>
      <c r="G202" s="166">
        <v>1</v>
      </c>
      <c r="H202" s="170">
        <f>+ROUND(ITEMS!H197*'Formulario 1 PROPUESTA'!$L$13,0)</f>
        <v>173250</v>
      </c>
      <c r="I202" s="171">
        <f>+ROUND(ITEMS!I197*'Formulario 1 PROPUESTA'!$L$13,0)</f>
        <v>173250</v>
      </c>
      <c r="J202" s="171">
        <f>+ROUND(ITEMS!J197*'Formulario 1 PROPUESTA'!$L$13,0)</f>
        <v>152071</v>
      </c>
      <c r="K202" s="171">
        <f>+ROUND(ITEMS!K197*'Formulario 1 PROPUESTA'!$L$13,0)</f>
        <v>130100</v>
      </c>
      <c r="L202" s="171">
        <f>+ROUND(ITEMS!L197*'Formulario 1 PROPUESTA'!$L$13,0)</f>
        <v>173250</v>
      </c>
      <c r="M202" s="172">
        <f>+ROUND(ITEMS!M197*'Formulario 1 PROPUESTA'!$L$13,0)</f>
        <v>173250</v>
      </c>
      <c r="N202" s="225"/>
    </row>
    <row r="203" spans="2:14" customFormat="1" ht="34.799999999999997" x14ac:dyDescent="0.25">
      <c r="B203" s="223"/>
      <c r="C203" s="163">
        <v>183</v>
      </c>
      <c r="D203" s="163" t="s">
        <v>35</v>
      </c>
      <c r="E203" s="164" t="s">
        <v>197</v>
      </c>
      <c r="F203" s="165" t="s">
        <v>10</v>
      </c>
      <c r="G203" s="166">
        <v>1</v>
      </c>
      <c r="H203" s="170">
        <f>+ROUND(ITEMS!H198*'Formulario 1 PROPUESTA'!$L$13,0)</f>
        <v>152134</v>
      </c>
      <c r="I203" s="171">
        <f>+ROUND(ITEMS!I198*'Formulario 1 PROPUESTA'!$L$13,0)</f>
        <v>152134</v>
      </c>
      <c r="J203" s="171">
        <f>+ROUND(ITEMS!J198*'Formulario 1 PROPUESTA'!$L$13,0)</f>
        <v>138600</v>
      </c>
      <c r="K203" s="171">
        <f>+ROUND(ITEMS!K198*'Formulario 1 PROPUESTA'!$L$13,0)</f>
        <v>138600</v>
      </c>
      <c r="L203" s="171">
        <f>+ROUND(ITEMS!L198*'Formulario 1 PROPUESTA'!$L$13,0)</f>
        <v>138600</v>
      </c>
      <c r="M203" s="172">
        <f>+ROUND(ITEMS!M198*'Formulario 1 PROPUESTA'!$L$13,0)</f>
        <v>138600</v>
      </c>
      <c r="N203" s="225"/>
    </row>
    <row r="204" spans="2:14" customFormat="1" ht="34.799999999999997" x14ac:dyDescent="0.25">
      <c r="B204" s="223"/>
      <c r="C204" s="163">
        <v>184</v>
      </c>
      <c r="D204" s="163" t="s">
        <v>21</v>
      </c>
      <c r="E204" s="164" t="s">
        <v>197</v>
      </c>
      <c r="F204" s="165" t="s">
        <v>84</v>
      </c>
      <c r="G204" s="166">
        <v>1</v>
      </c>
      <c r="H204" s="170">
        <f>+ROUND(ITEMS!H199*'Formulario 1 PROPUESTA'!$L$13,0)</f>
        <v>194900</v>
      </c>
      <c r="I204" s="171">
        <f>+ROUND(ITEMS!I199*'Formulario 1 PROPUESTA'!$L$13,0)</f>
        <v>252000</v>
      </c>
      <c r="J204" s="171">
        <f>+ROUND(ITEMS!J199*'Formulario 1 PROPUESTA'!$L$13,0)</f>
        <v>624729</v>
      </c>
      <c r="K204" s="171">
        <f>+ROUND(ITEMS!K199*'Formulario 1 PROPUESTA'!$L$13,0)</f>
        <v>234150</v>
      </c>
      <c r="L204" s="171">
        <f>+ROUND(ITEMS!L199*'Formulario 1 PROPUESTA'!$L$13,0)</f>
        <v>72905</v>
      </c>
      <c r="M204" s="172">
        <f>+ROUND(ITEMS!M199*'Formulario 1 PROPUESTA'!$L$13,0)</f>
        <v>119700</v>
      </c>
      <c r="N204" s="225"/>
    </row>
    <row r="205" spans="2:14" customFormat="1" ht="69.599999999999994" x14ac:dyDescent="0.25">
      <c r="B205" s="223"/>
      <c r="C205" s="163">
        <v>185</v>
      </c>
      <c r="D205" s="163" t="s">
        <v>35</v>
      </c>
      <c r="E205" s="164" t="s">
        <v>198</v>
      </c>
      <c r="F205" s="165" t="s">
        <v>10</v>
      </c>
      <c r="G205" s="166">
        <v>1</v>
      </c>
      <c r="H205" s="170">
        <f>+ROUND(ITEMS!H200*'Formulario 1 PROPUESTA'!$L$13,0)</f>
        <v>152134</v>
      </c>
      <c r="I205" s="171">
        <f>+ROUND(ITEMS!I200*'Formulario 1 PROPUESTA'!$L$13,0)</f>
        <v>152134</v>
      </c>
      <c r="J205" s="171">
        <f>+ROUND(ITEMS!J200*'Formulario 1 PROPUESTA'!$L$13,0)</f>
        <v>138821</v>
      </c>
      <c r="K205" s="171">
        <f>+ROUND(ITEMS!K200*'Formulario 1 PROPUESTA'!$L$13,0)</f>
        <v>138600</v>
      </c>
      <c r="L205" s="171">
        <f>+ROUND(ITEMS!L200*'Formulario 1 PROPUESTA'!$L$13,0)</f>
        <v>138600</v>
      </c>
      <c r="M205" s="172">
        <f>+ROUND(ITEMS!M200*'Formulario 1 PROPUESTA'!$L$13,0)</f>
        <v>138600</v>
      </c>
      <c r="N205" s="225"/>
    </row>
    <row r="206" spans="2:14" customFormat="1" ht="69.599999999999994" x14ac:dyDescent="0.25">
      <c r="B206" s="223"/>
      <c r="C206" s="163">
        <v>186</v>
      </c>
      <c r="D206" s="163" t="s">
        <v>21</v>
      </c>
      <c r="E206" s="164" t="s">
        <v>198</v>
      </c>
      <c r="F206" s="165" t="s">
        <v>84</v>
      </c>
      <c r="G206" s="166">
        <v>1</v>
      </c>
      <c r="H206" s="170">
        <f>+ROUND(ITEMS!H201*'Formulario 1 PROPUESTA'!$L$13,0)</f>
        <v>120668</v>
      </c>
      <c r="I206" s="171">
        <f>+ROUND(ITEMS!I201*'Formulario 1 PROPUESTA'!$L$13,0)</f>
        <v>214408</v>
      </c>
      <c r="J206" s="171">
        <f>+ROUND(ITEMS!J201*'Formulario 1 PROPUESTA'!$L$13,0)</f>
        <v>457567</v>
      </c>
      <c r="K206" s="171">
        <f>+ROUND(ITEMS!K201*'Formulario 1 PROPUESTA'!$L$13,0)</f>
        <v>131013</v>
      </c>
      <c r="L206" s="171">
        <f>+ROUND(ITEMS!L201*'Formulario 1 PROPUESTA'!$L$13,0)</f>
        <v>84933</v>
      </c>
      <c r="M206" s="172">
        <f>+ROUND(ITEMS!M201*'Formulario 1 PROPUESTA'!$L$13,0)</f>
        <v>119700</v>
      </c>
      <c r="N206" s="225"/>
    </row>
    <row r="207" spans="2:14" customFormat="1" ht="52.2" x14ac:dyDescent="0.25">
      <c r="B207" s="223"/>
      <c r="C207" s="163">
        <v>187</v>
      </c>
      <c r="D207" s="163" t="s">
        <v>35</v>
      </c>
      <c r="E207" s="164" t="s">
        <v>199</v>
      </c>
      <c r="F207" s="165" t="s">
        <v>10</v>
      </c>
      <c r="G207" s="166">
        <v>1</v>
      </c>
      <c r="H207" s="170">
        <f>+ROUND(ITEMS!H202*'Formulario 1 PROPUESTA'!$L$13,0)</f>
        <v>212851</v>
      </c>
      <c r="I207" s="171">
        <f>+ROUND(ITEMS!I202*'Formulario 1 PROPUESTA'!$L$13,0)</f>
        <v>212851</v>
      </c>
      <c r="J207" s="171">
        <f>+ROUND(ITEMS!J202*'Formulario 1 PROPUESTA'!$L$13,0)</f>
        <v>229675</v>
      </c>
      <c r="K207" s="171">
        <f>+ROUND(ITEMS!K202*'Formulario 1 PROPUESTA'!$L$13,0)</f>
        <v>229675</v>
      </c>
      <c r="L207" s="171">
        <f>+ROUND(ITEMS!L202*'Formulario 1 PROPUESTA'!$L$13,0)</f>
        <v>229675</v>
      </c>
      <c r="M207" s="172">
        <f>+ROUND(ITEMS!M202*'Formulario 1 PROPUESTA'!$L$13,0)</f>
        <v>229675</v>
      </c>
      <c r="N207" s="225"/>
    </row>
    <row r="208" spans="2:14" customFormat="1" ht="52.2" x14ac:dyDescent="0.25">
      <c r="B208" s="223"/>
      <c r="C208" s="163">
        <v>188</v>
      </c>
      <c r="D208" s="163" t="s">
        <v>21</v>
      </c>
      <c r="E208" s="164" t="s">
        <v>199</v>
      </c>
      <c r="F208" s="165" t="s">
        <v>84</v>
      </c>
      <c r="G208" s="166">
        <v>1</v>
      </c>
      <c r="H208" s="170">
        <f>+ROUND(ITEMS!H203*'Formulario 1 PROPUESTA'!$L$13,0)</f>
        <v>588000</v>
      </c>
      <c r="I208" s="171">
        <f>+ROUND(ITEMS!I203*'Formulario 1 PROPUESTA'!$L$13,0)</f>
        <v>588000</v>
      </c>
      <c r="J208" s="171">
        <f>+ROUND(ITEMS!J203*'Formulario 1 PROPUESTA'!$L$13,0)</f>
        <v>705809</v>
      </c>
      <c r="K208" s="171">
        <f>+ROUND(ITEMS!K203*'Formulario 1 PROPUESTA'!$L$13,0)</f>
        <v>362250</v>
      </c>
      <c r="L208" s="171">
        <f>+ROUND(ITEMS!L203*'Formulario 1 PROPUESTA'!$L$13,0)</f>
        <v>113611</v>
      </c>
      <c r="M208" s="172">
        <f>+ROUND(ITEMS!M203*'Formulario 1 PROPUESTA'!$L$13,0)</f>
        <v>829500</v>
      </c>
      <c r="N208" s="225"/>
    </row>
    <row r="209" spans="2:14" customFormat="1" ht="52.2" x14ac:dyDescent="0.25">
      <c r="B209" s="223"/>
      <c r="C209" s="163">
        <v>189</v>
      </c>
      <c r="D209" s="163" t="s">
        <v>35</v>
      </c>
      <c r="E209" s="164" t="s">
        <v>200</v>
      </c>
      <c r="F209" s="165" t="s">
        <v>10</v>
      </c>
      <c r="G209" s="166">
        <v>1</v>
      </c>
      <c r="H209" s="170">
        <f>+ROUND(ITEMS!H204*'Formulario 1 PROPUESTA'!$L$13,0)</f>
        <v>197917</v>
      </c>
      <c r="I209" s="171">
        <f>+ROUND(ITEMS!I204*'Formulario 1 PROPUESTA'!$L$13,0)</f>
        <v>197917</v>
      </c>
      <c r="J209" s="171">
        <f>+ROUND(ITEMS!J204*'Formulario 1 PROPUESTA'!$L$13,0)</f>
        <v>229675</v>
      </c>
      <c r="K209" s="171">
        <f>+ROUND(ITEMS!K204*'Formulario 1 PROPUESTA'!$L$13,0)</f>
        <v>229675</v>
      </c>
      <c r="L209" s="171">
        <f>+ROUND(ITEMS!L204*'Formulario 1 PROPUESTA'!$L$13,0)</f>
        <v>229675</v>
      </c>
      <c r="M209" s="172">
        <f>+ROUND(ITEMS!M204*'Formulario 1 PROPUESTA'!$L$13,0)</f>
        <v>229675</v>
      </c>
      <c r="N209" s="225"/>
    </row>
    <row r="210" spans="2:14" customFormat="1" ht="52.2" x14ac:dyDescent="0.25">
      <c r="B210" s="223"/>
      <c r="C210" s="163">
        <v>190</v>
      </c>
      <c r="D210" s="163" t="s">
        <v>21</v>
      </c>
      <c r="E210" s="164" t="s">
        <v>200</v>
      </c>
      <c r="F210" s="165" t="s">
        <v>84</v>
      </c>
      <c r="G210" s="166">
        <v>1</v>
      </c>
      <c r="H210" s="170">
        <f>+ROUND(ITEMS!H205*'Formulario 1 PROPUESTA'!$L$13,0)</f>
        <v>404250</v>
      </c>
      <c r="I210" s="171">
        <f>+ROUND(ITEMS!I205*'Formulario 1 PROPUESTA'!$L$13,0)</f>
        <v>404250</v>
      </c>
      <c r="J210" s="171">
        <f>+ROUND(ITEMS!J205*'Formulario 1 PROPUESTA'!$L$13,0)</f>
        <v>444715</v>
      </c>
      <c r="K210" s="171">
        <f>+ROUND(ITEMS!K205*'Formulario 1 PROPUESTA'!$L$13,0)</f>
        <v>456750</v>
      </c>
      <c r="L210" s="171">
        <f>+ROUND(ITEMS!L205*'Formulario 1 PROPUESTA'!$L$13,0)</f>
        <v>577500</v>
      </c>
      <c r="M210" s="172">
        <f>+ROUND(ITEMS!M205*'Formulario 1 PROPUESTA'!$L$13,0)</f>
        <v>367500</v>
      </c>
      <c r="N210" s="225"/>
    </row>
    <row r="211" spans="2:14" customFormat="1" ht="52.2" x14ac:dyDescent="0.25">
      <c r="B211" s="223"/>
      <c r="C211" s="163">
        <v>191</v>
      </c>
      <c r="D211" s="163" t="s">
        <v>35</v>
      </c>
      <c r="E211" s="164" t="s">
        <v>201</v>
      </c>
      <c r="F211" s="165" t="s">
        <v>10</v>
      </c>
      <c r="G211" s="166">
        <v>1</v>
      </c>
      <c r="H211" s="170">
        <f>+ROUND(ITEMS!H206*'Formulario 1 PROPUESTA'!$L$13,0)</f>
        <v>138600</v>
      </c>
      <c r="I211" s="171">
        <f>+ROUND(ITEMS!I206*'Formulario 1 PROPUESTA'!$L$13,0)</f>
        <v>138600</v>
      </c>
      <c r="J211" s="171">
        <f>+ROUND(ITEMS!J206*'Formulario 1 PROPUESTA'!$L$13,0)</f>
        <v>138600</v>
      </c>
      <c r="K211" s="171">
        <f>+ROUND(ITEMS!K206*'Formulario 1 PROPUESTA'!$L$13,0)</f>
        <v>138600</v>
      </c>
      <c r="L211" s="171">
        <f>+ROUND(ITEMS!L206*'Formulario 1 PROPUESTA'!$L$13,0)</f>
        <v>138600</v>
      </c>
      <c r="M211" s="172">
        <f>+ROUND(ITEMS!M206*'Formulario 1 PROPUESTA'!$L$13,0)</f>
        <v>138600</v>
      </c>
      <c r="N211" s="225"/>
    </row>
    <row r="212" spans="2:14" customFormat="1" ht="52.2" x14ac:dyDescent="0.25">
      <c r="B212" s="223"/>
      <c r="C212" s="163">
        <v>192</v>
      </c>
      <c r="D212" s="163" t="s">
        <v>21</v>
      </c>
      <c r="E212" s="164" t="s">
        <v>201</v>
      </c>
      <c r="F212" s="165" t="s">
        <v>84</v>
      </c>
      <c r="G212" s="166">
        <v>1</v>
      </c>
      <c r="H212" s="170">
        <f>+ROUND(ITEMS!H207*'Formulario 1 PROPUESTA'!$L$13,0)</f>
        <v>598500</v>
      </c>
      <c r="I212" s="171">
        <f>+ROUND(ITEMS!I207*'Formulario 1 PROPUESTA'!$L$13,0)</f>
        <v>598500</v>
      </c>
      <c r="J212" s="171">
        <f>+ROUND(ITEMS!J207*'Formulario 1 PROPUESTA'!$L$13,0)</f>
        <v>573569</v>
      </c>
      <c r="K212" s="171">
        <f>+ROUND(ITEMS!K207*'Formulario 1 PROPUESTA'!$L$13,0)</f>
        <v>341250</v>
      </c>
      <c r="L212" s="171">
        <f>+ROUND(ITEMS!L207*'Formulario 1 PROPUESTA'!$L$13,0)</f>
        <v>292776</v>
      </c>
      <c r="M212" s="172">
        <f>+ROUND(ITEMS!M207*'Formulario 1 PROPUESTA'!$L$13,0)</f>
        <v>735000</v>
      </c>
      <c r="N212" s="225"/>
    </row>
    <row r="213" spans="2:14" customFormat="1" ht="69.599999999999994" x14ac:dyDescent="0.25">
      <c r="B213" s="223"/>
      <c r="C213" s="163">
        <v>193</v>
      </c>
      <c r="D213" s="163" t="s">
        <v>35</v>
      </c>
      <c r="E213" s="164" t="s">
        <v>202</v>
      </c>
      <c r="F213" s="165" t="s">
        <v>10</v>
      </c>
      <c r="G213" s="166">
        <v>1</v>
      </c>
      <c r="H213" s="170">
        <f>+ROUND(ITEMS!H208*'Formulario 1 PROPUESTA'!$L$13,0)</f>
        <v>152134</v>
      </c>
      <c r="I213" s="171">
        <f>+ROUND(ITEMS!I208*'Formulario 1 PROPUESTA'!$L$13,0)</f>
        <v>152134</v>
      </c>
      <c r="J213" s="171">
        <f>+ROUND(ITEMS!J208*'Formulario 1 PROPUESTA'!$L$13,0)</f>
        <v>138600</v>
      </c>
      <c r="K213" s="171">
        <f>+ROUND(ITEMS!K208*'Formulario 1 PROPUESTA'!$L$13,0)</f>
        <v>138600</v>
      </c>
      <c r="L213" s="171">
        <f>+ROUND(ITEMS!L208*'Formulario 1 PROPUESTA'!$L$13,0)</f>
        <v>138600</v>
      </c>
      <c r="M213" s="172">
        <f>+ROUND(ITEMS!M208*'Formulario 1 PROPUESTA'!$L$13,0)</f>
        <v>138600</v>
      </c>
      <c r="N213" s="225"/>
    </row>
    <row r="214" spans="2:14" customFormat="1" ht="69.599999999999994" x14ac:dyDescent="0.25">
      <c r="B214" s="223"/>
      <c r="C214" s="163">
        <v>194</v>
      </c>
      <c r="D214" s="163" t="s">
        <v>21</v>
      </c>
      <c r="E214" s="164" t="s">
        <v>202</v>
      </c>
      <c r="F214" s="165" t="s">
        <v>84</v>
      </c>
      <c r="G214" s="166">
        <v>1</v>
      </c>
      <c r="H214" s="170">
        <f>+ROUND(ITEMS!H209*'Formulario 1 PROPUESTA'!$L$13,0)</f>
        <v>488250</v>
      </c>
      <c r="I214" s="171">
        <f>+ROUND(ITEMS!I209*'Formulario 1 PROPUESTA'!$L$13,0)</f>
        <v>759150</v>
      </c>
      <c r="J214" s="171">
        <f>+ROUND(ITEMS!J209*'Formulario 1 PROPUESTA'!$L$13,0)</f>
        <v>1217632</v>
      </c>
      <c r="K214" s="171">
        <f>+ROUND(ITEMS!K209*'Formulario 1 PROPUESTA'!$L$13,0)</f>
        <v>686700</v>
      </c>
      <c r="L214" s="171">
        <f>+ROUND(ITEMS!L209*'Formulario 1 PROPUESTA'!$L$13,0)</f>
        <v>392805</v>
      </c>
      <c r="M214" s="172">
        <f>+ROUND(ITEMS!M209*'Formulario 1 PROPUESTA'!$L$13,0)</f>
        <v>892500</v>
      </c>
      <c r="N214" s="225"/>
    </row>
    <row r="215" spans="2:14" customFormat="1" ht="69.599999999999994" x14ac:dyDescent="0.25">
      <c r="B215" s="223"/>
      <c r="C215" s="163">
        <v>195</v>
      </c>
      <c r="D215" s="163" t="s">
        <v>35</v>
      </c>
      <c r="E215" s="164" t="s">
        <v>203</v>
      </c>
      <c r="F215" s="165" t="s">
        <v>10</v>
      </c>
      <c r="G215" s="166">
        <v>1</v>
      </c>
      <c r="H215" s="170">
        <f>+ROUND(ITEMS!H210*'Formulario 1 PROPUESTA'!$L$13,0)</f>
        <v>881304</v>
      </c>
      <c r="I215" s="171">
        <f>+ROUND(ITEMS!I210*'Formulario 1 PROPUESTA'!$L$13,0)</f>
        <v>881304</v>
      </c>
      <c r="J215" s="171">
        <f>+ROUND(ITEMS!J210*'Formulario 1 PROPUESTA'!$L$13,0)</f>
        <v>918750</v>
      </c>
      <c r="K215" s="171">
        <f>+ROUND(ITEMS!K210*'Formulario 1 PROPUESTA'!$L$13,0)</f>
        <v>918750</v>
      </c>
      <c r="L215" s="171">
        <f>+ROUND(ITEMS!L210*'Formulario 1 PROPUESTA'!$L$13,0)</f>
        <v>918750</v>
      </c>
      <c r="M215" s="172">
        <f>+ROUND(ITEMS!M210*'Formulario 1 PROPUESTA'!$L$13,0)</f>
        <v>918750</v>
      </c>
      <c r="N215" s="225"/>
    </row>
    <row r="216" spans="2:14" customFormat="1" ht="69.599999999999994" x14ac:dyDescent="0.25">
      <c r="B216" s="223"/>
      <c r="C216" s="163">
        <v>196</v>
      </c>
      <c r="D216" s="163" t="s">
        <v>21</v>
      </c>
      <c r="E216" s="164" t="s">
        <v>203</v>
      </c>
      <c r="F216" s="165" t="s">
        <v>124</v>
      </c>
      <c r="G216" s="166">
        <v>1</v>
      </c>
      <c r="H216" s="170">
        <f>+ROUND(ITEMS!H211*'Formulario 1 PROPUESTA'!$L$13,0)</f>
        <v>443047</v>
      </c>
      <c r="I216" s="171">
        <f>+ROUND(ITEMS!I211*'Formulario 1 PROPUESTA'!$L$13,0)</f>
        <v>468169</v>
      </c>
      <c r="J216" s="171">
        <f>+ROUND(ITEMS!J211*'Formulario 1 PROPUESTA'!$L$13,0)</f>
        <v>1270592</v>
      </c>
      <c r="K216" s="171">
        <f>+ROUND(ITEMS!K211*'Formulario 1 PROPUESTA'!$L$13,0)</f>
        <v>1323000</v>
      </c>
      <c r="L216" s="171">
        <f>+ROUND(ITEMS!L211*'Formulario 1 PROPUESTA'!$L$13,0)</f>
        <v>188520</v>
      </c>
      <c r="M216" s="172">
        <f>+ROUND(ITEMS!M211*'Formulario 1 PROPUESTA'!$L$13,0)</f>
        <v>7875000</v>
      </c>
      <c r="N216" s="225"/>
    </row>
    <row r="217" spans="2:14" customFormat="1" ht="52.2" x14ac:dyDescent="0.25">
      <c r="B217" s="223"/>
      <c r="C217" s="163">
        <v>197</v>
      </c>
      <c r="D217" s="163" t="s">
        <v>35</v>
      </c>
      <c r="E217" s="164" t="s">
        <v>204</v>
      </c>
      <c r="F217" s="165" t="s">
        <v>10</v>
      </c>
      <c r="G217" s="166">
        <v>1</v>
      </c>
      <c r="H217" s="170">
        <f>+ROUND(ITEMS!H212*'Formulario 1 PROPUESTA'!$L$13,0)</f>
        <v>138600</v>
      </c>
      <c r="I217" s="171">
        <f>+ROUND(ITEMS!I212*'Formulario 1 PROPUESTA'!$L$13,0)</f>
        <v>138600</v>
      </c>
      <c r="J217" s="171">
        <f>+ROUND(ITEMS!J212*'Formulario 1 PROPUESTA'!$L$13,0)</f>
        <v>138600</v>
      </c>
      <c r="K217" s="171">
        <f>+ROUND(ITEMS!K212*'Formulario 1 PROPUESTA'!$L$13,0)</f>
        <v>138600</v>
      </c>
      <c r="L217" s="171">
        <f>+ROUND(ITEMS!L212*'Formulario 1 PROPUESTA'!$L$13,0)</f>
        <v>138600</v>
      </c>
      <c r="M217" s="172">
        <f>+ROUND(ITEMS!M212*'Formulario 1 PROPUESTA'!$L$13,0)</f>
        <v>138600</v>
      </c>
      <c r="N217" s="225"/>
    </row>
    <row r="218" spans="2:14" customFormat="1" ht="52.2" x14ac:dyDescent="0.25">
      <c r="B218" s="223"/>
      <c r="C218" s="163">
        <v>198</v>
      </c>
      <c r="D218" s="163" t="s">
        <v>21</v>
      </c>
      <c r="E218" s="164" t="s">
        <v>204</v>
      </c>
      <c r="F218" s="165" t="s">
        <v>205</v>
      </c>
      <c r="G218" s="166">
        <v>1</v>
      </c>
      <c r="H218" s="170">
        <f>+ROUND(ITEMS!H213*'Formulario 1 PROPUESTA'!$L$13,0)</f>
        <v>195300</v>
      </c>
      <c r="I218" s="171">
        <f>+ROUND(ITEMS!I213*'Formulario 1 PROPUESTA'!$L$13,0)</f>
        <v>195300</v>
      </c>
      <c r="J218" s="171">
        <f>+ROUND(ITEMS!J213*'Formulario 1 PROPUESTA'!$L$13,0)</f>
        <v>105870</v>
      </c>
      <c r="K218" s="171">
        <f>+ROUND(ITEMS!K213*'Formulario 1 PROPUESTA'!$L$13,0)</f>
        <v>234150</v>
      </c>
      <c r="L218" s="171">
        <f>+ROUND(ITEMS!L213*'Formulario 1 PROPUESTA'!$L$13,0)</f>
        <v>126000</v>
      </c>
      <c r="M218" s="172">
        <f>+ROUND(ITEMS!M213*'Formulario 1 PROPUESTA'!$L$13,0)</f>
        <v>119700</v>
      </c>
      <c r="N218" s="225"/>
    </row>
    <row r="219" spans="2:14" customFormat="1" ht="52.2" x14ac:dyDescent="0.25">
      <c r="B219" s="223"/>
      <c r="C219" s="163">
        <v>199</v>
      </c>
      <c r="D219" s="163" t="s">
        <v>35</v>
      </c>
      <c r="E219" s="164" t="s">
        <v>206</v>
      </c>
      <c r="F219" s="165" t="s">
        <v>10</v>
      </c>
      <c r="G219" s="166">
        <v>1</v>
      </c>
      <c r="H219" s="170">
        <f>+ROUND(ITEMS!H214*'Formulario 1 PROPUESTA'!$L$13,0)</f>
        <v>334602</v>
      </c>
      <c r="I219" s="171">
        <f>+ROUND(ITEMS!I214*'Formulario 1 PROPUESTA'!$L$13,0)</f>
        <v>334602</v>
      </c>
      <c r="J219" s="171">
        <f>+ROUND(ITEMS!J214*'Formulario 1 PROPUESTA'!$L$13,0)</f>
        <v>367500</v>
      </c>
      <c r="K219" s="171">
        <f>+ROUND(ITEMS!K214*'Formulario 1 PROPUESTA'!$L$13,0)</f>
        <v>367500</v>
      </c>
      <c r="L219" s="171">
        <f>+ROUND(ITEMS!L214*'Formulario 1 PROPUESTA'!$L$13,0)</f>
        <v>367500</v>
      </c>
      <c r="M219" s="172">
        <f>+ROUND(ITEMS!M214*'Formulario 1 PROPUESTA'!$L$13,0)</f>
        <v>367500</v>
      </c>
      <c r="N219" s="225"/>
    </row>
    <row r="220" spans="2:14" customFormat="1" ht="52.2" x14ac:dyDescent="0.25">
      <c r="B220" s="223"/>
      <c r="C220" s="163">
        <v>200</v>
      </c>
      <c r="D220" s="163" t="s">
        <v>21</v>
      </c>
      <c r="E220" s="164" t="s">
        <v>206</v>
      </c>
      <c r="F220" s="165" t="s">
        <v>84</v>
      </c>
      <c r="G220" s="166">
        <v>1</v>
      </c>
      <c r="H220" s="170">
        <f>+ROUND(ITEMS!H215*'Formulario 1 PROPUESTA'!$L$13,0)</f>
        <v>387450</v>
      </c>
      <c r="I220" s="171">
        <f>+ROUND(ITEMS!I215*'Formulario 1 PROPUESTA'!$L$13,0)</f>
        <v>387450</v>
      </c>
      <c r="J220" s="171">
        <f>+ROUND(ITEMS!J215*'Formulario 1 PROPUESTA'!$L$13,0)</f>
        <v>211740</v>
      </c>
      <c r="K220" s="171">
        <f>+ROUND(ITEMS!K215*'Formulario 1 PROPUESTA'!$L$13,0)</f>
        <v>661500</v>
      </c>
      <c r="L220" s="171">
        <f>+ROUND(ITEMS!L215*'Formulario 1 PROPUESTA'!$L$13,0)</f>
        <v>163800</v>
      </c>
      <c r="M220" s="172">
        <f>+ROUND(ITEMS!M215*'Formulario 1 PROPUESTA'!$L$13,0)</f>
        <v>189000</v>
      </c>
      <c r="N220" s="225"/>
    </row>
    <row r="221" spans="2:14" customFormat="1" ht="87" x14ac:dyDescent="0.25">
      <c r="B221" s="223"/>
      <c r="C221" s="163">
        <v>201</v>
      </c>
      <c r="D221" s="163" t="s">
        <v>35</v>
      </c>
      <c r="E221" s="164" t="s">
        <v>207</v>
      </c>
      <c r="F221" s="165" t="s">
        <v>10</v>
      </c>
      <c r="G221" s="166">
        <v>1</v>
      </c>
      <c r="H221" s="170">
        <f>+ROUND(ITEMS!H216*'Formulario 1 PROPUESTA'!$L$13,0)</f>
        <v>138600</v>
      </c>
      <c r="I221" s="171">
        <f>+ROUND(ITEMS!I216*'Formulario 1 PROPUESTA'!$L$13,0)</f>
        <v>138600</v>
      </c>
      <c r="J221" s="171">
        <f>+ROUND(ITEMS!J216*'Formulario 1 PROPUESTA'!$L$13,0)</f>
        <v>138600</v>
      </c>
      <c r="K221" s="171">
        <f>+ROUND(ITEMS!K216*'Formulario 1 PROPUESTA'!$L$13,0)</f>
        <v>138600</v>
      </c>
      <c r="L221" s="171">
        <f>+ROUND(ITEMS!L216*'Formulario 1 PROPUESTA'!$L$13,0)</f>
        <v>138600</v>
      </c>
      <c r="M221" s="172">
        <f>+ROUND(ITEMS!M216*'Formulario 1 PROPUESTA'!$L$13,0)</f>
        <v>138600</v>
      </c>
      <c r="N221" s="225"/>
    </row>
    <row r="222" spans="2:14" customFormat="1" ht="87" x14ac:dyDescent="0.25">
      <c r="B222" s="223"/>
      <c r="C222" s="163">
        <v>202</v>
      </c>
      <c r="D222" s="163" t="s">
        <v>21</v>
      </c>
      <c r="E222" s="164" t="s">
        <v>207</v>
      </c>
      <c r="F222" s="165" t="s">
        <v>84</v>
      </c>
      <c r="G222" s="166">
        <v>1</v>
      </c>
      <c r="H222" s="170">
        <f>+ROUND(ITEMS!H217*'Formulario 1 PROPUESTA'!$L$13,0)</f>
        <v>224853</v>
      </c>
      <c r="I222" s="171">
        <f>+ROUND(ITEMS!I217*'Formulario 1 PROPUESTA'!$L$13,0)</f>
        <v>243682</v>
      </c>
      <c r="J222" s="171">
        <f>+ROUND(ITEMS!J217*'Formulario 1 PROPUESTA'!$L$13,0)</f>
        <v>195007</v>
      </c>
      <c r="K222" s="171">
        <f>+ROUND(ITEMS!K217*'Formulario 1 PROPUESTA'!$L$13,0)</f>
        <v>0</v>
      </c>
      <c r="L222" s="171">
        <f>+ROUND(ITEMS!L217*'Formulario 1 PROPUESTA'!$L$13,0)</f>
        <v>126000</v>
      </c>
      <c r="M222" s="172">
        <f>+ROUND(ITEMS!M217*'Formulario 1 PROPUESTA'!$L$13,0)</f>
        <v>189000</v>
      </c>
      <c r="N222" s="225"/>
    </row>
    <row r="223" spans="2:14" customFormat="1" ht="104.4" x14ac:dyDescent="0.25">
      <c r="B223" s="223"/>
      <c r="C223" s="163">
        <v>203</v>
      </c>
      <c r="D223" s="163" t="s">
        <v>35</v>
      </c>
      <c r="E223" s="164" t="s">
        <v>209</v>
      </c>
      <c r="F223" s="165" t="s">
        <v>10</v>
      </c>
      <c r="G223" s="166">
        <v>1</v>
      </c>
      <c r="H223" s="170">
        <f>+ROUND(ITEMS!H218*'Formulario 1 PROPUESTA'!$L$13,0)</f>
        <v>394336</v>
      </c>
      <c r="I223" s="171">
        <f>+ROUND(ITEMS!I218*'Formulario 1 PROPUESTA'!$L$13,0)</f>
        <v>394336</v>
      </c>
      <c r="J223" s="171">
        <f>+ROUND(ITEMS!J218*'Formulario 1 PROPUESTA'!$L$13,0)</f>
        <v>367500</v>
      </c>
      <c r="K223" s="171">
        <f>+ROUND(ITEMS!K218*'Formulario 1 PROPUESTA'!$L$13,0)</f>
        <v>367500</v>
      </c>
      <c r="L223" s="171">
        <f>+ROUND(ITEMS!L218*'Formulario 1 PROPUESTA'!$L$13,0)</f>
        <v>367500</v>
      </c>
      <c r="M223" s="172">
        <f>+ROUND(ITEMS!M218*'Formulario 1 PROPUESTA'!$L$13,0)</f>
        <v>367500</v>
      </c>
      <c r="N223" s="225"/>
    </row>
    <row r="224" spans="2:14" customFormat="1" ht="104.4" x14ac:dyDescent="0.25">
      <c r="B224" s="223"/>
      <c r="C224" s="163">
        <v>204</v>
      </c>
      <c r="D224" s="163" t="s">
        <v>21</v>
      </c>
      <c r="E224" s="164" t="s">
        <v>209</v>
      </c>
      <c r="F224" s="165" t="s">
        <v>124</v>
      </c>
      <c r="G224" s="166">
        <v>1</v>
      </c>
      <c r="H224" s="170">
        <f>+ROUND(ITEMS!H219*'Formulario 1 PROPUESTA'!$L$13,0)</f>
        <v>300500</v>
      </c>
      <c r="I224" s="171">
        <f>+ROUND(ITEMS!I219*'Formulario 1 PROPUESTA'!$L$13,0)</f>
        <v>0</v>
      </c>
      <c r="J224" s="171">
        <f>+ROUND(ITEMS!J219*'Formulario 1 PROPUESTA'!$L$13,0)</f>
        <v>185285</v>
      </c>
      <c r="K224" s="171">
        <f>+ROUND(ITEMS!K219*'Formulario 1 PROPUESTA'!$L$13,0)</f>
        <v>556500</v>
      </c>
      <c r="L224" s="171">
        <f>+ROUND(ITEMS!L219*'Formulario 1 PROPUESTA'!$L$13,0)</f>
        <v>189000</v>
      </c>
      <c r="M224" s="172">
        <f>+ROUND(ITEMS!M219*'Formulario 1 PROPUESTA'!$L$13,0)</f>
        <v>570900</v>
      </c>
      <c r="N224" s="225"/>
    </row>
    <row r="225" spans="2:14" customFormat="1" ht="69.599999999999994" x14ac:dyDescent="0.25">
      <c r="B225" s="223"/>
      <c r="C225" s="163">
        <v>205</v>
      </c>
      <c r="D225" s="163" t="s">
        <v>35</v>
      </c>
      <c r="E225" s="164" t="s">
        <v>210</v>
      </c>
      <c r="F225" s="165" t="s">
        <v>10</v>
      </c>
      <c r="G225" s="166">
        <v>1</v>
      </c>
      <c r="H225" s="170">
        <f>+ROUND(ITEMS!H220*'Formulario 1 PROPUESTA'!$L$13,0)</f>
        <v>138600</v>
      </c>
      <c r="I225" s="171">
        <f>+ROUND(ITEMS!I220*'Formulario 1 PROPUESTA'!$L$13,0)</f>
        <v>138600</v>
      </c>
      <c r="J225" s="171">
        <f>+ROUND(ITEMS!J220*'Formulario 1 PROPUESTA'!$L$13,0)</f>
        <v>138600</v>
      </c>
      <c r="K225" s="171">
        <f>+ROUND(ITEMS!K220*'Formulario 1 PROPUESTA'!$L$13,0)</f>
        <v>138600</v>
      </c>
      <c r="L225" s="171">
        <f>+ROUND(ITEMS!L220*'Formulario 1 PROPUESTA'!$L$13,0)</f>
        <v>138600</v>
      </c>
      <c r="M225" s="172">
        <f>+ROUND(ITEMS!M220*'Formulario 1 PROPUESTA'!$L$13,0)</f>
        <v>138600</v>
      </c>
      <c r="N225" s="225"/>
    </row>
    <row r="226" spans="2:14" customFormat="1" ht="69.599999999999994" x14ac:dyDescent="0.25">
      <c r="B226" s="223"/>
      <c r="C226" s="163">
        <v>206</v>
      </c>
      <c r="D226" s="163" t="s">
        <v>21</v>
      </c>
      <c r="E226" s="164" t="s">
        <v>210</v>
      </c>
      <c r="F226" s="165" t="s">
        <v>84</v>
      </c>
      <c r="G226" s="166">
        <v>1</v>
      </c>
      <c r="H226" s="170">
        <f>+ROUND(ITEMS!H221*'Formulario 1 PROPUESTA'!$L$13,0)</f>
        <v>219150</v>
      </c>
      <c r="I226" s="171">
        <f>+ROUND(ITEMS!I221*'Formulario 1 PROPUESTA'!$L$13,0)</f>
        <v>219150</v>
      </c>
      <c r="J226" s="171">
        <f>+ROUND(ITEMS!J221*'Formulario 1 PROPUESTA'!$L$13,0)</f>
        <v>148238</v>
      </c>
      <c r="K226" s="171">
        <f>+ROUND(ITEMS!K221*'Formulario 1 PROPUESTA'!$L$13,0)</f>
        <v>420000</v>
      </c>
      <c r="L226" s="171">
        <f>+ROUND(ITEMS!L221*'Formulario 1 PROPUESTA'!$L$13,0)</f>
        <v>173250</v>
      </c>
      <c r="M226" s="172">
        <f>+ROUND(ITEMS!M221*'Formulario 1 PROPUESTA'!$L$13,0)</f>
        <v>262500</v>
      </c>
      <c r="N226" s="225"/>
    </row>
    <row r="227" spans="2:14" customFormat="1" ht="87" x14ac:dyDescent="0.25">
      <c r="B227" s="223"/>
      <c r="C227" s="163">
        <v>207</v>
      </c>
      <c r="D227" s="163" t="s">
        <v>35</v>
      </c>
      <c r="E227" s="164" t="s">
        <v>211</v>
      </c>
      <c r="F227" s="165" t="s">
        <v>10</v>
      </c>
      <c r="G227" s="166">
        <v>1</v>
      </c>
      <c r="H227" s="170">
        <f>+ROUND(ITEMS!H222*'Formulario 1 PROPUESTA'!$L$13,0)</f>
        <v>334602</v>
      </c>
      <c r="I227" s="171">
        <f>+ROUND(ITEMS!I222*'Formulario 1 PROPUESTA'!$L$13,0)</f>
        <v>334602</v>
      </c>
      <c r="J227" s="171">
        <f>+ROUND(ITEMS!J222*'Formulario 1 PROPUESTA'!$L$13,0)</f>
        <v>367500</v>
      </c>
      <c r="K227" s="171">
        <f>+ROUND(ITEMS!K222*'Formulario 1 PROPUESTA'!$L$13,0)</f>
        <v>367500</v>
      </c>
      <c r="L227" s="171">
        <f>+ROUND(ITEMS!L222*'Formulario 1 PROPUESTA'!$L$13,0)</f>
        <v>367500</v>
      </c>
      <c r="M227" s="172">
        <f>+ROUND(ITEMS!M222*'Formulario 1 PROPUESTA'!$L$13,0)</f>
        <v>367500</v>
      </c>
      <c r="N227" s="225"/>
    </row>
    <row r="228" spans="2:14" customFormat="1" ht="87" x14ac:dyDescent="0.25">
      <c r="B228" s="223"/>
      <c r="C228" s="163">
        <v>208</v>
      </c>
      <c r="D228" s="163" t="s">
        <v>21</v>
      </c>
      <c r="E228" s="164" t="s">
        <v>211</v>
      </c>
      <c r="F228" s="165" t="s">
        <v>84</v>
      </c>
      <c r="G228" s="166">
        <v>1</v>
      </c>
      <c r="H228" s="170">
        <f>+ROUND(ITEMS!H223*'Formulario 1 PROPUESTA'!$L$13,0)</f>
        <v>225250</v>
      </c>
      <c r="I228" s="171">
        <f>+ROUND(ITEMS!I223*'Formulario 1 PROPUESTA'!$L$13,0)</f>
        <v>196350</v>
      </c>
      <c r="J228" s="171">
        <f>+ROUND(ITEMS!J223*'Formulario 1 PROPUESTA'!$L$13,0)</f>
        <v>158830</v>
      </c>
      <c r="K228" s="171">
        <f>+ROUND(ITEMS!K223*'Formulario 1 PROPUESTA'!$L$13,0)</f>
        <v>158830</v>
      </c>
      <c r="L228" s="171">
        <f>+ROUND(ITEMS!L223*'Formulario 1 PROPUESTA'!$L$13,0)</f>
        <v>0</v>
      </c>
      <c r="M228" s="172">
        <f>+ROUND(ITEMS!M223*'Formulario 1 PROPUESTA'!$L$13,0)</f>
        <v>241500</v>
      </c>
      <c r="N228" s="225"/>
    </row>
    <row r="229" spans="2:14" customFormat="1" ht="87" x14ac:dyDescent="0.25">
      <c r="B229" s="223"/>
      <c r="C229" s="163">
        <v>209</v>
      </c>
      <c r="D229" s="163" t="s">
        <v>35</v>
      </c>
      <c r="E229" s="164" t="s">
        <v>212</v>
      </c>
      <c r="F229" s="165" t="s">
        <v>10</v>
      </c>
      <c r="G229" s="166">
        <v>1</v>
      </c>
      <c r="H229" s="170">
        <f>+ROUND(ITEMS!H224*'Formulario 1 PROPUESTA'!$L$13,0)</f>
        <v>319668</v>
      </c>
      <c r="I229" s="171">
        <f>+ROUND(ITEMS!I224*'Formulario 1 PROPUESTA'!$L$13,0)</f>
        <v>319668</v>
      </c>
      <c r="J229" s="171">
        <f>+ROUND(ITEMS!J224*'Formulario 1 PROPUESTA'!$L$13,0)</f>
        <v>367500</v>
      </c>
      <c r="K229" s="171">
        <f>+ROUND(ITEMS!K224*'Formulario 1 PROPUESTA'!$L$13,0)</f>
        <v>367500</v>
      </c>
      <c r="L229" s="171">
        <f>+ROUND(ITEMS!L224*'Formulario 1 PROPUESTA'!$L$13,0)</f>
        <v>367500</v>
      </c>
      <c r="M229" s="172">
        <f>+ROUND(ITEMS!M224*'Formulario 1 PROPUESTA'!$L$13,0)</f>
        <v>367500</v>
      </c>
      <c r="N229" s="225"/>
    </row>
    <row r="230" spans="2:14" customFormat="1" ht="87" x14ac:dyDescent="0.25">
      <c r="B230" s="223"/>
      <c r="C230" s="163">
        <v>210</v>
      </c>
      <c r="D230" s="163" t="s">
        <v>21</v>
      </c>
      <c r="E230" s="164" t="s">
        <v>212</v>
      </c>
      <c r="F230" s="165" t="s">
        <v>84</v>
      </c>
      <c r="G230" s="166">
        <v>1</v>
      </c>
      <c r="H230" s="170">
        <f>+ROUND(ITEMS!H225*'Formulario 1 PROPUESTA'!$L$13,0)</f>
        <v>208450</v>
      </c>
      <c r="I230" s="171">
        <f>+ROUND(ITEMS!I225*'Formulario 1 PROPUESTA'!$L$13,0)</f>
        <v>141750</v>
      </c>
      <c r="J230" s="171">
        <f>+ROUND(ITEMS!J225*'Formulario 1 PROPUESTA'!$L$13,0)</f>
        <v>264700</v>
      </c>
      <c r="K230" s="171">
        <f>+ROUND(ITEMS!K225*'Formulario 1 PROPUESTA'!$L$13,0)</f>
        <v>264700</v>
      </c>
      <c r="L230" s="171">
        <f>+ROUND(ITEMS!L225*'Formulario 1 PROPUESTA'!$L$13,0)</f>
        <v>173250</v>
      </c>
      <c r="M230" s="172">
        <f>+ROUND(ITEMS!M225*'Formulario 1 PROPUESTA'!$L$13,0)</f>
        <v>157500</v>
      </c>
      <c r="N230" s="225"/>
    </row>
    <row r="231" spans="2:14" customFormat="1" ht="87" x14ac:dyDescent="0.25">
      <c r="B231" s="223"/>
      <c r="C231" s="163">
        <v>211</v>
      </c>
      <c r="D231" s="163" t="s">
        <v>35</v>
      </c>
      <c r="E231" s="164" t="s">
        <v>213</v>
      </c>
      <c r="F231" s="165" t="s">
        <v>10</v>
      </c>
      <c r="G231" s="166">
        <v>1</v>
      </c>
      <c r="H231" s="170">
        <f>+ROUND(ITEMS!H226*'Formulario 1 PROPUESTA'!$L$13,0)</f>
        <v>319668</v>
      </c>
      <c r="I231" s="171">
        <f>+ROUND(ITEMS!I226*'Formulario 1 PROPUESTA'!$L$13,0)</f>
        <v>319668</v>
      </c>
      <c r="J231" s="171">
        <f>+ROUND(ITEMS!J226*'Formulario 1 PROPUESTA'!$L$13,0)</f>
        <v>367500</v>
      </c>
      <c r="K231" s="171">
        <f>+ROUND(ITEMS!K226*'Formulario 1 PROPUESTA'!$L$13,0)</f>
        <v>367500</v>
      </c>
      <c r="L231" s="171">
        <f>+ROUND(ITEMS!L226*'Formulario 1 PROPUESTA'!$L$13,0)</f>
        <v>367500</v>
      </c>
      <c r="M231" s="172">
        <f>+ROUND(ITEMS!M226*'Formulario 1 PROPUESTA'!$L$13,0)</f>
        <v>367500</v>
      </c>
      <c r="N231" s="225"/>
    </row>
    <row r="232" spans="2:14" customFormat="1" ht="87" x14ac:dyDescent="0.25">
      <c r="B232" s="223"/>
      <c r="C232" s="163">
        <v>212</v>
      </c>
      <c r="D232" s="163" t="s">
        <v>21</v>
      </c>
      <c r="E232" s="164" t="s">
        <v>213</v>
      </c>
      <c r="F232" s="165" t="s">
        <v>84</v>
      </c>
      <c r="G232" s="166">
        <v>1</v>
      </c>
      <c r="H232" s="170">
        <f>+ROUND(ITEMS!H227*'Formulario 1 PROPUESTA'!$L$13,0)</f>
        <v>208450</v>
      </c>
      <c r="I232" s="171">
        <f>+ROUND(ITEMS!I227*'Formulario 1 PROPUESTA'!$L$13,0)</f>
        <v>141750</v>
      </c>
      <c r="J232" s="171">
        <f>+ROUND(ITEMS!J227*'Formulario 1 PROPUESTA'!$L$13,0)</f>
        <v>68823</v>
      </c>
      <c r="K232" s="171">
        <f>+ROUND(ITEMS!K227*'Formulario 1 PROPUESTA'!$L$13,0)</f>
        <v>68823</v>
      </c>
      <c r="L232" s="171">
        <f>+ROUND(ITEMS!L227*'Formulario 1 PROPUESTA'!$L$13,0)</f>
        <v>126000</v>
      </c>
      <c r="M232" s="172">
        <f>+ROUND(ITEMS!M227*'Formulario 1 PROPUESTA'!$L$13,0)</f>
        <v>157500</v>
      </c>
      <c r="N232" s="225"/>
    </row>
    <row r="233" spans="2:14" customFormat="1" ht="52.2" x14ac:dyDescent="0.25">
      <c r="B233" s="223"/>
      <c r="C233" s="163">
        <v>213</v>
      </c>
      <c r="D233" s="163" t="s">
        <v>35</v>
      </c>
      <c r="E233" s="164" t="s">
        <v>214</v>
      </c>
      <c r="F233" s="165" t="s">
        <v>10</v>
      </c>
      <c r="G233" s="166">
        <v>1</v>
      </c>
      <c r="H233" s="170">
        <f>+ROUND(ITEMS!H228*'Formulario 1 PROPUESTA'!$L$13,0)</f>
        <v>212851</v>
      </c>
      <c r="I233" s="171">
        <f>+ROUND(ITEMS!I228*'Formulario 1 PROPUESTA'!$L$13,0)</f>
        <v>212851</v>
      </c>
      <c r="J233" s="171">
        <f>+ROUND(ITEMS!J228*'Formulario 1 PROPUESTA'!$L$13,0)</f>
        <v>229675</v>
      </c>
      <c r="K233" s="171">
        <f>+ROUND(ITEMS!K228*'Formulario 1 PROPUESTA'!$L$13,0)</f>
        <v>229675</v>
      </c>
      <c r="L233" s="171">
        <f>+ROUND(ITEMS!L228*'Formulario 1 PROPUESTA'!$L$13,0)</f>
        <v>229675</v>
      </c>
      <c r="M233" s="172">
        <f>+ROUND(ITEMS!M228*'Formulario 1 PROPUESTA'!$L$13,0)</f>
        <v>229675</v>
      </c>
      <c r="N233" s="225"/>
    </row>
    <row r="234" spans="2:14" customFormat="1" ht="52.2" x14ac:dyDescent="0.25">
      <c r="B234" s="223"/>
      <c r="C234" s="163">
        <v>214</v>
      </c>
      <c r="D234" s="163" t="s">
        <v>21</v>
      </c>
      <c r="E234" s="164" t="s">
        <v>214</v>
      </c>
      <c r="F234" s="165" t="s">
        <v>84</v>
      </c>
      <c r="G234" s="166">
        <v>1</v>
      </c>
      <c r="H234" s="170">
        <f>+ROUND(ITEMS!H229*'Formulario 1 PROPUESTA'!$L$13,0)</f>
        <v>65212</v>
      </c>
      <c r="I234" s="171">
        <f>+ROUND(ITEMS!I229*'Formulario 1 PROPUESTA'!$L$13,0)</f>
        <v>81274</v>
      </c>
      <c r="J234" s="171">
        <f>+ROUND(ITEMS!J229*'Formulario 1 PROPUESTA'!$L$13,0)</f>
        <v>171261</v>
      </c>
      <c r="K234" s="171">
        <f>+ROUND(ITEMS!K229*'Formulario 1 PROPUESTA'!$L$13,0)</f>
        <v>190606</v>
      </c>
      <c r="L234" s="171">
        <f>+ROUND(ITEMS!L229*'Formulario 1 PROPUESTA'!$L$13,0)</f>
        <v>411884</v>
      </c>
      <c r="M234" s="172">
        <f>+ROUND(ITEMS!M229*'Formulario 1 PROPUESTA'!$L$13,0)</f>
        <v>162750</v>
      </c>
      <c r="N234" s="225"/>
    </row>
    <row r="235" spans="2:14" customFormat="1" ht="52.2" x14ac:dyDescent="0.25">
      <c r="B235" s="223"/>
      <c r="C235" s="163">
        <v>215</v>
      </c>
      <c r="D235" s="163" t="s">
        <v>35</v>
      </c>
      <c r="E235" s="164" t="s">
        <v>215</v>
      </c>
      <c r="F235" s="165" t="s">
        <v>10</v>
      </c>
      <c r="G235" s="166">
        <v>1</v>
      </c>
      <c r="H235" s="170">
        <f>+ROUND(ITEMS!H230*'Formulario 1 PROPUESTA'!$L$13,0)</f>
        <v>212851</v>
      </c>
      <c r="I235" s="171">
        <f>+ROUND(ITEMS!I230*'Formulario 1 PROPUESTA'!$L$13,0)</f>
        <v>212851</v>
      </c>
      <c r="J235" s="171">
        <f>+ROUND(ITEMS!J230*'Formulario 1 PROPUESTA'!$L$13,0)</f>
        <v>229675</v>
      </c>
      <c r="K235" s="171">
        <f>+ROUND(ITEMS!K230*'Formulario 1 PROPUESTA'!$L$13,0)</f>
        <v>229675</v>
      </c>
      <c r="L235" s="171">
        <f>+ROUND(ITEMS!L230*'Formulario 1 PROPUESTA'!$L$13,0)</f>
        <v>229675</v>
      </c>
      <c r="M235" s="172">
        <f>+ROUND(ITEMS!M230*'Formulario 1 PROPUESTA'!$L$13,0)</f>
        <v>229675</v>
      </c>
      <c r="N235" s="225"/>
    </row>
    <row r="236" spans="2:14" customFormat="1" ht="52.2" x14ac:dyDescent="0.25">
      <c r="B236" s="223"/>
      <c r="C236" s="163">
        <v>216</v>
      </c>
      <c r="D236" s="163" t="s">
        <v>21</v>
      </c>
      <c r="E236" s="164" t="s">
        <v>215</v>
      </c>
      <c r="F236" s="165" t="s">
        <v>124</v>
      </c>
      <c r="G236" s="166">
        <v>1</v>
      </c>
      <c r="H236" s="170">
        <f>+ROUND(ITEMS!H231*'Formulario 1 PROPUESTA'!$L$13,0)</f>
        <v>88632</v>
      </c>
      <c r="I236" s="171">
        <f>+ROUND(ITEMS!I231*'Formulario 1 PROPUESTA'!$L$13,0)</f>
        <v>0</v>
      </c>
      <c r="J236" s="171">
        <f>+ROUND(ITEMS!J231*'Formulario 1 PROPUESTA'!$L$13,0)</f>
        <v>222332</v>
      </c>
      <c r="K236" s="171">
        <f>+ROUND(ITEMS!K231*'Formulario 1 PROPUESTA'!$L$13,0)</f>
        <v>222332</v>
      </c>
      <c r="L236" s="171">
        <f>+ROUND(ITEMS!L231*'Formulario 1 PROPUESTA'!$L$13,0)</f>
        <v>0</v>
      </c>
      <c r="M236" s="172">
        <f>+ROUND(ITEMS!M231*'Formulario 1 PROPUESTA'!$L$13,0)</f>
        <v>162750</v>
      </c>
      <c r="N236" s="225"/>
    </row>
    <row r="237" spans="2:14" customFormat="1" ht="69.599999999999994" x14ac:dyDescent="0.25">
      <c r="B237" s="223"/>
      <c r="C237" s="163">
        <v>217</v>
      </c>
      <c r="D237" s="163" t="s">
        <v>35</v>
      </c>
      <c r="E237" s="164" t="s">
        <v>216</v>
      </c>
      <c r="F237" s="165" t="s">
        <v>10</v>
      </c>
      <c r="G237" s="166">
        <v>1</v>
      </c>
      <c r="H237" s="170">
        <f>+ROUND(ITEMS!H232*'Formulario 1 PROPUESTA'!$L$13,0)</f>
        <v>183750</v>
      </c>
      <c r="I237" s="171">
        <f>+ROUND(ITEMS!I232*'Formulario 1 PROPUESTA'!$L$13,0)</f>
        <v>183750</v>
      </c>
      <c r="J237" s="171">
        <f>+ROUND(ITEMS!J232*'Formulario 1 PROPUESTA'!$L$13,0)</f>
        <v>159071</v>
      </c>
      <c r="K237" s="171">
        <f>+ROUND(ITEMS!K232*'Formulario 1 PROPUESTA'!$L$13,0)</f>
        <v>183750</v>
      </c>
      <c r="L237" s="171">
        <f>+ROUND(ITEMS!L232*'Formulario 1 PROPUESTA'!$L$13,0)</f>
        <v>183750</v>
      </c>
      <c r="M237" s="172">
        <f>+ROUND(ITEMS!M232*'Formulario 1 PROPUESTA'!$L$13,0)</f>
        <v>183750</v>
      </c>
      <c r="N237" s="225"/>
    </row>
    <row r="238" spans="2:14" customFormat="1" ht="69.599999999999994" x14ac:dyDescent="0.25">
      <c r="B238" s="223"/>
      <c r="C238" s="163">
        <v>218</v>
      </c>
      <c r="D238" s="163" t="s">
        <v>21</v>
      </c>
      <c r="E238" s="164" t="s">
        <v>216</v>
      </c>
      <c r="F238" s="165" t="s">
        <v>84</v>
      </c>
      <c r="G238" s="166">
        <v>1</v>
      </c>
      <c r="H238" s="170">
        <f>+ROUND(ITEMS!H233*'Formulario 1 PROPUESTA'!$L$13,0)</f>
        <v>128397</v>
      </c>
      <c r="I238" s="171">
        <f>+ROUND(ITEMS!I233*'Formulario 1 PROPUESTA'!$L$13,0)</f>
        <v>0</v>
      </c>
      <c r="J238" s="171">
        <f>+ROUND(ITEMS!J233*'Formulario 1 PROPUESTA'!$L$13,0)</f>
        <v>264848</v>
      </c>
      <c r="K238" s="171">
        <f>+ROUND(ITEMS!K233*'Formulario 1 PROPUESTA'!$L$13,0)</f>
        <v>264700</v>
      </c>
      <c r="L238" s="171">
        <f>+ROUND(ITEMS!L233*'Formulario 1 PROPUESTA'!$L$13,0)</f>
        <v>0</v>
      </c>
      <c r="M238" s="172">
        <f>+ROUND(ITEMS!M233*'Formulario 1 PROPUESTA'!$L$13,0)</f>
        <v>325500</v>
      </c>
      <c r="N238" s="225"/>
    </row>
    <row r="239" spans="2:14" customFormat="1" ht="104.4" x14ac:dyDescent="0.25">
      <c r="B239" s="223"/>
      <c r="C239" s="163">
        <v>219</v>
      </c>
      <c r="D239" s="163" t="s">
        <v>35</v>
      </c>
      <c r="E239" s="164" t="s">
        <v>217</v>
      </c>
      <c r="F239" s="165" t="s">
        <v>10</v>
      </c>
      <c r="G239" s="166">
        <v>1</v>
      </c>
      <c r="H239" s="170">
        <f>+ROUND(ITEMS!H234*'Formulario 1 PROPUESTA'!$L$13,0)</f>
        <v>183750</v>
      </c>
      <c r="I239" s="171">
        <f>+ROUND(ITEMS!I234*'Formulario 1 PROPUESTA'!$L$13,0)</f>
        <v>183750</v>
      </c>
      <c r="J239" s="171">
        <f>+ROUND(ITEMS!J234*'Formulario 1 PROPUESTA'!$L$13,0)</f>
        <v>183750</v>
      </c>
      <c r="K239" s="171">
        <f>+ROUND(ITEMS!K234*'Formulario 1 PROPUESTA'!$L$13,0)</f>
        <v>183750</v>
      </c>
      <c r="L239" s="171">
        <f>+ROUND(ITEMS!L234*'Formulario 1 PROPUESTA'!$L$13,0)</f>
        <v>183750</v>
      </c>
      <c r="M239" s="172">
        <f>+ROUND(ITEMS!M234*'Formulario 1 PROPUESTA'!$L$13,0)</f>
        <v>183750</v>
      </c>
      <c r="N239" s="225"/>
    </row>
    <row r="240" spans="2:14" customFormat="1" ht="104.4" x14ac:dyDescent="0.25">
      <c r="B240" s="223"/>
      <c r="C240" s="163">
        <v>220</v>
      </c>
      <c r="D240" s="163" t="s">
        <v>21</v>
      </c>
      <c r="E240" s="164" t="s">
        <v>217</v>
      </c>
      <c r="F240" s="165" t="s">
        <v>124</v>
      </c>
      <c r="G240" s="166">
        <v>1</v>
      </c>
      <c r="H240" s="170">
        <f>+ROUND(ITEMS!H235*'Formulario 1 PROPUESTA'!$L$13,0)</f>
        <v>34250</v>
      </c>
      <c r="I240" s="171">
        <f>+ROUND(ITEMS!I235*'Formulario 1 PROPUESTA'!$L$13,0)</f>
        <v>40450</v>
      </c>
      <c r="J240" s="171">
        <f>+ROUND(ITEMS!J235*'Formulario 1 PROPUESTA'!$L$13,0)</f>
        <v>26455</v>
      </c>
      <c r="K240" s="171">
        <f>+ROUND(ITEMS!K235*'Formulario 1 PROPUESTA'!$L$13,0)</f>
        <v>26455</v>
      </c>
      <c r="L240" s="171">
        <f>+ROUND(ITEMS!L235*'Formulario 1 PROPUESTA'!$L$13,0)</f>
        <v>189000</v>
      </c>
      <c r="M240" s="172">
        <f>+ROUND(ITEMS!M235*'Formulario 1 PROPUESTA'!$L$13,0)</f>
        <v>210000</v>
      </c>
      <c r="N240" s="225"/>
    </row>
    <row r="241" spans="2:14" customFormat="1" ht="121.8" x14ac:dyDescent="0.25">
      <c r="B241" s="223"/>
      <c r="C241" s="163">
        <v>221</v>
      </c>
      <c r="D241" s="163" t="s">
        <v>35</v>
      </c>
      <c r="E241" s="164" t="s">
        <v>218</v>
      </c>
      <c r="F241" s="165" t="s">
        <v>10</v>
      </c>
      <c r="G241" s="166">
        <v>1</v>
      </c>
      <c r="H241" s="170">
        <f>+ROUND(ITEMS!H236*'Formulario 1 PROPUESTA'!$L$13,0)</f>
        <v>183750</v>
      </c>
      <c r="I241" s="171">
        <f>+ROUND(ITEMS!I236*'Formulario 1 PROPUESTA'!$L$13,0)</f>
        <v>183750</v>
      </c>
      <c r="J241" s="171">
        <f>+ROUND(ITEMS!J236*'Formulario 1 PROPUESTA'!$L$13,0)</f>
        <v>168921</v>
      </c>
      <c r="K241" s="171">
        <f>+ROUND(ITEMS!K236*'Formulario 1 PROPUESTA'!$L$13,0)</f>
        <v>183750</v>
      </c>
      <c r="L241" s="171">
        <f>+ROUND(ITEMS!L236*'Formulario 1 PROPUESTA'!$L$13,0)</f>
        <v>183750</v>
      </c>
      <c r="M241" s="172">
        <f>+ROUND(ITEMS!M236*'Formulario 1 PROPUESTA'!$L$13,0)</f>
        <v>183750</v>
      </c>
      <c r="N241" s="225"/>
    </row>
    <row r="242" spans="2:14" customFormat="1" ht="121.8" x14ac:dyDescent="0.25">
      <c r="B242" s="223"/>
      <c r="C242" s="163">
        <v>222</v>
      </c>
      <c r="D242" s="163" t="s">
        <v>21</v>
      </c>
      <c r="E242" s="164" t="s">
        <v>218</v>
      </c>
      <c r="F242" s="165" t="s">
        <v>124</v>
      </c>
      <c r="G242" s="166">
        <v>1</v>
      </c>
      <c r="H242" s="170">
        <f>+ROUND(ITEMS!H237*'Formulario 1 PROPUESTA'!$L$13,0)</f>
        <v>70180</v>
      </c>
      <c r="I242" s="171">
        <f>+ROUND(ITEMS!I237*'Formulario 1 PROPUESTA'!$L$13,0)</f>
        <v>72444</v>
      </c>
      <c r="J242" s="171">
        <f>+ROUND(ITEMS!J237*'Formulario 1 PROPUESTA'!$L$13,0)</f>
        <v>37047</v>
      </c>
      <c r="K242" s="171">
        <f>+ROUND(ITEMS!K237*'Formulario 1 PROPUESTA'!$L$13,0)</f>
        <v>37047</v>
      </c>
      <c r="L242" s="171">
        <f>+ROUND(ITEMS!L237*'Formulario 1 PROPUESTA'!$L$13,0)</f>
        <v>189000</v>
      </c>
      <c r="M242" s="172">
        <f>+ROUND(ITEMS!M237*'Formulario 1 PROPUESTA'!$L$13,0)</f>
        <v>105000</v>
      </c>
      <c r="N242" s="225"/>
    </row>
    <row r="243" spans="2:14" customFormat="1" ht="52.2" x14ac:dyDescent="0.25">
      <c r="B243" s="223"/>
      <c r="C243" s="163">
        <v>223</v>
      </c>
      <c r="D243" s="163" t="s">
        <v>35</v>
      </c>
      <c r="E243" s="164" t="s">
        <v>219</v>
      </c>
      <c r="F243" s="165" t="s">
        <v>10</v>
      </c>
      <c r="G243" s="166">
        <v>1</v>
      </c>
      <c r="H243" s="170">
        <f>+ROUND(ITEMS!H238*'Formulario 1 PROPUESTA'!$L$13,0)</f>
        <v>334602</v>
      </c>
      <c r="I243" s="171">
        <f>+ROUND(ITEMS!I238*'Formulario 1 PROPUESTA'!$L$13,0)</f>
        <v>334602</v>
      </c>
      <c r="J243" s="171">
        <f>+ROUND(ITEMS!J238*'Formulario 1 PROPUESTA'!$L$13,0)</f>
        <v>367500</v>
      </c>
      <c r="K243" s="171">
        <f>+ROUND(ITEMS!K238*'Formulario 1 PROPUESTA'!$L$13,0)</f>
        <v>367500</v>
      </c>
      <c r="L243" s="171">
        <f>+ROUND(ITEMS!L238*'Formulario 1 PROPUESTA'!$L$13,0)</f>
        <v>367500</v>
      </c>
      <c r="M243" s="172">
        <f>+ROUND(ITEMS!M238*'Formulario 1 PROPUESTA'!$L$13,0)</f>
        <v>367500</v>
      </c>
      <c r="N243" s="225"/>
    </row>
    <row r="244" spans="2:14" customFormat="1" ht="52.2" x14ac:dyDescent="0.25">
      <c r="B244" s="223"/>
      <c r="C244" s="163">
        <v>224</v>
      </c>
      <c r="D244" s="163" t="s">
        <v>21</v>
      </c>
      <c r="E244" s="164" t="s">
        <v>219</v>
      </c>
      <c r="F244" s="165" t="s">
        <v>84</v>
      </c>
      <c r="G244" s="166">
        <v>1</v>
      </c>
      <c r="H244" s="170">
        <f>+ROUND(ITEMS!H239*'Formulario 1 PROPUESTA'!$L$13,0)</f>
        <v>103550</v>
      </c>
      <c r="I244" s="171">
        <f>+ROUND(ITEMS!I239*'Formulario 1 PROPUESTA'!$L$13,0)</f>
        <v>0</v>
      </c>
      <c r="J244" s="171">
        <f>+ROUND(ITEMS!J239*'Formulario 1 PROPUESTA'!$L$13,0)</f>
        <v>158830</v>
      </c>
      <c r="K244" s="171">
        <f>+ROUND(ITEMS!K239*'Formulario 1 PROPUESTA'!$L$13,0)</f>
        <v>158830</v>
      </c>
      <c r="L244" s="171">
        <f>+ROUND(ITEMS!L239*'Formulario 1 PROPUESTA'!$L$13,0)</f>
        <v>236250</v>
      </c>
      <c r="M244" s="172">
        <f>+ROUND(ITEMS!M239*'Formulario 1 PROPUESTA'!$L$13,0)</f>
        <v>158850</v>
      </c>
      <c r="N244" s="225"/>
    </row>
    <row r="245" spans="2:14" customFormat="1" ht="69.599999999999994" x14ac:dyDescent="0.25">
      <c r="B245" s="223"/>
      <c r="C245" s="163">
        <v>225</v>
      </c>
      <c r="D245" s="163" t="s">
        <v>35</v>
      </c>
      <c r="E245" s="164" t="s">
        <v>220</v>
      </c>
      <c r="F245" s="165" t="s">
        <v>10</v>
      </c>
      <c r="G245" s="166">
        <v>1</v>
      </c>
      <c r="H245" s="170">
        <f>+ROUND(ITEMS!H240*'Formulario 1 PROPUESTA'!$L$13,0)</f>
        <v>425735</v>
      </c>
      <c r="I245" s="171">
        <f>+ROUND(ITEMS!I240*'Formulario 1 PROPUESTA'!$L$13,0)</f>
        <v>425735</v>
      </c>
      <c r="J245" s="171">
        <f>+ROUND(ITEMS!J240*'Formulario 1 PROPUESTA'!$L$13,0)</f>
        <v>459400</v>
      </c>
      <c r="K245" s="171">
        <f>+ROUND(ITEMS!K240*'Formulario 1 PROPUESTA'!$L$13,0)</f>
        <v>459400</v>
      </c>
      <c r="L245" s="171">
        <f>+ROUND(ITEMS!L240*'Formulario 1 PROPUESTA'!$L$13,0)</f>
        <v>459400</v>
      </c>
      <c r="M245" s="172">
        <f>+ROUND(ITEMS!M240*'Formulario 1 PROPUESTA'!$L$13,0)</f>
        <v>459400</v>
      </c>
      <c r="N245" s="225"/>
    </row>
    <row r="246" spans="2:14" customFormat="1" ht="69.599999999999994" x14ac:dyDescent="0.25">
      <c r="B246" s="223"/>
      <c r="C246" s="163">
        <v>226</v>
      </c>
      <c r="D246" s="163" t="s">
        <v>21</v>
      </c>
      <c r="E246" s="164" t="s">
        <v>220</v>
      </c>
      <c r="F246" s="165" t="s">
        <v>124</v>
      </c>
      <c r="G246" s="166">
        <v>1</v>
      </c>
      <c r="H246" s="170">
        <f>+ROUND(ITEMS!H241*'Formulario 1 PROPUESTA'!$L$13,0)</f>
        <v>272800</v>
      </c>
      <c r="I246" s="171">
        <f>+ROUND(ITEMS!I241*'Formulario 1 PROPUESTA'!$L$13,0)</f>
        <v>684600</v>
      </c>
      <c r="J246" s="171">
        <f>+ROUND(ITEMS!J241*'Formulario 1 PROPUESTA'!$L$13,0)</f>
        <v>476491</v>
      </c>
      <c r="K246" s="171">
        <f>+ROUND(ITEMS!K241*'Formulario 1 PROPUESTA'!$L$13,0)</f>
        <v>476491</v>
      </c>
      <c r="L246" s="171">
        <f>+ROUND(ITEMS!L241*'Formulario 1 PROPUESTA'!$L$13,0)</f>
        <v>480900</v>
      </c>
      <c r="M246" s="172">
        <f>+ROUND(ITEMS!M241*'Formulario 1 PROPUESTA'!$L$13,0)</f>
        <v>724500</v>
      </c>
      <c r="N246" s="225"/>
    </row>
    <row r="247" spans="2:14" customFormat="1" ht="87" x14ac:dyDescent="0.25">
      <c r="B247" s="223"/>
      <c r="C247" s="163">
        <v>227</v>
      </c>
      <c r="D247" s="163" t="s">
        <v>35</v>
      </c>
      <c r="E247" s="164" t="s">
        <v>221</v>
      </c>
      <c r="F247" s="165" t="s">
        <v>10</v>
      </c>
      <c r="G247" s="166">
        <v>1</v>
      </c>
      <c r="H247" s="170">
        <f>+ROUND(ITEMS!H242*'Formulario 1 PROPUESTA'!$L$13,0)</f>
        <v>229675</v>
      </c>
      <c r="I247" s="171">
        <f>+ROUND(ITEMS!I242*'Formulario 1 PROPUESTA'!$L$13,0)</f>
        <v>229675</v>
      </c>
      <c r="J247" s="171">
        <f>+ROUND(ITEMS!J242*'Formulario 1 PROPUESTA'!$L$13,0)</f>
        <v>229675</v>
      </c>
      <c r="K247" s="171">
        <f>+ROUND(ITEMS!K242*'Formulario 1 PROPUESTA'!$L$13,0)</f>
        <v>229675</v>
      </c>
      <c r="L247" s="171">
        <f>+ROUND(ITEMS!L242*'Formulario 1 PROPUESTA'!$L$13,0)</f>
        <v>229675</v>
      </c>
      <c r="M247" s="172">
        <f>+ROUND(ITEMS!M242*'Formulario 1 PROPUESTA'!$L$13,0)</f>
        <v>229675</v>
      </c>
      <c r="N247" s="225"/>
    </row>
    <row r="248" spans="2:14" customFormat="1" ht="87" x14ac:dyDescent="0.25">
      <c r="B248" s="223"/>
      <c r="C248" s="163">
        <v>228</v>
      </c>
      <c r="D248" s="163" t="s">
        <v>21</v>
      </c>
      <c r="E248" s="164" t="s">
        <v>221</v>
      </c>
      <c r="F248" s="165" t="s">
        <v>84</v>
      </c>
      <c r="G248" s="166">
        <v>1</v>
      </c>
      <c r="H248" s="170">
        <f>+ROUND(ITEMS!H243*'Formulario 1 PROPUESTA'!$L$13,0)</f>
        <v>117072</v>
      </c>
      <c r="I248" s="171">
        <f>+ROUND(ITEMS!I243*'Formulario 1 PROPUESTA'!$L$13,0)</f>
        <v>0</v>
      </c>
      <c r="J248" s="171">
        <f>+ROUND(ITEMS!J243*'Formulario 1 PROPUESTA'!$L$13,0)</f>
        <v>264700</v>
      </c>
      <c r="K248" s="171">
        <f>+ROUND(ITEMS!K243*'Formulario 1 PROPUESTA'!$L$13,0)</f>
        <v>264700</v>
      </c>
      <c r="L248" s="171">
        <f>+ROUND(ITEMS!L243*'Formulario 1 PROPUESTA'!$L$13,0)</f>
        <v>0</v>
      </c>
      <c r="M248" s="172">
        <f>+ROUND(ITEMS!M243*'Formulario 1 PROPUESTA'!$L$13,0)</f>
        <v>126000</v>
      </c>
      <c r="N248" s="225"/>
    </row>
    <row r="249" spans="2:14" customFormat="1" ht="69.599999999999994" x14ac:dyDescent="0.25">
      <c r="B249" s="223"/>
      <c r="C249" s="163">
        <v>229</v>
      </c>
      <c r="D249" s="163" t="s">
        <v>35</v>
      </c>
      <c r="E249" s="164" t="s">
        <v>222</v>
      </c>
      <c r="F249" s="165" t="s">
        <v>10</v>
      </c>
      <c r="G249" s="166">
        <v>1</v>
      </c>
      <c r="H249" s="170">
        <f>+ROUND(ITEMS!H244*'Formulario 1 PROPUESTA'!$L$13,0)</f>
        <v>152134</v>
      </c>
      <c r="I249" s="171">
        <f>+ROUND(ITEMS!I244*'Formulario 1 PROPUESTA'!$L$13,0)</f>
        <v>152134</v>
      </c>
      <c r="J249" s="171">
        <f>+ROUND(ITEMS!J244*'Formulario 1 PROPUESTA'!$L$13,0)</f>
        <v>138600</v>
      </c>
      <c r="K249" s="171">
        <f>+ROUND(ITEMS!K244*'Formulario 1 PROPUESTA'!$L$13,0)</f>
        <v>138600</v>
      </c>
      <c r="L249" s="171">
        <f>+ROUND(ITEMS!L244*'Formulario 1 PROPUESTA'!$L$13,0)</f>
        <v>138600</v>
      </c>
      <c r="M249" s="172">
        <f>+ROUND(ITEMS!M244*'Formulario 1 PROPUESTA'!$L$13,0)</f>
        <v>138600</v>
      </c>
      <c r="N249" s="225"/>
    </row>
    <row r="250" spans="2:14" customFormat="1" ht="69.599999999999994" x14ac:dyDescent="0.25">
      <c r="B250" s="223"/>
      <c r="C250" s="163">
        <v>230</v>
      </c>
      <c r="D250" s="163" t="s">
        <v>21</v>
      </c>
      <c r="E250" s="164" t="s">
        <v>222</v>
      </c>
      <c r="F250" s="165" t="s">
        <v>84</v>
      </c>
      <c r="G250" s="166">
        <v>1</v>
      </c>
      <c r="H250" s="170">
        <f>+ROUND(ITEMS!H245*'Formulario 1 PROPUESTA'!$L$13,0)</f>
        <v>48466</v>
      </c>
      <c r="I250" s="171">
        <f>+ROUND(ITEMS!I245*'Formulario 1 PROPUESTA'!$L$13,0)</f>
        <v>0</v>
      </c>
      <c r="J250" s="171">
        <f>+ROUND(ITEMS!J245*'Formulario 1 PROPUESTA'!$L$13,0)</f>
        <v>139145</v>
      </c>
      <c r="K250" s="171">
        <f>+ROUND(ITEMS!K245*'Formulario 1 PROPUESTA'!$L$13,0)</f>
        <v>102900</v>
      </c>
      <c r="L250" s="171">
        <f>+ROUND(ITEMS!L245*'Formulario 1 PROPUESTA'!$L$13,0)</f>
        <v>102900</v>
      </c>
      <c r="M250" s="172">
        <f>+ROUND(ITEMS!M245*'Formulario 1 PROPUESTA'!$L$13,0)</f>
        <v>105000</v>
      </c>
      <c r="N250" s="225"/>
    </row>
    <row r="251" spans="2:14" customFormat="1" ht="69.599999999999994" x14ac:dyDescent="0.25">
      <c r="B251" s="223"/>
      <c r="C251" s="163">
        <v>231</v>
      </c>
      <c r="D251" s="163" t="s">
        <v>35</v>
      </c>
      <c r="E251" s="164" t="s">
        <v>223</v>
      </c>
      <c r="F251" s="165" t="s">
        <v>10</v>
      </c>
      <c r="G251" s="166">
        <v>1</v>
      </c>
      <c r="H251" s="170">
        <f>+ROUND(ITEMS!H246*'Formulario 1 PROPUESTA'!$L$13,0)</f>
        <v>242718</v>
      </c>
      <c r="I251" s="171">
        <f>+ROUND(ITEMS!I246*'Formulario 1 PROPUESTA'!$L$13,0)</f>
        <v>242718</v>
      </c>
      <c r="J251" s="171">
        <f>+ROUND(ITEMS!J246*'Formulario 1 PROPUESTA'!$L$13,0)</f>
        <v>229675</v>
      </c>
      <c r="K251" s="171">
        <f>+ROUND(ITEMS!K246*'Formulario 1 PROPUESTA'!$L$13,0)</f>
        <v>229675</v>
      </c>
      <c r="L251" s="171">
        <f>+ROUND(ITEMS!L246*'Formulario 1 PROPUESTA'!$L$13,0)</f>
        <v>229675</v>
      </c>
      <c r="M251" s="172">
        <f>+ROUND(ITEMS!M246*'Formulario 1 PROPUESTA'!$L$13,0)</f>
        <v>229675</v>
      </c>
      <c r="N251" s="225"/>
    </row>
    <row r="252" spans="2:14" customFormat="1" ht="69.599999999999994" x14ac:dyDescent="0.25">
      <c r="B252" s="223"/>
      <c r="C252" s="163">
        <v>232</v>
      </c>
      <c r="D252" s="163" t="s">
        <v>21</v>
      </c>
      <c r="E252" s="164" t="s">
        <v>223</v>
      </c>
      <c r="F252" s="165" t="s">
        <v>124</v>
      </c>
      <c r="G252" s="166">
        <v>1</v>
      </c>
      <c r="H252" s="170">
        <f>+ROUND(ITEMS!H247*'Formulario 1 PROPUESTA'!$L$13,0)</f>
        <v>205400</v>
      </c>
      <c r="I252" s="171">
        <f>+ROUND(ITEMS!I247*'Formulario 1 PROPUESTA'!$L$13,0)</f>
        <v>187748</v>
      </c>
      <c r="J252" s="171">
        <f>+ROUND(ITEMS!J247*'Formulario 1 PROPUESTA'!$L$13,0)</f>
        <v>476491</v>
      </c>
      <c r="K252" s="171">
        <f>+ROUND(ITEMS!K247*'Formulario 1 PROPUESTA'!$L$13,0)</f>
        <v>268800</v>
      </c>
      <c r="L252" s="171">
        <f>+ROUND(ITEMS!L247*'Formulario 1 PROPUESTA'!$L$13,0)</f>
        <v>268800</v>
      </c>
      <c r="M252" s="172">
        <f>+ROUND(ITEMS!M247*'Formulario 1 PROPUESTA'!$L$13,0)</f>
        <v>325500</v>
      </c>
      <c r="N252" s="225"/>
    </row>
    <row r="253" spans="2:14" customFormat="1" ht="34.799999999999997" x14ac:dyDescent="0.25">
      <c r="B253" s="223"/>
      <c r="C253" s="163">
        <v>233</v>
      </c>
      <c r="D253" s="163" t="s">
        <v>35</v>
      </c>
      <c r="E253" s="164" t="s">
        <v>95</v>
      </c>
      <c r="F253" s="165" t="s">
        <v>10</v>
      </c>
      <c r="G253" s="166">
        <v>1</v>
      </c>
      <c r="H253" s="170">
        <f>+ROUND(ITEMS!H248*'Formulario 1 PROPUESTA'!$L$13,0)</f>
        <v>46100</v>
      </c>
      <c r="I253" s="171">
        <f>+ROUND(ITEMS!I248*'Formulario 1 PROPUESTA'!$L$13,0)</f>
        <v>46100</v>
      </c>
      <c r="J253" s="171">
        <f>+ROUND(ITEMS!J248*'Formulario 1 PROPUESTA'!$L$13,0)</f>
        <v>46750</v>
      </c>
      <c r="K253" s="171">
        <f>+ROUND(ITEMS!K248*'Formulario 1 PROPUESTA'!$L$13,0)</f>
        <v>46750</v>
      </c>
      <c r="L253" s="171">
        <f>+ROUND(ITEMS!L248*'Formulario 1 PROPUESTA'!$L$13,0)</f>
        <v>46750</v>
      </c>
      <c r="M253" s="172">
        <f>+ROUND(ITEMS!M248*'Formulario 1 PROPUESTA'!$L$13,0)</f>
        <v>46750</v>
      </c>
      <c r="N253" s="225"/>
    </row>
    <row r="254" spans="2:14" customFormat="1" ht="34.799999999999997" x14ac:dyDescent="0.25">
      <c r="B254" s="223"/>
      <c r="C254" s="163">
        <v>234</v>
      </c>
      <c r="D254" s="163" t="s">
        <v>21</v>
      </c>
      <c r="E254" s="164" t="s">
        <v>95</v>
      </c>
      <c r="F254" s="165" t="s">
        <v>84</v>
      </c>
      <c r="G254" s="166">
        <v>1</v>
      </c>
      <c r="H254" s="170">
        <f>+ROUND(ITEMS!H249*'Formulario 1 PROPUESTA'!$L$13,0)</f>
        <v>53695</v>
      </c>
      <c r="I254" s="171">
        <f>+ROUND(ITEMS!I249*'Formulario 1 PROPUESTA'!$L$13,0)</f>
        <v>36750</v>
      </c>
      <c r="J254" s="171">
        <f>+ROUND(ITEMS!J249*'Formulario 1 PROPUESTA'!$L$13,0)</f>
        <v>31776</v>
      </c>
      <c r="K254" s="171">
        <f>+ROUND(ITEMS!K249*'Formulario 1 PROPUESTA'!$L$13,0)</f>
        <v>0</v>
      </c>
      <c r="L254" s="171">
        <f>+ROUND(ITEMS!L249*'Formulario 1 PROPUESTA'!$L$13,0)</f>
        <v>0</v>
      </c>
      <c r="M254" s="172">
        <f>+ROUND(ITEMS!M249*'Formulario 1 PROPUESTA'!$L$13,0)</f>
        <v>121800</v>
      </c>
      <c r="N254" s="225"/>
    </row>
    <row r="255" spans="2:14" customFormat="1" ht="52.2" x14ac:dyDescent="0.25">
      <c r="B255" s="223"/>
      <c r="C255" s="163">
        <v>235</v>
      </c>
      <c r="D255" s="163" t="s">
        <v>35</v>
      </c>
      <c r="E255" s="164" t="s">
        <v>224</v>
      </c>
      <c r="F255" s="165" t="s">
        <v>10</v>
      </c>
      <c r="G255" s="166">
        <v>1</v>
      </c>
      <c r="H255" s="170">
        <f>+ROUND(ITEMS!H250*'Formulario 1 PROPUESTA'!$L$13,0)</f>
        <v>91900</v>
      </c>
      <c r="I255" s="171">
        <f>+ROUND(ITEMS!I250*'Formulario 1 PROPUESTA'!$L$13,0)</f>
        <v>91900</v>
      </c>
      <c r="J255" s="171">
        <f>+ROUND(ITEMS!J250*'Formulario 1 PROPUESTA'!$L$13,0)</f>
        <v>91900</v>
      </c>
      <c r="K255" s="171">
        <f>+ROUND(ITEMS!K250*'Formulario 1 PROPUESTA'!$L$13,0)</f>
        <v>91900</v>
      </c>
      <c r="L255" s="171">
        <f>+ROUND(ITEMS!L250*'Formulario 1 PROPUESTA'!$L$13,0)</f>
        <v>91900</v>
      </c>
      <c r="M255" s="172">
        <f>+ROUND(ITEMS!M250*'Formulario 1 PROPUESTA'!$L$13,0)</f>
        <v>91900</v>
      </c>
      <c r="N255" s="225"/>
    </row>
    <row r="256" spans="2:14" customFormat="1" ht="52.2" x14ac:dyDescent="0.25">
      <c r="B256" s="223"/>
      <c r="C256" s="163">
        <v>236</v>
      </c>
      <c r="D256" s="163" t="s">
        <v>21</v>
      </c>
      <c r="E256" s="164" t="s">
        <v>224</v>
      </c>
      <c r="F256" s="165" t="s">
        <v>84</v>
      </c>
      <c r="G256" s="166">
        <v>1</v>
      </c>
      <c r="H256" s="170">
        <f>+ROUND(ITEMS!H251*'Formulario 1 PROPUESTA'!$L$13,0)</f>
        <v>38335</v>
      </c>
      <c r="I256" s="171">
        <f>+ROUND(ITEMS!I251*'Formulario 1 PROPUESTA'!$L$13,0)</f>
        <v>36750</v>
      </c>
      <c r="J256" s="171">
        <f>+ROUND(ITEMS!J251*'Formulario 1 PROPUESTA'!$L$13,0)</f>
        <v>158830</v>
      </c>
      <c r="K256" s="171">
        <f>+ROUND(ITEMS!K251*'Formulario 1 PROPUESTA'!$L$13,0)</f>
        <v>215250</v>
      </c>
      <c r="L256" s="171">
        <f>+ROUND(ITEMS!L251*'Formulario 1 PROPUESTA'!$L$13,0)</f>
        <v>215250</v>
      </c>
      <c r="M256" s="172">
        <f>+ROUND(ITEMS!M251*'Formulario 1 PROPUESTA'!$L$13,0)</f>
        <v>217350</v>
      </c>
      <c r="N256" s="225"/>
    </row>
    <row r="257" spans="2:14" customFormat="1" ht="52.2" x14ac:dyDescent="0.25">
      <c r="B257" s="223"/>
      <c r="C257" s="163">
        <v>237</v>
      </c>
      <c r="D257" s="163" t="s">
        <v>35</v>
      </c>
      <c r="E257" s="164" t="s">
        <v>225</v>
      </c>
      <c r="F257" s="165" t="s">
        <v>10</v>
      </c>
      <c r="G257" s="166">
        <v>1</v>
      </c>
      <c r="H257" s="170">
        <f>+ROUND(ITEMS!H252*'Formulario 1 PROPUESTA'!$L$13,0)</f>
        <v>0</v>
      </c>
      <c r="I257" s="171">
        <f>+ROUND(ITEMS!I252*'Formulario 1 PROPUESTA'!$L$13,0)</f>
        <v>0</v>
      </c>
      <c r="J257" s="171">
        <f>+ROUND(ITEMS!J252*'Formulario 1 PROPUESTA'!$L$13,0)</f>
        <v>0</v>
      </c>
      <c r="K257" s="171">
        <f>+ROUND(ITEMS!K252*'Formulario 1 PROPUESTA'!$L$13,0)</f>
        <v>0</v>
      </c>
      <c r="L257" s="171">
        <f>+ROUND(ITEMS!L252*'Formulario 1 PROPUESTA'!$L$13,0)</f>
        <v>0</v>
      </c>
      <c r="M257" s="172">
        <f>+ROUND(ITEMS!M252*'Formulario 1 PROPUESTA'!$L$13,0)</f>
        <v>196900</v>
      </c>
      <c r="N257" s="225"/>
    </row>
    <row r="258" spans="2:14" customFormat="1" ht="52.2" x14ac:dyDescent="0.25">
      <c r="B258" s="223"/>
      <c r="C258" s="163">
        <v>238</v>
      </c>
      <c r="D258" s="163" t="s">
        <v>21</v>
      </c>
      <c r="E258" s="164" t="s">
        <v>225</v>
      </c>
      <c r="F258" s="165" t="s">
        <v>226</v>
      </c>
      <c r="G258" s="166">
        <v>1</v>
      </c>
      <c r="H258" s="170">
        <f>+ROUND(ITEMS!H253*'Formulario 1 PROPUESTA'!$L$13,0)</f>
        <v>0</v>
      </c>
      <c r="I258" s="171">
        <f>+ROUND(ITEMS!I253*'Formulario 1 PROPUESTA'!$L$13,0)</f>
        <v>0</v>
      </c>
      <c r="J258" s="171">
        <f>+ROUND(ITEMS!J253*'Formulario 1 PROPUESTA'!$L$13,0)</f>
        <v>0</v>
      </c>
      <c r="K258" s="171">
        <f>+ROUND(ITEMS!K253*'Formulario 1 PROPUESTA'!$L$13,0)</f>
        <v>0</v>
      </c>
      <c r="L258" s="171">
        <f>+ROUND(ITEMS!L253*'Formulario 1 PROPUESTA'!$L$13,0)</f>
        <v>0</v>
      </c>
      <c r="M258" s="172">
        <f>+ROUND(ITEMS!M253*'Formulario 1 PROPUESTA'!$L$13,0)</f>
        <v>189000</v>
      </c>
      <c r="N258" s="225"/>
    </row>
    <row r="259" spans="2:14" customFormat="1" ht="87" x14ac:dyDescent="0.25">
      <c r="B259" s="223"/>
      <c r="C259" s="163">
        <v>239</v>
      </c>
      <c r="D259" s="163" t="s">
        <v>35</v>
      </c>
      <c r="E259" s="164" t="s">
        <v>227</v>
      </c>
      <c r="F259" s="165" t="s">
        <v>10</v>
      </c>
      <c r="G259" s="166">
        <v>1</v>
      </c>
      <c r="H259" s="170">
        <f>+ROUND(ITEMS!H254*'Formulario 1 PROPUESTA'!$L$13,0)</f>
        <v>91900</v>
      </c>
      <c r="I259" s="171">
        <f>+ROUND(ITEMS!I254*'Formulario 1 PROPUESTA'!$L$13,0)</f>
        <v>91900</v>
      </c>
      <c r="J259" s="171">
        <f>+ROUND(ITEMS!J254*'Formulario 1 PROPUESTA'!$L$13,0)</f>
        <v>91900</v>
      </c>
      <c r="K259" s="171">
        <f>+ROUND(ITEMS!K254*'Formulario 1 PROPUESTA'!$L$13,0)</f>
        <v>91900</v>
      </c>
      <c r="L259" s="171">
        <f>+ROUND(ITEMS!L254*'Formulario 1 PROPUESTA'!$L$13,0)</f>
        <v>91900</v>
      </c>
      <c r="M259" s="172">
        <f>+ROUND(ITEMS!M254*'Formulario 1 PROPUESTA'!$L$13,0)</f>
        <v>91900</v>
      </c>
      <c r="N259" s="225"/>
    </row>
    <row r="260" spans="2:14" customFormat="1" ht="87" x14ac:dyDescent="0.25">
      <c r="B260" s="223"/>
      <c r="C260" s="163">
        <v>240</v>
      </c>
      <c r="D260" s="163" t="s">
        <v>21</v>
      </c>
      <c r="E260" s="164" t="s">
        <v>227</v>
      </c>
      <c r="F260" s="165" t="s">
        <v>226</v>
      </c>
      <c r="G260" s="166">
        <v>1</v>
      </c>
      <c r="H260" s="170">
        <f>+ROUND(ITEMS!H255*'Formulario 1 PROPUESTA'!$L$13,0)</f>
        <v>7150</v>
      </c>
      <c r="I260" s="171">
        <f>+ROUND(ITEMS!I255*'Formulario 1 PROPUESTA'!$L$13,0)</f>
        <v>0</v>
      </c>
      <c r="J260" s="171">
        <f>+ROUND(ITEMS!J255*'Formulario 1 PROPUESTA'!$L$13,0)</f>
        <v>23900</v>
      </c>
      <c r="K260" s="171">
        <f>+ROUND(ITEMS!K255*'Formulario 1 PROPUESTA'!$L$13,0)</f>
        <v>8400</v>
      </c>
      <c r="L260" s="171">
        <f>+ROUND(ITEMS!L255*'Formulario 1 PROPUESTA'!$L$13,0)</f>
        <v>8400</v>
      </c>
      <c r="M260" s="172">
        <f>+ROUND(ITEMS!M255*'Formulario 1 PROPUESTA'!$L$13,0)</f>
        <v>189000</v>
      </c>
      <c r="N260" s="225"/>
    </row>
    <row r="261" spans="2:14" customFormat="1" ht="69.599999999999994" x14ac:dyDescent="0.25">
      <c r="B261" s="223"/>
      <c r="C261" s="163">
        <v>241</v>
      </c>
      <c r="D261" s="163" t="s">
        <v>35</v>
      </c>
      <c r="E261" s="164" t="s">
        <v>228</v>
      </c>
      <c r="F261" s="165" t="s">
        <v>10</v>
      </c>
      <c r="G261" s="166">
        <v>1</v>
      </c>
      <c r="H261" s="170">
        <f>+ROUND(ITEMS!H256*'Formulario 1 PROPUESTA'!$L$13,0)</f>
        <v>91900</v>
      </c>
      <c r="I261" s="171">
        <f>+ROUND(ITEMS!I256*'Formulario 1 PROPUESTA'!$L$13,0)</f>
        <v>91900</v>
      </c>
      <c r="J261" s="171">
        <f>+ROUND(ITEMS!J256*'Formulario 1 PROPUESTA'!$L$13,0)</f>
        <v>91900</v>
      </c>
      <c r="K261" s="171">
        <f>+ROUND(ITEMS!K256*'Formulario 1 PROPUESTA'!$L$13,0)</f>
        <v>91900</v>
      </c>
      <c r="L261" s="171">
        <f>+ROUND(ITEMS!L256*'Formulario 1 PROPUESTA'!$L$13,0)</f>
        <v>91900</v>
      </c>
      <c r="M261" s="172">
        <f>+ROUND(ITEMS!M256*'Formulario 1 PROPUESTA'!$L$13,0)</f>
        <v>91900</v>
      </c>
      <c r="N261" s="225"/>
    </row>
    <row r="262" spans="2:14" customFormat="1" ht="69.599999999999994" x14ac:dyDescent="0.25">
      <c r="B262" s="223"/>
      <c r="C262" s="163">
        <v>242</v>
      </c>
      <c r="D262" s="163" t="s">
        <v>21</v>
      </c>
      <c r="E262" s="164" t="s">
        <v>228</v>
      </c>
      <c r="F262" s="165" t="s">
        <v>226</v>
      </c>
      <c r="G262" s="166">
        <v>1</v>
      </c>
      <c r="H262" s="170">
        <f>+ROUND(ITEMS!H257*'Formulario 1 PROPUESTA'!$L$13,0)</f>
        <v>15650</v>
      </c>
      <c r="I262" s="171">
        <f>+ROUND(ITEMS!I257*'Formulario 1 PROPUESTA'!$L$13,0)</f>
        <v>0</v>
      </c>
      <c r="J262" s="171">
        <f>+ROUND(ITEMS!J257*'Formulario 1 PROPUESTA'!$L$13,0)</f>
        <v>8986</v>
      </c>
      <c r="K262" s="171">
        <f>+ROUND(ITEMS!K257*'Formulario 1 PROPUESTA'!$L$13,0)</f>
        <v>21550</v>
      </c>
      <c r="L262" s="171">
        <f>+ROUND(ITEMS!L257*'Formulario 1 PROPUESTA'!$L$13,0)</f>
        <v>21550</v>
      </c>
      <c r="M262" s="172">
        <f>+ROUND(ITEMS!M257*'Formulario 1 PROPUESTA'!$L$13,0)</f>
        <v>189000</v>
      </c>
      <c r="N262" s="225"/>
    </row>
    <row r="263" spans="2:14" customFormat="1" ht="69.599999999999994" x14ac:dyDescent="0.25">
      <c r="B263" s="223"/>
      <c r="C263" s="163">
        <v>243</v>
      </c>
      <c r="D263" s="163" t="s">
        <v>35</v>
      </c>
      <c r="E263" s="164" t="s">
        <v>229</v>
      </c>
      <c r="F263" s="165" t="s">
        <v>10</v>
      </c>
      <c r="G263" s="166">
        <v>1</v>
      </c>
      <c r="H263" s="170">
        <f>+ROUND(ITEMS!H258*'Formulario 1 PROPUESTA'!$L$13,0)</f>
        <v>91900</v>
      </c>
      <c r="I263" s="171">
        <f>+ROUND(ITEMS!I258*'Formulario 1 PROPUESTA'!$L$13,0)</f>
        <v>91900</v>
      </c>
      <c r="J263" s="171">
        <f>+ROUND(ITEMS!J258*'Formulario 1 PROPUESTA'!$L$13,0)</f>
        <v>91900</v>
      </c>
      <c r="K263" s="171">
        <f>+ROUND(ITEMS!K258*'Formulario 1 PROPUESTA'!$L$13,0)</f>
        <v>91900</v>
      </c>
      <c r="L263" s="171">
        <f>+ROUND(ITEMS!L258*'Formulario 1 PROPUESTA'!$L$13,0)</f>
        <v>91900</v>
      </c>
      <c r="M263" s="172">
        <f>+ROUND(ITEMS!M258*'Formulario 1 PROPUESTA'!$L$13,0)</f>
        <v>91900</v>
      </c>
      <c r="N263" s="225"/>
    </row>
    <row r="264" spans="2:14" customFormat="1" ht="69.599999999999994" x14ac:dyDescent="0.25">
      <c r="B264" s="223"/>
      <c r="C264" s="163">
        <v>244</v>
      </c>
      <c r="D264" s="163" t="s">
        <v>21</v>
      </c>
      <c r="E264" s="164" t="s">
        <v>229</v>
      </c>
      <c r="F264" s="165" t="s">
        <v>226</v>
      </c>
      <c r="G264" s="166">
        <v>1</v>
      </c>
      <c r="H264" s="170">
        <f>+ROUND(ITEMS!H259*'Formulario 1 PROPUESTA'!$L$13,0)</f>
        <v>15850</v>
      </c>
      <c r="I264" s="171">
        <f>+ROUND(ITEMS!I259*'Formulario 1 PROPUESTA'!$L$13,0)</f>
        <v>0</v>
      </c>
      <c r="J264" s="171">
        <f>+ROUND(ITEMS!J259*'Formulario 1 PROPUESTA'!$L$13,0)</f>
        <v>24137</v>
      </c>
      <c r="K264" s="171">
        <f>+ROUND(ITEMS!K259*'Formulario 1 PROPUESTA'!$L$13,0)</f>
        <v>15750</v>
      </c>
      <c r="L264" s="171">
        <f>+ROUND(ITEMS!L259*'Formulario 1 PROPUESTA'!$L$13,0)</f>
        <v>15750</v>
      </c>
      <c r="M264" s="172">
        <f>+ROUND(ITEMS!M259*'Formulario 1 PROPUESTA'!$L$13,0)</f>
        <v>189000</v>
      </c>
      <c r="N264" s="225"/>
    </row>
    <row r="265" spans="2:14" customFormat="1" ht="34.799999999999997" x14ac:dyDescent="0.25">
      <c r="B265" s="223"/>
      <c r="C265" s="163">
        <v>245</v>
      </c>
      <c r="D265" s="163" t="s">
        <v>35</v>
      </c>
      <c r="E265" s="164" t="s">
        <v>230</v>
      </c>
      <c r="F265" s="165" t="s">
        <v>10</v>
      </c>
      <c r="G265" s="166">
        <v>1</v>
      </c>
      <c r="H265" s="170">
        <f>+ROUND(ITEMS!H260*'Formulario 1 PROPUESTA'!$L$13,0)</f>
        <v>0</v>
      </c>
      <c r="I265" s="171">
        <f>+ROUND(ITEMS!I260*'Formulario 1 PROPUESTA'!$L$13,0)</f>
        <v>0</v>
      </c>
      <c r="J265" s="171">
        <f>+ROUND(ITEMS!J260*'Formulario 1 PROPUESTA'!$L$13,0)</f>
        <v>0</v>
      </c>
      <c r="K265" s="171">
        <f>+ROUND(ITEMS!K260*'Formulario 1 PROPUESTA'!$L$13,0)</f>
        <v>0</v>
      </c>
      <c r="L265" s="171">
        <f>+ROUND(ITEMS!L260*'Formulario 1 PROPUESTA'!$L$13,0)</f>
        <v>0</v>
      </c>
      <c r="M265" s="172">
        <f>+ROUND(ITEMS!M260*'Formulario 1 PROPUESTA'!$L$13,0)</f>
        <v>196900</v>
      </c>
      <c r="N265" s="225"/>
    </row>
    <row r="266" spans="2:14" customFormat="1" ht="34.799999999999997" x14ac:dyDescent="0.25">
      <c r="B266" s="223"/>
      <c r="C266" s="163">
        <v>246</v>
      </c>
      <c r="D266" s="163" t="s">
        <v>21</v>
      </c>
      <c r="E266" s="164" t="s">
        <v>230</v>
      </c>
      <c r="F266" s="165" t="s">
        <v>84</v>
      </c>
      <c r="G266" s="166">
        <v>1</v>
      </c>
      <c r="H266" s="170">
        <f>+ROUND(ITEMS!H261*'Formulario 1 PROPUESTA'!$L$13,0)</f>
        <v>0</v>
      </c>
      <c r="I266" s="171">
        <f>+ROUND(ITEMS!I261*'Formulario 1 PROPUESTA'!$L$13,0)</f>
        <v>0</v>
      </c>
      <c r="J266" s="171">
        <f>+ROUND(ITEMS!J261*'Formulario 1 PROPUESTA'!$L$13,0)</f>
        <v>0</v>
      </c>
      <c r="K266" s="171">
        <f>+ROUND(ITEMS!K261*'Formulario 1 PROPUESTA'!$L$13,0)</f>
        <v>0</v>
      </c>
      <c r="L266" s="171">
        <f>+ROUND(ITEMS!L261*'Formulario 1 PROPUESTA'!$L$13,0)</f>
        <v>0</v>
      </c>
      <c r="M266" s="172">
        <f>+ROUND(ITEMS!M261*'Formulario 1 PROPUESTA'!$L$13,0)</f>
        <v>840000</v>
      </c>
      <c r="N266" s="225"/>
    </row>
    <row r="267" spans="2:14" customFormat="1" ht="34.799999999999997" x14ac:dyDescent="0.25">
      <c r="B267" s="223"/>
      <c r="C267" s="163">
        <v>247</v>
      </c>
      <c r="D267" s="163" t="s">
        <v>35</v>
      </c>
      <c r="E267" s="164" t="s">
        <v>231</v>
      </c>
      <c r="F267" s="165" t="s">
        <v>10</v>
      </c>
      <c r="G267" s="166">
        <v>1</v>
      </c>
      <c r="H267" s="170">
        <f>+ROUND(ITEMS!H262*'Formulario 1 PROPUESTA'!$L$13,0)</f>
        <v>275650</v>
      </c>
      <c r="I267" s="171">
        <f>+ROUND(ITEMS!I262*'Formulario 1 PROPUESTA'!$L$13,0)</f>
        <v>275650</v>
      </c>
      <c r="J267" s="171">
        <f>+ROUND(ITEMS!J262*'Formulario 1 PROPUESTA'!$L$13,0)</f>
        <v>275650</v>
      </c>
      <c r="K267" s="171">
        <f>+ROUND(ITEMS!K262*'Formulario 1 PROPUESTA'!$L$13,0)</f>
        <v>0</v>
      </c>
      <c r="L267" s="171">
        <f>+ROUND(ITEMS!L262*'Formulario 1 PROPUESTA'!$L$13,0)</f>
        <v>0</v>
      </c>
      <c r="M267" s="172">
        <f>+ROUND(ITEMS!M262*'Formulario 1 PROPUESTA'!$L$13,0)</f>
        <v>275650</v>
      </c>
      <c r="N267" s="225"/>
    </row>
    <row r="268" spans="2:14" customFormat="1" ht="34.799999999999997" x14ac:dyDescent="0.25">
      <c r="B268" s="223"/>
      <c r="C268" s="163">
        <v>248</v>
      </c>
      <c r="D268" s="163" t="s">
        <v>21</v>
      </c>
      <c r="E268" s="164" t="s">
        <v>231</v>
      </c>
      <c r="F268" s="165" t="s">
        <v>84</v>
      </c>
      <c r="G268" s="166">
        <v>1</v>
      </c>
      <c r="H268" s="170">
        <f>+ROUND(ITEMS!H263*'Formulario 1 PROPUESTA'!$L$13,0)</f>
        <v>1680000</v>
      </c>
      <c r="I268" s="171">
        <f>+ROUND(ITEMS!I263*'Formulario 1 PROPUESTA'!$L$13,0)</f>
        <v>0</v>
      </c>
      <c r="J268" s="171">
        <f>+ROUND(ITEMS!J263*'Formulario 1 PROPUESTA'!$L$13,0)</f>
        <v>1905863</v>
      </c>
      <c r="K268" s="171">
        <f>+ROUND(ITEMS!K263*'Formulario 1 PROPUESTA'!$L$13,0)</f>
        <v>0</v>
      </c>
      <c r="L268" s="171">
        <f>+ROUND(ITEMS!L263*'Formulario 1 PROPUESTA'!$L$13,0)</f>
        <v>0</v>
      </c>
      <c r="M268" s="172">
        <f>+ROUND(ITEMS!M263*'Formulario 1 PROPUESTA'!$L$13,0)</f>
        <v>5250000</v>
      </c>
      <c r="N268" s="225"/>
    </row>
    <row r="269" spans="2:14" customFormat="1" ht="52.2" x14ac:dyDescent="0.25">
      <c r="B269" s="223"/>
      <c r="C269" s="163">
        <v>249</v>
      </c>
      <c r="D269" s="163" t="s">
        <v>35</v>
      </c>
      <c r="E269" s="164" t="s">
        <v>97</v>
      </c>
      <c r="F269" s="165" t="s">
        <v>10</v>
      </c>
      <c r="G269" s="166">
        <v>1</v>
      </c>
      <c r="H269" s="170">
        <f>+ROUND(ITEMS!H264*'Formulario 1 PROPUESTA'!$L$13,0)</f>
        <v>367500</v>
      </c>
      <c r="I269" s="171">
        <f>+ROUND(ITEMS!I264*'Formulario 1 PROPUESTA'!$L$13,0)</f>
        <v>367500</v>
      </c>
      <c r="J269" s="171">
        <f>+ROUND(ITEMS!J264*'Formulario 1 PROPUESTA'!$L$13,0)</f>
        <v>379583</v>
      </c>
      <c r="K269" s="171">
        <f>+ROUND(ITEMS!K264*'Formulario 1 PROPUESTA'!$L$13,0)</f>
        <v>367500</v>
      </c>
      <c r="L269" s="171">
        <f>+ROUND(ITEMS!L264*'Formulario 1 PROPUESTA'!$L$13,0)</f>
        <v>367500</v>
      </c>
      <c r="M269" s="172">
        <f>+ROUND(ITEMS!M264*'Formulario 1 PROPUESTA'!$L$13,0)</f>
        <v>367500</v>
      </c>
      <c r="N269" s="225"/>
    </row>
    <row r="270" spans="2:14" customFormat="1" ht="52.2" x14ac:dyDescent="0.25">
      <c r="B270" s="223"/>
      <c r="C270" s="163">
        <v>250</v>
      </c>
      <c r="D270" s="163" t="s">
        <v>21</v>
      </c>
      <c r="E270" s="164" t="s">
        <v>97</v>
      </c>
      <c r="F270" s="165" t="s">
        <v>84</v>
      </c>
      <c r="G270" s="166">
        <v>1</v>
      </c>
      <c r="H270" s="170">
        <f>+ROUND(ITEMS!H265*'Formulario 1 PROPUESTA'!$L$13,0)</f>
        <v>2574600</v>
      </c>
      <c r="I270" s="171">
        <f>+ROUND(ITEMS!I265*'Formulario 1 PROPUESTA'!$L$13,0)</f>
        <v>2141449</v>
      </c>
      <c r="J270" s="171">
        <f>+ROUND(ITEMS!J265*'Formulario 1 PROPUESTA'!$L$13,0)</f>
        <v>3958057</v>
      </c>
      <c r="K270" s="171">
        <f>+ROUND(ITEMS!K265*'Formulario 1 PROPUESTA'!$L$13,0)</f>
        <v>3738000</v>
      </c>
      <c r="L270" s="171">
        <f>+ROUND(ITEMS!L265*'Formulario 1 PROPUESTA'!$L$13,0)</f>
        <v>3675000</v>
      </c>
      <c r="M270" s="172">
        <f>+ROUND(ITEMS!M265*'Formulario 1 PROPUESTA'!$L$13,0)</f>
        <v>6877500</v>
      </c>
      <c r="N270" s="225"/>
    </row>
    <row r="271" spans="2:14" customFormat="1" ht="52.2" x14ac:dyDescent="0.25">
      <c r="B271" s="223"/>
      <c r="C271" s="163">
        <v>251</v>
      </c>
      <c r="D271" s="163" t="s">
        <v>35</v>
      </c>
      <c r="E271" s="164" t="s">
        <v>232</v>
      </c>
      <c r="F271" s="165" t="s">
        <v>10</v>
      </c>
      <c r="G271" s="166">
        <v>1</v>
      </c>
      <c r="H271" s="170">
        <f>+ROUND(ITEMS!H266*'Formulario 1 PROPUESTA'!$L$13,0)</f>
        <v>576570</v>
      </c>
      <c r="I271" s="171">
        <f>+ROUND(ITEMS!I266*'Formulario 1 PROPUESTA'!$L$13,0)</f>
        <v>576570</v>
      </c>
      <c r="J271" s="171">
        <f>+ROUND(ITEMS!J266*'Formulario 1 PROPUESTA'!$L$13,0)</f>
        <v>551250</v>
      </c>
      <c r="K271" s="171">
        <f>+ROUND(ITEMS!K266*'Formulario 1 PROPUESTA'!$L$13,0)</f>
        <v>551250</v>
      </c>
      <c r="L271" s="171">
        <f>+ROUND(ITEMS!L266*'Formulario 1 PROPUESTA'!$L$13,0)</f>
        <v>551250</v>
      </c>
      <c r="M271" s="172">
        <f>+ROUND(ITEMS!M266*'Formulario 1 PROPUESTA'!$L$13,0)</f>
        <v>551250</v>
      </c>
      <c r="N271" s="225"/>
    </row>
    <row r="272" spans="2:14" customFormat="1" ht="52.2" x14ac:dyDescent="0.25">
      <c r="B272" s="223"/>
      <c r="C272" s="163">
        <v>252</v>
      </c>
      <c r="D272" s="163" t="s">
        <v>21</v>
      </c>
      <c r="E272" s="164" t="s">
        <v>232</v>
      </c>
      <c r="F272" s="165" t="s">
        <v>84</v>
      </c>
      <c r="G272" s="166">
        <v>1</v>
      </c>
      <c r="H272" s="170">
        <f>+ROUND(ITEMS!H267*'Formulario 1 PROPUESTA'!$L$13,0)</f>
        <v>1013719</v>
      </c>
      <c r="I272" s="171">
        <f>+ROUND(ITEMS!I267*'Formulario 1 PROPUESTA'!$L$13,0)</f>
        <v>1109654</v>
      </c>
      <c r="J272" s="171">
        <f>+ROUND(ITEMS!J267*'Formulario 1 PROPUESTA'!$L$13,0)</f>
        <v>4023516</v>
      </c>
      <c r="K272" s="171">
        <f>+ROUND(ITEMS!K267*'Formulario 1 PROPUESTA'!$L$13,0)</f>
        <v>1318800</v>
      </c>
      <c r="L272" s="171">
        <f>+ROUND(ITEMS!L267*'Formulario 1 PROPUESTA'!$L$13,0)</f>
        <v>5250000</v>
      </c>
      <c r="M272" s="172">
        <f>+ROUND(ITEMS!M267*'Formulario 1 PROPUESTA'!$L$13,0)</f>
        <v>2415000</v>
      </c>
      <c r="N272" s="225"/>
    </row>
    <row r="273" spans="2:14" customFormat="1" ht="69.599999999999994" x14ac:dyDescent="0.25">
      <c r="B273" s="223"/>
      <c r="C273" s="163">
        <v>253</v>
      </c>
      <c r="D273" s="163" t="s">
        <v>35</v>
      </c>
      <c r="E273" s="164" t="s">
        <v>233</v>
      </c>
      <c r="F273" s="165" t="s">
        <v>10</v>
      </c>
      <c r="G273" s="166">
        <v>1</v>
      </c>
      <c r="H273" s="170">
        <f>+ROUND(ITEMS!H268*'Formulario 1 PROPUESTA'!$L$13,0)</f>
        <v>0</v>
      </c>
      <c r="I273" s="171">
        <f>+ROUND(ITEMS!I268*'Formulario 1 PROPUESTA'!$L$13,0)</f>
        <v>0</v>
      </c>
      <c r="J273" s="171">
        <f>+ROUND(ITEMS!J268*'Formulario 1 PROPUESTA'!$L$13,0)</f>
        <v>761250</v>
      </c>
      <c r="K273" s="171">
        <f>+ROUND(ITEMS!K268*'Formulario 1 PROPUESTA'!$L$13,0)</f>
        <v>761250</v>
      </c>
      <c r="L273" s="171">
        <f>+ROUND(ITEMS!L268*'Formulario 1 PROPUESTA'!$L$13,0)</f>
        <v>761250</v>
      </c>
      <c r="M273" s="172">
        <f>+ROUND(ITEMS!M268*'Formulario 1 PROPUESTA'!$L$13,0)</f>
        <v>761250</v>
      </c>
      <c r="N273" s="225"/>
    </row>
    <row r="274" spans="2:14" customFormat="1" ht="69.599999999999994" x14ac:dyDescent="0.25">
      <c r="B274" s="223"/>
      <c r="C274" s="163">
        <v>254</v>
      </c>
      <c r="D274" s="163" t="s">
        <v>21</v>
      </c>
      <c r="E274" s="164" t="s">
        <v>233</v>
      </c>
      <c r="F274" s="165" t="s">
        <v>84</v>
      </c>
      <c r="G274" s="166">
        <v>1</v>
      </c>
      <c r="H274" s="170">
        <f>+ROUND(ITEMS!H269*'Formulario 1 PROPUESTA'!$L$13,0)</f>
        <v>0</v>
      </c>
      <c r="I274" s="171">
        <f>+ROUND(ITEMS!I269*'Formulario 1 PROPUESTA'!$L$13,0)</f>
        <v>0</v>
      </c>
      <c r="J274" s="171">
        <f>+ROUND(ITEMS!J269*'Formulario 1 PROPUESTA'!$L$13,0)</f>
        <v>315000</v>
      </c>
      <c r="K274" s="171">
        <f>+ROUND(ITEMS!K269*'Formulario 1 PROPUESTA'!$L$13,0)</f>
        <v>362250</v>
      </c>
      <c r="L274" s="171">
        <f>+ROUND(ITEMS!L269*'Formulario 1 PROPUESTA'!$L$13,0)</f>
        <v>2100000</v>
      </c>
      <c r="M274" s="172">
        <f>+ROUND(ITEMS!M269*'Formulario 1 PROPUESTA'!$L$13,0)</f>
        <v>1281000</v>
      </c>
      <c r="N274" s="225"/>
    </row>
    <row r="275" spans="2:14" customFormat="1" ht="69.599999999999994" x14ac:dyDescent="0.25">
      <c r="B275" s="223"/>
      <c r="C275" s="163">
        <v>255</v>
      </c>
      <c r="D275" s="163" t="s">
        <v>35</v>
      </c>
      <c r="E275" s="164" t="s">
        <v>234</v>
      </c>
      <c r="F275" s="165" t="s">
        <v>10</v>
      </c>
      <c r="G275" s="166">
        <v>1</v>
      </c>
      <c r="H275" s="170">
        <f>+ROUND(ITEMS!H270*'Formulario 1 PROPUESTA'!$L$13,0)</f>
        <v>243501</v>
      </c>
      <c r="I275" s="171">
        <f>+ROUND(ITEMS!I270*'Formulario 1 PROPUESTA'!$L$13,0)</f>
        <v>243501</v>
      </c>
      <c r="J275" s="171">
        <f>+ROUND(ITEMS!J270*'Formulario 1 PROPUESTA'!$L$13,0)</f>
        <v>255934</v>
      </c>
      <c r="K275" s="171">
        <f>+ROUND(ITEMS!K270*'Formulario 1 PROPUESTA'!$L$13,0)</f>
        <v>275650</v>
      </c>
      <c r="L275" s="171">
        <f>+ROUND(ITEMS!L270*'Formulario 1 PROPUESTA'!$L$13,0)</f>
        <v>275650</v>
      </c>
      <c r="M275" s="172">
        <f>+ROUND(ITEMS!M270*'Formulario 1 PROPUESTA'!$L$13,0)</f>
        <v>275650</v>
      </c>
      <c r="N275" s="225"/>
    </row>
    <row r="276" spans="2:14" customFormat="1" ht="52.2" x14ac:dyDescent="0.25">
      <c r="B276" s="223"/>
      <c r="C276" s="163">
        <v>256</v>
      </c>
      <c r="D276" s="163" t="s">
        <v>35</v>
      </c>
      <c r="E276" s="164" t="s">
        <v>235</v>
      </c>
      <c r="F276" s="165" t="s">
        <v>10</v>
      </c>
      <c r="G276" s="166">
        <v>1</v>
      </c>
      <c r="H276" s="170">
        <f>+ROUND(ITEMS!H271*'Formulario 1 PROPUESTA'!$L$13,0)</f>
        <v>138600</v>
      </c>
      <c r="I276" s="171">
        <f>+ROUND(ITEMS!I271*'Formulario 1 PROPUESTA'!$L$13,0)</f>
        <v>138600</v>
      </c>
      <c r="J276" s="171">
        <f>+ROUND(ITEMS!J271*'Formulario 1 PROPUESTA'!$L$13,0)</f>
        <v>138600</v>
      </c>
      <c r="K276" s="171">
        <f>+ROUND(ITEMS!K271*'Formulario 1 PROPUESTA'!$L$13,0)</f>
        <v>138600</v>
      </c>
      <c r="L276" s="171">
        <f>+ROUND(ITEMS!L271*'Formulario 1 PROPUESTA'!$L$13,0)</f>
        <v>138600</v>
      </c>
      <c r="M276" s="172">
        <f>+ROUND(ITEMS!M271*'Formulario 1 PROPUESTA'!$L$13,0)</f>
        <v>138600</v>
      </c>
      <c r="N276" s="225"/>
    </row>
    <row r="277" spans="2:14" customFormat="1" ht="52.2" x14ac:dyDescent="0.25">
      <c r="B277" s="223"/>
      <c r="C277" s="163">
        <v>257</v>
      </c>
      <c r="D277" s="163" t="s">
        <v>21</v>
      </c>
      <c r="E277" s="164" t="s">
        <v>235</v>
      </c>
      <c r="F277" s="165" t="s">
        <v>84</v>
      </c>
      <c r="G277" s="166">
        <v>1</v>
      </c>
      <c r="H277" s="170">
        <f>+ROUND(ITEMS!H272*'Formulario 1 PROPUESTA'!$L$13,0)</f>
        <v>613710</v>
      </c>
      <c r="I277" s="171">
        <f>+ROUND(ITEMS!I272*'Formulario 1 PROPUESTA'!$L$13,0)</f>
        <v>843825</v>
      </c>
      <c r="J277" s="171">
        <f>+ROUND(ITEMS!J272*'Formulario 1 PROPUESTA'!$L$13,0)</f>
        <v>735000</v>
      </c>
      <c r="K277" s="171">
        <f>+ROUND(ITEMS!K272*'Formulario 1 PROPUESTA'!$L$13,0)</f>
        <v>321005</v>
      </c>
      <c r="L277" s="171">
        <f>+ROUND(ITEMS!L272*'Formulario 1 PROPUESTA'!$L$13,0)</f>
        <v>945000</v>
      </c>
      <c r="M277" s="172">
        <f>+ROUND(ITEMS!M272*'Formulario 1 PROPUESTA'!$L$13,0)</f>
        <v>1732500</v>
      </c>
      <c r="N277" s="225"/>
    </row>
    <row r="278" spans="2:14" customFormat="1" ht="17.399999999999999" x14ac:dyDescent="0.25">
      <c r="B278" s="223"/>
      <c r="C278" s="163">
        <v>258</v>
      </c>
      <c r="D278" s="163" t="s">
        <v>35</v>
      </c>
      <c r="E278" s="164" t="s">
        <v>236</v>
      </c>
      <c r="F278" s="165" t="s">
        <v>10</v>
      </c>
      <c r="G278" s="166">
        <v>1</v>
      </c>
      <c r="H278" s="170">
        <f>+ROUND(ITEMS!H273*'Formulario 1 PROPUESTA'!$L$13,0)</f>
        <v>106067</v>
      </c>
      <c r="I278" s="171">
        <f>+ROUND(ITEMS!I273*'Formulario 1 PROPUESTA'!$L$13,0)</f>
        <v>106067</v>
      </c>
      <c r="J278" s="171">
        <f>+ROUND(ITEMS!J273*'Formulario 1 PROPUESTA'!$L$13,0)</f>
        <v>91900</v>
      </c>
      <c r="K278" s="171">
        <f>+ROUND(ITEMS!K273*'Formulario 1 PROPUESTA'!$L$13,0)</f>
        <v>91900</v>
      </c>
      <c r="L278" s="171">
        <f>+ROUND(ITEMS!L273*'Formulario 1 PROPUESTA'!$L$13,0)</f>
        <v>91900</v>
      </c>
      <c r="M278" s="172">
        <f>+ROUND(ITEMS!M273*'Formulario 1 PROPUESTA'!$L$13,0)</f>
        <v>91900</v>
      </c>
      <c r="N278" s="225"/>
    </row>
    <row r="279" spans="2:14" customFormat="1" ht="17.399999999999999" x14ac:dyDescent="0.25">
      <c r="B279" s="223"/>
      <c r="C279" s="163">
        <v>259</v>
      </c>
      <c r="D279" s="163" t="s">
        <v>21</v>
      </c>
      <c r="E279" s="164" t="s">
        <v>236</v>
      </c>
      <c r="F279" s="165" t="s">
        <v>84</v>
      </c>
      <c r="G279" s="166">
        <v>1</v>
      </c>
      <c r="H279" s="170">
        <f>+ROUND(ITEMS!H274*'Formulario 1 PROPUESTA'!$L$13,0)</f>
        <v>890381</v>
      </c>
      <c r="I279" s="171">
        <f>+ROUND(ITEMS!I274*'Formulario 1 PROPUESTA'!$L$13,0)</f>
        <v>890381</v>
      </c>
      <c r="J279" s="171">
        <f>+ROUND(ITEMS!J274*'Formulario 1 PROPUESTA'!$L$13,0)</f>
        <v>378000</v>
      </c>
      <c r="K279" s="171">
        <f>+ROUND(ITEMS!K274*'Formulario 1 PROPUESTA'!$L$13,0)</f>
        <v>362250</v>
      </c>
      <c r="L279" s="171">
        <f>+ROUND(ITEMS!L274*'Formulario 1 PROPUESTA'!$L$13,0)</f>
        <v>472500</v>
      </c>
      <c r="M279" s="172">
        <f>+ROUND(ITEMS!M274*'Formulario 1 PROPUESTA'!$L$13,0)</f>
        <v>173250</v>
      </c>
      <c r="N279" s="225"/>
    </row>
    <row r="280" spans="2:14" customFormat="1" ht="69.599999999999994" x14ac:dyDescent="0.25">
      <c r="B280" s="223"/>
      <c r="C280" s="163">
        <v>260</v>
      </c>
      <c r="D280" s="163" t="s">
        <v>35</v>
      </c>
      <c r="E280" s="164" t="s">
        <v>237</v>
      </c>
      <c r="F280" s="165" t="s">
        <v>10</v>
      </c>
      <c r="G280" s="166">
        <v>1</v>
      </c>
      <c r="H280" s="170">
        <f>+ROUND(ITEMS!H275*'Formulario 1 PROPUESTA'!$L$13,0)</f>
        <v>0</v>
      </c>
      <c r="I280" s="171">
        <f>+ROUND(ITEMS!I275*'Formulario 1 PROPUESTA'!$L$13,0)</f>
        <v>0</v>
      </c>
      <c r="J280" s="171">
        <f>+ROUND(ITEMS!J275*'Formulario 1 PROPUESTA'!$L$13,0)</f>
        <v>0</v>
      </c>
      <c r="K280" s="171">
        <f>+ROUND(ITEMS!K275*'Formulario 1 PROPUESTA'!$L$13,0)</f>
        <v>0</v>
      </c>
      <c r="L280" s="171">
        <f>+ROUND(ITEMS!L275*'Formulario 1 PROPUESTA'!$L$13,0)</f>
        <v>0</v>
      </c>
      <c r="M280" s="172">
        <f>+ROUND(ITEMS!M275*'Formulario 1 PROPUESTA'!$L$13,0)</f>
        <v>229675</v>
      </c>
      <c r="N280" s="225"/>
    </row>
    <row r="281" spans="2:14" customFormat="1" ht="69.599999999999994" x14ac:dyDescent="0.25">
      <c r="B281" s="223"/>
      <c r="C281" s="163">
        <v>261</v>
      </c>
      <c r="D281" s="163" t="s">
        <v>21</v>
      </c>
      <c r="E281" s="164" t="s">
        <v>237</v>
      </c>
      <c r="F281" s="165" t="s">
        <v>84</v>
      </c>
      <c r="G281" s="166">
        <v>1</v>
      </c>
      <c r="H281" s="170">
        <f>+ROUND(ITEMS!H276*'Formulario 1 PROPUESTA'!$L$13,0)</f>
        <v>0</v>
      </c>
      <c r="I281" s="171">
        <f>+ROUND(ITEMS!I276*'Formulario 1 PROPUESTA'!$L$13,0)</f>
        <v>0</v>
      </c>
      <c r="J281" s="171">
        <f>+ROUND(ITEMS!J276*'Formulario 1 PROPUESTA'!$L$13,0)</f>
        <v>0</v>
      </c>
      <c r="K281" s="171">
        <f>+ROUND(ITEMS!K276*'Formulario 1 PROPUESTA'!$L$13,0)</f>
        <v>0</v>
      </c>
      <c r="L281" s="171">
        <f>+ROUND(ITEMS!L276*'Formulario 1 PROPUESTA'!$L$13,0)</f>
        <v>0</v>
      </c>
      <c r="M281" s="172">
        <f>+ROUND(ITEMS!M276*'Formulario 1 PROPUESTA'!$L$13,0)</f>
        <v>294000</v>
      </c>
      <c r="N281" s="225"/>
    </row>
    <row r="282" spans="2:14" customFormat="1" ht="34.799999999999997" x14ac:dyDescent="0.25">
      <c r="B282" s="223"/>
      <c r="C282" s="163">
        <v>262</v>
      </c>
      <c r="D282" s="163" t="s">
        <v>35</v>
      </c>
      <c r="E282" s="164" t="s">
        <v>238</v>
      </c>
      <c r="F282" s="165" t="s">
        <v>10</v>
      </c>
      <c r="G282" s="166">
        <v>1</v>
      </c>
      <c r="H282" s="170">
        <f>+ROUND(ITEMS!H277*'Formulario 1 PROPUESTA'!$L$13,0)</f>
        <v>46100</v>
      </c>
      <c r="I282" s="171">
        <f>+ROUND(ITEMS!I277*'Formulario 1 PROPUESTA'!$L$13,0)</f>
        <v>46100</v>
      </c>
      <c r="J282" s="171">
        <f>+ROUND(ITEMS!J277*'Formulario 1 PROPUESTA'!$L$13,0)</f>
        <v>46750</v>
      </c>
      <c r="K282" s="171">
        <f>+ROUND(ITEMS!K277*'Formulario 1 PROPUESTA'!$L$13,0)</f>
        <v>46750</v>
      </c>
      <c r="L282" s="171">
        <f>+ROUND(ITEMS!L277*'Formulario 1 PROPUESTA'!$L$13,0)</f>
        <v>46750</v>
      </c>
      <c r="M282" s="172">
        <f>+ROUND(ITEMS!M277*'Formulario 1 PROPUESTA'!$L$13,0)</f>
        <v>46750</v>
      </c>
      <c r="N282" s="225"/>
    </row>
    <row r="283" spans="2:14" customFormat="1" ht="69.599999999999994" x14ac:dyDescent="0.25">
      <c r="B283" s="223"/>
      <c r="C283" s="163">
        <v>263</v>
      </c>
      <c r="D283" s="163" t="s">
        <v>35</v>
      </c>
      <c r="E283" s="164" t="s">
        <v>239</v>
      </c>
      <c r="F283" s="165" t="s">
        <v>10</v>
      </c>
      <c r="G283" s="166">
        <v>1</v>
      </c>
      <c r="H283" s="170">
        <f>+ROUND(ITEMS!H278*'Formulario 1 PROPUESTA'!$L$13,0)</f>
        <v>46750</v>
      </c>
      <c r="I283" s="171">
        <f>+ROUND(ITEMS!I278*'Formulario 1 PROPUESTA'!$L$13,0)</f>
        <v>46750</v>
      </c>
      <c r="J283" s="171">
        <f>+ROUND(ITEMS!J278*'Formulario 1 PROPUESTA'!$L$13,0)</f>
        <v>50062</v>
      </c>
      <c r="K283" s="171">
        <f>+ROUND(ITEMS!K278*'Formulario 1 PROPUESTA'!$L$13,0)</f>
        <v>46750</v>
      </c>
      <c r="L283" s="171">
        <f>+ROUND(ITEMS!L278*'Formulario 1 PROPUESTA'!$L$13,0)</f>
        <v>46750</v>
      </c>
      <c r="M283" s="172">
        <f>+ROUND(ITEMS!M278*'Formulario 1 PROPUESTA'!$L$13,0)</f>
        <v>46750</v>
      </c>
      <c r="N283" s="225"/>
    </row>
    <row r="284" spans="2:14" customFormat="1" ht="52.2" x14ac:dyDescent="0.25">
      <c r="B284" s="223"/>
      <c r="C284" s="163">
        <v>264</v>
      </c>
      <c r="D284" s="163" t="s">
        <v>35</v>
      </c>
      <c r="E284" s="164" t="s">
        <v>240</v>
      </c>
      <c r="F284" s="165" t="s">
        <v>10</v>
      </c>
      <c r="G284" s="166">
        <v>1</v>
      </c>
      <c r="H284" s="170">
        <f>+ROUND(ITEMS!H279*'Formulario 1 PROPUESTA'!$L$13,0)</f>
        <v>46100</v>
      </c>
      <c r="I284" s="171">
        <f>+ROUND(ITEMS!I279*'Formulario 1 PROPUESTA'!$L$13,0)</f>
        <v>46100</v>
      </c>
      <c r="J284" s="171">
        <f>+ROUND(ITEMS!J279*'Formulario 1 PROPUESTA'!$L$13,0)</f>
        <v>50062</v>
      </c>
      <c r="K284" s="171">
        <f>+ROUND(ITEMS!K279*'Formulario 1 PROPUESTA'!$L$13,0)</f>
        <v>46750</v>
      </c>
      <c r="L284" s="171">
        <f>+ROUND(ITEMS!L279*'Formulario 1 PROPUESTA'!$L$13,0)</f>
        <v>46750</v>
      </c>
      <c r="M284" s="172">
        <f>+ROUND(ITEMS!M279*'Formulario 1 PROPUESTA'!$L$13,0)</f>
        <v>46750</v>
      </c>
      <c r="N284" s="225"/>
    </row>
    <row r="285" spans="2:14" customFormat="1" ht="52.2" x14ac:dyDescent="0.25">
      <c r="B285" s="223"/>
      <c r="C285" s="163">
        <v>265</v>
      </c>
      <c r="D285" s="163" t="s">
        <v>35</v>
      </c>
      <c r="E285" s="164" t="s">
        <v>241</v>
      </c>
      <c r="F285" s="165" t="s">
        <v>10</v>
      </c>
      <c r="G285" s="166">
        <v>1</v>
      </c>
      <c r="H285" s="170">
        <f>+ROUND(ITEMS!H280*'Formulario 1 PROPUESTA'!$L$13,0)</f>
        <v>46750</v>
      </c>
      <c r="I285" s="171">
        <f>+ROUND(ITEMS!I280*'Formulario 1 PROPUESTA'!$L$13,0)</f>
        <v>46750</v>
      </c>
      <c r="J285" s="171">
        <f>+ROUND(ITEMS!J280*'Formulario 1 PROPUESTA'!$L$13,0)</f>
        <v>50062</v>
      </c>
      <c r="K285" s="171">
        <f>+ROUND(ITEMS!K280*'Formulario 1 PROPUESTA'!$L$13,0)</f>
        <v>46750</v>
      </c>
      <c r="L285" s="171">
        <f>+ROUND(ITEMS!L280*'Formulario 1 PROPUESTA'!$L$13,0)</f>
        <v>46750</v>
      </c>
      <c r="M285" s="172">
        <f>+ROUND(ITEMS!M280*'Formulario 1 PROPUESTA'!$L$13,0)</f>
        <v>46750</v>
      </c>
      <c r="N285" s="225"/>
    </row>
    <row r="286" spans="2:14" customFormat="1" ht="34.799999999999997" x14ac:dyDescent="0.25">
      <c r="B286" s="223"/>
      <c r="C286" s="163">
        <v>266</v>
      </c>
      <c r="D286" s="163" t="s">
        <v>35</v>
      </c>
      <c r="E286" s="164" t="s">
        <v>242</v>
      </c>
      <c r="F286" s="165" t="s">
        <v>10</v>
      </c>
      <c r="G286" s="166">
        <v>1</v>
      </c>
      <c r="H286" s="170">
        <f>+ROUND(ITEMS!H281*'Formulario 1 PROPUESTA'!$L$13,0)</f>
        <v>197168</v>
      </c>
      <c r="I286" s="171">
        <f>+ROUND(ITEMS!I281*'Formulario 1 PROPUESTA'!$L$13,0)</f>
        <v>197168</v>
      </c>
      <c r="J286" s="171">
        <f>+ROUND(ITEMS!J281*'Formulario 1 PROPUESTA'!$L$13,0)</f>
        <v>183750</v>
      </c>
      <c r="K286" s="171">
        <f>+ROUND(ITEMS!K281*'Formulario 1 PROPUESTA'!$L$13,0)</f>
        <v>183750</v>
      </c>
      <c r="L286" s="171">
        <f>+ROUND(ITEMS!L281*'Formulario 1 PROPUESTA'!$L$13,0)</f>
        <v>183750</v>
      </c>
      <c r="M286" s="172">
        <f>+ROUND(ITEMS!M281*'Formulario 1 PROPUESTA'!$L$13,0)</f>
        <v>183750</v>
      </c>
      <c r="N286" s="225"/>
    </row>
    <row r="287" spans="2:14" customFormat="1" ht="34.799999999999997" x14ac:dyDescent="0.25">
      <c r="B287" s="223"/>
      <c r="C287" s="163">
        <v>267</v>
      </c>
      <c r="D287" s="163" t="s">
        <v>21</v>
      </c>
      <c r="E287" s="164" t="s">
        <v>242</v>
      </c>
      <c r="F287" s="165" t="s">
        <v>84</v>
      </c>
      <c r="G287" s="166">
        <v>1</v>
      </c>
      <c r="H287" s="170">
        <f>+ROUND(ITEMS!H282*'Formulario 1 PROPUESTA'!$L$13,0)</f>
        <v>198450</v>
      </c>
      <c r="I287" s="171">
        <f>+ROUND(ITEMS!I282*'Formulario 1 PROPUESTA'!$L$13,0)</f>
        <v>196350</v>
      </c>
      <c r="J287" s="171">
        <f>+ROUND(ITEMS!J282*'Formulario 1 PROPUESTA'!$L$13,0)</f>
        <v>238245</v>
      </c>
      <c r="K287" s="171">
        <f>+ROUND(ITEMS!K282*'Formulario 1 PROPUESTA'!$L$13,0)</f>
        <v>150150</v>
      </c>
      <c r="L287" s="171">
        <f>+ROUND(ITEMS!L282*'Formulario 1 PROPUESTA'!$L$13,0)</f>
        <v>126000</v>
      </c>
      <c r="M287" s="172">
        <f>+ROUND(ITEMS!M282*'Formulario 1 PROPUESTA'!$L$13,0)</f>
        <v>1575000</v>
      </c>
      <c r="N287" s="225"/>
    </row>
    <row r="288" spans="2:14" customFormat="1" ht="34.799999999999997" x14ac:dyDescent="0.25">
      <c r="B288" s="223"/>
      <c r="C288" s="163">
        <v>268</v>
      </c>
      <c r="D288" s="163" t="s">
        <v>35</v>
      </c>
      <c r="E288" s="164" t="s">
        <v>243</v>
      </c>
      <c r="F288" s="165" t="s">
        <v>10</v>
      </c>
      <c r="G288" s="166">
        <v>1</v>
      </c>
      <c r="H288" s="170">
        <f>+ROUND(ITEMS!H283*'Formulario 1 PROPUESTA'!$L$13,0)</f>
        <v>182234</v>
      </c>
      <c r="I288" s="171">
        <f>+ROUND(ITEMS!I283*'Formulario 1 PROPUESTA'!$L$13,0)</f>
        <v>182234</v>
      </c>
      <c r="J288" s="171">
        <f>+ROUND(ITEMS!J283*'Formulario 1 PROPUESTA'!$L$13,0)</f>
        <v>168921</v>
      </c>
      <c r="K288" s="171">
        <f>+ROUND(ITEMS!K283*'Formulario 1 PROPUESTA'!$L$13,0)</f>
        <v>183750</v>
      </c>
      <c r="L288" s="171">
        <f>+ROUND(ITEMS!L283*'Formulario 1 PROPUESTA'!$L$13,0)</f>
        <v>183750</v>
      </c>
      <c r="M288" s="172">
        <f>+ROUND(ITEMS!M283*'Formulario 1 PROPUESTA'!$L$13,0)</f>
        <v>183750</v>
      </c>
      <c r="N288" s="225"/>
    </row>
    <row r="289" spans="2:14" customFormat="1" ht="34.799999999999997" x14ac:dyDescent="0.25">
      <c r="B289" s="223"/>
      <c r="C289" s="163">
        <v>269</v>
      </c>
      <c r="D289" s="163" t="s">
        <v>21</v>
      </c>
      <c r="E289" s="164" t="s">
        <v>243</v>
      </c>
      <c r="F289" s="165" t="s">
        <v>84</v>
      </c>
      <c r="G289" s="166">
        <v>1</v>
      </c>
      <c r="H289" s="170">
        <f>+ROUND(ITEMS!H284*'Formulario 1 PROPUESTA'!$L$13,0)</f>
        <v>570150</v>
      </c>
      <c r="I289" s="171">
        <f>+ROUND(ITEMS!I284*'Formulario 1 PROPUESTA'!$L$13,0)</f>
        <v>796950</v>
      </c>
      <c r="J289" s="171">
        <f>+ROUND(ITEMS!J284*'Formulario 1 PROPUESTA'!$L$13,0)</f>
        <v>429447</v>
      </c>
      <c r="K289" s="171">
        <f>+ROUND(ITEMS!K284*'Formulario 1 PROPUESTA'!$L$13,0)</f>
        <v>803250</v>
      </c>
      <c r="L289" s="171">
        <f>+ROUND(ITEMS!L284*'Formulario 1 PROPUESTA'!$L$13,0)</f>
        <v>795900</v>
      </c>
      <c r="M289" s="172">
        <f>+ROUND(ITEMS!M284*'Formulario 1 PROPUESTA'!$L$13,0)</f>
        <v>493500</v>
      </c>
      <c r="N289" s="225"/>
    </row>
    <row r="290" spans="2:14" customFormat="1" ht="52.2" x14ac:dyDescent="0.25">
      <c r="B290" s="223"/>
      <c r="C290" s="163">
        <v>270</v>
      </c>
      <c r="D290" s="163" t="s">
        <v>35</v>
      </c>
      <c r="E290" s="164" t="s">
        <v>244</v>
      </c>
      <c r="F290" s="165" t="s">
        <v>10</v>
      </c>
      <c r="G290" s="166">
        <v>1</v>
      </c>
      <c r="H290" s="170">
        <f>+ROUND(ITEMS!H285*'Formulario 1 PROPUESTA'!$L$13,0)</f>
        <v>182234</v>
      </c>
      <c r="I290" s="171">
        <f>+ROUND(ITEMS!I285*'Formulario 1 PROPUESTA'!$L$13,0)</f>
        <v>182234</v>
      </c>
      <c r="J290" s="171">
        <f>+ROUND(ITEMS!J285*'Formulario 1 PROPUESTA'!$L$13,0)</f>
        <v>183750</v>
      </c>
      <c r="K290" s="171">
        <f>+ROUND(ITEMS!K285*'Formulario 1 PROPUESTA'!$L$13,0)</f>
        <v>183750</v>
      </c>
      <c r="L290" s="171">
        <f>+ROUND(ITEMS!L285*'Formulario 1 PROPUESTA'!$L$13,0)</f>
        <v>183750</v>
      </c>
      <c r="M290" s="172">
        <f>+ROUND(ITEMS!M285*'Formulario 1 PROPUESTA'!$L$13,0)</f>
        <v>183750</v>
      </c>
      <c r="N290" s="225"/>
    </row>
    <row r="291" spans="2:14" customFormat="1" ht="52.2" x14ac:dyDescent="0.25">
      <c r="B291" s="223"/>
      <c r="C291" s="163">
        <v>271</v>
      </c>
      <c r="D291" s="163" t="s">
        <v>21</v>
      </c>
      <c r="E291" s="164" t="s">
        <v>244</v>
      </c>
      <c r="F291" s="165" t="s">
        <v>84</v>
      </c>
      <c r="G291" s="166">
        <v>1</v>
      </c>
      <c r="H291" s="170">
        <f>+ROUND(ITEMS!H286*'Formulario 1 PROPUESTA'!$L$13,0)</f>
        <v>570150</v>
      </c>
      <c r="I291" s="171">
        <f>+ROUND(ITEMS!I286*'Formulario 1 PROPUESTA'!$L$13,0)</f>
        <v>796950</v>
      </c>
      <c r="J291" s="171">
        <f>+ROUND(ITEMS!J286*'Formulario 1 PROPUESTA'!$L$13,0)</f>
        <v>635271</v>
      </c>
      <c r="K291" s="171">
        <f>+ROUND(ITEMS!K286*'Formulario 1 PROPUESTA'!$L$13,0)</f>
        <v>703500</v>
      </c>
      <c r="L291" s="171">
        <f>+ROUND(ITEMS!L286*'Formulario 1 PROPUESTA'!$L$13,0)</f>
        <v>892500</v>
      </c>
      <c r="M291" s="172">
        <f>+ROUND(ITEMS!M286*'Formulario 1 PROPUESTA'!$L$13,0)</f>
        <v>493500</v>
      </c>
      <c r="N291" s="225"/>
    </row>
    <row r="292" spans="2:14" customFormat="1" ht="52.2" x14ac:dyDescent="0.25">
      <c r="B292" s="223"/>
      <c r="C292" s="163">
        <v>272</v>
      </c>
      <c r="D292" s="163" t="s">
        <v>35</v>
      </c>
      <c r="E292" s="164" t="s">
        <v>245</v>
      </c>
      <c r="F292" s="165" t="s">
        <v>10</v>
      </c>
      <c r="G292" s="166">
        <v>1</v>
      </c>
      <c r="H292" s="170">
        <f>+ROUND(ITEMS!H287*'Formulario 1 PROPUESTA'!$L$13,0)</f>
        <v>551250</v>
      </c>
      <c r="I292" s="171">
        <f>+ROUND(ITEMS!I287*'Formulario 1 PROPUESTA'!$L$13,0)</f>
        <v>551250</v>
      </c>
      <c r="J292" s="171">
        <f>+ROUND(ITEMS!J287*'Formulario 1 PROPUESTA'!$L$13,0)</f>
        <v>551250</v>
      </c>
      <c r="K292" s="171">
        <f>+ROUND(ITEMS!K287*'Formulario 1 PROPUESTA'!$L$13,0)</f>
        <v>551250</v>
      </c>
      <c r="L292" s="171">
        <f>+ROUND(ITEMS!L287*'Formulario 1 PROPUESTA'!$L$13,0)</f>
        <v>551250</v>
      </c>
      <c r="M292" s="172">
        <f>+ROUND(ITEMS!M287*'Formulario 1 PROPUESTA'!$L$13,0)</f>
        <v>551250</v>
      </c>
      <c r="N292" s="225"/>
    </row>
    <row r="293" spans="2:14" customFormat="1" ht="52.2" x14ac:dyDescent="0.25">
      <c r="B293" s="223"/>
      <c r="C293" s="163">
        <v>273</v>
      </c>
      <c r="D293" s="163" t="s">
        <v>21</v>
      </c>
      <c r="E293" s="164" t="s">
        <v>245</v>
      </c>
      <c r="F293" s="165" t="s">
        <v>84</v>
      </c>
      <c r="G293" s="166">
        <v>1</v>
      </c>
      <c r="H293" s="170">
        <f>+ROUND(ITEMS!H288*'Formulario 1 PROPUESTA'!$L$13,0)</f>
        <v>723450</v>
      </c>
      <c r="I293" s="171">
        <f>+ROUND(ITEMS!I288*'Formulario 1 PROPUESTA'!$L$13,0)</f>
        <v>1035300</v>
      </c>
      <c r="J293" s="171">
        <f>+ROUND(ITEMS!J288*'Formulario 1 PROPUESTA'!$L$13,0)</f>
        <v>2530592</v>
      </c>
      <c r="K293" s="171">
        <f>+ROUND(ITEMS!K288*'Formulario 1 PROPUESTA'!$L$13,0)</f>
        <v>1990328</v>
      </c>
      <c r="L293" s="171">
        <f>+ROUND(ITEMS!L288*'Formulario 1 PROPUESTA'!$L$13,0)</f>
        <v>3097500</v>
      </c>
      <c r="M293" s="172">
        <f>+ROUND(ITEMS!M288*'Formulario 1 PROPUESTA'!$L$13,0)</f>
        <v>1596000</v>
      </c>
      <c r="N293" s="225"/>
    </row>
    <row r="294" spans="2:14" customFormat="1" ht="52.2" x14ac:dyDescent="0.25">
      <c r="B294" s="223"/>
      <c r="C294" s="163">
        <v>274</v>
      </c>
      <c r="D294" s="163" t="s">
        <v>35</v>
      </c>
      <c r="E294" s="164" t="s">
        <v>246</v>
      </c>
      <c r="F294" s="165" t="s">
        <v>10</v>
      </c>
      <c r="G294" s="166">
        <v>1</v>
      </c>
      <c r="H294" s="170">
        <f>+ROUND(ITEMS!H289*'Formulario 1 PROPUESTA'!$L$13,0)</f>
        <v>212851</v>
      </c>
      <c r="I294" s="171">
        <f>+ROUND(ITEMS!I289*'Formulario 1 PROPUESTA'!$L$13,0)</f>
        <v>212851</v>
      </c>
      <c r="J294" s="171">
        <f>+ROUND(ITEMS!J289*'Formulario 1 PROPUESTA'!$L$13,0)</f>
        <v>229675</v>
      </c>
      <c r="K294" s="171">
        <f>+ROUND(ITEMS!K289*'Formulario 1 PROPUESTA'!$L$13,0)</f>
        <v>229675</v>
      </c>
      <c r="L294" s="171">
        <f>+ROUND(ITEMS!L289*'Formulario 1 PROPUESTA'!$L$13,0)</f>
        <v>229675</v>
      </c>
      <c r="M294" s="172">
        <f>+ROUND(ITEMS!M289*'Formulario 1 PROPUESTA'!$L$13,0)</f>
        <v>229675</v>
      </c>
      <c r="N294" s="225"/>
    </row>
    <row r="295" spans="2:14" customFormat="1" ht="52.2" x14ac:dyDescent="0.25">
      <c r="B295" s="223"/>
      <c r="C295" s="163">
        <v>275</v>
      </c>
      <c r="D295" s="163" t="s">
        <v>21</v>
      </c>
      <c r="E295" s="164" t="s">
        <v>246</v>
      </c>
      <c r="F295" s="165" t="s">
        <v>84</v>
      </c>
      <c r="G295" s="166">
        <v>1</v>
      </c>
      <c r="H295" s="170">
        <f>+ROUND(ITEMS!H290*'Formulario 1 PROPUESTA'!$L$13,0)</f>
        <v>207900</v>
      </c>
      <c r="I295" s="171">
        <f>+ROUND(ITEMS!I290*'Formulario 1 PROPUESTA'!$L$13,0)</f>
        <v>362010</v>
      </c>
      <c r="J295" s="171">
        <f>+ROUND(ITEMS!J290*'Formulario 1 PROPUESTA'!$L$13,0)</f>
        <v>1270592</v>
      </c>
      <c r="K295" s="171">
        <f>+ROUND(ITEMS!K290*'Formulario 1 PROPUESTA'!$L$13,0)</f>
        <v>934500</v>
      </c>
      <c r="L295" s="171">
        <f>+ROUND(ITEMS!L290*'Formulario 1 PROPUESTA'!$L$13,0)</f>
        <v>690900</v>
      </c>
      <c r="M295" s="172">
        <f>+ROUND(ITEMS!M290*'Formulario 1 PROPUESTA'!$L$13,0)</f>
        <v>840000</v>
      </c>
      <c r="N295" s="225"/>
    </row>
    <row r="296" spans="2:14" customFormat="1" ht="87" x14ac:dyDescent="0.25">
      <c r="B296" s="223"/>
      <c r="C296" s="163">
        <v>276</v>
      </c>
      <c r="D296" s="163" t="s">
        <v>35</v>
      </c>
      <c r="E296" s="164" t="s">
        <v>247</v>
      </c>
      <c r="F296" s="165" t="s">
        <v>10</v>
      </c>
      <c r="G296" s="166">
        <v>1</v>
      </c>
      <c r="H296" s="170">
        <f>+ROUND(ITEMS!H291*'Formulario 1 PROPUESTA'!$L$13,0)</f>
        <v>138600</v>
      </c>
      <c r="I296" s="171">
        <f>+ROUND(ITEMS!I291*'Formulario 1 PROPUESTA'!$L$13,0)</f>
        <v>138600</v>
      </c>
      <c r="J296" s="171">
        <f>+ROUND(ITEMS!J291*'Formulario 1 PROPUESTA'!$L$13,0)</f>
        <v>138600</v>
      </c>
      <c r="K296" s="171">
        <f>+ROUND(ITEMS!K291*'Formulario 1 PROPUESTA'!$L$13,0)</f>
        <v>138600</v>
      </c>
      <c r="L296" s="171">
        <f>+ROUND(ITEMS!L291*'Formulario 1 PROPUESTA'!$L$13,0)</f>
        <v>138600</v>
      </c>
      <c r="M296" s="172">
        <f>+ROUND(ITEMS!M291*'Formulario 1 PROPUESTA'!$L$13,0)</f>
        <v>138600</v>
      </c>
      <c r="N296" s="225"/>
    </row>
    <row r="297" spans="2:14" customFormat="1" ht="87" x14ac:dyDescent="0.25">
      <c r="B297" s="223"/>
      <c r="C297" s="163">
        <v>277</v>
      </c>
      <c r="D297" s="163" t="s">
        <v>21</v>
      </c>
      <c r="E297" s="164" t="s">
        <v>247</v>
      </c>
      <c r="F297" s="165" t="s">
        <v>84</v>
      </c>
      <c r="G297" s="166">
        <v>1</v>
      </c>
      <c r="H297" s="170">
        <f>+ROUND(ITEMS!H292*'Formulario 1 PROPUESTA'!$L$13,0)</f>
        <v>531680</v>
      </c>
      <c r="I297" s="171">
        <f>+ROUND(ITEMS!I292*'Formulario 1 PROPUESTA'!$L$13,0)</f>
        <v>861276</v>
      </c>
      <c r="J297" s="171">
        <f>+ROUND(ITEMS!J292*'Formulario 1 PROPUESTA'!$L$13,0)</f>
        <v>1376462</v>
      </c>
      <c r="K297" s="171">
        <f>+ROUND(ITEMS!K292*'Formulario 1 PROPUESTA'!$L$13,0)</f>
        <v>1029000</v>
      </c>
      <c r="L297" s="171">
        <f>+ROUND(ITEMS!L292*'Formulario 1 PROPUESTA'!$L$13,0)</f>
        <v>1417500</v>
      </c>
      <c r="M297" s="172">
        <f>+ROUND(ITEMS!M292*'Formulario 1 PROPUESTA'!$L$13,0)</f>
        <v>5145000</v>
      </c>
      <c r="N297" s="225"/>
    </row>
    <row r="298" spans="2:14" customFormat="1" ht="52.2" x14ac:dyDescent="0.25">
      <c r="B298" s="223"/>
      <c r="C298" s="163">
        <v>278</v>
      </c>
      <c r="D298" s="163" t="s">
        <v>35</v>
      </c>
      <c r="E298" s="164" t="s">
        <v>248</v>
      </c>
      <c r="F298" s="165" t="s">
        <v>10</v>
      </c>
      <c r="G298" s="166">
        <v>1</v>
      </c>
      <c r="H298" s="170">
        <f>+ROUND(ITEMS!H293*'Formulario 1 PROPUESTA'!$L$13,0)</f>
        <v>273368</v>
      </c>
      <c r="I298" s="171">
        <f>+ROUND(ITEMS!I293*'Formulario 1 PROPUESTA'!$L$13,0)</f>
        <v>273368</v>
      </c>
      <c r="J298" s="171">
        <f>+ROUND(ITEMS!J293*'Formulario 1 PROPUESTA'!$L$13,0)</f>
        <v>275650</v>
      </c>
      <c r="K298" s="171">
        <f>+ROUND(ITEMS!K293*'Formulario 1 PROPUESTA'!$L$13,0)</f>
        <v>275650</v>
      </c>
      <c r="L298" s="171">
        <f>+ROUND(ITEMS!L293*'Formulario 1 PROPUESTA'!$L$13,0)</f>
        <v>275650</v>
      </c>
      <c r="M298" s="172">
        <f>+ROUND(ITEMS!M293*'Formulario 1 PROPUESTA'!$L$13,0)</f>
        <v>275650</v>
      </c>
      <c r="N298" s="225"/>
    </row>
    <row r="299" spans="2:14" customFormat="1" ht="52.2" x14ac:dyDescent="0.25">
      <c r="B299" s="223"/>
      <c r="C299" s="163">
        <v>279</v>
      </c>
      <c r="D299" s="163" t="s">
        <v>21</v>
      </c>
      <c r="E299" s="164" t="s">
        <v>248</v>
      </c>
      <c r="F299" s="165" t="s">
        <v>84</v>
      </c>
      <c r="G299" s="166">
        <v>1</v>
      </c>
      <c r="H299" s="170">
        <f>+ROUND(ITEMS!H294*'Formulario 1 PROPUESTA'!$L$13,0)</f>
        <v>0</v>
      </c>
      <c r="I299" s="171">
        <f>+ROUND(ITEMS!I294*'Formulario 1 PROPUESTA'!$L$13,0)</f>
        <v>0</v>
      </c>
      <c r="J299" s="171">
        <f>+ROUND(ITEMS!J294*'Formulario 1 PROPUESTA'!$L$13,0)</f>
        <v>1905863</v>
      </c>
      <c r="K299" s="171">
        <f>+ROUND(ITEMS!K294*'Formulario 1 PROPUESTA'!$L$13,0)</f>
        <v>1984500</v>
      </c>
      <c r="L299" s="171">
        <f>+ROUND(ITEMS!L294*'Formulario 1 PROPUESTA'!$L$13,0)</f>
        <v>0</v>
      </c>
      <c r="M299" s="172">
        <f>+ROUND(ITEMS!M294*'Formulario 1 PROPUESTA'!$L$13,0)</f>
        <v>5460000</v>
      </c>
      <c r="N299" s="225"/>
    </row>
    <row r="300" spans="2:14" customFormat="1" ht="34.799999999999997" x14ac:dyDescent="0.25">
      <c r="B300" s="223"/>
      <c r="C300" s="163">
        <v>280</v>
      </c>
      <c r="D300" s="163" t="s">
        <v>35</v>
      </c>
      <c r="E300" s="164" t="s">
        <v>249</v>
      </c>
      <c r="F300" s="165" t="s">
        <v>10</v>
      </c>
      <c r="G300" s="166">
        <v>1</v>
      </c>
      <c r="H300" s="170">
        <f>+ROUND(ITEMS!H295*'Formulario 1 PROPUESTA'!$L$13,0)</f>
        <v>303235</v>
      </c>
      <c r="I300" s="171">
        <f>+ROUND(ITEMS!I295*'Formulario 1 PROPUESTA'!$L$13,0)</f>
        <v>303235</v>
      </c>
      <c r="J300" s="171">
        <f>+ROUND(ITEMS!J295*'Formulario 1 PROPUESTA'!$L$13,0)</f>
        <v>295310</v>
      </c>
      <c r="K300" s="171">
        <f>+ROUND(ITEMS!K295*'Formulario 1 PROPUESTA'!$L$13,0)</f>
        <v>275650</v>
      </c>
      <c r="L300" s="171">
        <f>+ROUND(ITEMS!L295*'Formulario 1 PROPUESTA'!$L$13,0)</f>
        <v>275650</v>
      </c>
      <c r="M300" s="172">
        <f>+ROUND(ITEMS!M295*'Formulario 1 PROPUESTA'!$L$13,0)</f>
        <v>275650</v>
      </c>
      <c r="N300" s="225"/>
    </row>
    <row r="301" spans="2:14" customFormat="1" ht="34.799999999999997" x14ac:dyDescent="0.25">
      <c r="B301" s="223"/>
      <c r="C301" s="163">
        <v>281</v>
      </c>
      <c r="D301" s="163" t="s">
        <v>21</v>
      </c>
      <c r="E301" s="164" t="s">
        <v>249</v>
      </c>
      <c r="F301" s="165" t="s">
        <v>84</v>
      </c>
      <c r="G301" s="166">
        <v>1</v>
      </c>
      <c r="H301" s="170">
        <f>+ROUND(ITEMS!H296*'Formulario 1 PROPUESTA'!$L$13,0)</f>
        <v>1946086</v>
      </c>
      <c r="I301" s="171">
        <f>+ROUND(ITEMS!I296*'Formulario 1 PROPUESTA'!$L$13,0)</f>
        <v>2876571</v>
      </c>
      <c r="J301" s="171">
        <f>+ROUND(ITEMS!J296*'Formulario 1 PROPUESTA'!$L$13,0)</f>
        <v>2242072</v>
      </c>
      <c r="K301" s="171">
        <f>+ROUND(ITEMS!K296*'Formulario 1 PROPUESTA'!$L$13,0)</f>
        <v>2381400</v>
      </c>
      <c r="L301" s="171">
        <f>+ROUND(ITEMS!L296*'Formulario 1 PROPUESTA'!$L$13,0)</f>
        <v>4153800</v>
      </c>
      <c r="M301" s="172">
        <f>+ROUND(ITEMS!M296*'Formulario 1 PROPUESTA'!$L$13,0)</f>
        <v>5460000</v>
      </c>
      <c r="N301" s="225"/>
    </row>
    <row r="302" spans="2:14" customFormat="1" ht="52.2" x14ac:dyDescent="0.25">
      <c r="B302" s="223"/>
      <c r="C302" s="163">
        <v>282</v>
      </c>
      <c r="D302" s="163" t="s">
        <v>35</v>
      </c>
      <c r="E302" s="164" t="s">
        <v>250</v>
      </c>
      <c r="F302" s="165" t="s">
        <v>10</v>
      </c>
      <c r="G302" s="166">
        <v>1</v>
      </c>
      <c r="H302" s="170">
        <f>+ROUND(ITEMS!H297*'Formulario 1 PROPUESTA'!$L$13,0)</f>
        <v>0</v>
      </c>
      <c r="I302" s="171">
        <f>+ROUND(ITEMS!I297*'Formulario 1 PROPUESTA'!$L$13,0)</f>
        <v>0</v>
      </c>
      <c r="J302" s="171">
        <f>+ROUND(ITEMS!J297*'Formulario 1 PROPUESTA'!$L$13,0)</f>
        <v>0</v>
      </c>
      <c r="K302" s="171">
        <f>+ROUND(ITEMS!K297*'Formulario 1 PROPUESTA'!$L$13,0)</f>
        <v>0</v>
      </c>
      <c r="L302" s="171">
        <f>+ROUND(ITEMS!L297*'Formulario 1 PROPUESTA'!$L$13,0)</f>
        <v>0</v>
      </c>
      <c r="M302" s="172">
        <f>+ROUND(ITEMS!M297*'Formulario 1 PROPUESTA'!$L$13,0)</f>
        <v>275650</v>
      </c>
      <c r="N302" s="225"/>
    </row>
    <row r="303" spans="2:14" customFormat="1" ht="52.2" x14ac:dyDescent="0.25">
      <c r="B303" s="223"/>
      <c r="C303" s="163">
        <v>283</v>
      </c>
      <c r="D303" s="163" t="s">
        <v>21</v>
      </c>
      <c r="E303" s="164" t="s">
        <v>250</v>
      </c>
      <c r="F303" s="165" t="s">
        <v>84</v>
      </c>
      <c r="G303" s="166">
        <v>1</v>
      </c>
      <c r="H303" s="170">
        <f>+ROUND(ITEMS!H298*'Formulario 1 PROPUESTA'!$L$13,0)</f>
        <v>0</v>
      </c>
      <c r="I303" s="171">
        <f>+ROUND(ITEMS!I298*'Formulario 1 PROPUESTA'!$L$13,0)</f>
        <v>0</v>
      </c>
      <c r="J303" s="171">
        <f>+ROUND(ITEMS!J298*'Formulario 1 PROPUESTA'!$L$13,0)</f>
        <v>0</v>
      </c>
      <c r="K303" s="171">
        <f>+ROUND(ITEMS!K298*'Formulario 1 PROPUESTA'!$L$13,0)</f>
        <v>0</v>
      </c>
      <c r="L303" s="171">
        <f>+ROUND(ITEMS!L298*'Formulario 1 PROPUESTA'!$L$13,0)</f>
        <v>0</v>
      </c>
      <c r="M303" s="172">
        <f>+ROUND(ITEMS!M298*'Formulario 1 PROPUESTA'!$L$13,0)</f>
        <v>7875000</v>
      </c>
      <c r="N303" s="225"/>
    </row>
    <row r="304" spans="2:14" customFormat="1" ht="34.799999999999997" x14ac:dyDescent="0.25">
      <c r="B304" s="223"/>
      <c r="C304" s="163">
        <v>284</v>
      </c>
      <c r="D304" s="163" t="s">
        <v>35</v>
      </c>
      <c r="E304" s="164" t="s">
        <v>251</v>
      </c>
      <c r="F304" s="165" t="s">
        <v>10</v>
      </c>
      <c r="G304" s="166">
        <v>1</v>
      </c>
      <c r="H304" s="170">
        <f>+ROUND(ITEMS!H299*'Formulario 1 PROPUESTA'!$L$13,0)</f>
        <v>367500</v>
      </c>
      <c r="I304" s="171">
        <f>+ROUND(ITEMS!I299*'Formulario 1 PROPUESTA'!$L$13,0)</f>
        <v>367500</v>
      </c>
      <c r="J304" s="171">
        <f>+ROUND(ITEMS!J299*'Formulario 1 PROPUESTA'!$L$13,0)</f>
        <v>367500</v>
      </c>
      <c r="K304" s="171">
        <f>+ROUND(ITEMS!K299*'Formulario 1 PROPUESTA'!$L$13,0)</f>
        <v>36750</v>
      </c>
      <c r="L304" s="171">
        <f>+ROUND(ITEMS!L299*'Formulario 1 PROPUESTA'!$L$13,0)</f>
        <v>367500</v>
      </c>
      <c r="M304" s="172">
        <f>+ROUND(ITEMS!M299*'Formulario 1 PROPUESTA'!$L$13,0)</f>
        <v>367500</v>
      </c>
      <c r="N304" s="225"/>
    </row>
    <row r="305" spans="2:14" customFormat="1" ht="17.399999999999999" x14ac:dyDescent="0.25">
      <c r="B305" s="223"/>
      <c r="C305" s="163">
        <v>285</v>
      </c>
      <c r="D305" s="163" t="s">
        <v>35</v>
      </c>
      <c r="E305" s="164" t="s">
        <v>252</v>
      </c>
      <c r="F305" s="165" t="s">
        <v>10</v>
      </c>
      <c r="G305" s="166">
        <v>1</v>
      </c>
      <c r="H305" s="170">
        <f>+ROUND(ITEMS!H300*'Formulario 1 PROPUESTA'!$L$13,0)</f>
        <v>212851</v>
      </c>
      <c r="I305" s="171">
        <f>+ROUND(ITEMS!I300*'Formulario 1 PROPUESTA'!$L$13,0)</f>
        <v>212851</v>
      </c>
      <c r="J305" s="171">
        <f>+ROUND(ITEMS!J300*'Formulario 1 PROPUESTA'!$L$13,0)</f>
        <v>229675</v>
      </c>
      <c r="K305" s="171">
        <f>+ROUND(ITEMS!K300*'Formulario 1 PROPUESTA'!$L$13,0)</f>
        <v>229675</v>
      </c>
      <c r="L305" s="171">
        <f>+ROUND(ITEMS!L300*'Formulario 1 PROPUESTA'!$L$13,0)</f>
        <v>229675</v>
      </c>
      <c r="M305" s="172">
        <f>+ROUND(ITEMS!M300*'Formulario 1 PROPUESTA'!$L$13,0)</f>
        <v>229675</v>
      </c>
      <c r="N305" s="225"/>
    </row>
    <row r="306" spans="2:14" customFormat="1" ht="17.399999999999999" x14ac:dyDescent="0.25">
      <c r="B306" s="223"/>
      <c r="C306" s="163">
        <v>286</v>
      </c>
      <c r="D306" s="163" t="s">
        <v>21</v>
      </c>
      <c r="E306" s="164" t="s">
        <v>252</v>
      </c>
      <c r="F306" s="165" t="s">
        <v>84</v>
      </c>
      <c r="G306" s="166">
        <v>1</v>
      </c>
      <c r="H306" s="170">
        <f>+ROUND(ITEMS!H301*'Formulario 1 PROPUESTA'!$L$13,0)</f>
        <v>460971</v>
      </c>
      <c r="I306" s="171">
        <f>+ROUND(ITEMS!I301*'Formulario 1 PROPUESTA'!$L$13,0)</f>
        <v>638236</v>
      </c>
      <c r="J306" s="171">
        <f>+ROUND(ITEMS!J301*'Formulario 1 PROPUESTA'!$L$13,0)</f>
        <v>806124</v>
      </c>
      <c r="K306" s="171">
        <f>+ROUND(ITEMS!K301*'Formulario 1 PROPUESTA'!$L$13,0)</f>
        <v>584550</v>
      </c>
      <c r="L306" s="171">
        <f>+ROUND(ITEMS!L301*'Formulario 1 PROPUESTA'!$L$13,0)</f>
        <v>1318800</v>
      </c>
      <c r="M306" s="172">
        <f>+ROUND(ITEMS!M301*'Formulario 1 PROPUESTA'!$L$13,0)</f>
        <v>1575000</v>
      </c>
      <c r="N306" s="225"/>
    </row>
    <row r="307" spans="2:14" customFormat="1" ht="52.2" x14ac:dyDescent="0.25">
      <c r="B307" s="223"/>
      <c r="C307" s="163">
        <v>287</v>
      </c>
      <c r="D307" s="163" t="s">
        <v>35</v>
      </c>
      <c r="E307" s="164" t="s">
        <v>253</v>
      </c>
      <c r="F307" s="165" t="s">
        <v>10</v>
      </c>
      <c r="G307" s="166">
        <v>1</v>
      </c>
      <c r="H307" s="170">
        <f>+ROUND(ITEMS!H302*'Formulario 1 PROPUESTA'!$L$13,0)</f>
        <v>1194400</v>
      </c>
      <c r="I307" s="171">
        <f>+ROUND(ITEMS!I302*'Formulario 1 PROPUESTA'!$L$13,0)</f>
        <v>1194400</v>
      </c>
      <c r="J307" s="171">
        <f>+ROUND(ITEMS!J302*'Formulario 1 PROPUESTA'!$L$13,0)</f>
        <v>1194400</v>
      </c>
      <c r="K307" s="171">
        <f>+ROUND(ITEMS!K302*'Formulario 1 PROPUESTA'!$L$13,0)</f>
        <v>1194400</v>
      </c>
      <c r="L307" s="171">
        <f>+ROUND(ITEMS!L302*'Formulario 1 PROPUESTA'!$L$13,0)</f>
        <v>1194400</v>
      </c>
      <c r="M307" s="172">
        <f>+ROUND(ITEMS!M302*'Formulario 1 PROPUESTA'!$L$13,0)</f>
        <v>1194400</v>
      </c>
      <c r="N307" s="225"/>
    </row>
    <row r="308" spans="2:14" customFormat="1" ht="52.2" x14ac:dyDescent="0.25">
      <c r="B308" s="223"/>
      <c r="C308" s="163">
        <v>288</v>
      </c>
      <c r="D308" s="163" t="s">
        <v>21</v>
      </c>
      <c r="E308" s="164" t="s">
        <v>253</v>
      </c>
      <c r="F308" s="165" t="s">
        <v>124</v>
      </c>
      <c r="G308" s="166">
        <v>1</v>
      </c>
      <c r="H308" s="170">
        <f>+ROUND(ITEMS!H303*'Formulario 1 PROPUESTA'!$L$13,0)</f>
        <v>374734</v>
      </c>
      <c r="I308" s="171">
        <f>+ROUND(ITEMS!I303*'Formulario 1 PROPUESTA'!$L$13,0)</f>
        <v>469832</v>
      </c>
      <c r="J308" s="171">
        <f>+ROUND(ITEMS!J303*'Formulario 1 PROPUESTA'!$L$13,0)</f>
        <v>352894</v>
      </c>
      <c r="K308" s="171">
        <f>+ROUND(ITEMS!K303*'Formulario 1 PROPUESTA'!$L$13,0)</f>
        <v>351250</v>
      </c>
      <c r="L308" s="171">
        <f>+ROUND(ITEMS!L303*'Formulario 1 PROPUESTA'!$L$13,0)</f>
        <v>682500</v>
      </c>
      <c r="M308" s="172">
        <f>+ROUND(ITEMS!M303*'Formulario 1 PROPUESTA'!$L$13,0)</f>
        <v>315000</v>
      </c>
      <c r="N308" s="225"/>
    </row>
    <row r="309" spans="2:14" customFormat="1" ht="52.2" x14ac:dyDescent="0.25">
      <c r="B309" s="223"/>
      <c r="C309" s="163">
        <v>289</v>
      </c>
      <c r="D309" s="163" t="s">
        <v>35</v>
      </c>
      <c r="E309" s="164" t="s">
        <v>254</v>
      </c>
      <c r="F309" s="165" t="s">
        <v>10</v>
      </c>
      <c r="G309" s="166">
        <v>1</v>
      </c>
      <c r="H309" s="170">
        <f>+ROUND(ITEMS!H304*'Formulario 1 PROPUESTA'!$L$13,0)</f>
        <v>1194400</v>
      </c>
      <c r="I309" s="171">
        <f>+ROUND(ITEMS!I304*'Formulario 1 PROPUESTA'!$L$13,0)</f>
        <v>1194400</v>
      </c>
      <c r="J309" s="171">
        <f>+ROUND(ITEMS!J304*'Formulario 1 PROPUESTA'!$L$13,0)</f>
        <v>1194400</v>
      </c>
      <c r="K309" s="171">
        <f>+ROUND(ITEMS!K304*'Formulario 1 PROPUESTA'!$L$13,0)</f>
        <v>1194400</v>
      </c>
      <c r="L309" s="171">
        <f>+ROUND(ITEMS!L304*'Formulario 1 PROPUESTA'!$L$13,0)</f>
        <v>1194400</v>
      </c>
      <c r="M309" s="172">
        <f>+ROUND(ITEMS!M304*'Formulario 1 PROPUESTA'!$L$13,0)</f>
        <v>1194400</v>
      </c>
      <c r="N309" s="225"/>
    </row>
    <row r="310" spans="2:14" customFormat="1" ht="52.2" x14ac:dyDescent="0.25">
      <c r="B310" s="223"/>
      <c r="C310" s="163">
        <v>290</v>
      </c>
      <c r="D310" s="163" t="s">
        <v>21</v>
      </c>
      <c r="E310" s="164" t="s">
        <v>254</v>
      </c>
      <c r="F310" s="165" t="s">
        <v>124</v>
      </c>
      <c r="G310" s="166">
        <v>1</v>
      </c>
      <c r="H310" s="170">
        <f>+ROUND(ITEMS!H305*'Formulario 1 PROPUESTA'!$L$13,0)</f>
        <v>215250</v>
      </c>
      <c r="I310" s="171">
        <f>+ROUND(ITEMS!I305*'Formulario 1 PROPUESTA'!$L$13,0)</f>
        <v>443629</v>
      </c>
      <c r="J310" s="171">
        <f>+ROUND(ITEMS!J305*'Formulario 1 PROPUESTA'!$L$13,0)</f>
        <v>343842</v>
      </c>
      <c r="K310" s="171">
        <f>+ROUND(ITEMS!K305*'Formulario 1 PROPUESTA'!$L$13,0)</f>
        <v>362250</v>
      </c>
      <c r="L310" s="171">
        <f>+ROUND(ITEMS!L305*'Formulario 1 PROPUESTA'!$L$13,0)</f>
        <v>491400</v>
      </c>
      <c r="M310" s="172">
        <f>+ROUND(ITEMS!M305*'Formulario 1 PROPUESTA'!$L$13,0)</f>
        <v>157500</v>
      </c>
      <c r="N310" s="225"/>
    </row>
    <row r="311" spans="2:14" customFormat="1" ht="52.2" x14ac:dyDescent="0.25">
      <c r="B311" s="223"/>
      <c r="C311" s="163">
        <v>291</v>
      </c>
      <c r="D311" s="163" t="s">
        <v>35</v>
      </c>
      <c r="E311" s="164" t="s">
        <v>255</v>
      </c>
      <c r="F311" s="165" t="s">
        <v>10</v>
      </c>
      <c r="G311" s="166">
        <v>1</v>
      </c>
      <c r="H311" s="170">
        <f>+ROUND(ITEMS!H306*'Formulario 1 PROPUESTA'!$L$13,0)</f>
        <v>258434</v>
      </c>
      <c r="I311" s="171">
        <f>+ROUND(ITEMS!I306*'Formulario 1 PROPUESTA'!$L$13,0)</f>
        <v>258434</v>
      </c>
      <c r="J311" s="171">
        <f>+ROUND(ITEMS!J306*'Formulario 1 PROPUESTA'!$L$13,0)</f>
        <v>275650</v>
      </c>
      <c r="K311" s="171">
        <f>+ROUND(ITEMS!K306*'Formulario 1 PROPUESTA'!$L$13,0)</f>
        <v>275650</v>
      </c>
      <c r="L311" s="171">
        <f>+ROUND(ITEMS!L306*'Formulario 1 PROPUESTA'!$L$13,0)</f>
        <v>275650</v>
      </c>
      <c r="M311" s="172">
        <f>+ROUND(ITEMS!M306*'Formulario 1 PROPUESTA'!$L$13,0)</f>
        <v>275650</v>
      </c>
      <c r="N311" s="225"/>
    </row>
    <row r="312" spans="2:14" customFormat="1" ht="52.2" x14ac:dyDescent="0.25">
      <c r="B312" s="223"/>
      <c r="C312" s="163">
        <v>292</v>
      </c>
      <c r="D312" s="163" t="s">
        <v>21</v>
      </c>
      <c r="E312" s="164" t="s">
        <v>255</v>
      </c>
      <c r="F312" s="165" t="s">
        <v>84</v>
      </c>
      <c r="G312" s="166">
        <v>1</v>
      </c>
      <c r="H312" s="170">
        <f>+ROUND(ITEMS!H307*'Formulario 1 PROPUESTA'!$L$13,0)</f>
        <v>2205000</v>
      </c>
      <c r="I312" s="171">
        <f>+ROUND(ITEMS!I307*'Formulario 1 PROPUESTA'!$L$13,0)</f>
        <v>3134250</v>
      </c>
      <c r="J312" s="171">
        <f>+ROUND(ITEMS!J307*'Formulario 1 PROPUESTA'!$L$13,0)</f>
        <v>1673166</v>
      </c>
      <c r="K312" s="171">
        <f>+ROUND(ITEMS!K307*'Formulario 1 PROPUESTA'!$L$13,0)</f>
        <v>3622500</v>
      </c>
      <c r="L312" s="171">
        <f>+ROUND(ITEMS!L307*'Formulario 1 PROPUESTA'!$L$13,0)</f>
        <v>3738000</v>
      </c>
      <c r="M312" s="172">
        <f>+ROUND(ITEMS!M307*'Formulario 1 PROPUESTA'!$L$13,0)</f>
        <v>2100000</v>
      </c>
      <c r="N312" s="225"/>
    </row>
    <row r="313" spans="2:14" customFormat="1" ht="52.2" x14ac:dyDescent="0.25">
      <c r="B313" s="223"/>
      <c r="C313" s="163">
        <v>293</v>
      </c>
      <c r="D313" s="163" t="s">
        <v>35</v>
      </c>
      <c r="E313" s="164" t="s">
        <v>256</v>
      </c>
      <c r="F313" s="165" t="s">
        <v>10</v>
      </c>
      <c r="G313" s="166">
        <v>1</v>
      </c>
      <c r="H313" s="170">
        <f>+ROUND(ITEMS!H308*'Formulario 1 PROPUESTA'!$L$13,0)</f>
        <v>197168</v>
      </c>
      <c r="I313" s="171">
        <f>+ROUND(ITEMS!I308*'Formulario 1 PROPUESTA'!$L$13,0)</f>
        <v>197168</v>
      </c>
      <c r="J313" s="171">
        <f>+ROUND(ITEMS!J308*'Formulario 1 PROPUESTA'!$L$13,0)</f>
        <v>168921</v>
      </c>
      <c r="K313" s="171">
        <f>+ROUND(ITEMS!K308*'Formulario 1 PROPUESTA'!$L$13,0)</f>
        <v>183750</v>
      </c>
      <c r="L313" s="171">
        <f>+ROUND(ITEMS!L308*'Formulario 1 PROPUESTA'!$L$13,0)</f>
        <v>183750</v>
      </c>
      <c r="M313" s="172">
        <f>+ROUND(ITEMS!M308*'Formulario 1 PROPUESTA'!$L$13,0)</f>
        <v>183750</v>
      </c>
      <c r="N313" s="225"/>
    </row>
    <row r="314" spans="2:14" customFormat="1" ht="52.2" x14ac:dyDescent="0.25">
      <c r="B314" s="223"/>
      <c r="C314" s="163">
        <v>294</v>
      </c>
      <c r="D314" s="163" t="s">
        <v>21</v>
      </c>
      <c r="E314" s="164" t="s">
        <v>256</v>
      </c>
      <c r="F314" s="165" t="s">
        <v>84</v>
      </c>
      <c r="G314" s="166">
        <v>1</v>
      </c>
      <c r="H314" s="170">
        <f>+ROUND(ITEMS!H309*'Formulario 1 PROPUESTA'!$L$13,0)</f>
        <v>332710</v>
      </c>
      <c r="I314" s="171">
        <f>+ROUND(ITEMS!I309*'Formulario 1 PROPUESTA'!$L$13,0)</f>
        <v>491795</v>
      </c>
      <c r="J314" s="171">
        <f>+ROUND(ITEMS!J309*'Formulario 1 PROPUESTA'!$L$13,0)</f>
        <v>847061</v>
      </c>
      <c r="K314" s="171">
        <f>+ROUND(ITEMS!K309*'Formulario 1 PROPUESTA'!$L$13,0)</f>
        <v>47250</v>
      </c>
      <c r="L314" s="171">
        <f>+ROUND(ITEMS!L309*'Formulario 1 PROPUESTA'!$L$13,0)</f>
        <v>472500</v>
      </c>
      <c r="M314" s="172">
        <f>+ROUND(ITEMS!M309*'Formulario 1 PROPUESTA'!$L$13,0)</f>
        <v>4095000</v>
      </c>
      <c r="N314" s="225"/>
    </row>
    <row r="315" spans="2:14" customFormat="1" ht="52.2" x14ac:dyDescent="0.25">
      <c r="B315" s="223"/>
      <c r="C315" s="163">
        <v>295</v>
      </c>
      <c r="D315" s="163" t="s">
        <v>35</v>
      </c>
      <c r="E315" s="164" t="s">
        <v>257</v>
      </c>
      <c r="F315" s="165" t="s">
        <v>10</v>
      </c>
      <c r="G315" s="166">
        <v>1</v>
      </c>
      <c r="H315" s="170">
        <f>+ROUND(ITEMS!H310*'Formulario 1 PROPUESTA'!$L$13,0)</f>
        <v>0</v>
      </c>
      <c r="I315" s="171">
        <f>+ROUND(ITEMS!I310*'Formulario 1 PROPUESTA'!$L$13,0)</f>
        <v>0</v>
      </c>
      <c r="J315" s="171">
        <f>+ROUND(ITEMS!J310*'Formulario 1 PROPUESTA'!$L$13,0)</f>
        <v>0</v>
      </c>
      <c r="K315" s="171">
        <f>+ROUND(ITEMS!K310*'Formulario 1 PROPUESTA'!$L$13,0)</f>
        <v>0</v>
      </c>
      <c r="L315" s="171">
        <f>+ROUND(ITEMS!L310*'Formulario 1 PROPUESTA'!$L$13,0)</f>
        <v>0</v>
      </c>
      <c r="M315" s="172">
        <f>+ROUND(ITEMS!M310*'Formulario 1 PROPUESTA'!$L$13,0)</f>
        <v>551250</v>
      </c>
      <c r="N315" s="225"/>
    </row>
    <row r="316" spans="2:14" customFormat="1" ht="52.2" x14ac:dyDescent="0.25">
      <c r="B316" s="223"/>
      <c r="C316" s="163">
        <v>296</v>
      </c>
      <c r="D316" s="163" t="s">
        <v>21</v>
      </c>
      <c r="E316" s="164" t="s">
        <v>257</v>
      </c>
      <c r="F316" s="165" t="s">
        <v>84</v>
      </c>
      <c r="G316" s="166">
        <v>1</v>
      </c>
      <c r="H316" s="170">
        <f>+ROUND(ITEMS!H311*'Formulario 1 PROPUESTA'!$L$13,0)</f>
        <v>0</v>
      </c>
      <c r="I316" s="171">
        <f>+ROUND(ITEMS!I311*'Formulario 1 PROPUESTA'!$L$13,0)</f>
        <v>0</v>
      </c>
      <c r="J316" s="171">
        <f>+ROUND(ITEMS!J311*'Formulario 1 PROPUESTA'!$L$13,0)</f>
        <v>0</v>
      </c>
      <c r="K316" s="171">
        <f>+ROUND(ITEMS!K311*'Formulario 1 PROPUESTA'!$L$13,0)</f>
        <v>0</v>
      </c>
      <c r="L316" s="171">
        <f>+ROUND(ITEMS!L311*'Formulario 1 PROPUESTA'!$L$13,0)</f>
        <v>0</v>
      </c>
      <c r="M316" s="172">
        <f>+ROUND(ITEMS!M311*'Formulario 1 PROPUESTA'!$L$13,0)</f>
        <v>2310000</v>
      </c>
      <c r="N316" s="225"/>
    </row>
    <row r="317" spans="2:14" customFormat="1" ht="34.799999999999997" x14ac:dyDescent="0.25">
      <c r="B317" s="223"/>
      <c r="C317" s="163">
        <v>297</v>
      </c>
      <c r="D317" s="163" t="s">
        <v>35</v>
      </c>
      <c r="E317" s="164" t="s">
        <v>258</v>
      </c>
      <c r="F317" s="165" t="s">
        <v>10</v>
      </c>
      <c r="G317" s="166">
        <v>1</v>
      </c>
      <c r="H317" s="170">
        <f>+ROUND(ITEMS!H312*'Formulario 1 PROPUESTA'!$L$13,0)</f>
        <v>287234</v>
      </c>
      <c r="I317" s="171">
        <f>+ROUND(ITEMS!I312*'Formulario 1 PROPUESTA'!$L$13,0)</f>
        <v>287234</v>
      </c>
      <c r="J317" s="171">
        <f>+ROUND(ITEMS!J312*'Formulario 1 PROPUESTA'!$L$13,0)</f>
        <v>341250</v>
      </c>
      <c r="K317" s="171">
        <f>+ROUND(ITEMS!K312*'Formulario 1 PROPUESTA'!$L$13,0)</f>
        <v>341250</v>
      </c>
      <c r="L317" s="171">
        <f>+ROUND(ITEMS!L312*'Formulario 1 PROPUESTA'!$L$13,0)</f>
        <v>341250</v>
      </c>
      <c r="M317" s="172">
        <f>+ROUND(ITEMS!M312*'Formulario 1 PROPUESTA'!$L$13,0)</f>
        <v>341250</v>
      </c>
      <c r="N317" s="225"/>
    </row>
    <row r="318" spans="2:14" customFormat="1" ht="34.799999999999997" x14ac:dyDescent="0.25">
      <c r="B318" s="223"/>
      <c r="C318" s="163">
        <v>298</v>
      </c>
      <c r="D318" s="163" t="s">
        <v>21</v>
      </c>
      <c r="E318" s="164" t="s">
        <v>258</v>
      </c>
      <c r="F318" s="165" t="s">
        <v>84</v>
      </c>
      <c r="G318" s="166">
        <v>1</v>
      </c>
      <c r="H318" s="170">
        <f>+ROUND(ITEMS!H313*'Formulario 1 PROPUESTA'!$L$13,0)</f>
        <v>235493</v>
      </c>
      <c r="I318" s="171">
        <f>+ROUND(ITEMS!I313*'Formulario 1 PROPUESTA'!$L$13,0)</f>
        <v>478800</v>
      </c>
      <c r="J318" s="171">
        <f>+ROUND(ITEMS!J313*'Formulario 1 PROPUESTA'!$L$13,0)</f>
        <v>1058802</v>
      </c>
      <c r="K318" s="171">
        <f>+ROUND(ITEMS!K313*'Formulario 1 PROPUESTA'!$L$13,0)</f>
        <v>882000</v>
      </c>
      <c r="L318" s="171">
        <f>+ROUND(ITEMS!L313*'Formulario 1 PROPUESTA'!$L$13,0)</f>
        <v>472500</v>
      </c>
      <c r="M318" s="172">
        <f>+ROUND(ITEMS!M313*'Formulario 1 PROPUESTA'!$L$13,0)</f>
        <v>735000</v>
      </c>
      <c r="N318" s="225"/>
    </row>
    <row r="319" spans="2:14" customFormat="1" ht="52.2" x14ac:dyDescent="0.25">
      <c r="B319" s="223"/>
      <c r="C319" s="163">
        <v>299</v>
      </c>
      <c r="D319" s="163" t="s">
        <v>35</v>
      </c>
      <c r="E319" s="164" t="s">
        <v>259</v>
      </c>
      <c r="F319" s="165" t="s">
        <v>10</v>
      </c>
      <c r="G319" s="166">
        <v>1</v>
      </c>
      <c r="H319" s="170">
        <f>+ROUND(ITEMS!H314*'Formulario 1 PROPUESTA'!$L$13,0)</f>
        <v>227784</v>
      </c>
      <c r="I319" s="171">
        <f>+ROUND(ITEMS!I314*'Formulario 1 PROPUESTA'!$L$13,0)</f>
        <v>227784</v>
      </c>
      <c r="J319" s="171">
        <f>+ROUND(ITEMS!J314*'Formulario 1 PROPUESTA'!$L$13,0)</f>
        <v>229675</v>
      </c>
      <c r="K319" s="171">
        <f>+ROUND(ITEMS!K314*'Formulario 1 PROPUESTA'!$L$13,0)</f>
        <v>229675</v>
      </c>
      <c r="L319" s="171">
        <f>+ROUND(ITEMS!L314*'Formulario 1 PROPUESTA'!$L$13,0)</f>
        <v>229675</v>
      </c>
      <c r="M319" s="172">
        <f>+ROUND(ITEMS!M314*'Formulario 1 PROPUESTA'!$L$13,0)</f>
        <v>229675</v>
      </c>
      <c r="N319" s="225"/>
    </row>
    <row r="320" spans="2:14" customFormat="1" ht="52.2" x14ac:dyDescent="0.25">
      <c r="B320" s="223"/>
      <c r="C320" s="163">
        <v>300</v>
      </c>
      <c r="D320" s="163" t="s">
        <v>21</v>
      </c>
      <c r="E320" s="164" t="s">
        <v>259</v>
      </c>
      <c r="F320" s="165" t="s">
        <v>84</v>
      </c>
      <c r="G320" s="166">
        <v>1</v>
      </c>
      <c r="H320" s="170">
        <f>+ROUND(ITEMS!H315*'Formulario 1 PROPUESTA'!$L$13,0)</f>
        <v>86129</v>
      </c>
      <c r="I320" s="171">
        <f>+ROUND(ITEMS!I315*'Formulario 1 PROPUESTA'!$L$13,0)</f>
        <v>181314</v>
      </c>
      <c r="J320" s="171">
        <f>+ROUND(ITEMS!J315*'Formulario 1 PROPUESTA'!$L$13,0)</f>
        <v>158830</v>
      </c>
      <c r="K320" s="171">
        <f>+ROUND(ITEMS!K315*'Formulario 1 PROPUESTA'!$L$13,0)</f>
        <v>138600</v>
      </c>
      <c r="L320" s="171">
        <f>+ROUND(ITEMS!L315*'Formulario 1 PROPUESTA'!$L$13,0)</f>
        <v>100800</v>
      </c>
      <c r="M320" s="172">
        <f>+ROUND(ITEMS!M315*'Formulario 1 PROPUESTA'!$L$13,0)</f>
        <v>2016000</v>
      </c>
      <c r="N320" s="225"/>
    </row>
    <row r="321" spans="2:14" customFormat="1" ht="17.399999999999999" x14ac:dyDescent="0.25">
      <c r="B321" s="223"/>
      <c r="C321" s="163">
        <v>301</v>
      </c>
      <c r="D321" s="163" t="s">
        <v>35</v>
      </c>
      <c r="E321" s="164" t="s">
        <v>260</v>
      </c>
      <c r="F321" s="165" t="s">
        <v>10</v>
      </c>
      <c r="G321" s="166">
        <v>1</v>
      </c>
      <c r="H321" s="170">
        <f>+ROUND(ITEMS!H316*'Formulario 1 PROPUESTA'!$L$13,0)</f>
        <v>227784</v>
      </c>
      <c r="I321" s="171">
        <f>+ROUND(ITEMS!I316*'Formulario 1 PROPUESTA'!$L$13,0)</f>
        <v>227784</v>
      </c>
      <c r="J321" s="171">
        <f>+ROUND(ITEMS!J316*'Formulario 1 PROPUESTA'!$L$13,0)</f>
        <v>229675</v>
      </c>
      <c r="K321" s="171">
        <f>+ROUND(ITEMS!K316*'Formulario 1 PROPUESTA'!$L$13,0)</f>
        <v>229675</v>
      </c>
      <c r="L321" s="171">
        <f>+ROUND(ITEMS!L316*'Formulario 1 PROPUESTA'!$L$13,0)</f>
        <v>229675</v>
      </c>
      <c r="M321" s="172">
        <f>+ROUND(ITEMS!M316*'Formulario 1 PROPUESTA'!$L$13,0)</f>
        <v>229675</v>
      </c>
      <c r="N321" s="225"/>
    </row>
    <row r="322" spans="2:14" customFormat="1" ht="17.399999999999999" x14ac:dyDescent="0.25">
      <c r="B322" s="223"/>
      <c r="C322" s="163">
        <v>302</v>
      </c>
      <c r="D322" s="163" t="s">
        <v>21</v>
      </c>
      <c r="E322" s="164" t="s">
        <v>260</v>
      </c>
      <c r="F322" s="165" t="s">
        <v>124</v>
      </c>
      <c r="G322" s="166">
        <v>1</v>
      </c>
      <c r="H322" s="170">
        <f>+ROUND(ITEMS!H317*'Formulario 1 PROPUESTA'!$L$13,0)</f>
        <v>165929</v>
      </c>
      <c r="I322" s="171">
        <f>+ROUND(ITEMS!I317*'Formulario 1 PROPUESTA'!$L$13,0)</f>
        <v>181314</v>
      </c>
      <c r="J322" s="171">
        <f>+ROUND(ITEMS!J317*'Formulario 1 PROPUESTA'!$L$13,0)</f>
        <v>182123</v>
      </c>
      <c r="K322" s="171">
        <f>+ROUND(ITEMS!K317*'Formulario 1 PROPUESTA'!$L$13,0)</f>
        <v>245700</v>
      </c>
      <c r="L322" s="171">
        <f>+ROUND(ITEMS!L317*'Formulario 1 PROPUESTA'!$L$13,0)</f>
        <v>210000</v>
      </c>
      <c r="M322" s="172">
        <f>+ROUND(ITEMS!M317*'Formulario 1 PROPUESTA'!$L$13,0)</f>
        <v>210000</v>
      </c>
      <c r="N322" s="225"/>
    </row>
    <row r="323" spans="2:14" customFormat="1" ht="17.399999999999999" x14ac:dyDescent="0.25">
      <c r="B323" s="223"/>
      <c r="C323" s="163">
        <v>303</v>
      </c>
      <c r="D323" s="163" t="s">
        <v>35</v>
      </c>
      <c r="E323" s="164" t="s">
        <v>261</v>
      </c>
      <c r="F323" s="165" t="s">
        <v>10</v>
      </c>
      <c r="G323" s="166">
        <v>1</v>
      </c>
      <c r="H323" s="170">
        <f>+ROUND(ITEMS!H318*'Formulario 1 PROPUESTA'!$L$13,0)</f>
        <v>2296900</v>
      </c>
      <c r="I323" s="171">
        <f>+ROUND(ITEMS!I318*'Formulario 1 PROPUESTA'!$L$13,0)</f>
        <v>2296900</v>
      </c>
      <c r="J323" s="171">
        <f>+ROUND(ITEMS!J318*'Formulario 1 PROPUESTA'!$L$13,0)</f>
        <v>2296900</v>
      </c>
      <c r="K323" s="171">
        <f>+ROUND(ITEMS!K318*'Formulario 1 PROPUESTA'!$L$13,0)</f>
        <v>2296900</v>
      </c>
      <c r="L323" s="171">
        <f>+ROUND(ITEMS!L318*'Formulario 1 PROPUESTA'!$L$13,0)</f>
        <v>2296900</v>
      </c>
      <c r="M323" s="172">
        <f>+ROUND(ITEMS!M318*'Formulario 1 PROPUESTA'!$L$13,0)</f>
        <v>2296900</v>
      </c>
      <c r="N323" s="225"/>
    </row>
    <row r="324" spans="2:14" customFormat="1" ht="17.399999999999999" x14ac:dyDescent="0.25">
      <c r="B324" s="223"/>
      <c r="C324" s="163">
        <v>304</v>
      </c>
      <c r="D324" s="163" t="s">
        <v>21</v>
      </c>
      <c r="E324" s="164" t="s">
        <v>261</v>
      </c>
      <c r="F324" s="165" t="s">
        <v>84</v>
      </c>
      <c r="G324" s="166">
        <v>1</v>
      </c>
      <c r="H324" s="170">
        <f>+ROUND(ITEMS!H319*'Formulario 1 PROPUESTA'!$L$13,0)</f>
        <v>3116982</v>
      </c>
      <c r="I324" s="171">
        <f>+ROUND(ITEMS!I319*'Formulario 1 PROPUESTA'!$L$13,0)</f>
        <v>4084500</v>
      </c>
      <c r="J324" s="171">
        <f>+ROUND(ITEMS!J319*'Formulario 1 PROPUESTA'!$L$13,0)</f>
        <v>2856634</v>
      </c>
      <c r="K324" s="171">
        <f>+ROUND(ITEMS!K319*'Formulario 1 PROPUESTA'!$L$13,0)</f>
        <v>2625000</v>
      </c>
      <c r="L324" s="171">
        <f>+ROUND(ITEMS!L319*'Formulario 1 PROPUESTA'!$L$13,0)</f>
        <v>5775000</v>
      </c>
      <c r="M324" s="172">
        <f>+ROUND(ITEMS!M319*'Formulario 1 PROPUESTA'!$L$13,0)</f>
        <v>1016400</v>
      </c>
      <c r="N324" s="225"/>
    </row>
    <row r="325" spans="2:14" customFormat="1" ht="34.799999999999997" x14ac:dyDescent="0.25">
      <c r="B325" s="223"/>
      <c r="C325" s="163">
        <v>305</v>
      </c>
      <c r="D325" s="163" t="s">
        <v>35</v>
      </c>
      <c r="E325" s="164" t="s">
        <v>262</v>
      </c>
      <c r="F325" s="165" t="s">
        <v>10</v>
      </c>
      <c r="G325" s="166">
        <v>1</v>
      </c>
      <c r="H325" s="170">
        <f>+ROUND(ITEMS!H320*'Formulario 1 PROPUESTA'!$L$13,0)</f>
        <v>0</v>
      </c>
      <c r="I325" s="171">
        <f>+ROUND(ITEMS!I320*'Formulario 1 PROPUESTA'!$L$13,0)</f>
        <v>0</v>
      </c>
      <c r="J325" s="171">
        <f>+ROUND(ITEMS!J320*'Formulario 1 PROPUESTA'!$L$13,0)</f>
        <v>0</v>
      </c>
      <c r="K325" s="171">
        <f>+ROUND(ITEMS!K320*'Formulario 1 PROPUESTA'!$L$13,0)</f>
        <v>0</v>
      </c>
      <c r="L325" s="171">
        <f>+ROUND(ITEMS!L320*'Formulario 1 PROPUESTA'!$L$13,0)</f>
        <v>0</v>
      </c>
      <c r="M325" s="172">
        <f>+ROUND(ITEMS!M320*'Formulario 1 PROPUESTA'!$L$13,0)</f>
        <v>0</v>
      </c>
      <c r="N325" s="225"/>
    </row>
    <row r="326" spans="2:14" customFormat="1" ht="34.799999999999997" x14ac:dyDescent="0.25">
      <c r="B326" s="223"/>
      <c r="C326" s="163">
        <v>306</v>
      </c>
      <c r="D326" s="163" t="s">
        <v>21</v>
      </c>
      <c r="E326" s="164" t="s">
        <v>262</v>
      </c>
      <c r="F326" s="165" t="s">
        <v>84</v>
      </c>
      <c r="G326" s="166">
        <v>1</v>
      </c>
      <c r="H326" s="170">
        <f>+ROUND(ITEMS!H321*'Formulario 1 PROPUESTA'!$L$13,0)</f>
        <v>894600</v>
      </c>
      <c r="I326" s="171">
        <f>+ROUND(ITEMS!I321*'Formulario 1 PROPUESTA'!$L$13,0)</f>
        <v>1318800</v>
      </c>
      <c r="J326" s="171">
        <f>+ROUND(ITEMS!J321*'Formulario 1 PROPUESTA'!$L$13,0)</f>
        <v>402347</v>
      </c>
      <c r="K326" s="171">
        <f>+ROUND(ITEMS!K321*'Formulario 1 PROPUESTA'!$L$13,0)</f>
        <v>436800</v>
      </c>
      <c r="L326" s="171">
        <f>+ROUND(ITEMS!L321*'Formulario 1 PROPUESTA'!$L$13,0)</f>
        <v>0</v>
      </c>
      <c r="M326" s="172">
        <f>+ROUND(ITEMS!M321*'Formulario 1 PROPUESTA'!$L$13,0)</f>
        <v>1260000</v>
      </c>
      <c r="N326" s="225"/>
    </row>
    <row r="327" spans="2:14" customFormat="1" ht="34.799999999999997" x14ac:dyDescent="0.25">
      <c r="B327" s="223"/>
      <c r="C327" s="163">
        <v>307</v>
      </c>
      <c r="D327" s="163" t="s">
        <v>35</v>
      </c>
      <c r="E327" s="164" t="s">
        <v>263</v>
      </c>
      <c r="F327" s="165" t="s">
        <v>10</v>
      </c>
      <c r="G327" s="166">
        <v>1</v>
      </c>
      <c r="H327" s="170">
        <f>+ROUND(ITEMS!H322*'Formulario 1 PROPUESTA'!$L$13,0)</f>
        <v>91900</v>
      </c>
      <c r="I327" s="171">
        <f>+ROUND(ITEMS!I322*'Formulario 1 PROPUESTA'!$L$13,0)</f>
        <v>91900</v>
      </c>
      <c r="J327" s="171">
        <f>+ROUND(ITEMS!J322*'Formulario 1 PROPUESTA'!$L$13,0)</f>
        <v>97533</v>
      </c>
      <c r="K327" s="171">
        <f>+ROUND(ITEMS!K322*'Formulario 1 PROPUESTA'!$L$13,0)</f>
        <v>77269</v>
      </c>
      <c r="L327" s="171">
        <f>+ROUND(ITEMS!L322*'Formulario 1 PROPUESTA'!$L$13,0)</f>
        <v>91900</v>
      </c>
      <c r="M327" s="172">
        <f>+ROUND(ITEMS!M322*'Formulario 1 PROPUESTA'!$L$13,0)</f>
        <v>91900</v>
      </c>
      <c r="N327" s="225"/>
    </row>
    <row r="328" spans="2:14" customFormat="1" ht="34.799999999999997" x14ac:dyDescent="0.25">
      <c r="B328" s="223"/>
      <c r="C328" s="163">
        <v>308</v>
      </c>
      <c r="D328" s="163" t="s">
        <v>21</v>
      </c>
      <c r="E328" s="164" t="s">
        <v>263</v>
      </c>
      <c r="F328" s="165" t="s">
        <v>84</v>
      </c>
      <c r="G328" s="166">
        <v>1</v>
      </c>
      <c r="H328" s="170">
        <f>+ROUND(ITEMS!H323*'Formulario 1 PROPUESTA'!$L$13,0)</f>
        <v>290550</v>
      </c>
      <c r="I328" s="171">
        <f>+ROUND(ITEMS!I323*'Formulario 1 PROPUESTA'!$L$13,0)</f>
        <v>402877</v>
      </c>
      <c r="J328" s="171">
        <f>+ROUND(ITEMS!J323*'Formulario 1 PROPUESTA'!$L$13,0)</f>
        <v>353339</v>
      </c>
      <c r="K328" s="171">
        <f>+ROUND(ITEMS!K323*'Formulario 1 PROPUESTA'!$L$13,0)</f>
        <v>38850</v>
      </c>
      <c r="L328" s="171">
        <f>+ROUND(ITEMS!L323*'Formulario 1 PROPUESTA'!$L$13,0)</f>
        <v>367500</v>
      </c>
      <c r="M328" s="172">
        <f>+ROUND(ITEMS!M323*'Formulario 1 PROPUESTA'!$L$13,0)</f>
        <v>682500</v>
      </c>
      <c r="N328" s="225"/>
    </row>
    <row r="329" spans="2:14" customFormat="1" ht="34.799999999999997" x14ac:dyDescent="0.25">
      <c r="B329" s="223"/>
      <c r="C329" s="163">
        <v>309</v>
      </c>
      <c r="D329" s="163" t="s">
        <v>35</v>
      </c>
      <c r="E329" s="164" t="s">
        <v>264</v>
      </c>
      <c r="F329" s="165" t="s">
        <v>10</v>
      </c>
      <c r="G329" s="166">
        <v>1</v>
      </c>
      <c r="H329" s="170">
        <f>+ROUND(ITEMS!H324*'Formulario 1 PROPUESTA'!$L$13,0)</f>
        <v>46750</v>
      </c>
      <c r="I329" s="171">
        <f>+ROUND(ITEMS!I324*'Formulario 1 PROPUESTA'!$L$13,0)</f>
        <v>46750</v>
      </c>
      <c r="J329" s="171">
        <f>+ROUND(ITEMS!J324*'Formulario 1 PROPUESTA'!$L$13,0)</f>
        <v>46750</v>
      </c>
      <c r="K329" s="171">
        <f>+ROUND(ITEMS!K324*'Formulario 1 PROPUESTA'!$L$13,0)</f>
        <v>46750</v>
      </c>
      <c r="L329" s="171">
        <f>+ROUND(ITEMS!L324*'Formulario 1 PROPUESTA'!$L$13,0)</f>
        <v>46750</v>
      </c>
      <c r="M329" s="172">
        <f>+ROUND(ITEMS!M324*'Formulario 1 PROPUESTA'!$L$13,0)</f>
        <v>46750</v>
      </c>
      <c r="N329" s="225"/>
    </row>
    <row r="330" spans="2:14" customFormat="1" ht="34.799999999999997" x14ac:dyDescent="0.25">
      <c r="B330" s="223"/>
      <c r="C330" s="163">
        <v>310</v>
      </c>
      <c r="D330" s="163" t="s">
        <v>21</v>
      </c>
      <c r="E330" s="164" t="s">
        <v>264</v>
      </c>
      <c r="F330" s="165" t="s">
        <v>84</v>
      </c>
      <c r="G330" s="166">
        <v>1</v>
      </c>
      <c r="H330" s="170">
        <f>+ROUND(ITEMS!H325*'Formulario 1 PROPUESTA'!$L$13,0)</f>
        <v>21686</v>
      </c>
      <c r="I330" s="171">
        <f>+ROUND(ITEMS!I325*'Formulario 1 PROPUESTA'!$L$13,0)</f>
        <v>21686</v>
      </c>
      <c r="J330" s="171">
        <f>+ROUND(ITEMS!J325*'Formulario 1 PROPUESTA'!$L$13,0)</f>
        <v>21000</v>
      </c>
      <c r="K330" s="171">
        <f>+ROUND(ITEMS!K325*'Formulario 1 PROPUESTA'!$L$13,0)</f>
        <v>21000</v>
      </c>
      <c r="L330" s="171">
        <f>+ROUND(ITEMS!L325*'Formulario 1 PROPUESTA'!$L$13,0)</f>
        <v>21000</v>
      </c>
      <c r="M330" s="172">
        <f>+ROUND(ITEMS!M325*'Formulario 1 PROPUESTA'!$L$13,0)</f>
        <v>21000</v>
      </c>
      <c r="N330" s="225"/>
    </row>
    <row r="331" spans="2:14" customFormat="1" ht="34.799999999999997" x14ac:dyDescent="0.25">
      <c r="B331" s="223"/>
      <c r="C331" s="163">
        <v>311</v>
      </c>
      <c r="D331" s="163" t="s">
        <v>35</v>
      </c>
      <c r="E331" s="164" t="s">
        <v>265</v>
      </c>
      <c r="F331" s="165" t="s">
        <v>10</v>
      </c>
      <c r="G331" s="166">
        <v>1</v>
      </c>
      <c r="H331" s="170">
        <f>+ROUND(ITEMS!H326*'Formulario 1 PROPUESTA'!$L$13,0)</f>
        <v>46100</v>
      </c>
      <c r="I331" s="171">
        <f>+ROUND(ITEMS!I326*'Formulario 1 PROPUESTA'!$L$13,0)</f>
        <v>46100</v>
      </c>
      <c r="J331" s="171">
        <f>+ROUND(ITEMS!J326*'Formulario 1 PROPUESTA'!$L$13,0)</f>
        <v>46750</v>
      </c>
      <c r="K331" s="171">
        <f>+ROUND(ITEMS!K326*'Formulario 1 PROPUESTA'!$L$13,0)</f>
        <v>46750</v>
      </c>
      <c r="L331" s="171">
        <f>+ROUND(ITEMS!L326*'Formulario 1 PROPUESTA'!$L$13,0)</f>
        <v>46750</v>
      </c>
      <c r="M331" s="172">
        <f>+ROUND(ITEMS!M326*'Formulario 1 PROPUESTA'!$L$13,0)</f>
        <v>46750</v>
      </c>
      <c r="N331" s="225"/>
    </row>
    <row r="332" spans="2:14" customFormat="1" ht="34.799999999999997" x14ac:dyDescent="0.25">
      <c r="B332" s="223"/>
      <c r="C332" s="163">
        <v>312</v>
      </c>
      <c r="D332" s="163" t="s">
        <v>21</v>
      </c>
      <c r="E332" s="164" t="s">
        <v>265</v>
      </c>
      <c r="F332" s="165" t="s">
        <v>84</v>
      </c>
      <c r="G332" s="166">
        <v>1</v>
      </c>
      <c r="H332" s="170">
        <f>+ROUND(ITEMS!H327*'Formulario 1 PROPUESTA'!$L$13,0)</f>
        <v>95026</v>
      </c>
      <c r="I332" s="171">
        <f>+ROUND(ITEMS!I327*'Formulario 1 PROPUESTA'!$L$13,0)</f>
        <v>95026</v>
      </c>
      <c r="J332" s="171">
        <f>+ROUND(ITEMS!J327*'Formulario 1 PROPUESTA'!$L$13,0)</f>
        <v>94500</v>
      </c>
      <c r="K332" s="171">
        <f>+ROUND(ITEMS!K327*'Formulario 1 PROPUESTA'!$L$13,0)</f>
        <v>94500</v>
      </c>
      <c r="L332" s="171">
        <f>+ROUND(ITEMS!L327*'Formulario 1 PROPUESTA'!$L$13,0)</f>
        <v>94500</v>
      </c>
      <c r="M332" s="172">
        <f>+ROUND(ITEMS!M327*'Formulario 1 PROPUESTA'!$L$13,0)</f>
        <v>94500</v>
      </c>
      <c r="N332" s="225"/>
    </row>
    <row r="333" spans="2:14" customFormat="1" ht="52.2" x14ac:dyDescent="0.25">
      <c r="B333" s="223"/>
      <c r="C333" s="163">
        <v>313</v>
      </c>
      <c r="D333" s="163" t="s">
        <v>35</v>
      </c>
      <c r="E333" s="164" t="s">
        <v>266</v>
      </c>
      <c r="F333" s="165" t="s">
        <v>10</v>
      </c>
      <c r="G333" s="166">
        <v>1</v>
      </c>
      <c r="H333" s="170">
        <f>+ROUND(ITEMS!H328*'Formulario 1 PROPUESTA'!$L$13,0)</f>
        <v>735000</v>
      </c>
      <c r="I333" s="171">
        <f>+ROUND(ITEMS!I328*'Formulario 1 PROPUESTA'!$L$13,0)</f>
        <v>735000</v>
      </c>
      <c r="J333" s="171">
        <f>+ROUND(ITEMS!J328*'Formulario 1 PROPUESTA'!$L$13,0)</f>
        <v>735000</v>
      </c>
      <c r="K333" s="171">
        <f>+ROUND(ITEMS!K328*'Formulario 1 PROPUESTA'!$L$13,0)</f>
        <v>0</v>
      </c>
      <c r="L333" s="171">
        <f>+ROUND(ITEMS!L328*'Formulario 1 PROPUESTA'!$L$13,0)</f>
        <v>735000</v>
      </c>
      <c r="M333" s="172">
        <f>+ROUND(ITEMS!M328*'Formulario 1 PROPUESTA'!$L$13,0)</f>
        <v>735000</v>
      </c>
      <c r="N333" s="225"/>
    </row>
    <row r="334" spans="2:14" customFormat="1" ht="52.2" x14ac:dyDescent="0.25">
      <c r="B334" s="223"/>
      <c r="C334" s="163">
        <v>314</v>
      </c>
      <c r="D334" s="163" t="s">
        <v>21</v>
      </c>
      <c r="E334" s="164" t="s">
        <v>266</v>
      </c>
      <c r="F334" s="165" t="s">
        <v>84</v>
      </c>
      <c r="G334" s="166">
        <v>1</v>
      </c>
      <c r="H334" s="170">
        <f>+ROUND(ITEMS!H329*'Formulario 1 PROPUESTA'!$L$13,0)</f>
        <v>266643</v>
      </c>
      <c r="I334" s="171">
        <f>+ROUND(ITEMS!I329*'Formulario 1 PROPUESTA'!$L$13,0)</f>
        <v>438643</v>
      </c>
      <c r="J334" s="171">
        <f>+ROUND(ITEMS!J329*'Formulario 1 PROPUESTA'!$L$13,0)</f>
        <v>1260000</v>
      </c>
      <c r="K334" s="171">
        <f>+ROUND(ITEMS!K329*'Formulario 1 PROPUESTA'!$L$13,0)</f>
        <v>478800</v>
      </c>
      <c r="L334" s="171">
        <f>+ROUND(ITEMS!L329*'Formulario 1 PROPUESTA'!$L$13,0)</f>
        <v>472500</v>
      </c>
      <c r="M334" s="172">
        <f>+ROUND(ITEMS!M329*'Formulario 1 PROPUESTA'!$L$13,0)</f>
        <v>273000</v>
      </c>
      <c r="N334" s="225"/>
    </row>
    <row r="335" spans="2:14" customFormat="1" ht="52.2" x14ac:dyDescent="0.25">
      <c r="B335" s="223"/>
      <c r="C335" s="163">
        <v>315</v>
      </c>
      <c r="D335" s="163" t="s">
        <v>35</v>
      </c>
      <c r="E335" s="164" t="s">
        <v>267</v>
      </c>
      <c r="F335" s="165" t="s">
        <v>10</v>
      </c>
      <c r="G335" s="166">
        <v>1</v>
      </c>
      <c r="H335" s="170">
        <f>+ROUND(ITEMS!H330*'Formulario 1 PROPUESTA'!$L$13,0)</f>
        <v>364469</v>
      </c>
      <c r="I335" s="171">
        <f>+ROUND(ITEMS!I330*'Formulario 1 PROPUESTA'!$L$13,0)</f>
        <v>364469</v>
      </c>
      <c r="J335" s="171">
        <f>+ROUND(ITEMS!J330*'Formulario 1 PROPUESTA'!$L$13,0)</f>
        <v>367500</v>
      </c>
      <c r="K335" s="171">
        <f>+ROUND(ITEMS!K330*'Formulario 1 PROPUESTA'!$L$13,0)</f>
        <v>367500</v>
      </c>
      <c r="L335" s="171">
        <f>+ROUND(ITEMS!L330*'Formulario 1 PROPUESTA'!$L$13,0)</f>
        <v>367500</v>
      </c>
      <c r="M335" s="172">
        <f>+ROUND(ITEMS!M330*'Formulario 1 PROPUESTA'!$L$13,0)</f>
        <v>367500</v>
      </c>
      <c r="N335" s="225"/>
    </row>
    <row r="336" spans="2:14" customFormat="1" ht="52.2" x14ac:dyDescent="0.25">
      <c r="B336" s="223"/>
      <c r="C336" s="163">
        <v>316</v>
      </c>
      <c r="D336" s="163" t="s">
        <v>21</v>
      </c>
      <c r="E336" s="164" t="s">
        <v>267</v>
      </c>
      <c r="F336" s="165" t="s">
        <v>84</v>
      </c>
      <c r="G336" s="166">
        <v>1</v>
      </c>
      <c r="H336" s="170">
        <f>+ROUND(ITEMS!H331*'Formulario 1 PROPUESTA'!$L$13,0)</f>
        <v>1434295</v>
      </c>
      <c r="I336" s="171">
        <f>+ROUND(ITEMS!I331*'Formulario 1 PROPUESTA'!$L$13,0)</f>
        <v>1802111</v>
      </c>
      <c r="J336" s="171">
        <f>+ROUND(ITEMS!J331*'Formulario 1 PROPUESTA'!$L$13,0)</f>
        <v>945000</v>
      </c>
      <c r="K336" s="171">
        <f>+ROUND(ITEMS!K331*'Formulario 1 PROPUESTA'!$L$13,0)</f>
        <v>192700</v>
      </c>
      <c r="L336" s="171">
        <f>+ROUND(ITEMS!L331*'Formulario 1 PROPUESTA'!$L$13,0)</f>
        <v>2625000</v>
      </c>
      <c r="M336" s="172">
        <f>+ROUND(ITEMS!M331*'Formulario 1 PROPUESTA'!$L$13,0)</f>
        <v>1365000</v>
      </c>
      <c r="N336" s="225"/>
    </row>
    <row r="337" spans="2:14" customFormat="1" ht="69.599999999999994" x14ac:dyDescent="0.25">
      <c r="B337" s="223"/>
      <c r="C337" s="163">
        <v>317</v>
      </c>
      <c r="D337" s="163" t="s">
        <v>35</v>
      </c>
      <c r="E337" s="164" t="s">
        <v>268</v>
      </c>
      <c r="F337" s="165" t="s">
        <v>10</v>
      </c>
      <c r="G337" s="166">
        <v>1</v>
      </c>
      <c r="H337" s="170">
        <f>+ROUND(ITEMS!H332*'Formulario 1 PROPUESTA'!$L$13,0)</f>
        <v>591504</v>
      </c>
      <c r="I337" s="171">
        <f>+ROUND(ITEMS!I332*'Formulario 1 PROPUESTA'!$L$13,0)</f>
        <v>591504</v>
      </c>
      <c r="J337" s="171">
        <f>+ROUND(ITEMS!J332*'Formulario 1 PROPUESTA'!$L$13,0)</f>
        <v>471607</v>
      </c>
      <c r="K337" s="171">
        <f>+ROUND(ITEMS!K332*'Formulario 1 PROPUESTA'!$L$13,0)</f>
        <v>551250</v>
      </c>
      <c r="L337" s="171">
        <f>+ROUND(ITEMS!L332*'Formulario 1 PROPUESTA'!$L$13,0)</f>
        <v>551250</v>
      </c>
      <c r="M337" s="172">
        <f>+ROUND(ITEMS!M332*'Formulario 1 PROPUESTA'!$L$13,0)</f>
        <v>551250</v>
      </c>
      <c r="N337" s="225"/>
    </row>
    <row r="338" spans="2:14" customFormat="1" ht="69.599999999999994" x14ac:dyDescent="0.25">
      <c r="B338" s="223"/>
      <c r="C338" s="163">
        <v>318</v>
      </c>
      <c r="D338" s="163" t="s">
        <v>21</v>
      </c>
      <c r="E338" s="164" t="s">
        <v>268</v>
      </c>
      <c r="F338" s="165" t="s">
        <v>84</v>
      </c>
      <c r="G338" s="166">
        <v>1</v>
      </c>
      <c r="H338" s="170">
        <f>+ROUND(ITEMS!H333*'Formulario 1 PROPUESTA'!$L$13,0)</f>
        <v>2085500</v>
      </c>
      <c r="I338" s="171">
        <f>+ROUND(ITEMS!I333*'Formulario 1 PROPUESTA'!$L$13,0)</f>
        <v>2995650</v>
      </c>
      <c r="J338" s="171">
        <f>+ROUND(ITEMS!J333*'Formulario 1 PROPUESTA'!$L$13,0)</f>
        <v>1260000</v>
      </c>
      <c r="K338" s="171">
        <f>+ROUND(ITEMS!K333*'Formulario 1 PROPUESTA'!$L$13,0)</f>
        <v>162750</v>
      </c>
      <c r="L338" s="171">
        <f>+ROUND(ITEMS!L333*'Formulario 1 PROPUESTA'!$L$13,0)</f>
        <v>3675000</v>
      </c>
      <c r="M338" s="172">
        <f>+ROUND(ITEMS!M333*'Formulario 1 PROPUESTA'!$L$13,0)</f>
        <v>3570000</v>
      </c>
      <c r="N338" s="225"/>
    </row>
    <row r="339" spans="2:14" customFormat="1" ht="104.4" x14ac:dyDescent="0.25">
      <c r="B339" s="223"/>
      <c r="C339" s="163">
        <v>319</v>
      </c>
      <c r="D339" s="163" t="s">
        <v>35</v>
      </c>
      <c r="E339" s="164" t="s">
        <v>269</v>
      </c>
      <c r="F339" s="165" t="s">
        <v>10</v>
      </c>
      <c r="G339" s="166">
        <v>1</v>
      </c>
      <c r="H339" s="170">
        <f>+ROUND(ITEMS!H334*'Formulario 1 PROPUESTA'!$L$13,0)</f>
        <v>0</v>
      </c>
      <c r="I339" s="171">
        <f>+ROUND(ITEMS!I334*'Formulario 1 PROPUESTA'!$L$13,0)</f>
        <v>0</v>
      </c>
      <c r="J339" s="171">
        <f>+ROUND(ITEMS!J334*'Formulario 1 PROPUESTA'!$L$13,0)</f>
        <v>0</v>
      </c>
      <c r="K339" s="171">
        <f>+ROUND(ITEMS!K334*'Formulario 1 PROPUESTA'!$L$13,0)</f>
        <v>0</v>
      </c>
      <c r="L339" s="171">
        <f>+ROUND(ITEMS!L334*'Formulario 1 PROPUESTA'!$L$13,0)</f>
        <v>0</v>
      </c>
      <c r="M339" s="172">
        <f>+ROUND(ITEMS!M334*'Formulario 1 PROPUESTA'!$L$13,0)</f>
        <v>459400</v>
      </c>
      <c r="N339" s="225"/>
    </row>
    <row r="340" spans="2:14" customFormat="1" ht="104.4" x14ac:dyDescent="0.25">
      <c r="B340" s="223"/>
      <c r="C340" s="163">
        <v>320</v>
      </c>
      <c r="D340" s="163" t="s">
        <v>21</v>
      </c>
      <c r="E340" s="164" t="s">
        <v>269</v>
      </c>
      <c r="F340" s="165" t="s">
        <v>84</v>
      </c>
      <c r="G340" s="166">
        <v>1</v>
      </c>
      <c r="H340" s="170">
        <f>+ROUND(ITEMS!H335*'Formulario 1 PROPUESTA'!$L$13,0)</f>
        <v>0</v>
      </c>
      <c r="I340" s="171">
        <f>+ROUND(ITEMS!I335*'Formulario 1 PROPUESTA'!$L$13,0)</f>
        <v>0</v>
      </c>
      <c r="J340" s="171">
        <f>+ROUND(ITEMS!J335*'Formulario 1 PROPUESTA'!$L$13,0)</f>
        <v>0</v>
      </c>
      <c r="K340" s="171">
        <f>+ROUND(ITEMS!K335*'Formulario 1 PROPUESTA'!$L$13,0)</f>
        <v>0</v>
      </c>
      <c r="L340" s="171">
        <f>+ROUND(ITEMS!L335*'Formulario 1 PROPUESTA'!$L$13,0)</f>
        <v>0</v>
      </c>
      <c r="M340" s="172">
        <f>+ROUND(ITEMS!M335*'Formulario 1 PROPUESTA'!$L$13,0)</f>
        <v>3570000</v>
      </c>
      <c r="N340" s="225"/>
    </row>
    <row r="341" spans="2:14" customFormat="1" ht="87" x14ac:dyDescent="0.25">
      <c r="B341" s="223"/>
      <c r="C341" s="163">
        <v>321</v>
      </c>
      <c r="D341" s="163" t="s">
        <v>35</v>
      </c>
      <c r="E341" s="164" t="s">
        <v>270</v>
      </c>
      <c r="F341" s="165" t="s">
        <v>10</v>
      </c>
      <c r="G341" s="166">
        <v>1</v>
      </c>
      <c r="H341" s="170">
        <f>+ROUND(ITEMS!H336*'Formulario 1 PROPUESTA'!$L$13,0)</f>
        <v>682500</v>
      </c>
      <c r="I341" s="171">
        <f>+ROUND(ITEMS!I336*'Formulario 1 PROPUESTA'!$L$13,0)</f>
        <v>682500</v>
      </c>
      <c r="J341" s="171">
        <f>+ROUND(ITEMS!J336*'Formulario 1 PROPUESTA'!$L$13,0)</f>
        <v>682500</v>
      </c>
      <c r="K341" s="171">
        <f>+ROUND(ITEMS!K336*'Formulario 1 PROPUESTA'!$L$13,0)</f>
        <v>682500</v>
      </c>
      <c r="L341" s="171">
        <f>+ROUND(ITEMS!L336*'Formulario 1 PROPUESTA'!$L$13,0)</f>
        <v>682500</v>
      </c>
      <c r="M341" s="172">
        <f>+ROUND(ITEMS!M336*'Formulario 1 PROPUESTA'!$L$13,0)</f>
        <v>682500</v>
      </c>
      <c r="N341" s="225"/>
    </row>
    <row r="342" spans="2:14" customFormat="1" ht="87" x14ac:dyDescent="0.25">
      <c r="B342" s="223"/>
      <c r="C342" s="163">
        <v>322</v>
      </c>
      <c r="D342" s="163" t="s">
        <v>21</v>
      </c>
      <c r="E342" s="164" t="s">
        <v>270</v>
      </c>
      <c r="F342" s="165" t="s">
        <v>84</v>
      </c>
      <c r="G342" s="166">
        <v>1</v>
      </c>
      <c r="H342" s="170">
        <f>+ROUND(ITEMS!H337*'Formulario 1 PROPUESTA'!$L$13,0)</f>
        <v>342300</v>
      </c>
      <c r="I342" s="171">
        <f>+ROUND(ITEMS!I337*'Formulario 1 PROPUESTA'!$L$13,0)</f>
        <v>131250</v>
      </c>
      <c r="J342" s="171">
        <f>+ROUND(ITEMS!J337*'Formulario 1 PROPUESTA'!$L$13,0)</f>
        <v>157500</v>
      </c>
      <c r="K342" s="171">
        <f>+ROUND(ITEMS!K337*'Formulario 1 PROPUESTA'!$L$13,0)</f>
        <v>336000</v>
      </c>
      <c r="L342" s="171">
        <f>+ROUND(ITEMS!L337*'Formulario 1 PROPUESTA'!$L$13,0)</f>
        <v>405300</v>
      </c>
      <c r="M342" s="172">
        <f>+ROUND(ITEMS!M337*'Formulario 1 PROPUESTA'!$L$13,0)</f>
        <v>446250</v>
      </c>
      <c r="N342" s="225"/>
    </row>
    <row r="343" spans="2:14" customFormat="1" ht="121.8" x14ac:dyDescent="0.25">
      <c r="B343" s="223"/>
      <c r="C343" s="163">
        <v>323</v>
      </c>
      <c r="D343" s="163" t="s">
        <v>35</v>
      </c>
      <c r="E343" s="164" t="s">
        <v>271</v>
      </c>
      <c r="F343" s="165" t="s">
        <v>10</v>
      </c>
      <c r="G343" s="166">
        <v>1</v>
      </c>
      <c r="H343" s="170">
        <f>+ROUND(ITEMS!H338*'Formulario 1 PROPUESTA'!$L$13,0)</f>
        <v>682500</v>
      </c>
      <c r="I343" s="171">
        <f>+ROUND(ITEMS!I338*'Formulario 1 PROPUESTA'!$L$13,0)</f>
        <v>682500</v>
      </c>
      <c r="J343" s="171">
        <f>+ROUND(ITEMS!J338*'Formulario 1 PROPUESTA'!$L$13,0)</f>
        <v>682500</v>
      </c>
      <c r="K343" s="171">
        <f>+ROUND(ITEMS!K338*'Formulario 1 PROPUESTA'!$L$13,0)</f>
        <v>682500</v>
      </c>
      <c r="L343" s="171">
        <f>+ROUND(ITEMS!L338*'Formulario 1 PROPUESTA'!$L$13,0)</f>
        <v>682500</v>
      </c>
      <c r="M343" s="172">
        <f>+ROUND(ITEMS!M338*'Formulario 1 PROPUESTA'!$L$13,0)</f>
        <v>682500</v>
      </c>
      <c r="N343" s="225"/>
    </row>
    <row r="344" spans="2:14" customFormat="1" ht="121.8" x14ac:dyDescent="0.25">
      <c r="B344" s="223"/>
      <c r="C344" s="163">
        <v>324</v>
      </c>
      <c r="D344" s="163" t="s">
        <v>21</v>
      </c>
      <c r="E344" s="164" t="s">
        <v>271</v>
      </c>
      <c r="F344" s="165" t="s">
        <v>84</v>
      </c>
      <c r="G344" s="166">
        <v>1</v>
      </c>
      <c r="H344" s="170">
        <f>+ROUND(ITEMS!H339*'Formulario 1 PROPUESTA'!$L$13,0)</f>
        <v>173450</v>
      </c>
      <c r="I344" s="171">
        <f>+ROUND(ITEMS!I339*'Formulario 1 PROPUESTA'!$L$13,0)</f>
        <v>99750</v>
      </c>
      <c r="J344" s="171">
        <f>+ROUND(ITEMS!J339*'Formulario 1 PROPUESTA'!$L$13,0)</f>
        <v>330750</v>
      </c>
      <c r="K344" s="171">
        <f>+ROUND(ITEMS!K339*'Formulario 1 PROPUESTA'!$L$13,0)</f>
        <v>362250</v>
      </c>
      <c r="L344" s="171">
        <f>+ROUND(ITEMS!L339*'Formulario 1 PROPUESTA'!$L$13,0)</f>
        <v>276150</v>
      </c>
      <c r="M344" s="172">
        <f>+ROUND(ITEMS!M339*'Formulario 1 PROPUESTA'!$L$13,0)</f>
        <v>446250</v>
      </c>
      <c r="N344" s="225"/>
    </row>
    <row r="345" spans="2:14" customFormat="1" ht="34.799999999999997" x14ac:dyDescent="0.25">
      <c r="B345" s="223"/>
      <c r="C345" s="163">
        <v>325</v>
      </c>
      <c r="D345" s="163" t="s">
        <v>35</v>
      </c>
      <c r="E345" s="164" t="s">
        <v>272</v>
      </c>
      <c r="F345" s="165" t="s">
        <v>10</v>
      </c>
      <c r="G345" s="166">
        <v>1</v>
      </c>
      <c r="H345" s="170">
        <f>+ROUND(ITEMS!H340*'Formulario 1 PROPUESTA'!$L$13,0)</f>
        <v>122267</v>
      </c>
      <c r="I345" s="171">
        <f>+ROUND(ITEMS!I340*'Formulario 1 PROPUESTA'!$L$13,0)</f>
        <v>122267</v>
      </c>
      <c r="J345" s="171">
        <f>+ROUND(ITEMS!J340*'Formulario 1 PROPUESTA'!$L$13,0)</f>
        <v>138600</v>
      </c>
      <c r="K345" s="171">
        <f>+ROUND(ITEMS!K340*'Formulario 1 PROPUESTA'!$L$13,0)</f>
        <v>138600</v>
      </c>
      <c r="L345" s="171">
        <f>+ROUND(ITEMS!L340*'Formulario 1 PROPUESTA'!$L$13,0)</f>
        <v>138600</v>
      </c>
      <c r="M345" s="172">
        <f>+ROUND(ITEMS!M340*'Formulario 1 PROPUESTA'!$L$13,0)</f>
        <v>138600</v>
      </c>
      <c r="N345" s="225"/>
    </row>
    <row r="346" spans="2:14" customFormat="1" ht="34.799999999999997" x14ac:dyDescent="0.25">
      <c r="B346" s="223"/>
      <c r="C346" s="163">
        <v>326</v>
      </c>
      <c r="D346" s="163" t="s">
        <v>21</v>
      </c>
      <c r="E346" s="164" t="s">
        <v>272</v>
      </c>
      <c r="F346" s="165" t="s">
        <v>84</v>
      </c>
      <c r="G346" s="166">
        <v>1</v>
      </c>
      <c r="H346" s="170">
        <f>+ROUND(ITEMS!H341*'Formulario 1 PROPUESTA'!$L$13,0)</f>
        <v>139321</v>
      </c>
      <c r="I346" s="171">
        <f>+ROUND(ITEMS!I341*'Formulario 1 PROPUESTA'!$L$13,0)</f>
        <v>172881</v>
      </c>
      <c r="J346" s="171">
        <f>+ROUND(ITEMS!J341*'Formulario 1 PROPUESTA'!$L$13,0)</f>
        <v>31500</v>
      </c>
      <c r="K346" s="171">
        <f>+ROUND(ITEMS!K341*'Formulario 1 PROPUESTA'!$L$13,0)</f>
        <v>231000</v>
      </c>
      <c r="L346" s="171">
        <f>+ROUND(ITEMS!L341*'Formulario 1 PROPUESTA'!$L$13,0)</f>
        <v>89250</v>
      </c>
      <c r="M346" s="172">
        <f>+ROUND(ITEMS!M341*'Formulario 1 PROPUESTA'!$L$13,0)</f>
        <v>472500</v>
      </c>
      <c r="N346" s="225"/>
    </row>
    <row r="347" spans="2:14" customFormat="1" ht="52.2" x14ac:dyDescent="0.25">
      <c r="B347" s="223"/>
      <c r="C347" s="163">
        <v>327</v>
      </c>
      <c r="D347" s="163" t="s">
        <v>35</v>
      </c>
      <c r="E347" s="164" t="s">
        <v>273</v>
      </c>
      <c r="F347" s="165" t="s">
        <v>10</v>
      </c>
      <c r="G347" s="166">
        <v>1</v>
      </c>
      <c r="H347" s="170">
        <f>+ROUND(ITEMS!H342*'Formulario 1 PROPUESTA'!$L$13,0)</f>
        <v>0</v>
      </c>
      <c r="I347" s="171">
        <f>+ROUND(ITEMS!I342*'Formulario 1 PROPUESTA'!$L$13,0)</f>
        <v>0</v>
      </c>
      <c r="J347" s="171">
        <f>+ROUND(ITEMS!J342*'Formulario 1 PROPUESTA'!$L$13,0)</f>
        <v>0</v>
      </c>
      <c r="K347" s="171">
        <f>+ROUND(ITEMS!K342*'Formulario 1 PROPUESTA'!$L$13,0)</f>
        <v>0</v>
      </c>
      <c r="L347" s="171">
        <f>+ROUND(ITEMS!L342*'Formulario 1 PROPUESTA'!$L$13,0)</f>
        <v>0</v>
      </c>
      <c r="M347" s="172">
        <f>+ROUND(ITEMS!M342*'Formulario 1 PROPUESTA'!$L$13,0)</f>
        <v>459400</v>
      </c>
      <c r="N347" s="225"/>
    </row>
    <row r="348" spans="2:14" customFormat="1" ht="52.2" x14ac:dyDescent="0.25">
      <c r="B348" s="223"/>
      <c r="C348" s="163">
        <v>328</v>
      </c>
      <c r="D348" s="163" t="s">
        <v>21</v>
      </c>
      <c r="E348" s="164" t="s">
        <v>273</v>
      </c>
      <c r="F348" s="165" t="s">
        <v>84</v>
      </c>
      <c r="G348" s="166">
        <v>1</v>
      </c>
      <c r="H348" s="170">
        <f>+ROUND(ITEMS!H343*'Formulario 1 PROPUESTA'!$L$13,0)</f>
        <v>0</v>
      </c>
      <c r="I348" s="171">
        <f>+ROUND(ITEMS!I343*'Formulario 1 PROPUESTA'!$L$13,0)</f>
        <v>0</v>
      </c>
      <c r="J348" s="171">
        <f>+ROUND(ITEMS!J343*'Formulario 1 PROPUESTA'!$L$13,0)</f>
        <v>0</v>
      </c>
      <c r="K348" s="171">
        <f>+ROUND(ITEMS!K343*'Formulario 1 PROPUESTA'!$L$13,0)</f>
        <v>0</v>
      </c>
      <c r="L348" s="171">
        <f>+ROUND(ITEMS!L343*'Formulario 1 PROPUESTA'!$L$13,0)</f>
        <v>0</v>
      </c>
      <c r="M348" s="172">
        <f>+ROUND(ITEMS!M343*'Formulario 1 PROPUESTA'!$L$13,0)</f>
        <v>787500</v>
      </c>
      <c r="N348" s="225"/>
    </row>
    <row r="349" spans="2:14" customFormat="1" ht="69.599999999999994" x14ac:dyDescent="0.25">
      <c r="B349" s="223"/>
      <c r="C349" s="163">
        <v>329</v>
      </c>
      <c r="D349" s="163" t="s">
        <v>35</v>
      </c>
      <c r="E349" s="164" t="s">
        <v>274</v>
      </c>
      <c r="F349" s="165" t="s">
        <v>10</v>
      </c>
      <c r="G349" s="166">
        <v>1</v>
      </c>
      <c r="H349" s="170">
        <f>+ROUND(ITEMS!H344*'Formulario 1 PROPUESTA'!$L$13,0)</f>
        <v>91900</v>
      </c>
      <c r="I349" s="171">
        <f>+ROUND(ITEMS!I344*'Formulario 1 PROPUESTA'!$L$13,0)</f>
        <v>91900</v>
      </c>
      <c r="J349" s="171">
        <f>+ROUND(ITEMS!J344*'Formulario 1 PROPUESTA'!$L$13,0)</f>
        <v>91900</v>
      </c>
      <c r="K349" s="171">
        <f>+ROUND(ITEMS!K344*'Formulario 1 PROPUESTA'!$L$13,0)</f>
        <v>91900</v>
      </c>
      <c r="L349" s="171">
        <f>+ROUND(ITEMS!L344*'Formulario 1 PROPUESTA'!$L$13,0)</f>
        <v>91900</v>
      </c>
      <c r="M349" s="172">
        <f>+ROUND(ITEMS!M344*'Formulario 1 PROPUESTA'!$L$13,0)</f>
        <v>91900</v>
      </c>
      <c r="N349" s="225"/>
    </row>
    <row r="350" spans="2:14" customFormat="1" ht="69.599999999999994" x14ac:dyDescent="0.25">
      <c r="B350" s="223"/>
      <c r="C350" s="163">
        <v>330</v>
      </c>
      <c r="D350" s="163" t="s">
        <v>21</v>
      </c>
      <c r="E350" s="164" t="s">
        <v>274</v>
      </c>
      <c r="F350" s="165" t="s">
        <v>84</v>
      </c>
      <c r="G350" s="166">
        <v>1</v>
      </c>
      <c r="H350" s="170">
        <f>+ROUND(ITEMS!H345*'Formulario 1 PROPUESTA'!$L$13,0)</f>
        <v>107650</v>
      </c>
      <c r="I350" s="171">
        <f>+ROUND(ITEMS!I345*'Formulario 1 PROPUESTA'!$L$13,0)</f>
        <v>47250</v>
      </c>
      <c r="J350" s="171">
        <f>+ROUND(ITEMS!J345*'Formulario 1 PROPUESTA'!$L$13,0)</f>
        <v>32898</v>
      </c>
      <c r="K350" s="171">
        <f>+ROUND(ITEMS!K345*'Formulario 1 PROPUESTA'!$L$13,0)</f>
        <v>99750</v>
      </c>
      <c r="L350" s="171">
        <f>+ROUND(ITEMS!L345*'Formulario 1 PROPUESTA'!$L$13,0)</f>
        <v>129150</v>
      </c>
      <c r="M350" s="172">
        <f>+ROUND(ITEMS!M345*'Formulario 1 PROPUESTA'!$L$13,0)</f>
        <v>315000</v>
      </c>
      <c r="N350" s="225"/>
    </row>
    <row r="351" spans="2:14" customFormat="1" ht="69.599999999999994" x14ac:dyDescent="0.25">
      <c r="B351" s="223"/>
      <c r="C351" s="163">
        <v>331</v>
      </c>
      <c r="D351" s="163" t="s">
        <v>35</v>
      </c>
      <c r="E351" s="164" t="s">
        <v>275</v>
      </c>
      <c r="F351" s="165" t="s">
        <v>10</v>
      </c>
      <c r="G351" s="166">
        <v>1</v>
      </c>
      <c r="H351" s="170">
        <f>+ROUND(ITEMS!H346*'Formulario 1 PROPUESTA'!$L$13,0)</f>
        <v>91900</v>
      </c>
      <c r="I351" s="171">
        <f>+ROUND(ITEMS!I346*'Formulario 1 PROPUESTA'!$L$13,0)</f>
        <v>91900</v>
      </c>
      <c r="J351" s="171">
        <f>+ROUND(ITEMS!J346*'Formulario 1 PROPUESTA'!$L$13,0)</f>
        <v>91900</v>
      </c>
      <c r="K351" s="171">
        <f>+ROUND(ITEMS!K346*'Formulario 1 PROPUESTA'!$L$13,0)</f>
        <v>91900</v>
      </c>
      <c r="L351" s="171">
        <f>+ROUND(ITEMS!L346*'Formulario 1 PROPUESTA'!$L$13,0)</f>
        <v>91900</v>
      </c>
      <c r="M351" s="172">
        <f>+ROUND(ITEMS!M346*'Formulario 1 PROPUESTA'!$L$13,0)</f>
        <v>91900</v>
      </c>
      <c r="N351" s="225"/>
    </row>
    <row r="352" spans="2:14" customFormat="1" ht="69.599999999999994" x14ac:dyDescent="0.25">
      <c r="B352" s="223"/>
      <c r="C352" s="163">
        <v>332</v>
      </c>
      <c r="D352" s="163" t="s">
        <v>21</v>
      </c>
      <c r="E352" s="164" t="s">
        <v>275</v>
      </c>
      <c r="F352" s="165" t="s">
        <v>84</v>
      </c>
      <c r="G352" s="166">
        <v>1</v>
      </c>
      <c r="H352" s="170">
        <f>+ROUND(ITEMS!H347*'Formulario 1 PROPUESTA'!$L$13,0)</f>
        <v>115000</v>
      </c>
      <c r="I352" s="171">
        <f>+ROUND(ITEMS!I347*'Formulario 1 PROPUESTA'!$L$13,0)</f>
        <v>27533</v>
      </c>
      <c r="J352" s="171">
        <f>+ROUND(ITEMS!J347*'Formulario 1 PROPUESTA'!$L$13,0)</f>
        <v>32793</v>
      </c>
      <c r="K352" s="171">
        <f>+ROUND(ITEMS!K347*'Formulario 1 PROPUESTA'!$L$13,0)</f>
        <v>224700</v>
      </c>
      <c r="L352" s="171">
        <f>+ROUND(ITEMS!L347*'Formulario 1 PROPUESTA'!$L$13,0)</f>
        <v>102900</v>
      </c>
      <c r="M352" s="172">
        <f>+ROUND(ITEMS!M347*'Formulario 1 PROPUESTA'!$L$13,0)</f>
        <v>1050000</v>
      </c>
      <c r="N352" s="225"/>
    </row>
    <row r="353" spans="2:14" customFormat="1" ht="69.599999999999994" x14ac:dyDescent="0.25">
      <c r="B353" s="223"/>
      <c r="C353" s="163">
        <v>333</v>
      </c>
      <c r="D353" s="163" t="s">
        <v>35</v>
      </c>
      <c r="E353" s="164" t="s">
        <v>276</v>
      </c>
      <c r="F353" s="165" t="s">
        <v>10</v>
      </c>
      <c r="G353" s="166">
        <v>1</v>
      </c>
      <c r="H353" s="170">
        <f>+ROUND(ITEMS!H348*'Formulario 1 PROPUESTA'!$L$13,0)</f>
        <v>91134</v>
      </c>
      <c r="I353" s="171">
        <f>+ROUND(ITEMS!I348*'Formulario 1 PROPUESTA'!$L$13,0)</f>
        <v>91134</v>
      </c>
      <c r="J353" s="171">
        <f>+ROUND(ITEMS!J348*'Formulario 1 PROPUESTA'!$L$13,0)</f>
        <v>91900</v>
      </c>
      <c r="K353" s="171">
        <f>+ROUND(ITEMS!K348*'Formulario 1 PROPUESTA'!$L$13,0)</f>
        <v>91900</v>
      </c>
      <c r="L353" s="171">
        <f>+ROUND(ITEMS!L348*'Formulario 1 PROPUESTA'!$L$13,0)</f>
        <v>91900</v>
      </c>
      <c r="M353" s="172">
        <f>+ROUND(ITEMS!M348*'Formulario 1 PROPUESTA'!$L$13,0)</f>
        <v>91900</v>
      </c>
      <c r="N353" s="225"/>
    </row>
    <row r="354" spans="2:14" customFormat="1" ht="69.599999999999994" x14ac:dyDescent="0.25">
      <c r="B354" s="223"/>
      <c r="C354" s="163">
        <v>334</v>
      </c>
      <c r="D354" s="163" t="s">
        <v>21</v>
      </c>
      <c r="E354" s="164" t="s">
        <v>276</v>
      </c>
      <c r="F354" s="165" t="s">
        <v>84</v>
      </c>
      <c r="G354" s="166">
        <v>1</v>
      </c>
      <c r="H354" s="170">
        <f>+ROUND(ITEMS!H349*'Formulario 1 PROPUESTA'!$L$13,0)</f>
        <v>172880</v>
      </c>
      <c r="I354" s="171">
        <f>+ROUND(ITEMS!I349*'Formulario 1 PROPUESTA'!$L$13,0)</f>
        <v>182632</v>
      </c>
      <c r="J354" s="171">
        <f>+ROUND(ITEMS!J349*'Formulario 1 PROPUESTA'!$L$13,0)</f>
        <v>41678</v>
      </c>
      <c r="K354" s="171">
        <f>+ROUND(ITEMS!K349*'Formulario 1 PROPUESTA'!$L$13,0)</f>
        <v>378000</v>
      </c>
      <c r="L354" s="171">
        <f>+ROUND(ITEMS!L349*'Formulario 1 PROPUESTA'!$L$13,0)</f>
        <v>207900</v>
      </c>
      <c r="M354" s="172">
        <f>+ROUND(ITEMS!M349*'Formulario 1 PROPUESTA'!$L$13,0)</f>
        <v>69300</v>
      </c>
      <c r="N354" s="225"/>
    </row>
    <row r="355" spans="2:14" customFormat="1" ht="87" x14ac:dyDescent="0.25">
      <c r="B355" s="223"/>
      <c r="C355" s="163">
        <v>335</v>
      </c>
      <c r="D355" s="163" t="s">
        <v>35</v>
      </c>
      <c r="E355" s="164" t="s">
        <v>98</v>
      </c>
      <c r="F355" s="165" t="s">
        <v>10</v>
      </c>
      <c r="G355" s="166">
        <v>1</v>
      </c>
      <c r="H355" s="170">
        <f>+ROUND(ITEMS!H350*'Formulario 1 PROPUESTA'!$L$13,0)</f>
        <v>0</v>
      </c>
      <c r="I355" s="171">
        <f>+ROUND(ITEMS!I350*'Formulario 1 PROPUESTA'!$L$13,0)</f>
        <v>0</v>
      </c>
      <c r="J355" s="171">
        <f>+ROUND(ITEMS!J350*'Formulario 1 PROPUESTA'!$L$13,0)</f>
        <v>0</v>
      </c>
      <c r="K355" s="171">
        <f>+ROUND(ITEMS!K350*'Formulario 1 PROPUESTA'!$L$13,0)</f>
        <v>0</v>
      </c>
      <c r="L355" s="171">
        <f>+ROUND(ITEMS!L350*'Formulario 1 PROPUESTA'!$L$13,0)</f>
        <v>0</v>
      </c>
      <c r="M355" s="172">
        <f>+ROUND(ITEMS!M350*'Formulario 1 PROPUESTA'!$L$13,0)</f>
        <v>459400</v>
      </c>
      <c r="N355" s="225"/>
    </row>
    <row r="356" spans="2:14" customFormat="1" ht="87" x14ac:dyDescent="0.25">
      <c r="B356" s="223"/>
      <c r="C356" s="163">
        <v>336</v>
      </c>
      <c r="D356" s="163" t="s">
        <v>21</v>
      </c>
      <c r="E356" s="164" t="s">
        <v>98</v>
      </c>
      <c r="F356" s="165" t="s">
        <v>84</v>
      </c>
      <c r="G356" s="166">
        <v>1</v>
      </c>
      <c r="H356" s="170">
        <f>+ROUND(ITEMS!H351*'Formulario 1 PROPUESTA'!$L$13,0)</f>
        <v>0</v>
      </c>
      <c r="I356" s="171">
        <f>+ROUND(ITEMS!I351*'Formulario 1 PROPUESTA'!$L$13,0)</f>
        <v>0</v>
      </c>
      <c r="J356" s="171">
        <f>+ROUND(ITEMS!J351*'Formulario 1 PROPUESTA'!$L$13,0)</f>
        <v>0</v>
      </c>
      <c r="K356" s="171">
        <f>+ROUND(ITEMS!K351*'Formulario 1 PROPUESTA'!$L$13,0)</f>
        <v>0</v>
      </c>
      <c r="L356" s="171">
        <f>+ROUND(ITEMS!L351*'Formulario 1 PROPUESTA'!$L$13,0)</f>
        <v>0</v>
      </c>
      <c r="M356" s="172">
        <f>+ROUND(ITEMS!M351*'Formulario 1 PROPUESTA'!$L$13,0)</f>
        <v>630000</v>
      </c>
      <c r="N356" s="225"/>
    </row>
    <row r="357" spans="2:14" customFormat="1" ht="34.799999999999997" x14ac:dyDescent="0.25">
      <c r="B357" s="223"/>
      <c r="C357" s="163">
        <v>337</v>
      </c>
      <c r="D357" s="163" t="s">
        <v>35</v>
      </c>
      <c r="E357" s="164" t="s">
        <v>277</v>
      </c>
      <c r="F357" s="165" t="s">
        <v>10</v>
      </c>
      <c r="G357" s="166">
        <v>1</v>
      </c>
      <c r="H357" s="170">
        <f>+ROUND(ITEMS!H352*'Formulario 1 PROPUESTA'!$L$13,0)</f>
        <v>137201</v>
      </c>
      <c r="I357" s="171">
        <f>+ROUND(ITEMS!I352*'Formulario 1 PROPUESTA'!$L$13,0)</f>
        <v>137201</v>
      </c>
      <c r="J357" s="171">
        <f>+ROUND(ITEMS!J352*'Formulario 1 PROPUESTA'!$L$13,0)</f>
        <v>138600</v>
      </c>
      <c r="K357" s="171">
        <f>+ROUND(ITEMS!K352*'Formulario 1 PROPUESTA'!$L$13,0)</f>
        <v>138600</v>
      </c>
      <c r="L357" s="171">
        <f>+ROUND(ITEMS!L352*'Formulario 1 PROPUESTA'!$L$13,0)</f>
        <v>138600</v>
      </c>
      <c r="M357" s="172">
        <f>+ROUND(ITEMS!M352*'Formulario 1 PROPUESTA'!$L$13,0)</f>
        <v>138600</v>
      </c>
      <c r="N357" s="225"/>
    </row>
    <row r="358" spans="2:14" customFormat="1" ht="34.799999999999997" x14ac:dyDescent="0.25">
      <c r="B358" s="223"/>
      <c r="C358" s="163">
        <v>338</v>
      </c>
      <c r="D358" s="163" t="s">
        <v>21</v>
      </c>
      <c r="E358" s="164" t="s">
        <v>277</v>
      </c>
      <c r="F358" s="165" t="s">
        <v>84</v>
      </c>
      <c r="G358" s="166">
        <v>1</v>
      </c>
      <c r="H358" s="170">
        <f>+ROUND(ITEMS!H353*'Formulario 1 PROPUESTA'!$L$13,0)</f>
        <v>472500</v>
      </c>
      <c r="I358" s="171">
        <f>+ROUND(ITEMS!I353*'Formulario 1 PROPUESTA'!$L$13,0)</f>
        <v>472500</v>
      </c>
      <c r="J358" s="171">
        <f>+ROUND(ITEMS!J353*'Formulario 1 PROPUESTA'!$L$13,0)</f>
        <v>358983</v>
      </c>
      <c r="K358" s="171">
        <f>+ROUND(ITEMS!K353*'Formulario 1 PROPUESTA'!$L$13,0)</f>
        <v>399000</v>
      </c>
      <c r="L358" s="171">
        <f>+ROUND(ITEMS!L353*'Formulario 1 PROPUESTA'!$L$13,0)</f>
        <v>795900</v>
      </c>
      <c r="M358" s="172">
        <f>+ROUND(ITEMS!M353*'Formulario 1 PROPUESTA'!$L$13,0)</f>
        <v>1016400</v>
      </c>
      <c r="N358" s="225"/>
    </row>
    <row r="359" spans="2:14" customFormat="1" ht="34.799999999999997" x14ac:dyDescent="0.25">
      <c r="B359" s="223"/>
      <c r="C359" s="163">
        <v>339</v>
      </c>
      <c r="D359" s="163" t="s">
        <v>35</v>
      </c>
      <c r="E359" s="164" t="s">
        <v>278</v>
      </c>
      <c r="F359" s="165" t="s">
        <v>10</v>
      </c>
      <c r="G359" s="166">
        <v>1</v>
      </c>
      <c r="H359" s="170">
        <f>+ROUND(ITEMS!H354*'Formulario 1 PROPUESTA'!$L$13,0)</f>
        <v>0</v>
      </c>
      <c r="I359" s="171">
        <f>+ROUND(ITEMS!I354*'Formulario 1 PROPUESTA'!$L$13,0)</f>
        <v>0</v>
      </c>
      <c r="J359" s="171">
        <f>+ROUND(ITEMS!J354*'Formulario 1 PROPUESTA'!$L$13,0)</f>
        <v>0</v>
      </c>
      <c r="K359" s="171">
        <f>+ROUND(ITEMS!K354*'Formulario 1 PROPUESTA'!$L$13,0)</f>
        <v>0</v>
      </c>
      <c r="L359" s="171">
        <f>+ROUND(ITEMS!L354*'Formulario 1 PROPUESTA'!$L$13,0)</f>
        <v>0</v>
      </c>
      <c r="M359" s="172">
        <f>+ROUND(ITEMS!M354*'Formulario 1 PROPUESTA'!$L$13,0)</f>
        <v>459400</v>
      </c>
      <c r="N359" s="225"/>
    </row>
    <row r="360" spans="2:14" customFormat="1" ht="34.799999999999997" x14ac:dyDescent="0.25">
      <c r="B360" s="223"/>
      <c r="C360" s="163">
        <v>340</v>
      </c>
      <c r="D360" s="163" t="s">
        <v>21</v>
      </c>
      <c r="E360" s="164" t="s">
        <v>278</v>
      </c>
      <c r="F360" s="165" t="s">
        <v>279</v>
      </c>
      <c r="G360" s="166">
        <v>1</v>
      </c>
      <c r="H360" s="170">
        <f>+ROUND(ITEMS!H355*'Formulario 1 PROPUESTA'!$L$13,0)</f>
        <v>0</v>
      </c>
      <c r="I360" s="171">
        <f>+ROUND(ITEMS!I355*'Formulario 1 PROPUESTA'!$L$13,0)</f>
        <v>0</v>
      </c>
      <c r="J360" s="171">
        <f>+ROUND(ITEMS!J355*'Formulario 1 PROPUESTA'!$L$13,0)</f>
        <v>0</v>
      </c>
      <c r="K360" s="171">
        <f>+ROUND(ITEMS!K355*'Formulario 1 PROPUESTA'!$L$13,0)</f>
        <v>0</v>
      </c>
      <c r="L360" s="171">
        <f>+ROUND(ITEMS!L355*'Formulario 1 PROPUESTA'!$L$13,0)</f>
        <v>0</v>
      </c>
      <c r="M360" s="172">
        <f>+ROUND(ITEMS!M355*'Formulario 1 PROPUESTA'!$L$13,0)</f>
        <v>14175000</v>
      </c>
      <c r="N360" s="225"/>
    </row>
    <row r="361" spans="2:14" customFormat="1" ht="17.399999999999999" x14ac:dyDescent="0.25">
      <c r="B361" s="223"/>
      <c r="C361" s="163">
        <v>341</v>
      </c>
      <c r="D361" s="163" t="s">
        <v>35</v>
      </c>
      <c r="E361" s="164" t="s">
        <v>280</v>
      </c>
      <c r="F361" s="165" t="s">
        <v>10</v>
      </c>
      <c r="G361" s="166">
        <v>1</v>
      </c>
      <c r="H361" s="170">
        <f>+ROUND(ITEMS!H356*'Formulario 1 PROPUESTA'!$L$13,0)</f>
        <v>22050</v>
      </c>
      <c r="I361" s="171">
        <f>+ROUND(ITEMS!I356*'Formulario 1 PROPUESTA'!$L$13,0)</f>
        <v>22050</v>
      </c>
      <c r="J361" s="171">
        <f>+ROUND(ITEMS!J356*'Formulario 1 PROPUESTA'!$L$13,0)</f>
        <v>22050</v>
      </c>
      <c r="K361" s="171">
        <f>+ROUND(ITEMS!K356*'Formulario 1 PROPUESTA'!$L$13,0)</f>
        <v>22050</v>
      </c>
      <c r="L361" s="171">
        <f>+ROUND(ITEMS!L356*'Formulario 1 PROPUESTA'!$L$13,0)</f>
        <v>22050</v>
      </c>
      <c r="M361" s="172">
        <f>+ROUND(ITEMS!M356*'Formulario 1 PROPUESTA'!$L$13,0)</f>
        <v>22050</v>
      </c>
      <c r="N361" s="225"/>
    </row>
    <row r="362" spans="2:14" customFormat="1" ht="17.399999999999999" x14ac:dyDescent="0.25">
      <c r="B362" s="223"/>
      <c r="C362" s="163">
        <v>342</v>
      </c>
      <c r="D362" s="163" t="s">
        <v>21</v>
      </c>
      <c r="E362" s="164" t="s">
        <v>280</v>
      </c>
      <c r="F362" s="165" t="s">
        <v>124</v>
      </c>
      <c r="G362" s="166">
        <v>1</v>
      </c>
      <c r="H362" s="170">
        <f>+ROUND(ITEMS!H357*'Formulario 1 PROPUESTA'!$L$13,0)</f>
        <v>112515</v>
      </c>
      <c r="I362" s="171">
        <f>+ROUND(ITEMS!I357*'Formulario 1 PROPUESTA'!$L$13,0)</f>
        <v>97650</v>
      </c>
      <c r="J362" s="171">
        <f>+ROUND(ITEMS!J357*'Formulario 1 PROPUESTA'!$L$13,0)</f>
        <v>273000</v>
      </c>
      <c r="K362" s="171">
        <f>+ROUND(ITEMS!K357*'Formulario 1 PROPUESTA'!$L$13,0)</f>
        <v>126000</v>
      </c>
      <c r="L362" s="171">
        <f>+ROUND(ITEMS!L357*'Formulario 1 PROPUESTA'!$L$13,0)</f>
        <v>630000</v>
      </c>
      <c r="M362" s="172">
        <f>+ROUND(ITEMS!M357*'Formulario 1 PROPUESTA'!$L$13,0)</f>
        <v>52500</v>
      </c>
      <c r="N362" s="225"/>
    </row>
    <row r="363" spans="2:14" customFormat="1" ht="34.799999999999997" x14ac:dyDescent="0.25">
      <c r="B363" s="223"/>
      <c r="C363" s="163">
        <v>343</v>
      </c>
      <c r="D363" s="163" t="s">
        <v>35</v>
      </c>
      <c r="E363" s="164" t="s">
        <v>281</v>
      </c>
      <c r="F363" s="165" t="s">
        <v>10</v>
      </c>
      <c r="G363" s="166">
        <v>1</v>
      </c>
      <c r="H363" s="170">
        <f>+ROUND(ITEMS!H358*'Formulario 1 PROPUESTA'!$L$13,0)</f>
        <v>758804</v>
      </c>
      <c r="I363" s="171">
        <f>+ROUND(ITEMS!I358*'Formulario 1 PROPUESTA'!$L$13,0)</f>
        <v>758804</v>
      </c>
      <c r="J363" s="171">
        <f>+ROUND(ITEMS!J358*'Formulario 1 PROPUESTA'!$L$13,0)</f>
        <v>735000</v>
      </c>
      <c r="K363" s="171">
        <f>+ROUND(ITEMS!K358*'Formulario 1 PROPUESTA'!$L$13,0)</f>
        <v>735000</v>
      </c>
      <c r="L363" s="171">
        <f>+ROUND(ITEMS!L358*'Formulario 1 PROPUESTA'!$L$13,0)</f>
        <v>735000</v>
      </c>
      <c r="M363" s="172">
        <f>+ROUND(ITEMS!M358*'Formulario 1 PROPUESTA'!$L$13,0)</f>
        <v>735000</v>
      </c>
      <c r="N363" s="225"/>
    </row>
    <row r="364" spans="2:14" customFormat="1" ht="34.799999999999997" x14ac:dyDescent="0.25">
      <c r="B364" s="223"/>
      <c r="C364" s="163">
        <v>344</v>
      </c>
      <c r="D364" s="163" t="s">
        <v>21</v>
      </c>
      <c r="E364" s="164" t="s">
        <v>281</v>
      </c>
      <c r="F364" s="165" t="s">
        <v>124</v>
      </c>
      <c r="G364" s="166">
        <v>1</v>
      </c>
      <c r="H364" s="170">
        <f>+ROUND(ITEMS!H359*'Formulario 1 PROPUESTA'!$L$13,0)</f>
        <v>2114701</v>
      </c>
      <c r="I364" s="171">
        <f>+ROUND(ITEMS!I359*'Formulario 1 PROPUESTA'!$L$13,0)</f>
        <v>2519941</v>
      </c>
      <c r="J364" s="171">
        <f>+ROUND(ITEMS!J359*'Formulario 1 PROPUESTA'!$L$13,0)</f>
        <v>4241931</v>
      </c>
      <c r="K364" s="171">
        <f>+ROUND(ITEMS!K359*'Formulario 1 PROPUESTA'!$L$13,0)</f>
        <v>3675000</v>
      </c>
      <c r="L364" s="171">
        <f>+ROUND(ITEMS!L359*'Formulario 1 PROPUESTA'!$L$13,0)</f>
        <v>3675000</v>
      </c>
      <c r="M364" s="172">
        <f>+ROUND(ITEMS!M359*'Formulario 1 PROPUESTA'!$L$13,0)</f>
        <v>2730000</v>
      </c>
      <c r="N364" s="225"/>
    </row>
    <row r="365" spans="2:14" customFormat="1" ht="69.599999999999994" x14ac:dyDescent="0.25">
      <c r="B365" s="223"/>
      <c r="C365" s="163">
        <v>345</v>
      </c>
      <c r="D365" s="163" t="s">
        <v>35</v>
      </c>
      <c r="E365" s="164" t="s">
        <v>282</v>
      </c>
      <c r="F365" s="165" t="s">
        <v>10</v>
      </c>
      <c r="G365" s="166">
        <v>1</v>
      </c>
      <c r="H365" s="170">
        <f>+ROUND(ITEMS!H360*'Formulario 1 PROPUESTA'!$L$13,0)</f>
        <v>83667</v>
      </c>
      <c r="I365" s="171">
        <f>+ROUND(ITEMS!I360*'Formulario 1 PROPUESTA'!$L$13,0)</f>
        <v>83667</v>
      </c>
      <c r="J365" s="171">
        <f>+ROUND(ITEMS!J360*'Formulario 1 PROPUESTA'!$L$13,0)</f>
        <v>93254</v>
      </c>
      <c r="K365" s="171">
        <f>+ROUND(ITEMS!K360*'Formulario 1 PROPUESTA'!$L$13,0)</f>
        <v>91900</v>
      </c>
      <c r="L365" s="171">
        <f>+ROUND(ITEMS!L360*'Formulario 1 PROPUESTA'!$L$13,0)</f>
        <v>91900</v>
      </c>
      <c r="M365" s="172">
        <f>+ROUND(ITEMS!M360*'Formulario 1 PROPUESTA'!$L$13,0)</f>
        <v>91900</v>
      </c>
      <c r="N365" s="225"/>
    </row>
    <row r="366" spans="2:14" customFormat="1" ht="69.599999999999994" x14ac:dyDescent="0.25">
      <c r="B366" s="223"/>
      <c r="C366" s="163">
        <v>346</v>
      </c>
      <c r="D366" s="163" t="s">
        <v>21</v>
      </c>
      <c r="E366" s="164" t="s">
        <v>282</v>
      </c>
      <c r="F366" s="165" t="s">
        <v>84</v>
      </c>
      <c r="G366" s="166">
        <v>1</v>
      </c>
      <c r="H366" s="170">
        <f>+ROUND(ITEMS!H361*'Formulario 1 PROPUESTA'!$L$13,0)</f>
        <v>173610</v>
      </c>
      <c r="I366" s="171">
        <f>+ROUND(ITEMS!I361*'Formulario 1 PROPUESTA'!$L$13,0)</f>
        <v>201298</v>
      </c>
      <c r="J366" s="171">
        <f>+ROUND(ITEMS!J361*'Formulario 1 PROPUESTA'!$L$13,0)</f>
        <v>420000</v>
      </c>
      <c r="K366" s="171">
        <f>+ROUND(ITEMS!K361*'Formulario 1 PROPUESTA'!$L$13,0)</f>
        <v>189000</v>
      </c>
      <c r="L366" s="171">
        <f>+ROUND(ITEMS!L361*'Formulario 1 PROPUESTA'!$L$13,0)</f>
        <v>262500</v>
      </c>
      <c r="M366" s="172">
        <f>+ROUND(ITEMS!M361*'Formulario 1 PROPUESTA'!$L$13,0)</f>
        <v>367500</v>
      </c>
      <c r="N366" s="225"/>
    </row>
    <row r="367" spans="2:14" customFormat="1" ht="52.2" x14ac:dyDescent="0.25">
      <c r="B367" s="223"/>
      <c r="C367" s="163">
        <v>347</v>
      </c>
      <c r="D367" s="163" t="s">
        <v>35</v>
      </c>
      <c r="E367" s="164" t="s">
        <v>283</v>
      </c>
      <c r="F367" s="165" t="s">
        <v>10</v>
      </c>
      <c r="G367" s="166">
        <v>1</v>
      </c>
      <c r="H367" s="170">
        <f>+ROUND(ITEMS!H362*'Formulario 1 PROPUESTA'!$L$13,0)</f>
        <v>83667</v>
      </c>
      <c r="I367" s="171">
        <f>+ROUND(ITEMS!I362*'Formulario 1 PROPUESTA'!$L$13,0)</f>
        <v>83667</v>
      </c>
      <c r="J367" s="171">
        <f>+ROUND(ITEMS!J362*'Formulario 1 PROPUESTA'!$L$13,0)</f>
        <v>93254</v>
      </c>
      <c r="K367" s="171">
        <f>+ROUND(ITEMS!K362*'Formulario 1 PROPUESTA'!$L$13,0)</f>
        <v>91900</v>
      </c>
      <c r="L367" s="171">
        <f>+ROUND(ITEMS!L362*'Formulario 1 PROPUESTA'!$L$13,0)</f>
        <v>91900</v>
      </c>
      <c r="M367" s="172">
        <f>+ROUND(ITEMS!M362*'Formulario 1 PROPUESTA'!$L$13,0)</f>
        <v>91900</v>
      </c>
      <c r="N367" s="225"/>
    </row>
    <row r="368" spans="2:14" customFormat="1" ht="52.2" x14ac:dyDescent="0.25">
      <c r="B368" s="223"/>
      <c r="C368" s="163">
        <v>348</v>
      </c>
      <c r="D368" s="163" t="s">
        <v>21</v>
      </c>
      <c r="E368" s="164" t="s">
        <v>283</v>
      </c>
      <c r="F368" s="165" t="s">
        <v>84</v>
      </c>
      <c r="G368" s="166">
        <v>1</v>
      </c>
      <c r="H368" s="170">
        <f>+ROUND(ITEMS!H363*'Formulario 1 PROPUESTA'!$L$13,0)</f>
        <v>460450</v>
      </c>
      <c r="I368" s="171">
        <f>+ROUND(ITEMS!I363*'Formulario 1 PROPUESTA'!$L$13,0)</f>
        <v>460450</v>
      </c>
      <c r="J368" s="171">
        <f>+ROUND(ITEMS!J363*'Formulario 1 PROPUESTA'!$L$13,0)</f>
        <v>155267</v>
      </c>
      <c r="K368" s="171">
        <f>+ROUND(ITEMS!K363*'Formulario 1 PROPUESTA'!$L$13,0)</f>
        <v>210000</v>
      </c>
      <c r="L368" s="171">
        <f>+ROUND(ITEMS!L363*'Formulario 1 PROPUESTA'!$L$13,0)</f>
        <v>262500</v>
      </c>
      <c r="M368" s="172">
        <f>+ROUND(ITEMS!M363*'Formulario 1 PROPUESTA'!$L$13,0)</f>
        <v>420000</v>
      </c>
      <c r="N368" s="225"/>
    </row>
    <row r="369" spans="2:14" customFormat="1" ht="52.2" x14ac:dyDescent="0.25">
      <c r="B369" s="223"/>
      <c r="C369" s="163">
        <v>349</v>
      </c>
      <c r="D369" s="163" t="s">
        <v>35</v>
      </c>
      <c r="E369" s="164" t="s">
        <v>284</v>
      </c>
      <c r="F369" s="165" t="s">
        <v>10</v>
      </c>
      <c r="G369" s="166">
        <v>1</v>
      </c>
      <c r="H369" s="170">
        <f>+ROUND(ITEMS!H364*'Formulario 1 PROPUESTA'!$L$13,0)</f>
        <v>83667</v>
      </c>
      <c r="I369" s="171">
        <f>+ROUND(ITEMS!I364*'Formulario 1 PROPUESTA'!$L$13,0)</f>
        <v>83667</v>
      </c>
      <c r="J369" s="171">
        <f>+ROUND(ITEMS!J364*'Formulario 1 PROPUESTA'!$L$13,0)</f>
        <v>91900</v>
      </c>
      <c r="K369" s="171">
        <f>+ROUND(ITEMS!K364*'Formulario 1 PROPUESTA'!$L$13,0)</f>
        <v>91900</v>
      </c>
      <c r="L369" s="171">
        <f>+ROUND(ITEMS!L364*'Formulario 1 PROPUESTA'!$L$13,0)</f>
        <v>91900</v>
      </c>
      <c r="M369" s="172">
        <f>+ROUND(ITEMS!M364*'Formulario 1 PROPUESTA'!$L$13,0)</f>
        <v>91900</v>
      </c>
      <c r="N369" s="225"/>
    </row>
    <row r="370" spans="2:14" customFormat="1" ht="52.2" x14ac:dyDescent="0.25">
      <c r="B370" s="223"/>
      <c r="C370" s="163">
        <v>350</v>
      </c>
      <c r="D370" s="163" t="s">
        <v>21</v>
      </c>
      <c r="E370" s="164" t="s">
        <v>284</v>
      </c>
      <c r="F370" s="165" t="s">
        <v>84</v>
      </c>
      <c r="G370" s="166">
        <v>1</v>
      </c>
      <c r="H370" s="170">
        <f>+ROUND(ITEMS!H365*'Formulario 1 PROPUESTA'!$L$13,0)</f>
        <v>173610</v>
      </c>
      <c r="I370" s="171">
        <f>+ROUND(ITEMS!I365*'Formulario 1 PROPUESTA'!$L$13,0)</f>
        <v>201298</v>
      </c>
      <c r="J370" s="171">
        <f>+ROUND(ITEMS!J365*'Formulario 1 PROPUESTA'!$L$13,0)</f>
        <v>178500</v>
      </c>
      <c r="K370" s="171">
        <f>+ROUND(ITEMS!K365*'Formulario 1 PROPUESTA'!$L$13,0)</f>
        <v>189000</v>
      </c>
      <c r="L370" s="171">
        <f>+ROUND(ITEMS!L365*'Formulario 1 PROPUESTA'!$L$13,0)</f>
        <v>262500</v>
      </c>
      <c r="M370" s="172">
        <f>+ROUND(ITEMS!M365*'Formulario 1 PROPUESTA'!$L$13,0)</f>
        <v>262500</v>
      </c>
      <c r="N370" s="225"/>
    </row>
    <row r="371" spans="2:14" customFormat="1" ht="69.599999999999994" x14ac:dyDescent="0.25">
      <c r="B371" s="223"/>
      <c r="C371" s="163">
        <v>351</v>
      </c>
      <c r="D371" s="163" t="s">
        <v>35</v>
      </c>
      <c r="E371" s="164" t="s">
        <v>285</v>
      </c>
      <c r="F371" s="165" t="s">
        <v>10</v>
      </c>
      <c r="G371" s="166">
        <v>1</v>
      </c>
      <c r="H371" s="170">
        <f>+ROUND(ITEMS!H366*'Formulario 1 PROPUESTA'!$L$13,0)</f>
        <v>138600</v>
      </c>
      <c r="I371" s="171">
        <f>+ROUND(ITEMS!I366*'Formulario 1 PROPUESTA'!$L$13,0)</f>
        <v>138600</v>
      </c>
      <c r="J371" s="171">
        <f>+ROUND(ITEMS!J366*'Formulario 1 PROPUESTA'!$L$13,0)</f>
        <v>124388</v>
      </c>
      <c r="K371" s="171">
        <f>+ROUND(ITEMS!K366*'Formulario 1 PROPUESTA'!$L$13,0)</f>
        <v>138600</v>
      </c>
      <c r="L371" s="171">
        <f>+ROUND(ITEMS!L366*'Formulario 1 PROPUESTA'!$L$13,0)</f>
        <v>138600</v>
      </c>
      <c r="M371" s="172">
        <f>+ROUND(ITEMS!M366*'Formulario 1 PROPUESTA'!$L$13,0)</f>
        <v>138600</v>
      </c>
      <c r="N371" s="225"/>
    </row>
    <row r="372" spans="2:14" customFormat="1" ht="69.599999999999994" x14ac:dyDescent="0.25">
      <c r="B372" s="223"/>
      <c r="C372" s="163">
        <v>352</v>
      </c>
      <c r="D372" s="163" t="s">
        <v>21</v>
      </c>
      <c r="E372" s="164" t="s">
        <v>285</v>
      </c>
      <c r="F372" s="165" t="s">
        <v>84</v>
      </c>
      <c r="G372" s="166">
        <v>1</v>
      </c>
      <c r="H372" s="170">
        <f>+ROUND(ITEMS!H367*'Formulario 1 PROPUESTA'!$L$13,0)</f>
        <v>173610</v>
      </c>
      <c r="I372" s="171">
        <f>+ROUND(ITEMS!I367*'Formulario 1 PROPUESTA'!$L$13,0)</f>
        <v>201298</v>
      </c>
      <c r="J372" s="171">
        <f>+ROUND(ITEMS!J367*'Formulario 1 PROPUESTA'!$L$13,0)</f>
        <v>211386</v>
      </c>
      <c r="K372" s="171">
        <f>+ROUND(ITEMS!K367*'Formulario 1 PROPUESTA'!$L$13,0)</f>
        <v>189000</v>
      </c>
      <c r="L372" s="171">
        <f>+ROUND(ITEMS!L367*'Formulario 1 PROPUESTA'!$L$13,0)</f>
        <v>241500</v>
      </c>
      <c r="M372" s="172">
        <f>+ROUND(ITEMS!M367*'Formulario 1 PROPUESTA'!$L$13,0)</f>
        <v>157500</v>
      </c>
      <c r="N372" s="225"/>
    </row>
    <row r="373" spans="2:14" customFormat="1" ht="52.2" x14ac:dyDescent="0.25">
      <c r="B373" s="223"/>
      <c r="C373" s="163">
        <v>353</v>
      </c>
      <c r="D373" s="163" t="s">
        <v>35</v>
      </c>
      <c r="E373" s="164" t="s">
        <v>286</v>
      </c>
      <c r="F373" s="165" t="s">
        <v>10</v>
      </c>
      <c r="G373" s="166">
        <v>1</v>
      </c>
      <c r="H373" s="170">
        <f>+ROUND(ITEMS!H368*'Formulario 1 PROPUESTA'!$L$13,0)</f>
        <v>83667</v>
      </c>
      <c r="I373" s="171">
        <f>+ROUND(ITEMS!I368*'Formulario 1 PROPUESTA'!$L$13,0)</f>
        <v>83667</v>
      </c>
      <c r="J373" s="171">
        <f>+ROUND(ITEMS!J368*'Formulario 1 PROPUESTA'!$L$13,0)</f>
        <v>91900</v>
      </c>
      <c r="K373" s="171">
        <f>+ROUND(ITEMS!K368*'Formulario 1 PROPUESTA'!$L$13,0)</f>
        <v>91900</v>
      </c>
      <c r="L373" s="171">
        <f>+ROUND(ITEMS!L368*'Formulario 1 PROPUESTA'!$L$13,0)</f>
        <v>91900</v>
      </c>
      <c r="M373" s="172">
        <f>+ROUND(ITEMS!M368*'Formulario 1 PROPUESTA'!$L$13,0)</f>
        <v>91900</v>
      </c>
      <c r="N373" s="225"/>
    </row>
    <row r="374" spans="2:14" customFormat="1" ht="52.2" x14ac:dyDescent="0.25">
      <c r="B374" s="223"/>
      <c r="C374" s="163">
        <v>354</v>
      </c>
      <c r="D374" s="163" t="s">
        <v>21</v>
      </c>
      <c r="E374" s="164" t="s">
        <v>286</v>
      </c>
      <c r="F374" s="165" t="s">
        <v>84</v>
      </c>
      <c r="G374" s="166">
        <v>1</v>
      </c>
      <c r="H374" s="170">
        <f>+ROUND(ITEMS!H369*'Formulario 1 PROPUESTA'!$L$13,0)</f>
        <v>173610</v>
      </c>
      <c r="I374" s="171">
        <f>+ROUND(ITEMS!I369*'Formulario 1 PROPUESTA'!$L$13,0)</f>
        <v>201298</v>
      </c>
      <c r="J374" s="171">
        <f>+ROUND(ITEMS!J369*'Formulario 1 PROPUESTA'!$L$13,0)</f>
        <v>399000</v>
      </c>
      <c r="K374" s="171">
        <f>+ROUND(ITEMS!K369*'Formulario 1 PROPUESTA'!$L$13,0)</f>
        <v>189000</v>
      </c>
      <c r="L374" s="171">
        <f>+ROUND(ITEMS!L369*'Formulario 1 PROPUESTA'!$L$13,0)</f>
        <v>241500</v>
      </c>
      <c r="M374" s="172">
        <f>+ROUND(ITEMS!M369*'Formulario 1 PROPUESTA'!$L$13,0)</f>
        <v>157500</v>
      </c>
      <c r="N374" s="225"/>
    </row>
    <row r="375" spans="2:14" customFormat="1" ht="69.599999999999994" x14ac:dyDescent="0.25">
      <c r="B375" s="223"/>
      <c r="C375" s="163">
        <v>355</v>
      </c>
      <c r="D375" s="163" t="s">
        <v>35</v>
      </c>
      <c r="E375" s="164" t="s">
        <v>287</v>
      </c>
      <c r="F375" s="165" t="s">
        <v>10</v>
      </c>
      <c r="G375" s="166">
        <v>1</v>
      </c>
      <c r="H375" s="170">
        <f>+ROUND(ITEMS!H370*'Formulario 1 PROPUESTA'!$L$13,0)</f>
        <v>138600</v>
      </c>
      <c r="I375" s="171">
        <f>+ROUND(ITEMS!I370*'Formulario 1 PROPUESTA'!$L$13,0)</f>
        <v>138600</v>
      </c>
      <c r="J375" s="171">
        <f>+ROUND(ITEMS!J370*'Formulario 1 PROPUESTA'!$L$13,0)</f>
        <v>152748</v>
      </c>
      <c r="K375" s="171">
        <f>+ROUND(ITEMS!K370*'Formulario 1 PROPUESTA'!$L$13,0)</f>
        <v>138600</v>
      </c>
      <c r="L375" s="171">
        <f>+ROUND(ITEMS!L370*'Formulario 1 PROPUESTA'!$L$13,0)</f>
        <v>138600</v>
      </c>
      <c r="M375" s="172">
        <f>+ROUND(ITEMS!M370*'Formulario 1 PROPUESTA'!$L$13,0)</f>
        <v>138600</v>
      </c>
      <c r="N375" s="225"/>
    </row>
    <row r="376" spans="2:14" customFormat="1" ht="69.599999999999994" x14ac:dyDescent="0.25">
      <c r="B376" s="223"/>
      <c r="C376" s="163">
        <v>356</v>
      </c>
      <c r="D376" s="163" t="s">
        <v>21</v>
      </c>
      <c r="E376" s="164" t="s">
        <v>287</v>
      </c>
      <c r="F376" s="165" t="s">
        <v>84</v>
      </c>
      <c r="G376" s="166">
        <v>1</v>
      </c>
      <c r="H376" s="170">
        <f>+ROUND(ITEMS!H371*'Formulario 1 PROPUESTA'!$L$13,0)</f>
        <v>173610</v>
      </c>
      <c r="I376" s="171">
        <f>+ROUND(ITEMS!I371*'Formulario 1 PROPUESTA'!$L$13,0)</f>
        <v>201298</v>
      </c>
      <c r="J376" s="171">
        <f>+ROUND(ITEMS!J371*'Formulario 1 PROPUESTA'!$L$13,0)</f>
        <v>365577</v>
      </c>
      <c r="K376" s="171">
        <f>+ROUND(ITEMS!K371*'Formulario 1 PROPUESTA'!$L$13,0)</f>
        <v>232714</v>
      </c>
      <c r="L376" s="171">
        <f>+ROUND(ITEMS!L371*'Formulario 1 PROPUESTA'!$L$13,0)</f>
        <v>260452</v>
      </c>
      <c r="M376" s="172">
        <f>+ROUND(ITEMS!M371*'Formulario 1 PROPUESTA'!$L$13,0)</f>
        <v>136500</v>
      </c>
      <c r="N376" s="225"/>
    </row>
    <row r="377" spans="2:14" customFormat="1" ht="52.2" x14ac:dyDescent="0.25">
      <c r="B377" s="223"/>
      <c r="C377" s="163">
        <v>357</v>
      </c>
      <c r="D377" s="163" t="s">
        <v>35</v>
      </c>
      <c r="E377" s="164" t="s">
        <v>288</v>
      </c>
      <c r="F377" s="165" t="s">
        <v>10</v>
      </c>
      <c r="G377" s="166">
        <v>1</v>
      </c>
      <c r="H377" s="170">
        <f>+ROUND(ITEMS!H372*'Formulario 1 PROPUESTA'!$L$13,0)</f>
        <v>138600</v>
      </c>
      <c r="I377" s="171">
        <f>+ROUND(ITEMS!I372*'Formulario 1 PROPUESTA'!$L$13,0)</f>
        <v>138600</v>
      </c>
      <c r="J377" s="171">
        <f>+ROUND(ITEMS!J372*'Formulario 1 PROPUESTA'!$L$13,0)</f>
        <v>138600</v>
      </c>
      <c r="K377" s="171">
        <f>+ROUND(ITEMS!K372*'Formulario 1 PROPUESTA'!$L$13,0)</f>
        <v>138600</v>
      </c>
      <c r="L377" s="171">
        <f>+ROUND(ITEMS!L372*'Formulario 1 PROPUESTA'!$L$13,0)</f>
        <v>138600</v>
      </c>
      <c r="M377" s="172">
        <f>+ROUND(ITEMS!M372*'Formulario 1 PROPUESTA'!$L$13,0)</f>
        <v>138600</v>
      </c>
      <c r="N377" s="225"/>
    </row>
    <row r="378" spans="2:14" customFormat="1" ht="52.2" x14ac:dyDescent="0.25">
      <c r="B378" s="223"/>
      <c r="C378" s="163">
        <v>358</v>
      </c>
      <c r="D378" s="163" t="s">
        <v>21</v>
      </c>
      <c r="E378" s="164" t="s">
        <v>288</v>
      </c>
      <c r="F378" s="165" t="s">
        <v>84</v>
      </c>
      <c r="G378" s="166">
        <v>1</v>
      </c>
      <c r="H378" s="170">
        <f>+ROUND(ITEMS!H373*'Formulario 1 PROPUESTA'!$L$13,0)</f>
        <v>173610</v>
      </c>
      <c r="I378" s="171">
        <f>+ROUND(ITEMS!I373*'Formulario 1 PROPUESTA'!$L$13,0)</f>
        <v>201298</v>
      </c>
      <c r="J378" s="171">
        <f>+ROUND(ITEMS!J373*'Formulario 1 PROPUESTA'!$L$13,0)</f>
        <v>283500</v>
      </c>
      <c r="K378" s="171">
        <f>+ROUND(ITEMS!K373*'Formulario 1 PROPUESTA'!$L$13,0)</f>
        <v>246750</v>
      </c>
      <c r="L378" s="171">
        <f>+ROUND(ITEMS!L373*'Formulario 1 PROPUESTA'!$L$13,0)</f>
        <v>246750</v>
      </c>
      <c r="M378" s="172">
        <f>+ROUND(ITEMS!M373*'Formulario 1 PROPUESTA'!$L$13,0)</f>
        <v>210000</v>
      </c>
      <c r="N378" s="225"/>
    </row>
    <row r="379" spans="2:14" customFormat="1" ht="69.599999999999994" x14ac:dyDescent="0.25">
      <c r="B379" s="223"/>
      <c r="C379" s="163">
        <v>359</v>
      </c>
      <c r="D379" s="163" t="s">
        <v>35</v>
      </c>
      <c r="E379" s="164" t="s">
        <v>289</v>
      </c>
      <c r="F379" s="165" t="s">
        <v>10</v>
      </c>
      <c r="G379" s="166">
        <v>1</v>
      </c>
      <c r="H379" s="170">
        <f>+ROUND(ITEMS!H374*'Formulario 1 PROPUESTA'!$L$13,0)</f>
        <v>138600</v>
      </c>
      <c r="I379" s="171">
        <f>+ROUND(ITEMS!I374*'Formulario 1 PROPUESTA'!$L$13,0)</f>
        <v>138600</v>
      </c>
      <c r="J379" s="171">
        <f>+ROUND(ITEMS!J374*'Formulario 1 PROPUESTA'!$L$13,0)</f>
        <v>138600</v>
      </c>
      <c r="K379" s="171">
        <f>+ROUND(ITEMS!K374*'Formulario 1 PROPUESTA'!$L$13,0)</f>
        <v>138600</v>
      </c>
      <c r="L379" s="171">
        <f>+ROUND(ITEMS!L374*'Formulario 1 PROPUESTA'!$L$13,0)</f>
        <v>138600</v>
      </c>
      <c r="M379" s="172">
        <f>+ROUND(ITEMS!M374*'Formulario 1 PROPUESTA'!$L$13,0)</f>
        <v>138600</v>
      </c>
      <c r="N379" s="225"/>
    </row>
    <row r="380" spans="2:14" customFormat="1" ht="69.599999999999994" x14ac:dyDescent="0.25">
      <c r="B380" s="223"/>
      <c r="C380" s="163">
        <v>360</v>
      </c>
      <c r="D380" s="163" t="s">
        <v>21</v>
      </c>
      <c r="E380" s="164" t="s">
        <v>289</v>
      </c>
      <c r="F380" s="165" t="s">
        <v>84</v>
      </c>
      <c r="G380" s="166">
        <v>1</v>
      </c>
      <c r="H380" s="170">
        <f>+ROUND(ITEMS!H375*'Formulario 1 PROPUESTA'!$L$13,0)</f>
        <v>173610</v>
      </c>
      <c r="I380" s="171">
        <f>+ROUND(ITEMS!I375*'Formulario 1 PROPUESTA'!$L$13,0)</f>
        <v>201298</v>
      </c>
      <c r="J380" s="171">
        <f>+ROUND(ITEMS!J375*'Formulario 1 PROPUESTA'!$L$13,0)</f>
        <v>458850</v>
      </c>
      <c r="K380" s="171">
        <f>+ROUND(ITEMS!K375*'Formulario 1 PROPUESTA'!$L$13,0)</f>
        <v>199500</v>
      </c>
      <c r="L380" s="171">
        <f>+ROUND(ITEMS!L375*'Formulario 1 PROPUESTA'!$L$13,0)</f>
        <v>246750</v>
      </c>
      <c r="M380" s="172">
        <f>+ROUND(ITEMS!M375*'Formulario 1 PROPUESTA'!$L$13,0)</f>
        <v>157500</v>
      </c>
      <c r="N380" s="225"/>
    </row>
    <row r="381" spans="2:14" customFormat="1" ht="69.599999999999994" x14ac:dyDescent="0.25">
      <c r="B381" s="223"/>
      <c r="C381" s="163">
        <v>361</v>
      </c>
      <c r="D381" s="163" t="s">
        <v>35</v>
      </c>
      <c r="E381" s="164" t="s">
        <v>290</v>
      </c>
      <c r="F381" s="165" t="s">
        <v>10</v>
      </c>
      <c r="G381" s="166">
        <v>1</v>
      </c>
      <c r="H381" s="170">
        <f>+ROUND(ITEMS!H376*'Formulario 1 PROPUESTA'!$L$13,0)</f>
        <v>334602</v>
      </c>
      <c r="I381" s="171">
        <f>+ROUND(ITEMS!I376*'Formulario 1 PROPUESTA'!$L$13,0)</f>
        <v>334602</v>
      </c>
      <c r="J381" s="171">
        <f>+ROUND(ITEMS!J376*'Formulario 1 PROPUESTA'!$L$13,0)</f>
        <v>367500</v>
      </c>
      <c r="K381" s="171">
        <f>+ROUND(ITEMS!K376*'Formulario 1 PROPUESTA'!$L$13,0)</f>
        <v>367500</v>
      </c>
      <c r="L381" s="171">
        <f>+ROUND(ITEMS!L376*'Formulario 1 PROPUESTA'!$L$13,0)</f>
        <v>367500</v>
      </c>
      <c r="M381" s="172">
        <f>+ROUND(ITEMS!M376*'Formulario 1 PROPUESTA'!$L$13,0)</f>
        <v>367500</v>
      </c>
      <c r="N381" s="225"/>
    </row>
    <row r="382" spans="2:14" customFormat="1" ht="69.599999999999994" x14ac:dyDescent="0.25">
      <c r="B382" s="223"/>
      <c r="C382" s="163">
        <v>362</v>
      </c>
      <c r="D382" s="163" t="s">
        <v>21</v>
      </c>
      <c r="E382" s="164" t="s">
        <v>290</v>
      </c>
      <c r="F382" s="165" t="s">
        <v>84</v>
      </c>
      <c r="G382" s="166">
        <v>1</v>
      </c>
      <c r="H382" s="170">
        <f>+ROUND(ITEMS!H377*'Formulario 1 PROPUESTA'!$L$13,0)</f>
        <v>1890000</v>
      </c>
      <c r="I382" s="171">
        <f>+ROUND(ITEMS!I377*'Formulario 1 PROPUESTA'!$L$13,0)</f>
        <v>2441250</v>
      </c>
      <c r="J382" s="171">
        <f>+ROUND(ITEMS!J377*'Formulario 1 PROPUESTA'!$L$13,0)</f>
        <v>1417500</v>
      </c>
      <c r="K382" s="171">
        <f>+ROUND(ITEMS!K377*'Formulario 1 PROPUESTA'!$L$13,0)</f>
        <v>199500</v>
      </c>
      <c r="L382" s="171">
        <f>+ROUND(ITEMS!L377*'Formulario 1 PROPUESTA'!$L$13,0)</f>
        <v>3675000</v>
      </c>
      <c r="M382" s="172">
        <f>+ROUND(ITEMS!M377*'Formulario 1 PROPUESTA'!$L$13,0)</f>
        <v>3360000</v>
      </c>
      <c r="N382" s="225"/>
    </row>
    <row r="383" spans="2:14" customFormat="1" ht="52.2" x14ac:dyDescent="0.25">
      <c r="B383" s="223"/>
      <c r="C383" s="163">
        <v>363</v>
      </c>
      <c r="D383" s="163" t="s">
        <v>35</v>
      </c>
      <c r="E383" s="164" t="s">
        <v>291</v>
      </c>
      <c r="F383" s="165" t="s">
        <v>10</v>
      </c>
      <c r="G383" s="166">
        <v>1</v>
      </c>
      <c r="H383" s="170">
        <f>+ROUND(ITEMS!H378*'Formulario 1 PROPUESTA'!$L$13,0)</f>
        <v>189701</v>
      </c>
      <c r="I383" s="171">
        <f>+ROUND(ITEMS!I378*'Formulario 1 PROPUESTA'!$L$13,0)</f>
        <v>189701</v>
      </c>
      <c r="J383" s="171">
        <f>+ROUND(ITEMS!J378*'Formulario 1 PROPUESTA'!$L$13,0)</f>
        <v>189426</v>
      </c>
      <c r="K383" s="171">
        <f>+ROUND(ITEMS!K378*'Formulario 1 PROPUESTA'!$L$13,0)</f>
        <v>183750</v>
      </c>
      <c r="L383" s="171">
        <f>+ROUND(ITEMS!L378*'Formulario 1 PROPUESTA'!$L$13,0)</f>
        <v>183750</v>
      </c>
      <c r="M383" s="172">
        <f>+ROUND(ITEMS!M378*'Formulario 1 PROPUESTA'!$L$13,0)</f>
        <v>183750</v>
      </c>
      <c r="N383" s="225"/>
    </row>
    <row r="384" spans="2:14" customFormat="1" ht="52.2" x14ac:dyDescent="0.25">
      <c r="B384" s="223"/>
      <c r="C384" s="163">
        <v>364</v>
      </c>
      <c r="D384" s="163" t="s">
        <v>21</v>
      </c>
      <c r="E384" s="164" t="s">
        <v>291</v>
      </c>
      <c r="F384" s="165" t="s">
        <v>84</v>
      </c>
      <c r="G384" s="166">
        <v>1</v>
      </c>
      <c r="H384" s="170">
        <f>+ROUND(ITEMS!H379*'Formulario 1 PROPUESTA'!$L$13,0)</f>
        <v>230246</v>
      </c>
      <c r="I384" s="171">
        <f>+ROUND(ITEMS!I379*'Formulario 1 PROPUESTA'!$L$13,0)</f>
        <v>401787</v>
      </c>
      <c r="J384" s="171">
        <f>+ROUND(ITEMS!J379*'Formulario 1 PROPUESTA'!$L$13,0)</f>
        <v>892500</v>
      </c>
      <c r="K384" s="171">
        <f>+ROUND(ITEMS!K379*'Formulario 1 PROPUESTA'!$L$13,0)</f>
        <v>367500</v>
      </c>
      <c r="L384" s="171">
        <f>+ROUND(ITEMS!L379*'Formulario 1 PROPUESTA'!$L$13,0)</f>
        <v>478800</v>
      </c>
      <c r="M384" s="172">
        <f>+ROUND(ITEMS!M379*'Formulario 1 PROPUESTA'!$L$13,0)</f>
        <v>294000</v>
      </c>
      <c r="N384" s="225"/>
    </row>
    <row r="385" spans="2:14" customFormat="1" ht="34.799999999999997" x14ac:dyDescent="0.25">
      <c r="B385" s="223"/>
      <c r="C385" s="163">
        <v>365</v>
      </c>
      <c r="D385" s="163" t="s">
        <v>35</v>
      </c>
      <c r="E385" s="164" t="s">
        <v>292</v>
      </c>
      <c r="F385" s="165" t="s">
        <v>10</v>
      </c>
      <c r="G385" s="166">
        <v>1</v>
      </c>
      <c r="H385" s="170">
        <f>+ROUND(ITEMS!H380*'Formulario 1 PROPUESTA'!$L$13,0)</f>
        <v>197168</v>
      </c>
      <c r="I385" s="171">
        <f>+ROUND(ITEMS!I380*'Formulario 1 PROPUESTA'!$L$13,0)</f>
        <v>197168</v>
      </c>
      <c r="J385" s="171">
        <f>+ROUND(ITEMS!J380*'Formulario 1 PROPUESTA'!$L$13,0)</f>
        <v>181990</v>
      </c>
      <c r="K385" s="171">
        <f>+ROUND(ITEMS!K380*'Formulario 1 PROPUESTA'!$L$13,0)</f>
        <v>183750</v>
      </c>
      <c r="L385" s="171">
        <f>+ROUND(ITEMS!L380*'Formulario 1 PROPUESTA'!$L$13,0)</f>
        <v>183750</v>
      </c>
      <c r="M385" s="172">
        <f>+ROUND(ITEMS!M380*'Formulario 1 PROPUESTA'!$L$13,0)</f>
        <v>183750</v>
      </c>
      <c r="N385" s="225"/>
    </row>
    <row r="386" spans="2:14" customFormat="1" ht="34.799999999999997" x14ac:dyDescent="0.25">
      <c r="B386" s="223"/>
      <c r="C386" s="163">
        <v>366</v>
      </c>
      <c r="D386" s="163" t="s">
        <v>21</v>
      </c>
      <c r="E386" s="164" t="s">
        <v>292</v>
      </c>
      <c r="F386" s="165" t="s">
        <v>84</v>
      </c>
      <c r="G386" s="166">
        <v>1</v>
      </c>
      <c r="H386" s="170">
        <f>+ROUND(ITEMS!H381*'Formulario 1 PROPUESTA'!$L$13,0)</f>
        <v>255621</v>
      </c>
      <c r="I386" s="171">
        <f>+ROUND(ITEMS!I381*'Formulario 1 PROPUESTA'!$L$13,0)</f>
        <v>315049</v>
      </c>
      <c r="J386" s="171">
        <f>+ROUND(ITEMS!J381*'Formulario 1 PROPUESTA'!$L$13,0)</f>
        <v>232380</v>
      </c>
      <c r="K386" s="171">
        <f>+ROUND(ITEMS!K381*'Formulario 1 PROPUESTA'!$L$13,0)</f>
        <v>336000</v>
      </c>
      <c r="L386" s="171">
        <f>+ROUND(ITEMS!L381*'Formulario 1 PROPUESTA'!$L$13,0)</f>
        <v>367500</v>
      </c>
      <c r="M386" s="172">
        <f>+ROUND(ITEMS!M381*'Formulario 1 PROPUESTA'!$L$13,0)</f>
        <v>1575000</v>
      </c>
      <c r="N386" s="225"/>
    </row>
    <row r="387" spans="2:14" customFormat="1" ht="69.599999999999994" x14ac:dyDescent="0.25">
      <c r="B387" s="223"/>
      <c r="C387" s="163">
        <v>367</v>
      </c>
      <c r="D387" s="163" t="s">
        <v>35</v>
      </c>
      <c r="E387" s="164" t="s">
        <v>293</v>
      </c>
      <c r="F387" s="165" t="s">
        <v>10</v>
      </c>
      <c r="G387" s="166">
        <v>1</v>
      </c>
      <c r="H387" s="170">
        <f>+ROUND(ITEMS!H382*'Formulario 1 PROPUESTA'!$L$13,0)</f>
        <v>262500</v>
      </c>
      <c r="I387" s="171">
        <f>+ROUND(ITEMS!I382*'Formulario 1 PROPUESTA'!$L$13,0)</f>
        <v>262500</v>
      </c>
      <c r="J387" s="171">
        <f>+ROUND(ITEMS!J382*'Formulario 1 PROPUESTA'!$L$13,0)</f>
        <v>262500</v>
      </c>
      <c r="K387" s="171">
        <f>+ROUND(ITEMS!K382*'Formulario 1 PROPUESTA'!$L$13,0)</f>
        <v>262500</v>
      </c>
      <c r="L387" s="171">
        <f>+ROUND(ITEMS!L382*'Formulario 1 PROPUESTA'!$L$13,0)</f>
        <v>262500</v>
      </c>
      <c r="M387" s="172">
        <f>+ROUND(ITEMS!M382*'Formulario 1 PROPUESTA'!$L$13,0)</f>
        <v>262500</v>
      </c>
      <c r="N387" s="225"/>
    </row>
    <row r="388" spans="2:14" customFormat="1" ht="69.599999999999994" x14ac:dyDescent="0.25">
      <c r="B388" s="223"/>
      <c r="C388" s="163">
        <v>368</v>
      </c>
      <c r="D388" s="163" t="s">
        <v>21</v>
      </c>
      <c r="E388" s="164" t="s">
        <v>293</v>
      </c>
      <c r="F388" s="165" t="s">
        <v>84</v>
      </c>
      <c r="G388" s="166">
        <v>1</v>
      </c>
      <c r="H388" s="170">
        <f>+ROUND(ITEMS!H383*'Formulario 1 PROPUESTA'!$L$13,0)</f>
        <v>552300</v>
      </c>
      <c r="I388" s="171">
        <f>+ROUND(ITEMS!I383*'Formulario 1 PROPUESTA'!$L$13,0)</f>
        <v>828450</v>
      </c>
      <c r="J388" s="171">
        <f>+ROUND(ITEMS!J383*'Formulario 1 PROPUESTA'!$L$13,0)</f>
        <v>840000</v>
      </c>
      <c r="K388" s="171">
        <f>+ROUND(ITEMS!K383*'Formulario 1 PROPUESTA'!$L$13,0)</f>
        <v>1365000</v>
      </c>
      <c r="L388" s="171">
        <f>+ROUND(ITEMS!L383*'Formulario 1 PROPUESTA'!$L$13,0)</f>
        <v>819000</v>
      </c>
      <c r="M388" s="172">
        <f>+ROUND(ITEMS!M383*'Formulario 1 PROPUESTA'!$L$13,0)</f>
        <v>630000</v>
      </c>
      <c r="N388" s="225"/>
    </row>
    <row r="389" spans="2:14" customFormat="1" ht="87" x14ac:dyDescent="0.25">
      <c r="B389" s="223"/>
      <c r="C389" s="163">
        <v>369</v>
      </c>
      <c r="D389" s="163" t="s">
        <v>35</v>
      </c>
      <c r="E389" s="164" t="s">
        <v>294</v>
      </c>
      <c r="F389" s="165" t="s">
        <v>10</v>
      </c>
      <c r="G389" s="166">
        <v>1</v>
      </c>
      <c r="H389" s="170">
        <f>+ROUND(ITEMS!H384*'Formulario 1 PROPUESTA'!$L$13,0)</f>
        <v>1003339</v>
      </c>
      <c r="I389" s="171">
        <f>+ROUND(ITEMS!I384*'Formulario 1 PROPUESTA'!$L$13,0)</f>
        <v>1003339</v>
      </c>
      <c r="J389" s="171">
        <f>+ROUND(ITEMS!J384*'Formulario 1 PROPUESTA'!$L$13,0)</f>
        <v>945000</v>
      </c>
      <c r="K389" s="171">
        <f>+ROUND(ITEMS!K384*'Formulario 1 PROPUESTA'!$L$13,0)</f>
        <v>945000</v>
      </c>
      <c r="L389" s="171">
        <f>+ROUND(ITEMS!L384*'Formulario 1 PROPUESTA'!$L$13,0)</f>
        <v>945000</v>
      </c>
      <c r="M389" s="172">
        <f>+ROUND(ITEMS!M384*'Formulario 1 PROPUESTA'!$L$13,0)</f>
        <v>945000</v>
      </c>
      <c r="N389" s="225"/>
    </row>
    <row r="390" spans="2:14" customFormat="1" ht="87" x14ac:dyDescent="0.25">
      <c r="B390" s="223"/>
      <c r="C390" s="163">
        <v>370</v>
      </c>
      <c r="D390" s="163" t="s">
        <v>21</v>
      </c>
      <c r="E390" s="164" t="s">
        <v>294</v>
      </c>
      <c r="F390" s="165" t="s">
        <v>84</v>
      </c>
      <c r="G390" s="166">
        <v>1</v>
      </c>
      <c r="H390" s="170">
        <f>+ROUND(ITEMS!H385*'Formulario 1 PROPUESTA'!$L$13,0)</f>
        <v>437265</v>
      </c>
      <c r="I390" s="171">
        <f>+ROUND(ITEMS!I385*'Formulario 1 PROPUESTA'!$L$13,0)</f>
        <v>509250</v>
      </c>
      <c r="J390" s="171">
        <f>+ROUND(ITEMS!J385*'Formulario 1 PROPUESTA'!$L$13,0)</f>
        <v>892500</v>
      </c>
      <c r="K390" s="171">
        <f>+ROUND(ITEMS!K385*'Formulario 1 PROPUESTA'!$L$13,0)</f>
        <v>1029000</v>
      </c>
      <c r="L390" s="171">
        <f>+ROUND(ITEMS!L385*'Formulario 1 PROPUESTA'!$L$13,0)</f>
        <v>892500</v>
      </c>
      <c r="M390" s="172">
        <f>+ROUND(ITEMS!M385*'Formulario 1 PROPUESTA'!$L$13,0)</f>
        <v>535500</v>
      </c>
      <c r="N390" s="225"/>
    </row>
    <row r="391" spans="2:14" customFormat="1" ht="87" x14ac:dyDescent="0.25">
      <c r="B391" s="223"/>
      <c r="C391" s="163">
        <v>371</v>
      </c>
      <c r="D391" s="163" t="s">
        <v>35</v>
      </c>
      <c r="E391" s="164" t="s">
        <v>295</v>
      </c>
      <c r="F391" s="165" t="s">
        <v>10</v>
      </c>
      <c r="G391" s="166">
        <v>1</v>
      </c>
      <c r="H391" s="170">
        <f>+ROUND(ITEMS!H386*'Formulario 1 PROPUESTA'!$L$13,0)</f>
        <v>1003339</v>
      </c>
      <c r="I391" s="171">
        <f>+ROUND(ITEMS!I386*'Formulario 1 PROPUESTA'!$L$13,0)</f>
        <v>1003339</v>
      </c>
      <c r="J391" s="171">
        <f>+ROUND(ITEMS!J386*'Formulario 1 PROPUESTA'!$L$13,0)</f>
        <v>945000</v>
      </c>
      <c r="K391" s="171">
        <f>+ROUND(ITEMS!K386*'Formulario 1 PROPUESTA'!$L$13,0)</f>
        <v>945000</v>
      </c>
      <c r="L391" s="171">
        <f>+ROUND(ITEMS!L386*'Formulario 1 PROPUESTA'!$L$13,0)</f>
        <v>945000</v>
      </c>
      <c r="M391" s="172">
        <f>+ROUND(ITEMS!M386*'Formulario 1 PROPUESTA'!$L$13,0)</f>
        <v>945000</v>
      </c>
      <c r="N391" s="225"/>
    </row>
    <row r="392" spans="2:14" customFormat="1" ht="87" x14ac:dyDescent="0.25">
      <c r="B392" s="223"/>
      <c r="C392" s="163">
        <v>372</v>
      </c>
      <c r="D392" s="163" t="s">
        <v>21</v>
      </c>
      <c r="E392" s="164" t="s">
        <v>295</v>
      </c>
      <c r="F392" s="165" t="s">
        <v>84</v>
      </c>
      <c r="G392" s="166">
        <v>1</v>
      </c>
      <c r="H392" s="170">
        <f>+ROUND(ITEMS!H387*'Formulario 1 PROPUESTA'!$L$13,0)</f>
        <v>437265</v>
      </c>
      <c r="I392" s="171">
        <f>+ROUND(ITEMS!I387*'Formulario 1 PROPUESTA'!$L$13,0)</f>
        <v>527789</v>
      </c>
      <c r="J392" s="171">
        <f>+ROUND(ITEMS!J387*'Formulario 1 PROPUESTA'!$L$13,0)</f>
        <v>1155000</v>
      </c>
      <c r="K392" s="171">
        <f>+ROUND(ITEMS!K387*'Formulario 1 PROPUESTA'!$L$13,0)</f>
        <v>1029000</v>
      </c>
      <c r="L392" s="171">
        <f>+ROUND(ITEMS!L387*'Formulario 1 PROPUESTA'!$L$13,0)</f>
        <v>947100</v>
      </c>
      <c r="M392" s="172">
        <f>+ROUND(ITEMS!M387*'Formulario 1 PROPUESTA'!$L$13,0)</f>
        <v>535500</v>
      </c>
      <c r="N392" s="225"/>
    </row>
    <row r="393" spans="2:14" customFormat="1" ht="17.399999999999999" x14ac:dyDescent="0.25">
      <c r="B393" s="223"/>
      <c r="C393" s="163">
        <v>373</v>
      </c>
      <c r="D393" s="163" t="s">
        <v>35</v>
      </c>
      <c r="E393" s="164" t="s">
        <v>296</v>
      </c>
      <c r="F393" s="165" t="s">
        <v>10</v>
      </c>
      <c r="G393" s="166">
        <v>1</v>
      </c>
      <c r="H393" s="170">
        <f>+ROUND(ITEMS!H388*'Formulario 1 PROPUESTA'!$L$13,0)</f>
        <v>1377600</v>
      </c>
      <c r="I393" s="171">
        <f>+ROUND(ITEMS!I388*'Formulario 1 PROPUESTA'!$L$13,0)</f>
        <v>1377600</v>
      </c>
      <c r="J393" s="171">
        <f>+ROUND(ITEMS!J388*'Formulario 1 PROPUESTA'!$L$13,0)</f>
        <v>1186590</v>
      </c>
      <c r="K393" s="171">
        <f>+ROUND(ITEMS!K388*'Formulario 1 PROPUESTA'!$L$13,0)</f>
        <v>1377600</v>
      </c>
      <c r="L393" s="171">
        <f>+ROUND(ITEMS!L388*'Formulario 1 PROPUESTA'!$L$13,0)</f>
        <v>1377600</v>
      </c>
      <c r="M393" s="172">
        <f>+ROUND(ITEMS!M388*'Formulario 1 PROPUESTA'!$L$13,0)</f>
        <v>1377600</v>
      </c>
      <c r="N393" s="225"/>
    </row>
    <row r="394" spans="2:14" customFormat="1" ht="17.399999999999999" x14ac:dyDescent="0.25">
      <c r="B394" s="223"/>
      <c r="C394" s="163">
        <v>374</v>
      </c>
      <c r="D394" s="163" t="s">
        <v>21</v>
      </c>
      <c r="E394" s="164" t="s">
        <v>296</v>
      </c>
      <c r="F394" s="165" t="s">
        <v>84</v>
      </c>
      <c r="G394" s="166">
        <v>1</v>
      </c>
      <c r="H394" s="170">
        <f>+ROUND(ITEMS!H389*'Formulario 1 PROPUESTA'!$L$13,0)</f>
        <v>2450211</v>
      </c>
      <c r="I394" s="171">
        <f>+ROUND(ITEMS!I389*'Formulario 1 PROPUESTA'!$L$13,0)</f>
        <v>2983790</v>
      </c>
      <c r="J394" s="171">
        <f>+ROUND(ITEMS!J389*'Formulario 1 PROPUESTA'!$L$13,0)</f>
        <v>5187731</v>
      </c>
      <c r="K394" s="171">
        <f>+ROUND(ITEMS!K389*'Formulario 1 PROPUESTA'!$L$13,0)</f>
        <v>5040000</v>
      </c>
      <c r="L394" s="171">
        <f>+ROUND(ITEMS!L389*'Formulario 1 PROPUESTA'!$L$13,0)</f>
        <v>5775000</v>
      </c>
      <c r="M394" s="172">
        <f>+ROUND(ITEMS!M389*'Formulario 1 PROPUESTA'!$L$13,0)</f>
        <v>2730000</v>
      </c>
      <c r="N394" s="225"/>
    </row>
    <row r="395" spans="2:14" customFormat="1" ht="34.799999999999997" x14ac:dyDescent="0.25">
      <c r="B395" s="223"/>
      <c r="C395" s="163">
        <v>375</v>
      </c>
      <c r="D395" s="163" t="s">
        <v>35</v>
      </c>
      <c r="E395" s="164" t="s">
        <v>297</v>
      </c>
      <c r="F395" s="165" t="s">
        <v>10</v>
      </c>
      <c r="G395" s="166">
        <v>1</v>
      </c>
      <c r="H395" s="170">
        <f>+ROUND(ITEMS!H390*'Formulario 1 PROPUESTA'!$L$13,0)</f>
        <v>787500</v>
      </c>
      <c r="I395" s="171">
        <f>+ROUND(ITEMS!I390*'Formulario 1 PROPUESTA'!$L$13,0)</f>
        <v>787500</v>
      </c>
      <c r="J395" s="171">
        <f>+ROUND(ITEMS!J390*'Formulario 1 PROPUESTA'!$L$13,0)</f>
        <v>787500</v>
      </c>
      <c r="K395" s="171">
        <f>+ROUND(ITEMS!K390*'Formulario 1 PROPUESTA'!$L$13,0)</f>
        <v>787500</v>
      </c>
      <c r="L395" s="171">
        <f>+ROUND(ITEMS!L390*'Formulario 1 PROPUESTA'!$L$13,0)</f>
        <v>787500</v>
      </c>
      <c r="M395" s="172">
        <f>+ROUND(ITEMS!M390*'Formulario 1 PROPUESTA'!$L$13,0)</f>
        <v>787500</v>
      </c>
      <c r="N395" s="225"/>
    </row>
    <row r="396" spans="2:14" customFormat="1" ht="34.799999999999997" x14ac:dyDescent="0.25">
      <c r="B396" s="223"/>
      <c r="C396" s="163">
        <v>376</v>
      </c>
      <c r="D396" s="163" t="s">
        <v>21</v>
      </c>
      <c r="E396" s="164" t="s">
        <v>297</v>
      </c>
      <c r="F396" s="165" t="s">
        <v>84</v>
      </c>
      <c r="G396" s="166">
        <v>1</v>
      </c>
      <c r="H396" s="170">
        <f>+ROUND(ITEMS!H391*'Formulario 1 PROPUESTA'!$L$13,0)</f>
        <v>173450</v>
      </c>
      <c r="I396" s="171">
        <f>+ROUND(ITEMS!I391*'Formulario 1 PROPUESTA'!$L$13,0)</f>
        <v>651897</v>
      </c>
      <c r="J396" s="171">
        <f>+ROUND(ITEMS!J391*'Formulario 1 PROPUESTA'!$L$13,0)</f>
        <v>180014</v>
      </c>
      <c r="K396" s="171">
        <f>+ROUND(ITEMS!K391*'Formulario 1 PROPUESTA'!$L$13,0)</f>
        <v>1680000</v>
      </c>
      <c r="L396" s="171">
        <f>+ROUND(ITEMS!L391*'Formulario 1 PROPUESTA'!$L$13,0)</f>
        <v>2415000</v>
      </c>
      <c r="M396" s="172">
        <f>+ROUND(ITEMS!M391*'Formulario 1 PROPUESTA'!$L$13,0)</f>
        <v>2205000</v>
      </c>
      <c r="N396" s="225"/>
    </row>
    <row r="397" spans="2:14" customFormat="1" ht="52.2" x14ac:dyDescent="0.25">
      <c r="B397" s="223"/>
      <c r="C397" s="163">
        <v>377</v>
      </c>
      <c r="D397" s="163" t="s">
        <v>35</v>
      </c>
      <c r="E397" s="164" t="s">
        <v>298</v>
      </c>
      <c r="F397" s="165" t="s">
        <v>10</v>
      </c>
      <c r="G397" s="166">
        <v>1</v>
      </c>
      <c r="H397" s="170">
        <f>+ROUND(ITEMS!H392*'Formulario 1 PROPUESTA'!$L$13,0)</f>
        <v>91900</v>
      </c>
      <c r="I397" s="171">
        <f>+ROUND(ITEMS!I392*'Formulario 1 PROPUESTA'!$L$13,0)</f>
        <v>91900</v>
      </c>
      <c r="J397" s="171">
        <f>+ROUND(ITEMS!J392*'Formulario 1 PROPUESTA'!$L$13,0)</f>
        <v>91900</v>
      </c>
      <c r="K397" s="171">
        <f>+ROUND(ITEMS!K392*'Formulario 1 PROPUESTA'!$L$13,0)</f>
        <v>91900</v>
      </c>
      <c r="L397" s="171">
        <f>+ROUND(ITEMS!L392*'Formulario 1 PROPUESTA'!$L$13,0)</f>
        <v>91900</v>
      </c>
      <c r="M397" s="172">
        <f>+ROUND(ITEMS!M392*'Formulario 1 PROPUESTA'!$L$13,0)</f>
        <v>91900</v>
      </c>
      <c r="N397" s="225"/>
    </row>
    <row r="398" spans="2:14" customFormat="1" ht="52.2" x14ac:dyDescent="0.25">
      <c r="B398" s="223"/>
      <c r="C398" s="163">
        <v>378</v>
      </c>
      <c r="D398" s="163" t="s">
        <v>21</v>
      </c>
      <c r="E398" s="164" t="s">
        <v>298</v>
      </c>
      <c r="F398" s="165" t="s">
        <v>84</v>
      </c>
      <c r="G398" s="166">
        <v>1</v>
      </c>
      <c r="H398" s="170">
        <f>+ROUND(ITEMS!H393*'Formulario 1 PROPUESTA'!$L$13,0)</f>
        <v>231887</v>
      </c>
      <c r="I398" s="171">
        <f>+ROUND(ITEMS!I393*'Formulario 1 PROPUESTA'!$L$13,0)</f>
        <v>243944</v>
      </c>
      <c r="J398" s="171">
        <f>+ROUND(ITEMS!J393*'Formulario 1 PROPUESTA'!$L$13,0)</f>
        <v>370571</v>
      </c>
      <c r="K398" s="171">
        <f>+ROUND(ITEMS!K393*'Formulario 1 PROPUESTA'!$L$13,0)</f>
        <v>367500</v>
      </c>
      <c r="L398" s="171">
        <f>+ROUND(ITEMS!L393*'Formulario 1 PROPUESTA'!$L$13,0)</f>
        <v>472500</v>
      </c>
      <c r="M398" s="172">
        <f>+ROUND(ITEMS!M393*'Formulario 1 PROPUESTA'!$L$13,0)</f>
        <v>367500</v>
      </c>
      <c r="N398" s="225"/>
    </row>
    <row r="399" spans="2:14" customFormat="1" ht="87" x14ac:dyDescent="0.25">
      <c r="B399" s="223"/>
      <c r="C399" s="163">
        <v>379</v>
      </c>
      <c r="D399" s="163" t="s">
        <v>35</v>
      </c>
      <c r="E399" s="164" t="s">
        <v>299</v>
      </c>
      <c r="F399" s="165" t="s">
        <v>10</v>
      </c>
      <c r="G399" s="166">
        <v>1</v>
      </c>
      <c r="H399" s="170">
        <f>+ROUND(ITEMS!H394*'Formulario 1 PROPUESTA'!$L$13,0)</f>
        <v>0</v>
      </c>
      <c r="I399" s="171">
        <f>+ROUND(ITEMS!I394*'Formulario 1 PROPUESTA'!$L$13,0)</f>
        <v>0</v>
      </c>
      <c r="J399" s="171">
        <f>+ROUND(ITEMS!J394*'Formulario 1 PROPUESTA'!$L$13,0)</f>
        <v>0</v>
      </c>
      <c r="K399" s="171">
        <f>+ROUND(ITEMS!K394*'Formulario 1 PROPUESTA'!$L$13,0)</f>
        <v>0</v>
      </c>
      <c r="L399" s="171">
        <f>+ROUND(ITEMS!L394*'Formulario 1 PROPUESTA'!$L$13,0)</f>
        <v>0</v>
      </c>
      <c r="M399" s="172">
        <f>+ROUND(ITEMS!M394*'Formulario 1 PROPUESTA'!$L$13,0)</f>
        <v>91900</v>
      </c>
      <c r="N399" s="225"/>
    </row>
    <row r="400" spans="2:14" customFormat="1" ht="34.799999999999997" x14ac:dyDescent="0.25">
      <c r="B400" s="223"/>
      <c r="C400" s="163">
        <v>380</v>
      </c>
      <c r="D400" s="163" t="s">
        <v>35</v>
      </c>
      <c r="E400" s="164" t="s">
        <v>300</v>
      </c>
      <c r="F400" s="165" t="s">
        <v>10</v>
      </c>
      <c r="G400" s="166">
        <v>1</v>
      </c>
      <c r="H400" s="170">
        <f>+ROUND(ITEMS!H395*'Formulario 1 PROPUESTA'!$L$13,0)</f>
        <v>46100</v>
      </c>
      <c r="I400" s="171">
        <f>+ROUND(ITEMS!I395*'Formulario 1 PROPUESTA'!$L$13,0)</f>
        <v>46100</v>
      </c>
      <c r="J400" s="171">
        <f>+ROUND(ITEMS!J395*'Formulario 1 PROPUESTA'!$L$13,0)</f>
        <v>46750</v>
      </c>
      <c r="K400" s="171">
        <f>+ROUND(ITEMS!K395*'Formulario 1 PROPUESTA'!$L$13,0)</f>
        <v>46750</v>
      </c>
      <c r="L400" s="171">
        <f>+ROUND(ITEMS!L395*'Formulario 1 PROPUESTA'!$L$13,0)</f>
        <v>46750</v>
      </c>
      <c r="M400" s="172">
        <f>+ROUND(ITEMS!M395*'Formulario 1 PROPUESTA'!$L$13,0)</f>
        <v>46750</v>
      </c>
      <c r="N400" s="225"/>
    </row>
    <row r="401" spans="2:14" customFormat="1" ht="34.799999999999997" x14ac:dyDescent="0.25">
      <c r="B401" s="223"/>
      <c r="C401" s="163">
        <v>381</v>
      </c>
      <c r="D401" s="163" t="s">
        <v>21</v>
      </c>
      <c r="E401" s="164" t="s">
        <v>300</v>
      </c>
      <c r="F401" s="165" t="s">
        <v>84</v>
      </c>
      <c r="G401" s="166">
        <v>1</v>
      </c>
      <c r="H401" s="170">
        <f>+ROUND(ITEMS!H396*'Formulario 1 PROPUESTA'!$L$13,0)</f>
        <v>54977</v>
      </c>
      <c r="I401" s="171">
        <f>+ROUND(ITEMS!I396*'Formulario 1 PROPUESTA'!$L$13,0)</f>
        <v>58917</v>
      </c>
      <c r="J401" s="171">
        <f>+ROUND(ITEMS!J396*'Formulario 1 PROPUESTA'!$L$13,0)</f>
        <v>65100</v>
      </c>
      <c r="K401" s="171">
        <f>+ROUND(ITEMS!K396*'Formulario 1 PROPUESTA'!$L$13,0)</f>
        <v>65100</v>
      </c>
      <c r="L401" s="171">
        <f>+ROUND(ITEMS!L396*'Formulario 1 PROPUESTA'!$L$13,0)</f>
        <v>65100</v>
      </c>
      <c r="M401" s="172">
        <f>+ROUND(ITEMS!M396*'Formulario 1 PROPUESTA'!$L$13,0)</f>
        <v>65100</v>
      </c>
      <c r="N401" s="225"/>
    </row>
    <row r="402" spans="2:14" customFormat="1" ht="69.599999999999994" x14ac:dyDescent="0.25">
      <c r="B402" s="223"/>
      <c r="C402" s="163">
        <v>382</v>
      </c>
      <c r="D402" s="163" t="s">
        <v>35</v>
      </c>
      <c r="E402" s="164" t="s">
        <v>301</v>
      </c>
      <c r="F402" s="165" t="s">
        <v>10</v>
      </c>
      <c r="G402" s="166">
        <v>1</v>
      </c>
      <c r="H402" s="170">
        <f>+ROUND(ITEMS!H397*'Formulario 1 PROPUESTA'!$L$13,0)</f>
        <v>182234</v>
      </c>
      <c r="I402" s="171">
        <f>+ROUND(ITEMS!I397*'Formulario 1 PROPUESTA'!$L$13,0)</f>
        <v>182234</v>
      </c>
      <c r="J402" s="171">
        <f>+ROUND(ITEMS!J397*'Formulario 1 PROPUESTA'!$L$13,0)</f>
        <v>183750</v>
      </c>
      <c r="K402" s="171">
        <f>+ROUND(ITEMS!K397*'Formulario 1 PROPUESTA'!$L$13,0)</f>
        <v>183750</v>
      </c>
      <c r="L402" s="171">
        <f>+ROUND(ITEMS!L397*'Formulario 1 PROPUESTA'!$L$13,0)</f>
        <v>183750</v>
      </c>
      <c r="M402" s="172">
        <f>+ROUND(ITEMS!M397*'Formulario 1 PROPUESTA'!$L$13,0)</f>
        <v>183750</v>
      </c>
      <c r="N402" s="225"/>
    </row>
    <row r="403" spans="2:14" customFormat="1" ht="104.4" x14ac:dyDescent="0.25">
      <c r="B403" s="223"/>
      <c r="C403" s="163">
        <v>383</v>
      </c>
      <c r="D403" s="163" t="s">
        <v>35</v>
      </c>
      <c r="E403" s="164" t="s">
        <v>302</v>
      </c>
      <c r="F403" s="165" t="s">
        <v>10</v>
      </c>
      <c r="G403" s="166">
        <v>1</v>
      </c>
      <c r="H403" s="170">
        <f>+ROUND(ITEMS!H398*'Formulario 1 PROPUESTA'!$L$13,0)</f>
        <v>182234</v>
      </c>
      <c r="I403" s="171">
        <f>+ROUND(ITEMS!I398*'Formulario 1 PROPUESTA'!$L$13,0)</f>
        <v>182234</v>
      </c>
      <c r="J403" s="171">
        <f>+ROUND(ITEMS!J398*'Formulario 1 PROPUESTA'!$L$13,0)</f>
        <v>183750</v>
      </c>
      <c r="K403" s="171">
        <f>+ROUND(ITEMS!K398*'Formulario 1 PROPUESTA'!$L$13,0)</f>
        <v>183750</v>
      </c>
      <c r="L403" s="171">
        <f>+ROUND(ITEMS!L398*'Formulario 1 PROPUESTA'!$L$13,0)</f>
        <v>183750</v>
      </c>
      <c r="M403" s="172">
        <f>+ROUND(ITEMS!M398*'Formulario 1 PROPUESTA'!$L$13,0)</f>
        <v>183750</v>
      </c>
      <c r="N403" s="225"/>
    </row>
    <row r="404" spans="2:14" customFormat="1" ht="87" x14ac:dyDescent="0.25">
      <c r="B404" s="223"/>
      <c r="C404" s="163">
        <v>384</v>
      </c>
      <c r="D404" s="163" t="s">
        <v>35</v>
      </c>
      <c r="E404" s="164" t="s">
        <v>303</v>
      </c>
      <c r="F404" s="165" t="s">
        <v>10</v>
      </c>
      <c r="G404" s="166">
        <v>1</v>
      </c>
      <c r="H404" s="170">
        <f>+ROUND(ITEMS!H399*'Formulario 1 PROPUESTA'!$L$13,0)</f>
        <v>367500</v>
      </c>
      <c r="I404" s="171">
        <f>+ROUND(ITEMS!I399*'Formulario 1 PROPUESTA'!$L$13,0)</f>
        <v>367500</v>
      </c>
      <c r="J404" s="171">
        <f>+ROUND(ITEMS!J399*'Formulario 1 PROPUESTA'!$L$13,0)</f>
        <v>367500</v>
      </c>
      <c r="K404" s="171">
        <f>+ROUND(ITEMS!K399*'Formulario 1 PROPUESTA'!$L$13,0)</f>
        <v>367500</v>
      </c>
      <c r="L404" s="171">
        <f>+ROUND(ITEMS!L399*'Formulario 1 PROPUESTA'!$L$13,0)</f>
        <v>367500</v>
      </c>
      <c r="M404" s="172">
        <f>+ROUND(ITEMS!M399*'Formulario 1 PROPUESTA'!$L$13,0)</f>
        <v>367500</v>
      </c>
      <c r="N404" s="225"/>
    </row>
    <row r="405" spans="2:14" customFormat="1" ht="87" x14ac:dyDescent="0.25">
      <c r="B405" s="223"/>
      <c r="C405" s="163">
        <v>385</v>
      </c>
      <c r="D405" s="163" t="s">
        <v>35</v>
      </c>
      <c r="E405" s="164" t="s">
        <v>304</v>
      </c>
      <c r="F405" s="165" t="s">
        <v>10</v>
      </c>
      <c r="G405" s="166">
        <v>1</v>
      </c>
      <c r="H405" s="170">
        <f>+ROUND(ITEMS!H400*'Formulario 1 PROPUESTA'!$L$13,0)</f>
        <v>183750</v>
      </c>
      <c r="I405" s="171">
        <f>+ROUND(ITEMS!I400*'Formulario 1 PROPUESTA'!$L$13,0)</f>
        <v>183750</v>
      </c>
      <c r="J405" s="171">
        <f>+ROUND(ITEMS!J400*'Formulario 1 PROPUESTA'!$L$13,0)</f>
        <v>183750</v>
      </c>
      <c r="K405" s="171">
        <f>+ROUND(ITEMS!K400*'Formulario 1 PROPUESTA'!$L$13,0)</f>
        <v>183750</v>
      </c>
      <c r="L405" s="171">
        <f>+ROUND(ITEMS!L400*'Formulario 1 PROPUESTA'!$L$13,0)</f>
        <v>183750</v>
      </c>
      <c r="M405" s="172">
        <f>+ROUND(ITEMS!M400*'Formulario 1 PROPUESTA'!$L$13,0)</f>
        <v>183750</v>
      </c>
      <c r="N405" s="225"/>
    </row>
    <row r="406" spans="2:14" customFormat="1" ht="87" x14ac:dyDescent="0.25">
      <c r="B406" s="223"/>
      <c r="C406" s="163">
        <v>386</v>
      </c>
      <c r="D406" s="163" t="s">
        <v>35</v>
      </c>
      <c r="E406" s="164" t="s">
        <v>305</v>
      </c>
      <c r="F406" s="165" t="s">
        <v>10</v>
      </c>
      <c r="G406" s="166">
        <v>1</v>
      </c>
      <c r="H406" s="170">
        <f>+ROUND(ITEMS!H401*'Formulario 1 PROPUESTA'!$L$13,0)</f>
        <v>46100</v>
      </c>
      <c r="I406" s="171">
        <f>+ROUND(ITEMS!I401*'Formulario 1 PROPUESTA'!$L$13,0)</f>
        <v>46100</v>
      </c>
      <c r="J406" s="171">
        <f>+ROUND(ITEMS!J401*'Formulario 1 PROPUESTA'!$L$13,0)</f>
        <v>46750</v>
      </c>
      <c r="K406" s="171">
        <f>+ROUND(ITEMS!K401*'Formulario 1 PROPUESTA'!$L$13,0)</f>
        <v>46750</v>
      </c>
      <c r="L406" s="171">
        <f>+ROUND(ITEMS!L401*'Formulario 1 PROPUESTA'!$L$13,0)</f>
        <v>46750</v>
      </c>
      <c r="M406" s="172">
        <f>+ROUND(ITEMS!M401*'Formulario 1 PROPUESTA'!$L$13,0)</f>
        <v>46750</v>
      </c>
      <c r="N406" s="225"/>
    </row>
    <row r="407" spans="2:14" customFormat="1" ht="69.599999999999994" x14ac:dyDescent="0.25">
      <c r="B407" s="223"/>
      <c r="C407" s="163">
        <v>387</v>
      </c>
      <c r="D407" s="163" t="s">
        <v>35</v>
      </c>
      <c r="E407" s="164" t="s">
        <v>306</v>
      </c>
      <c r="F407" s="165" t="s">
        <v>10</v>
      </c>
      <c r="G407" s="166">
        <v>1</v>
      </c>
      <c r="H407" s="170">
        <f>+ROUND(ITEMS!H402*'Formulario 1 PROPUESTA'!$L$13,0)</f>
        <v>197168</v>
      </c>
      <c r="I407" s="171">
        <f>+ROUND(ITEMS!I402*'Formulario 1 PROPUESTA'!$L$13,0)</f>
        <v>197168</v>
      </c>
      <c r="J407" s="171">
        <f>+ROUND(ITEMS!J402*'Formulario 1 PROPUESTA'!$L$13,0)</f>
        <v>168921</v>
      </c>
      <c r="K407" s="171">
        <f>+ROUND(ITEMS!K402*'Formulario 1 PROPUESTA'!$L$13,0)</f>
        <v>183750</v>
      </c>
      <c r="L407" s="171">
        <f>+ROUND(ITEMS!L402*'Formulario 1 PROPUESTA'!$L$13,0)</f>
        <v>183750</v>
      </c>
      <c r="M407" s="172">
        <f>+ROUND(ITEMS!M402*'Formulario 1 PROPUESTA'!$L$13,0)</f>
        <v>183750</v>
      </c>
      <c r="N407" s="225"/>
    </row>
    <row r="408" spans="2:14" customFormat="1" ht="87" x14ac:dyDescent="0.25">
      <c r="B408" s="223"/>
      <c r="C408" s="163">
        <v>388</v>
      </c>
      <c r="D408" s="163" t="s">
        <v>35</v>
      </c>
      <c r="E408" s="164" t="s">
        <v>307</v>
      </c>
      <c r="F408" s="165" t="s">
        <v>10</v>
      </c>
      <c r="G408" s="166">
        <v>1</v>
      </c>
      <c r="H408" s="170">
        <f>+ROUND(ITEMS!H403*'Formulario 1 PROPUESTA'!$L$13,0)</f>
        <v>364469</v>
      </c>
      <c r="I408" s="171">
        <f>+ROUND(ITEMS!I403*'Formulario 1 PROPUESTA'!$L$13,0)</f>
        <v>364469</v>
      </c>
      <c r="J408" s="171">
        <f>+ROUND(ITEMS!J403*'Formulario 1 PROPUESTA'!$L$13,0)</f>
        <v>367500</v>
      </c>
      <c r="K408" s="171">
        <f>+ROUND(ITEMS!K403*'Formulario 1 PROPUESTA'!$L$13,0)</f>
        <v>367500</v>
      </c>
      <c r="L408" s="171">
        <f>+ROUND(ITEMS!L403*'Formulario 1 PROPUESTA'!$L$13,0)</f>
        <v>367500</v>
      </c>
      <c r="M408" s="172">
        <f>+ROUND(ITEMS!M403*'Formulario 1 PROPUESTA'!$L$13,0)</f>
        <v>367500</v>
      </c>
      <c r="N408" s="225"/>
    </row>
    <row r="409" spans="2:14" customFormat="1" ht="139.19999999999999" x14ac:dyDescent="0.25">
      <c r="B409" s="223"/>
      <c r="C409" s="163">
        <v>389</v>
      </c>
      <c r="D409" s="163" t="s">
        <v>35</v>
      </c>
      <c r="E409" s="164" t="s">
        <v>308</v>
      </c>
      <c r="F409" s="165" t="s">
        <v>10</v>
      </c>
      <c r="G409" s="166">
        <v>1</v>
      </c>
      <c r="H409" s="170">
        <f>+ROUND(ITEMS!H404*'Formulario 1 PROPUESTA'!$L$13,0)</f>
        <v>152134</v>
      </c>
      <c r="I409" s="171">
        <f>+ROUND(ITEMS!I404*'Formulario 1 PROPUESTA'!$L$13,0)</f>
        <v>152134</v>
      </c>
      <c r="J409" s="171">
        <f>+ROUND(ITEMS!J404*'Formulario 1 PROPUESTA'!$L$13,0)</f>
        <v>138600</v>
      </c>
      <c r="K409" s="171">
        <f>+ROUND(ITEMS!K404*'Formulario 1 PROPUESTA'!$L$13,0)</f>
        <v>138600</v>
      </c>
      <c r="L409" s="171">
        <f>+ROUND(ITEMS!L404*'Formulario 1 PROPUESTA'!$L$13,0)</f>
        <v>138600</v>
      </c>
      <c r="M409" s="172">
        <f>+ROUND(ITEMS!M404*'Formulario 1 PROPUESTA'!$L$13,0)</f>
        <v>138600</v>
      </c>
      <c r="N409" s="225"/>
    </row>
    <row r="410" spans="2:14" customFormat="1" ht="87" x14ac:dyDescent="0.25">
      <c r="B410" s="223"/>
      <c r="C410" s="163">
        <v>390</v>
      </c>
      <c r="D410" s="163" t="s">
        <v>35</v>
      </c>
      <c r="E410" s="164" t="s">
        <v>309</v>
      </c>
      <c r="F410" s="165" t="s">
        <v>10</v>
      </c>
      <c r="G410" s="166">
        <v>1</v>
      </c>
      <c r="H410" s="170">
        <f>+ROUND(ITEMS!H405*'Formulario 1 PROPUESTA'!$L$13,0)</f>
        <v>735000</v>
      </c>
      <c r="I410" s="171">
        <f>+ROUND(ITEMS!I405*'Formulario 1 PROPUESTA'!$L$13,0)</f>
        <v>735000</v>
      </c>
      <c r="J410" s="171">
        <f>+ROUND(ITEMS!J405*'Formulario 1 PROPUESTA'!$L$13,0)</f>
        <v>735000</v>
      </c>
      <c r="K410" s="171">
        <f>+ROUND(ITEMS!K405*'Formulario 1 PROPUESTA'!$L$13,0)</f>
        <v>735000</v>
      </c>
      <c r="L410" s="171">
        <f>+ROUND(ITEMS!L405*'Formulario 1 PROPUESTA'!$L$13,0)</f>
        <v>735000</v>
      </c>
      <c r="M410" s="172">
        <f>+ROUND(ITEMS!M405*'Formulario 1 PROPUESTA'!$L$13,0)</f>
        <v>735000</v>
      </c>
      <c r="N410" s="225"/>
    </row>
    <row r="411" spans="2:14" customFormat="1" ht="87" x14ac:dyDescent="0.25">
      <c r="B411" s="223"/>
      <c r="C411" s="244">
        <v>391</v>
      </c>
      <c r="D411" s="244" t="s">
        <v>35</v>
      </c>
      <c r="E411" s="164" t="s">
        <v>310</v>
      </c>
      <c r="F411" s="165" t="s">
        <v>10</v>
      </c>
      <c r="G411" s="166">
        <v>1</v>
      </c>
      <c r="H411" s="170">
        <f>+ROUND(ITEMS!H406*'Formulario 1 PROPUESTA'!$L$13,0)</f>
        <v>367500</v>
      </c>
      <c r="I411" s="171">
        <f>+ROUND(ITEMS!I406*'Formulario 1 PROPUESTA'!$L$13,0)</f>
        <v>367500</v>
      </c>
      <c r="J411" s="171">
        <f>+ROUND(ITEMS!J406*'Formulario 1 PROPUESTA'!$L$13,0)</f>
        <v>367500</v>
      </c>
      <c r="K411" s="171">
        <f>+ROUND(ITEMS!K406*'Formulario 1 PROPUESTA'!$L$13,0)</f>
        <v>367500</v>
      </c>
      <c r="L411" s="171">
        <f>+ROUND(ITEMS!L406*'Formulario 1 PROPUESTA'!$L$13,0)</f>
        <v>367500</v>
      </c>
      <c r="M411" s="172">
        <f>+ROUND(ITEMS!M406*'Formulario 1 PROPUESTA'!$L$13,0)</f>
        <v>367500</v>
      </c>
      <c r="N411" s="225"/>
    </row>
    <row r="412" spans="2:14" customFormat="1" ht="104.4" x14ac:dyDescent="0.25">
      <c r="B412" s="223"/>
      <c r="C412" s="163">
        <v>392</v>
      </c>
      <c r="D412" s="163" t="s">
        <v>35</v>
      </c>
      <c r="E412" s="164" t="s">
        <v>311</v>
      </c>
      <c r="F412" s="165" t="s">
        <v>10</v>
      </c>
      <c r="G412" s="166">
        <v>1</v>
      </c>
      <c r="H412" s="170">
        <f>+ROUND(ITEMS!H407*'Formulario 1 PROPUESTA'!$L$13,0)</f>
        <v>138600</v>
      </c>
      <c r="I412" s="171">
        <f>+ROUND(ITEMS!I407*'Formulario 1 PROPUESTA'!$L$13,0)</f>
        <v>138600</v>
      </c>
      <c r="J412" s="171">
        <f>+ROUND(ITEMS!J407*'Formulario 1 PROPUESTA'!$L$13,0)</f>
        <v>138600</v>
      </c>
      <c r="K412" s="171">
        <f>+ROUND(ITEMS!K407*'Formulario 1 PROPUESTA'!$L$13,0)</f>
        <v>138600</v>
      </c>
      <c r="L412" s="171">
        <f>+ROUND(ITEMS!L407*'Formulario 1 PROPUESTA'!$L$13,0)</f>
        <v>138600</v>
      </c>
      <c r="M412" s="172">
        <f>+ROUND(ITEMS!M407*'Formulario 1 PROPUESTA'!$L$13,0)</f>
        <v>138600</v>
      </c>
      <c r="N412" s="225"/>
    </row>
    <row r="413" spans="2:14" customFormat="1" ht="104.4" x14ac:dyDescent="0.25">
      <c r="B413" s="223"/>
      <c r="C413" s="163">
        <v>393</v>
      </c>
      <c r="D413" s="163" t="s">
        <v>35</v>
      </c>
      <c r="E413" s="164" t="s">
        <v>312</v>
      </c>
      <c r="F413" s="165" t="s">
        <v>10</v>
      </c>
      <c r="G413" s="166">
        <v>1</v>
      </c>
      <c r="H413" s="170">
        <f>+ROUND(ITEMS!H408*'Formulario 1 PROPUESTA'!$L$13,0)</f>
        <v>138600</v>
      </c>
      <c r="I413" s="171">
        <f>+ROUND(ITEMS!I408*'Formulario 1 PROPUESTA'!$L$13,0)</f>
        <v>138600</v>
      </c>
      <c r="J413" s="171">
        <f>+ROUND(ITEMS!J408*'Formulario 1 PROPUESTA'!$L$13,0)</f>
        <v>138600</v>
      </c>
      <c r="K413" s="171">
        <f>+ROUND(ITEMS!K408*'Formulario 1 PROPUESTA'!$L$13,0)</f>
        <v>138600</v>
      </c>
      <c r="L413" s="171">
        <f>+ROUND(ITEMS!L408*'Formulario 1 PROPUESTA'!$L$13,0)</f>
        <v>138600</v>
      </c>
      <c r="M413" s="172">
        <f>+ROUND(ITEMS!M408*'Formulario 1 PROPUESTA'!$L$13,0)</f>
        <v>138600</v>
      </c>
      <c r="N413" s="225"/>
    </row>
    <row r="414" spans="2:14" customFormat="1" ht="121.8" x14ac:dyDescent="0.25">
      <c r="B414" s="223"/>
      <c r="C414" s="163">
        <v>394</v>
      </c>
      <c r="D414" s="163" t="s">
        <v>35</v>
      </c>
      <c r="E414" s="164" t="s">
        <v>313</v>
      </c>
      <c r="F414" s="165" t="s">
        <v>10</v>
      </c>
      <c r="G414" s="166">
        <v>1</v>
      </c>
      <c r="H414" s="170">
        <f>+ROUND(ITEMS!H409*'Formulario 1 PROPUESTA'!$L$13,0)</f>
        <v>367500</v>
      </c>
      <c r="I414" s="171">
        <f>+ROUND(ITEMS!I409*'Formulario 1 PROPUESTA'!$L$13,0)</f>
        <v>367500</v>
      </c>
      <c r="J414" s="171">
        <f>+ROUND(ITEMS!J409*'Formulario 1 PROPUESTA'!$L$13,0)</f>
        <v>367500</v>
      </c>
      <c r="K414" s="171">
        <f>+ROUND(ITEMS!K409*'Formulario 1 PROPUESTA'!$L$13,0)</f>
        <v>367500</v>
      </c>
      <c r="L414" s="171">
        <f>+ROUND(ITEMS!L409*'Formulario 1 PROPUESTA'!$L$13,0)</f>
        <v>367500</v>
      </c>
      <c r="M414" s="172">
        <f>+ROUND(ITEMS!M409*'Formulario 1 PROPUESTA'!$L$13,0)</f>
        <v>367500</v>
      </c>
      <c r="N414" s="225"/>
    </row>
    <row r="415" spans="2:14" customFormat="1" ht="139.19999999999999" x14ac:dyDescent="0.25">
      <c r="B415" s="223"/>
      <c r="C415" s="163">
        <v>395</v>
      </c>
      <c r="D415" s="163" t="s">
        <v>35</v>
      </c>
      <c r="E415" s="164" t="s">
        <v>314</v>
      </c>
      <c r="F415" s="165" t="s">
        <v>10</v>
      </c>
      <c r="G415" s="166">
        <v>1</v>
      </c>
      <c r="H415" s="170">
        <f>+ROUND(ITEMS!H410*'Formulario 1 PROPUESTA'!$L$13,0)</f>
        <v>273368</v>
      </c>
      <c r="I415" s="171">
        <f>+ROUND(ITEMS!I410*'Formulario 1 PROPUESTA'!$L$13,0)</f>
        <v>273368</v>
      </c>
      <c r="J415" s="171">
        <f>+ROUND(ITEMS!J410*'Formulario 1 PROPUESTA'!$L$13,0)</f>
        <v>243256</v>
      </c>
      <c r="K415" s="171">
        <f>+ROUND(ITEMS!K410*'Formulario 1 PROPUESTA'!$L$13,0)</f>
        <v>275650</v>
      </c>
      <c r="L415" s="171">
        <f>+ROUND(ITEMS!L410*'Formulario 1 PROPUESTA'!$L$13,0)</f>
        <v>275650</v>
      </c>
      <c r="M415" s="172">
        <f>+ROUND(ITEMS!M410*'Formulario 1 PROPUESTA'!$L$13,0)</f>
        <v>275650</v>
      </c>
      <c r="N415" s="225"/>
    </row>
    <row r="416" spans="2:14" customFormat="1" ht="87" x14ac:dyDescent="0.25">
      <c r="B416" s="223"/>
      <c r="C416" s="163">
        <v>396</v>
      </c>
      <c r="D416" s="163" t="s">
        <v>35</v>
      </c>
      <c r="E416" s="164" t="s">
        <v>315</v>
      </c>
      <c r="F416" s="165" t="s">
        <v>10</v>
      </c>
      <c r="G416" s="166">
        <v>1</v>
      </c>
      <c r="H416" s="170">
        <f>+ROUND(ITEMS!H411*'Formulario 1 PROPUESTA'!$L$13,0)</f>
        <v>303235</v>
      </c>
      <c r="I416" s="171">
        <f>+ROUND(ITEMS!I411*'Formulario 1 PROPUESTA'!$L$13,0)</f>
        <v>303235</v>
      </c>
      <c r="J416" s="171">
        <f>+ROUND(ITEMS!J411*'Formulario 1 PROPUESTA'!$L$13,0)</f>
        <v>275650</v>
      </c>
      <c r="K416" s="171">
        <f>+ROUND(ITEMS!K411*'Formulario 1 PROPUESTA'!$L$13,0)</f>
        <v>275650</v>
      </c>
      <c r="L416" s="171">
        <f>+ROUND(ITEMS!L411*'Formulario 1 PROPUESTA'!$L$13,0)</f>
        <v>275650</v>
      </c>
      <c r="M416" s="172">
        <f>+ROUND(ITEMS!M411*'Formulario 1 PROPUESTA'!$L$13,0)</f>
        <v>275650</v>
      </c>
      <c r="N416" s="225"/>
    </row>
    <row r="417" spans="2:14" customFormat="1" ht="104.4" x14ac:dyDescent="0.25">
      <c r="B417" s="223"/>
      <c r="C417" s="163">
        <v>397</v>
      </c>
      <c r="D417" s="163" t="s">
        <v>35</v>
      </c>
      <c r="E417" s="164" t="s">
        <v>316</v>
      </c>
      <c r="F417" s="165" t="s">
        <v>10</v>
      </c>
      <c r="G417" s="166">
        <v>1</v>
      </c>
      <c r="H417" s="170">
        <f>+ROUND(ITEMS!H412*'Formulario 1 PROPUESTA'!$L$13,0)</f>
        <v>243501</v>
      </c>
      <c r="I417" s="171">
        <f>+ROUND(ITEMS!I412*'Formulario 1 PROPUESTA'!$L$13,0)</f>
        <v>243501</v>
      </c>
      <c r="J417" s="171">
        <f>+ROUND(ITEMS!J412*'Formulario 1 PROPUESTA'!$L$13,0)</f>
        <v>275650</v>
      </c>
      <c r="K417" s="171">
        <f>+ROUND(ITEMS!K412*'Formulario 1 PROPUESTA'!$L$13,0)</f>
        <v>275650</v>
      </c>
      <c r="L417" s="171">
        <f>+ROUND(ITEMS!L412*'Formulario 1 PROPUESTA'!$L$13,0)</f>
        <v>275650</v>
      </c>
      <c r="M417" s="172">
        <f>+ROUND(ITEMS!M412*'Formulario 1 PROPUESTA'!$L$13,0)</f>
        <v>275650</v>
      </c>
      <c r="N417" s="225"/>
    </row>
    <row r="418" spans="2:14" customFormat="1" ht="87" x14ac:dyDescent="0.25">
      <c r="B418" s="223"/>
      <c r="C418" s="163">
        <v>398</v>
      </c>
      <c r="D418" s="163" t="s">
        <v>35</v>
      </c>
      <c r="E418" s="164" t="s">
        <v>317</v>
      </c>
      <c r="F418" s="165" t="s">
        <v>10</v>
      </c>
      <c r="G418" s="166">
        <v>1</v>
      </c>
      <c r="H418" s="170">
        <f>+ROUND(ITEMS!H413*'Formulario 1 PROPUESTA'!$L$13,0)</f>
        <v>183750</v>
      </c>
      <c r="I418" s="171">
        <f>+ROUND(ITEMS!I413*'Formulario 1 PROPUESTA'!$L$13,0)</f>
        <v>183750</v>
      </c>
      <c r="J418" s="171">
        <f>+ROUND(ITEMS!J413*'Formulario 1 PROPUESTA'!$L$13,0)</f>
        <v>183750</v>
      </c>
      <c r="K418" s="171">
        <f>+ROUND(ITEMS!K413*'Formulario 1 PROPUESTA'!$L$13,0)</f>
        <v>183750</v>
      </c>
      <c r="L418" s="171">
        <f>+ROUND(ITEMS!L413*'Formulario 1 PROPUESTA'!$L$13,0)</f>
        <v>183750</v>
      </c>
      <c r="M418" s="172">
        <f>+ROUND(ITEMS!M413*'Formulario 1 PROPUESTA'!$L$13,0)</f>
        <v>183750</v>
      </c>
      <c r="N418" s="225"/>
    </row>
    <row r="419" spans="2:14" customFormat="1" ht="87" x14ac:dyDescent="0.25">
      <c r="B419" s="223"/>
      <c r="C419" s="163">
        <v>399</v>
      </c>
      <c r="D419" s="163" t="s">
        <v>35</v>
      </c>
      <c r="E419" s="164" t="s">
        <v>318</v>
      </c>
      <c r="F419" s="165" t="s">
        <v>10</v>
      </c>
      <c r="G419" s="166">
        <v>1</v>
      </c>
      <c r="H419" s="170">
        <f>+ROUND(ITEMS!H414*'Formulario 1 PROPUESTA'!$L$13,0)</f>
        <v>334602</v>
      </c>
      <c r="I419" s="171">
        <f>+ROUND(ITEMS!I414*'Formulario 1 PROPUESTA'!$L$13,0)</f>
        <v>334602</v>
      </c>
      <c r="J419" s="171">
        <f>+ROUND(ITEMS!J414*'Formulario 1 PROPUESTA'!$L$13,0)</f>
        <v>367500</v>
      </c>
      <c r="K419" s="171">
        <f>+ROUND(ITEMS!K414*'Formulario 1 PROPUESTA'!$L$13,0)</f>
        <v>367500</v>
      </c>
      <c r="L419" s="171">
        <f>+ROUND(ITEMS!L414*'Formulario 1 PROPUESTA'!$L$13,0)</f>
        <v>367500</v>
      </c>
      <c r="M419" s="172">
        <f>+ROUND(ITEMS!M414*'Formulario 1 PROPUESTA'!$L$13,0)</f>
        <v>367500</v>
      </c>
      <c r="N419" s="225"/>
    </row>
    <row r="420" spans="2:14" customFormat="1" ht="69.599999999999994" x14ac:dyDescent="0.25">
      <c r="B420" s="223"/>
      <c r="C420" s="163">
        <v>400</v>
      </c>
      <c r="D420" s="163" t="s">
        <v>35</v>
      </c>
      <c r="E420" s="164" t="s">
        <v>319</v>
      </c>
      <c r="F420" s="165" t="s">
        <v>10</v>
      </c>
      <c r="G420" s="166">
        <v>1</v>
      </c>
      <c r="H420" s="170">
        <f>+ROUND(ITEMS!H415*'Formulario 1 PROPUESTA'!$L$13,0)</f>
        <v>486969</v>
      </c>
      <c r="I420" s="171">
        <f>+ROUND(ITEMS!I415*'Formulario 1 PROPUESTA'!$L$13,0)</f>
        <v>486969</v>
      </c>
      <c r="J420" s="171">
        <f>+ROUND(ITEMS!J415*'Formulario 1 PROPUESTA'!$L$13,0)</f>
        <v>551250</v>
      </c>
      <c r="K420" s="171">
        <f>+ROUND(ITEMS!K415*'Formulario 1 PROPUESTA'!$L$13,0)</f>
        <v>551250</v>
      </c>
      <c r="L420" s="171">
        <f>+ROUND(ITEMS!L415*'Formulario 1 PROPUESTA'!$L$13,0)</f>
        <v>551250</v>
      </c>
      <c r="M420" s="172">
        <f>+ROUND(ITEMS!M415*'Formulario 1 PROPUESTA'!$L$13,0)</f>
        <v>551250</v>
      </c>
      <c r="N420" s="225"/>
    </row>
    <row r="421" spans="2:14" customFormat="1" ht="87" x14ac:dyDescent="0.25">
      <c r="B421" s="223"/>
      <c r="C421" s="163">
        <v>401</v>
      </c>
      <c r="D421" s="163" t="s">
        <v>35</v>
      </c>
      <c r="E421" s="164" t="s">
        <v>320</v>
      </c>
      <c r="F421" s="165" t="s">
        <v>10</v>
      </c>
      <c r="G421" s="166">
        <v>1</v>
      </c>
      <c r="H421" s="170">
        <f>+ROUND(ITEMS!H416*'Formulario 1 PROPUESTA'!$L$13,0)</f>
        <v>1102500</v>
      </c>
      <c r="I421" s="171">
        <f>+ROUND(ITEMS!I416*'Formulario 1 PROPUESTA'!$L$13,0)</f>
        <v>1102500</v>
      </c>
      <c r="J421" s="171">
        <f>+ROUND(ITEMS!J416*'Formulario 1 PROPUESTA'!$L$13,0)</f>
        <v>1102500</v>
      </c>
      <c r="K421" s="171">
        <f>+ROUND(ITEMS!K416*'Formulario 1 PROPUESTA'!$L$13,0)</f>
        <v>1102500</v>
      </c>
      <c r="L421" s="171">
        <f>+ROUND(ITEMS!L416*'Formulario 1 PROPUESTA'!$L$13,0)</f>
        <v>1102500</v>
      </c>
      <c r="M421" s="172">
        <f>+ROUND(ITEMS!M416*'Formulario 1 PROPUESTA'!$L$13,0)</f>
        <v>1102500</v>
      </c>
      <c r="N421" s="225"/>
    </row>
    <row r="422" spans="2:14" customFormat="1" ht="34.799999999999997" x14ac:dyDescent="0.25">
      <c r="B422" s="223"/>
      <c r="C422" s="163">
        <v>402</v>
      </c>
      <c r="D422" s="163" t="s">
        <v>35</v>
      </c>
      <c r="E422" s="164" t="s">
        <v>321</v>
      </c>
      <c r="F422" s="165" t="s">
        <v>10</v>
      </c>
      <c r="G422" s="166">
        <v>1</v>
      </c>
      <c r="H422" s="170">
        <f>+ROUND(ITEMS!H417*'Formulario 1 PROPUESTA'!$L$13,0)</f>
        <v>46100</v>
      </c>
      <c r="I422" s="171">
        <f>+ROUND(ITEMS!I417*'Formulario 1 PROPUESTA'!$L$13,0)</f>
        <v>46100</v>
      </c>
      <c r="J422" s="171">
        <f>+ROUND(ITEMS!J417*'Formulario 1 PROPUESTA'!$L$13,0)</f>
        <v>42772</v>
      </c>
      <c r="K422" s="171">
        <f>+ROUND(ITEMS!K417*'Formulario 1 PROPUESTA'!$L$13,0)</f>
        <v>46750</v>
      </c>
      <c r="L422" s="171">
        <f>+ROUND(ITEMS!L417*'Formulario 1 PROPUESTA'!$L$13,0)</f>
        <v>39115</v>
      </c>
      <c r="M422" s="172">
        <f>+ROUND(ITEMS!M417*'Formulario 1 PROPUESTA'!$L$13,0)</f>
        <v>46750</v>
      </c>
      <c r="N422" s="225"/>
    </row>
    <row r="423" spans="2:14" customFormat="1" ht="34.799999999999997" x14ac:dyDescent="0.25">
      <c r="B423" s="223"/>
      <c r="C423" s="163">
        <v>403</v>
      </c>
      <c r="D423" s="163" t="s">
        <v>35</v>
      </c>
      <c r="E423" s="164" t="s">
        <v>322</v>
      </c>
      <c r="F423" s="165" t="s">
        <v>10</v>
      </c>
      <c r="G423" s="166">
        <v>1</v>
      </c>
      <c r="H423" s="170">
        <f>+ROUND(ITEMS!H418*'Formulario 1 PROPUESTA'!$L$13,0)</f>
        <v>138600</v>
      </c>
      <c r="I423" s="171">
        <f>+ROUND(ITEMS!I418*'Formulario 1 PROPUESTA'!$L$13,0)</f>
        <v>138600</v>
      </c>
      <c r="J423" s="171">
        <f>+ROUND(ITEMS!J418*'Formulario 1 PROPUESTA'!$L$13,0)</f>
        <v>138600</v>
      </c>
      <c r="K423" s="171">
        <f>+ROUND(ITEMS!K418*'Formulario 1 PROPUESTA'!$L$13,0)</f>
        <v>138600</v>
      </c>
      <c r="L423" s="171">
        <f>+ROUND(ITEMS!L418*'Formulario 1 PROPUESTA'!$L$13,0)</f>
        <v>138600</v>
      </c>
      <c r="M423" s="172">
        <f>+ROUND(ITEMS!M418*'Formulario 1 PROPUESTA'!$L$13,0)</f>
        <v>138600</v>
      </c>
      <c r="N423" s="225"/>
    </row>
    <row r="424" spans="2:14" customFormat="1" ht="34.799999999999997" x14ac:dyDescent="0.25">
      <c r="B424" s="223"/>
      <c r="C424" s="163">
        <v>404</v>
      </c>
      <c r="D424" s="163" t="s">
        <v>21</v>
      </c>
      <c r="E424" s="164" t="s">
        <v>322</v>
      </c>
      <c r="F424" s="165" t="s">
        <v>84</v>
      </c>
      <c r="G424" s="166">
        <v>1</v>
      </c>
      <c r="H424" s="170">
        <f>+ROUND(ITEMS!H419*'Formulario 1 PROPUESTA'!$L$13,0)</f>
        <v>275650</v>
      </c>
      <c r="I424" s="171">
        <f>+ROUND(ITEMS!I419*'Formulario 1 PROPUESTA'!$L$13,0)</f>
        <v>344990</v>
      </c>
      <c r="J424" s="171">
        <f>+ROUND(ITEMS!J419*'Formulario 1 PROPUESTA'!$L$13,0)</f>
        <v>735000</v>
      </c>
      <c r="K424" s="171">
        <f>+ROUND(ITEMS!K419*'Formulario 1 PROPUESTA'!$L$13,0)</f>
        <v>0</v>
      </c>
      <c r="L424" s="171">
        <f>+ROUND(ITEMS!L419*'Formulario 1 PROPUESTA'!$L$13,0)</f>
        <v>0</v>
      </c>
      <c r="M424" s="172">
        <f>+ROUND(ITEMS!M419*'Formulario 1 PROPUESTA'!$L$13,0)</f>
        <v>858900</v>
      </c>
      <c r="N424" s="225"/>
    </row>
    <row r="425" spans="2:14" customFormat="1" ht="52.2" x14ac:dyDescent="0.25">
      <c r="B425" s="223"/>
      <c r="C425" s="163">
        <v>405</v>
      </c>
      <c r="D425" s="163" t="s">
        <v>35</v>
      </c>
      <c r="E425" s="164" t="s">
        <v>323</v>
      </c>
      <c r="F425" s="165" t="s">
        <v>10</v>
      </c>
      <c r="G425" s="166">
        <v>1</v>
      </c>
      <c r="H425" s="170">
        <f>+ROUND(ITEMS!H420*'Formulario 1 PROPUESTA'!$L$13,0)</f>
        <v>138600</v>
      </c>
      <c r="I425" s="171">
        <f>+ROUND(ITEMS!I420*'Formulario 1 PROPUESTA'!$L$13,0)</f>
        <v>138600</v>
      </c>
      <c r="J425" s="171">
        <f>+ROUND(ITEMS!J420*'Formulario 1 PROPUESTA'!$L$13,0)</f>
        <v>138600</v>
      </c>
      <c r="K425" s="171">
        <f>+ROUND(ITEMS!K420*'Formulario 1 PROPUESTA'!$L$13,0)</f>
        <v>138600</v>
      </c>
      <c r="L425" s="171">
        <f>+ROUND(ITEMS!L420*'Formulario 1 PROPUESTA'!$L$13,0)</f>
        <v>138600</v>
      </c>
      <c r="M425" s="172">
        <f>+ROUND(ITEMS!M420*'Formulario 1 PROPUESTA'!$L$13,0)</f>
        <v>138600</v>
      </c>
      <c r="N425" s="225"/>
    </row>
    <row r="426" spans="2:14" customFormat="1" ht="52.2" x14ac:dyDescent="0.25">
      <c r="B426" s="223"/>
      <c r="C426" s="163">
        <v>406</v>
      </c>
      <c r="D426" s="163" t="s">
        <v>21</v>
      </c>
      <c r="E426" s="164" t="s">
        <v>323</v>
      </c>
      <c r="F426" s="165" t="s">
        <v>84</v>
      </c>
      <c r="G426" s="166">
        <v>1</v>
      </c>
      <c r="H426" s="170">
        <f>+ROUND(ITEMS!H421*'Formulario 1 PROPUESTA'!$L$13,0)</f>
        <v>0</v>
      </c>
      <c r="I426" s="171">
        <f>+ROUND(ITEMS!I421*'Formulario 1 PROPUESTA'!$L$13,0)</f>
        <v>0</v>
      </c>
      <c r="J426" s="171">
        <f>+ROUND(ITEMS!J421*'Formulario 1 PROPUESTA'!$L$13,0)</f>
        <v>609000</v>
      </c>
      <c r="K426" s="171">
        <f>+ROUND(ITEMS!K421*'Formulario 1 PROPUESTA'!$L$13,0)</f>
        <v>0</v>
      </c>
      <c r="L426" s="171">
        <f>+ROUND(ITEMS!L421*'Formulario 1 PROPUESTA'!$L$13,0)</f>
        <v>0</v>
      </c>
      <c r="M426" s="172">
        <f>+ROUND(ITEMS!M421*'Formulario 1 PROPUESTA'!$L$13,0)</f>
        <v>0</v>
      </c>
      <c r="N426" s="225"/>
    </row>
    <row r="427" spans="2:14" customFormat="1" ht="69.599999999999994" x14ac:dyDescent="0.25">
      <c r="B427" s="223"/>
      <c r="C427" s="163">
        <v>407</v>
      </c>
      <c r="D427" s="163" t="s">
        <v>35</v>
      </c>
      <c r="E427" s="164" t="s">
        <v>324</v>
      </c>
      <c r="F427" s="165" t="s">
        <v>10</v>
      </c>
      <c r="G427" s="166">
        <v>1</v>
      </c>
      <c r="H427" s="170">
        <f>+ROUND(ITEMS!H422*'Formulario 1 PROPUESTA'!$L$13,0)</f>
        <v>0</v>
      </c>
      <c r="I427" s="171">
        <f>+ROUND(ITEMS!I422*'Formulario 1 PROPUESTA'!$L$13,0)</f>
        <v>0</v>
      </c>
      <c r="J427" s="171">
        <f>+ROUND(ITEMS!J422*'Formulario 1 PROPUESTA'!$L$13,0)</f>
        <v>0</v>
      </c>
      <c r="K427" s="171">
        <f>+ROUND(ITEMS!K422*'Formulario 1 PROPUESTA'!$L$13,0)</f>
        <v>0</v>
      </c>
      <c r="L427" s="171">
        <f>+ROUND(ITEMS!L422*'Formulario 1 PROPUESTA'!$L$13,0)</f>
        <v>0</v>
      </c>
      <c r="M427" s="172">
        <f>+ROUND(ITEMS!M422*'Formulario 1 PROPUESTA'!$L$13,0)</f>
        <v>275650</v>
      </c>
      <c r="N427" s="225"/>
    </row>
    <row r="428" spans="2:14" customFormat="1" ht="34.799999999999997" x14ac:dyDescent="0.25">
      <c r="B428" s="223"/>
      <c r="C428" s="163">
        <v>408</v>
      </c>
      <c r="D428" s="163" t="s">
        <v>35</v>
      </c>
      <c r="E428" s="164" t="s">
        <v>325</v>
      </c>
      <c r="F428" s="165" t="s">
        <v>10</v>
      </c>
      <c r="G428" s="166">
        <v>1</v>
      </c>
      <c r="H428" s="170">
        <f>+ROUND(ITEMS!H423*'Formulario 1 PROPUESTA'!$L$13,0)</f>
        <v>152134</v>
      </c>
      <c r="I428" s="171">
        <f>+ROUND(ITEMS!I423*'Formulario 1 PROPUESTA'!$L$13,0)</f>
        <v>152134</v>
      </c>
      <c r="J428" s="171">
        <f>+ROUND(ITEMS!J423*'Formulario 1 PROPUESTA'!$L$13,0)</f>
        <v>138600</v>
      </c>
      <c r="K428" s="171">
        <f>+ROUND(ITEMS!K423*'Formulario 1 PROPUESTA'!$L$13,0)</f>
        <v>138600</v>
      </c>
      <c r="L428" s="171">
        <f>+ROUND(ITEMS!L423*'Formulario 1 PROPUESTA'!$L$13,0)</f>
        <v>138600</v>
      </c>
      <c r="M428" s="172">
        <f>+ROUND(ITEMS!M423*'Formulario 1 PROPUESTA'!$L$13,0)</f>
        <v>138600</v>
      </c>
      <c r="N428" s="225"/>
    </row>
    <row r="429" spans="2:14" customFormat="1" ht="34.799999999999997" x14ac:dyDescent="0.25">
      <c r="B429" s="223"/>
      <c r="C429" s="163">
        <v>409</v>
      </c>
      <c r="D429" s="163" t="s">
        <v>21</v>
      </c>
      <c r="E429" s="164" t="s">
        <v>325</v>
      </c>
      <c r="F429" s="165" t="s">
        <v>84</v>
      </c>
      <c r="G429" s="166">
        <v>1</v>
      </c>
      <c r="H429" s="170">
        <f>+ROUND(ITEMS!H424*'Formulario 1 PROPUESTA'!$L$13,0)</f>
        <v>510869</v>
      </c>
      <c r="I429" s="171">
        <f>+ROUND(ITEMS!I424*'Formulario 1 PROPUESTA'!$L$13,0)</f>
        <v>805021</v>
      </c>
      <c r="J429" s="171">
        <f>+ROUND(ITEMS!J424*'Formulario 1 PROPUESTA'!$L$13,0)</f>
        <v>420000</v>
      </c>
      <c r="K429" s="171">
        <f>+ROUND(ITEMS!K424*'Formulario 1 PROPUESTA'!$L$13,0)</f>
        <v>399000</v>
      </c>
      <c r="L429" s="171">
        <f>+ROUND(ITEMS!L424*'Formulario 1 PROPUESTA'!$L$13,0)</f>
        <v>483000</v>
      </c>
      <c r="M429" s="172">
        <f>+ROUND(ITEMS!M424*'Formulario 1 PROPUESTA'!$L$13,0)</f>
        <v>743200</v>
      </c>
      <c r="N429" s="225"/>
    </row>
    <row r="430" spans="2:14" customFormat="1" ht="69.599999999999994" x14ac:dyDescent="0.25">
      <c r="B430" s="223"/>
      <c r="C430" s="163">
        <v>410</v>
      </c>
      <c r="D430" s="163" t="s">
        <v>35</v>
      </c>
      <c r="E430" s="164" t="s">
        <v>99</v>
      </c>
      <c r="F430" s="165" t="s">
        <v>10</v>
      </c>
      <c r="G430" s="166">
        <v>1</v>
      </c>
      <c r="H430" s="170">
        <f>+ROUND(ITEMS!H425*'Formulario 1 PROPUESTA'!$L$13,0)</f>
        <v>152134</v>
      </c>
      <c r="I430" s="171">
        <f>+ROUND(ITEMS!I425*'Formulario 1 PROPUESTA'!$L$13,0)</f>
        <v>152134</v>
      </c>
      <c r="J430" s="171">
        <f>+ROUND(ITEMS!J425*'Formulario 1 PROPUESTA'!$L$13,0)</f>
        <v>138600</v>
      </c>
      <c r="K430" s="171">
        <f>+ROUND(ITEMS!K425*'Formulario 1 PROPUESTA'!$L$13,0)</f>
        <v>138600</v>
      </c>
      <c r="L430" s="171">
        <f>+ROUND(ITEMS!L425*'Formulario 1 PROPUESTA'!$L$13,0)</f>
        <v>138600</v>
      </c>
      <c r="M430" s="172">
        <f>+ROUND(ITEMS!M425*'Formulario 1 PROPUESTA'!$L$13,0)</f>
        <v>138600</v>
      </c>
      <c r="N430" s="225"/>
    </row>
    <row r="431" spans="2:14" customFormat="1" ht="69.599999999999994" x14ac:dyDescent="0.25">
      <c r="B431" s="223"/>
      <c r="C431" s="163">
        <v>411</v>
      </c>
      <c r="D431" s="163" t="s">
        <v>21</v>
      </c>
      <c r="E431" s="164" t="s">
        <v>99</v>
      </c>
      <c r="F431" s="165" t="s">
        <v>84</v>
      </c>
      <c r="G431" s="166">
        <v>1</v>
      </c>
      <c r="H431" s="170">
        <f>+ROUND(ITEMS!H426*'Formulario 1 PROPUESTA'!$L$13,0)</f>
        <v>510869</v>
      </c>
      <c r="I431" s="171">
        <f>+ROUND(ITEMS!I426*'Formulario 1 PROPUESTA'!$L$13,0)</f>
        <v>805021</v>
      </c>
      <c r="J431" s="171">
        <f>+ROUND(ITEMS!J426*'Formulario 1 PROPUESTA'!$L$13,0)</f>
        <v>420000</v>
      </c>
      <c r="K431" s="171">
        <f>+ROUND(ITEMS!K426*'Formulario 1 PROPUESTA'!$L$13,0)</f>
        <v>399000</v>
      </c>
      <c r="L431" s="171">
        <f>+ROUND(ITEMS!L426*'Formulario 1 PROPUESTA'!$L$13,0)</f>
        <v>577500</v>
      </c>
      <c r="M431" s="172">
        <f>+ROUND(ITEMS!M426*'Formulario 1 PROPUESTA'!$L$13,0)</f>
        <v>743200</v>
      </c>
      <c r="N431" s="225"/>
    </row>
    <row r="432" spans="2:14" customFormat="1" ht="52.2" x14ac:dyDescent="0.25">
      <c r="B432" s="223"/>
      <c r="C432" s="163">
        <v>412</v>
      </c>
      <c r="D432" s="163" t="s">
        <v>35</v>
      </c>
      <c r="E432" s="164" t="s">
        <v>102</v>
      </c>
      <c r="F432" s="165" t="s">
        <v>10</v>
      </c>
      <c r="G432" s="166">
        <v>1</v>
      </c>
      <c r="H432" s="170">
        <f>+ROUND(ITEMS!H427*'Formulario 1 PROPUESTA'!$L$13,0)</f>
        <v>152134</v>
      </c>
      <c r="I432" s="171">
        <f>+ROUND(ITEMS!I427*'Formulario 1 PROPUESTA'!$L$13,0)</f>
        <v>152134</v>
      </c>
      <c r="J432" s="171">
        <f>+ROUND(ITEMS!J427*'Formulario 1 PROPUESTA'!$L$13,0)</f>
        <v>138600</v>
      </c>
      <c r="K432" s="171">
        <f>+ROUND(ITEMS!K427*'Formulario 1 PROPUESTA'!$L$13,0)</f>
        <v>138600</v>
      </c>
      <c r="L432" s="171">
        <f>+ROUND(ITEMS!L427*'Formulario 1 PROPUESTA'!$L$13,0)</f>
        <v>138600</v>
      </c>
      <c r="M432" s="172">
        <f>+ROUND(ITEMS!M427*'Formulario 1 PROPUESTA'!$L$13,0)</f>
        <v>138600</v>
      </c>
      <c r="N432" s="225"/>
    </row>
    <row r="433" spans="2:14" customFormat="1" ht="52.2" x14ac:dyDescent="0.25">
      <c r="B433" s="223"/>
      <c r="C433" s="163">
        <v>413</v>
      </c>
      <c r="D433" s="163" t="s">
        <v>21</v>
      </c>
      <c r="E433" s="164" t="s">
        <v>102</v>
      </c>
      <c r="F433" s="165" t="s">
        <v>84</v>
      </c>
      <c r="G433" s="166">
        <v>1</v>
      </c>
      <c r="H433" s="170">
        <f>+ROUND(ITEMS!H428*'Formulario 1 PROPUESTA'!$L$13,0)</f>
        <v>0</v>
      </c>
      <c r="I433" s="171">
        <f>+ROUND(ITEMS!I428*'Formulario 1 PROPUESTA'!$L$13,0)</f>
        <v>0</v>
      </c>
      <c r="J433" s="171">
        <f>+ROUND(ITEMS!J428*'Formulario 1 PROPUESTA'!$L$13,0)</f>
        <v>420000</v>
      </c>
      <c r="K433" s="171">
        <f>+ROUND(ITEMS!K428*'Formulario 1 PROPUESTA'!$L$13,0)</f>
        <v>399000</v>
      </c>
      <c r="L433" s="171">
        <f>+ROUND(ITEMS!L428*'Formulario 1 PROPUESTA'!$L$13,0)</f>
        <v>483000</v>
      </c>
      <c r="M433" s="172">
        <f>+ROUND(ITEMS!M428*'Formulario 1 PROPUESTA'!$L$13,0)</f>
        <v>743200</v>
      </c>
      <c r="N433" s="225"/>
    </row>
    <row r="434" spans="2:14" customFormat="1" ht="34.799999999999997" x14ac:dyDescent="0.25">
      <c r="B434" s="223"/>
      <c r="C434" s="163">
        <v>414</v>
      </c>
      <c r="D434" s="163" t="s">
        <v>35</v>
      </c>
      <c r="E434" s="164" t="s">
        <v>326</v>
      </c>
      <c r="F434" s="165" t="s">
        <v>10</v>
      </c>
      <c r="G434" s="166">
        <v>1</v>
      </c>
      <c r="H434" s="170">
        <f>+ROUND(ITEMS!H429*'Formulario 1 PROPUESTA'!$L$13,0)</f>
        <v>152134</v>
      </c>
      <c r="I434" s="171">
        <f>+ROUND(ITEMS!I429*'Formulario 1 PROPUESTA'!$L$13,0)</f>
        <v>152134</v>
      </c>
      <c r="J434" s="171">
        <f>+ROUND(ITEMS!J429*'Formulario 1 PROPUESTA'!$L$13,0)</f>
        <v>138600</v>
      </c>
      <c r="K434" s="171">
        <f>+ROUND(ITEMS!K429*'Formulario 1 PROPUESTA'!$L$13,0)</f>
        <v>138600</v>
      </c>
      <c r="L434" s="171">
        <f>+ROUND(ITEMS!L429*'Formulario 1 PROPUESTA'!$L$13,0)</f>
        <v>138600</v>
      </c>
      <c r="M434" s="172">
        <f>+ROUND(ITEMS!M429*'Formulario 1 PROPUESTA'!$L$13,0)</f>
        <v>138600</v>
      </c>
      <c r="N434" s="225"/>
    </row>
    <row r="435" spans="2:14" customFormat="1" ht="34.799999999999997" x14ac:dyDescent="0.25">
      <c r="B435" s="223"/>
      <c r="C435" s="163">
        <v>415</v>
      </c>
      <c r="D435" s="163" t="s">
        <v>21</v>
      </c>
      <c r="E435" s="164" t="s">
        <v>326</v>
      </c>
      <c r="F435" s="165" t="s">
        <v>84</v>
      </c>
      <c r="G435" s="166">
        <v>1</v>
      </c>
      <c r="H435" s="170">
        <f>+ROUND(ITEMS!H430*'Formulario 1 PROPUESTA'!$L$13,0)</f>
        <v>0</v>
      </c>
      <c r="I435" s="171">
        <f>+ROUND(ITEMS!I430*'Formulario 1 PROPUESTA'!$L$13,0)</f>
        <v>0</v>
      </c>
      <c r="J435" s="171">
        <f>+ROUND(ITEMS!J430*'Formulario 1 PROPUESTA'!$L$13,0)</f>
        <v>577500</v>
      </c>
      <c r="K435" s="171">
        <f>+ROUND(ITEMS!K430*'Formulario 1 PROPUESTA'!$L$13,0)</f>
        <v>1312500</v>
      </c>
      <c r="L435" s="171">
        <f>+ROUND(ITEMS!L430*'Formulario 1 PROPUESTA'!$L$13,0)</f>
        <v>892500</v>
      </c>
      <c r="M435" s="172">
        <f>+ROUND(ITEMS!M430*'Formulario 1 PROPUESTA'!$L$13,0)</f>
        <v>743200</v>
      </c>
      <c r="N435" s="225"/>
    </row>
    <row r="436" spans="2:14" customFormat="1" ht="34.799999999999997" x14ac:dyDescent="0.25">
      <c r="B436" s="223"/>
      <c r="C436" s="163">
        <v>416</v>
      </c>
      <c r="D436" s="163" t="s">
        <v>35</v>
      </c>
      <c r="E436" s="164" t="s">
        <v>327</v>
      </c>
      <c r="F436" s="165" t="s">
        <v>10</v>
      </c>
      <c r="G436" s="166">
        <v>1</v>
      </c>
      <c r="H436" s="170">
        <f>+ROUND(ITEMS!H431*'Formulario 1 PROPUESTA'!$L$13,0)</f>
        <v>91900</v>
      </c>
      <c r="I436" s="171">
        <f>+ROUND(ITEMS!I431*'Formulario 1 PROPUESTA'!$L$13,0)</f>
        <v>91900</v>
      </c>
      <c r="J436" s="171">
        <f>+ROUND(ITEMS!J431*'Formulario 1 PROPUESTA'!$L$13,0)</f>
        <v>91900</v>
      </c>
      <c r="K436" s="171">
        <f>+ROUND(ITEMS!K431*'Formulario 1 PROPUESTA'!$L$13,0)</f>
        <v>91900</v>
      </c>
      <c r="L436" s="171">
        <f>+ROUND(ITEMS!L431*'Formulario 1 PROPUESTA'!$L$13,0)</f>
        <v>91900</v>
      </c>
      <c r="M436" s="172">
        <f>+ROUND(ITEMS!M431*'Formulario 1 PROPUESTA'!$L$13,0)</f>
        <v>91900</v>
      </c>
      <c r="N436" s="225"/>
    </row>
    <row r="437" spans="2:14" customFormat="1" ht="34.799999999999997" x14ac:dyDescent="0.25">
      <c r="B437" s="223"/>
      <c r="C437" s="163">
        <v>417</v>
      </c>
      <c r="D437" s="163" t="s">
        <v>21</v>
      </c>
      <c r="E437" s="164" t="s">
        <v>327</v>
      </c>
      <c r="F437" s="165" t="s">
        <v>84</v>
      </c>
      <c r="G437" s="166">
        <v>1</v>
      </c>
      <c r="H437" s="170">
        <f>+ROUND(ITEMS!H432*'Formulario 1 PROPUESTA'!$L$13,0)</f>
        <v>539989</v>
      </c>
      <c r="I437" s="171">
        <f>+ROUND(ITEMS!I432*'Formulario 1 PROPUESTA'!$L$13,0)</f>
        <v>0</v>
      </c>
      <c r="J437" s="171">
        <f>+ROUND(ITEMS!J432*'Formulario 1 PROPUESTA'!$L$13,0)</f>
        <v>1260000</v>
      </c>
      <c r="K437" s="171">
        <f>+ROUND(ITEMS!K432*'Formulario 1 PROPUESTA'!$L$13,0)</f>
        <v>367500</v>
      </c>
      <c r="L437" s="171">
        <f>+ROUND(ITEMS!L432*'Formulario 1 PROPUESTA'!$L$13,0)</f>
        <v>0</v>
      </c>
      <c r="M437" s="172">
        <f>+ROUND(ITEMS!M432*'Formulario 1 PROPUESTA'!$L$13,0)</f>
        <v>1575000</v>
      </c>
      <c r="N437" s="225"/>
    </row>
    <row r="438" spans="2:14" customFormat="1" ht="52.2" x14ac:dyDescent="0.25">
      <c r="B438" s="223"/>
      <c r="C438" s="163">
        <v>418</v>
      </c>
      <c r="D438" s="163" t="s">
        <v>35</v>
      </c>
      <c r="E438" s="164" t="s">
        <v>328</v>
      </c>
      <c r="F438" s="165" t="s">
        <v>10</v>
      </c>
      <c r="G438" s="166">
        <v>1</v>
      </c>
      <c r="H438" s="170">
        <f>+ROUND(ITEMS!H433*'Formulario 1 PROPUESTA'!$L$13,0)</f>
        <v>0</v>
      </c>
      <c r="I438" s="171">
        <f>+ROUND(ITEMS!I433*'Formulario 1 PROPUESTA'!$L$13,0)</f>
        <v>0</v>
      </c>
      <c r="J438" s="171">
        <f>+ROUND(ITEMS!J433*'Formulario 1 PROPUESTA'!$L$13,0)</f>
        <v>0</v>
      </c>
      <c r="K438" s="171">
        <f>+ROUND(ITEMS!K433*'Formulario 1 PROPUESTA'!$L$13,0)</f>
        <v>0</v>
      </c>
      <c r="L438" s="171">
        <f>+ROUND(ITEMS!L433*'Formulario 1 PROPUESTA'!$L$13,0)</f>
        <v>0</v>
      </c>
      <c r="M438" s="172">
        <f>+ROUND(ITEMS!M433*'Formulario 1 PROPUESTA'!$L$13,0)</f>
        <v>367500</v>
      </c>
      <c r="N438" s="225"/>
    </row>
    <row r="439" spans="2:14" customFormat="1" ht="52.2" x14ac:dyDescent="0.25">
      <c r="B439" s="223"/>
      <c r="C439" s="163">
        <v>419</v>
      </c>
      <c r="D439" s="163" t="s">
        <v>21</v>
      </c>
      <c r="E439" s="164" t="s">
        <v>328</v>
      </c>
      <c r="F439" s="165" t="s">
        <v>84</v>
      </c>
      <c r="G439" s="166">
        <v>1</v>
      </c>
      <c r="H439" s="170">
        <f>+ROUND(ITEMS!H434*'Formulario 1 PROPUESTA'!$L$13,0)</f>
        <v>0</v>
      </c>
      <c r="I439" s="171">
        <f>+ROUND(ITEMS!I434*'Formulario 1 PROPUESTA'!$L$13,0)</f>
        <v>0</v>
      </c>
      <c r="J439" s="171">
        <f>+ROUND(ITEMS!J434*'Formulario 1 PROPUESTA'!$L$13,0)</f>
        <v>0</v>
      </c>
      <c r="K439" s="171">
        <f>+ROUND(ITEMS!K434*'Formulario 1 PROPUESTA'!$L$13,0)</f>
        <v>0</v>
      </c>
      <c r="L439" s="171">
        <f>+ROUND(ITEMS!L434*'Formulario 1 PROPUESTA'!$L$13,0)</f>
        <v>0</v>
      </c>
      <c r="M439" s="172">
        <f>+ROUND(ITEMS!M434*'Formulario 1 PROPUESTA'!$L$13,0)</f>
        <v>1890000</v>
      </c>
      <c r="N439" s="225"/>
    </row>
    <row r="440" spans="2:14" customFormat="1" ht="69.599999999999994" x14ac:dyDescent="0.25">
      <c r="B440" s="223"/>
      <c r="C440" s="163">
        <v>420</v>
      </c>
      <c r="D440" s="163" t="s">
        <v>35</v>
      </c>
      <c r="E440" s="164" t="s">
        <v>329</v>
      </c>
      <c r="F440" s="165" t="s">
        <v>10</v>
      </c>
      <c r="G440" s="166">
        <v>1</v>
      </c>
      <c r="H440" s="170">
        <f>+ROUND(ITEMS!H435*'Formulario 1 PROPUESTA'!$L$13,0)</f>
        <v>303235</v>
      </c>
      <c r="I440" s="171">
        <f>+ROUND(ITEMS!I435*'Formulario 1 PROPUESTA'!$L$13,0)</f>
        <v>303235</v>
      </c>
      <c r="J440" s="171">
        <f>+ROUND(ITEMS!J435*'Formulario 1 PROPUESTA'!$L$13,0)</f>
        <v>275650</v>
      </c>
      <c r="K440" s="171">
        <f>+ROUND(ITEMS!K435*'Formulario 1 PROPUESTA'!$L$13,0)</f>
        <v>275650</v>
      </c>
      <c r="L440" s="171">
        <f>+ROUND(ITEMS!L435*'Formulario 1 PROPUESTA'!$L$13,0)</f>
        <v>275650</v>
      </c>
      <c r="M440" s="172">
        <f>+ROUND(ITEMS!M435*'Formulario 1 PROPUESTA'!$L$13,0)</f>
        <v>275650</v>
      </c>
      <c r="N440" s="225"/>
    </row>
    <row r="441" spans="2:14" customFormat="1" ht="69.599999999999994" x14ac:dyDescent="0.25">
      <c r="B441" s="223"/>
      <c r="C441" s="163">
        <v>421</v>
      </c>
      <c r="D441" s="163" t="s">
        <v>21</v>
      </c>
      <c r="E441" s="164" t="s">
        <v>329</v>
      </c>
      <c r="F441" s="165" t="s">
        <v>84</v>
      </c>
      <c r="G441" s="166">
        <v>1</v>
      </c>
      <c r="H441" s="170">
        <f>+ROUND(ITEMS!H436*'Formulario 1 PROPUESTA'!$L$13,0)</f>
        <v>656250</v>
      </c>
      <c r="I441" s="171">
        <f>+ROUND(ITEMS!I436*'Formulario 1 PROPUESTA'!$L$13,0)</f>
        <v>918750</v>
      </c>
      <c r="J441" s="171">
        <f>+ROUND(ITEMS!J436*'Formulario 1 PROPUESTA'!$L$13,0)</f>
        <v>2310000</v>
      </c>
      <c r="K441" s="171">
        <f>+ROUND(ITEMS!K436*'Formulario 1 PROPUESTA'!$L$13,0)</f>
        <v>420000</v>
      </c>
      <c r="L441" s="171">
        <f>+ROUND(ITEMS!L436*'Formulario 1 PROPUESTA'!$L$13,0)</f>
        <v>0</v>
      </c>
      <c r="M441" s="172">
        <f>+ROUND(ITEMS!M436*'Formulario 1 PROPUESTA'!$L$13,0)</f>
        <v>367500</v>
      </c>
      <c r="N441" s="225"/>
    </row>
    <row r="442" spans="2:14" customFormat="1" ht="87" x14ac:dyDescent="0.25">
      <c r="B442" s="223"/>
      <c r="C442" s="163">
        <v>422</v>
      </c>
      <c r="D442" s="163" t="s">
        <v>35</v>
      </c>
      <c r="E442" s="164" t="s">
        <v>330</v>
      </c>
      <c r="F442" s="165" t="s">
        <v>10</v>
      </c>
      <c r="G442" s="166">
        <v>1</v>
      </c>
      <c r="H442" s="170">
        <f>+ROUND(ITEMS!H437*'Formulario 1 PROPUESTA'!$L$13,0)</f>
        <v>516836</v>
      </c>
      <c r="I442" s="171">
        <f>+ROUND(ITEMS!I437*'Formulario 1 PROPUESTA'!$L$13,0)</f>
        <v>516836</v>
      </c>
      <c r="J442" s="171">
        <f>+ROUND(ITEMS!J437*'Formulario 1 PROPUESTA'!$L$13,0)</f>
        <v>551250</v>
      </c>
      <c r="K442" s="171">
        <f>+ROUND(ITEMS!K437*'Formulario 1 PROPUESTA'!$L$13,0)</f>
        <v>551250</v>
      </c>
      <c r="L442" s="171">
        <f>+ROUND(ITEMS!L437*'Formulario 1 PROPUESTA'!$L$13,0)</f>
        <v>551250</v>
      </c>
      <c r="M442" s="172">
        <f>+ROUND(ITEMS!M437*'Formulario 1 PROPUESTA'!$L$13,0)</f>
        <v>551250</v>
      </c>
      <c r="N442" s="225"/>
    </row>
    <row r="443" spans="2:14" customFormat="1" ht="87" x14ac:dyDescent="0.25">
      <c r="B443" s="223"/>
      <c r="C443" s="163">
        <v>423</v>
      </c>
      <c r="D443" s="163" t="s">
        <v>21</v>
      </c>
      <c r="E443" s="164" t="s">
        <v>330</v>
      </c>
      <c r="F443" s="165" t="s">
        <v>84</v>
      </c>
      <c r="G443" s="166">
        <v>1</v>
      </c>
      <c r="H443" s="170">
        <f>+ROUND(ITEMS!H438*'Formulario 1 PROPUESTA'!$L$13,0)</f>
        <v>614782</v>
      </c>
      <c r="I443" s="171">
        <f>+ROUND(ITEMS!I438*'Formulario 1 PROPUESTA'!$L$13,0)</f>
        <v>941850</v>
      </c>
      <c r="J443" s="171">
        <f>+ROUND(ITEMS!J438*'Formulario 1 PROPUESTA'!$L$13,0)</f>
        <v>420000</v>
      </c>
      <c r="K443" s="171">
        <f>+ROUND(ITEMS!K438*'Formulario 1 PROPUESTA'!$L$13,0)</f>
        <v>1260000</v>
      </c>
      <c r="L443" s="171">
        <f>+ROUND(ITEMS!L438*'Formulario 1 PROPUESTA'!$L$13,0)</f>
        <v>997500</v>
      </c>
      <c r="M443" s="172">
        <f>+ROUND(ITEMS!M438*'Formulario 1 PROPUESTA'!$L$13,0)</f>
        <v>2100000</v>
      </c>
      <c r="N443" s="225"/>
    </row>
    <row r="444" spans="2:14" customFormat="1" ht="87" x14ac:dyDescent="0.25">
      <c r="B444" s="223"/>
      <c r="C444" s="163">
        <v>424</v>
      </c>
      <c r="D444" s="163" t="s">
        <v>35</v>
      </c>
      <c r="E444" s="164" t="s">
        <v>331</v>
      </c>
      <c r="F444" s="165" t="s">
        <v>10</v>
      </c>
      <c r="G444" s="166">
        <v>1</v>
      </c>
      <c r="H444" s="170">
        <f>+ROUND(ITEMS!H439*'Formulario 1 PROPUESTA'!$L$13,0)</f>
        <v>546703</v>
      </c>
      <c r="I444" s="171">
        <f>+ROUND(ITEMS!I439*'Formulario 1 PROPUESTA'!$L$13,0)</f>
        <v>546703</v>
      </c>
      <c r="J444" s="171">
        <f>+ROUND(ITEMS!J439*'Formulario 1 PROPUESTA'!$L$13,0)</f>
        <v>551250</v>
      </c>
      <c r="K444" s="171">
        <f>+ROUND(ITEMS!K439*'Formulario 1 PROPUESTA'!$L$13,0)</f>
        <v>551250</v>
      </c>
      <c r="L444" s="171">
        <f>+ROUND(ITEMS!L439*'Formulario 1 PROPUESTA'!$L$13,0)</f>
        <v>551250</v>
      </c>
      <c r="M444" s="172">
        <f>+ROUND(ITEMS!M439*'Formulario 1 PROPUESTA'!$L$13,0)</f>
        <v>551250</v>
      </c>
      <c r="N444" s="225"/>
    </row>
    <row r="445" spans="2:14" customFormat="1" ht="87" x14ac:dyDescent="0.25">
      <c r="B445" s="223"/>
      <c r="C445" s="163">
        <v>425</v>
      </c>
      <c r="D445" s="163" t="s">
        <v>21</v>
      </c>
      <c r="E445" s="164" t="s">
        <v>331</v>
      </c>
      <c r="F445" s="165" t="s">
        <v>84</v>
      </c>
      <c r="G445" s="166">
        <v>1</v>
      </c>
      <c r="H445" s="170">
        <f>+ROUND(ITEMS!H440*'Formulario 1 PROPUESTA'!$L$13,0)</f>
        <v>616103</v>
      </c>
      <c r="I445" s="171">
        <f>+ROUND(ITEMS!I440*'Formulario 1 PROPUESTA'!$L$13,0)</f>
        <v>942500</v>
      </c>
      <c r="J445" s="171">
        <f>+ROUND(ITEMS!J440*'Formulario 1 PROPUESTA'!$L$13,0)</f>
        <v>598500</v>
      </c>
      <c r="K445" s="171">
        <f>+ROUND(ITEMS!K440*'Formulario 1 PROPUESTA'!$L$13,0)</f>
        <v>1417500</v>
      </c>
      <c r="L445" s="171">
        <f>+ROUND(ITEMS!L440*'Formulario 1 PROPUESTA'!$L$13,0)</f>
        <v>1312500</v>
      </c>
      <c r="M445" s="172">
        <f>+ROUND(ITEMS!M440*'Formulario 1 PROPUESTA'!$L$13,0)</f>
        <v>0</v>
      </c>
      <c r="N445" s="225"/>
    </row>
    <row r="446" spans="2:14" customFormat="1" ht="34.799999999999997" x14ac:dyDescent="0.25">
      <c r="B446" s="223"/>
      <c r="C446" s="163">
        <v>426</v>
      </c>
      <c r="D446" s="163" t="s">
        <v>35</v>
      </c>
      <c r="E446" s="164" t="s">
        <v>332</v>
      </c>
      <c r="F446" s="165" t="s">
        <v>10</v>
      </c>
      <c r="G446" s="166">
        <v>1</v>
      </c>
      <c r="H446" s="170">
        <f>+ROUND(ITEMS!H441*'Formulario 1 PROPUESTA'!$L$13,0)</f>
        <v>546703</v>
      </c>
      <c r="I446" s="171">
        <f>+ROUND(ITEMS!I441*'Formulario 1 PROPUESTA'!$L$13,0)</f>
        <v>546703</v>
      </c>
      <c r="J446" s="171">
        <f>+ROUND(ITEMS!J441*'Formulario 1 PROPUESTA'!$L$13,0)</f>
        <v>551250</v>
      </c>
      <c r="K446" s="171">
        <f>+ROUND(ITEMS!K441*'Formulario 1 PROPUESTA'!$L$13,0)</f>
        <v>551250</v>
      </c>
      <c r="L446" s="171">
        <f>+ROUND(ITEMS!L441*'Formulario 1 PROPUESTA'!$L$13,0)</f>
        <v>551250</v>
      </c>
      <c r="M446" s="172">
        <f>+ROUND(ITEMS!M441*'Formulario 1 PROPUESTA'!$L$13,0)</f>
        <v>551250</v>
      </c>
      <c r="N446" s="225"/>
    </row>
    <row r="447" spans="2:14" customFormat="1" ht="34.799999999999997" x14ac:dyDescent="0.25">
      <c r="B447" s="223"/>
      <c r="C447" s="163">
        <v>427</v>
      </c>
      <c r="D447" s="163" t="s">
        <v>21</v>
      </c>
      <c r="E447" s="164" t="s">
        <v>332</v>
      </c>
      <c r="F447" s="165" t="s">
        <v>84</v>
      </c>
      <c r="G447" s="166">
        <v>1</v>
      </c>
      <c r="H447" s="170">
        <f>+ROUND(ITEMS!H442*'Formulario 1 PROPUESTA'!$L$13,0)</f>
        <v>939750</v>
      </c>
      <c r="I447" s="171">
        <f>+ROUND(ITEMS!I442*'Formulario 1 PROPUESTA'!$L$13,0)</f>
        <v>1320900</v>
      </c>
      <c r="J447" s="171">
        <f>+ROUND(ITEMS!J442*'Formulario 1 PROPUESTA'!$L$13,0)</f>
        <v>619500</v>
      </c>
      <c r="K447" s="171">
        <f>+ROUND(ITEMS!K442*'Formulario 1 PROPUESTA'!$L$13,0)</f>
        <v>2079000</v>
      </c>
      <c r="L447" s="171">
        <f>+ROUND(ITEMS!L442*'Formulario 1 PROPUESTA'!$L$13,0)</f>
        <v>1995000</v>
      </c>
      <c r="M447" s="172">
        <f>+ROUND(ITEMS!M442*'Formulario 1 PROPUESTA'!$L$13,0)</f>
        <v>472500</v>
      </c>
      <c r="N447" s="225"/>
    </row>
    <row r="448" spans="2:14" customFormat="1" ht="69.599999999999994" x14ac:dyDescent="0.25">
      <c r="B448" s="223"/>
      <c r="C448" s="163">
        <v>428</v>
      </c>
      <c r="D448" s="163" t="s">
        <v>35</v>
      </c>
      <c r="E448" s="164" t="s">
        <v>333</v>
      </c>
      <c r="F448" s="165" t="s">
        <v>10</v>
      </c>
      <c r="G448" s="166">
        <v>1</v>
      </c>
      <c r="H448" s="170">
        <f>+ROUND(ITEMS!H443*'Formulario 1 PROPUESTA'!$L$13,0)</f>
        <v>546703</v>
      </c>
      <c r="I448" s="171">
        <f>+ROUND(ITEMS!I443*'Formulario 1 PROPUESTA'!$L$13,0)</f>
        <v>546703</v>
      </c>
      <c r="J448" s="171">
        <f>+ROUND(ITEMS!J443*'Formulario 1 PROPUESTA'!$L$13,0)</f>
        <v>551250</v>
      </c>
      <c r="K448" s="171">
        <f>+ROUND(ITEMS!K443*'Formulario 1 PROPUESTA'!$L$13,0)</f>
        <v>551250</v>
      </c>
      <c r="L448" s="171">
        <f>+ROUND(ITEMS!L443*'Formulario 1 PROPUESTA'!$L$13,0)</f>
        <v>551250</v>
      </c>
      <c r="M448" s="172">
        <f>+ROUND(ITEMS!M443*'Formulario 1 PROPUESTA'!$L$13,0)</f>
        <v>551250</v>
      </c>
      <c r="N448" s="225"/>
    </row>
    <row r="449" spans="2:14" customFormat="1" ht="69.599999999999994" x14ac:dyDescent="0.25">
      <c r="B449" s="223"/>
      <c r="C449" s="163">
        <v>429</v>
      </c>
      <c r="D449" s="163" t="s">
        <v>21</v>
      </c>
      <c r="E449" s="164" t="s">
        <v>333</v>
      </c>
      <c r="F449" s="165" t="s">
        <v>84</v>
      </c>
      <c r="G449" s="166">
        <v>1</v>
      </c>
      <c r="H449" s="170">
        <f>+ROUND(ITEMS!H444*'Formulario 1 PROPUESTA'!$L$13,0)</f>
        <v>59000</v>
      </c>
      <c r="I449" s="171">
        <f>+ROUND(ITEMS!I444*'Formulario 1 PROPUESTA'!$L$13,0)</f>
        <v>131250</v>
      </c>
      <c r="J449" s="171">
        <f>+ROUND(ITEMS!J444*'Formulario 1 PROPUESTA'!$L$13,0)</f>
        <v>525000</v>
      </c>
      <c r="K449" s="171">
        <f>+ROUND(ITEMS!K444*'Formulario 1 PROPUESTA'!$L$13,0)</f>
        <v>1029000</v>
      </c>
      <c r="L449" s="171">
        <f>+ROUND(ITEMS!L444*'Formulario 1 PROPUESTA'!$L$13,0)</f>
        <v>997500</v>
      </c>
      <c r="M449" s="172">
        <f>+ROUND(ITEMS!M444*'Formulario 1 PROPUESTA'!$L$13,0)</f>
        <v>840000</v>
      </c>
      <c r="N449" s="225"/>
    </row>
    <row r="450" spans="2:14" customFormat="1" ht="104.4" x14ac:dyDescent="0.25">
      <c r="B450" s="223"/>
      <c r="C450" s="163">
        <v>430</v>
      </c>
      <c r="D450" s="163" t="s">
        <v>35</v>
      </c>
      <c r="E450" s="164" t="s">
        <v>334</v>
      </c>
      <c r="F450" s="165" t="s">
        <v>10</v>
      </c>
      <c r="G450" s="166">
        <v>1</v>
      </c>
      <c r="H450" s="170">
        <f>+ROUND(ITEMS!H445*'Formulario 1 PROPUESTA'!$L$13,0)</f>
        <v>546703</v>
      </c>
      <c r="I450" s="171">
        <f>+ROUND(ITEMS!I445*'Formulario 1 PROPUESTA'!$L$13,0)</f>
        <v>546703</v>
      </c>
      <c r="J450" s="171">
        <f>+ROUND(ITEMS!J445*'Formulario 1 PROPUESTA'!$L$13,0)</f>
        <v>551250</v>
      </c>
      <c r="K450" s="171">
        <f>+ROUND(ITEMS!K445*'Formulario 1 PROPUESTA'!$L$13,0)</f>
        <v>551250</v>
      </c>
      <c r="L450" s="171">
        <f>+ROUND(ITEMS!L445*'Formulario 1 PROPUESTA'!$L$13,0)</f>
        <v>551250</v>
      </c>
      <c r="M450" s="172">
        <f>+ROUND(ITEMS!M445*'Formulario 1 PROPUESTA'!$L$13,0)</f>
        <v>551250</v>
      </c>
      <c r="N450" s="225"/>
    </row>
    <row r="451" spans="2:14" customFormat="1" ht="104.4" x14ac:dyDescent="0.25">
      <c r="B451" s="223"/>
      <c r="C451" s="163">
        <v>431</v>
      </c>
      <c r="D451" s="163" t="s">
        <v>21</v>
      </c>
      <c r="E451" s="164" t="s">
        <v>334</v>
      </c>
      <c r="F451" s="165" t="s">
        <v>84</v>
      </c>
      <c r="G451" s="166">
        <v>1</v>
      </c>
      <c r="H451" s="170">
        <f>+ROUND(ITEMS!H446*'Formulario 1 PROPUESTA'!$L$13,0)</f>
        <v>1034250</v>
      </c>
      <c r="I451" s="171">
        <f>+ROUND(ITEMS!I446*'Formulario 1 PROPUESTA'!$L$13,0)</f>
        <v>1294150</v>
      </c>
      <c r="J451" s="171">
        <f>+ROUND(ITEMS!J446*'Formulario 1 PROPUESTA'!$L$13,0)</f>
        <v>1669500</v>
      </c>
      <c r="K451" s="171">
        <f>+ROUND(ITEMS!K446*'Formulario 1 PROPUESTA'!$L$13,0)</f>
        <v>1312500</v>
      </c>
      <c r="L451" s="171">
        <f>+ROUND(ITEMS!L446*'Formulario 1 PROPUESTA'!$L$13,0)</f>
        <v>997500</v>
      </c>
      <c r="M451" s="172">
        <f>+ROUND(ITEMS!M446*'Formulario 1 PROPUESTA'!$L$13,0)</f>
        <v>5040000</v>
      </c>
      <c r="N451" s="225"/>
    </row>
    <row r="452" spans="2:14" customFormat="1" ht="69.599999999999994" x14ac:dyDescent="0.25">
      <c r="B452" s="223"/>
      <c r="C452" s="163">
        <v>432</v>
      </c>
      <c r="D452" s="163" t="s">
        <v>35</v>
      </c>
      <c r="E452" s="164" t="s">
        <v>335</v>
      </c>
      <c r="F452" s="165" t="s">
        <v>10</v>
      </c>
      <c r="G452" s="166">
        <v>1</v>
      </c>
      <c r="H452" s="170">
        <f>+ROUND(ITEMS!H447*'Formulario 1 PROPUESTA'!$L$13,0)</f>
        <v>546703</v>
      </c>
      <c r="I452" s="171">
        <f>+ROUND(ITEMS!I447*'Formulario 1 PROPUESTA'!$L$13,0)</f>
        <v>546703</v>
      </c>
      <c r="J452" s="171">
        <f>+ROUND(ITEMS!J447*'Formulario 1 PROPUESTA'!$L$13,0)</f>
        <v>551250</v>
      </c>
      <c r="K452" s="171">
        <f>+ROUND(ITEMS!K447*'Formulario 1 PROPUESTA'!$L$13,0)</f>
        <v>551250</v>
      </c>
      <c r="L452" s="171">
        <f>+ROUND(ITEMS!L447*'Formulario 1 PROPUESTA'!$L$13,0)</f>
        <v>551250</v>
      </c>
      <c r="M452" s="172">
        <f>+ROUND(ITEMS!M447*'Formulario 1 PROPUESTA'!$L$13,0)</f>
        <v>551250</v>
      </c>
      <c r="N452" s="225"/>
    </row>
    <row r="453" spans="2:14" customFormat="1" ht="69.599999999999994" x14ac:dyDescent="0.25">
      <c r="B453" s="223"/>
      <c r="C453" s="163">
        <v>433</v>
      </c>
      <c r="D453" s="163" t="s">
        <v>21</v>
      </c>
      <c r="E453" s="164" t="s">
        <v>335</v>
      </c>
      <c r="F453" s="165" t="s">
        <v>84</v>
      </c>
      <c r="G453" s="166">
        <v>1</v>
      </c>
      <c r="H453" s="170">
        <f>+ROUND(ITEMS!H448*'Formulario 1 PROPUESTA'!$L$13,0)</f>
        <v>535205</v>
      </c>
      <c r="I453" s="171">
        <f>+ROUND(ITEMS!I448*'Formulario 1 PROPUESTA'!$L$13,0)</f>
        <v>767085</v>
      </c>
      <c r="J453" s="171">
        <f>+ROUND(ITEMS!J448*'Formulario 1 PROPUESTA'!$L$13,0)</f>
        <v>367500</v>
      </c>
      <c r="K453" s="171">
        <f>+ROUND(ITEMS!K448*'Formulario 1 PROPUESTA'!$L$13,0)</f>
        <v>934500</v>
      </c>
      <c r="L453" s="171">
        <f>+ROUND(ITEMS!L448*'Formulario 1 PROPUESTA'!$L$13,0)</f>
        <v>892500</v>
      </c>
      <c r="M453" s="172">
        <f>+ROUND(ITEMS!M448*'Formulario 1 PROPUESTA'!$L$13,0)</f>
        <v>588000</v>
      </c>
      <c r="N453" s="225"/>
    </row>
    <row r="454" spans="2:14" customFormat="1" ht="34.799999999999997" x14ac:dyDescent="0.25">
      <c r="B454" s="223"/>
      <c r="C454" s="163">
        <v>434</v>
      </c>
      <c r="D454" s="163" t="s">
        <v>35</v>
      </c>
      <c r="E454" s="164" t="s">
        <v>336</v>
      </c>
      <c r="F454" s="165" t="s">
        <v>10</v>
      </c>
      <c r="G454" s="166">
        <v>1</v>
      </c>
      <c r="H454" s="170">
        <f>+ROUND(ITEMS!H449*'Formulario 1 PROPUESTA'!$L$13,0)</f>
        <v>122267</v>
      </c>
      <c r="I454" s="171">
        <f>+ROUND(ITEMS!I449*'Formulario 1 PROPUESTA'!$L$13,0)</f>
        <v>122267</v>
      </c>
      <c r="J454" s="171">
        <f>+ROUND(ITEMS!J449*'Formulario 1 PROPUESTA'!$L$13,0)</f>
        <v>138600</v>
      </c>
      <c r="K454" s="171">
        <f>+ROUND(ITEMS!K449*'Formulario 1 PROPUESTA'!$L$13,0)</f>
        <v>138600</v>
      </c>
      <c r="L454" s="171">
        <f>+ROUND(ITEMS!L449*'Formulario 1 PROPUESTA'!$L$13,0)</f>
        <v>138600</v>
      </c>
      <c r="M454" s="172">
        <f>+ROUND(ITEMS!M449*'Formulario 1 PROPUESTA'!$L$13,0)</f>
        <v>138600</v>
      </c>
      <c r="N454" s="225"/>
    </row>
    <row r="455" spans="2:14" customFormat="1" ht="34.799999999999997" x14ac:dyDescent="0.25">
      <c r="B455" s="223"/>
      <c r="C455" s="163">
        <v>435</v>
      </c>
      <c r="D455" s="163" t="s">
        <v>21</v>
      </c>
      <c r="E455" s="164" t="s">
        <v>336</v>
      </c>
      <c r="F455" s="165" t="s">
        <v>84</v>
      </c>
      <c r="G455" s="166">
        <v>1</v>
      </c>
      <c r="H455" s="170">
        <f>+ROUND(ITEMS!H450*'Formulario 1 PROPUESTA'!$L$13,0)</f>
        <v>478800</v>
      </c>
      <c r="I455" s="171">
        <f>+ROUND(ITEMS!I450*'Formulario 1 PROPUESTA'!$L$13,0)</f>
        <v>724000</v>
      </c>
      <c r="J455" s="171">
        <f>+ROUND(ITEMS!J450*'Formulario 1 PROPUESTA'!$L$13,0)</f>
        <v>252000</v>
      </c>
      <c r="K455" s="171">
        <f>+ROUND(ITEMS!K450*'Formulario 1 PROPUESTA'!$L$13,0)</f>
        <v>472500</v>
      </c>
      <c r="L455" s="171">
        <f>+ROUND(ITEMS!L450*'Formulario 1 PROPUESTA'!$L$13,0)</f>
        <v>787500</v>
      </c>
      <c r="M455" s="172">
        <f>+ROUND(ITEMS!M450*'Formulario 1 PROPUESTA'!$L$13,0)</f>
        <v>472500</v>
      </c>
      <c r="N455" s="225"/>
    </row>
    <row r="456" spans="2:14" customFormat="1" ht="52.2" x14ac:dyDescent="0.25">
      <c r="B456" s="223"/>
      <c r="C456" s="163">
        <v>436</v>
      </c>
      <c r="D456" s="163" t="s">
        <v>35</v>
      </c>
      <c r="E456" s="164" t="s">
        <v>337</v>
      </c>
      <c r="F456" s="165" t="s">
        <v>10</v>
      </c>
      <c r="G456" s="166">
        <v>1</v>
      </c>
      <c r="H456" s="170">
        <f>+ROUND(ITEMS!H451*'Formulario 1 PROPUESTA'!$L$13,0)</f>
        <v>0</v>
      </c>
      <c r="I456" s="171">
        <f>+ROUND(ITEMS!I451*'Formulario 1 PROPUESTA'!$L$13,0)</f>
        <v>0</v>
      </c>
      <c r="J456" s="171">
        <f>+ROUND(ITEMS!J451*'Formulario 1 PROPUESTA'!$L$13,0)</f>
        <v>91900</v>
      </c>
      <c r="K456" s="171">
        <f>+ROUND(ITEMS!K451*'Formulario 1 PROPUESTA'!$L$13,0)</f>
        <v>91900</v>
      </c>
      <c r="L456" s="171">
        <f>+ROUND(ITEMS!L451*'Formulario 1 PROPUESTA'!$L$13,0)</f>
        <v>91900</v>
      </c>
      <c r="M456" s="172">
        <f>+ROUND(ITEMS!M451*'Formulario 1 PROPUESTA'!$L$13,0)</f>
        <v>91900</v>
      </c>
      <c r="N456" s="225"/>
    </row>
    <row r="457" spans="2:14" customFormat="1" ht="52.2" x14ac:dyDescent="0.25">
      <c r="B457" s="223"/>
      <c r="C457" s="163">
        <v>437</v>
      </c>
      <c r="D457" s="163" t="s">
        <v>21</v>
      </c>
      <c r="E457" s="164" t="s">
        <v>337</v>
      </c>
      <c r="F457" s="165" t="s">
        <v>84</v>
      </c>
      <c r="G457" s="166">
        <v>1</v>
      </c>
      <c r="H457" s="170">
        <f>+ROUND(ITEMS!H452*'Formulario 1 PROPUESTA'!$L$13,0)</f>
        <v>0</v>
      </c>
      <c r="I457" s="171">
        <f>+ROUND(ITEMS!I452*'Formulario 1 PROPUESTA'!$L$13,0)</f>
        <v>0</v>
      </c>
      <c r="J457" s="171">
        <f>+ROUND(ITEMS!J452*'Formulario 1 PROPUESTA'!$L$13,0)</f>
        <v>373800</v>
      </c>
      <c r="K457" s="171">
        <f>+ROUND(ITEMS!K452*'Formulario 1 PROPUESTA'!$L$13,0)</f>
        <v>303450</v>
      </c>
      <c r="L457" s="171">
        <f>+ROUND(ITEMS!L452*'Formulario 1 PROPUESTA'!$L$13,0)</f>
        <v>207900</v>
      </c>
      <c r="M457" s="172">
        <f>+ROUND(ITEMS!M452*'Formulario 1 PROPUESTA'!$L$13,0)</f>
        <v>1312500</v>
      </c>
      <c r="N457" s="225"/>
    </row>
    <row r="458" spans="2:14" customFormat="1" ht="52.2" x14ac:dyDescent="0.25">
      <c r="B458" s="223"/>
      <c r="C458" s="163">
        <v>438</v>
      </c>
      <c r="D458" s="163" t="s">
        <v>35</v>
      </c>
      <c r="E458" s="164" t="s">
        <v>338</v>
      </c>
      <c r="F458" s="165" t="s">
        <v>10</v>
      </c>
      <c r="G458" s="166">
        <v>1</v>
      </c>
      <c r="H458" s="170">
        <f>+ROUND(ITEMS!H453*'Formulario 1 PROPUESTA'!$L$13,0)</f>
        <v>275650</v>
      </c>
      <c r="I458" s="171">
        <f>+ROUND(ITEMS!I453*'Formulario 1 PROPUESTA'!$L$13,0)</f>
        <v>275650</v>
      </c>
      <c r="J458" s="171">
        <f>+ROUND(ITEMS!J453*'Formulario 1 PROPUESTA'!$L$13,0)</f>
        <v>275650</v>
      </c>
      <c r="K458" s="171">
        <f>+ROUND(ITEMS!K453*'Formulario 1 PROPUESTA'!$L$13,0)</f>
        <v>275650</v>
      </c>
      <c r="L458" s="171">
        <f>+ROUND(ITEMS!L453*'Formulario 1 PROPUESTA'!$L$13,0)</f>
        <v>275650</v>
      </c>
      <c r="M458" s="172">
        <f>+ROUND(ITEMS!M453*'Formulario 1 PROPUESTA'!$L$13,0)</f>
        <v>275650</v>
      </c>
      <c r="N458" s="225"/>
    </row>
    <row r="459" spans="2:14" customFormat="1" ht="52.2" x14ac:dyDescent="0.25">
      <c r="B459" s="223"/>
      <c r="C459" s="163">
        <v>439</v>
      </c>
      <c r="D459" s="163" t="s">
        <v>21</v>
      </c>
      <c r="E459" s="164" t="s">
        <v>338</v>
      </c>
      <c r="F459" s="165" t="s">
        <v>84</v>
      </c>
      <c r="G459" s="166">
        <v>1</v>
      </c>
      <c r="H459" s="170">
        <f>+ROUND(ITEMS!H454*'Formulario 1 PROPUESTA'!$L$13,0)</f>
        <v>54600</v>
      </c>
      <c r="I459" s="171">
        <f>+ROUND(ITEMS!I454*'Formulario 1 PROPUESTA'!$L$13,0)</f>
        <v>54600</v>
      </c>
      <c r="J459" s="171">
        <f>+ROUND(ITEMS!J454*'Formulario 1 PROPUESTA'!$L$13,0)</f>
        <v>283500</v>
      </c>
      <c r="K459" s="171">
        <f>+ROUND(ITEMS!K454*'Formulario 1 PROPUESTA'!$L$13,0)</f>
        <v>84000</v>
      </c>
      <c r="L459" s="171">
        <f>+ROUND(ITEMS!L454*'Formulario 1 PROPUESTA'!$L$13,0)</f>
        <v>81900</v>
      </c>
      <c r="M459" s="172">
        <f>+ROUND(ITEMS!M454*'Formulario 1 PROPUESTA'!$L$13,0)</f>
        <v>52500</v>
      </c>
      <c r="N459" s="225"/>
    </row>
    <row r="460" spans="2:14" customFormat="1" ht="69.599999999999994" x14ac:dyDescent="0.25">
      <c r="B460" s="223"/>
      <c r="C460" s="163">
        <v>440</v>
      </c>
      <c r="D460" s="163" t="s">
        <v>35</v>
      </c>
      <c r="E460" s="164" t="s">
        <v>339</v>
      </c>
      <c r="F460" s="165" t="s">
        <v>10</v>
      </c>
      <c r="G460" s="166">
        <v>1</v>
      </c>
      <c r="H460" s="170">
        <f>+ROUND(ITEMS!H455*'Formulario 1 PROPUESTA'!$L$13,0)</f>
        <v>275650</v>
      </c>
      <c r="I460" s="171">
        <f>+ROUND(ITEMS!I455*'Formulario 1 PROPUESTA'!$L$13,0)</f>
        <v>275650</v>
      </c>
      <c r="J460" s="171">
        <f>+ROUND(ITEMS!J455*'Formulario 1 PROPUESTA'!$L$13,0)</f>
        <v>275650</v>
      </c>
      <c r="K460" s="171">
        <f>+ROUND(ITEMS!K455*'Formulario 1 PROPUESTA'!$L$13,0)</f>
        <v>275650</v>
      </c>
      <c r="L460" s="171">
        <f>+ROUND(ITEMS!L455*'Formulario 1 PROPUESTA'!$L$13,0)</f>
        <v>275650</v>
      </c>
      <c r="M460" s="172">
        <f>+ROUND(ITEMS!M455*'Formulario 1 PROPUESTA'!$L$13,0)</f>
        <v>275650</v>
      </c>
      <c r="N460" s="225"/>
    </row>
    <row r="461" spans="2:14" customFormat="1" ht="69.599999999999994" x14ac:dyDescent="0.25">
      <c r="B461" s="223"/>
      <c r="C461" s="163">
        <v>441</v>
      </c>
      <c r="D461" s="163" t="s">
        <v>21</v>
      </c>
      <c r="E461" s="164" t="s">
        <v>339</v>
      </c>
      <c r="F461" s="165" t="s">
        <v>84</v>
      </c>
      <c r="G461" s="166">
        <v>1</v>
      </c>
      <c r="H461" s="170">
        <f>+ROUND(ITEMS!H456*'Formulario 1 PROPUESTA'!$L$13,0)</f>
        <v>84783</v>
      </c>
      <c r="I461" s="171">
        <f>+ROUND(ITEMS!I456*'Formulario 1 PROPUESTA'!$L$13,0)</f>
        <v>90067</v>
      </c>
      <c r="J461" s="171">
        <f>+ROUND(ITEMS!J456*'Formulario 1 PROPUESTA'!$L$13,0)</f>
        <v>399000</v>
      </c>
      <c r="K461" s="171">
        <f>+ROUND(ITEMS!K456*'Formulario 1 PROPUESTA'!$L$13,0)</f>
        <v>126000</v>
      </c>
      <c r="L461" s="171">
        <f>+ROUND(ITEMS!L456*'Formulario 1 PROPUESTA'!$L$13,0)</f>
        <v>0</v>
      </c>
      <c r="M461" s="172">
        <f>+ROUND(ITEMS!M456*'Formulario 1 PROPUESTA'!$L$13,0)</f>
        <v>52500</v>
      </c>
      <c r="N461" s="225"/>
    </row>
    <row r="462" spans="2:14" customFormat="1" ht="139.19999999999999" x14ac:dyDescent="0.25">
      <c r="B462" s="223"/>
      <c r="C462" s="163">
        <v>442</v>
      </c>
      <c r="D462" s="163" t="s">
        <v>35</v>
      </c>
      <c r="E462" s="164" t="s">
        <v>340</v>
      </c>
      <c r="F462" s="165" t="s">
        <v>10</v>
      </c>
      <c r="G462" s="166">
        <v>1</v>
      </c>
      <c r="H462" s="170">
        <f>+ROUND(ITEMS!H457*'Formulario 1 PROPUESTA'!$L$13,0)</f>
        <v>303235</v>
      </c>
      <c r="I462" s="171">
        <f>+ROUND(ITEMS!I457*'Formulario 1 PROPUESTA'!$L$13,0)</f>
        <v>303235</v>
      </c>
      <c r="J462" s="171">
        <f>+ROUND(ITEMS!J457*'Formulario 1 PROPUESTA'!$L$13,0)</f>
        <v>275650</v>
      </c>
      <c r="K462" s="171">
        <f>+ROUND(ITEMS!K457*'Formulario 1 PROPUESTA'!$L$13,0)</f>
        <v>275650</v>
      </c>
      <c r="L462" s="171">
        <f>+ROUND(ITEMS!L457*'Formulario 1 PROPUESTA'!$L$13,0)</f>
        <v>275650</v>
      </c>
      <c r="M462" s="172">
        <f>+ROUND(ITEMS!M457*'Formulario 1 PROPUESTA'!$L$13,0)</f>
        <v>275650</v>
      </c>
      <c r="N462" s="225"/>
    </row>
    <row r="463" spans="2:14" customFormat="1" ht="139.19999999999999" x14ac:dyDescent="0.25">
      <c r="B463" s="223"/>
      <c r="C463" s="163">
        <v>443</v>
      </c>
      <c r="D463" s="163" t="s">
        <v>21</v>
      </c>
      <c r="E463" s="164" t="s">
        <v>340</v>
      </c>
      <c r="F463" s="165" t="s">
        <v>84</v>
      </c>
      <c r="G463" s="166">
        <v>1</v>
      </c>
      <c r="H463" s="170">
        <f>+ROUND(ITEMS!H458*'Formulario 1 PROPUESTA'!$L$13,0)</f>
        <v>247800</v>
      </c>
      <c r="I463" s="171">
        <f>+ROUND(ITEMS!I458*'Formulario 1 PROPUESTA'!$L$13,0)</f>
        <v>247800</v>
      </c>
      <c r="J463" s="171">
        <f>+ROUND(ITEMS!J458*'Formulario 1 PROPUESTA'!$L$13,0)</f>
        <v>630000</v>
      </c>
      <c r="K463" s="171">
        <f>+ROUND(ITEMS!K458*'Formulario 1 PROPUESTA'!$L$13,0)</f>
        <v>157500</v>
      </c>
      <c r="L463" s="171">
        <f>+ROUND(ITEMS!L458*'Formulario 1 PROPUESTA'!$L$13,0)</f>
        <v>136500</v>
      </c>
      <c r="M463" s="172">
        <f>+ROUND(ITEMS!M458*'Formulario 1 PROPUESTA'!$L$13,0)</f>
        <v>288750</v>
      </c>
      <c r="N463" s="225"/>
    </row>
    <row r="464" spans="2:14" customFormat="1" ht="69.599999999999994" x14ac:dyDescent="0.25">
      <c r="B464" s="223"/>
      <c r="C464" s="163">
        <v>444</v>
      </c>
      <c r="D464" s="163" t="s">
        <v>35</v>
      </c>
      <c r="E464" s="164" t="s">
        <v>341</v>
      </c>
      <c r="F464" s="165" t="s">
        <v>10</v>
      </c>
      <c r="G464" s="166">
        <v>1</v>
      </c>
      <c r="H464" s="170">
        <f>+ROUND(ITEMS!H459*'Formulario 1 PROPUESTA'!$L$13,0)</f>
        <v>182234</v>
      </c>
      <c r="I464" s="171">
        <f>+ROUND(ITEMS!I459*'Formulario 1 PROPUESTA'!$L$13,0)</f>
        <v>182234</v>
      </c>
      <c r="J464" s="171">
        <f>+ROUND(ITEMS!J459*'Formulario 1 PROPUESTA'!$L$13,0)</f>
        <v>183750</v>
      </c>
      <c r="K464" s="171">
        <f>+ROUND(ITEMS!K459*'Formulario 1 PROPUESTA'!$L$13,0)</f>
        <v>183750</v>
      </c>
      <c r="L464" s="171">
        <f>+ROUND(ITEMS!L459*'Formulario 1 PROPUESTA'!$L$13,0)</f>
        <v>183750</v>
      </c>
      <c r="M464" s="172">
        <f>+ROUND(ITEMS!M459*'Formulario 1 PROPUESTA'!$L$13,0)</f>
        <v>183750</v>
      </c>
      <c r="N464" s="225"/>
    </row>
    <row r="465" spans="2:14" customFormat="1" ht="69.599999999999994" x14ac:dyDescent="0.25">
      <c r="B465" s="223"/>
      <c r="C465" s="163">
        <v>445</v>
      </c>
      <c r="D465" s="163" t="s">
        <v>21</v>
      </c>
      <c r="E465" s="164" t="s">
        <v>341</v>
      </c>
      <c r="F465" s="165" t="s">
        <v>84</v>
      </c>
      <c r="G465" s="166">
        <v>1</v>
      </c>
      <c r="H465" s="170">
        <f>+ROUND(ITEMS!H460*'Formulario 1 PROPUESTA'!$L$13,0)</f>
        <v>173250</v>
      </c>
      <c r="I465" s="171">
        <f>+ROUND(ITEMS!I460*'Formulario 1 PROPUESTA'!$L$13,0)</f>
        <v>270900</v>
      </c>
      <c r="J465" s="171">
        <f>+ROUND(ITEMS!J460*'Formulario 1 PROPUESTA'!$L$13,0)</f>
        <v>210000</v>
      </c>
      <c r="K465" s="171">
        <f>+ROUND(ITEMS!K460*'Formulario 1 PROPUESTA'!$L$13,0)</f>
        <v>126000</v>
      </c>
      <c r="L465" s="171">
        <f>+ROUND(ITEMS!L460*'Formulario 1 PROPUESTA'!$L$13,0)</f>
        <v>126000</v>
      </c>
      <c r="M465" s="172">
        <f>+ROUND(ITEMS!M460*'Formulario 1 PROPUESTA'!$L$13,0)</f>
        <v>635250</v>
      </c>
      <c r="N465" s="225"/>
    </row>
    <row r="466" spans="2:14" customFormat="1" ht="104.4" x14ac:dyDescent="0.25">
      <c r="B466" s="223"/>
      <c r="C466" s="163">
        <v>446</v>
      </c>
      <c r="D466" s="163" t="s">
        <v>35</v>
      </c>
      <c r="E466" s="164" t="s">
        <v>342</v>
      </c>
      <c r="F466" s="165" t="s">
        <v>10</v>
      </c>
      <c r="G466" s="166">
        <v>1</v>
      </c>
      <c r="H466" s="170">
        <f>+ROUND(ITEMS!H461*'Formulario 1 PROPUESTA'!$L$13,0)</f>
        <v>551250</v>
      </c>
      <c r="I466" s="171">
        <f>+ROUND(ITEMS!I461*'Formulario 1 PROPUESTA'!$L$13,0)</f>
        <v>551250</v>
      </c>
      <c r="J466" s="171">
        <f>+ROUND(ITEMS!J461*'Formulario 1 PROPUESTA'!$L$13,0)</f>
        <v>476727</v>
      </c>
      <c r="K466" s="171">
        <f>+ROUND(ITEMS!K461*'Formulario 1 PROPUESTA'!$L$13,0)</f>
        <v>551250</v>
      </c>
      <c r="L466" s="171">
        <f>+ROUND(ITEMS!L461*'Formulario 1 PROPUESTA'!$L$13,0)</f>
        <v>551250</v>
      </c>
      <c r="M466" s="172">
        <f>+ROUND(ITEMS!M461*'Formulario 1 PROPUESTA'!$L$13,0)</f>
        <v>551250</v>
      </c>
      <c r="N466" s="225"/>
    </row>
    <row r="467" spans="2:14" customFormat="1" ht="104.4" x14ac:dyDescent="0.25">
      <c r="B467" s="223"/>
      <c r="C467" s="163">
        <v>447</v>
      </c>
      <c r="D467" s="163" t="s">
        <v>21</v>
      </c>
      <c r="E467" s="164" t="s">
        <v>342</v>
      </c>
      <c r="F467" s="165" t="s">
        <v>84</v>
      </c>
      <c r="G467" s="166">
        <v>1</v>
      </c>
      <c r="H467" s="170">
        <f>+ROUND(ITEMS!H462*'Formulario 1 PROPUESTA'!$L$13,0)</f>
        <v>159369</v>
      </c>
      <c r="I467" s="171">
        <f>+ROUND(ITEMS!I462*'Formulario 1 PROPUESTA'!$L$13,0)</f>
        <v>171758</v>
      </c>
      <c r="J467" s="171">
        <f>+ROUND(ITEMS!J462*'Formulario 1 PROPUESTA'!$L$13,0)</f>
        <v>451500</v>
      </c>
      <c r="K467" s="171">
        <f>+ROUND(ITEMS!K462*'Formulario 1 PROPUESTA'!$L$13,0)</f>
        <v>367500</v>
      </c>
      <c r="L467" s="171">
        <f>+ROUND(ITEMS!L462*'Formulario 1 PROPUESTA'!$L$13,0)</f>
        <v>367500</v>
      </c>
      <c r="M467" s="172">
        <f>+ROUND(ITEMS!M462*'Formulario 1 PROPUESTA'!$L$13,0)</f>
        <v>215250</v>
      </c>
      <c r="N467" s="225"/>
    </row>
    <row r="468" spans="2:14" customFormat="1" ht="104.4" x14ac:dyDescent="0.25">
      <c r="B468" s="223"/>
      <c r="C468" s="163">
        <v>448</v>
      </c>
      <c r="D468" s="163" t="s">
        <v>35</v>
      </c>
      <c r="E468" s="164" t="s">
        <v>343</v>
      </c>
      <c r="F468" s="165" t="s">
        <v>10</v>
      </c>
      <c r="G468" s="166">
        <v>1</v>
      </c>
      <c r="H468" s="170">
        <f>+ROUND(ITEMS!H463*'Formulario 1 PROPUESTA'!$L$13,0)</f>
        <v>0</v>
      </c>
      <c r="I468" s="171">
        <f>+ROUND(ITEMS!I463*'Formulario 1 PROPUESTA'!$L$13,0)</f>
        <v>0</v>
      </c>
      <c r="J468" s="171">
        <f>+ROUND(ITEMS!J463*'Formulario 1 PROPUESTA'!$L$13,0)</f>
        <v>551250</v>
      </c>
      <c r="K468" s="171">
        <f>+ROUND(ITEMS!K463*'Formulario 1 PROPUESTA'!$L$13,0)</f>
        <v>551250</v>
      </c>
      <c r="L468" s="171">
        <f>+ROUND(ITEMS!L463*'Formulario 1 PROPUESTA'!$L$13,0)</f>
        <v>551250</v>
      </c>
      <c r="M468" s="172">
        <f>+ROUND(ITEMS!M463*'Formulario 1 PROPUESTA'!$L$13,0)</f>
        <v>551250</v>
      </c>
      <c r="N468" s="225"/>
    </row>
    <row r="469" spans="2:14" customFormat="1" ht="104.4" x14ac:dyDescent="0.25">
      <c r="B469" s="223"/>
      <c r="C469" s="163">
        <v>449</v>
      </c>
      <c r="D469" s="163" t="s">
        <v>21</v>
      </c>
      <c r="E469" s="164" t="s">
        <v>343</v>
      </c>
      <c r="F469" s="165" t="s">
        <v>205</v>
      </c>
      <c r="G469" s="166">
        <v>1</v>
      </c>
      <c r="H469" s="170">
        <f>+ROUND(ITEMS!H464*'Formulario 1 PROPUESTA'!$L$13,0)</f>
        <v>0</v>
      </c>
      <c r="I469" s="171">
        <f>+ROUND(ITEMS!I464*'Formulario 1 PROPUESTA'!$L$13,0)</f>
        <v>0</v>
      </c>
      <c r="J469" s="171">
        <f>+ROUND(ITEMS!J464*'Formulario 1 PROPUESTA'!$L$13,0)</f>
        <v>303450</v>
      </c>
      <c r="K469" s="171">
        <f>+ROUND(ITEMS!K464*'Formulario 1 PROPUESTA'!$L$13,0)</f>
        <v>1260000</v>
      </c>
      <c r="L469" s="171">
        <f>+ROUND(ITEMS!L464*'Formulario 1 PROPUESTA'!$L$13,0)</f>
        <v>472500</v>
      </c>
      <c r="M469" s="172">
        <f>+ROUND(ITEMS!M464*'Formulario 1 PROPUESTA'!$L$13,0)</f>
        <v>845250</v>
      </c>
      <c r="N469" s="225"/>
    </row>
    <row r="470" spans="2:14" customFormat="1" ht="69.599999999999994" x14ac:dyDescent="0.25">
      <c r="B470" s="223"/>
      <c r="C470" s="163">
        <v>450</v>
      </c>
      <c r="D470" s="163" t="s">
        <v>35</v>
      </c>
      <c r="E470" s="164" t="s">
        <v>344</v>
      </c>
      <c r="F470" s="165" t="s">
        <v>10</v>
      </c>
      <c r="G470" s="166">
        <v>1</v>
      </c>
      <c r="H470" s="170">
        <f>+ROUND(ITEMS!H465*'Formulario 1 PROPUESTA'!$L$13,0)</f>
        <v>973937</v>
      </c>
      <c r="I470" s="171">
        <f>+ROUND(ITEMS!I465*'Formulario 1 PROPUESTA'!$L$13,0)</f>
        <v>973937</v>
      </c>
      <c r="J470" s="171">
        <f>+ROUND(ITEMS!J465*'Formulario 1 PROPUESTA'!$L$13,0)</f>
        <v>998619</v>
      </c>
      <c r="K470" s="171">
        <f>+ROUND(ITEMS!K465*'Formulario 1 PROPUESTA'!$L$13,0)</f>
        <v>1102500</v>
      </c>
      <c r="L470" s="171">
        <f>+ROUND(ITEMS!L465*'Formulario 1 PROPUESTA'!$L$13,0)</f>
        <v>1102500</v>
      </c>
      <c r="M470" s="172">
        <f>+ROUND(ITEMS!M465*'Formulario 1 PROPUESTA'!$L$13,0)</f>
        <v>1102500</v>
      </c>
      <c r="N470" s="225"/>
    </row>
    <row r="471" spans="2:14" customFormat="1" ht="69.599999999999994" x14ac:dyDescent="0.25">
      <c r="B471" s="223"/>
      <c r="C471" s="163">
        <v>451</v>
      </c>
      <c r="D471" s="163" t="s">
        <v>21</v>
      </c>
      <c r="E471" s="164" t="s">
        <v>344</v>
      </c>
      <c r="F471" s="165" t="s">
        <v>124</v>
      </c>
      <c r="G471" s="166">
        <v>1</v>
      </c>
      <c r="H471" s="170">
        <f>+ROUND(ITEMS!H466*'Formulario 1 PROPUESTA'!$L$13,0)</f>
        <v>3150000</v>
      </c>
      <c r="I471" s="171">
        <f>+ROUND(ITEMS!I466*'Formulario 1 PROPUESTA'!$L$13,0)</f>
        <v>3150000</v>
      </c>
      <c r="J471" s="171">
        <f>+ROUND(ITEMS!J466*'Formulario 1 PROPUESTA'!$L$13,0)</f>
        <v>1271421</v>
      </c>
      <c r="K471" s="171">
        <f>+ROUND(ITEMS!K466*'Formulario 1 PROPUESTA'!$L$13,0)</f>
        <v>1029000</v>
      </c>
      <c r="L471" s="171">
        <f>+ROUND(ITEMS!L466*'Formulario 1 PROPUESTA'!$L$13,0)</f>
        <v>1312500</v>
      </c>
      <c r="M471" s="172">
        <f>+ROUND(ITEMS!M466*'Formulario 1 PROPUESTA'!$L$13,0)</f>
        <v>845250</v>
      </c>
      <c r="N471" s="225"/>
    </row>
    <row r="472" spans="2:14" customFormat="1" ht="52.2" x14ac:dyDescent="0.25">
      <c r="B472" s="223"/>
      <c r="C472" s="163">
        <v>452</v>
      </c>
      <c r="D472" s="163" t="s">
        <v>35</v>
      </c>
      <c r="E472" s="164" t="s">
        <v>345</v>
      </c>
      <c r="F472" s="165" t="s">
        <v>10</v>
      </c>
      <c r="G472" s="166">
        <v>1</v>
      </c>
      <c r="H472" s="170">
        <f>+ROUND(ITEMS!H467*'Formulario 1 PROPUESTA'!$L$13,0)</f>
        <v>167301</v>
      </c>
      <c r="I472" s="171">
        <f>+ROUND(ITEMS!I467*'Formulario 1 PROPUESTA'!$L$13,0)</f>
        <v>167301</v>
      </c>
      <c r="J472" s="171">
        <f>+ROUND(ITEMS!J467*'Formulario 1 PROPUESTA'!$L$13,0)</f>
        <v>183750</v>
      </c>
      <c r="K472" s="171">
        <f>+ROUND(ITEMS!K467*'Formulario 1 PROPUESTA'!$L$13,0)</f>
        <v>183750</v>
      </c>
      <c r="L472" s="171">
        <f>+ROUND(ITEMS!L467*'Formulario 1 PROPUESTA'!$L$13,0)</f>
        <v>183750</v>
      </c>
      <c r="M472" s="172">
        <f>+ROUND(ITEMS!M467*'Formulario 1 PROPUESTA'!$L$13,0)</f>
        <v>183750</v>
      </c>
      <c r="N472" s="225"/>
    </row>
    <row r="473" spans="2:14" customFormat="1" ht="52.2" x14ac:dyDescent="0.25">
      <c r="B473" s="223"/>
      <c r="C473" s="163">
        <v>453</v>
      </c>
      <c r="D473" s="163" t="s">
        <v>21</v>
      </c>
      <c r="E473" s="164" t="s">
        <v>345</v>
      </c>
      <c r="F473" s="165" t="s">
        <v>84</v>
      </c>
      <c r="G473" s="166">
        <v>1</v>
      </c>
      <c r="H473" s="170">
        <f>+ROUND(ITEMS!H468*'Formulario 1 PROPUESTA'!$L$13,0)</f>
        <v>273261</v>
      </c>
      <c r="I473" s="171">
        <f>+ROUND(ITEMS!I468*'Formulario 1 PROPUESTA'!$L$13,0)</f>
        <v>345870</v>
      </c>
      <c r="J473" s="171">
        <f>+ROUND(ITEMS!J468*'Formulario 1 PROPUESTA'!$L$13,0)</f>
        <v>252922</v>
      </c>
      <c r="K473" s="171">
        <f>+ROUND(ITEMS!K468*'Formulario 1 PROPUESTA'!$L$13,0)</f>
        <v>472500</v>
      </c>
      <c r="L473" s="171">
        <f>+ROUND(ITEMS!L468*'Formulario 1 PROPUESTA'!$L$13,0)</f>
        <v>577500</v>
      </c>
      <c r="M473" s="172">
        <f>+ROUND(ITEMS!M468*'Formulario 1 PROPUESTA'!$L$13,0)</f>
        <v>472500</v>
      </c>
      <c r="N473" s="225"/>
    </row>
    <row r="474" spans="2:14" customFormat="1" ht="52.2" x14ac:dyDescent="0.25">
      <c r="B474" s="223"/>
      <c r="C474" s="163">
        <v>454</v>
      </c>
      <c r="D474" s="163" t="s">
        <v>35</v>
      </c>
      <c r="E474" s="164" t="s">
        <v>346</v>
      </c>
      <c r="F474" s="165" t="s">
        <v>10</v>
      </c>
      <c r="G474" s="166">
        <v>1</v>
      </c>
      <c r="H474" s="170">
        <f>+ROUND(ITEMS!H469*'Formulario 1 PROPUESTA'!$L$13,0)</f>
        <v>455603</v>
      </c>
      <c r="I474" s="171">
        <f>+ROUND(ITEMS!I469*'Formulario 1 PROPUESTA'!$L$13,0)</f>
        <v>455603</v>
      </c>
      <c r="J474" s="171">
        <f>+ROUND(ITEMS!J469*'Formulario 1 PROPUESTA'!$L$13,0)</f>
        <v>459400</v>
      </c>
      <c r="K474" s="171">
        <f>+ROUND(ITEMS!K469*'Formulario 1 PROPUESTA'!$L$13,0)</f>
        <v>459400</v>
      </c>
      <c r="L474" s="171">
        <f>+ROUND(ITEMS!L469*'Formulario 1 PROPUESTA'!$L$13,0)</f>
        <v>459400</v>
      </c>
      <c r="M474" s="172">
        <f>+ROUND(ITEMS!M469*'Formulario 1 PROPUESTA'!$L$13,0)</f>
        <v>459400</v>
      </c>
      <c r="N474" s="225"/>
    </row>
    <row r="475" spans="2:14" customFormat="1" ht="52.2" x14ac:dyDescent="0.25">
      <c r="B475" s="223"/>
      <c r="C475" s="163">
        <v>455</v>
      </c>
      <c r="D475" s="163" t="s">
        <v>21</v>
      </c>
      <c r="E475" s="164" t="s">
        <v>346</v>
      </c>
      <c r="F475" s="165" t="s">
        <v>84</v>
      </c>
      <c r="G475" s="166">
        <v>1</v>
      </c>
      <c r="H475" s="170">
        <f>+ROUND(ITEMS!H470*'Formulario 1 PROPUESTA'!$L$13,0)</f>
        <v>420522</v>
      </c>
      <c r="I475" s="171">
        <f>+ROUND(ITEMS!I470*'Formulario 1 PROPUESTA'!$L$13,0)</f>
        <v>696768</v>
      </c>
      <c r="J475" s="171">
        <f>+ROUND(ITEMS!J470*'Formulario 1 PROPUESTA'!$L$13,0)</f>
        <v>630000</v>
      </c>
      <c r="K475" s="171">
        <f>+ROUND(ITEMS!K470*'Formulario 1 PROPUESTA'!$L$13,0)</f>
        <v>1029000</v>
      </c>
      <c r="L475" s="171">
        <f>+ROUND(ITEMS!L470*'Formulario 1 PROPUESTA'!$L$13,0)</f>
        <v>1312500</v>
      </c>
      <c r="M475" s="172">
        <f>+ROUND(ITEMS!M470*'Formulario 1 PROPUESTA'!$L$13,0)</f>
        <v>1050000</v>
      </c>
      <c r="N475" s="225"/>
    </row>
    <row r="476" spans="2:14" customFormat="1" ht="34.799999999999997" x14ac:dyDescent="0.25">
      <c r="B476" s="223"/>
      <c r="C476" s="163">
        <v>456</v>
      </c>
      <c r="D476" s="163" t="s">
        <v>35</v>
      </c>
      <c r="E476" s="164" t="s">
        <v>347</v>
      </c>
      <c r="F476" s="165" t="s">
        <v>10</v>
      </c>
      <c r="G476" s="166">
        <v>1</v>
      </c>
      <c r="H476" s="170">
        <f>+ROUND(ITEMS!H471*'Formulario 1 PROPUESTA'!$L$13,0)</f>
        <v>138600</v>
      </c>
      <c r="I476" s="171">
        <f>+ROUND(ITEMS!I471*'Formulario 1 PROPUESTA'!$L$13,0)</f>
        <v>138600</v>
      </c>
      <c r="J476" s="171">
        <f>+ROUND(ITEMS!J471*'Formulario 1 PROPUESTA'!$L$13,0)</f>
        <v>116781</v>
      </c>
      <c r="K476" s="171">
        <f>+ROUND(ITEMS!K471*'Formulario 1 PROPUESTA'!$L$13,0)</f>
        <v>138600</v>
      </c>
      <c r="L476" s="171">
        <f>+ROUND(ITEMS!L471*'Formulario 1 PROPUESTA'!$L$13,0)</f>
        <v>138600</v>
      </c>
      <c r="M476" s="172">
        <f>+ROUND(ITEMS!M471*'Formulario 1 PROPUESTA'!$L$13,0)</f>
        <v>138600</v>
      </c>
      <c r="N476" s="225"/>
    </row>
    <row r="477" spans="2:14" customFormat="1" ht="34.799999999999997" x14ac:dyDescent="0.25">
      <c r="B477" s="223"/>
      <c r="C477" s="163">
        <v>457</v>
      </c>
      <c r="D477" s="163" t="s">
        <v>21</v>
      </c>
      <c r="E477" s="164" t="s">
        <v>347</v>
      </c>
      <c r="F477" s="165" t="s">
        <v>84</v>
      </c>
      <c r="G477" s="166">
        <v>1</v>
      </c>
      <c r="H477" s="170">
        <f>+ROUND(ITEMS!H472*'Formulario 1 PROPUESTA'!$L$13,0)</f>
        <v>304500</v>
      </c>
      <c r="I477" s="171">
        <f>+ROUND(ITEMS!I472*'Formulario 1 PROPUESTA'!$L$13,0)</f>
        <v>304500</v>
      </c>
      <c r="J477" s="171">
        <f>+ROUND(ITEMS!J472*'Formulario 1 PROPUESTA'!$L$13,0)</f>
        <v>304500</v>
      </c>
      <c r="K477" s="171">
        <f>+ROUND(ITEMS!K472*'Formulario 1 PROPUESTA'!$L$13,0)</f>
        <v>304500</v>
      </c>
      <c r="L477" s="171">
        <f>+ROUND(ITEMS!L472*'Formulario 1 PROPUESTA'!$L$13,0)</f>
        <v>304500</v>
      </c>
      <c r="M477" s="172">
        <f>+ROUND(ITEMS!M472*'Formulario 1 PROPUESTA'!$L$13,0)</f>
        <v>304500</v>
      </c>
      <c r="N477" s="225"/>
    </row>
    <row r="478" spans="2:14" customFormat="1" ht="121.8" x14ac:dyDescent="0.25">
      <c r="B478" s="223"/>
      <c r="C478" s="163">
        <v>458</v>
      </c>
      <c r="D478" s="163" t="s">
        <v>35</v>
      </c>
      <c r="E478" s="164" t="s">
        <v>348</v>
      </c>
      <c r="F478" s="165" t="s">
        <v>10</v>
      </c>
      <c r="G478" s="166">
        <v>1</v>
      </c>
      <c r="H478" s="170">
        <f>+ROUND(ITEMS!H473*'Formulario 1 PROPUESTA'!$L$13,0)</f>
        <v>735000</v>
      </c>
      <c r="I478" s="171">
        <f>+ROUND(ITEMS!I473*'Formulario 1 PROPUESTA'!$L$13,0)</f>
        <v>735000</v>
      </c>
      <c r="J478" s="171">
        <f>+ROUND(ITEMS!J473*'Formulario 1 PROPUESTA'!$L$13,0)</f>
        <v>735000</v>
      </c>
      <c r="K478" s="171">
        <f>+ROUND(ITEMS!K473*'Formulario 1 PROPUESTA'!$L$13,0)</f>
        <v>735000</v>
      </c>
      <c r="L478" s="171">
        <f>+ROUND(ITEMS!L473*'Formulario 1 PROPUESTA'!$L$13,0)</f>
        <v>735000</v>
      </c>
      <c r="M478" s="172">
        <f>+ROUND(ITEMS!M473*'Formulario 1 PROPUESTA'!$L$13,0)</f>
        <v>735000</v>
      </c>
      <c r="N478" s="225"/>
    </row>
    <row r="479" spans="2:14" customFormat="1" ht="121.8" x14ac:dyDescent="0.25">
      <c r="B479" s="223"/>
      <c r="C479" s="163">
        <v>459</v>
      </c>
      <c r="D479" s="163" t="s">
        <v>21</v>
      </c>
      <c r="E479" s="164" t="s">
        <v>348</v>
      </c>
      <c r="F479" s="165" t="s">
        <v>84</v>
      </c>
      <c r="G479" s="166">
        <v>1</v>
      </c>
      <c r="H479" s="170">
        <f>+ROUND(ITEMS!H474*'Formulario 1 PROPUESTA'!$L$13,0)</f>
        <v>472500</v>
      </c>
      <c r="I479" s="171">
        <f>+ROUND(ITEMS!I474*'Formulario 1 PROPUESTA'!$L$13,0)</f>
        <v>709230</v>
      </c>
      <c r="J479" s="171">
        <f>+ROUND(ITEMS!J474*'Formulario 1 PROPUESTA'!$L$13,0)</f>
        <v>472500</v>
      </c>
      <c r="K479" s="171">
        <f>+ROUND(ITEMS!K474*'Formulario 1 PROPUESTA'!$L$13,0)</f>
        <v>997500</v>
      </c>
      <c r="L479" s="171">
        <f>+ROUND(ITEMS!L474*'Formulario 1 PROPUESTA'!$L$13,0)</f>
        <v>1102500</v>
      </c>
      <c r="M479" s="172">
        <f>+ROUND(ITEMS!M474*'Formulario 1 PROPUESTA'!$L$13,0)</f>
        <v>0</v>
      </c>
      <c r="N479" s="225"/>
    </row>
    <row r="480" spans="2:14" customFormat="1" ht="104.4" x14ac:dyDescent="0.25">
      <c r="B480" s="223"/>
      <c r="C480" s="163">
        <v>460</v>
      </c>
      <c r="D480" s="163" t="s">
        <v>35</v>
      </c>
      <c r="E480" s="164" t="s">
        <v>349</v>
      </c>
      <c r="F480" s="165" t="s">
        <v>10</v>
      </c>
      <c r="G480" s="166">
        <v>1</v>
      </c>
      <c r="H480" s="170">
        <f>+ROUND(ITEMS!H475*'Formulario 1 PROPUESTA'!$L$13,0)</f>
        <v>735000</v>
      </c>
      <c r="I480" s="171">
        <f>+ROUND(ITEMS!I475*'Formulario 1 PROPUESTA'!$L$13,0)</f>
        <v>735000</v>
      </c>
      <c r="J480" s="171">
        <f>+ROUND(ITEMS!J475*'Formulario 1 PROPUESTA'!$L$13,0)</f>
        <v>735000</v>
      </c>
      <c r="K480" s="171">
        <f>+ROUND(ITEMS!K475*'Formulario 1 PROPUESTA'!$L$13,0)</f>
        <v>735000</v>
      </c>
      <c r="L480" s="171">
        <f>+ROUND(ITEMS!L475*'Formulario 1 PROPUESTA'!$L$13,0)</f>
        <v>735000</v>
      </c>
      <c r="M480" s="172">
        <f>+ROUND(ITEMS!M475*'Formulario 1 PROPUESTA'!$L$13,0)</f>
        <v>735000</v>
      </c>
      <c r="N480" s="225"/>
    </row>
    <row r="481" spans="2:14" customFormat="1" ht="104.4" x14ac:dyDescent="0.25">
      <c r="B481" s="223"/>
      <c r="C481" s="163">
        <v>461</v>
      </c>
      <c r="D481" s="163" t="s">
        <v>21</v>
      </c>
      <c r="E481" s="164" t="s">
        <v>349</v>
      </c>
      <c r="F481" s="165" t="s">
        <v>84</v>
      </c>
      <c r="G481" s="166">
        <v>1</v>
      </c>
      <c r="H481" s="170">
        <f>+ROUND(ITEMS!H476*'Formulario 1 PROPUESTA'!$L$13,0)</f>
        <v>472500</v>
      </c>
      <c r="I481" s="171">
        <f>+ROUND(ITEMS!I476*'Formulario 1 PROPUESTA'!$L$13,0)</f>
        <v>709230</v>
      </c>
      <c r="J481" s="171">
        <f>+ROUND(ITEMS!J476*'Formulario 1 PROPUESTA'!$L$13,0)</f>
        <v>525000</v>
      </c>
      <c r="K481" s="171">
        <f>+ROUND(ITEMS!K476*'Formulario 1 PROPUESTA'!$L$13,0)</f>
        <v>997500</v>
      </c>
      <c r="L481" s="171">
        <f>+ROUND(ITEMS!L476*'Formulario 1 PROPUESTA'!$L$13,0)</f>
        <v>1102500</v>
      </c>
      <c r="M481" s="172">
        <f>+ROUND(ITEMS!M476*'Formulario 1 PROPUESTA'!$L$13,0)</f>
        <v>0</v>
      </c>
      <c r="N481" s="225"/>
    </row>
    <row r="482" spans="2:14" customFormat="1" ht="121.8" x14ac:dyDescent="0.25">
      <c r="B482" s="223"/>
      <c r="C482" s="163">
        <v>462</v>
      </c>
      <c r="D482" s="163" t="s">
        <v>35</v>
      </c>
      <c r="E482" s="164" t="s">
        <v>350</v>
      </c>
      <c r="F482" s="165" t="s">
        <v>10</v>
      </c>
      <c r="G482" s="166">
        <v>1</v>
      </c>
      <c r="H482" s="170">
        <f>+ROUND(ITEMS!H477*'Formulario 1 PROPUESTA'!$L$13,0)</f>
        <v>735000</v>
      </c>
      <c r="I482" s="171">
        <f>+ROUND(ITEMS!I477*'Formulario 1 PROPUESTA'!$L$13,0)</f>
        <v>735000</v>
      </c>
      <c r="J482" s="171">
        <f>+ROUND(ITEMS!J477*'Formulario 1 PROPUESTA'!$L$13,0)</f>
        <v>735000</v>
      </c>
      <c r="K482" s="171">
        <f>+ROUND(ITEMS!K477*'Formulario 1 PROPUESTA'!$L$13,0)</f>
        <v>735000</v>
      </c>
      <c r="L482" s="171">
        <f>+ROUND(ITEMS!L477*'Formulario 1 PROPUESTA'!$L$13,0)</f>
        <v>735000</v>
      </c>
      <c r="M482" s="172">
        <f>+ROUND(ITEMS!M477*'Formulario 1 PROPUESTA'!$L$13,0)</f>
        <v>735000</v>
      </c>
      <c r="N482" s="225"/>
    </row>
    <row r="483" spans="2:14" customFormat="1" ht="121.8" x14ac:dyDescent="0.25">
      <c r="B483" s="223"/>
      <c r="C483" s="163">
        <v>463</v>
      </c>
      <c r="D483" s="163" t="s">
        <v>21</v>
      </c>
      <c r="E483" s="164" t="s">
        <v>350</v>
      </c>
      <c r="F483" s="165" t="s">
        <v>84</v>
      </c>
      <c r="G483" s="166">
        <v>1</v>
      </c>
      <c r="H483" s="170">
        <f>+ROUND(ITEMS!H478*'Formulario 1 PROPUESTA'!$L$13,0)</f>
        <v>472500</v>
      </c>
      <c r="I483" s="171">
        <f>+ROUND(ITEMS!I478*'Formulario 1 PROPUESTA'!$L$13,0)</f>
        <v>709230</v>
      </c>
      <c r="J483" s="171">
        <f>+ROUND(ITEMS!J478*'Formulario 1 PROPUESTA'!$L$13,0)</f>
        <v>546000</v>
      </c>
      <c r="K483" s="171">
        <f>+ROUND(ITEMS!K478*'Formulario 1 PROPUESTA'!$L$13,0)</f>
        <v>997500</v>
      </c>
      <c r="L483" s="171">
        <f>+ROUND(ITEMS!L478*'Formulario 1 PROPUESTA'!$L$13,0)</f>
        <v>1102500</v>
      </c>
      <c r="M483" s="172">
        <f>+ROUND(ITEMS!M478*'Formulario 1 PROPUESTA'!$L$13,0)</f>
        <v>0</v>
      </c>
      <c r="N483" s="225"/>
    </row>
    <row r="484" spans="2:14" customFormat="1" ht="121.8" x14ac:dyDescent="0.25">
      <c r="B484" s="223"/>
      <c r="C484" s="163">
        <v>464</v>
      </c>
      <c r="D484" s="163" t="s">
        <v>35</v>
      </c>
      <c r="E484" s="164" t="s">
        <v>351</v>
      </c>
      <c r="F484" s="165" t="s">
        <v>10</v>
      </c>
      <c r="G484" s="166">
        <v>1</v>
      </c>
      <c r="H484" s="170">
        <f>+ROUND(ITEMS!H479*'Formulario 1 PROPUESTA'!$L$13,0)</f>
        <v>735000</v>
      </c>
      <c r="I484" s="171">
        <f>+ROUND(ITEMS!I479*'Formulario 1 PROPUESTA'!$L$13,0)</f>
        <v>735000</v>
      </c>
      <c r="J484" s="171">
        <f>+ROUND(ITEMS!J479*'Formulario 1 PROPUESTA'!$L$13,0)</f>
        <v>735000</v>
      </c>
      <c r="K484" s="171">
        <f>+ROUND(ITEMS!K479*'Formulario 1 PROPUESTA'!$L$13,0)</f>
        <v>735000</v>
      </c>
      <c r="L484" s="171">
        <f>+ROUND(ITEMS!L479*'Formulario 1 PROPUESTA'!$L$13,0)</f>
        <v>735000</v>
      </c>
      <c r="M484" s="172">
        <f>+ROUND(ITEMS!M479*'Formulario 1 PROPUESTA'!$L$13,0)</f>
        <v>735000</v>
      </c>
      <c r="N484" s="225"/>
    </row>
    <row r="485" spans="2:14" customFormat="1" ht="121.8" x14ac:dyDescent="0.25">
      <c r="B485" s="223"/>
      <c r="C485" s="163">
        <v>465</v>
      </c>
      <c r="D485" s="163" t="s">
        <v>21</v>
      </c>
      <c r="E485" s="164" t="s">
        <v>351</v>
      </c>
      <c r="F485" s="165" t="s">
        <v>84</v>
      </c>
      <c r="G485" s="166">
        <v>1</v>
      </c>
      <c r="H485" s="170">
        <f>+ROUND(ITEMS!H480*'Formulario 1 PROPUESTA'!$L$13,0)</f>
        <v>472500</v>
      </c>
      <c r="I485" s="171">
        <f>+ROUND(ITEMS!I480*'Formulario 1 PROPUESTA'!$L$13,0)</f>
        <v>709230</v>
      </c>
      <c r="J485" s="171">
        <f>+ROUND(ITEMS!J480*'Formulario 1 PROPUESTA'!$L$13,0)</f>
        <v>651000</v>
      </c>
      <c r="K485" s="171">
        <f>+ROUND(ITEMS!K480*'Formulario 1 PROPUESTA'!$L$13,0)</f>
        <v>997500</v>
      </c>
      <c r="L485" s="171">
        <f>+ROUND(ITEMS!L480*'Formulario 1 PROPUESTA'!$L$13,0)</f>
        <v>1102500</v>
      </c>
      <c r="M485" s="172">
        <f>+ROUND(ITEMS!M480*'Formulario 1 PROPUESTA'!$L$13,0)</f>
        <v>0</v>
      </c>
      <c r="N485" s="225"/>
    </row>
    <row r="486" spans="2:14" customFormat="1" ht="52.2" x14ac:dyDescent="0.25">
      <c r="B486" s="223"/>
      <c r="C486" s="163">
        <v>466</v>
      </c>
      <c r="D486" s="163" t="s">
        <v>35</v>
      </c>
      <c r="E486" s="164" t="s">
        <v>352</v>
      </c>
      <c r="F486" s="165" t="s">
        <v>10</v>
      </c>
      <c r="G486" s="166">
        <v>1</v>
      </c>
      <c r="H486" s="170">
        <f>+ROUND(ITEMS!H481*'Formulario 1 PROPUESTA'!$L$13,0)</f>
        <v>735000</v>
      </c>
      <c r="I486" s="171">
        <f>+ROUND(ITEMS!I481*'Formulario 1 PROPUESTA'!$L$13,0)</f>
        <v>735000</v>
      </c>
      <c r="J486" s="171">
        <f>+ROUND(ITEMS!J481*'Formulario 1 PROPUESTA'!$L$13,0)</f>
        <v>735000</v>
      </c>
      <c r="K486" s="171">
        <f>+ROUND(ITEMS!K481*'Formulario 1 PROPUESTA'!$L$13,0)</f>
        <v>735000</v>
      </c>
      <c r="L486" s="171">
        <f>+ROUND(ITEMS!L481*'Formulario 1 PROPUESTA'!$L$13,0)</f>
        <v>735000</v>
      </c>
      <c r="M486" s="172">
        <f>+ROUND(ITEMS!M481*'Formulario 1 PROPUESTA'!$L$13,0)</f>
        <v>735000</v>
      </c>
      <c r="N486" s="225"/>
    </row>
    <row r="487" spans="2:14" customFormat="1" ht="52.2" x14ac:dyDescent="0.25">
      <c r="B487" s="223"/>
      <c r="C487" s="163">
        <v>467</v>
      </c>
      <c r="D487" s="163" t="s">
        <v>21</v>
      </c>
      <c r="E487" s="164" t="s">
        <v>352</v>
      </c>
      <c r="F487" s="165" t="s">
        <v>84</v>
      </c>
      <c r="G487" s="166">
        <v>1</v>
      </c>
      <c r="H487" s="170">
        <f>+ROUND(ITEMS!H482*'Formulario 1 PROPUESTA'!$L$13,0)</f>
        <v>472500</v>
      </c>
      <c r="I487" s="171">
        <f>+ROUND(ITEMS!I482*'Formulario 1 PROPUESTA'!$L$13,0)</f>
        <v>709230</v>
      </c>
      <c r="J487" s="171">
        <f>+ROUND(ITEMS!J482*'Formulario 1 PROPUESTA'!$L$13,0)</f>
        <v>336000</v>
      </c>
      <c r="K487" s="171">
        <f>+ROUND(ITEMS!K482*'Formulario 1 PROPUESTA'!$L$13,0)</f>
        <v>861000</v>
      </c>
      <c r="L487" s="171">
        <f>+ROUND(ITEMS!L482*'Formulario 1 PROPUESTA'!$L$13,0)</f>
        <v>1102500</v>
      </c>
      <c r="M487" s="172">
        <f>+ROUND(ITEMS!M482*'Formulario 1 PROPUESTA'!$L$13,0)</f>
        <v>5145000</v>
      </c>
      <c r="N487" s="225"/>
    </row>
    <row r="488" spans="2:14" customFormat="1" ht="121.8" x14ac:dyDescent="0.25">
      <c r="B488" s="223"/>
      <c r="C488" s="163">
        <v>468</v>
      </c>
      <c r="D488" s="163" t="s">
        <v>35</v>
      </c>
      <c r="E488" s="164" t="s">
        <v>353</v>
      </c>
      <c r="F488" s="165" t="s">
        <v>10</v>
      </c>
      <c r="G488" s="166">
        <v>1</v>
      </c>
      <c r="H488" s="170">
        <f>+ROUND(ITEMS!H483*'Formulario 1 PROPUESTA'!$L$13,0)</f>
        <v>735000</v>
      </c>
      <c r="I488" s="171">
        <f>+ROUND(ITEMS!I483*'Formulario 1 PROPUESTA'!$L$13,0)</f>
        <v>735000</v>
      </c>
      <c r="J488" s="171">
        <f>+ROUND(ITEMS!J483*'Formulario 1 PROPUESTA'!$L$13,0)</f>
        <v>735000</v>
      </c>
      <c r="K488" s="171">
        <f>+ROUND(ITEMS!K483*'Formulario 1 PROPUESTA'!$L$13,0)</f>
        <v>735000</v>
      </c>
      <c r="L488" s="171">
        <f>+ROUND(ITEMS!L483*'Formulario 1 PROPUESTA'!$L$13,0)</f>
        <v>735000</v>
      </c>
      <c r="M488" s="172">
        <f>+ROUND(ITEMS!M483*'Formulario 1 PROPUESTA'!$L$13,0)</f>
        <v>735000</v>
      </c>
      <c r="N488" s="225"/>
    </row>
    <row r="489" spans="2:14" customFormat="1" ht="121.8" x14ac:dyDescent="0.25">
      <c r="B489" s="223"/>
      <c r="C489" s="163">
        <v>469</v>
      </c>
      <c r="D489" s="163" t="s">
        <v>21</v>
      </c>
      <c r="E489" s="164" t="s">
        <v>353</v>
      </c>
      <c r="F489" s="165" t="s">
        <v>84</v>
      </c>
      <c r="G489" s="166">
        <v>1</v>
      </c>
      <c r="H489" s="170">
        <f>+ROUND(ITEMS!H484*'Formulario 1 PROPUESTA'!$L$13,0)</f>
        <v>472500</v>
      </c>
      <c r="I489" s="171">
        <f>+ROUND(ITEMS!I484*'Formulario 1 PROPUESTA'!$L$13,0)</f>
        <v>709230</v>
      </c>
      <c r="J489" s="171">
        <f>+ROUND(ITEMS!J484*'Formulario 1 PROPUESTA'!$L$13,0)</f>
        <v>472500</v>
      </c>
      <c r="K489" s="171">
        <f>+ROUND(ITEMS!K484*'Formulario 1 PROPUESTA'!$L$13,0)</f>
        <v>1785000</v>
      </c>
      <c r="L489" s="171">
        <f>+ROUND(ITEMS!L484*'Formulario 1 PROPUESTA'!$L$13,0)</f>
        <v>1102500</v>
      </c>
      <c r="M489" s="172">
        <f>+ROUND(ITEMS!M484*'Formulario 1 PROPUESTA'!$L$13,0)</f>
        <v>0</v>
      </c>
      <c r="N489" s="225"/>
    </row>
    <row r="490" spans="2:14" customFormat="1" ht="121.8" x14ac:dyDescent="0.25">
      <c r="B490" s="223"/>
      <c r="C490" s="163">
        <v>470</v>
      </c>
      <c r="D490" s="163" t="s">
        <v>35</v>
      </c>
      <c r="E490" s="164" t="s">
        <v>354</v>
      </c>
      <c r="F490" s="165" t="s">
        <v>10</v>
      </c>
      <c r="G490" s="166">
        <v>1</v>
      </c>
      <c r="H490" s="170">
        <f>+ROUND(ITEMS!H485*'Formulario 1 PROPUESTA'!$L$13,0)</f>
        <v>735000</v>
      </c>
      <c r="I490" s="171">
        <f>+ROUND(ITEMS!I485*'Formulario 1 PROPUESTA'!$L$13,0)</f>
        <v>735000</v>
      </c>
      <c r="J490" s="171">
        <f>+ROUND(ITEMS!J485*'Formulario 1 PROPUESTA'!$L$13,0)</f>
        <v>735000</v>
      </c>
      <c r="K490" s="171">
        <f>+ROUND(ITEMS!K485*'Formulario 1 PROPUESTA'!$L$13,0)</f>
        <v>735000</v>
      </c>
      <c r="L490" s="171">
        <f>+ROUND(ITEMS!L485*'Formulario 1 PROPUESTA'!$L$13,0)</f>
        <v>735000</v>
      </c>
      <c r="M490" s="172">
        <f>+ROUND(ITEMS!M485*'Formulario 1 PROPUESTA'!$L$13,0)</f>
        <v>735000</v>
      </c>
      <c r="N490" s="225"/>
    </row>
    <row r="491" spans="2:14" customFormat="1" ht="121.8" x14ac:dyDescent="0.25">
      <c r="B491" s="223"/>
      <c r="C491" s="163">
        <v>471</v>
      </c>
      <c r="D491" s="163" t="s">
        <v>21</v>
      </c>
      <c r="E491" s="164" t="s">
        <v>354</v>
      </c>
      <c r="F491" s="165" t="s">
        <v>84</v>
      </c>
      <c r="G491" s="166">
        <v>1</v>
      </c>
      <c r="H491" s="170">
        <f>+ROUND(ITEMS!H486*'Formulario 1 PROPUESTA'!$L$13,0)</f>
        <v>472500</v>
      </c>
      <c r="I491" s="171">
        <f>+ROUND(ITEMS!I486*'Formulario 1 PROPUESTA'!$L$13,0)</f>
        <v>709230</v>
      </c>
      <c r="J491" s="171">
        <f>+ROUND(ITEMS!J486*'Formulario 1 PROPUESTA'!$L$13,0)</f>
        <v>1984500</v>
      </c>
      <c r="K491" s="171">
        <f>+ROUND(ITEMS!K486*'Formulario 1 PROPUESTA'!$L$13,0)</f>
        <v>367500</v>
      </c>
      <c r="L491" s="171">
        <f>+ROUND(ITEMS!L486*'Formulario 1 PROPUESTA'!$L$13,0)</f>
        <v>1102500</v>
      </c>
      <c r="M491" s="172">
        <f>+ROUND(ITEMS!M486*'Formulario 1 PROPUESTA'!$L$13,0)</f>
        <v>0</v>
      </c>
      <c r="N491" s="225"/>
    </row>
    <row r="492" spans="2:14" customFormat="1" ht="104.4" x14ac:dyDescent="0.25">
      <c r="B492" s="223"/>
      <c r="C492" s="163">
        <v>472</v>
      </c>
      <c r="D492" s="163" t="s">
        <v>35</v>
      </c>
      <c r="E492" s="164" t="s">
        <v>355</v>
      </c>
      <c r="F492" s="165" t="s">
        <v>10</v>
      </c>
      <c r="G492" s="166">
        <v>1</v>
      </c>
      <c r="H492" s="170">
        <f>+ROUND(ITEMS!H487*'Formulario 1 PROPUESTA'!$L$13,0)</f>
        <v>735000</v>
      </c>
      <c r="I492" s="171">
        <f>+ROUND(ITEMS!I487*'Formulario 1 PROPUESTA'!$L$13,0)</f>
        <v>735000</v>
      </c>
      <c r="J492" s="171">
        <f>+ROUND(ITEMS!J487*'Formulario 1 PROPUESTA'!$L$13,0)</f>
        <v>735000</v>
      </c>
      <c r="K492" s="171">
        <f>+ROUND(ITEMS!K487*'Formulario 1 PROPUESTA'!$L$13,0)</f>
        <v>735000</v>
      </c>
      <c r="L492" s="171">
        <f>+ROUND(ITEMS!L487*'Formulario 1 PROPUESTA'!$L$13,0)</f>
        <v>735000</v>
      </c>
      <c r="M492" s="172">
        <f>+ROUND(ITEMS!M487*'Formulario 1 PROPUESTA'!$L$13,0)</f>
        <v>735000</v>
      </c>
      <c r="N492" s="225"/>
    </row>
    <row r="493" spans="2:14" customFormat="1" ht="104.4" x14ac:dyDescent="0.25">
      <c r="B493" s="223"/>
      <c r="C493" s="163">
        <v>473</v>
      </c>
      <c r="D493" s="163" t="s">
        <v>21</v>
      </c>
      <c r="E493" s="164" t="s">
        <v>355</v>
      </c>
      <c r="F493" s="165" t="s">
        <v>84</v>
      </c>
      <c r="G493" s="166">
        <v>1</v>
      </c>
      <c r="H493" s="170">
        <f>+ROUND(ITEMS!H488*'Formulario 1 PROPUESTA'!$L$13,0)</f>
        <v>472500</v>
      </c>
      <c r="I493" s="171">
        <f>+ROUND(ITEMS!I488*'Formulario 1 PROPUESTA'!$L$13,0)</f>
        <v>709230</v>
      </c>
      <c r="J493" s="171">
        <f>+ROUND(ITEMS!J488*'Formulario 1 PROPUESTA'!$L$13,0)</f>
        <v>525000</v>
      </c>
      <c r="K493" s="171">
        <f>+ROUND(ITEMS!K488*'Formulario 1 PROPUESTA'!$L$13,0)</f>
        <v>1890000</v>
      </c>
      <c r="L493" s="171">
        <f>+ROUND(ITEMS!L488*'Formulario 1 PROPUESTA'!$L$13,0)</f>
        <v>1102500</v>
      </c>
      <c r="M493" s="172">
        <f>+ROUND(ITEMS!M488*'Formulario 1 PROPUESTA'!$L$13,0)</f>
        <v>0</v>
      </c>
      <c r="N493" s="225"/>
    </row>
    <row r="494" spans="2:14" customFormat="1" ht="87" x14ac:dyDescent="0.25">
      <c r="B494" s="223"/>
      <c r="C494" s="163">
        <v>474</v>
      </c>
      <c r="D494" s="163" t="s">
        <v>35</v>
      </c>
      <c r="E494" s="164" t="s">
        <v>356</v>
      </c>
      <c r="F494" s="165" t="s">
        <v>10</v>
      </c>
      <c r="G494" s="166">
        <v>1</v>
      </c>
      <c r="H494" s="170">
        <f>+ROUND(ITEMS!H489*'Formulario 1 PROPUESTA'!$L$13,0)</f>
        <v>486969</v>
      </c>
      <c r="I494" s="171">
        <f>+ROUND(ITEMS!I489*'Formulario 1 PROPUESTA'!$L$13,0)</f>
        <v>486969</v>
      </c>
      <c r="J494" s="171">
        <f>+ROUND(ITEMS!J489*'Formulario 1 PROPUESTA'!$L$13,0)</f>
        <v>551250</v>
      </c>
      <c r="K494" s="171">
        <f>+ROUND(ITEMS!K489*'Formulario 1 PROPUESTA'!$L$13,0)</f>
        <v>551250</v>
      </c>
      <c r="L494" s="171">
        <f>+ROUND(ITEMS!L489*'Formulario 1 PROPUESTA'!$L$13,0)</f>
        <v>551250</v>
      </c>
      <c r="M494" s="172">
        <f>+ROUND(ITEMS!M489*'Formulario 1 PROPUESTA'!$L$13,0)</f>
        <v>551250</v>
      </c>
      <c r="N494" s="225"/>
    </row>
    <row r="495" spans="2:14" customFormat="1" ht="87" x14ac:dyDescent="0.25">
      <c r="B495" s="223"/>
      <c r="C495" s="163">
        <v>475</v>
      </c>
      <c r="D495" s="163" t="s">
        <v>21</v>
      </c>
      <c r="E495" s="164" t="s">
        <v>356</v>
      </c>
      <c r="F495" s="165" t="s">
        <v>84</v>
      </c>
      <c r="G495" s="166">
        <v>1</v>
      </c>
      <c r="H495" s="170">
        <f>+ROUND(ITEMS!H490*'Formulario 1 PROPUESTA'!$L$13,0)</f>
        <v>469829</v>
      </c>
      <c r="I495" s="171">
        <f>+ROUND(ITEMS!I490*'Formulario 1 PROPUESTA'!$L$13,0)</f>
        <v>624776</v>
      </c>
      <c r="J495" s="171">
        <f>+ROUND(ITEMS!J490*'Formulario 1 PROPUESTA'!$L$13,0)</f>
        <v>357000</v>
      </c>
      <c r="K495" s="171">
        <f>+ROUND(ITEMS!K490*'Formulario 1 PROPUESTA'!$L$13,0)</f>
        <v>1365000</v>
      </c>
      <c r="L495" s="171">
        <f>+ROUND(ITEMS!L490*'Formulario 1 PROPUESTA'!$L$13,0)</f>
        <v>1423800</v>
      </c>
      <c r="M495" s="172">
        <f>+ROUND(ITEMS!M490*'Formulario 1 PROPUESTA'!$L$13,0)</f>
        <v>2992500</v>
      </c>
      <c r="N495" s="225"/>
    </row>
    <row r="496" spans="2:14" customFormat="1" ht="69.599999999999994" x14ac:dyDescent="0.25">
      <c r="B496" s="223"/>
      <c r="C496" s="163">
        <v>476</v>
      </c>
      <c r="D496" s="163" t="s">
        <v>35</v>
      </c>
      <c r="E496" s="164" t="s">
        <v>357</v>
      </c>
      <c r="F496" s="165" t="s">
        <v>10</v>
      </c>
      <c r="G496" s="166">
        <v>1</v>
      </c>
      <c r="H496" s="170">
        <f>+ROUND(ITEMS!H491*'Formulario 1 PROPUESTA'!$L$13,0)</f>
        <v>551250</v>
      </c>
      <c r="I496" s="171">
        <f>+ROUND(ITEMS!I491*'Formulario 1 PROPUESTA'!$L$13,0)</f>
        <v>551250</v>
      </c>
      <c r="J496" s="171">
        <f>+ROUND(ITEMS!J491*'Formulario 1 PROPUESTA'!$L$13,0)</f>
        <v>551250</v>
      </c>
      <c r="K496" s="171">
        <f>+ROUND(ITEMS!K491*'Formulario 1 PROPUESTA'!$L$13,0)</f>
        <v>551250</v>
      </c>
      <c r="L496" s="171">
        <f>+ROUND(ITEMS!L491*'Formulario 1 PROPUESTA'!$L$13,0)</f>
        <v>551250</v>
      </c>
      <c r="M496" s="172">
        <f>+ROUND(ITEMS!M491*'Formulario 1 PROPUESTA'!$L$13,0)</f>
        <v>551250</v>
      </c>
      <c r="N496" s="225"/>
    </row>
    <row r="497" spans="2:14" customFormat="1" ht="69.599999999999994" x14ac:dyDescent="0.25">
      <c r="B497" s="223"/>
      <c r="C497" s="163">
        <v>477</v>
      </c>
      <c r="D497" s="163" t="s">
        <v>21</v>
      </c>
      <c r="E497" s="164" t="s">
        <v>357</v>
      </c>
      <c r="F497" s="165" t="s">
        <v>84</v>
      </c>
      <c r="G497" s="166">
        <v>1</v>
      </c>
      <c r="H497" s="170">
        <f>+ROUND(ITEMS!H492*'Formulario 1 PROPUESTA'!$L$13,0)</f>
        <v>472500</v>
      </c>
      <c r="I497" s="171">
        <f>+ROUND(ITEMS!I492*'Formulario 1 PROPUESTA'!$L$13,0)</f>
        <v>540323</v>
      </c>
      <c r="J497" s="171">
        <f>+ROUND(ITEMS!J492*'Formulario 1 PROPUESTA'!$L$13,0)</f>
        <v>315000</v>
      </c>
      <c r="K497" s="171">
        <f>+ROUND(ITEMS!K492*'Formulario 1 PROPUESTA'!$L$13,0)</f>
        <v>472500</v>
      </c>
      <c r="L497" s="171">
        <f>+ROUND(ITEMS!L492*'Formulario 1 PROPUESTA'!$L$13,0)</f>
        <v>472500</v>
      </c>
      <c r="M497" s="172">
        <f>+ROUND(ITEMS!M492*'Formulario 1 PROPUESTA'!$L$13,0)</f>
        <v>367500</v>
      </c>
      <c r="N497" s="225"/>
    </row>
    <row r="498" spans="2:14" customFormat="1" ht="69.599999999999994" x14ac:dyDescent="0.25">
      <c r="B498" s="223"/>
      <c r="C498" s="163">
        <v>478</v>
      </c>
      <c r="D498" s="163" t="s">
        <v>35</v>
      </c>
      <c r="E498" s="164" t="s">
        <v>358</v>
      </c>
      <c r="F498" s="165" t="s">
        <v>10</v>
      </c>
      <c r="G498" s="166">
        <v>1</v>
      </c>
      <c r="H498" s="170">
        <f>+ROUND(ITEMS!H493*'Formulario 1 PROPUESTA'!$L$13,0)</f>
        <v>606437</v>
      </c>
      <c r="I498" s="171">
        <f>+ROUND(ITEMS!I493*'Formulario 1 PROPUESTA'!$L$13,0)</f>
        <v>606437</v>
      </c>
      <c r="J498" s="171">
        <f>+ROUND(ITEMS!J493*'Formulario 1 PROPUESTA'!$L$13,0)</f>
        <v>551250</v>
      </c>
      <c r="K498" s="171">
        <f>+ROUND(ITEMS!K493*'Formulario 1 PROPUESTA'!$L$13,0)</f>
        <v>551250</v>
      </c>
      <c r="L498" s="171">
        <f>+ROUND(ITEMS!L493*'Formulario 1 PROPUESTA'!$L$13,0)</f>
        <v>551250</v>
      </c>
      <c r="M498" s="172">
        <f>+ROUND(ITEMS!M493*'Formulario 1 PROPUESTA'!$L$13,0)</f>
        <v>551250</v>
      </c>
      <c r="N498" s="225"/>
    </row>
    <row r="499" spans="2:14" customFormat="1" ht="69.599999999999994" x14ac:dyDescent="0.25">
      <c r="B499" s="223"/>
      <c r="C499" s="163">
        <v>479</v>
      </c>
      <c r="D499" s="163" t="s">
        <v>21</v>
      </c>
      <c r="E499" s="164" t="s">
        <v>358</v>
      </c>
      <c r="F499" s="165" t="s">
        <v>84</v>
      </c>
      <c r="G499" s="166">
        <v>1</v>
      </c>
      <c r="H499" s="170">
        <f>+ROUND(ITEMS!H494*'Formulario 1 PROPUESTA'!$L$13,0)</f>
        <v>472500</v>
      </c>
      <c r="I499" s="171">
        <f>+ROUND(ITEMS!I494*'Formulario 1 PROPUESTA'!$L$13,0)</f>
        <v>540323</v>
      </c>
      <c r="J499" s="171">
        <f>+ROUND(ITEMS!J494*'Formulario 1 PROPUESTA'!$L$13,0)</f>
        <v>525000</v>
      </c>
      <c r="K499" s="171">
        <f>+ROUND(ITEMS!K494*'Formulario 1 PROPUESTA'!$L$13,0)</f>
        <v>1890000</v>
      </c>
      <c r="L499" s="171">
        <f>+ROUND(ITEMS!L494*'Formulario 1 PROPUESTA'!$L$13,0)</f>
        <v>1890000</v>
      </c>
      <c r="M499" s="172">
        <f>+ROUND(ITEMS!M494*'Formulario 1 PROPUESTA'!$L$13,0)</f>
        <v>2100000</v>
      </c>
      <c r="N499" s="225"/>
    </row>
    <row r="500" spans="2:14" customFormat="1" ht="104.4" x14ac:dyDescent="0.25">
      <c r="B500" s="223"/>
      <c r="C500" s="163">
        <v>480</v>
      </c>
      <c r="D500" s="163" t="s">
        <v>35</v>
      </c>
      <c r="E500" s="164" t="s">
        <v>359</v>
      </c>
      <c r="F500" s="165" t="s">
        <v>10</v>
      </c>
      <c r="G500" s="166">
        <v>1</v>
      </c>
      <c r="H500" s="170">
        <f>+ROUND(ITEMS!H495*'Formulario 1 PROPUESTA'!$L$13,0)</f>
        <v>551250</v>
      </c>
      <c r="I500" s="171">
        <f>+ROUND(ITEMS!I495*'Formulario 1 PROPUESTA'!$L$13,0)</f>
        <v>551250</v>
      </c>
      <c r="J500" s="171">
        <f>+ROUND(ITEMS!J495*'Formulario 1 PROPUESTA'!$L$13,0)</f>
        <v>551250</v>
      </c>
      <c r="K500" s="171">
        <f>+ROUND(ITEMS!K495*'Formulario 1 PROPUESTA'!$L$13,0)</f>
        <v>551250</v>
      </c>
      <c r="L500" s="171">
        <f>+ROUND(ITEMS!L495*'Formulario 1 PROPUESTA'!$L$13,0)</f>
        <v>551250</v>
      </c>
      <c r="M500" s="172">
        <f>+ROUND(ITEMS!M495*'Formulario 1 PROPUESTA'!$L$13,0)</f>
        <v>551250</v>
      </c>
      <c r="N500" s="225"/>
    </row>
    <row r="501" spans="2:14" customFormat="1" ht="104.4" x14ac:dyDescent="0.25">
      <c r="B501" s="223"/>
      <c r="C501" s="163">
        <v>481</v>
      </c>
      <c r="D501" s="163" t="s">
        <v>21</v>
      </c>
      <c r="E501" s="164" t="s">
        <v>359</v>
      </c>
      <c r="F501" s="165" t="s">
        <v>84</v>
      </c>
      <c r="G501" s="166">
        <v>1</v>
      </c>
      <c r="H501" s="170">
        <f>+ROUND(ITEMS!H496*'Formulario 1 PROPUESTA'!$L$13,0)</f>
        <v>472500</v>
      </c>
      <c r="I501" s="171">
        <f>+ROUND(ITEMS!I496*'Formulario 1 PROPUESTA'!$L$13,0)</f>
        <v>540323</v>
      </c>
      <c r="J501" s="171">
        <f>+ROUND(ITEMS!J496*'Formulario 1 PROPUESTA'!$L$13,0)</f>
        <v>703500</v>
      </c>
      <c r="K501" s="171">
        <f>+ROUND(ITEMS!K496*'Formulario 1 PROPUESTA'!$L$13,0)</f>
        <v>1029000</v>
      </c>
      <c r="L501" s="171">
        <f>+ROUND(ITEMS!L496*'Formulario 1 PROPUESTA'!$L$13,0)</f>
        <v>997500</v>
      </c>
      <c r="M501" s="172">
        <f>+ROUND(ITEMS!M496*'Formulario 1 PROPUESTA'!$L$13,0)</f>
        <v>0</v>
      </c>
      <c r="N501" s="225"/>
    </row>
    <row r="502" spans="2:14" customFormat="1" ht="104.4" x14ac:dyDescent="0.25">
      <c r="B502" s="223"/>
      <c r="C502" s="163">
        <v>482</v>
      </c>
      <c r="D502" s="163" t="s">
        <v>35</v>
      </c>
      <c r="E502" s="164" t="s">
        <v>360</v>
      </c>
      <c r="F502" s="165" t="s">
        <v>10</v>
      </c>
      <c r="G502" s="166">
        <v>1</v>
      </c>
      <c r="H502" s="170">
        <f>+ROUND(ITEMS!H497*'Formulario 1 PROPUESTA'!$L$13,0)</f>
        <v>0</v>
      </c>
      <c r="I502" s="171">
        <f>+ROUND(ITEMS!I497*'Formulario 1 PROPUESTA'!$L$13,0)</f>
        <v>0</v>
      </c>
      <c r="J502" s="171">
        <f>+ROUND(ITEMS!J497*'Formulario 1 PROPUESTA'!$L$13,0)</f>
        <v>0</v>
      </c>
      <c r="K502" s="171">
        <f>+ROUND(ITEMS!K497*'Formulario 1 PROPUESTA'!$L$13,0)</f>
        <v>0</v>
      </c>
      <c r="L502" s="171">
        <f>+ROUND(ITEMS!L497*'Formulario 1 PROPUESTA'!$L$13,0)</f>
        <v>0</v>
      </c>
      <c r="M502" s="172">
        <f>+ROUND(ITEMS!M497*'Formulario 1 PROPUESTA'!$L$13,0)</f>
        <v>1102500</v>
      </c>
      <c r="N502" s="225"/>
    </row>
    <row r="503" spans="2:14" customFormat="1" ht="104.4" x14ac:dyDescent="0.25">
      <c r="B503" s="223"/>
      <c r="C503" s="163">
        <v>483</v>
      </c>
      <c r="D503" s="163" t="s">
        <v>21</v>
      </c>
      <c r="E503" s="164" t="s">
        <v>360</v>
      </c>
      <c r="F503" s="165" t="s">
        <v>84</v>
      </c>
      <c r="G503" s="166">
        <v>1</v>
      </c>
      <c r="H503" s="170">
        <f>+ROUND(ITEMS!H498*'Formulario 1 PROPUESTA'!$L$13,0)</f>
        <v>0</v>
      </c>
      <c r="I503" s="171">
        <f>+ROUND(ITEMS!I498*'Formulario 1 PROPUESTA'!$L$13,0)</f>
        <v>0</v>
      </c>
      <c r="J503" s="171">
        <f>+ROUND(ITEMS!J498*'Formulario 1 PROPUESTA'!$L$13,0)</f>
        <v>0</v>
      </c>
      <c r="K503" s="171">
        <f>+ROUND(ITEMS!K498*'Formulario 1 PROPUESTA'!$L$13,0)</f>
        <v>0</v>
      </c>
      <c r="L503" s="171">
        <f>+ROUND(ITEMS!L498*'Formulario 1 PROPUESTA'!$L$13,0)</f>
        <v>0</v>
      </c>
      <c r="M503" s="172">
        <f>+ROUND(ITEMS!M498*'Formulario 1 PROPUESTA'!$L$13,0)</f>
        <v>7875000</v>
      </c>
      <c r="N503" s="225"/>
    </row>
    <row r="504" spans="2:14" customFormat="1" ht="52.2" x14ac:dyDescent="0.25">
      <c r="B504" s="223"/>
      <c r="C504" s="163">
        <v>484</v>
      </c>
      <c r="D504" s="163" t="s">
        <v>35</v>
      </c>
      <c r="E504" s="164" t="s">
        <v>361</v>
      </c>
      <c r="F504" s="165" t="s">
        <v>10</v>
      </c>
      <c r="G504" s="166">
        <v>1</v>
      </c>
      <c r="H504" s="170">
        <f>+ROUND(ITEMS!H499*'Formulario 1 PROPUESTA'!$L$13,0)</f>
        <v>91134</v>
      </c>
      <c r="I504" s="171">
        <f>+ROUND(ITEMS!I499*'Formulario 1 PROPUESTA'!$L$13,0)</f>
        <v>91134</v>
      </c>
      <c r="J504" s="171">
        <f>+ROUND(ITEMS!J499*'Formulario 1 PROPUESTA'!$L$13,0)</f>
        <v>91900</v>
      </c>
      <c r="K504" s="171">
        <f>+ROUND(ITEMS!K499*'Formulario 1 PROPUESTA'!$L$13,0)</f>
        <v>91900</v>
      </c>
      <c r="L504" s="171">
        <f>+ROUND(ITEMS!L499*'Formulario 1 PROPUESTA'!$L$13,0)</f>
        <v>91900</v>
      </c>
      <c r="M504" s="172">
        <f>+ROUND(ITEMS!M499*'Formulario 1 PROPUESTA'!$L$13,0)</f>
        <v>91900</v>
      </c>
      <c r="N504" s="225"/>
    </row>
    <row r="505" spans="2:14" customFormat="1" ht="52.2" x14ac:dyDescent="0.25">
      <c r="B505" s="223"/>
      <c r="C505" s="163">
        <v>485</v>
      </c>
      <c r="D505" s="163" t="s">
        <v>21</v>
      </c>
      <c r="E505" s="164" t="s">
        <v>361</v>
      </c>
      <c r="F505" s="165" t="s">
        <v>124</v>
      </c>
      <c r="G505" s="166">
        <v>1</v>
      </c>
      <c r="H505" s="170">
        <f>+ROUND(ITEMS!H500*'Formulario 1 PROPUESTA'!$L$13,0)</f>
        <v>294000</v>
      </c>
      <c r="I505" s="171">
        <f>+ROUND(ITEMS!I500*'Formulario 1 PROPUESTA'!$L$13,0)</f>
        <v>294000</v>
      </c>
      <c r="J505" s="171">
        <f>+ROUND(ITEMS!J500*'Formulario 1 PROPUESTA'!$L$13,0)</f>
        <v>145608</v>
      </c>
      <c r="K505" s="171">
        <f>+ROUND(ITEMS!K500*'Formulario 1 PROPUESTA'!$L$13,0)</f>
        <v>189000</v>
      </c>
      <c r="L505" s="171">
        <f>+ROUND(ITEMS!L500*'Formulario 1 PROPUESTA'!$L$13,0)</f>
        <v>157500</v>
      </c>
      <c r="M505" s="172">
        <f>+ROUND(ITEMS!M500*'Formulario 1 PROPUESTA'!$L$13,0)</f>
        <v>210000</v>
      </c>
      <c r="N505" s="225"/>
    </row>
    <row r="506" spans="2:14" customFormat="1" ht="52.2" x14ac:dyDescent="0.25">
      <c r="B506" s="223"/>
      <c r="C506" s="163">
        <v>486</v>
      </c>
      <c r="D506" s="163" t="s">
        <v>35</v>
      </c>
      <c r="E506" s="164" t="s">
        <v>362</v>
      </c>
      <c r="F506" s="165" t="s">
        <v>10</v>
      </c>
      <c r="G506" s="166">
        <v>1</v>
      </c>
      <c r="H506" s="170">
        <f>+ROUND(ITEMS!H501*'Formulario 1 PROPUESTA'!$L$13,0)</f>
        <v>91134</v>
      </c>
      <c r="I506" s="171">
        <f>+ROUND(ITEMS!I501*'Formulario 1 PROPUESTA'!$L$13,0)</f>
        <v>91134</v>
      </c>
      <c r="J506" s="171">
        <f>+ROUND(ITEMS!J501*'Formulario 1 PROPUESTA'!$L$13,0)</f>
        <v>91900</v>
      </c>
      <c r="K506" s="171">
        <f>+ROUND(ITEMS!K501*'Formulario 1 PROPUESTA'!$L$13,0)</f>
        <v>91900</v>
      </c>
      <c r="L506" s="171">
        <f>+ROUND(ITEMS!L501*'Formulario 1 PROPUESTA'!$L$13,0)</f>
        <v>91900</v>
      </c>
      <c r="M506" s="172">
        <f>+ROUND(ITEMS!M501*'Formulario 1 PROPUESTA'!$L$13,0)</f>
        <v>91900</v>
      </c>
      <c r="N506" s="225"/>
    </row>
    <row r="507" spans="2:14" customFormat="1" ht="52.2" x14ac:dyDescent="0.25">
      <c r="B507" s="223"/>
      <c r="C507" s="163">
        <v>487</v>
      </c>
      <c r="D507" s="163" t="s">
        <v>21</v>
      </c>
      <c r="E507" s="164" t="s">
        <v>362</v>
      </c>
      <c r="F507" s="165" t="s">
        <v>124</v>
      </c>
      <c r="G507" s="166">
        <v>1</v>
      </c>
      <c r="H507" s="170">
        <f>+ROUND(ITEMS!H502*'Formulario 1 PROPUESTA'!$L$13,0)</f>
        <v>126000</v>
      </c>
      <c r="I507" s="171">
        <f>+ROUND(ITEMS!I502*'Formulario 1 PROPUESTA'!$L$13,0)</f>
        <v>126000</v>
      </c>
      <c r="J507" s="171">
        <f>+ROUND(ITEMS!J502*'Formulario 1 PROPUESTA'!$L$13,0)</f>
        <v>145608</v>
      </c>
      <c r="K507" s="171">
        <f>+ROUND(ITEMS!K502*'Formulario 1 PROPUESTA'!$L$13,0)</f>
        <v>231000</v>
      </c>
      <c r="L507" s="171">
        <f>+ROUND(ITEMS!L502*'Formulario 1 PROPUESTA'!$L$13,0)</f>
        <v>126000</v>
      </c>
      <c r="M507" s="172">
        <f>+ROUND(ITEMS!M502*'Formulario 1 PROPUESTA'!$L$13,0)</f>
        <v>63000</v>
      </c>
      <c r="N507" s="225"/>
    </row>
    <row r="508" spans="2:14" customFormat="1" ht="69.599999999999994" x14ac:dyDescent="0.25">
      <c r="B508" s="223"/>
      <c r="C508" s="163">
        <v>488</v>
      </c>
      <c r="D508" s="163" t="s">
        <v>35</v>
      </c>
      <c r="E508" s="164" t="s">
        <v>363</v>
      </c>
      <c r="F508" s="165" t="s">
        <v>10</v>
      </c>
      <c r="G508" s="166">
        <v>1</v>
      </c>
      <c r="H508" s="170">
        <f>+ROUND(ITEMS!H503*'Formulario 1 PROPUESTA'!$L$13,0)</f>
        <v>91134</v>
      </c>
      <c r="I508" s="171">
        <f>+ROUND(ITEMS!I503*'Formulario 1 PROPUESTA'!$L$13,0)</f>
        <v>91134</v>
      </c>
      <c r="J508" s="171">
        <f>+ROUND(ITEMS!J503*'Formulario 1 PROPUESTA'!$L$13,0)</f>
        <v>91900</v>
      </c>
      <c r="K508" s="171">
        <f>+ROUND(ITEMS!K503*'Formulario 1 PROPUESTA'!$L$13,0)</f>
        <v>91900</v>
      </c>
      <c r="L508" s="171">
        <f>+ROUND(ITEMS!L503*'Formulario 1 PROPUESTA'!$L$13,0)</f>
        <v>91900</v>
      </c>
      <c r="M508" s="172">
        <f>+ROUND(ITEMS!M503*'Formulario 1 PROPUESTA'!$L$13,0)</f>
        <v>91900</v>
      </c>
      <c r="N508" s="225"/>
    </row>
    <row r="509" spans="2:14" customFormat="1" ht="69.599999999999994" x14ac:dyDescent="0.25">
      <c r="B509" s="223"/>
      <c r="C509" s="163">
        <v>489</v>
      </c>
      <c r="D509" s="163" t="s">
        <v>21</v>
      </c>
      <c r="E509" s="164" t="s">
        <v>363</v>
      </c>
      <c r="F509" s="165" t="s">
        <v>84</v>
      </c>
      <c r="G509" s="166">
        <v>1</v>
      </c>
      <c r="H509" s="170">
        <f>+ROUND(ITEMS!H504*'Formulario 1 PROPUESTA'!$L$13,0)</f>
        <v>294000</v>
      </c>
      <c r="I509" s="171">
        <f>+ROUND(ITEMS!I504*'Formulario 1 PROPUESTA'!$L$13,0)</f>
        <v>294000</v>
      </c>
      <c r="J509" s="171">
        <f>+ROUND(ITEMS!J504*'Formulario 1 PROPUESTA'!$L$13,0)</f>
        <v>1575000</v>
      </c>
      <c r="K509" s="171">
        <f>+ROUND(ITEMS!K504*'Formulario 1 PROPUESTA'!$L$13,0)</f>
        <v>42659</v>
      </c>
      <c r="L509" s="171">
        <f>+ROUND(ITEMS!L504*'Formulario 1 PROPUESTA'!$L$13,0)</f>
        <v>126000</v>
      </c>
      <c r="M509" s="172">
        <f>+ROUND(ITEMS!M504*'Formulario 1 PROPUESTA'!$L$13,0)</f>
        <v>73500</v>
      </c>
      <c r="N509" s="225"/>
    </row>
    <row r="510" spans="2:14" customFormat="1" ht="69.599999999999994" x14ac:dyDescent="0.25">
      <c r="B510" s="223"/>
      <c r="C510" s="163">
        <v>490</v>
      </c>
      <c r="D510" s="163" t="s">
        <v>35</v>
      </c>
      <c r="E510" s="164" t="s">
        <v>364</v>
      </c>
      <c r="F510" s="165" t="s">
        <v>10</v>
      </c>
      <c r="G510" s="166">
        <v>1</v>
      </c>
      <c r="H510" s="170">
        <f>+ROUND(ITEMS!H505*'Formulario 1 PROPUESTA'!$L$13,0)</f>
        <v>0</v>
      </c>
      <c r="I510" s="171">
        <f>+ROUND(ITEMS!I505*'Formulario 1 PROPUESTA'!$L$13,0)</f>
        <v>0</v>
      </c>
      <c r="J510" s="171">
        <f>+ROUND(ITEMS!J505*'Formulario 1 PROPUESTA'!$L$13,0)</f>
        <v>0</v>
      </c>
      <c r="K510" s="171">
        <f>+ROUND(ITEMS!K505*'Formulario 1 PROPUESTA'!$L$13,0)</f>
        <v>0</v>
      </c>
      <c r="L510" s="171">
        <f>+ROUND(ITEMS!L505*'Formulario 1 PROPUESTA'!$L$13,0)</f>
        <v>0</v>
      </c>
      <c r="M510" s="172">
        <f>+ROUND(ITEMS!M505*'Formulario 1 PROPUESTA'!$L$13,0)</f>
        <v>0</v>
      </c>
      <c r="N510" s="225"/>
    </row>
    <row r="511" spans="2:14" customFormat="1" ht="69.599999999999994" x14ac:dyDescent="0.25">
      <c r="B511" s="223"/>
      <c r="C511" s="163">
        <v>491</v>
      </c>
      <c r="D511" s="163" t="s">
        <v>21</v>
      </c>
      <c r="E511" s="164" t="s">
        <v>364</v>
      </c>
      <c r="F511" s="165" t="s">
        <v>84</v>
      </c>
      <c r="G511" s="166">
        <v>1</v>
      </c>
      <c r="H511" s="170">
        <f>+ROUND(ITEMS!H506*'Formulario 1 PROPUESTA'!$L$13,0)</f>
        <v>0</v>
      </c>
      <c r="I511" s="171">
        <f>+ROUND(ITEMS!I506*'Formulario 1 PROPUESTA'!$L$13,0)</f>
        <v>0</v>
      </c>
      <c r="J511" s="171">
        <f>+ROUND(ITEMS!J506*'Formulario 1 PROPUESTA'!$L$13,0)</f>
        <v>0</v>
      </c>
      <c r="K511" s="171">
        <f>+ROUND(ITEMS!K506*'Formulario 1 PROPUESTA'!$L$13,0)</f>
        <v>0</v>
      </c>
      <c r="L511" s="171">
        <f>+ROUND(ITEMS!L506*'Formulario 1 PROPUESTA'!$L$13,0)</f>
        <v>0</v>
      </c>
      <c r="M511" s="172">
        <f>+ROUND(ITEMS!M506*'Formulario 1 PROPUESTA'!$L$13,0)</f>
        <v>0</v>
      </c>
      <c r="N511" s="225"/>
    </row>
    <row r="512" spans="2:14" customFormat="1" ht="34.799999999999997" x14ac:dyDescent="0.25">
      <c r="B512" s="223"/>
      <c r="C512" s="163">
        <v>492</v>
      </c>
      <c r="D512" s="163" t="s">
        <v>35</v>
      </c>
      <c r="E512" s="164" t="s">
        <v>365</v>
      </c>
      <c r="F512" s="165" t="s">
        <v>10</v>
      </c>
      <c r="G512" s="166">
        <v>1</v>
      </c>
      <c r="H512" s="170">
        <f>+ROUND(ITEMS!H507*'Formulario 1 PROPUESTA'!$L$13,0)</f>
        <v>227784</v>
      </c>
      <c r="I512" s="171">
        <f>+ROUND(ITEMS!I507*'Formulario 1 PROPUESTA'!$L$13,0)</f>
        <v>227784</v>
      </c>
      <c r="J512" s="171">
        <f>+ROUND(ITEMS!J507*'Formulario 1 PROPUESTA'!$L$13,0)</f>
        <v>229675</v>
      </c>
      <c r="K512" s="171">
        <f>+ROUND(ITEMS!K507*'Formulario 1 PROPUESTA'!$L$13,0)</f>
        <v>229675</v>
      </c>
      <c r="L512" s="171">
        <f>+ROUND(ITEMS!L507*'Formulario 1 PROPUESTA'!$L$13,0)</f>
        <v>229675</v>
      </c>
      <c r="M512" s="172">
        <f>+ROUND(ITEMS!M507*'Formulario 1 PROPUESTA'!$L$13,0)</f>
        <v>229675</v>
      </c>
      <c r="N512" s="225"/>
    </row>
    <row r="513" spans="2:14" customFormat="1" ht="34.799999999999997" x14ac:dyDescent="0.25">
      <c r="B513" s="223"/>
      <c r="C513" s="163">
        <v>493</v>
      </c>
      <c r="D513" s="163" t="s">
        <v>21</v>
      </c>
      <c r="E513" s="164" t="s">
        <v>365</v>
      </c>
      <c r="F513" s="165" t="s">
        <v>84</v>
      </c>
      <c r="G513" s="166">
        <v>1</v>
      </c>
      <c r="H513" s="170">
        <f>+ROUND(ITEMS!H508*'Formulario 1 PROPUESTA'!$L$13,0)</f>
        <v>593362</v>
      </c>
      <c r="I513" s="171">
        <f>+ROUND(ITEMS!I508*'Formulario 1 PROPUESTA'!$L$13,0)</f>
        <v>1320900</v>
      </c>
      <c r="J513" s="171">
        <f>+ROUND(ITEMS!J508*'Formulario 1 PROPUESTA'!$L$13,0)</f>
        <v>1710976</v>
      </c>
      <c r="K513" s="171">
        <f>+ROUND(ITEMS!K508*'Formulario 1 PROPUESTA'!$L$13,0)</f>
        <v>1029000</v>
      </c>
      <c r="L513" s="171">
        <f>+ROUND(ITEMS!L508*'Formulario 1 PROPUESTA'!$L$13,0)</f>
        <v>1260000</v>
      </c>
      <c r="M513" s="172">
        <f>+ROUND(ITEMS!M508*'Formulario 1 PROPUESTA'!$L$13,0)</f>
        <v>1575000</v>
      </c>
      <c r="N513" s="225"/>
    </row>
    <row r="514" spans="2:14" customFormat="1" ht="52.2" x14ac:dyDescent="0.25">
      <c r="B514" s="223"/>
      <c r="C514" s="163">
        <v>494</v>
      </c>
      <c r="D514" s="163" t="s">
        <v>35</v>
      </c>
      <c r="E514" s="164" t="s">
        <v>366</v>
      </c>
      <c r="F514" s="165" t="s">
        <v>10</v>
      </c>
      <c r="G514" s="166">
        <v>1</v>
      </c>
      <c r="H514" s="170">
        <f>+ROUND(ITEMS!H509*'Formulario 1 PROPUESTA'!$L$13,0)</f>
        <v>26250</v>
      </c>
      <c r="I514" s="171">
        <f>+ROUND(ITEMS!I509*'Formulario 1 PROPUESTA'!$L$13,0)</f>
        <v>26250</v>
      </c>
      <c r="J514" s="171">
        <f>+ROUND(ITEMS!J509*'Formulario 1 PROPUESTA'!$L$13,0)</f>
        <v>26250</v>
      </c>
      <c r="K514" s="171">
        <f>+ROUND(ITEMS!K509*'Formulario 1 PROPUESTA'!$L$13,0)</f>
        <v>26250</v>
      </c>
      <c r="L514" s="171">
        <f>+ROUND(ITEMS!L509*'Formulario 1 PROPUESTA'!$L$13,0)</f>
        <v>26250</v>
      </c>
      <c r="M514" s="172">
        <f>+ROUND(ITEMS!M509*'Formulario 1 PROPUESTA'!$L$13,0)</f>
        <v>26250</v>
      </c>
      <c r="N514" s="225"/>
    </row>
    <row r="515" spans="2:14" customFormat="1" ht="52.2" x14ac:dyDescent="0.25">
      <c r="B515" s="223"/>
      <c r="C515" s="163">
        <v>495</v>
      </c>
      <c r="D515" s="163" t="s">
        <v>21</v>
      </c>
      <c r="E515" s="164" t="s">
        <v>366</v>
      </c>
      <c r="F515" s="165" t="s">
        <v>84</v>
      </c>
      <c r="G515" s="166">
        <v>1</v>
      </c>
      <c r="H515" s="170">
        <f>+ROUND(ITEMS!H510*'Formulario 1 PROPUESTA'!$L$13,0)</f>
        <v>0</v>
      </c>
      <c r="I515" s="171">
        <f>+ROUND(ITEMS!I510*'Formulario 1 PROPUESTA'!$L$13,0)</f>
        <v>0</v>
      </c>
      <c r="J515" s="171">
        <f>+ROUND(ITEMS!J510*'Formulario 1 PROPUESTA'!$L$13,0)</f>
        <v>231000</v>
      </c>
      <c r="K515" s="171">
        <f>+ROUND(ITEMS!K510*'Formulario 1 PROPUESTA'!$L$13,0)</f>
        <v>189000</v>
      </c>
      <c r="L515" s="171">
        <f>+ROUND(ITEMS!L510*'Formulario 1 PROPUESTA'!$L$13,0)</f>
        <v>194250</v>
      </c>
      <c r="M515" s="172">
        <f>+ROUND(ITEMS!M510*'Formulario 1 PROPUESTA'!$L$13,0)</f>
        <v>73500</v>
      </c>
      <c r="N515" s="225"/>
    </row>
    <row r="516" spans="2:14" customFormat="1" ht="69.599999999999994" x14ac:dyDescent="0.25">
      <c r="B516" s="223"/>
      <c r="C516" s="163">
        <v>496</v>
      </c>
      <c r="D516" s="163" t="s">
        <v>35</v>
      </c>
      <c r="E516" s="164" t="s">
        <v>367</v>
      </c>
      <c r="F516" s="165" t="s">
        <v>10</v>
      </c>
      <c r="G516" s="166">
        <v>1</v>
      </c>
      <c r="H516" s="170">
        <f>+ROUND(ITEMS!H511*'Formulario 1 PROPUESTA'!$L$13,0)</f>
        <v>0</v>
      </c>
      <c r="I516" s="171">
        <f>+ROUND(ITEMS!I511*'Formulario 1 PROPUESTA'!$L$13,0)</f>
        <v>0</v>
      </c>
      <c r="J516" s="171">
        <f>+ROUND(ITEMS!J511*'Formulario 1 PROPUESTA'!$L$13,0)</f>
        <v>26250</v>
      </c>
      <c r="K516" s="171">
        <f>+ROUND(ITEMS!K511*'Formulario 1 PROPUESTA'!$L$13,0)</f>
        <v>0</v>
      </c>
      <c r="L516" s="171">
        <f>+ROUND(ITEMS!L511*'Formulario 1 PROPUESTA'!$L$13,0)</f>
        <v>0</v>
      </c>
      <c r="M516" s="172">
        <f>+ROUND(ITEMS!M511*'Formulario 1 PROPUESTA'!$L$13,0)</f>
        <v>26250</v>
      </c>
      <c r="N516" s="225"/>
    </row>
    <row r="517" spans="2:14" customFormat="1" ht="69.599999999999994" x14ac:dyDescent="0.25">
      <c r="B517" s="223"/>
      <c r="C517" s="163">
        <v>497</v>
      </c>
      <c r="D517" s="163" t="s">
        <v>21</v>
      </c>
      <c r="E517" s="164" t="s">
        <v>367</v>
      </c>
      <c r="F517" s="165" t="s">
        <v>84</v>
      </c>
      <c r="G517" s="166">
        <v>1</v>
      </c>
      <c r="H517" s="170">
        <f>+ROUND(ITEMS!H512*'Formulario 1 PROPUESTA'!$L$13,0)</f>
        <v>0</v>
      </c>
      <c r="I517" s="171">
        <f>+ROUND(ITEMS!I512*'Formulario 1 PROPUESTA'!$L$13,0)</f>
        <v>0</v>
      </c>
      <c r="J517" s="171">
        <f>+ROUND(ITEMS!J512*'Formulario 1 PROPUESTA'!$L$13,0)</f>
        <v>294000</v>
      </c>
      <c r="K517" s="171">
        <f>+ROUND(ITEMS!K512*'Formulario 1 PROPUESTA'!$L$13,0)</f>
        <v>0</v>
      </c>
      <c r="L517" s="171">
        <f>+ROUND(ITEMS!L512*'Formulario 1 PROPUESTA'!$L$13,0)</f>
        <v>0</v>
      </c>
      <c r="M517" s="172">
        <f>+ROUND(ITEMS!M512*'Formulario 1 PROPUESTA'!$L$13,0)</f>
        <v>73500</v>
      </c>
      <c r="N517" s="225"/>
    </row>
    <row r="518" spans="2:14" customFormat="1" ht="34.799999999999997" x14ac:dyDescent="0.25">
      <c r="B518" s="223"/>
      <c r="C518" s="163">
        <v>498</v>
      </c>
      <c r="D518" s="163" t="s">
        <v>35</v>
      </c>
      <c r="E518" s="164" t="s">
        <v>368</v>
      </c>
      <c r="F518" s="165" t="s">
        <v>10</v>
      </c>
      <c r="G518" s="166">
        <v>1</v>
      </c>
      <c r="H518" s="170">
        <f>+ROUND(ITEMS!H513*'Formulario 1 PROPUESTA'!$L$13,0)</f>
        <v>26250</v>
      </c>
      <c r="I518" s="171">
        <f>+ROUND(ITEMS!I513*'Formulario 1 PROPUESTA'!$L$13,0)</f>
        <v>26250</v>
      </c>
      <c r="J518" s="171">
        <f>+ROUND(ITEMS!J513*'Formulario 1 PROPUESTA'!$L$13,0)</f>
        <v>26250</v>
      </c>
      <c r="K518" s="171">
        <f>+ROUND(ITEMS!K513*'Formulario 1 PROPUESTA'!$L$13,0)</f>
        <v>26250</v>
      </c>
      <c r="L518" s="171">
        <f>+ROUND(ITEMS!L513*'Formulario 1 PROPUESTA'!$L$13,0)</f>
        <v>24981</v>
      </c>
      <c r="M518" s="172">
        <f>+ROUND(ITEMS!M513*'Formulario 1 PROPUESTA'!$L$13,0)</f>
        <v>26250</v>
      </c>
      <c r="N518" s="225"/>
    </row>
    <row r="519" spans="2:14" customFormat="1" ht="34.799999999999997" x14ac:dyDescent="0.25">
      <c r="B519" s="223"/>
      <c r="C519" s="163">
        <v>499</v>
      </c>
      <c r="D519" s="163" t="s">
        <v>21</v>
      </c>
      <c r="E519" s="164" t="s">
        <v>368</v>
      </c>
      <c r="F519" s="165" t="s">
        <v>84</v>
      </c>
      <c r="G519" s="166">
        <v>1</v>
      </c>
      <c r="H519" s="170">
        <f>+ROUND(ITEMS!H514*'Formulario 1 PROPUESTA'!$L$13,0)</f>
        <v>31102</v>
      </c>
      <c r="I519" s="171">
        <f>+ROUND(ITEMS!I514*'Formulario 1 PROPUESTA'!$L$13,0)</f>
        <v>37400</v>
      </c>
      <c r="J519" s="171">
        <f>+ROUND(ITEMS!J514*'Formulario 1 PROPUESTA'!$L$13,0)</f>
        <v>115690</v>
      </c>
      <c r="K519" s="171">
        <f>+ROUND(ITEMS!K514*'Formulario 1 PROPUESTA'!$L$13,0)</f>
        <v>84000</v>
      </c>
      <c r="L519" s="171">
        <f>+ROUND(ITEMS!L514*'Formulario 1 PROPUESTA'!$L$13,0)</f>
        <v>94500</v>
      </c>
      <c r="M519" s="172">
        <f>+ROUND(ITEMS!M514*'Formulario 1 PROPUESTA'!$L$13,0)</f>
        <v>73500</v>
      </c>
      <c r="N519" s="225"/>
    </row>
    <row r="520" spans="2:14" customFormat="1" ht="34.799999999999997" x14ac:dyDescent="0.25">
      <c r="B520" s="223"/>
      <c r="C520" s="163">
        <v>500</v>
      </c>
      <c r="D520" s="163" t="s">
        <v>35</v>
      </c>
      <c r="E520" s="164" t="s">
        <v>369</v>
      </c>
      <c r="F520" s="165" t="s">
        <v>10</v>
      </c>
      <c r="G520" s="166">
        <v>1</v>
      </c>
      <c r="H520" s="170">
        <f>+ROUND(ITEMS!H515*'Formulario 1 PROPUESTA'!$L$13,0)</f>
        <v>26250</v>
      </c>
      <c r="I520" s="171">
        <f>+ROUND(ITEMS!I515*'Formulario 1 PROPUESTA'!$L$13,0)</f>
        <v>26250</v>
      </c>
      <c r="J520" s="171">
        <f>+ROUND(ITEMS!J515*'Formulario 1 PROPUESTA'!$L$13,0)</f>
        <v>26250</v>
      </c>
      <c r="K520" s="171">
        <f>+ROUND(ITEMS!K515*'Formulario 1 PROPUESTA'!$L$13,0)</f>
        <v>26250</v>
      </c>
      <c r="L520" s="171">
        <f>+ROUND(ITEMS!L515*'Formulario 1 PROPUESTA'!$L$13,0)</f>
        <v>24981</v>
      </c>
      <c r="M520" s="172">
        <f>+ROUND(ITEMS!M515*'Formulario 1 PROPUESTA'!$L$13,0)</f>
        <v>26250</v>
      </c>
      <c r="N520" s="225"/>
    </row>
    <row r="521" spans="2:14" customFormat="1" ht="34.799999999999997" x14ac:dyDescent="0.25">
      <c r="B521" s="223"/>
      <c r="C521" s="163">
        <v>501</v>
      </c>
      <c r="D521" s="163" t="s">
        <v>21</v>
      </c>
      <c r="E521" s="164" t="s">
        <v>369</v>
      </c>
      <c r="F521" s="165" t="s">
        <v>84</v>
      </c>
      <c r="G521" s="166">
        <v>1</v>
      </c>
      <c r="H521" s="170">
        <f>+ROUND(ITEMS!H516*'Formulario 1 PROPUESTA'!$L$13,0)</f>
        <v>74463</v>
      </c>
      <c r="I521" s="171">
        <f>+ROUND(ITEMS!I516*'Formulario 1 PROPUESTA'!$L$13,0)</f>
        <v>81980</v>
      </c>
      <c r="J521" s="171">
        <f>+ROUND(ITEMS!J516*'Formulario 1 PROPUESTA'!$L$13,0)</f>
        <v>196594</v>
      </c>
      <c r="K521" s="171">
        <f>+ROUND(ITEMS!K516*'Formulario 1 PROPUESTA'!$L$13,0)</f>
        <v>131250</v>
      </c>
      <c r="L521" s="171">
        <f>+ROUND(ITEMS!L516*'Formulario 1 PROPUESTA'!$L$13,0)</f>
        <v>189000</v>
      </c>
      <c r="M521" s="172">
        <f>+ROUND(ITEMS!M516*'Formulario 1 PROPUESTA'!$L$13,0)</f>
        <v>199500</v>
      </c>
      <c r="N521" s="225"/>
    </row>
    <row r="522" spans="2:14" customFormat="1" ht="69.599999999999994" x14ac:dyDescent="0.25">
      <c r="B522" s="223"/>
      <c r="C522" s="163">
        <v>502</v>
      </c>
      <c r="D522" s="163" t="s">
        <v>35</v>
      </c>
      <c r="E522" s="164" t="s">
        <v>370</v>
      </c>
      <c r="F522" s="165" t="s">
        <v>10</v>
      </c>
      <c r="G522" s="166">
        <v>1</v>
      </c>
      <c r="H522" s="170">
        <f>+ROUND(ITEMS!H517*'Formulario 1 PROPUESTA'!$L$13,0)</f>
        <v>46100</v>
      </c>
      <c r="I522" s="171">
        <f>+ROUND(ITEMS!I517*'Formulario 1 PROPUESTA'!$L$13,0)</f>
        <v>46100</v>
      </c>
      <c r="J522" s="171">
        <f>+ROUND(ITEMS!J517*'Formulario 1 PROPUESTA'!$L$13,0)</f>
        <v>46750</v>
      </c>
      <c r="K522" s="171">
        <f>+ROUND(ITEMS!K517*'Formulario 1 PROPUESTA'!$L$13,0)</f>
        <v>46750</v>
      </c>
      <c r="L522" s="171">
        <f>+ROUND(ITEMS!L517*'Formulario 1 PROPUESTA'!$L$13,0)</f>
        <v>46750</v>
      </c>
      <c r="M522" s="172">
        <f>+ROUND(ITEMS!M517*'Formulario 1 PROPUESTA'!$L$13,0)</f>
        <v>46750</v>
      </c>
      <c r="N522" s="225"/>
    </row>
    <row r="523" spans="2:14" customFormat="1" ht="69.599999999999994" x14ac:dyDescent="0.25">
      <c r="B523" s="223"/>
      <c r="C523" s="163">
        <v>503</v>
      </c>
      <c r="D523" s="163" t="s">
        <v>21</v>
      </c>
      <c r="E523" s="164" t="s">
        <v>370</v>
      </c>
      <c r="F523" s="165" t="s">
        <v>84</v>
      </c>
      <c r="G523" s="166">
        <v>1</v>
      </c>
      <c r="H523" s="170">
        <f>+ROUND(ITEMS!H518*'Formulario 1 PROPUESTA'!$L$13,0)</f>
        <v>68609</v>
      </c>
      <c r="I523" s="171">
        <f>+ROUND(ITEMS!I518*'Formulario 1 PROPUESTA'!$L$13,0)</f>
        <v>74229</v>
      </c>
      <c r="J523" s="171">
        <f>+ROUND(ITEMS!J518*'Formulario 1 PROPUESTA'!$L$13,0)</f>
        <v>152250</v>
      </c>
      <c r="K523" s="171">
        <f>+ROUND(ITEMS!K518*'Formulario 1 PROPUESTA'!$L$13,0)</f>
        <v>141750</v>
      </c>
      <c r="L523" s="171">
        <f>+ROUND(ITEMS!L518*'Formulario 1 PROPUESTA'!$L$13,0)</f>
        <v>126000</v>
      </c>
      <c r="M523" s="172">
        <f>+ROUND(ITEMS!M518*'Formulario 1 PROPUESTA'!$L$13,0)</f>
        <v>199500</v>
      </c>
      <c r="N523" s="225"/>
    </row>
    <row r="524" spans="2:14" customFormat="1" ht="52.2" x14ac:dyDescent="0.25">
      <c r="B524" s="223"/>
      <c r="C524" s="163">
        <v>504</v>
      </c>
      <c r="D524" s="163" t="s">
        <v>35</v>
      </c>
      <c r="E524" s="164" t="s">
        <v>371</v>
      </c>
      <c r="F524" s="165" t="s">
        <v>10</v>
      </c>
      <c r="G524" s="166">
        <v>1</v>
      </c>
      <c r="H524" s="170">
        <f>+ROUND(ITEMS!H519*'Formulario 1 PROPUESTA'!$L$13,0)</f>
        <v>26250</v>
      </c>
      <c r="I524" s="171">
        <f>+ROUND(ITEMS!I519*'Formulario 1 PROPUESTA'!$L$13,0)</f>
        <v>26250</v>
      </c>
      <c r="J524" s="171">
        <f>+ROUND(ITEMS!J519*'Formulario 1 PROPUESTA'!$L$13,0)</f>
        <v>26250</v>
      </c>
      <c r="K524" s="171">
        <f>+ROUND(ITEMS!K519*'Formulario 1 PROPUESTA'!$L$13,0)</f>
        <v>26250</v>
      </c>
      <c r="L524" s="171">
        <f>+ROUND(ITEMS!L519*'Formulario 1 PROPUESTA'!$L$13,0)</f>
        <v>26250</v>
      </c>
      <c r="M524" s="172">
        <f>+ROUND(ITEMS!M519*'Formulario 1 PROPUESTA'!$L$13,0)</f>
        <v>26250</v>
      </c>
      <c r="N524" s="225"/>
    </row>
    <row r="525" spans="2:14" customFormat="1" ht="52.2" x14ac:dyDescent="0.25">
      <c r="B525" s="223"/>
      <c r="C525" s="163">
        <v>505</v>
      </c>
      <c r="D525" s="163" t="s">
        <v>21</v>
      </c>
      <c r="E525" s="164" t="s">
        <v>371</v>
      </c>
      <c r="F525" s="165" t="s">
        <v>84</v>
      </c>
      <c r="G525" s="166">
        <v>1</v>
      </c>
      <c r="H525" s="170">
        <f>+ROUND(ITEMS!H520*'Formulario 1 PROPUESTA'!$L$13,0)</f>
        <v>0</v>
      </c>
      <c r="I525" s="171">
        <f>+ROUND(ITEMS!I520*'Formulario 1 PROPUESTA'!$L$13,0)</f>
        <v>0</v>
      </c>
      <c r="J525" s="171">
        <f>+ROUND(ITEMS!J520*'Formulario 1 PROPUESTA'!$L$13,0)</f>
        <v>176400</v>
      </c>
      <c r="K525" s="171">
        <f>+ROUND(ITEMS!K520*'Formulario 1 PROPUESTA'!$L$13,0)</f>
        <v>141750</v>
      </c>
      <c r="L525" s="171">
        <f>+ROUND(ITEMS!L520*'Formulario 1 PROPUESTA'!$L$13,0)</f>
        <v>189000</v>
      </c>
      <c r="M525" s="172">
        <f>+ROUND(ITEMS!M520*'Formulario 1 PROPUESTA'!$L$13,0)</f>
        <v>199500</v>
      </c>
      <c r="N525" s="225"/>
    </row>
    <row r="526" spans="2:14" customFormat="1" ht="52.2" x14ac:dyDescent="0.25">
      <c r="B526" s="223"/>
      <c r="C526" s="163">
        <v>506</v>
      </c>
      <c r="D526" s="163" t="s">
        <v>35</v>
      </c>
      <c r="E526" s="164" t="s">
        <v>372</v>
      </c>
      <c r="F526" s="165" t="s">
        <v>10</v>
      </c>
      <c r="G526" s="166">
        <v>1</v>
      </c>
      <c r="H526" s="170">
        <f>+ROUND(ITEMS!H521*'Formulario 1 PROPUESTA'!$L$13,0)</f>
        <v>26250</v>
      </c>
      <c r="I526" s="171">
        <f>+ROUND(ITEMS!I521*'Formulario 1 PROPUESTA'!$L$13,0)</f>
        <v>26250</v>
      </c>
      <c r="J526" s="171">
        <f>+ROUND(ITEMS!J521*'Formulario 1 PROPUESTA'!$L$13,0)</f>
        <v>26250</v>
      </c>
      <c r="K526" s="171">
        <f>+ROUND(ITEMS!K521*'Formulario 1 PROPUESTA'!$L$13,0)</f>
        <v>26250</v>
      </c>
      <c r="L526" s="171">
        <f>+ROUND(ITEMS!L521*'Formulario 1 PROPUESTA'!$L$13,0)</f>
        <v>26250</v>
      </c>
      <c r="M526" s="172">
        <f>+ROUND(ITEMS!M521*'Formulario 1 PROPUESTA'!$L$13,0)</f>
        <v>26250</v>
      </c>
      <c r="N526" s="225"/>
    </row>
    <row r="527" spans="2:14" customFormat="1" ht="52.2" x14ac:dyDescent="0.25">
      <c r="B527" s="223"/>
      <c r="C527" s="163">
        <v>507</v>
      </c>
      <c r="D527" s="163" t="s">
        <v>21</v>
      </c>
      <c r="E527" s="164" t="s">
        <v>372</v>
      </c>
      <c r="F527" s="165" t="s">
        <v>84</v>
      </c>
      <c r="G527" s="166">
        <v>1</v>
      </c>
      <c r="H527" s="170">
        <f>+ROUND(ITEMS!H522*'Formulario 1 PROPUESTA'!$L$13,0)</f>
        <v>89250</v>
      </c>
      <c r="I527" s="171">
        <f>+ROUND(ITEMS!I522*'Formulario 1 PROPUESTA'!$L$13,0)</f>
        <v>78329</v>
      </c>
      <c r="J527" s="171">
        <f>+ROUND(ITEMS!J522*'Formulario 1 PROPUESTA'!$L$13,0)</f>
        <v>176400</v>
      </c>
      <c r="K527" s="171">
        <f>+ROUND(ITEMS!K522*'Formulario 1 PROPUESTA'!$L$13,0)</f>
        <v>131250</v>
      </c>
      <c r="L527" s="171">
        <f>+ROUND(ITEMS!L522*'Formulario 1 PROPUESTA'!$L$13,0)</f>
        <v>126000</v>
      </c>
      <c r="M527" s="172">
        <f>+ROUND(ITEMS!M522*'Formulario 1 PROPUESTA'!$L$13,0)</f>
        <v>199500</v>
      </c>
      <c r="N527" s="225"/>
    </row>
    <row r="528" spans="2:14" customFormat="1" ht="52.2" x14ac:dyDescent="0.25">
      <c r="B528" s="223"/>
      <c r="C528" s="163">
        <v>508</v>
      </c>
      <c r="D528" s="163" t="s">
        <v>35</v>
      </c>
      <c r="E528" s="164" t="s">
        <v>373</v>
      </c>
      <c r="F528" s="165" t="s">
        <v>10</v>
      </c>
      <c r="G528" s="166">
        <v>1</v>
      </c>
      <c r="H528" s="170">
        <f>+ROUND(ITEMS!H523*'Formulario 1 PROPUESTA'!$L$13,0)</f>
        <v>46100</v>
      </c>
      <c r="I528" s="171">
        <f>+ROUND(ITEMS!I523*'Formulario 1 PROPUESTA'!$L$13,0)</f>
        <v>46100</v>
      </c>
      <c r="J528" s="171">
        <f>+ROUND(ITEMS!J523*'Formulario 1 PROPUESTA'!$L$13,0)</f>
        <v>46750</v>
      </c>
      <c r="K528" s="171">
        <f>+ROUND(ITEMS!K523*'Formulario 1 PROPUESTA'!$L$13,0)</f>
        <v>46750</v>
      </c>
      <c r="L528" s="171">
        <f>+ROUND(ITEMS!L523*'Formulario 1 PROPUESTA'!$L$13,0)</f>
        <v>46750</v>
      </c>
      <c r="M528" s="172">
        <f>+ROUND(ITEMS!M523*'Formulario 1 PROPUESTA'!$L$13,0)</f>
        <v>46750</v>
      </c>
      <c r="N528" s="225"/>
    </row>
    <row r="529" spans="2:14" customFormat="1" ht="52.2" x14ac:dyDescent="0.25">
      <c r="B529" s="223"/>
      <c r="C529" s="163">
        <v>509</v>
      </c>
      <c r="D529" s="163" t="s">
        <v>21</v>
      </c>
      <c r="E529" s="164" t="s">
        <v>373</v>
      </c>
      <c r="F529" s="165" t="s">
        <v>84</v>
      </c>
      <c r="G529" s="166">
        <v>1</v>
      </c>
      <c r="H529" s="170">
        <f>+ROUND(ITEMS!H524*'Formulario 1 PROPUESTA'!$L$13,0)</f>
        <v>66063</v>
      </c>
      <c r="I529" s="171">
        <f>+ROUND(ITEMS!I524*'Formulario 1 PROPUESTA'!$L$13,0)</f>
        <v>69197</v>
      </c>
      <c r="J529" s="171">
        <f>+ROUND(ITEMS!J524*'Formulario 1 PROPUESTA'!$L$13,0)</f>
        <v>20500</v>
      </c>
      <c r="K529" s="171">
        <f>+ROUND(ITEMS!K524*'Formulario 1 PROPUESTA'!$L$13,0)</f>
        <v>207900</v>
      </c>
      <c r="L529" s="171">
        <f>+ROUND(ITEMS!L524*'Formulario 1 PROPUESTA'!$L$13,0)</f>
        <v>233100</v>
      </c>
      <c r="M529" s="172">
        <f>+ROUND(ITEMS!M524*'Formulario 1 PROPUESTA'!$L$13,0)</f>
        <v>210000</v>
      </c>
      <c r="N529" s="225"/>
    </row>
    <row r="530" spans="2:14" customFormat="1" ht="52.2" x14ac:dyDescent="0.25">
      <c r="B530" s="223"/>
      <c r="C530" s="163">
        <v>510</v>
      </c>
      <c r="D530" s="163" t="s">
        <v>35</v>
      </c>
      <c r="E530" s="164" t="s">
        <v>374</v>
      </c>
      <c r="F530" s="165" t="s">
        <v>10</v>
      </c>
      <c r="G530" s="166">
        <v>1</v>
      </c>
      <c r="H530" s="170">
        <f>+ROUND(ITEMS!H525*'Formulario 1 PROPUESTA'!$L$13,0)</f>
        <v>46100</v>
      </c>
      <c r="I530" s="171">
        <f>+ROUND(ITEMS!I525*'Formulario 1 PROPUESTA'!$L$13,0)</f>
        <v>46100</v>
      </c>
      <c r="J530" s="171">
        <f>+ROUND(ITEMS!J525*'Formulario 1 PROPUESTA'!$L$13,0)</f>
        <v>46750</v>
      </c>
      <c r="K530" s="171">
        <f>+ROUND(ITEMS!K525*'Formulario 1 PROPUESTA'!$L$13,0)</f>
        <v>46750</v>
      </c>
      <c r="L530" s="171">
        <f>+ROUND(ITEMS!L525*'Formulario 1 PROPUESTA'!$L$13,0)</f>
        <v>46750</v>
      </c>
      <c r="M530" s="172">
        <f>+ROUND(ITEMS!M525*'Formulario 1 PROPUESTA'!$L$13,0)</f>
        <v>46750</v>
      </c>
      <c r="N530" s="225"/>
    </row>
    <row r="531" spans="2:14" customFormat="1" ht="52.2" x14ac:dyDescent="0.25">
      <c r="B531" s="223"/>
      <c r="C531" s="163">
        <v>511</v>
      </c>
      <c r="D531" s="163" t="s">
        <v>21</v>
      </c>
      <c r="E531" s="164" t="s">
        <v>374</v>
      </c>
      <c r="F531" s="165" t="s">
        <v>84</v>
      </c>
      <c r="G531" s="166">
        <v>1</v>
      </c>
      <c r="H531" s="170">
        <f>+ROUND(ITEMS!H526*'Formulario 1 PROPUESTA'!$L$13,0)</f>
        <v>0</v>
      </c>
      <c r="I531" s="171">
        <f>+ROUND(ITEMS!I526*'Formulario 1 PROPUESTA'!$L$13,0)</f>
        <v>0</v>
      </c>
      <c r="J531" s="171">
        <f>+ROUND(ITEMS!J526*'Formulario 1 PROPUESTA'!$L$13,0)</f>
        <v>231000</v>
      </c>
      <c r="K531" s="171">
        <f>+ROUND(ITEMS!K526*'Formulario 1 PROPUESTA'!$L$13,0)</f>
        <v>131250</v>
      </c>
      <c r="L531" s="171">
        <f>+ROUND(ITEMS!L526*'Formulario 1 PROPUESTA'!$L$13,0)</f>
        <v>131250</v>
      </c>
      <c r="M531" s="172">
        <f>+ROUND(ITEMS!M526*'Formulario 1 PROPUESTA'!$L$13,0)</f>
        <v>101850</v>
      </c>
      <c r="N531" s="225"/>
    </row>
    <row r="532" spans="2:14" customFormat="1" ht="52.2" x14ac:dyDescent="0.25">
      <c r="B532" s="223"/>
      <c r="C532" s="163">
        <v>512</v>
      </c>
      <c r="D532" s="163" t="s">
        <v>35</v>
      </c>
      <c r="E532" s="164" t="s">
        <v>375</v>
      </c>
      <c r="F532" s="165" t="s">
        <v>10</v>
      </c>
      <c r="G532" s="166">
        <v>1</v>
      </c>
      <c r="H532" s="170">
        <f>+ROUND(ITEMS!H527*'Formulario 1 PROPUESTA'!$L$13,0)</f>
        <v>26250</v>
      </c>
      <c r="I532" s="171">
        <f>+ROUND(ITEMS!I527*'Formulario 1 PROPUESTA'!$L$13,0)</f>
        <v>26250</v>
      </c>
      <c r="J532" s="171">
        <f>+ROUND(ITEMS!J527*'Formulario 1 PROPUESTA'!$L$13,0)</f>
        <v>26250</v>
      </c>
      <c r="K532" s="171">
        <f>+ROUND(ITEMS!K527*'Formulario 1 PROPUESTA'!$L$13,0)</f>
        <v>26250</v>
      </c>
      <c r="L532" s="171">
        <f>+ROUND(ITEMS!L527*'Formulario 1 PROPUESTA'!$L$13,0)</f>
        <v>26250</v>
      </c>
      <c r="M532" s="172">
        <f>+ROUND(ITEMS!M527*'Formulario 1 PROPUESTA'!$L$13,0)</f>
        <v>26250</v>
      </c>
      <c r="N532" s="225"/>
    </row>
    <row r="533" spans="2:14" customFormat="1" ht="52.2" x14ac:dyDescent="0.25">
      <c r="B533" s="223"/>
      <c r="C533" s="163">
        <v>513</v>
      </c>
      <c r="D533" s="163" t="s">
        <v>21</v>
      </c>
      <c r="E533" s="164" t="s">
        <v>375</v>
      </c>
      <c r="F533" s="165" t="s">
        <v>84</v>
      </c>
      <c r="G533" s="166">
        <v>1</v>
      </c>
      <c r="H533" s="170">
        <f>+ROUND(ITEMS!H528*'Formulario 1 PROPUESTA'!$L$13,0)</f>
        <v>0</v>
      </c>
      <c r="I533" s="171">
        <f>+ROUND(ITEMS!I528*'Formulario 1 PROPUESTA'!$L$13,0)</f>
        <v>0</v>
      </c>
      <c r="J533" s="171">
        <f>+ROUND(ITEMS!J528*'Formulario 1 PROPUESTA'!$L$13,0)</f>
        <v>131250</v>
      </c>
      <c r="K533" s="171">
        <f>+ROUND(ITEMS!K528*'Formulario 1 PROPUESTA'!$L$13,0)</f>
        <v>126000</v>
      </c>
      <c r="L533" s="171">
        <f>+ROUND(ITEMS!L528*'Formulario 1 PROPUESTA'!$L$13,0)</f>
        <v>102900</v>
      </c>
      <c r="M533" s="172">
        <f>+ROUND(ITEMS!M528*'Formulario 1 PROPUESTA'!$L$13,0)</f>
        <v>63000</v>
      </c>
      <c r="N533" s="225"/>
    </row>
    <row r="534" spans="2:14" customFormat="1" ht="87" x14ac:dyDescent="0.25">
      <c r="B534" s="223"/>
      <c r="C534" s="163">
        <v>514</v>
      </c>
      <c r="D534" s="163" t="s">
        <v>35</v>
      </c>
      <c r="E534" s="164" t="s">
        <v>376</v>
      </c>
      <c r="F534" s="165" t="s">
        <v>10</v>
      </c>
      <c r="G534" s="166">
        <v>1</v>
      </c>
      <c r="H534" s="170">
        <f>+ROUND(ITEMS!H529*'Formulario 1 PROPUESTA'!$L$13,0)</f>
        <v>46100</v>
      </c>
      <c r="I534" s="171">
        <f>+ROUND(ITEMS!I529*'Formulario 1 PROPUESTA'!$L$13,0)</f>
        <v>46100</v>
      </c>
      <c r="J534" s="171">
        <f>+ROUND(ITEMS!J529*'Formulario 1 PROPUESTA'!$L$13,0)</f>
        <v>46750</v>
      </c>
      <c r="K534" s="171">
        <f>+ROUND(ITEMS!K529*'Formulario 1 PROPUESTA'!$L$13,0)</f>
        <v>46750</v>
      </c>
      <c r="L534" s="171">
        <f>+ROUND(ITEMS!L529*'Formulario 1 PROPUESTA'!$L$13,0)</f>
        <v>46750</v>
      </c>
      <c r="M534" s="172">
        <f>+ROUND(ITEMS!M529*'Formulario 1 PROPUESTA'!$L$13,0)</f>
        <v>46750</v>
      </c>
      <c r="N534" s="225"/>
    </row>
    <row r="535" spans="2:14" customFormat="1" ht="87" x14ac:dyDescent="0.25">
      <c r="B535" s="223"/>
      <c r="C535" s="163">
        <v>515</v>
      </c>
      <c r="D535" s="163" t="s">
        <v>21</v>
      </c>
      <c r="E535" s="164" t="s">
        <v>376</v>
      </c>
      <c r="F535" s="165" t="s">
        <v>84</v>
      </c>
      <c r="G535" s="166">
        <v>1</v>
      </c>
      <c r="H535" s="170">
        <f>+ROUND(ITEMS!H530*'Formulario 1 PROPUESTA'!$L$13,0)</f>
        <v>0</v>
      </c>
      <c r="I535" s="171">
        <f>+ROUND(ITEMS!I530*'Formulario 1 PROPUESTA'!$L$13,0)</f>
        <v>0</v>
      </c>
      <c r="J535" s="171">
        <f>+ROUND(ITEMS!J530*'Formulario 1 PROPUESTA'!$L$13,0)</f>
        <v>367500</v>
      </c>
      <c r="K535" s="171">
        <f>+ROUND(ITEMS!K530*'Formulario 1 PROPUESTA'!$L$13,0)</f>
        <v>399000</v>
      </c>
      <c r="L535" s="171">
        <f>+ROUND(ITEMS!L530*'Formulario 1 PROPUESTA'!$L$13,0)</f>
        <v>472500</v>
      </c>
      <c r="M535" s="172">
        <f>+ROUND(ITEMS!M530*'Formulario 1 PROPUESTA'!$L$13,0)</f>
        <v>0</v>
      </c>
      <c r="N535" s="225"/>
    </row>
    <row r="536" spans="2:14" customFormat="1" ht="52.2" x14ac:dyDescent="0.25">
      <c r="B536" s="223"/>
      <c r="C536" s="163">
        <v>516</v>
      </c>
      <c r="D536" s="163" t="s">
        <v>35</v>
      </c>
      <c r="E536" s="164" t="s">
        <v>377</v>
      </c>
      <c r="F536" s="165" t="s">
        <v>10</v>
      </c>
      <c r="G536" s="166">
        <v>1</v>
      </c>
      <c r="H536" s="170">
        <f>+ROUND(ITEMS!H531*'Formulario 1 PROPUESTA'!$L$13,0)</f>
        <v>46100</v>
      </c>
      <c r="I536" s="171">
        <f>+ROUND(ITEMS!I531*'Formulario 1 PROPUESTA'!$L$13,0)</f>
        <v>46100</v>
      </c>
      <c r="J536" s="171">
        <f>+ROUND(ITEMS!J531*'Formulario 1 PROPUESTA'!$L$13,0)</f>
        <v>46750</v>
      </c>
      <c r="K536" s="171">
        <f>+ROUND(ITEMS!K531*'Formulario 1 PROPUESTA'!$L$13,0)</f>
        <v>46750</v>
      </c>
      <c r="L536" s="171">
        <f>+ROUND(ITEMS!L531*'Formulario 1 PROPUESTA'!$L$13,0)</f>
        <v>46750</v>
      </c>
      <c r="M536" s="172">
        <f>+ROUND(ITEMS!M531*'Formulario 1 PROPUESTA'!$L$13,0)</f>
        <v>46750</v>
      </c>
      <c r="N536" s="225"/>
    </row>
    <row r="537" spans="2:14" customFormat="1" ht="52.2" x14ac:dyDescent="0.25">
      <c r="B537" s="223"/>
      <c r="C537" s="163">
        <v>517</v>
      </c>
      <c r="D537" s="163" t="s">
        <v>21</v>
      </c>
      <c r="E537" s="164" t="s">
        <v>377</v>
      </c>
      <c r="F537" s="165" t="s">
        <v>84</v>
      </c>
      <c r="G537" s="166">
        <v>1</v>
      </c>
      <c r="H537" s="170">
        <f>+ROUND(ITEMS!H532*'Formulario 1 PROPUESTA'!$L$13,0)</f>
        <v>0</v>
      </c>
      <c r="I537" s="171">
        <f>+ROUND(ITEMS!I532*'Formulario 1 PROPUESTA'!$L$13,0)</f>
        <v>0</v>
      </c>
      <c r="J537" s="171">
        <f>+ROUND(ITEMS!J532*'Formulario 1 PROPUESTA'!$L$13,0)</f>
        <v>336000</v>
      </c>
      <c r="K537" s="171">
        <f>+ROUND(ITEMS!K532*'Formulario 1 PROPUESTA'!$L$13,0)</f>
        <v>336000</v>
      </c>
      <c r="L537" s="171">
        <f>+ROUND(ITEMS!L532*'Formulario 1 PROPUESTA'!$L$13,0)</f>
        <v>367500</v>
      </c>
      <c r="M537" s="172">
        <f>+ROUND(ITEMS!M532*'Formulario 1 PROPUESTA'!$L$13,0)</f>
        <v>0</v>
      </c>
      <c r="N537" s="225"/>
    </row>
    <row r="538" spans="2:14" customFormat="1" ht="104.4" x14ac:dyDescent="0.25">
      <c r="B538" s="223"/>
      <c r="C538" s="163">
        <v>518</v>
      </c>
      <c r="D538" s="163" t="s">
        <v>35</v>
      </c>
      <c r="E538" s="164" t="s">
        <v>378</v>
      </c>
      <c r="F538" s="165" t="s">
        <v>10</v>
      </c>
      <c r="G538" s="166">
        <v>1</v>
      </c>
      <c r="H538" s="170">
        <f>+ROUND(ITEMS!H533*'Formulario 1 PROPUESTA'!$L$13,0)</f>
        <v>46100</v>
      </c>
      <c r="I538" s="171">
        <f>+ROUND(ITEMS!I533*'Formulario 1 PROPUESTA'!$L$13,0)</f>
        <v>46100</v>
      </c>
      <c r="J538" s="171">
        <f>+ROUND(ITEMS!J533*'Formulario 1 PROPUESTA'!$L$13,0)</f>
        <v>46750</v>
      </c>
      <c r="K538" s="171">
        <f>+ROUND(ITEMS!K533*'Formulario 1 PROPUESTA'!$L$13,0)</f>
        <v>46750</v>
      </c>
      <c r="L538" s="171">
        <f>+ROUND(ITEMS!L533*'Formulario 1 PROPUESTA'!$L$13,0)</f>
        <v>46750</v>
      </c>
      <c r="M538" s="172">
        <f>+ROUND(ITEMS!M533*'Formulario 1 PROPUESTA'!$L$13,0)</f>
        <v>46750</v>
      </c>
      <c r="N538" s="225"/>
    </row>
    <row r="539" spans="2:14" customFormat="1" ht="104.4" x14ac:dyDescent="0.25">
      <c r="B539" s="223"/>
      <c r="C539" s="163">
        <v>519</v>
      </c>
      <c r="D539" s="163" t="s">
        <v>21</v>
      </c>
      <c r="E539" s="164" t="s">
        <v>378</v>
      </c>
      <c r="F539" s="165" t="s">
        <v>84</v>
      </c>
      <c r="G539" s="166">
        <v>1</v>
      </c>
      <c r="H539" s="170">
        <f>+ROUND(ITEMS!H534*'Formulario 1 PROPUESTA'!$L$13,0)</f>
        <v>0</v>
      </c>
      <c r="I539" s="171">
        <f>+ROUND(ITEMS!I534*'Formulario 1 PROPUESTA'!$L$13,0)</f>
        <v>0</v>
      </c>
      <c r="J539" s="171">
        <f>+ROUND(ITEMS!J534*'Formulario 1 PROPUESTA'!$L$13,0)</f>
        <v>441000</v>
      </c>
      <c r="K539" s="171">
        <f>+ROUND(ITEMS!K534*'Formulario 1 PROPUESTA'!$L$13,0)</f>
        <v>336000</v>
      </c>
      <c r="L539" s="171">
        <f>+ROUND(ITEMS!L534*'Formulario 1 PROPUESTA'!$L$13,0)</f>
        <v>472500</v>
      </c>
      <c r="M539" s="172">
        <f>+ROUND(ITEMS!M534*'Formulario 1 PROPUESTA'!$L$13,0)</f>
        <v>0</v>
      </c>
      <c r="N539" s="225"/>
    </row>
    <row r="540" spans="2:14" customFormat="1" ht="87" x14ac:dyDescent="0.25">
      <c r="B540" s="223"/>
      <c r="C540" s="163">
        <v>520</v>
      </c>
      <c r="D540" s="163" t="s">
        <v>35</v>
      </c>
      <c r="E540" s="164" t="s">
        <v>379</v>
      </c>
      <c r="F540" s="165" t="s">
        <v>10</v>
      </c>
      <c r="G540" s="166">
        <v>1</v>
      </c>
      <c r="H540" s="170">
        <f>+ROUND(ITEMS!H535*'Formulario 1 PROPUESTA'!$L$13,0)</f>
        <v>46100</v>
      </c>
      <c r="I540" s="171">
        <f>+ROUND(ITEMS!I535*'Formulario 1 PROPUESTA'!$L$13,0)</f>
        <v>46100</v>
      </c>
      <c r="J540" s="171">
        <f>+ROUND(ITEMS!J535*'Formulario 1 PROPUESTA'!$L$13,0)</f>
        <v>46750</v>
      </c>
      <c r="K540" s="171">
        <f>+ROUND(ITEMS!K535*'Formulario 1 PROPUESTA'!$L$13,0)</f>
        <v>46750</v>
      </c>
      <c r="L540" s="171">
        <f>+ROUND(ITEMS!L535*'Formulario 1 PROPUESTA'!$L$13,0)</f>
        <v>46750</v>
      </c>
      <c r="M540" s="172">
        <f>+ROUND(ITEMS!M535*'Formulario 1 PROPUESTA'!$L$13,0)</f>
        <v>46750</v>
      </c>
      <c r="N540" s="225"/>
    </row>
    <row r="541" spans="2:14" customFormat="1" ht="87" x14ac:dyDescent="0.25">
      <c r="B541" s="223"/>
      <c r="C541" s="163">
        <v>521</v>
      </c>
      <c r="D541" s="163" t="s">
        <v>21</v>
      </c>
      <c r="E541" s="164" t="s">
        <v>379</v>
      </c>
      <c r="F541" s="165" t="s">
        <v>84</v>
      </c>
      <c r="G541" s="166">
        <v>1</v>
      </c>
      <c r="H541" s="170">
        <f>+ROUND(ITEMS!H536*'Formulario 1 PROPUESTA'!$L$13,0)</f>
        <v>0</v>
      </c>
      <c r="I541" s="171">
        <f>+ROUND(ITEMS!I536*'Formulario 1 PROPUESTA'!$L$13,0)</f>
        <v>0</v>
      </c>
      <c r="J541" s="171">
        <f>+ROUND(ITEMS!J536*'Formulario 1 PROPUESTA'!$L$13,0)</f>
        <v>367500</v>
      </c>
      <c r="K541" s="171">
        <f>+ROUND(ITEMS!K536*'Formulario 1 PROPUESTA'!$L$13,0)</f>
        <v>12600</v>
      </c>
      <c r="L541" s="171">
        <f>+ROUND(ITEMS!L536*'Formulario 1 PROPUESTA'!$L$13,0)</f>
        <v>12600</v>
      </c>
      <c r="M541" s="172">
        <f>+ROUND(ITEMS!M536*'Formulario 1 PROPUESTA'!$L$13,0)</f>
        <v>315000</v>
      </c>
      <c r="N541" s="225"/>
    </row>
    <row r="542" spans="2:14" customFormat="1" ht="87" x14ac:dyDescent="0.25">
      <c r="B542" s="223"/>
      <c r="C542" s="163">
        <v>522</v>
      </c>
      <c r="D542" s="163" t="s">
        <v>35</v>
      </c>
      <c r="E542" s="164" t="s">
        <v>380</v>
      </c>
      <c r="F542" s="165" t="s">
        <v>10</v>
      </c>
      <c r="G542" s="166">
        <v>1</v>
      </c>
      <c r="H542" s="170">
        <f>+ROUND(ITEMS!H537*'Formulario 1 PROPUESTA'!$L$13,0)</f>
        <v>0</v>
      </c>
      <c r="I542" s="171">
        <f>+ROUND(ITEMS!I537*'Formulario 1 PROPUESTA'!$L$13,0)</f>
        <v>0</v>
      </c>
      <c r="J542" s="171">
        <f>+ROUND(ITEMS!J537*'Formulario 1 PROPUESTA'!$L$13,0)</f>
        <v>0</v>
      </c>
      <c r="K542" s="171">
        <f>+ROUND(ITEMS!K537*'Formulario 1 PROPUESTA'!$L$13,0)</f>
        <v>0</v>
      </c>
      <c r="L542" s="171">
        <f>+ROUND(ITEMS!L537*'Formulario 1 PROPUESTA'!$L$13,0)</f>
        <v>0</v>
      </c>
      <c r="M542" s="172">
        <f>+ROUND(ITEMS!M537*'Formulario 1 PROPUESTA'!$L$13,0)</f>
        <v>91900</v>
      </c>
      <c r="N542" s="225"/>
    </row>
    <row r="543" spans="2:14" customFormat="1" ht="87" x14ac:dyDescent="0.25">
      <c r="B543" s="223"/>
      <c r="C543" s="163">
        <v>523</v>
      </c>
      <c r="D543" s="163" t="s">
        <v>21</v>
      </c>
      <c r="E543" s="164" t="s">
        <v>380</v>
      </c>
      <c r="F543" s="165" t="s">
        <v>84</v>
      </c>
      <c r="G543" s="166">
        <v>1</v>
      </c>
      <c r="H543" s="170">
        <f>+ROUND(ITEMS!H538*'Formulario 1 PROPUESTA'!$L$13,0)</f>
        <v>0</v>
      </c>
      <c r="I543" s="171">
        <f>+ROUND(ITEMS!I538*'Formulario 1 PROPUESTA'!$L$13,0)</f>
        <v>0</v>
      </c>
      <c r="J543" s="171">
        <f>+ROUND(ITEMS!J538*'Formulario 1 PROPUESTA'!$L$13,0)</f>
        <v>0</v>
      </c>
      <c r="K543" s="171">
        <f>+ROUND(ITEMS!K538*'Formulario 1 PROPUESTA'!$L$13,0)</f>
        <v>0</v>
      </c>
      <c r="L543" s="171">
        <f>+ROUND(ITEMS!L538*'Formulario 1 PROPUESTA'!$L$13,0)</f>
        <v>0</v>
      </c>
      <c r="M543" s="172">
        <f>+ROUND(ITEMS!M538*'Formulario 1 PROPUESTA'!$L$13,0)</f>
        <v>210000</v>
      </c>
      <c r="N543" s="225"/>
    </row>
    <row r="544" spans="2:14" customFormat="1" ht="87" x14ac:dyDescent="0.25">
      <c r="B544" s="223"/>
      <c r="C544" s="163">
        <v>524</v>
      </c>
      <c r="D544" s="163" t="s">
        <v>35</v>
      </c>
      <c r="E544" s="164" t="s">
        <v>381</v>
      </c>
      <c r="F544" s="165" t="s">
        <v>10</v>
      </c>
      <c r="G544" s="166">
        <v>1</v>
      </c>
      <c r="H544" s="170">
        <f>+ROUND(ITEMS!H539*'Formulario 1 PROPUESTA'!$L$13,0)</f>
        <v>24967</v>
      </c>
      <c r="I544" s="171">
        <f>+ROUND(ITEMS!I539*'Formulario 1 PROPUESTA'!$L$13,0)</f>
        <v>24967</v>
      </c>
      <c r="J544" s="171">
        <f>+ROUND(ITEMS!J539*'Formulario 1 PROPUESTA'!$L$13,0)</f>
        <v>26250</v>
      </c>
      <c r="K544" s="171">
        <f>+ROUND(ITEMS!K539*'Formulario 1 PROPUESTA'!$L$13,0)</f>
        <v>26250</v>
      </c>
      <c r="L544" s="171">
        <f>+ROUND(ITEMS!L539*'Formulario 1 PROPUESTA'!$L$13,0)</f>
        <v>26250</v>
      </c>
      <c r="M544" s="172">
        <f>+ROUND(ITEMS!M539*'Formulario 1 PROPUESTA'!$L$13,0)</f>
        <v>26250</v>
      </c>
      <c r="N544" s="225"/>
    </row>
    <row r="545" spans="2:14" customFormat="1" ht="87" x14ac:dyDescent="0.25">
      <c r="B545" s="223"/>
      <c r="C545" s="163">
        <v>525</v>
      </c>
      <c r="D545" s="163" t="s">
        <v>21</v>
      </c>
      <c r="E545" s="164" t="s">
        <v>381</v>
      </c>
      <c r="F545" s="165" t="s">
        <v>84</v>
      </c>
      <c r="G545" s="166">
        <v>1</v>
      </c>
      <c r="H545" s="170">
        <f>+ROUND(ITEMS!H540*'Formulario 1 PROPUESTA'!$L$13,0)</f>
        <v>26250</v>
      </c>
      <c r="I545" s="171">
        <f>+ROUND(ITEMS!I540*'Formulario 1 PROPUESTA'!$L$13,0)</f>
        <v>26250</v>
      </c>
      <c r="J545" s="171">
        <f>+ROUND(ITEMS!J540*'Formulario 1 PROPUESTA'!$L$13,0)</f>
        <v>26250</v>
      </c>
      <c r="K545" s="171">
        <f>+ROUND(ITEMS!K540*'Formulario 1 PROPUESTA'!$L$13,0)</f>
        <v>26250</v>
      </c>
      <c r="L545" s="171">
        <f>+ROUND(ITEMS!L540*'Formulario 1 PROPUESTA'!$L$13,0)</f>
        <v>26250</v>
      </c>
      <c r="M545" s="172">
        <f>+ROUND(ITEMS!M540*'Formulario 1 PROPUESTA'!$L$13,0)</f>
        <v>36750</v>
      </c>
      <c r="N545" s="225"/>
    </row>
    <row r="546" spans="2:14" customFormat="1" ht="69.599999999999994" x14ac:dyDescent="0.25">
      <c r="B546" s="223"/>
      <c r="C546" s="163">
        <v>526</v>
      </c>
      <c r="D546" s="163" t="s">
        <v>35</v>
      </c>
      <c r="E546" s="164" t="s">
        <v>382</v>
      </c>
      <c r="F546" s="165" t="s">
        <v>10</v>
      </c>
      <c r="G546" s="166">
        <v>1</v>
      </c>
      <c r="H546" s="170">
        <f>+ROUND(ITEMS!H541*'Formulario 1 PROPUESTA'!$L$13,0)</f>
        <v>24967</v>
      </c>
      <c r="I546" s="171">
        <f>+ROUND(ITEMS!I541*'Formulario 1 PROPUESTA'!$L$13,0)</f>
        <v>24967</v>
      </c>
      <c r="J546" s="171">
        <f>+ROUND(ITEMS!J541*'Formulario 1 PROPUESTA'!$L$13,0)</f>
        <v>26250</v>
      </c>
      <c r="K546" s="171">
        <f>+ROUND(ITEMS!K541*'Formulario 1 PROPUESTA'!$L$13,0)</f>
        <v>26250</v>
      </c>
      <c r="L546" s="171">
        <f>+ROUND(ITEMS!L541*'Formulario 1 PROPUESTA'!$L$13,0)</f>
        <v>26250</v>
      </c>
      <c r="M546" s="172">
        <f>+ROUND(ITEMS!M541*'Formulario 1 PROPUESTA'!$L$13,0)</f>
        <v>26250</v>
      </c>
      <c r="N546" s="225"/>
    </row>
    <row r="547" spans="2:14" customFormat="1" ht="69.599999999999994" x14ac:dyDescent="0.25">
      <c r="B547" s="223"/>
      <c r="C547" s="163">
        <v>527</v>
      </c>
      <c r="D547" s="163" t="s">
        <v>21</v>
      </c>
      <c r="E547" s="164" t="s">
        <v>382</v>
      </c>
      <c r="F547" s="165" t="s">
        <v>84</v>
      </c>
      <c r="G547" s="166">
        <v>1</v>
      </c>
      <c r="H547" s="170">
        <f>+ROUND(ITEMS!H542*'Formulario 1 PROPUESTA'!$L$13,0)</f>
        <v>26250</v>
      </c>
      <c r="I547" s="171">
        <f>+ROUND(ITEMS!I542*'Formulario 1 PROPUESTA'!$L$13,0)</f>
        <v>26250</v>
      </c>
      <c r="J547" s="171">
        <f>+ROUND(ITEMS!J542*'Formulario 1 PROPUESTA'!$L$13,0)</f>
        <v>26250</v>
      </c>
      <c r="K547" s="171">
        <f>+ROUND(ITEMS!K542*'Formulario 1 PROPUESTA'!$L$13,0)</f>
        <v>36750</v>
      </c>
      <c r="L547" s="171">
        <f>+ROUND(ITEMS!L542*'Formulario 1 PROPUESTA'!$L$13,0)</f>
        <v>36750</v>
      </c>
      <c r="M547" s="172">
        <f>+ROUND(ITEMS!M542*'Formulario 1 PROPUESTA'!$L$13,0)</f>
        <v>21000</v>
      </c>
      <c r="N547" s="225"/>
    </row>
    <row r="548" spans="2:14" customFormat="1" ht="69.599999999999994" x14ac:dyDescent="0.25">
      <c r="B548" s="223"/>
      <c r="C548" s="163">
        <v>528</v>
      </c>
      <c r="D548" s="163" t="s">
        <v>35</v>
      </c>
      <c r="E548" s="164" t="s">
        <v>383</v>
      </c>
      <c r="F548" s="165" t="s">
        <v>10</v>
      </c>
      <c r="G548" s="166">
        <v>1</v>
      </c>
      <c r="H548" s="170">
        <f>+ROUND(ITEMS!H543*'Formulario 1 PROPUESTA'!$L$13,0)</f>
        <v>24967</v>
      </c>
      <c r="I548" s="171">
        <f>+ROUND(ITEMS!I543*'Formulario 1 PROPUESTA'!$L$13,0)</f>
        <v>24967</v>
      </c>
      <c r="J548" s="171">
        <f>+ROUND(ITEMS!J543*'Formulario 1 PROPUESTA'!$L$13,0)</f>
        <v>26250</v>
      </c>
      <c r="K548" s="171">
        <f>+ROUND(ITEMS!K543*'Formulario 1 PROPUESTA'!$L$13,0)</f>
        <v>26250</v>
      </c>
      <c r="L548" s="171">
        <f>+ROUND(ITEMS!L543*'Formulario 1 PROPUESTA'!$L$13,0)</f>
        <v>26250</v>
      </c>
      <c r="M548" s="172">
        <f>+ROUND(ITEMS!M543*'Formulario 1 PROPUESTA'!$L$13,0)</f>
        <v>26250</v>
      </c>
      <c r="N548" s="225"/>
    </row>
    <row r="549" spans="2:14" customFormat="1" ht="69.599999999999994" x14ac:dyDescent="0.25">
      <c r="B549" s="223"/>
      <c r="C549" s="163">
        <v>529</v>
      </c>
      <c r="D549" s="163" t="s">
        <v>21</v>
      </c>
      <c r="E549" s="164" t="s">
        <v>383</v>
      </c>
      <c r="F549" s="165" t="s">
        <v>84</v>
      </c>
      <c r="G549" s="166">
        <v>1</v>
      </c>
      <c r="H549" s="170">
        <f>+ROUND(ITEMS!H544*'Formulario 1 PROPUESTA'!$L$13,0)</f>
        <v>26250</v>
      </c>
      <c r="I549" s="171">
        <f>+ROUND(ITEMS!I544*'Formulario 1 PROPUESTA'!$L$13,0)</f>
        <v>26250</v>
      </c>
      <c r="J549" s="171">
        <f>+ROUND(ITEMS!J544*'Formulario 1 PROPUESTA'!$L$13,0)</f>
        <v>26250</v>
      </c>
      <c r="K549" s="171">
        <f>+ROUND(ITEMS!K544*'Formulario 1 PROPUESTA'!$L$13,0)</f>
        <v>12600</v>
      </c>
      <c r="L549" s="171">
        <f>+ROUND(ITEMS!L544*'Formulario 1 PROPUESTA'!$L$13,0)</f>
        <v>12600</v>
      </c>
      <c r="M549" s="172">
        <f>+ROUND(ITEMS!M544*'Formulario 1 PROPUESTA'!$L$13,0)</f>
        <v>21000</v>
      </c>
      <c r="N549" s="225"/>
    </row>
    <row r="550" spans="2:14" customFormat="1" ht="104.4" x14ac:dyDescent="0.25">
      <c r="B550" s="223"/>
      <c r="C550" s="163">
        <v>530</v>
      </c>
      <c r="D550" s="163" t="s">
        <v>35</v>
      </c>
      <c r="E550" s="164" t="s">
        <v>384</v>
      </c>
      <c r="F550" s="165" t="s">
        <v>10</v>
      </c>
      <c r="G550" s="166">
        <v>1</v>
      </c>
      <c r="H550" s="170">
        <f>+ROUND(ITEMS!H545*'Formulario 1 PROPUESTA'!$L$13,0)</f>
        <v>24967</v>
      </c>
      <c r="I550" s="171">
        <f>+ROUND(ITEMS!I545*'Formulario 1 PROPUESTA'!$L$13,0)</f>
        <v>24967</v>
      </c>
      <c r="J550" s="171">
        <f>+ROUND(ITEMS!J545*'Formulario 1 PROPUESTA'!$L$13,0)</f>
        <v>26250</v>
      </c>
      <c r="K550" s="171">
        <f>+ROUND(ITEMS!K545*'Formulario 1 PROPUESTA'!$L$13,0)</f>
        <v>26250</v>
      </c>
      <c r="L550" s="171">
        <f>+ROUND(ITEMS!L545*'Formulario 1 PROPUESTA'!$L$13,0)</f>
        <v>26250</v>
      </c>
      <c r="M550" s="172">
        <f>+ROUND(ITEMS!M545*'Formulario 1 PROPUESTA'!$L$13,0)</f>
        <v>26250</v>
      </c>
      <c r="N550" s="225"/>
    </row>
    <row r="551" spans="2:14" customFormat="1" ht="104.4" x14ac:dyDescent="0.25">
      <c r="B551" s="223"/>
      <c r="C551" s="163">
        <v>531</v>
      </c>
      <c r="D551" s="163" t="s">
        <v>21</v>
      </c>
      <c r="E551" s="164" t="s">
        <v>384</v>
      </c>
      <c r="F551" s="165" t="s">
        <v>84</v>
      </c>
      <c r="G551" s="166">
        <v>1</v>
      </c>
      <c r="H551" s="170">
        <f>+ROUND(ITEMS!H546*'Formulario 1 PROPUESTA'!$L$13,0)</f>
        <v>26250</v>
      </c>
      <c r="I551" s="171">
        <f>+ROUND(ITEMS!I546*'Formulario 1 PROPUESTA'!$L$13,0)</f>
        <v>26250</v>
      </c>
      <c r="J551" s="171">
        <f>+ROUND(ITEMS!J546*'Formulario 1 PROPUESTA'!$L$13,0)</f>
        <v>26250</v>
      </c>
      <c r="K551" s="171">
        <f>+ROUND(ITEMS!K546*'Formulario 1 PROPUESTA'!$L$13,0)</f>
        <v>12600</v>
      </c>
      <c r="L551" s="171">
        <f>+ROUND(ITEMS!L546*'Formulario 1 PROPUESTA'!$L$13,0)</f>
        <v>131250</v>
      </c>
      <c r="M551" s="172">
        <f>+ROUND(ITEMS!M546*'Formulario 1 PROPUESTA'!$L$13,0)</f>
        <v>21000</v>
      </c>
      <c r="N551" s="225"/>
    </row>
    <row r="552" spans="2:14" customFormat="1" ht="52.2" x14ac:dyDescent="0.25">
      <c r="B552" s="223"/>
      <c r="C552" s="163">
        <v>532</v>
      </c>
      <c r="D552" s="163" t="s">
        <v>35</v>
      </c>
      <c r="E552" s="164" t="s">
        <v>385</v>
      </c>
      <c r="F552" s="165" t="s">
        <v>10</v>
      </c>
      <c r="G552" s="166">
        <v>1</v>
      </c>
      <c r="H552" s="170">
        <f>+ROUND(ITEMS!H547*'Formulario 1 PROPUESTA'!$L$13,0)</f>
        <v>26250</v>
      </c>
      <c r="I552" s="171">
        <f>+ROUND(ITEMS!I547*'Formulario 1 PROPUESTA'!$L$13,0)</f>
        <v>26250</v>
      </c>
      <c r="J552" s="171">
        <f>+ROUND(ITEMS!J547*'Formulario 1 PROPUESTA'!$L$13,0)</f>
        <v>26250</v>
      </c>
      <c r="K552" s="171">
        <f>+ROUND(ITEMS!K547*'Formulario 1 PROPUESTA'!$L$13,0)</f>
        <v>26250</v>
      </c>
      <c r="L552" s="171">
        <f>+ROUND(ITEMS!L547*'Formulario 1 PROPUESTA'!$L$13,0)</f>
        <v>26250</v>
      </c>
      <c r="M552" s="172">
        <f>+ROUND(ITEMS!M547*'Formulario 1 PROPUESTA'!$L$13,0)</f>
        <v>26250</v>
      </c>
      <c r="N552" s="225"/>
    </row>
    <row r="553" spans="2:14" customFormat="1" ht="52.2" x14ac:dyDescent="0.25">
      <c r="B553" s="223"/>
      <c r="C553" s="163">
        <v>533</v>
      </c>
      <c r="D553" s="163" t="s">
        <v>21</v>
      </c>
      <c r="E553" s="164" t="s">
        <v>385</v>
      </c>
      <c r="F553" s="165" t="s">
        <v>84</v>
      </c>
      <c r="G553" s="166">
        <v>1</v>
      </c>
      <c r="H553" s="170">
        <f>+ROUND(ITEMS!H548*'Formulario 1 PROPUESTA'!$L$13,0)</f>
        <v>60214</v>
      </c>
      <c r="I553" s="171">
        <f>+ROUND(ITEMS!I548*'Formulario 1 PROPUESTA'!$L$13,0)</f>
        <v>61347</v>
      </c>
      <c r="J553" s="171">
        <f>+ROUND(ITEMS!J548*'Formulario 1 PROPUESTA'!$L$13,0)</f>
        <v>139208</v>
      </c>
      <c r="K553" s="171">
        <f>+ROUND(ITEMS!K548*'Formulario 1 PROPUESTA'!$L$13,0)</f>
        <v>63000</v>
      </c>
      <c r="L553" s="171">
        <f>+ROUND(ITEMS!L548*'Formulario 1 PROPUESTA'!$L$13,0)</f>
        <v>472500</v>
      </c>
      <c r="M553" s="172">
        <f>+ROUND(ITEMS!M548*'Formulario 1 PROPUESTA'!$L$13,0)</f>
        <v>73500</v>
      </c>
      <c r="N553" s="225"/>
    </row>
    <row r="554" spans="2:14" customFormat="1" ht="69.599999999999994" x14ac:dyDescent="0.25">
      <c r="B554" s="223"/>
      <c r="C554" s="163">
        <v>534</v>
      </c>
      <c r="D554" s="163" t="s">
        <v>35</v>
      </c>
      <c r="E554" s="164" t="s">
        <v>386</v>
      </c>
      <c r="F554" s="165" t="s">
        <v>10</v>
      </c>
      <c r="G554" s="166">
        <v>1</v>
      </c>
      <c r="H554" s="170">
        <f>+ROUND(ITEMS!H549*'Formulario 1 PROPUESTA'!$L$13,0)</f>
        <v>138600</v>
      </c>
      <c r="I554" s="171">
        <f>+ROUND(ITEMS!I549*'Formulario 1 PROPUESTA'!$L$13,0)</f>
        <v>138600</v>
      </c>
      <c r="J554" s="171">
        <f>+ROUND(ITEMS!J549*'Formulario 1 PROPUESTA'!$L$13,0)</f>
        <v>138600</v>
      </c>
      <c r="K554" s="171">
        <f>+ROUND(ITEMS!K549*'Formulario 1 PROPUESTA'!$L$13,0)</f>
        <v>138600</v>
      </c>
      <c r="L554" s="171">
        <f>+ROUND(ITEMS!L549*'Formulario 1 PROPUESTA'!$L$13,0)</f>
        <v>138600</v>
      </c>
      <c r="M554" s="172">
        <f>+ROUND(ITEMS!M549*'Formulario 1 PROPUESTA'!$L$13,0)</f>
        <v>138600</v>
      </c>
      <c r="N554" s="225"/>
    </row>
    <row r="555" spans="2:14" customFormat="1" ht="69.599999999999994" x14ac:dyDescent="0.25">
      <c r="B555" s="223"/>
      <c r="C555" s="163">
        <v>535</v>
      </c>
      <c r="D555" s="163" t="s">
        <v>21</v>
      </c>
      <c r="E555" s="164" t="s">
        <v>386</v>
      </c>
      <c r="F555" s="165" t="s">
        <v>84</v>
      </c>
      <c r="G555" s="166">
        <v>1</v>
      </c>
      <c r="H555" s="170">
        <f>+ROUND(ITEMS!H550*'Formulario 1 PROPUESTA'!$L$13,0)</f>
        <v>441666</v>
      </c>
      <c r="I555" s="171">
        <f>+ROUND(ITEMS!I550*'Formulario 1 PROPUESTA'!$L$13,0)</f>
        <v>469481</v>
      </c>
      <c r="J555" s="171">
        <f>+ROUND(ITEMS!J550*'Formulario 1 PROPUESTA'!$L$13,0)</f>
        <v>335528</v>
      </c>
      <c r="K555" s="171">
        <f>+ROUND(ITEMS!K550*'Formulario 1 PROPUESTA'!$L$13,0)</f>
        <v>262500</v>
      </c>
      <c r="L555" s="171">
        <f>+ROUND(ITEMS!L550*'Formulario 1 PROPUESTA'!$L$13,0)</f>
        <v>630000</v>
      </c>
      <c r="M555" s="172">
        <f>+ROUND(ITEMS!M550*'Formulario 1 PROPUESTA'!$L$13,0)</f>
        <v>294000</v>
      </c>
      <c r="N555" s="225"/>
    </row>
    <row r="556" spans="2:14" customFormat="1" ht="69.599999999999994" x14ac:dyDescent="0.25">
      <c r="B556" s="223"/>
      <c r="C556" s="163">
        <v>536</v>
      </c>
      <c r="D556" s="163" t="s">
        <v>35</v>
      </c>
      <c r="E556" s="164" t="s">
        <v>387</v>
      </c>
      <c r="F556" s="165" t="s">
        <v>10</v>
      </c>
      <c r="G556" s="166">
        <v>1</v>
      </c>
      <c r="H556" s="170">
        <f>+ROUND(ITEMS!H551*'Formulario 1 PROPUESTA'!$L$13,0)</f>
        <v>275650</v>
      </c>
      <c r="I556" s="171">
        <f>+ROUND(ITEMS!I551*'Formulario 1 PROPUESTA'!$L$13,0)</f>
        <v>275650</v>
      </c>
      <c r="J556" s="171">
        <f>+ROUND(ITEMS!J551*'Formulario 1 PROPUESTA'!$L$13,0)</f>
        <v>275650</v>
      </c>
      <c r="K556" s="171">
        <f>+ROUND(ITEMS!K551*'Formulario 1 PROPUESTA'!$L$13,0)</f>
        <v>275650</v>
      </c>
      <c r="L556" s="171">
        <f>+ROUND(ITEMS!L551*'Formulario 1 PROPUESTA'!$L$13,0)</f>
        <v>275650</v>
      </c>
      <c r="M556" s="172">
        <f>+ROUND(ITEMS!M551*'Formulario 1 PROPUESTA'!$L$13,0)</f>
        <v>275650</v>
      </c>
      <c r="N556" s="225"/>
    </row>
    <row r="557" spans="2:14" customFormat="1" ht="69.599999999999994" x14ac:dyDescent="0.25">
      <c r="B557" s="223"/>
      <c r="C557" s="163">
        <v>537</v>
      </c>
      <c r="D557" s="163" t="s">
        <v>21</v>
      </c>
      <c r="E557" s="164" t="s">
        <v>387</v>
      </c>
      <c r="F557" s="165" t="s">
        <v>84</v>
      </c>
      <c r="G557" s="166">
        <v>1</v>
      </c>
      <c r="H557" s="170">
        <f>+ROUND(ITEMS!H552*'Formulario 1 PROPUESTA'!$L$13,0)</f>
        <v>0</v>
      </c>
      <c r="I557" s="171">
        <f>+ROUND(ITEMS!I552*'Formulario 1 PROPUESTA'!$L$13,0)</f>
        <v>0</v>
      </c>
      <c r="J557" s="171">
        <f>+ROUND(ITEMS!J552*'Formulario 1 PROPUESTA'!$L$13,0)</f>
        <v>504000</v>
      </c>
      <c r="K557" s="171">
        <f>+ROUND(ITEMS!K552*'Formulario 1 PROPUESTA'!$L$13,0)</f>
        <v>178500</v>
      </c>
      <c r="L557" s="171">
        <f>+ROUND(ITEMS!L552*'Formulario 1 PROPUESTA'!$L$13,0)</f>
        <v>63000</v>
      </c>
      <c r="M557" s="172">
        <f>+ROUND(ITEMS!M552*'Formulario 1 PROPUESTA'!$L$13,0)</f>
        <v>105000</v>
      </c>
      <c r="N557" s="225"/>
    </row>
    <row r="558" spans="2:14" customFormat="1" ht="34.799999999999997" x14ac:dyDescent="0.25">
      <c r="B558" s="223"/>
      <c r="C558" s="163">
        <v>538</v>
      </c>
      <c r="D558" s="163" t="s">
        <v>35</v>
      </c>
      <c r="E558" s="164" t="s">
        <v>388</v>
      </c>
      <c r="F558" s="165" t="s">
        <v>10</v>
      </c>
      <c r="G558" s="166">
        <v>1</v>
      </c>
      <c r="H558" s="170">
        <f>+ROUND(ITEMS!H553*'Formulario 1 PROPUESTA'!$L$13,0)</f>
        <v>183750</v>
      </c>
      <c r="I558" s="171">
        <f>+ROUND(ITEMS!I553*'Formulario 1 PROPUESTA'!$L$13,0)</f>
        <v>183750</v>
      </c>
      <c r="J558" s="171">
        <f>+ROUND(ITEMS!J553*'Formulario 1 PROPUESTA'!$L$13,0)</f>
        <v>183750</v>
      </c>
      <c r="K558" s="171">
        <f>+ROUND(ITEMS!K553*'Formulario 1 PROPUESTA'!$L$13,0)</f>
        <v>183750</v>
      </c>
      <c r="L558" s="171">
        <f>+ROUND(ITEMS!L553*'Formulario 1 PROPUESTA'!$L$13,0)</f>
        <v>183750</v>
      </c>
      <c r="M558" s="172">
        <f>+ROUND(ITEMS!M553*'Formulario 1 PROPUESTA'!$L$13,0)</f>
        <v>183750</v>
      </c>
      <c r="N558" s="225"/>
    </row>
    <row r="559" spans="2:14" customFormat="1" ht="34.799999999999997" x14ac:dyDescent="0.25">
      <c r="B559" s="223"/>
      <c r="C559" s="163">
        <v>539</v>
      </c>
      <c r="D559" s="163" t="s">
        <v>21</v>
      </c>
      <c r="E559" s="164" t="s">
        <v>388</v>
      </c>
      <c r="F559" s="165" t="s">
        <v>84</v>
      </c>
      <c r="G559" s="166">
        <v>1</v>
      </c>
      <c r="H559" s="170">
        <f>+ROUND(ITEMS!H554*'Formulario 1 PROPUESTA'!$L$13,0)</f>
        <v>105000</v>
      </c>
      <c r="I559" s="171">
        <f>+ROUND(ITEMS!I554*'Formulario 1 PROPUESTA'!$L$13,0)</f>
        <v>90086</v>
      </c>
      <c r="J559" s="171">
        <f>+ROUND(ITEMS!J554*'Formulario 1 PROPUESTA'!$L$13,0)</f>
        <v>333886</v>
      </c>
      <c r="K559" s="171">
        <f>+ROUND(ITEMS!K554*'Formulario 1 PROPUESTA'!$L$13,0)</f>
        <v>178500</v>
      </c>
      <c r="L559" s="171">
        <f>+ROUND(ITEMS!L554*'Formulario 1 PROPUESTA'!$L$13,0)</f>
        <v>157500</v>
      </c>
      <c r="M559" s="172">
        <f>+ROUND(ITEMS!M554*'Formulario 1 PROPUESTA'!$L$13,0)</f>
        <v>263550</v>
      </c>
      <c r="N559" s="225"/>
    </row>
    <row r="560" spans="2:14" customFormat="1" ht="34.799999999999997" x14ac:dyDescent="0.25">
      <c r="B560" s="223"/>
      <c r="C560" s="163">
        <v>540</v>
      </c>
      <c r="D560" s="163" t="s">
        <v>35</v>
      </c>
      <c r="E560" s="164" t="s">
        <v>389</v>
      </c>
      <c r="F560" s="165" t="s">
        <v>10</v>
      </c>
      <c r="G560" s="166">
        <v>1</v>
      </c>
      <c r="H560" s="170">
        <f>+ROUND(ITEMS!H555*'Formulario 1 PROPUESTA'!$L$13,0)</f>
        <v>275650</v>
      </c>
      <c r="I560" s="171">
        <f>+ROUND(ITEMS!I555*'Formulario 1 PROPUESTA'!$L$13,0)</f>
        <v>275650</v>
      </c>
      <c r="J560" s="171">
        <f>+ROUND(ITEMS!J555*'Formulario 1 PROPUESTA'!$L$13,0)</f>
        <v>275650</v>
      </c>
      <c r="K560" s="171">
        <f>+ROUND(ITEMS!K555*'Formulario 1 PROPUESTA'!$L$13,0)</f>
        <v>275650</v>
      </c>
      <c r="L560" s="171">
        <f>+ROUND(ITEMS!L555*'Formulario 1 PROPUESTA'!$L$13,0)</f>
        <v>275650</v>
      </c>
      <c r="M560" s="172">
        <f>+ROUND(ITEMS!M555*'Formulario 1 PROPUESTA'!$L$13,0)</f>
        <v>275650</v>
      </c>
      <c r="N560" s="225"/>
    </row>
    <row r="561" spans="2:14" customFormat="1" ht="34.799999999999997" x14ac:dyDescent="0.25">
      <c r="B561" s="223"/>
      <c r="C561" s="163">
        <v>541</v>
      </c>
      <c r="D561" s="163" t="s">
        <v>21</v>
      </c>
      <c r="E561" s="164" t="s">
        <v>389</v>
      </c>
      <c r="F561" s="165" t="s">
        <v>124</v>
      </c>
      <c r="G561" s="166">
        <v>1</v>
      </c>
      <c r="H561" s="170">
        <f>+ROUND(ITEMS!H556*'Formulario 1 PROPUESTA'!$L$13,0)</f>
        <v>498218</v>
      </c>
      <c r="I561" s="171">
        <f>+ROUND(ITEMS!I556*'Formulario 1 PROPUESTA'!$L$13,0)</f>
        <v>538810</v>
      </c>
      <c r="J561" s="171">
        <f>+ROUND(ITEMS!J556*'Formulario 1 PROPUESTA'!$L$13,0)</f>
        <v>1016667</v>
      </c>
      <c r="K561" s="171">
        <f>+ROUND(ITEMS!K556*'Formulario 1 PROPUESTA'!$L$13,0)</f>
        <v>1575000</v>
      </c>
      <c r="L561" s="171">
        <f>+ROUND(ITEMS!L556*'Formulario 1 PROPUESTA'!$L$13,0)</f>
        <v>1638000</v>
      </c>
      <c r="M561" s="172">
        <f>+ROUND(ITEMS!M556*'Formulario 1 PROPUESTA'!$L$13,0)</f>
        <v>1312500</v>
      </c>
      <c r="N561" s="225"/>
    </row>
    <row r="562" spans="2:14" customFormat="1" ht="52.2" x14ac:dyDescent="0.25">
      <c r="B562" s="223"/>
      <c r="C562" s="163">
        <v>542</v>
      </c>
      <c r="D562" s="163" t="s">
        <v>35</v>
      </c>
      <c r="E562" s="164" t="s">
        <v>104</v>
      </c>
      <c r="F562" s="165" t="s">
        <v>10</v>
      </c>
      <c r="G562" s="166">
        <v>1</v>
      </c>
      <c r="H562" s="170">
        <f>+ROUND(ITEMS!H557*'Formulario 1 PROPUESTA'!$L$13,0)</f>
        <v>551250</v>
      </c>
      <c r="I562" s="171">
        <f>+ROUND(ITEMS!I557*'Formulario 1 PROPUESTA'!$L$13,0)</f>
        <v>551250</v>
      </c>
      <c r="J562" s="171">
        <f>+ROUND(ITEMS!J557*'Formulario 1 PROPUESTA'!$L$13,0)</f>
        <v>551250</v>
      </c>
      <c r="K562" s="171">
        <f>+ROUND(ITEMS!K557*'Formulario 1 PROPUESTA'!$L$13,0)</f>
        <v>551250</v>
      </c>
      <c r="L562" s="171">
        <f>+ROUND(ITEMS!L557*'Formulario 1 PROPUESTA'!$L$13,0)</f>
        <v>551250</v>
      </c>
      <c r="M562" s="172">
        <f>+ROUND(ITEMS!M557*'Formulario 1 PROPUESTA'!$L$13,0)</f>
        <v>551250</v>
      </c>
      <c r="N562" s="225"/>
    </row>
    <row r="563" spans="2:14" customFormat="1" ht="52.2" x14ac:dyDescent="0.25">
      <c r="B563" s="223"/>
      <c r="C563" s="163">
        <v>543</v>
      </c>
      <c r="D563" s="163" t="s">
        <v>21</v>
      </c>
      <c r="E563" s="164" t="s">
        <v>104</v>
      </c>
      <c r="F563" s="165" t="s">
        <v>84</v>
      </c>
      <c r="G563" s="166">
        <v>1</v>
      </c>
      <c r="H563" s="170">
        <f>+ROUND(ITEMS!H558*'Formulario 1 PROPUESTA'!$L$13,0)</f>
        <v>723450</v>
      </c>
      <c r="I563" s="171">
        <f>+ROUND(ITEMS!I558*'Formulario 1 PROPUESTA'!$L$13,0)</f>
        <v>1038450</v>
      </c>
      <c r="J563" s="171">
        <f>+ROUND(ITEMS!J558*'Formulario 1 PROPUESTA'!$L$13,0)</f>
        <v>441000</v>
      </c>
      <c r="K563" s="171">
        <f>+ROUND(ITEMS!K558*'Formulario 1 PROPUESTA'!$L$13,0)</f>
        <v>892500</v>
      </c>
      <c r="L563" s="171">
        <f>+ROUND(ITEMS!L558*'Formulario 1 PROPUESTA'!$L$13,0)</f>
        <v>367500</v>
      </c>
      <c r="M563" s="172">
        <f>+ROUND(ITEMS!M558*'Formulario 1 PROPUESTA'!$L$13,0)</f>
        <v>0</v>
      </c>
      <c r="N563" s="225"/>
    </row>
    <row r="564" spans="2:14" customFormat="1" ht="69.599999999999994" x14ac:dyDescent="0.25">
      <c r="B564" s="223"/>
      <c r="C564" s="163">
        <v>544</v>
      </c>
      <c r="D564" s="163" t="s">
        <v>35</v>
      </c>
      <c r="E564" s="164" t="s">
        <v>390</v>
      </c>
      <c r="F564" s="165" t="s">
        <v>10</v>
      </c>
      <c r="G564" s="166">
        <v>1</v>
      </c>
      <c r="H564" s="170">
        <f>+ROUND(ITEMS!H559*'Formulario 1 PROPUESTA'!$L$13,0)</f>
        <v>167301</v>
      </c>
      <c r="I564" s="171">
        <f>+ROUND(ITEMS!I559*'Formulario 1 PROPUESTA'!$L$13,0)</f>
        <v>167301</v>
      </c>
      <c r="J564" s="171">
        <f>+ROUND(ITEMS!J559*'Formulario 1 PROPUESTA'!$L$13,0)</f>
        <v>183750</v>
      </c>
      <c r="K564" s="171">
        <f>+ROUND(ITEMS!K559*'Formulario 1 PROPUESTA'!$L$13,0)</f>
        <v>183750</v>
      </c>
      <c r="L564" s="171">
        <f>+ROUND(ITEMS!L559*'Formulario 1 PROPUESTA'!$L$13,0)</f>
        <v>183750</v>
      </c>
      <c r="M564" s="172">
        <f>+ROUND(ITEMS!M559*'Formulario 1 PROPUESTA'!$L$13,0)</f>
        <v>183750</v>
      </c>
      <c r="N564" s="225"/>
    </row>
    <row r="565" spans="2:14" customFormat="1" ht="69.599999999999994" x14ac:dyDescent="0.25">
      <c r="B565" s="223"/>
      <c r="C565" s="163">
        <v>545</v>
      </c>
      <c r="D565" s="163" t="s">
        <v>21</v>
      </c>
      <c r="E565" s="164" t="s">
        <v>390</v>
      </c>
      <c r="F565" s="165" t="s">
        <v>84</v>
      </c>
      <c r="G565" s="166">
        <v>1</v>
      </c>
      <c r="H565" s="170">
        <f>+ROUND(ITEMS!H560*'Formulario 1 PROPUESTA'!$L$13,0)</f>
        <v>0</v>
      </c>
      <c r="I565" s="171">
        <f>+ROUND(ITEMS!I560*'Formulario 1 PROPUESTA'!$L$13,0)</f>
        <v>0</v>
      </c>
      <c r="J565" s="171">
        <f>+ROUND(ITEMS!J560*'Formulario 1 PROPUESTA'!$L$13,0)</f>
        <v>0</v>
      </c>
      <c r="K565" s="171">
        <f>+ROUND(ITEMS!K560*'Formulario 1 PROPUESTA'!$L$13,0)</f>
        <v>1029000</v>
      </c>
      <c r="L565" s="171">
        <f>+ROUND(ITEMS!L560*'Formulario 1 PROPUESTA'!$L$13,0)</f>
        <v>934500</v>
      </c>
      <c r="M565" s="172">
        <f>+ROUND(ITEMS!M560*'Formulario 1 PROPUESTA'!$L$13,0)</f>
        <v>1680000</v>
      </c>
      <c r="N565" s="225"/>
    </row>
    <row r="566" spans="2:14" customFormat="1" ht="69.599999999999994" x14ac:dyDescent="0.25">
      <c r="B566" s="223"/>
      <c r="C566" s="163">
        <v>546</v>
      </c>
      <c r="D566" s="163" t="s">
        <v>35</v>
      </c>
      <c r="E566" s="164" t="s">
        <v>391</v>
      </c>
      <c r="F566" s="165" t="s">
        <v>10</v>
      </c>
      <c r="G566" s="166">
        <v>1</v>
      </c>
      <c r="H566" s="170">
        <f>+ROUND(ITEMS!H561*'Formulario 1 PROPUESTA'!$L$13,0)</f>
        <v>243501</v>
      </c>
      <c r="I566" s="171">
        <f>+ROUND(ITEMS!I561*'Formulario 1 PROPUESTA'!$L$13,0)</f>
        <v>243501</v>
      </c>
      <c r="J566" s="171">
        <f>+ROUND(ITEMS!J561*'Formulario 1 PROPUESTA'!$L$13,0)</f>
        <v>275650</v>
      </c>
      <c r="K566" s="171">
        <f>+ROUND(ITEMS!K561*'Formulario 1 PROPUESTA'!$L$13,0)</f>
        <v>275650</v>
      </c>
      <c r="L566" s="171">
        <f>+ROUND(ITEMS!L561*'Formulario 1 PROPUESTA'!$L$13,0)</f>
        <v>275650</v>
      </c>
      <c r="M566" s="172">
        <f>+ROUND(ITEMS!M561*'Formulario 1 PROPUESTA'!$L$13,0)</f>
        <v>275650</v>
      </c>
      <c r="N566" s="225"/>
    </row>
    <row r="567" spans="2:14" customFormat="1" ht="69.599999999999994" x14ac:dyDescent="0.25">
      <c r="B567" s="223"/>
      <c r="C567" s="163">
        <v>547</v>
      </c>
      <c r="D567" s="163" t="s">
        <v>21</v>
      </c>
      <c r="E567" s="164" t="s">
        <v>391</v>
      </c>
      <c r="F567" s="165" t="s">
        <v>84</v>
      </c>
      <c r="G567" s="166">
        <v>1</v>
      </c>
      <c r="H567" s="170">
        <f>+ROUND(ITEMS!H562*'Formulario 1 PROPUESTA'!$L$13,0)</f>
        <v>0</v>
      </c>
      <c r="I567" s="171">
        <f>+ROUND(ITEMS!I562*'Formulario 1 PROPUESTA'!$L$13,0)</f>
        <v>0</v>
      </c>
      <c r="J567" s="171">
        <f>+ROUND(ITEMS!J562*'Formulario 1 PROPUESTA'!$L$13,0)</f>
        <v>0</v>
      </c>
      <c r="K567" s="171">
        <f>+ROUND(ITEMS!K562*'Formulario 1 PROPUESTA'!$L$13,0)</f>
        <v>0</v>
      </c>
      <c r="L567" s="171">
        <f>+ROUND(ITEMS!L562*'Formulario 1 PROPUESTA'!$L$13,0)</f>
        <v>0</v>
      </c>
      <c r="M567" s="172">
        <f>+ROUND(ITEMS!M562*'Formulario 1 PROPUESTA'!$L$13,0)</f>
        <v>126000</v>
      </c>
      <c r="N567" s="225"/>
    </row>
    <row r="568" spans="2:14" customFormat="1" ht="52.2" x14ac:dyDescent="0.25">
      <c r="B568" s="223"/>
      <c r="C568" s="163">
        <v>548</v>
      </c>
      <c r="D568" s="163" t="s">
        <v>35</v>
      </c>
      <c r="E568" s="164" t="s">
        <v>392</v>
      </c>
      <c r="F568" s="165" t="s">
        <v>10</v>
      </c>
      <c r="G568" s="166">
        <v>1</v>
      </c>
      <c r="H568" s="170">
        <f>+ROUND(ITEMS!H563*'Formulario 1 PROPUESTA'!$L$13,0)</f>
        <v>0</v>
      </c>
      <c r="I568" s="171">
        <f>+ROUND(ITEMS!I563*'Formulario 1 PROPUESTA'!$L$13,0)</f>
        <v>0</v>
      </c>
      <c r="J568" s="171">
        <f>+ROUND(ITEMS!J563*'Formulario 1 PROPUESTA'!$L$13,0)</f>
        <v>0</v>
      </c>
      <c r="K568" s="171">
        <f>+ROUND(ITEMS!K563*'Formulario 1 PROPUESTA'!$L$13,0)</f>
        <v>0</v>
      </c>
      <c r="L568" s="171">
        <f>+ROUND(ITEMS!L563*'Formulario 1 PROPUESTA'!$L$13,0)</f>
        <v>0</v>
      </c>
      <c r="M568" s="172">
        <f>+ROUND(ITEMS!M563*'Formulario 1 PROPUESTA'!$L$13,0)</f>
        <v>26250</v>
      </c>
      <c r="N568" s="225"/>
    </row>
    <row r="569" spans="2:14" customFormat="1" ht="52.2" x14ac:dyDescent="0.25">
      <c r="B569" s="223"/>
      <c r="C569" s="163">
        <v>549</v>
      </c>
      <c r="D569" s="163" t="s">
        <v>21</v>
      </c>
      <c r="E569" s="164" t="s">
        <v>392</v>
      </c>
      <c r="F569" s="165" t="s">
        <v>84</v>
      </c>
      <c r="G569" s="166">
        <v>1</v>
      </c>
      <c r="H569" s="170">
        <f>+ROUND(ITEMS!H564*'Formulario 1 PROPUESTA'!$L$13,0)</f>
        <v>0</v>
      </c>
      <c r="I569" s="171">
        <f>+ROUND(ITEMS!I564*'Formulario 1 PROPUESTA'!$L$13,0)</f>
        <v>0</v>
      </c>
      <c r="J569" s="171">
        <f>+ROUND(ITEMS!J564*'Formulario 1 PROPUESTA'!$L$13,0)</f>
        <v>0</v>
      </c>
      <c r="K569" s="171">
        <f>+ROUND(ITEMS!K564*'Formulario 1 PROPUESTA'!$L$13,0)</f>
        <v>0</v>
      </c>
      <c r="L569" s="171">
        <f>+ROUND(ITEMS!L564*'Formulario 1 PROPUESTA'!$L$13,0)</f>
        <v>0</v>
      </c>
      <c r="M569" s="172">
        <f>+ROUND(ITEMS!M564*'Formulario 1 PROPUESTA'!$L$13,0)</f>
        <v>210000</v>
      </c>
      <c r="N569" s="225"/>
    </row>
    <row r="570" spans="2:14" customFormat="1" ht="104.4" x14ac:dyDescent="0.25">
      <c r="B570" s="223"/>
      <c r="C570" s="163">
        <v>550</v>
      </c>
      <c r="D570" s="163" t="s">
        <v>35</v>
      </c>
      <c r="E570" s="164" t="s">
        <v>393</v>
      </c>
      <c r="F570" s="165" t="s">
        <v>10</v>
      </c>
      <c r="G570" s="166">
        <v>1</v>
      </c>
      <c r="H570" s="170">
        <f>+ROUND(ITEMS!H565*'Formulario 1 PROPUESTA'!$L$13,0)</f>
        <v>24967</v>
      </c>
      <c r="I570" s="171">
        <f>+ROUND(ITEMS!I565*'Formulario 1 PROPUESTA'!$L$13,0)</f>
        <v>24967</v>
      </c>
      <c r="J570" s="171">
        <f>+ROUND(ITEMS!J565*'Formulario 1 PROPUESTA'!$L$13,0)</f>
        <v>26250</v>
      </c>
      <c r="K570" s="171">
        <f>+ROUND(ITEMS!K565*'Formulario 1 PROPUESTA'!$L$13,0)</f>
        <v>26250</v>
      </c>
      <c r="L570" s="171">
        <f>+ROUND(ITEMS!L565*'Formulario 1 PROPUESTA'!$L$13,0)</f>
        <v>26250</v>
      </c>
      <c r="M570" s="172">
        <f>+ROUND(ITEMS!M565*'Formulario 1 PROPUESTA'!$L$13,0)</f>
        <v>26250</v>
      </c>
      <c r="N570" s="225"/>
    </row>
    <row r="571" spans="2:14" customFormat="1" ht="104.4" x14ac:dyDescent="0.25">
      <c r="B571" s="223"/>
      <c r="C571" s="163">
        <v>551</v>
      </c>
      <c r="D571" s="163" t="s">
        <v>21</v>
      </c>
      <c r="E571" s="164" t="s">
        <v>393</v>
      </c>
      <c r="F571" s="165" t="s">
        <v>84</v>
      </c>
      <c r="G571" s="166">
        <v>1</v>
      </c>
      <c r="H571" s="170">
        <f>+ROUND(ITEMS!H566*'Formulario 1 PROPUESTA'!$L$13,0)</f>
        <v>21000</v>
      </c>
      <c r="I571" s="171">
        <f>+ROUND(ITEMS!I566*'Formulario 1 PROPUESTA'!$L$13,0)</f>
        <v>21000</v>
      </c>
      <c r="J571" s="171">
        <f>+ROUND(ITEMS!J566*'Formulario 1 PROPUESTA'!$L$13,0)</f>
        <v>21000</v>
      </c>
      <c r="K571" s="171">
        <f>+ROUND(ITEMS!K566*'Formulario 1 PROPUESTA'!$L$13,0)</f>
        <v>21000</v>
      </c>
      <c r="L571" s="171">
        <f>+ROUND(ITEMS!L566*'Formulario 1 PROPUESTA'!$L$13,0)</f>
        <v>21000</v>
      </c>
      <c r="M571" s="172">
        <f>+ROUND(ITEMS!M566*'Formulario 1 PROPUESTA'!$L$13,0)</f>
        <v>21000</v>
      </c>
      <c r="N571" s="225"/>
    </row>
    <row r="572" spans="2:14" customFormat="1" ht="69.599999999999994" x14ac:dyDescent="0.25">
      <c r="B572" s="223"/>
      <c r="C572" s="163">
        <v>552</v>
      </c>
      <c r="D572" s="163" t="s">
        <v>35</v>
      </c>
      <c r="E572" s="164" t="s">
        <v>394</v>
      </c>
      <c r="F572" s="165" t="s">
        <v>10</v>
      </c>
      <c r="G572" s="166">
        <v>1</v>
      </c>
      <c r="H572" s="170">
        <f>+ROUND(ITEMS!H567*'Formulario 1 PROPUESTA'!$L$13,0)</f>
        <v>24967</v>
      </c>
      <c r="I572" s="171">
        <f>+ROUND(ITEMS!I567*'Formulario 1 PROPUESTA'!$L$13,0)</f>
        <v>24967</v>
      </c>
      <c r="J572" s="171">
        <f>+ROUND(ITEMS!J567*'Formulario 1 PROPUESTA'!$L$13,0)</f>
        <v>26250</v>
      </c>
      <c r="K572" s="171">
        <f>+ROUND(ITEMS!K567*'Formulario 1 PROPUESTA'!$L$13,0)</f>
        <v>26250</v>
      </c>
      <c r="L572" s="171">
        <f>+ROUND(ITEMS!L567*'Formulario 1 PROPUESTA'!$L$13,0)</f>
        <v>26250</v>
      </c>
      <c r="M572" s="172">
        <f>+ROUND(ITEMS!M567*'Formulario 1 PROPUESTA'!$L$13,0)</f>
        <v>26250</v>
      </c>
      <c r="N572" s="225"/>
    </row>
    <row r="573" spans="2:14" customFormat="1" ht="69.599999999999994" x14ac:dyDescent="0.25">
      <c r="B573" s="223"/>
      <c r="C573" s="163">
        <v>553</v>
      </c>
      <c r="D573" s="163" t="s">
        <v>21</v>
      </c>
      <c r="E573" s="164" t="s">
        <v>394</v>
      </c>
      <c r="F573" s="165" t="s">
        <v>84</v>
      </c>
      <c r="G573" s="166">
        <v>1</v>
      </c>
      <c r="H573" s="170">
        <f>+ROUND(ITEMS!H568*'Formulario 1 PROPUESTA'!$L$13,0)</f>
        <v>21000</v>
      </c>
      <c r="I573" s="171">
        <f>+ROUND(ITEMS!I568*'Formulario 1 PROPUESTA'!$L$13,0)</f>
        <v>21000</v>
      </c>
      <c r="J573" s="171">
        <f>+ROUND(ITEMS!J568*'Formulario 1 PROPUESTA'!$L$13,0)</f>
        <v>21000</v>
      </c>
      <c r="K573" s="171">
        <f>+ROUND(ITEMS!K568*'Formulario 1 PROPUESTA'!$L$13,0)</f>
        <v>21000</v>
      </c>
      <c r="L573" s="171">
        <f>+ROUND(ITEMS!L568*'Formulario 1 PROPUESTA'!$L$13,0)</f>
        <v>21000</v>
      </c>
      <c r="M573" s="172">
        <f>+ROUND(ITEMS!M568*'Formulario 1 PROPUESTA'!$L$13,0)</f>
        <v>21000</v>
      </c>
      <c r="N573" s="225"/>
    </row>
    <row r="574" spans="2:14" customFormat="1" ht="69.599999999999994" x14ac:dyDescent="0.25">
      <c r="B574" s="223"/>
      <c r="C574" s="163">
        <v>554</v>
      </c>
      <c r="D574" s="163" t="s">
        <v>35</v>
      </c>
      <c r="E574" s="164" t="s">
        <v>395</v>
      </c>
      <c r="F574" s="165" t="s">
        <v>10</v>
      </c>
      <c r="G574" s="166">
        <v>1</v>
      </c>
      <c r="H574" s="170">
        <f>+ROUND(ITEMS!H569*'Formulario 1 PROPUESTA'!$L$13,0)</f>
        <v>24967</v>
      </c>
      <c r="I574" s="171">
        <f>+ROUND(ITEMS!I569*'Formulario 1 PROPUESTA'!$L$13,0)</f>
        <v>24967</v>
      </c>
      <c r="J574" s="171">
        <f>+ROUND(ITEMS!J569*'Formulario 1 PROPUESTA'!$L$13,0)</f>
        <v>26250</v>
      </c>
      <c r="K574" s="171">
        <f>+ROUND(ITEMS!K569*'Formulario 1 PROPUESTA'!$L$13,0)</f>
        <v>26250</v>
      </c>
      <c r="L574" s="171">
        <f>+ROUND(ITEMS!L569*'Formulario 1 PROPUESTA'!$L$13,0)</f>
        <v>26250</v>
      </c>
      <c r="M574" s="172">
        <f>+ROUND(ITEMS!M569*'Formulario 1 PROPUESTA'!$L$13,0)</f>
        <v>26250</v>
      </c>
      <c r="N574" s="225"/>
    </row>
    <row r="575" spans="2:14" customFormat="1" ht="69.599999999999994" x14ac:dyDescent="0.25">
      <c r="B575" s="223"/>
      <c r="C575" s="163">
        <v>555</v>
      </c>
      <c r="D575" s="163" t="s">
        <v>21</v>
      </c>
      <c r="E575" s="164" t="s">
        <v>395</v>
      </c>
      <c r="F575" s="165" t="s">
        <v>84</v>
      </c>
      <c r="G575" s="166">
        <v>1</v>
      </c>
      <c r="H575" s="170">
        <f>+ROUND(ITEMS!H570*'Formulario 1 PROPUESTA'!$L$13,0)</f>
        <v>21000</v>
      </c>
      <c r="I575" s="171">
        <f>+ROUND(ITEMS!I570*'Formulario 1 PROPUESTA'!$L$13,0)</f>
        <v>21000</v>
      </c>
      <c r="J575" s="171">
        <f>+ROUND(ITEMS!J570*'Formulario 1 PROPUESTA'!$L$13,0)</f>
        <v>21000</v>
      </c>
      <c r="K575" s="171">
        <f>+ROUND(ITEMS!K570*'Formulario 1 PROPUESTA'!$L$13,0)</f>
        <v>21000</v>
      </c>
      <c r="L575" s="171">
        <f>+ROUND(ITEMS!L570*'Formulario 1 PROPUESTA'!$L$13,0)</f>
        <v>21000</v>
      </c>
      <c r="M575" s="172">
        <f>+ROUND(ITEMS!M570*'Formulario 1 PROPUESTA'!$L$13,0)</f>
        <v>21000</v>
      </c>
      <c r="N575" s="225"/>
    </row>
    <row r="576" spans="2:14" customFormat="1" ht="104.4" x14ac:dyDescent="0.25">
      <c r="B576" s="223"/>
      <c r="C576" s="163">
        <v>556</v>
      </c>
      <c r="D576" s="163" t="s">
        <v>35</v>
      </c>
      <c r="E576" s="164" t="s">
        <v>396</v>
      </c>
      <c r="F576" s="165" t="s">
        <v>10</v>
      </c>
      <c r="G576" s="166">
        <v>1</v>
      </c>
      <c r="H576" s="170">
        <f>+ROUND(ITEMS!H571*'Formulario 1 PROPUESTA'!$L$13,0)</f>
        <v>24967</v>
      </c>
      <c r="I576" s="171">
        <f>+ROUND(ITEMS!I571*'Formulario 1 PROPUESTA'!$L$13,0)</f>
        <v>24967</v>
      </c>
      <c r="J576" s="171">
        <f>+ROUND(ITEMS!J571*'Formulario 1 PROPUESTA'!$L$13,0)</f>
        <v>26250</v>
      </c>
      <c r="K576" s="171">
        <f>+ROUND(ITEMS!K571*'Formulario 1 PROPUESTA'!$L$13,0)</f>
        <v>26250</v>
      </c>
      <c r="L576" s="171">
        <f>+ROUND(ITEMS!L571*'Formulario 1 PROPUESTA'!$L$13,0)</f>
        <v>26250</v>
      </c>
      <c r="M576" s="172">
        <f>+ROUND(ITEMS!M571*'Formulario 1 PROPUESTA'!$L$13,0)</f>
        <v>26250</v>
      </c>
      <c r="N576" s="225"/>
    </row>
    <row r="577" spans="2:14" customFormat="1" ht="104.4" x14ac:dyDescent="0.25">
      <c r="B577" s="223"/>
      <c r="C577" s="163">
        <v>557</v>
      </c>
      <c r="D577" s="163" t="s">
        <v>21</v>
      </c>
      <c r="E577" s="164" t="s">
        <v>396</v>
      </c>
      <c r="F577" s="165" t="s">
        <v>84</v>
      </c>
      <c r="G577" s="166">
        <v>1</v>
      </c>
      <c r="H577" s="170">
        <f>+ROUND(ITEMS!H572*'Formulario 1 PROPUESTA'!$L$13,0)</f>
        <v>21000</v>
      </c>
      <c r="I577" s="171">
        <f>+ROUND(ITEMS!I572*'Formulario 1 PROPUESTA'!$L$13,0)</f>
        <v>21000</v>
      </c>
      <c r="J577" s="171">
        <f>+ROUND(ITEMS!J572*'Formulario 1 PROPUESTA'!$L$13,0)</f>
        <v>21000</v>
      </c>
      <c r="K577" s="171">
        <f>+ROUND(ITEMS!K572*'Formulario 1 PROPUESTA'!$L$13,0)</f>
        <v>21000</v>
      </c>
      <c r="L577" s="171">
        <f>+ROUND(ITEMS!L572*'Formulario 1 PROPUESTA'!$L$13,0)</f>
        <v>21000</v>
      </c>
      <c r="M577" s="172">
        <f>+ROUND(ITEMS!M572*'Formulario 1 PROPUESTA'!$L$13,0)</f>
        <v>21000</v>
      </c>
      <c r="N577" s="225"/>
    </row>
    <row r="578" spans="2:14" customFormat="1" ht="69.599999999999994" x14ac:dyDescent="0.25">
      <c r="B578" s="223"/>
      <c r="C578" s="163">
        <v>558</v>
      </c>
      <c r="D578" s="163" t="s">
        <v>35</v>
      </c>
      <c r="E578" s="164" t="s">
        <v>397</v>
      </c>
      <c r="F578" s="165" t="s">
        <v>10</v>
      </c>
      <c r="G578" s="166">
        <v>1</v>
      </c>
      <c r="H578" s="170">
        <f>+ROUND(ITEMS!H573*'Formulario 1 PROPUESTA'!$L$13,0)</f>
        <v>24967</v>
      </c>
      <c r="I578" s="171">
        <f>+ROUND(ITEMS!I573*'Formulario 1 PROPUESTA'!$L$13,0)</f>
        <v>24967</v>
      </c>
      <c r="J578" s="171">
        <f>+ROUND(ITEMS!J573*'Formulario 1 PROPUESTA'!$L$13,0)</f>
        <v>26250</v>
      </c>
      <c r="K578" s="171">
        <f>+ROUND(ITEMS!K573*'Formulario 1 PROPUESTA'!$L$13,0)</f>
        <v>26250</v>
      </c>
      <c r="L578" s="171">
        <f>+ROUND(ITEMS!L573*'Formulario 1 PROPUESTA'!$L$13,0)</f>
        <v>26250</v>
      </c>
      <c r="M578" s="172">
        <f>+ROUND(ITEMS!M573*'Formulario 1 PROPUESTA'!$L$13,0)</f>
        <v>26250</v>
      </c>
      <c r="N578" s="225"/>
    </row>
    <row r="579" spans="2:14" customFormat="1" ht="69.599999999999994" x14ac:dyDescent="0.25">
      <c r="B579" s="223"/>
      <c r="C579" s="163">
        <v>559</v>
      </c>
      <c r="D579" s="163" t="s">
        <v>21</v>
      </c>
      <c r="E579" s="164" t="s">
        <v>397</v>
      </c>
      <c r="F579" s="165" t="s">
        <v>84</v>
      </c>
      <c r="G579" s="166">
        <v>1</v>
      </c>
      <c r="H579" s="170">
        <f>+ROUND(ITEMS!H574*'Formulario 1 PROPUESTA'!$L$13,0)</f>
        <v>21000</v>
      </c>
      <c r="I579" s="171">
        <f>+ROUND(ITEMS!I574*'Formulario 1 PROPUESTA'!$L$13,0)</f>
        <v>21000</v>
      </c>
      <c r="J579" s="171">
        <f>+ROUND(ITEMS!J574*'Formulario 1 PROPUESTA'!$L$13,0)</f>
        <v>21000</v>
      </c>
      <c r="K579" s="171">
        <f>+ROUND(ITEMS!K574*'Formulario 1 PROPUESTA'!$L$13,0)</f>
        <v>21000</v>
      </c>
      <c r="L579" s="171">
        <f>+ROUND(ITEMS!L574*'Formulario 1 PROPUESTA'!$L$13,0)</f>
        <v>21000</v>
      </c>
      <c r="M579" s="172">
        <f>+ROUND(ITEMS!M574*'Formulario 1 PROPUESTA'!$L$13,0)</f>
        <v>21000</v>
      </c>
      <c r="N579" s="225"/>
    </row>
    <row r="580" spans="2:14" customFormat="1" ht="34.799999999999997" x14ac:dyDescent="0.25">
      <c r="B580" s="223"/>
      <c r="C580" s="163">
        <v>560</v>
      </c>
      <c r="D580" s="163" t="s">
        <v>35</v>
      </c>
      <c r="E580" s="164" t="s">
        <v>398</v>
      </c>
      <c r="F580" s="165" t="s">
        <v>10</v>
      </c>
      <c r="G580" s="166">
        <v>1</v>
      </c>
      <c r="H580" s="170">
        <f>+ROUND(ITEMS!H575*'Formulario 1 PROPUESTA'!$L$13,0)</f>
        <v>24967</v>
      </c>
      <c r="I580" s="171">
        <f>+ROUND(ITEMS!I575*'Formulario 1 PROPUESTA'!$L$13,0)</f>
        <v>24967</v>
      </c>
      <c r="J580" s="171">
        <f>+ROUND(ITEMS!J575*'Formulario 1 PROPUESTA'!$L$13,0)</f>
        <v>26250</v>
      </c>
      <c r="K580" s="171">
        <f>+ROUND(ITEMS!K575*'Formulario 1 PROPUESTA'!$L$13,0)</f>
        <v>26250</v>
      </c>
      <c r="L580" s="171">
        <f>+ROUND(ITEMS!L575*'Formulario 1 PROPUESTA'!$L$13,0)</f>
        <v>26250</v>
      </c>
      <c r="M580" s="172">
        <f>+ROUND(ITEMS!M575*'Formulario 1 PROPUESTA'!$L$13,0)</f>
        <v>26250</v>
      </c>
      <c r="N580" s="225"/>
    </row>
    <row r="581" spans="2:14" customFormat="1" ht="34.799999999999997" x14ac:dyDescent="0.25">
      <c r="B581" s="223"/>
      <c r="C581" s="163">
        <v>561</v>
      </c>
      <c r="D581" s="163" t="s">
        <v>21</v>
      </c>
      <c r="E581" s="164" t="s">
        <v>398</v>
      </c>
      <c r="F581" s="165" t="s">
        <v>84</v>
      </c>
      <c r="G581" s="166">
        <v>1</v>
      </c>
      <c r="H581" s="170">
        <f>+ROUND(ITEMS!H576*'Formulario 1 PROPUESTA'!$L$13,0)</f>
        <v>21000</v>
      </c>
      <c r="I581" s="171">
        <f>+ROUND(ITEMS!I576*'Formulario 1 PROPUESTA'!$L$13,0)</f>
        <v>21000</v>
      </c>
      <c r="J581" s="171">
        <f>+ROUND(ITEMS!J576*'Formulario 1 PROPUESTA'!$L$13,0)</f>
        <v>21000</v>
      </c>
      <c r="K581" s="171">
        <f>+ROUND(ITEMS!K576*'Formulario 1 PROPUESTA'!$L$13,0)</f>
        <v>21000</v>
      </c>
      <c r="L581" s="171">
        <f>+ROUND(ITEMS!L576*'Formulario 1 PROPUESTA'!$L$13,0)</f>
        <v>21000</v>
      </c>
      <c r="M581" s="172">
        <f>+ROUND(ITEMS!M576*'Formulario 1 PROPUESTA'!$L$13,0)</f>
        <v>21000</v>
      </c>
      <c r="N581" s="225"/>
    </row>
    <row r="582" spans="2:14" customFormat="1" ht="69.599999999999994" x14ac:dyDescent="0.25">
      <c r="B582" s="223"/>
      <c r="C582" s="163">
        <v>562</v>
      </c>
      <c r="D582" s="163" t="s">
        <v>35</v>
      </c>
      <c r="E582" s="164" t="s">
        <v>399</v>
      </c>
      <c r="F582" s="165" t="s">
        <v>10</v>
      </c>
      <c r="G582" s="166">
        <v>1</v>
      </c>
      <c r="H582" s="170">
        <f>+ROUND(ITEMS!H577*'Formulario 1 PROPUESTA'!$L$13,0)</f>
        <v>0</v>
      </c>
      <c r="I582" s="171">
        <f>+ROUND(ITEMS!I577*'Formulario 1 PROPUESTA'!$L$13,0)</f>
        <v>0</v>
      </c>
      <c r="J582" s="171">
        <f>+ROUND(ITEMS!J577*'Formulario 1 PROPUESTA'!$L$13,0)</f>
        <v>0</v>
      </c>
      <c r="K582" s="171">
        <f>+ROUND(ITEMS!K577*'Formulario 1 PROPUESTA'!$L$13,0)</f>
        <v>0</v>
      </c>
      <c r="L582" s="171">
        <f>+ROUND(ITEMS!L577*'Formulario 1 PROPUESTA'!$L$13,0)</f>
        <v>0</v>
      </c>
      <c r="M582" s="172">
        <f>+ROUND(ITEMS!M577*'Formulario 1 PROPUESTA'!$L$13,0)</f>
        <v>1194400</v>
      </c>
      <c r="N582" s="225"/>
    </row>
    <row r="583" spans="2:14" customFormat="1" ht="69.599999999999994" x14ac:dyDescent="0.25">
      <c r="B583" s="223"/>
      <c r="C583" s="163">
        <v>563</v>
      </c>
      <c r="D583" s="163" t="s">
        <v>21</v>
      </c>
      <c r="E583" s="164" t="s">
        <v>399</v>
      </c>
      <c r="F583" s="165" t="s">
        <v>84</v>
      </c>
      <c r="G583" s="166">
        <v>1</v>
      </c>
      <c r="H583" s="170">
        <f>+ROUND(ITEMS!H578*'Formulario 1 PROPUESTA'!$L$13,0)</f>
        <v>0</v>
      </c>
      <c r="I583" s="171">
        <f>+ROUND(ITEMS!I578*'Formulario 1 PROPUESTA'!$L$13,0)</f>
        <v>0</v>
      </c>
      <c r="J583" s="171">
        <f>+ROUND(ITEMS!J578*'Formulario 1 PROPUESTA'!$L$13,0)</f>
        <v>0</v>
      </c>
      <c r="K583" s="171">
        <f>+ROUND(ITEMS!K578*'Formulario 1 PROPUESTA'!$L$13,0)</f>
        <v>0</v>
      </c>
      <c r="L583" s="171">
        <f>+ROUND(ITEMS!L578*'Formulario 1 PROPUESTA'!$L$13,0)</f>
        <v>0</v>
      </c>
      <c r="M583" s="172">
        <f>+ROUND(ITEMS!M578*'Formulario 1 PROPUESTA'!$L$13,0)</f>
        <v>12600000</v>
      </c>
      <c r="N583" s="225"/>
    </row>
    <row r="584" spans="2:14" customFormat="1" ht="34.799999999999997" x14ac:dyDescent="0.25">
      <c r="B584" s="223"/>
      <c r="C584" s="163">
        <v>564</v>
      </c>
      <c r="D584" s="163" t="s">
        <v>35</v>
      </c>
      <c r="E584" s="164" t="s">
        <v>400</v>
      </c>
      <c r="F584" s="165" t="s">
        <v>10</v>
      </c>
      <c r="G584" s="166">
        <v>1</v>
      </c>
      <c r="H584" s="170">
        <f>+ROUND(ITEMS!H579*'Formulario 1 PROPUESTA'!$L$13,0)</f>
        <v>0</v>
      </c>
      <c r="I584" s="171">
        <f>+ROUND(ITEMS!I579*'Formulario 1 PROPUESTA'!$L$13,0)</f>
        <v>0</v>
      </c>
      <c r="J584" s="171">
        <f>+ROUND(ITEMS!J579*'Formulario 1 PROPUESTA'!$L$13,0)</f>
        <v>0</v>
      </c>
      <c r="K584" s="171">
        <f>+ROUND(ITEMS!K579*'Formulario 1 PROPUESTA'!$L$13,0)</f>
        <v>0</v>
      </c>
      <c r="L584" s="171">
        <f>+ROUND(ITEMS!L579*'Formulario 1 PROPUESTA'!$L$13,0)</f>
        <v>0</v>
      </c>
      <c r="M584" s="172">
        <f>+ROUND(ITEMS!M579*'Formulario 1 PROPUESTA'!$L$13,0)</f>
        <v>0</v>
      </c>
      <c r="N584" s="225"/>
    </row>
    <row r="585" spans="2:14" customFormat="1" ht="34.799999999999997" x14ac:dyDescent="0.25">
      <c r="B585" s="223"/>
      <c r="C585" s="163">
        <v>565</v>
      </c>
      <c r="D585" s="163" t="s">
        <v>21</v>
      </c>
      <c r="E585" s="164" t="s">
        <v>400</v>
      </c>
      <c r="F585" s="165" t="s">
        <v>84</v>
      </c>
      <c r="G585" s="166">
        <v>1</v>
      </c>
      <c r="H585" s="170">
        <f>+ROUND(ITEMS!H580*'Formulario 1 PROPUESTA'!$L$13,0)</f>
        <v>0</v>
      </c>
      <c r="I585" s="171">
        <f>+ROUND(ITEMS!I580*'Formulario 1 PROPUESTA'!$L$13,0)</f>
        <v>0</v>
      </c>
      <c r="J585" s="171">
        <f>+ROUND(ITEMS!J580*'Formulario 1 PROPUESTA'!$L$13,0)</f>
        <v>0</v>
      </c>
      <c r="K585" s="171">
        <f>+ROUND(ITEMS!K580*'Formulario 1 PROPUESTA'!$L$13,0)</f>
        <v>0</v>
      </c>
      <c r="L585" s="171">
        <f>+ROUND(ITEMS!L580*'Formulario 1 PROPUESTA'!$L$13,0)</f>
        <v>0</v>
      </c>
      <c r="M585" s="172">
        <f>+ROUND(ITEMS!M580*'Formulario 1 PROPUESTA'!$L$13,0)</f>
        <v>0</v>
      </c>
      <c r="N585" s="225"/>
    </row>
    <row r="586" spans="2:14" customFormat="1" ht="69.599999999999994" x14ac:dyDescent="0.25">
      <c r="B586" s="223"/>
      <c r="C586" s="163">
        <v>566</v>
      </c>
      <c r="D586" s="163" t="s">
        <v>35</v>
      </c>
      <c r="E586" s="164" t="s">
        <v>401</v>
      </c>
      <c r="F586" s="165" t="s">
        <v>10</v>
      </c>
      <c r="G586" s="166">
        <v>1</v>
      </c>
      <c r="H586" s="170">
        <f>+ROUND(ITEMS!H581*'Formulario 1 PROPUESTA'!$L$13,0)</f>
        <v>91134</v>
      </c>
      <c r="I586" s="171">
        <f>+ROUND(ITEMS!I581*'Formulario 1 PROPUESTA'!$L$13,0)</f>
        <v>91134</v>
      </c>
      <c r="J586" s="171">
        <f>+ROUND(ITEMS!J581*'Formulario 1 PROPUESTA'!$L$13,0)</f>
        <v>91900</v>
      </c>
      <c r="K586" s="171">
        <f>+ROUND(ITEMS!K581*'Formulario 1 PROPUESTA'!$L$13,0)</f>
        <v>91900</v>
      </c>
      <c r="L586" s="171">
        <f>+ROUND(ITEMS!L581*'Formulario 1 PROPUESTA'!$L$13,0)</f>
        <v>91900</v>
      </c>
      <c r="M586" s="172">
        <f>+ROUND(ITEMS!M581*'Formulario 1 PROPUESTA'!$L$13,0)</f>
        <v>91900</v>
      </c>
      <c r="N586" s="225"/>
    </row>
    <row r="587" spans="2:14" customFormat="1" ht="69.599999999999994" x14ac:dyDescent="0.25">
      <c r="B587" s="223"/>
      <c r="C587" s="163">
        <v>567</v>
      </c>
      <c r="D587" s="163" t="s">
        <v>21</v>
      </c>
      <c r="E587" s="164" t="s">
        <v>401</v>
      </c>
      <c r="F587" s="165" t="s">
        <v>84</v>
      </c>
      <c r="G587" s="166">
        <v>1</v>
      </c>
      <c r="H587" s="170">
        <f>+ROUND(ITEMS!H582*'Formulario 1 PROPUESTA'!$L$13,0)</f>
        <v>441000</v>
      </c>
      <c r="I587" s="171">
        <f>+ROUND(ITEMS!I582*'Formulario 1 PROPUESTA'!$L$13,0)</f>
        <v>622630</v>
      </c>
      <c r="J587" s="171">
        <f>+ROUND(ITEMS!J582*'Formulario 1 PROPUESTA'!$L$13,0)</f>
        <v>257349</v>
      </c>
      <c r="K587" s="171">
        <f>+ROUND(ITEMS!K582*'Formulario 1 PROPUESTA'!$L$13,0)</f>
        <v>194250</v>
      </c>
      <c r="L587" s="171">
        <f>+ROUND(ITEMS!L582*'Formulario 1 PROPUESTA'!$L$13,0)</f>
        <v>472500</v>
      </c>
      <c r="M587" s="172">
        <f>+ROUND(ITEMS!M582*'Formulario 1 PROPUESTA'!$L$13,0)</f>
        <v>1417500</v>
      </c>
      <c r="N587" s="225"/>
    </row>
    <row r="588" spans="2:14" customFormat="1" ht="34.799999999999997" x14ac:dyDescent="0.25">
      <c r="B588" s="223"/>
      <c r="C588" s="163">
        <v>568</v>
      </c>
      <c r="D588" s="163" t="s">
        <v>35</v>
      </c>
      <c r="E588" s="164" t="s">
        <v>106</v>
      </c>
      <c r="F588" s="165" t="s">
        <v>10</v>
      </c>
      <c r="G588" s="166">
        <v>1</v>
      </c>
      <c r="H588" s="170">
        <f>+ROUND(ITEMS!H583*'Formulario 1 PROPUESTA'!$L$13,0)</f>
        <v>91900</v>
      </c>
      <c r="I588" s="171">
        <f>+ROUND(ITEMS!I583*'Formulario 1 PROPUESTA'!$L$13,0)</f>
        <v>91900</v>
      </c>
      <c r="J588" s="171">
        <f>+ROUND(ITEMS!J583*'Formulario 1 PROPUESTA'!$L$13,0)</f>
        <v>94730</v>
      </c>
      <c r="K588" s="171">
        <f>+ROUND(ITEMS!K583*'Formulario 1 PROPUESTA'!$L$13,0)</f>
        <v>91900</v>
      </c>
      <c r="L588" s="171">
        <f>+ROUND(ITEMS!L583*'Formulario 1 PROPUESTA'!$L$13,0)</f>
        <v>91900</v>
      </c>
      <c r="M588" s="172">
        <f>+ROUND(ITEMS!M583*'Formulario 1 PROPUESTA'!$L$13,0)</f>
        <v>91900</v>
      </c>
      <c r="N588" s="225"/>
    </row>
    <row r="589" spans="2:14" customFormat="1" ht="34.799999999999997" x14ac:dyDescent="0.25">
      <c r="B589" s="223"/>
      <c r="C589" s="163">
        <v>569</v>
      </c>
      <c r="D589" s="163" t="s">
        <v>35</v>
      </c>
      <c r="E589" s="164" t="s">
        <v>402</v>
      </c>
      <c r="F589" s="165" t="s">
        <v>10</v>
      </c>
      <c r="G589" s="166">
        <v>1</v>
      </c>
      <c r="H589" s="170">
        <f>+ROUND(ITEMS!H584*'Formulario 1 PROPUESTA'!$L$13,0)</f>
        <v>26250</v>
      </c>
      <c r="I589" s="171">
        <f>+ROUND(ITEMS!I584*'Formulario 1 PROPUESTA'!$L$13,0)</f>
        <v>26250</v>
      </c>
      <c r="J589" s="171">
        <f>+ROUND(ITEMS!J584*'Formulario 1 PROPUESTA'!$L$13,0)</f>
        <v>26250</v>
      </c>
      <c r="K589" s="171">
        <f>+ROUND(ITEMS!K584*'Formulario 1 PROPUESTA'!$L$13,0)</f>
        <v>26250</v>
      </c>
      <c r="L589" s="171">
        <f>+ROUND(ITEMS!L584*'Formulario 1 PROPUESTA'!$L$13,0)</f>
        <v>26250</v>
      </c>
      <c r="M589" s="172">
        <f>+ROUND(ITEMS!M584*'Formulario 1 PROPUESTA'!$L$13,0)</f>
        <v>26250</v>
      </c>
      <c r="N589" s="225"/>
    </row>
    <row r="590" spans="2:14" customFormat="1" ht="34.799999999999997" x14ac:dyDescent="0.25">
      <c r="B590" s="223"/>
      <c r="C590" s="163">
        <v>570</v>
      </c>
      <c r="D590" s="163" t="s">
        <v>21</v>
      </c>
      <c r="E590" s="164" t="s">
        <v>402</v>
      </c>
      <c r="F590" s="165" t="s">
        <v>84</v>
      </c>
      <c r="G590" s="166">
        <v>1</v>
      </c>
      <c r="H590" s="170">
        <f>+ROUND(ITEMS!H585*'Formulario 1 PROPUESTA'!$L$13,0)</f>
        <v>62923</v>
      </c>
      <c r="I590" s="171">
        <f>+ROUND(ITEMS!I585*'Formulario 1 PROPUESTA'!$L$13,0)</f>
        <v>62923</v>
      </c>
      <c r="J590" s="171">
        <f>+ROUND(ITEMS!J585*'Formulario 1 PROPUESTA'!$L$13,0)</f>
        <v>63000</v>
      </c>
      <c r="K590" s="171">
        <f>+ROUND(ITEMS!K585*'Formulario 1 PROPUESTA'!$L$13,0)</f>
        <v>63000</v>
      </c>
      <c r="L590" s="171">
        <f>+ROUND(ITEMS!L585*'Formulario 1 PROPUESTA'!$L$13,0)</f>
        <v>63000</v>
      </c>
      <c r="M590" s="172">
        <f>+ROUND(ITEMS!M585*'Formulario 1 PROPUESTA'!$L$13,0)</f>
        <v>63000</v>
      </c>
      <c r="N590" s="225"/>
    </row>
    <row r="591" spans="2:14" customFormat="1" ht="52.2" x14ac:dyDescent="0.25">
      <c r="B591" s="223"/>
      <c r="C591" s="163">
        <v>571</v>
      </c>
      <c r="D591" s="163" t="s">
        <v>35</v>
      </c>
      <c r="E591" s="164" t="s">
        <v>403</v>
      </c>
      <c r="F591" s="165" t="s">
        <v>10</v>
      </c>
      <c r="G591" s="166">
        <v>1</v>
      </c>
      <c r="H591" s="170">
        <f>+ROUND(ITEMS!H586*'Formulario 1 PROPUESTA'!$L$13,0)</f>
        <v>0</v>
      </c>
      <c r="I591" s="171">
        <f>+ROUND(ITEMS!I586*'Formulario 1 PROPUESTA'!$L$13,0)</f>
        <v>0</v>
      </c>
      <c r="J591" s="171">
        <f>+ROUND(ITEMS!J586*'Formulario 1 PROPUESTA'!$L$13,0)</f>
        <v>0</v>
      </c>
      <c r="K591" s="171">
        <f>+ROUND(ITEMS!K586*'Formulario 1 PROPUESTA'!$L$13,0)</f>
        <v>0</v>
      </c>
      <c r="L591" s="171">
        <f>+ROUND(ITEMS!L586*'Formulario 1 PROPUESTA'!$L$13,0)</f>
        <v>0</v>
      </c>
      <c r="M591" s="172">
        <f>+ROUND(ITEMS!M586*'Formulario 1 PROPUESTA'!$L$13,0)</f>
        <v>0</v>
      </c>
      <c r="N591" s="225"/>
    </row>
    <row r="592" spans="2:14" customFormat="1" ht="52.2" x14ac:dyDescent="0.25">
      <c r="B592" s="223"/>
      <c r="C592" s="163">
        <v>572</v>
      </c>
      <c r="D592" s="163" t="s">
        <v>21</v>
      </c>
      <c r="E592" s="164" t="s">
        <v>403</v>
      </c>
      <c r="F592" s="165" t="s">
        <v>84</v>
      </c>
      <c r="G592" s="166">
        <v>1</v>
      </c>
      <c r="H592" s="170">
        <f>+ROUND(ITEMS!H587*'Formulario 1 PROPUESTA'!$L$13,0)</f>
        <v>0</v>
      </c>
      <c r="I592" s="171">
        <f>+ROUND(ITEMS!I587*'Formulario 1 PROPUESTA'!$L$13,0)</f>
        <v>0</v>
      </c>
      <c r="J592" s="171">
        <f>+ROUND(ITEMS!J587*'Formulario 1 PROPUESTA'!$L$13,0)</f>
        <v>0</v>
      </c>
      <c r="K592" s="171">
        <f>+ROUND(ITEMS!K587*'Formulario 1 PROPUESTA'!$L$13,0)</f>
        <v>0</v>
      </c>
      <c r="L592" s="171">
        <f>+ROUND(ITEMS!L587*'Formulario 1 PROPUESTA'!$L$13,0)</f>
        <v>0</v>
      </c>
      <c r="M592" s="172">
        <f>+ROUND(ITEMS!M587*'Formulario 1 PROPUESTA'!$L$13,0)</f>
        <v>0</v>
      </c>
      <c r="N592" s="225"/>
    </row>
    <row r="593" spans="2:14" customFormat="1" ht="52.2" x14ac:dyDescent="0.25">
      <c r="B593" s="223"/>
      <c r="C593" s="163">
        <v>573</v>
      </c>
      <c r="D593" s="163" t="s">
        <v>35</v>
      </c>
      <c r="E593" s="164" t="s">
        <v>404</v>
      </c>
      <c r="F593" s="165" t="s">
        <v>10</v>
      </c>
      <c r="G593" s="166">
        <v>1</v>
      </c>
      <c r="H593" s="170">
        <f>+ROUND(ITEMS!H588*'Formulario 1 PROPUESTA'!$L$13,0)</f>
        <v>258434</v>
      </c>
      <c r="I593" s="171">
        <f>+ROUND(ITEMS!I588*'Formulario 1 PROPUESTA'!$L$13,0)</f>
        <v>258434</v>
      </c>
      <c r="J593" s="171">
        <f>+ROUND(ITEMS!J588*'Formulario 1 PROPUESTA'!$L$13,0)</f>
        <v>275650</v>
      </c>
      <c r="K593" s="171">
        <f>+ROUND(ITEMS!K588*'Formulario 1 PROPUESTA'!$L$13,0)</f>
        <v>275650</v>
      </c>
      <c r="L593" s="171">
        <f>+ROUND(ITEMS!L588*'Formulario 1 PROPUESTA'!$L$13,0)</f>
        <v>275650</v>
      </c>
      <c r="M593" s="172">
        <f>+ROUND(ITEMS!M588*'Formulario 1 PROPUESTA'!$L$13,0)</f>
        <v>275650</v>
      </c>
      <c r="N593" s="225"/>
    </row>
    <row r="594" spans="2:14" customFormat="1" ht="52.2" x14ac:dyDescent="0.25">
      <c r="B594" s="223"/>
      <c r="C594" s="163">
        <v>574</v>
      </c>
      <c r="D594" s="163" t="s">
        <v>21</v>
      </c>
      <c r="E594" s="164" t="s">
        <v>404</v>
      </c>
      <c r="F594" s="165" t="s">
        <v>84</v>
      </c>
      <c r="G594" s="166">
        <v>1</v>
      </c>
      <c r="H594" s="170">
        <f>+ROUND(ITEMS!H589*'Formulario 1 PROPUESTA'!$L$13,0)</f>
        <v>84707</v>
      </c>
      <c r="I594" s="171">
        <f>+ROUND(ITEMS!I589*'Formulario 1 PROPUESTA'!$L$13,0)</f>
        <v>93738</v>
      </c>
      <c r="J594" s="171">
        <f>+ROUND(ITEMS!J589*'Formulario 1 PROPUESTA'!$L$13,0)</f>
        <v>231000</v>
      </c>
      <c r="K594" s="171">
        <f>+ROUND(ITEMS!K589*'Formulario 1 PROPUESTA'!$L$13,0)</f>
        <v>231000</v>
      </c>
      <c r="L594" s="171">
        <f>+ROUND(ITEMS!L589*'Formulario 1 PROPUESTA'!$L$13,0)</f>
        <v>126000</v>
      </c>
      <c r="M594" s="172">
        <f>+ROUND(ITEMS!M589*'Formulario 1 PROPUESTA'!$L$13,0)</f>
        <v>378000</v>
      </c>
      <c r="N594" s="225"/>
    </row>
    <row r="595" spans="2:14" customFormat="1" ht="87" x14ac:dyDescent="0.25">
      <c r="B595" s="223"/>
      <c r="C595" s="163">
        <v>575</v>
      </c>
      <c r="D595" s="163" t="s">
        <v>35</v>
      </c>
      <c r="E595" s="164" t="s">
        <v>405</v>
      </c>
      <c r="F595" s="165" t="s">
        <v>10</v>
      </c>
      <c r="G595" s="166">
        <v>1</v>
      </c>
      <c r="H595" s="170">
        <f>+ROUND(ITEMS!H590*'Formulario 1 PROPUESTA'!$L$13,0)</f>
        <v>182234</v>
      </c>
      <c r="I595" s="171">
        <f>+ROUND(ITEMS!I590*'Formulario 1 PROPUESTA'!$L$13,0)</f>
        <v>182234</v>
      </c>
      <c r="J595" s="171">
        <f>+ROUND(ITEMS!J590*'Formulario 1 PROPUESTA'!$L$13,0)</f>
        <v>183750</v>
      </c>
      <c r="K595" s="171">
        <f>+ROUND(ITEMS!K590*'Formulario 1 PROPUESTA'!$L$13,0)</f>
        <v>183750</v>
      </c>
      <c r="L595" s="171">
        <f>+ROUND(ITEMS!L590*'Formulario 1 PROPUESTA'!$L$13,0)</f>
        <v>183750</v>
      </c>
      <c r="M595" s="172">
        <f>+ROUND(ITEMS!M590*'Formulario 1 PROPUESTA'!$L$13,0)</f>
        <v>183750</v>
      </c>
      <c r="N595" s="225"/>
    </row>
    <row r="596" spans="2:14" customFormat="1" ht="87" x14ac:dyDescent="0.25">
      <c r="B596" s="223"/>
      <c r="C596" s="163">
        <v>576</v>
      </c>
      <c r="D596" s="163" t="s">
        <v>21</v>
      </c>
      <c r="E596" s="164" t="s">
        <v>405</v>
      </c>
      <c r="F596" s="165" t="s">
        <v>124</v>
      </c>
      <c r="G596" s="166">
        <v>1</v>
      </c>
      <c r="H596" s="170">
        <f>+ROUND(ITEMS!H591*'Formulario 1 PROPUESTA'!$L$13,0)</f>
        <v>126000</v>
      </c>
      <c r="I596" s="171">
        <f>+ROUND(ITEMS!I591*'Formulario 1 PROPUESTA'!$L$13,0)</f>
        <v>126000</v>
      </c>
      <c r="J596" s="171">
        <f>+ROUND(ITEMS!J591*'Formulario 1 PROPUESTA'!$L$13,0)</f>
        <v>294000</v>
      </c>
      <c r="K596" s="171">
        <f>+ROUND(ITEMS!K591*'Formulario 1 PROPUESTA'!$L$13,0)</f>
        <v>189000</v>
      </c>
      <c r="L596" s="171">
        <f>+ROUND(ITEMS!L591*'Formulario 1 PROPUESTA'!$L$13,0)</f>
        <v>268800</v>
      </c>
      <c r="M596" s="172">
        <f>+ROUND(ITEMS!M591*'Formulario 1 PROPUESTA'!$L$13,0)</f>
        <v>367500</v>
      </c>
      <c r="N596" s="225"/>
    </row>
    <row r="597" spans="2:14" customFormat="1" ht="87" x14ac:dyDescent="0.25">
      <c r="B597" s="223"/>
      <c r="C597" s="163">
        <v>577</v>
      </c>
      <c r="D597" s="163" t="s">
        <v>35</v>
      </c>
      <c r="E597" s="164" t="s">
        <v>406</v>
      </c>
      <c r="F597" s="165" t="s">
        <v>10</v>
      </c>
      <c r="G597" s="166">
        <v>1</v>
      </c>
      <c r="H597" s="170">
        <f>+ROUND(ITEMS!H592*'Formulario 1 PROPUESTA'!$L$13,0)</f>
        <v>182234</v>
      </c>
      <c r="I597" s="171">
        <f>+ROUND(ITEMS!I592*'Formulario 1 PROPUESTA'!$L$13,0)</f>
        <v>182234</v>
      </c>
      <c r="J597" s="171">
        <f>+ROUND(ITEMS!J592*'Formulario 1 PROPUESTA'!$L$13,0)</f>
        <v>183750</v>
      </c>
      <c r="K597" s="171">
        <f>+ROUND(ITEMS!K592*'Formulario 1 PROPUESTA'!$L$13,0)</f>
        <v>183750</v>
      </c>
      <c r="L597" s="171">
        <f>+ROUND(ITEMS!L592*'Formulario 1 PROPUESTA'!$L$13,0)</f>
        <v>183750</v>
      </c>
      <c r="M597" s="172">
        <f>+ROUND(ITEMS!M592*'Formulario 1 PROPUESTA'!$L$13,0)</f>
        <v>183750</v>
      </c>
      <c r="N597" s="225"/>
    </row>
    <row r="598" spans="2:14" customFormat="1" ht="87" x14ac:dyDescent="0.25">
      <c r="B598" s="223"/>
      <c r="C598" s="163">
        <v>578</v>
      </c>
      <c r="D598" s="163" t="s">
        <v>21</v>
      </c>
      <c r="E598" s="164" t="s">
        <v>406</v>
      </c>
      <c r="F598" s="165" t="s">
        <v>84</v>
      </c>
      <c r="G598" s="166">
        <v>1</v>
      </c>
      <c r="H598" s="170">
        <f>+ROUND(ITEMS!H593*'Formulario 1 PROPUESTA'!$L$13,0)</f>
        <v>126000</v>
      </c>
      <c r="I598" s="171">
        <f>+ROUND(ITEMS!I593*'Formulario 1 PROPUESTA'!$L$13,0)</f>
        <v>126000</v>
      </c>
      <c r="J598" s="171">
        <f>+ROUND(ITEMS!J593*'Formulario 1 PROPUESTA'!$L$13,0)</f>
        <v>161054</v>
      </c>
      <c r="K598" s="171">
        <f>+ROUND(ITEMS!K593*'Formulario 1 PROPUESTA'!$L$13,0)</f>
        <v>231000</v>
      </c>
      <c r="L598" s="171">
        <f>+ROUND(ITEMS!L593*'Formulario 1 PROPUESTA'!$L$13,0)</f>
        <v>141750</v>
      </c>
      <c r="M598" s="172">
        <f>+ROUND(ITEMS!M593*'Formulario 1 PROPUESTA'!$L$13,0)</f>
        <v>420000</v>
      </c>
      <c r="N598" s="225"/>
    </row>
    <row r="599" spans="2:14" customFormat="1" ht="52.2" x14ac:dyDescent="0.25">
      <c r="B599" s="223"/>
      <c r="C599" s="163">
        <v>579</v>
      </c>
      <c r="D599" s="163" t="s">
        <v>35</v>
      </c>
      <c r="E599" s="164" t="s">
        <v>407</v>
      </c>
      <c r="F599" s="165" t="s">
        <v>10</v>
      </c>
      <c r="G599" s="166">
        <v>1</v>
      </c>
      <c r="H599" s="170">
        <f>+ROUND(ITEMS!H594*'Formulario 1 PROPUESTA'!$L$13,0)</f>
        <v>258434</v>
      </c>
      <c r="I599" s="171">
        <f>+ROUND(ITEMS!I594*'Formulario 1 PROPUESTA'!$L$13,0)</f>
        <v>258434</v>
      </c>
      <c r="J599" s="171">
        <f>+ROUND(ITEMS!J594*'Formulario 1 PROPUESTA'!$L$13,0)</f>
        <v>230188</v>
      </c>
      <c r="K599" s="171">
        <f>+ROUND(ITEMS!K594*'Formulario 1 PROPUESTA'!$L$13,0)</f>
        <v>275650</v>
      </c>
      <c r="L599" s="171">
        <f>+ROUND(ITEMS!L594*'Formulario 1 PROPUESTA'!$L$13,0)</f>
        <v>275650</v>
      </c>
      <c r="M599" s="172">
        <f>+ROUND(ITEMS!M594*'Formulario 1 PROPUESTA'!$L$13,0)</f>
        <v>275650</v>
      </c>
      <c r="N599" s="225"/>
    </row>
    <row r="600" spans="2:14" customFormat="1" ht="52.2" x14ac:dyDescent="0.25">
      <c r="B600" s="223"/>
      <c r="C600" s="163">
        <v>580</v>
      </c>
      <c r="D600" s="163" t="s">
        <v>21</v>
      </c>
      <c r="E600" s="164" t="s">
        <v>407</v>
      </c>
      <c r="F600" s="165" t="s">
        <v>84</v>
      </c>
      <c r="G600" s="166">
        <v>1</v>
      </c>
      <c r="H600" s="170">
        <f>+ROUND(ITEMS!H595*'Formulario 1 PROPUESTA'!$L$13,0)</f>
        <v>126000</v>
      </c>
      <c r="I600" s="171">
        <f>+ROUND(ITEMS!I595*'Formulario 1 PROPUESTA'!$L$13,0)</f>
        <v>0</v>
      </c>
      <c r="J600" s="171">
        <f>+ROUND(ITEMS!J595*'Formulario 1 PROPUESTA'!$L$13,0)</f>
        <v>294000</v>
      </c>
      <c r="K600" s="171">
        <f>+ROUND(ITEMS!K595*'Formulario 1 PROPUESTA'!$L$13,0)</f>
        <v>210000</v>
      </c>
      <c r="L600" s="171">
        <f>+ROUND(ITEMS!L595*'Formulario 1 PROPUESTA'!$L$13,0)</f>
        <v>207900</v>
      </c>
      <c r="M600" s="172">
        <f>+ROUND(ITEMS!M595*'Formulario 1 PROPUESTA'!$L$13,0)</f>
        <v>472500</v>
      </c>
      <c r="N600" s="225"/>
    </row>
    <row r="601" spans="2:14" customFormat="1" ht="69.599999999999994" x14ac:dyDescent="0.25">
      <c r="B601" s="223"/>
      <c r="C601" s="163">
        <v>581</v>
      </c>
      <c r="D601" s="163" t="s">
        <v>35</v>
      </c>
      <c r="E601" s="164" t="s">
        <v>408</v>
      </c>
      <c r="F601" s="165" t="s">
        <v>10</v>
      </c>
      <c r="G601" s="166">
        <v>1</v>
      </c>
      <c r="H601" s="170">
        <f>+ROUND(ITEMS!H596*'Formulario 1 PROPUESTA'!$L$13,0)</f>
        <v>258434</v>
      </c>
      <c r="I601" s="171">
        <f>+ROUND(ITEMS!I596*'Formulario 1 PROPUESTA'!$L$13,0)</f>
        <v>258434</v>
      </c>
      <c r="J601" s="171">
        <f>+ROUND(ITEMS!J596*'Formulario 1 PROPUESTA'!$L$13,0)</f>
        <v>275650</v>
      </c>
      <c r="K601" s="171">
        <f>+ROUND(ITEMS!K596*'Formulario 1 PROPUESTA'!$L$13,0)</f>
        <v>275650</v>
      </c>
      <c r="L601" s="171">
        <f>+ROUND(ITEMS!L596*'Formulario 1 PROPUESTA'!$L$13,0)</f>
        <v>275650</v>
      </c>
      <c r="M601" s="172">
        <f>+ROUND(ITEMS!M596*'Formulario 1 PROPUESTA'!$L$13,0)</f>
        <v>275650</v>
      </c>
      <c r="N601" s="225"/>
    </row>
    <row r="602" spans="2:14" customFormat="1" ht="69.599999999999994" x14ac:dyDescent="0.25">
      <c r="B602" s="223"/>
      <c r="C602" s="163">
        <v>582</v>
      </c>
      <c r="D602" s="163" t="s">
        <v>21</v>
      </c>
      <c r="E602" s="164" t="s">
        <v>408</v>
      </c>
      <c r="F602" s="165" t="s">
        <v>84</v>
      </c>
      <c r="G602" s="166">
        <v>1</v>
      </c>
      <c r="H602" s="170">
        <f>+ROUND(ITEMS!H597*'Formulario 1 PROPUESTA'!$L$13,0)</f>
        <v>105000</v>
      </c>
      <c r="I602" s="171">
        <f>+ROUND(ITEMS!I597*'Formulario 1 PROPUESTA'!$L$13,0)</f>
        <v>105000</v>
      </c>
      <c r="J602" s="171">
        <f>+ROUND(ITEMS!J597*'Formulario 1 PROPUESTA'!$L$13,0)</f>
        <v>157500</v>
      </c>
      <c r="K602" s="171">
        <f>+ROUND(ITEMS!K597*'Formulario 1 PROPUESTA'!$L$13,0)</f>
        <v>231000</v>
      </c>
      <c r="L602" s="171">
        <f>+ROUND(ITEMS!L597*'Formulario 1 PROPUESTA'!$L$13,0)</f>
        <v>89250</v>
      </c>
      <c r="M602" s="172">
        <f>+ROUND(ITEMS!M597*'Formulario 1 PROPUESTA'!$L$13,0)</f>
        <v>630000</v>
      </c>
      <c r="N602" s="225"/>
    </row>
    <row r="603" spans="2:14" customFormat="1" ht="52.2" x14ac:dyDescent="0.25">
      <c r="B603" s="223"/>
      <c r="C603" s="163">
        <v>583</v>
      </c>
      <c r="D603" s="163" t="s">
        <v>35</v>
      </c>
      <c r="E603" s="164" t="s">
        <v>409</v>
      </c>
      <c r="F603" s="165" t="s">
        <v>10</v>
      </c>
      <c r="G603" s="166">
        <v>1</v>
      </c>
      <c r="H603" s="170">
        <f>+ROUND(ITEMS!H598*'Formulario 1 PROPUESTA'!$L$13,0)</f>
        <v>167301</v>
      </c>
      <c r="I603" s="171">
        <f>+ROUND(ITEMS!I598*'Formulario 1 PROPUESTA'!$L$13,0)</f>
        <v>167301</v>
      </c>
      <c r="J603" s="171">
        <f>+ROUND(ITEMS!J598*'Formulario 1 PROPUESTA'!$L$13,0)</f>
        <v>183750</v>
      </c>
      <c r="K603" s="171">
        <f>+ROUND(ITEMS!K598*'Formulario 1 PROPUESTA'!$L$13,0)</f>
        <v>183750</v>
      </c>
      <c r="L603" s="171">
        <f>+ROUND(ITEMS!L598*'Formulario 1 PROPUESTA'!$L$13,0)</f>
        <v>183750</v>
      </c>
      <c r="M603" s="172">
        <f>+ROUND(ITEMS!M598*'Formulario 1 PROPUESTA'!$L$13,0)</f>
        <v>183750</v>
      </c>
      <c r="N603" s="225"/>
    </row>
    <row r="604" spans="2:14" customFormat="1" ht="52.2" x14ac:dyDescent="0.25">
      <c r="B604" s="223"/>
      <c r="C604" s="163">
        <v>584</v>
      </c>
      <c r="D604" s="163" t="s">
        <v>21</v>
      </c>
      <c r="E604" s="164" t="s">
        <v>409</v>
      </c>
      <c r="F604" s="165" t="s">
        <v>84</v>
      </c>
      <c r="G604" s="166">
        <v>1</v>
      </c>
      <c r="H604" s="170">
        <f>+ROUND(ITEMS!H599*'Formulario 1 PROPUESTA'!$L$13,0)</f>
        <v>84000</v>
      </c>
      <c r="I604" s="171">
        <f>+ROUND(ITEMS!I599*'Formulario 1 PROPUESTA'!$L$13,0)</f>
        <v>165900</v>
      </c>
      <c r="J604" s="171">
        <f>+ROUND(ITEMS!J599*'Formulario 1 PROPUESTA'!$L$13,0)</f>
        <v>399000</v>
      </c>
      <c r="K604" s="171">
        <f>+ROUND(ITEMS!K599*'Formulario 1 PROPUESTA'!$L$13,0)</f>
        <v>336000</v>
      </c>
      <c r="L604" s="171">
        <f>+ROUND(ITEMS!L599*'Formulario 1 PROPUESTA'!$L$13,0)</f>
        <v>0</v>
      </c>
      <c r="M604" s="172">
        <f>+ROUND(ITEMS!M599*'Formulario 1 PROPUESTA'!$L$13,0)</f>
        <v>1312500</v>
      </c>
      <c r="N604" s="225"/>
    </row>
    <row r="605" spans="2:14" customFormat="1" ht="52.2" x14ac:dyDescent="0.25">
      <c r="B605" s="223"/>
      <c r="C605" s="163">
        <v>585</v>
      </c>
      <c r="D605" s="163" t="s">
        <v>35</v>
      </c>
      <c r="E605" s="164" t="s">
        <v>410</v>
      </c>
      <c r="F605" s="165" t="s">
        <v>10</v>
      </c>
      <c r="G605" s="166">
        <v>1</v>
      </c>
      <c r="H605" s="170">
        <f>+ROUND(ITEMS!H600*'Formulario 1 PROPUESTA'!$L$13,0)</f>
        <v>197168</v>
      </c>
      <c r="I605" s="171">
        <f>+ROUND(ITEMS!I600*'Formulario 1 PROPUESTA'!$L$13,0)</f>
        <v>197168</v>
      </c>
      <c r="J605" s="171">
        <f>+ROUND(ITEMS!J600*'Formulario 1 PROPUESTA'!$L$13,0)</f>
        <v>183750</v>
      </c>
      <c r="K605" s="171">
        <f>+ROUND(ITEMS!K600*'Formulario 1 PROPUESTA'!$L$13,0)</f>
        <v>183750</v>
      </c>
      <c r="L605" s="171">
        <f>+ROUND(ITEMS!L600*'Formulario 1 PROPUESTA'!$L$13,0)</f>
        <v>183750</v>
      </c>
      <c r="M605" s="172">
        <f>+ROUND(ITEMS!M600*'Formulario 1 PROPUESTA'!$L$13,0)</f>
        <v>183750</v>
      </c>
      <c r="N605" s="225"/>
    </row>
    <row r="606" spans="2:14" customFormat="1" ht="52.2" x14ac:dyDescent="0.25">
      <c r="B606" s="223"/>
      <c r="C606" s="163">
        <v>586</v>
      </c>
      <c r="D606" s="163" t="s">
        <v>21</v>
      </c>
      <c r="E606" s="164" t="s">
        <v>410</v>
      </c>
      <c r="F606" s="165" t="s">
        <v>84</v>
      </c>
      <c r="G606" s="166">
        <v>1</v>
      </c>
      <c r="H606" s="170">
        <f>+ROUND(ITEMS!H601*'Formulario 1 PROPUESTA'!$L$13,0)</f>
        <v>257316</v>
      </c>
      <c r="I606" s="171">
        <f>+ROUND(ITEMS!I601*'Formulario 1 PROPUESTA'!$L$13,0)</f>
        <v>323314</v>
      </c>
      <c r="J606" s="171">
        <f>+ROUND(ITEMS!J601*'Formulario 1 PROPUESTA'!$L$13,0)</f>
        <v>441000</v>
      </c>
      <c r="K606" s="171">
        <f>+ROUND(ITEMS!K601*'Formulario 1 PROPUESTA'!$L$13,0)</f>
        <v>367500</v>
      </c>
      <c r="L606" s="171">
        <f>+ROUND(ITEMS!L601*'Formulario 1 PROPUESTA'!$L$13,0)</f>
        <v>477750</v>
      </c>
      <c r="M606" s="172">
        <f>+ROUND(ITEMS!M601*'Formulario 1 PROPUESTA'!$L$13,0)</f>
        <v>472500</v>
      </c>
      <c r="N606" s="225"/>
    </row>
    <row r="607" spans="2:14" customFormat="1" ht="52.2" x14ac:dyDescent="0.25">
      <c r="B607" s="223"/>
      <c r="C607" s="163">
        <v>587</v>
      </c>
      <c r="D607" s="163" t="s">
        <v>35</v>
      </c>
      <c r="E607" s="164" t="s">
        <v>411</v>
      </c>
      <c r="F607" s="165" t="s">
        <v>10</v>
      </c>
      <c r="G607" s="166">
        <v>1</v>
      </c>
      <c r="H607" s="170">
        <f>+ROUND(ITEMS!H602*'Formulario 1 PROPUESTA'!$L$13,0)</f>
        <v>243501</v>
      </c>
      <c r="I607" s="171">
        <f>+ROUND(ITEMS!I602*'Formulario 1 PROPUESTA'!$L$13,0)</f>
        <v>243501</v>
      </c>
      <c r="J607" s="171">
        <f>+ROUND(ITEMS!J602*'Formulario 1 PROPUESTA'!$L$13,0)</f>
        <v>275650</v>
      </c>
      <c r="K607" s="171">
        <f>+ROUND(ITEMS!K602*'Formulario 1 PROPUESTA'!$L$13,0)</f>
        <v>275650</v>
      </c>
      <c r="L607" s="171">
        <f>+ROUND(ITEMS!L602*'Formulario 1 PROPUESTA'!$L$13,0)</f>
        <v>275650</v>
      </c>
      <c r="M607" s="172">
        <f>+ROUND(ITEMS!M602*'Formulario 1 PROPUESTA'!$L$13,0)</f>
        <v>275650</v>
      </c>
      <c r="N607" s="225"/>
    </row>
    <row r="608" spans="2:14" customFormat="1" ht="52.2" x14ac:dyDescent="0.25">
      <c r="B608" s="223"/>
      <c r="C608" s="163">
        <v>588</v>
      </c>
      <c r="D608" s="163" t="s">
        <v>21</v>
      </c>
      <c r="E608" s="164" t="s">
        <v>411</v>
      </c>
      <c r="F608" s="165" t="s">
        <v>84</v>
      </c>
      <c r="G608" s="166">
        <v>1</v>
      </c>
      <c r="H608" s="170">
        <f>+ROUND(ITEMS!H603*'Formulario 1 PROPUESTA'!$L$13,0)</f>
        <v>481550</v>
      </c>
      <c r="I608" s="171">
        <f>+ROUND(ITEMS!I603*'Formulario 1 PROPUESTA'!$L$13,0)</f>
        <v>690900</v>
      </c>
      <c r="J608" s="171">
        <f>+ROUND(ITEMS!J603*'Formulario 1 PROPUESTA'!$L$13,0)</f>
        <v>399000</v>
      </c>
      <c r="K608" s="171">
        <f>+ROUND(ITEMS!K603*'Formulario 1 PROPUESTA'!$L$13,0)</f>
        <v>367500</v>
      </c>
      <c r="L608" s="171">
        <f>+ROUND(ITEMS!L603*'Formulario 1 PROPUESTA'!$L$13,0)</f>
        <v>373800</v>
      </c>
      <c r="M608" s="172">
        <f>+ROUND(ITEMS!M603*'Formulario 1 PROPUESTA'!$L$13,0)</f>
        <v>0</v>
      </c>
      <c r="N608" s="225"/>
    </row>
    <row r="609" spans="2:14" customFormat="1" ht="52.2" x14ac:dyDescent="0.25">
      <c r="B609" s="223"/>
      <c r="C609" s="163">
        <v>589</v>
      </c>
      <c r="D609" s="163" t="s">
        <v>35</v>
      </c>
      <c r="E609" s="164" t="s">
        <v>412</v>
      </c>
      <c r="F609" s="165" t="s">
        <v>10</v>
      </c>
      <c r="G609" s="166">
        <v>1</v>
      </c>
      <c r="H609" s="170">
        <f>+ROUND(ITEMS!H604*'Formulario 1 PROPUESTA'!$L$13,0)</f>
        <v>152134</v>
      </c>
      <c r="I609" s="171">
        <f>+ROUND(ITEMS!I604*'Formulario 1 PROPUESTA'!$L$13,0)</f>
        <v>152134</v>
      </c>
      <c r="J609" s="171">
        <f>+ROUND(ITEMS!J604*'Formulario 1 PROPUESTA'!$L$13,0)</f>
        <v>138821</v>
      </c>
      <c r="K609" s="171">
        <f>+ROUND(ITEMS!K604*'Formulario 1 PROPUESTA'!$L$13,0)</f>
        <v>138600</v>
      </c>
      <c r="L609" s="171">
        <f>+ROUND(ITEMS!L604*'Formulario 1 PROPUESTA'!$L$13,0)</f>
        <v>138600</v>
      </c>
      <c r="M609" s="172">
        <f>+ROUND(ITEMS!M604*'Formulario 1 PROPUESTA'!$L$13,0)</f>
        <v>138600</v>
      </c>
      <c r="N609" s="225"/>
    </row>
    <row r="610" spans="2:14" customFormat="1" ht="52.2" x14ac:dyDescent="0.25">
      <c r="B610" s="223"/>
      <c r="C610" s="163">
        <v>590</v>
      </c>
      <c r="D610" s="163" t="s">
        <v>35</v>
      </c>
      <c r="E610" s="164" t="s">
        <v>413</v>
      </c>
      <c r="F610" s="165" t="s">
        <v>10</v>
      </c>
      <c r="G610" s="166">
        <v>1</v>
      </c>
      <c r="H610" s="170">
        <f>+ROUND(ITEMS!H605*'Formulario 1 PROPUESTA'!$L$13,0)</f>
        <v>152134</v>
      </c>
      <c r="I610" s="171">
        <f>+ROUND(ITEMS!I605*'Formulario 1 PROPUESTA'!$L$13,0)</f>
        <v>152134</v>
      </c>
      <c r="J610" s="171">
        <f>+ROUND(ITEMS!J605*'Formulario 1 PROPUESTA'!$L$13,0)</f>
        <v>138821</v>
      </c>
      <c r="K610" s="171">
        <f>+ROUND(ITEMS!K605*'Formulario 1 PROPUESTA'!$L$13,0)</f>
        <v>138600</v>
      </c>
      <c r="L610" s="171">
        <f>+ROUND(ITEMS!L605*'Formulario 1 PROPUESTA'!$L$13,0)</f>
        <v>138600</v>
      </c>
      <c r="M610" s="172">
        <f>+ROUND(ITEMS!M605*'Formulario 1 PROPUESTA'!$L$13,0)</f>
        <v>138600</v>
      </c>
      <c r="N610" s="225"/>
    </row>
    <row r="611" spans="2:14" customFormat="1" ht="69.599999999999994" x14ac:dyDescent="0.25">
      <c r="B611" s="223"/>
      <c r="C611" s="163">
        <v>591</v>
      </c>
      <c r="D611" s="163" t="s">
        <v>21</v>
      </c>
      <c r="E611" s="164" t="s">
        <v>414</v>
      </c>
      <c r="F611" s="165" t="s">
        <v>84</v>
      </c>
      <c r="G611" s="166">
        <v>1</v>
      </c>
      <c r="H611" s="170">
        <f>+ROUND(ITEMS!H606*'Formulario 1 PROPUESTA'!$L$13,0)</f>
        <v>0</v>
      </c>
      <c r="I611" s="171">
        <f>+ROUND(ITEMS!I606*'Formulario 1 PROPUESTA'!$L$13,0)</f>
        <v>0</v>
      </c>
      <c r="J611" s="171">
        <f>+ROUND(ITEMS!J606*'Formulario 1 PROPUESTA'!$L$13,0)</f>
        <v>301350</v>
      </c>
      <c r="K611" s="171">
        <f>+ROUND(ITEMS!K606*'Formulario 1 PROPUESTA'!$L$13,0)</f>
        <v>262500</v>
      </c>
      <c r="L611" s="171">
        <f>+ROUND(ITEMS!L606*'Formulario 1 PROPUESTA'!$L$13,0)</f>
        <v>310800</v>
      </c>
      <c r="M611" s="172">
        <f>+ROUND(ITEMS!M606*'Formulario 1 PROPUESTA'!$L$13,0)</f>
        <v>630000</v>
      </c>
      <c r="N611" s="225"/>
    </row>
    <row r="612" spans="2:14" customFormat="1" ht="52.2" x14ac:dyDescent="0.25">
      <c r="B612" s="223"/>
      <c r="C612" s="163">
        <v>592</v>
      </c>
      <c r="D612" s="163" t="s">
        <v>21</v>
      </c>
      <c r="E612" s="164" t="s">
        <v>412</v>
      </c>
      <c r="F612" s="165" t="s">
        <v>84</v>
      </c>
      <c r="G612" s="166">
        <v>1</v>
      </c>
      <c r="H612" s="170">
        <f>+ROUND(ITEMS!H607*'Formulario 1 PROPUESTA'!$L$13,0)</f>
        <v>206177</v>
      </c>
      <c r="I612" s="171">
        <f>+ROUND(ITEMS!I607*'Formulario 1 PROPUESTA'!$L$13,0)</f>
        <v>320142</v>
      </c>
      <c r="J612" s="171">
        <f>+ROUND(ITEMS!J607*'Formulario 1 PROPUESTA'!$L$13,0)</f>
        <v>282651</v>
      </c>
      <c r="K612" s="171">
        <f>+ROUND(ITEMS!K607*'Formulario 1 PROPUESTA'!$L$13,0)</f>
        <v>262500</v>
      </c>
      <c r="L612" s="171">
        <f>+ROUND(ITEMS!L607*'Formulario 1 PROPUESTA'!$L$13,0)</f>
        <v>310800</v>
      </c>
      <c r="M612" s="172">
        <f>+ROUND(ITEMS!M607*'Formulario 1 PROPUESTA'!$L$13,0)</f>
        <v>630000</v>
      </c>
      <c r="N612" s="225"/>
    </row>
    <row r="613" spans="2:14" customFormat="1" ht="87" x14ac:dyDescent="0.25">
      <c r="B613" s="223"/>
      <c r="C613" s="163">
        <v>593</v>
      </c>
      <c r="D613" s="163" t="s">
        <v>35</v>
      </c>
      <c r="E613" s="164" t="s">
        <v>415</v>
      </c>
      <c r="F613" s="165" t="s">
        <v>10</v>
      </c>
      <c r="G613" s="166">
        <v>1</v>
      </c>
      <c r="H613" s="170">
        <f>+ROUND(ITEMS!H608*'Formulario 1 PROPUESTA'!$L$13,0)</f>
        <v>138600</v>
      </c>
      <c r="I613" s="171">
        <f>+ROUND(ITEMS!I608*'Formulario 1 PROPUESTA'!$L$13,0)</f>
        <v>138600</v>
      </c>
      <c r="J613" s="171">
        <f>+ROUND(ITEMS!J608*'Formulario 1 PROPUESTA'!$L$13,0)</f>
        <v>138600</v>
      </c>
      <c r="K613" s="171">
        <f>+ROUND(ITEMS!K608*'Formulario 1 PROPUESTA'!$L$13,0)</f>
        <v>138600</v>
      </c>
      <c r="L613" s="171">
        <f>+ROUND(ITEMS!L608*'Formulario 1 PROPUESTA'!$L$13,0)</f>
        <v>138600</v>
      </c>
      <c r="M613" s="172">
        <f>+ROUND(ITEMS!M608*'Formulario 1 PROPUESTA'!$L$13,0)</f>
        <v>138600</v>
      </c>
      <c r="N613" s="225"/>
    </row>
    <row r="614" spans="2:14" customFormat="1" ht="87" x14ac:dyDescent="0.25">
      <c r="B614" s="223"/>
      <c r="C614" s="163">
        <v>594</v>
      </c>
      <c r="D614" s="163" t="s">
        <v>21</v>
      </c>
      <c r="E614" s="164" t="s">
        <v>415</v>
      </c>
      <c r="F614" s="165" t="s">
        <v>84</v>
      </c>
      <c r="G614" s="166">
        <v>1</v>
      </c>
      <c r="H614" s="170">
        <f>+ROUND(ITEMS!H609*'Formulario 1 PROPUESTA'!$L$13,0)</f>
        <v>262500</v>
      </c>
      <c r="I614" s="171">
        <f>+ROUND(ITEMS!I609*'Formulario 1 PROPUESTA'!$L$13,0)</f>
        <v>279069</v>
      </c>
      <c r="J614" s="171">
        <f>+ROUND(ITEMS!J609*'Formulario 1 PROPUESTA'!$L$13,0)</f>
        <v>399000</v>
      </c>
      <c r="K614" s="171">
        <f>+ROUND(ITEMS!K609*'Formulario 1 PROPUESTA'!$L$13,0)</f>
        <v>336000</v>
      </c>
      <c r="L614" s="171">
        <f>+ROUND(ITEMS!L609*'Formulario 1 PROPUESTA'!$L$13,0)</f>
        <v>597450</v>
      </c>
      <c r="M614" s="172">
        <f>+ROUND(ITEMS!M609*'Formulario 1 PROPUESTA'!$L$13,0)</f>
        <v>472500</v>
      </c>
      <c r="N614" s="225"/>
    </row>
    <row r="615" spans="2:14" customFormat="1" ht="34.799999999999997" x14ac:dyDescent="0.25">
      <c r="B615" s="223"/>
      <c r="C615" s="163">
        <v>595</v>
      </c>
      <c r="D615" s="163" t="s">
        <v>35</v>
      </c>
      <c r="E615" s="164" t="s">
        <v>416</v>
      </c>
      <c r="F615" s="165" t="s">
        <v>10</v>
      </c>
      <c r="G615" s="166">
        <v>1</v>
      </c>
      <c r="H615" s="170">
        <f>+ROUND(ITEMS!H610*'Formulario 1 PROPUESTA'!$L$13,0)</f>
        <v>91900</v>
      </c>
      <c r="I615" s="171">
        <f>+ROUND(ITEMS!I610*'Formulario 1 PROPUESTA'!$L$13,0)</f>
        <v>91900</v>
      </c>
      <c r="J615" s="171">
        <f>+ROUND(ITEMS!J610*'Formulario 1 PROPUESTA'!$L$13,0)</f>
        <v>91900</v>
      </c>
      <c r="K615" s="171">
        <f>+ROUND(ITEMS!K610*'Formulario 1 PROPUESTA'!$L$13,0)</f>
        <v>0</v>
      </c>
      <c r="L615" s="171">
        <f>+ROUND(ITEMS!L610*'Formulario 1 PROPUESTA'!$L$13,0)</f>
        <v>91900</v>
      </c>
      <c r="M615" s="172">
        <f>+ROUND(ITEMS!M610*'Formulario 1 PROPUESTA'!$L$13,0)</f>
        <v>91900</v>
      </c>
      <c r="N615" s="225"/>
    </row>
    <row r="616" spans="2:14" customFormat="1" ht="34.799999999999997" x14ac:dyDescent="0.25">
      <c r="B616" s="223"/>
      <c r="C616" s="163">
        <v>596</v>
      </c>
      <c r="D616" s="163" t="s">
        <v>21</v>
      </c>
      <c r="E616" s="164" t="s">
        <v>416</v>
      </c>
      <c r="F616" s="165" t="s">
        <v>84</v>
      </c>
      <c r="G616" s="166">
        <v>1</v>
      </c>
      <c r="H616" s="170">
        <f>+ROUND(ITEMS!H611*'Formulario 1 PROPUESTA'!$L$13,0)</f>
        <v>126000</v>
      </c>
      <c r="I616" s="171">
        <f>+ROUND(ITEMS!I611*'Formulario 1 PROPUESTA'!$L$13,0)</f>
        <v>408450</v>
      </c>
      <c r="J616" s="171">
        <f>+ROUND(ITEMS!J611*'Formulario 1 PROPUESTA'!$L$13,0)</f>
        <v>246286</v>
      </c>
      <c r="K616" s="171">
        <f>+ROUND(ITEMS!K611*'Formulario 1 PROPUESTA'!$L$13,0)</f>
        <v>0</v>
      </c>
      <c r="L616" s="171">
        <f>+ROUND(ITEMS!L611*'Formulario 1 PROPUESTA'!$L$13,0)</f>
        <v>0</v>
      </c>
      <c r="M616" s="172">
        <f>+ROUND(ITEMS!M611*'Formulario 1 PROPUESTA'!$L$13,0)</f>
        <v>399000</v>
      </c>
      <c r="N616" s="225"/>
    </row>
    <row r="617" spans="2:14" customFormat="1" ht="52.2" x14ac:dyDescent="0.25">
      <c r="B617" s="223"/>
      <c r="C617" s="163">
        <v>597</v>
      </c>
      <c r="D617" s="163" t="s">
        <v>35</v>
      </c>
      <c r="E617" s="164" t="s">
        <v>417</v>
      </c>
      <c r="F617" s="165" t="s">
        <v>10</v>
      </c>
      <c r="G617" s="166">
        <v>1</v>
      </c>
      <c r="H617" s="170">
        <f>+ROUND(ITEMS!H612*'Formulario 1 PROPUESTA'!$L$13,0)</f>
        <v>152134</v>
      </c>
      <c r="I617" s="171">
        <f>+ROUND(ITEMS!I612*'Formulario 1 PROPUESTA'!$L$13,0)</f>
        <v>152134</v>
      </c>
      <c r="J617" s="171">
        <f>+ROUND(ITEMS!J612*'Formulario 1 PROPUESTA'!$L$13,0)</f>
        <v>138600</v>
      </c>
      <c r="K617" s="171">
        <f>+ROUND(ITEMS!K612*'Formulario 1 PROPUESTA'!$L$13,0)</f>
        <v>138600</v>
      </c>
      <c r="L617" s="171">
        <f>+ROUND(ITEMS!L612*'Formulario 1 PROPUESTA'!$L$13,0)</f>
        <v>138600</v>
      </c>
      <c r="M617" s="172">
        <f>+ROUND(ITEMS!M612*'Formulario 1 PROPUESTA'!$L$13,0)</f>
        <v>138600</v>
      </c>
      <c r="N617" s="225"/>
    </row>
    <row r="618" spans="2:14" customFormat="1" ht="52.2" x14ac:dyDescent="0.25">
      <c r="B618" s="223"/>
      <c r="C618" s="163">
        <v>598</v>
      </c>
      <c r="D618" s="163" t="s">
        <v>21</v>
      </c>
      <c r="E618" s="164" t="s">
        <v>417</v>
      </c>
      <c r="F618" s="165" t="s">
        <v>84</v>
      </c>
      <c r="G618" s="166">
        <v>1</v>
      </c>
      <c r="H618" s="170">
        <f>+ROUND(ITEMS!H613*'Formulario 1 PROPUESTA'!$L$13,0)</f>
        <v>213150</v>
      </c>
      <c r="I618" s="171">
        <f>+ROUND(ITEMS!I613*'Formulario 1 PROPUESTA'!$L$13,0)</f>
        <v>922450</v>
      </c>
      <c r="J618" s="171">
        <f>+ROUND(ITEMS!J613*'Formulario 1 PROPUESTA'!$L$13,0)</f>
        <v>399000</v>
      </c>
      <c r="K618" s="171">
        <f>+ROUND(ITEMS!K613*'Formulario 1 PROPUESTA'!$L$13,0)</f>
        <v>262500</v>
      </c>
      <c r="L618" s="171">
        <f>+ROUND(ITEMS!L613*'Formulario 1 PROPUESTA'!$L$13,0)</f>
        <v>0</v>
      </c>
      <c r="M618" s="172">
        <f>+ROUND(ITEMS!M613*'Formulario 1 PROPUESTA'!$L$13,0)</f>
        <v>1627500</v>
      </c>
      <c r="N618" s="225"/>
    </row>
    <row r="619" spans="2:14" customFormat="1" ht="34.799999999999997" x14ac:dyDescent="0.25">
      <c r="B619" s="223"/>
      <c r="C619" s="163">
        <v>599</v>
      </c>
      <c r="D619" s="163" t="s">
        <v>35</v>
      </c>
      <c r="E619" s="164" t="s">
        <v>418</v>
      </c>
      <c r="F619" s="165" t="s">
        <v>10</v>
      </c>
      <c r="G619" s="166">
        <v>1</v>
      </c>
      <c r="H619" s="170">
        <f>+ROUND(ITEMS!H614*'Formulario 1 PROPUESTA'!$L$13,0)</f>
        <v>367500</v>
      </c>
      <c r="I619" s="171">
        <f>+ROUND(ITEMS!I614*'Formulario 1 PROPUESTA'!$L$13,0)</f>
        <v>367500</v>
      </c>
      <c r="J619" s="171">
        <f>+ROUND(ITEMS!J614*'Formulario 1 PROPUESTA'!$L$13,0)</f>
        <v>367500</v>
      </c>
      <c r="K619" s="171">
        <f>+ROUND(ITEMS!K614*'Formulario 1 PROPUESTA'!$L$13,0)</f>
        <v>367500</v>
      </c>
      <c r="L619" s="171">
        <f>+ROUND(ITEMS!L614*'Formulario 1 PROPUESTA'!$L$13,0)</f>
        <v>367500</v>
      </c>
      <c r="M619" s="172">
        <f>+ROUND(ITEMS!M614*'Formulario 1 PROPUESTA'!$L$13,0)</f>
        <v>367500</v>
      </c>
      <c r="N619" s="225"/>
    </row>
    <row r="620" spans="2:14" customFormat="1" ht="34.799999999999997" x14ac:dyDescent="0.25">
      <c r="B620" s="223"/>
      <c r="C620" s="163">
        <v>600</v>
      </c>
      <c r="D620" s="163" t="s">
        <v>21</v>
      </c>
      <c r="E620" s="164" t="s">
        <v>418</v>
      </c>
      <c r="F620" s="165" t="s">
        <v>124</v>
      </c>
      <c r="G620" s="166">
        <v>1</v>
      </c>
      <c r="H620" s="170">
        <f>+ROUND(ITEMS!H615*'Formulario 1 PROPUESTA'!$L$13,0)</f>
        <v>437841</v>
      </c>
      <c r="I620" s="171">
        <f>+ROUND(ITEMS!I615*'Formulario 1 PROPUESTA'!$L$13,0)</f>
        <v>781960</v>
      </c>
      <c r="J620" s="171">
        <f>+ROUND(ITEMS!J615*'Formulario 1 PROPUESTA'!$L$13,0)</f>
        <v>378000</v>
      </c>
      <c r="K620" s="171">
        <f>+ROUND(ITEMS!K615*'Formulario 1 PROPUESTA'!$L$13,0)</f>
        <v>367500</v>
      </c>
      <c r="L620" s="171">
        <f>+ROUND(ITEMS!L615*'Formulario 1 PROPUESTA'!$L$13,0)</f>
        <v>404250</v>
      </c>
      <c r="M620" s="172">
        <f>+ROUND(ITEMS!M615*'Formulario 1 PROPUESTA'!$L$13,0)</f>
        <v>136500</v>
      </c>
      <c r="N620" s="225"/>
    </row>
    <row r="621" spans="2:14" customFormat="1" ht="52.2" x14ac:dyDescent="0.25">
      <c r="B621" s="223"/>
      <c r="C621" s="163">
        <v>601</v>
      </c>
      <c r="D621" s="163" t="s">
        <v>35</v>
      </c>
      <c r="E621" s="164" t="s">
        <v>419</v>
      </c>
      <c r="F621" s="165" t="s">
        <v>10</v>
      </c>
      <c r="G621" s="166">
        <v>1</v>
      </c>
      <c r="H621" s="170">
        <f>+ROUND(ITEMS!H616*'Formulario 1 PROPUESTA'!$L$13,0)</f>
        <v>551250</v>
      </c>
      <c r="I621" s="171">
        <f>+ROUND(ITEMS!I616*'Formulario 1 PROPUESTA'!$L$13,0)</f>
        <v>551250</v>
      </c>
      <c r="J621" s="171">
        <f>+ROUND(ITEMS!J616*'Formulario 1 PROPUESTA'!$L$13,0)</f>
        <v>551250</v>
      </c>
      <c r="K621" s="171">
        <f>+ROUND(ITEMS!K616*'Formulario 1 PROPUESTA'!$L$13,0)</f>
        <v>551250</v>
      </c>
      <c r="L621" s="171">
        <f>+ROUND(ITEMS!L616*'Formulario 1 PROPUESTA'!$L$13,0)</f>
        <v>551250</v>
      </c>
      <c r="M621" s="172">
        <f>+ROUND(ITEMS!M616*'Formulario 1 PROPUESTA'!$L$13,0)</f>
        <v>551250</v>
      </c>
      <c r="N621" s="225"/>
    </row>
    <row r="622" spans="2:14" customFormat="1" ht="52.2" x14ac:dyDescent="0.25">
      <c r="B622" s="223"/>
      <c r="C622" s="163">
        <v>602</v>
      </c>
      <c r="D622" s="163" t="s">
        <v>21</v>
      </c>
      <c r="E622" s="164" t="s">
        <v>419</v>
      </c>
      <c r="F622" s="165" t="s">
        <v>124</v>
      </c>
      <c r="G622" s="166">
        <v>1</v>
      </c>
      <c r="H622" s="170">
        <f>+ROUND(ITEMS!H617*'Formulario 1 PROPUESTA'!$L$13,0)</f>
        <v>198450</v>
      </c>
      <c r="I622" s="171">
        <f>+ROUND(ITEMS!I617*'Formulario 1 PROPUESTA'!$L$13,0)</f>
        <v>490060</v>
      </c>
      <c r="J622" s="171">
        <f>+ROUND(ITEMS!J617*'Formulario 1 PROPUESTA'!$L$13,0)</f>
        <v>399000</v>
      </c>
      <c r="K622" s="171">
        <f>+ROUND(ITEMS!K617*'Formulario 1 PROPUESTA'!$L$13,0)</f>
        <v>336000</v>
      </c>
      <c r="L622" s="171">
        <f>+ROUND(ITEMS!L617*'Formulario 1 PROPUESTA'!$L$13,0)</f>
        <v>373800</v>
      </c>
      <c r="M622" s="172">
        <f>+ROUND(ITEMS!M617*'Formulario 1 PROPUESTA'!$L$13,0)</f>
        <v>525000</v>
      </c>
      <c r="N622" s="225"/>
    </row>
    <row r="623" spans="2:14" customFormat="1" ht="52.2" x14ac:dyDescent="0.25">
      <c r="B623" s="223"/>
      <c r="C623" s="163">
        <v>603</v>
      </c>
      <c r="D623" s="163" t="s">
        <v>35</v>
      </c>
      <c r="E623" s="164" t="s">
        <v>420</v>
      </c>
      <c r="F623" s="165" t="s">
        <v>10</v>
      </c>
      <c r="G623" s="166">
        <v>1</v>
      </c>
      <c r="H623" s="170">
        <f>+ROUND(ITEMS!H618*'Formulario 1 PROPUESTA'!$L$13,0)</f>
        <v>551250</v>
      </c>
      <c r="I623" s="171">
        <f>+ROUND(ITEMS!I618*'Formulario 1 PROPUESTA'!$L$13,0)</f>
        <v>551250</v>
      </c>
      <c r="J623" s="171">
        <f>+ROUND(ITEMS!J618*'Formulario 1 PROPUESTA'!$L$13,0)</f>
        <v>551250</v>
      </c>
      <c r="K623" s="171">
        <f>+ROUND(ITEMS!K618*'Formulario 1 PROPUESTA'!$L$13,0)</f>
        <v>551250</v>
      </c>
      <c r="L623" s="171">
        <f>+ROUND(ITEMS!L618*'Formulario 1 PROPUESTA'!$L$13,0)</f>
        <v>551250</v>
      </c>
      <c r="M623" s="172">
        <f>+ROUND(ITEMS!M618*'Formulario 1 PROPUESTA'!$L$13,0)</f>
        <v>551250</v>
      </c>
      <c r="N623" s="225"/>
    </row>
    <row r="624" spans="2:14" customFormat="1" ht="52.2" x14ac:dyDescent="0.25">
      <c r="B624" s="223"/>
      <c r="C624" s="163">
        <v>604</v>
      </c>
      <c r="D624" s="163" t="s">
        <v>21</v>
      </c>
      <c r="E624" s="164" t="s">
        <v>420</v>
      </c>
      <c r="F624" s="165" t="s">
        <v>124</v>
      </c>
      <c r="G624" s="166">
        <v>1</v>
      </c>
      <c r="H624" s="170">
        <f>+ROUND(ITEMS!H619*'Formulario 1 PROPUESTA'!$L$13,0)</f>
        <v>152900</v>
      </c>
      <c r="I624" s="171">
        <f>+ROUND(ITEMS!I619*'Formulario 1 PROPUESTA'!$L$13,0)</f>
        <v>270900</v>
      </c>
      <c r="J624" s="171">
        <f>+ROUND(ITEMS!J619*'Formulario 1 PROPUESTA'!$L$13,0)</f>
        <v>399000</v>
      </c>
      <c r="K624" s="171">
        <f>+ROUND(ITEMS!K619*'Formulario 1 PROPUESTA'!$L$13,0)</f>
        <v>336000</v>
      </c>
      <c r="L624" s="171">
        <f>+ROUND(ITEMS!L619*'Formulario 1 PROPUESTA'!$L$13,0)</f>
        <v>373800</v>
      </c>
      <c r="M624" s="172">
        <f>+ROUND(ITEMS!M619*'Formulario 1 PROPUESTA'!$L$13,0)</f>
        <v>189000</v>
      </c>
      <c r="N624" s="225"/>
    </row>
    <row r="625" spans="2:14" customFormat="1" ht="34.799999999999997" x14ac:dyDescent="0.25">
      <c r="B625" s="223"/>
      <c r="C625" s="163">
        <v>605</v>
      </c>
      <c r="D625" s="163" t="s">
        <v>35</v>
      </c>
      <c r="E625" s="164" t="s">
        <v>421</v>
      </c>
      <c r="F625" s="165" t="s">
        <v>10</v>
      </c>
      <c r="G625" s="166">
        <v>1</v>
      </c>
      <c r="H625" s="170">
        <f>+ROUND(ITEMS!H620*'Formulario 1 PROPUESTA'!$L$13,0)</f>
        <v>91134</v>
      </c>
      <c r="I625" s="171">
        <f>+ROUND(ITEMS!I620*'Formulario 1 PROPUESTA'!$L$13,0)</f>
        <v>91134</v>
      </c>
      <c r="J625" s="171">
        <f>+ROUND(ITEMS!J620*'Formulario 1 PROPUESTA'!$L$13,0)</f>
        <v>91900</v>
      </c>
      <c r="K625" s="171">
        <f>+ROUND(ITEMS!K620*'Formulario 1 PROPUESTA'!$L$13,0)</f>
        <v>91900</v>
      </c>
      <c r="L625" s="171">
        <f>+ROUND(ITEMS!L620*'Formulario 1 PROPUESTA'!$L$13,0)</f>
        <v>91900</v>
      </c>
      <c r="M625" s="172">
        <f>+ROUND(ITEMS!M620*'Formulario 1 PROPUESTA'!$L$13,0)</f>
        <v>91900</v>
      </c>
      <c r="N625" s="225"/>
    </row>
    <row r="626" spans="2:14" customFormat="1" ht="34.799999999999997" x14ac:dyDescent="0.25">
      <c r="B626" s="223"/>
      <c r="C626" s="163">
        <v>606</v>
      </c>
      <c r="D626" s="163" t="s">
        <v>21</v>
      </c>
      <c r="E626" s="164" t="s">
        <v>421</v>
      </c>
      <c r="F626" s="165" t="s">
        <v>84</v>
      </c>
      <c r="G626" s="166">
        <v>1</v>
      </c>
      <c r="H626" s="170">
        <f>+ROUND(ITEMS!H621*'Formulario 1 PROPUESTA'!$L$13,0)</f>
        <v>10500</v>
      </c>
      <c r="I626" s="171">
        <f>+ROUND(ITEMS!I621*'Formulario 1 PROPUESTA'!$L$13,0)</f>
        <v>10500</v>
      </c>
      <c r="J626" s="171">
        <f>+ROUND(ITEMS!J621*'Formulario 1 PROPUESTA'!$L$13,0)</f>
        <v>10500</v>
      </c>
      <c r="K626" s="171">
        <f>+ROUND(ITEMS!K621*'Formulario 1 PROPUESTA'!$L$13,0)</f>
        <v>10500</v>
      </c>
      <c r="L626" s="171">
        <f>+ROUND(ITEMS!L621*'Formulario 1 PROPUESTA'!$L$13,0)</f>
        <v>10500</v>
      </c>
      <c r="M626" s="172">
        <f>+ROUND(ITEMS!M621*'Formulario 1 PROPUESTA'!$L$13,0)</f>
        <v>94500</v>
      </c>
      <c r="N626" s="225"/>
    </row>
    <row r="627" spans="2:14" customFormat="1" ht="52.2" x14ac:dyDescent="0.25">
      <c r="B627" s="223"/>
      <c r="C627" s="163">
        <v>607</v>
      </c>
      <c r="D627" s="163" t="s">
        <v>35</v>
      </c>
      <c r="E627" s="164" t="s">
        <v>422</v>
      </c>
      <c r="F627" s="165" t="s">
        <v>10</v>
      </c>
      <c r="G627" s="166">
        <v>1</v>
      </c>
      <c r="H627" s="170">
        <f>+ROUND(ITEMS!H622*'Formulario 1 PROPUESTA'!$L$13,0)</f>
        <v>138600</v>
      </c>
      <c r="I627" s="171">
        <f>+ROUND(ITEMS!I622*'Formulario 1 PROPUESTA'!$L$13,0)</f>
        <v>138600</v>
      </c>
      <c r="J627" s="171">
        <f>+ROUND(ITEMS!J622*'Formulario 1 PROPUESTA'!$L$13,0)</f>
        <v>141162</v>
      </c>
      <c r="K627" s="171">
        <f>+ROUND(ITEMS!K622*'Formulario 1 PROPUESTA'!$L$13,0)</f>
        <v>138600</v>
      </c>
      <c r="L627" s="171">
        <f>+ROUND(ITEMS!L622*'Formulario 1 PROPUESTA'!$L$13,0)</f>
        <v>138600</v>
      </c>
      <c r="M627" s="172">
        <f>+ROUND(ITEMS!M622*'Formulario 1 PROPUESTA'!$L$13,0)</f>
        <v>138600</v>
      </c>
      <c r="N627" s="225"/>
    </row>
    <row r="628" spans="2:14" customFormat="1" ht="52.2" x14ac:dyDescent="0.25">
      <c r="B628" s="223"/>
      <c r="C628" s="163">
        <v>608</v>
      </c>
      <c r="D628" s="163" t="s">
        <v>21</v>
      </c>
      <c r="E628" s="164" t="s">
        <v>422</v>
      </c>
      <c r="F628" s="165" t="s">
        <v>84</v>
      </c>
      <c r="G628" s="166">
        <v>1</v>
      </c>
      <c r="H628" s="170">
        <f>+ROUND(ITEMS!H623*'Formulario 1 PROPUESTA'!$L$13,0)</f>
        <v>441000</v>
      </c>
      <c r="I628" s="171">
        <f>+ROUND(ITEMS!I623*'Formulario 1 PROPUESTA'!$L$13,0)</f>
        <v>590100</v>
      </c>
      <c r="J628" s="171">
        <f>+ROUND(ITEMS!J623*'Formulario 1 PROPUESTA'!$L$13,0)</f>
        <v>0</v>
      </c>
      <c r="K628" s="171">
        <f>+ROUND(ITEMS!K623*'Formulario 1 PROPUESTA'!$L$13,0)</f>
        <v>294000</v>
      </c>
      <c r="L628" s="171">
        <f>+ROUND(ITEMS!L623*'Formulario 1 PROPUESTA'!$L$13,0)</f>
        <v>1038450</v>
      </c>
      <c r="M628" s="172">
        <f>+ROUND(ITEMS!M623*'Formulario 1 PROPUESTA'!$L$13,0)</f>
        <v>1050000</v>
      </c>
      <c r="N628" s="225"/>
    </row>
    <row r="629" spans="2:14" customFormat="1" ht="87" x14ac:dyDescent="0.25">
      <c r="B629" s="223"/>
      <c r="C629" s="163">
        <v>609</v>
      </c>
      <c r="D629" s="163" t="s">
        <v>35</v>
      </c>
      <c r="E629" s="164" t="s">
        <v>423</v>
      </c>
      <c r="F629" s="165" t="s">
        <v>10</v>
      </c>
      <c r="G629" s="166">
        <v>1</v>
      </c>
      <c r="H629" s="170">
        <f>+ROUND(ITEMS!H624*'Formulario 1 PROPUESTA'!$L$13,0)</f>
        <v>138600</v>
      </c>
      <c r="I629" s="171">
        <f>+ROUND(ITEMS!I624*'Formulario 1 PROPUESTA'!$L$13,0)</f>
        <v>138600</v>
      </c>
      <c r="J629" s="171">
        <f>+ROUND(ITEMS!J624*'Formulario 1 PROPUESTA'!$L$13,0)</f>
        <v>138600</v>
      </c>
      <c r="K629" s="171">
        <f>+ROUND(ITEMS!K624*'Formulario 1 PROPUESTA'!$L$13,0)</f>
        <v>138600</v>
      </c>
      <c r="L629" s="171">
        <f>+ROUND(ITEMS!L624*'Formulario 1 PROPUESTA'!$L$13,0)</f>
        <v>138600</v>
      </c>
      <c r="M629" s="172">
        <f>+ROUND(ITEMS!M624*'Formulario 1 PROPUESTA'!$L$13,0)</f>
        <v>138600</v>
      </c>
      <c r="N629" s="225"/>
    </row>
    <row r="630" spans="2:14" customFormat="1" ht="87" x14ac:dyDescent="0.25">
      <c r="B630" s="223"/>
      <c r="C630" s="163">
        <v>610</v>
      </c>
      <c r="D630" s="163" t="s">
        <v>21</v>
      </c>
      <c r="E630" s="164" t="s">
        <v>423</v>
      </c>
      <c r="F630" s="165" t="s">
        <v>84</v>
      </c>
      <c r="G630" s="166">
        <v>1</v>
      </c>
      <c r="H630" s="170">
        <f>+ROUND(ITEMS!H625*'Formulario 1 PROPUESTA'!$L$13,0)</f>
        <v>274359</v>
      </c>
      <c r="I630" s="171">
        <f>+ROUND(ITEMS!I625*'Formulario 1 PROPUESTA'!$L$13,0)</f>
        <v>0</v>
      </c>
      <c r="J630" s="171">
        <f>+ROUND(ITEMS!J625*'Formulario 1 PROPUESTA'!$L$13,0)</f>
        <v>0</v>
      </c>
      <c r="K630" s="171">
        <f>+ROUND(ITEMS!K625*'Formulario 1 PROPUESTA'!$L$13,0)</f>
        <v>861000</v>
      </c>
      <c r="L630" s="171">
        <f>+ROUND(ITEMS!L625*'Formulario 1 PROPUESTA'!$L$13,0)</f>
        <v>0</v>
      </c>
      <c r="M630" s="172">
        <f>+ROUND(ITEMS!M625*'Formulario 1 PROPUESTA'!$L$13,0)</f>
        <v>1050000</v>
      </c>
      <c r="N630" s="225"/>
    </row>
    <row r="631" spans="2:14" customFormat="1" ht="69.599999999999994" x14ac:dyDescent="0.25">
      <c r="B631" s="223"/>
      <c r="C631" s="163">
        <v>611</v>
      </c>
      <c r="D631" s="163" t="s">
        <v>35</v>
      </c>
      <c r="E631" s="164" t="s">
        <v>424</v>
      </c>
      <c r="F631" s="165" t="s">
        <v>10</v>
      </c>
      <c r="G631" s="166">
        <v>1</v>
      </c>
      <c r="H631" s="170">
        <f>+ROUND(ITEMS!H626*'Formulario 1 PROPUESTA'!$L$13,0)</f>
        <v>138600</v>
      </c>
      <c r="I631" s="171">
        <f>+ROUND(ITEMS!I626*'Formulario 1 PROPUESTA'!$L$13,0)</f>
        <v>138600</v>
      </c>
      <c r="J631" s="171">
        <f>+ROUND(ITEMS!J626*'Formulario 1 PROPUESTA'!$L$13,0)</f>
        <v>138600</v>
      </c>
      <c r="K631" s="171">
        <f>+ROUND(ITEMS!K626*'Formulario 1 PROPUESTA'!$L$13,0)</f>
        <v>138600</v>
      </c>
      <c r="L631" s="171">
        <f>+ROUND(ITEMS!L626*'Formulario 1 PROPUESTA'!$L$13,0)</f>
        <v>138600</v>
      </c>
      <c r="M631" s="172">
        <f>+ROUND(ITEMS!M626*'Formulario 1 PROPUESTA'!$L$13,0)</f>
        <v>138600</v>
      </c>
      <c r="N631" s="225"/>
    </row>
    <row r="632" spans="2:14" customFormat="1" ht="69.599999999999994" x14ac:dyDescent="0.25">
      <c r="B632" s="223"/>
      <c r="C632" s="163">
        <v>612</v>
      </c>
      <c r="D632" s="163" t="s">
        <v>21</v>
      </c>
      <c r="E632" s="164" t="s">
        <v>424</v>
      </c>
      <c r="F632" s="165" t="s">
        <v>84</v>
      </c>
      <c r="G632" s="166">
        <v>1</v>
      </c>
      <c r="H632" s="170">
        <f>+ROUND(ITEMS!H627*'Formulario 1 PROPUESTA'!$L$13,0)</f>
        <v>274359</v>
      </c>
      <c r="I632" s="171">
        <f>+ROUND(ITEMS!I627*'Formulario 1 PROPUESTA'!$L$13,0)</f>
        <v>296179</v>
      </c>
      <c r="J632" s="171">
        <f>+ROUND(ITEMS!J627*'Formulario 1 PROPUESTA'!$L$13,0)</f>
        <v>0</v>
      </c>
      <c r="K632" s="171">
        <f>+ROUND(ITEMS!K627*'Formulario 1 PROPUESTA'!$L$13,0)</f>
        <v>861000</v>
      </c>
      <c r="L632" s="171">
        <f>+ROUND(ITEMS!L627*'Formulario 1 PROPUESTA'!$L$13,0)</f>
        <v>1029000</v>
      </c>
      <c r="M632" s="172">
        <f>+ROUND(ITEMS!M627*'Formulario 1 PROPUESTA'!$L$13,0)</f>
        <v>1050000</v>
      </c>
      <c r="N632" s="225"/>
    </row>
    <row r="633" spans="2:14" customFormat="1" ht="104.4" x14ac:dyDescent="0.25">
      <c r="B633" s="223"/>
      <c r="C633" s="163">
        <v>613</v>
      </c>
      <c r="D633" s="163" t="s">
        <v>35</v>
      </c>
      <c r="E633" s="164" t="s">
        <v>425</v>
      </c>
      <c r="F633" s="165" t="s">
        <v>10</v>
      </c>
      <c r="G633" s="166">
        <v>1</v>
      </c>
      <c r="H633" s="170">
        <f>+ROUND(ITEMS!H628*'Formulario 1 PROPUESTA'!$L$13,0)</f>
        <v>367500</v>
      </c>
      <c r="I633" s="171">
        <f>+ROUND(ITEMS!I628*'Formulario 1 PROPUESTA'!$L$13,0)</f>
        <v>367500</v>
      </c>
      <c r="J633" s="171">
        <f>+ROUND(ITEMS!J628*'Formulario 1 PROPUESTA'!$L$13,0)</f>
        <v>367500</v>
      </c>
      <c r="K633" s="171">
        <f>+ROUND(ITEMS!K628*'Formulario 1 PROPUESTA'!$L$13,0)</f>
        <v>367500</v>
      </c>
      <c r="L633" s="171">
        <f>+ROUND(ITEMS!L628*'Formulario 1 PROPUESTA'!$L$13,0)</f>
        <v>367500</v>
      </c>
      <c r="M633" s="172">
        <f>+ROUND(ITEMS!M628*'Formulario 1 PROPUESTA'!$L$13,0)</f>
        <v>367500</v>
      </c>
      <c r="N633" s="225"/>
    </row>
    <row r="634" spans="2:14" customFormat="1" ht="104.4" x14ac:dyDescent="0.25">
      <c r="B634" s="223"/>
      <c r="C634" s="163">
        <v>614</v>
      </c>
      <c r="D634" s="163" t="s">
        <v>21</v>
      </c>
      <c r="E634" s="164" t="s">
        <v>425</v>
      </c>
      <c r="F634" s="165" t="s">
        <v>84</v>
      </c>
      <c r="G634" s="166">
        <v>1</v>
      </c>
      <c r="H634" s="170">
        <f>+ROUND(ITEMS!H629*'Formulario 1 PROPUESTA'!$L$13,0)</f>
        <v>260687</v>
      </c>
      <c r="I634" s="171">
        <f>+ROUND(ITEMS!I629*'Formulario 1 PROPUESTA'!$L$13,0)</f>
        <v>315630</v>
      </c>
      <c r="J634" s="171">
        <f>+ROUND(ITEMS!J629*'Formulario 1 PROPUESTA'!$L$13,0)</f>
        <v>483000</v>
      </c>
      <c r="K634" s="171">
        <f>+ROUND(ITEMS!K629*'Formulario 1 PROPUESTA'!$L$13,0)</f>
        <v>861000</v>
      </c>
      <c r="L634" s="171">
        <f>+ROUND(ITEMS!L629*'Formulario 1 PROPUESTA'!$L$13,0)</f>
        <v>828450</v>
      </c>
      <c r="M634" s="172">
        <f>+ROUND(ITEMS!M629*'Formulario 1 PROPUESTA'!$L$13,0)</f>
        <v>0</v>
      </c>
      <c r="N634" s="225"/>
    </row>
    <row r="635" spans="2:14" customFormat="1" ht="104.4" x14ac:dyDescent="0.25">
      <c r="B635" s="223"/>
      <c r="C635" s="163">
        <v>615</v>
      </c>
      <c r="D635" s="163" t="s">
        <v>35</v>
      </c>
      <c r="E635" s="164" t="s">
        <v>426</v>
      </c>
      <c r="F635" s="165" t="s">
        <v>10</v>
      </c>
      <c r="G635" s="166">
        <v>1</v>
      </c>
      <c r="H635" s="170">
        <f>+ROUND(ITEMS!H630*'Formulario 1 PROPUESTA'!$L$13,0)</f>
        <v>367500</v>
      </c>
      <c r="I635" s="171">
        <f>+ROUND(ITEMS!I630*'Formulario 1 PROPUESTA'!$L$13,0)</f>
        <v>367500</v>
      </c>
      <c r="J635" s="171">
        <f>+ROUND(ITEMS!J630*'Formulario 1 PROPUESTA'!$L$13,0)</f>
        <v>367500</v>
      </c>
      <c r="K635" s="171">
        <f>+ROUND(ITEMS!K630*'Formulario 1 PROPUESTA'!$L$13,0)</f>
        <v>367500</v>
      </c>
      <c r="L635" s="171">
        <f>+ROUND(ITEMS!L630*'Formulario 1 PROPUESTA'!$L$13,0)</f>
        <v>367500</v>
      </c>
      <c r="M635" s="172">
        <f>+ROUND(ITEMS!M630*'Formulario 1 PROPUESTA'!$L$13,0)</f>
        <v>367500</v>
      </c>
      <c r="N635" s="225"/>
    </row>
    <row r="636" spans="2:14" customFormat="1" ht="104.4" x14ac:dyDescent="0.25">
      <c r="B636" s="223"/>
      <c r="C636" s="163">
        <v>616</v>
      </c>
      <c r="D636" s="163" t="s">
        <v>21</v>
      </c>
      <c r="E636" s="164" t="s">
        <v>426</v>
      </c>
      <c r="F636" s="165" t="s">
        <v>84</v>
      </c>
      <c r="G636" s="166">
        <v>1</v>
      </c>
      <c r="H636" s="170">
        <f>+ROUND(ITEMS!H631*'Formulario 1 PROPUESTA'!$L$13,0)</f>
        <v>260687</v>
      </c>
      <c r="I636" s="171">
        <f>+ROUND(ITEMS!I631*'Formulario 1 PROPUESTA'!$L$13,0)</f>
        <v>315630</v>
      </c>
      <c r="J636" s="171">
        <f>+ROUND(ITEMS!J631*'Formulario 1 PROPUESTA'!$L$13,0)</f>
        <v>483000</v>
      </c>
      <c r="K636" s="171">
        <f>+ROUND(ITEMS!K631*'Formulario 1 PROPUESTA'!$L$13,0)</f>
        <v>861000</v>
      </c>
      <c r="L636" s="171">
        <f>+ROUND(ITEMS!L631*'Formulario 1 PROPUESTA'!$L$13,0)</f>
        <v>828450</v>
      </c>
      <c r="M636" s="172">
        <f>+ROUND(ITEMS!M631*'Formulario 1 PROPUESTA'!$L$13,0)</f>
        <v>0</v>
      </c>
      <c r="N636" s="225"/>
    </row>
    <row r="637" spans="2:14" customFormat="1" ht="104.4" x14ac:dyDescent="0.25">
      <c r="B637" s="223"/>
      <c r="C637" s="163">
        <v>617</v>
      </c>
      <c r="D637" s="163" t="s">
        <v>35</v>
      </c>
      <c r="E637" s="164" t="s">
        <v>427</v>
      </c>
      <c r="F637" s="165" t="s">
        <v>10</v>
      </c>
      <c r="G637" s="166">
        <v>1</v>
      </c>
      <c r="H637" s="170">
        <f>+ROUND(ITEMS!H632*'Formulario 1 PROPUESTA'!$L$13,0)</f>
        <v>367500</v>
      </c>
      <c r="I637" s="171">
        <f>+ROUND(ITEMS!I632*'Formulario 1 PROPUESTA'!$L$13,0)</f>
        <v>367500</v>
      </c>
      <c r="J637" s="171">
        <f>+ROUND(ITEMS!J632*'Formulario 1 PROPUESTA'!$L$13,0)</f>
        <v>367500</v>
      </c>
      <c r="K637" s="171">
        <f>+ROUND(ITEMS!K632*'Formulario 1 PROPUESTA'!$L$13,0)</f>
        <v>367500</v>
      </c>
      <c r="L637" s="171">
        <f>+ROUND(ITEMS!L632*'Formulario 1 PROPUESTA'!$L$13,0)</f>
        <v>367500</v>
      </c>
      <c r="M637" s="172">
        <f>+ROUND(ITEMS!M632*'Formulario 1 PROPUESTA'!$L$13,0)</f>
        <v>367500</v>
      </c>
      <c r="N637" s="225"/>
    </row>
    <row r="638" spans="2:14" customFormat="1" ht="104.4" x14ac:dyDescent="0.25">
      <c r="B638" s="223"/>
      <c r="C638" s="163">
        <v>618</v>
      </c>
      <c r="D638" s="163" t="s">
        <v>21</v>
      </c>
      <c r="E638" s="164" t="s">
        <v>427</v>
      </c>
      <c r="F638" s="165" t="s">
        <v>84</v>
      </c>
      <c r="G638" s="166">
        <v>1</v>
      </c>
      <c r="H638" s="170">
        <f>+ROUND(ITEMS!H633*'Formulario 1 PROPUESTA'!$L$13,0)</f>
        <v>260687</v>
      </c>
      <c r="I638" s="171">
        <f>+ROUND(ITEMS!I633*'Formulario 1 PROPUESTA'!$L$13,0)</f>
        <v>315630</v>
      </c>
      <c r="J638" s="171">
        <f>+ROUND(ITEMS!J633*'Formulario 1 PROPUESTA'!$L$13,0)</f>
        <v>504000</v>
      </c>
      <c r="K638" s="171">
        <f>+ROUND(ITEMS!K633*'Formulario 1 PROPUESTA'!$L$13,0)</f>
        <v>861000</v>
      </c>
      <c r="L638" s="171">
        <f>+ROUND(ITEMS!L633*'Formulario 1 PROPUESTA'!$L$13,0)</f>
        <v>828450</v>
      </c>
      <c r="M638" s="172">
        <f>+ROUND(ITEMS!M633*'Formulario 1 PROPUESTA'!$L$13,0)</f>
        <v>0</v>
      </c>
      <c r="N638" s="225"/>
    </row>
    <row r="639" spans="2:14" customFormat="1" ht="69.599999999999994" x14ac:dyDescent="0.25">
      <c r="B639" s="223"/>
      <c r="C639" s="163">
        <v>619</v>
      </c>
      <c r="D639" s="163" t="s">
        <v>35</v>
      </c>
      <c r="E639" s="164" t="s">
        <v>428</v>
      </c>
      <c r="F639" s="165" t="s">
        <v>10</v>
      </c>
      <c r="G639" s="166">
        <v>1</v>
      </c>
      <c r="H639" s="170">
        <f>+ROUND(ITEMS!H634*'Formulario 1 PROPUESTA'!$L$13,0)</f>
        <v>546703</v>
      </c>
      <c r="I639" s="171">
        <f>+ROUND(ITEMS!I634*'Formulario 1 PROPUESTA'!$L$13,0)</f>
        <v>546703</v>
      </c>
      <c r="J639" s="171">
        <f>+ROUND(ITEMS!J634*'Formulario 1 PROPUESTA'!$L$13,0)</f>
        <v>551250</v>
      </c>
      <c r="K639" s="171">
        <f>+ROUND(ITEMS!K634*'Formulario 1 PROPUESTA'!$L$13,0)</f>
        <v>551250</v>
      </c>
      <c r="L639" s="171">
        <f>+ROUND(ITEMS!L634*'Formulario 1 PROPUESTA'!$L$13,0)</f>
        <v>551250</v>
      </c>
      <c r="M639" s="172">
        <f>+ROUND(ITEMS!M634*'Formulario 1 PROPUESTA'!$L$13,0)</f>
        <v>551250</v>
      </c>
      <c r="N639" s="225"/>
    </row>
    <row r="640" spans="2:14" customFormat="1" ht="69.599999999999994" x14ac:dyDescent="0.25">
      <c r="B640" s="223"/>
      <c r="C640" s="163">
        <v>620</v>
      </c>
      <c r="D640" s="163" t="s">
        <v>21</v>
      </c>
      <c r="E640" s="164" t="s">
        <v>428</v>
      </c>
      <c r="F640" s="165" t="s">
        <v>84</v>
      </c>
      <c r="G640" s="166">
        <v>1</v>
      </c>
      <c r="H640" s="170">
        <f>+ROUND(ITEMS!H635*'Formulario 1 PROPUESTA'!$L$13,0)</f>
        <v>260687</v>
      </c>
      <c r="I640" s="171">
        <f>+ROUND(ITEMS!I635*'Formulario 1 PROPUESTA'!$L$13,0)</f>
        <v>315630</v>
      </c>
      <c r="J640" s="171">
        <f>+ROUND(ITEMS!J635*'Formulario 1 PROPUESTA'!$L$13,0)</f>
        <v>383250</v>
      </c>
      <c r="K640" s="171">
        <f>+ROUND(ITEMS!K635*'Formulario 1 PROPUESTA'!$L$13,0)</f>
        <v>399000</v>
      </c>
      <c r="L640" s="171">
        <f>+ROUND(ITEMS!L635*'Formulario 1 PROPUESTA'!$L$13,0)</f>
        <v>420000</v>
      </c>
      <c r="M640" s="172">
        <f>+ROUND(ITEMS!M635*'Formulario 1 PROPUESTA'!$L$13,0)</f>
        <v>0</v>
      </c>
      <c r="N640" s="225"/>
    </row>
    <row r="641" spans="2:14" customFormat="1" ht="34.799999999999997" x14ac:dyDescent="0.25">
      <c r="B641" s="223"/>
      <c r="C641" s="163">
        <v>621</v>
      </c>
      <c r="D641" s="163" t="s">
        <v>35</v>
      </c>
      <c r="E641" s="164" t="s">
        <v>429</v>
      </c>
      <c r="F641" s="165" t="s">
        <v>10</v>
      </c>
      <c r="G641" s="166">
        <v>1</v>
      </c>
      <c r="H641" s="170">
        <f>+ROUND(ITEMS!H636*'Formulario 1 PROPUESTA'!$L$13,0)</f>
        <v>1102500</v>
      </c>
      <c r="I641" s="171">
        <f>+ROUND(ITEMS!I636*'Formulario 1 PROPUESTA'!$L$13,0)</f>
        <v>1102500</v>
      </c>
      <c r="J641" s="171">
        <f>+ROUND(ITEMS!J636*'Formulario 1 PROPUESTA'!$L$13,0)</f>
        <v>1102500</v>
      </c>
      <c r="K641" s="171">
        <f>+ROUND(ITEMS!K636*'Formulario 1 PROPUESTA'!$L$13,0)</f>
        <v>1102500</v>
      </c>
      <c r="L641" s="171">
        <f>+ROUND(ITEMS!L636*'Formulario 1 PROPUESTA'!$L$13,0)</f>
        <v>1102500</v>
      </c>
      <c r="M641" s="172">
        <f>+ROUND(ITEMS!M636*'Formulario 1 PROPUESTA'!$L$13,0)</f>
        <v>1102500</v>
      </c>
      <c r="N641" s="225"/>
    </row>
    <row r="642" spans="2:14" customFormat="1" ht="34.799999999999997" x14ac:dyDescent="0.25">
      <c r="B642" s="223"/>
      <c r="C642" s="163">
        <v>622</v>
      </c>
      <c r="D642" s="163" t="s">
        <v>21</v>
      </c>
      <c r="E642" s="164" t="s">
        <v>429</v>
      </c>
      <c r="F642" s="165" t="s">
        <v>84</v>
      </c>
      <c r="G642" s="166">
        <v>1</v>
      </c>
      <c r="H642" s="170">
        <f>+ROUND(ITEMS!H637*'Formulario 1 PROPUESTA'!$L$13,0)</f>
        <v>227472</v>
      </c>
      <c r="I642" s="171">
        <f>+ROUND(ITEMS!I637*'Formulario 1 PROPUESTA'!$L$13,0)</f>
        <v>254939</v>
      </c>
      <c r="J642" s="171">
        <f>+ROUND(ITEMS!J637*'Formulario 1 PROPUESTA'!$L$13,0)</f>
        <v>315000</v>
      </c>
      <c r="K642" s="171">
        <f>+ROUND(ITEMS!K637*'Formulario 1 PROPUESTA'!$L$13,0)</f>
        <v>819000</v>
      </c>
      <c r="L642" s="171">
        <f>+ROUND(ITEMS!L637*'Formulario 1 PROPUESTA'!$L$13,0)</f>
        <v>828450</v>
      </c>
      <c r="M642" s="172">
        <f>+ROUND(ITEMS!M637*'Formulario 1 PROPUESTA'!$L$13,0)</f>
        <v>4987500</v>
      </c>
      <c r="N642" s="225"/>
    </row>
    <row r="643" spans="2:14" customFormat="1" ht="34.799999999999997" x14ac:dyDescent="0.25">
      <c r="B643" s="223"/>
      <c r="C643" s="163">
        <v>623</v>
      </c>
      <c r="D643" s="163" t="s">
        <v>35</v>
      </c>
      <c r="E643" s="164" t="s">
        <v>430</v>
      </c>
      <c r="F643" s="165" t="s">
        <v>10</v>
      </c>
      <c r="G643" s="166">
        <v>1</v>
      </c>
      <c r="H643" s="170">
        <f>+ROUND(ITEMS!H638*'Formulario 1 PROPUESTA'!$L$13,0)</f>
        <v>275650</v>
      </c>
      <c r="I643" s="171">
        <f>+ROUND(ITEMS!I638*'Formulario 1 PROPUESTA'!$L$13,0)</f>
        <v>275650</v>
      </c>
      <c r="J643" s="171">
        <f>+ROUND(ITEMS!J638*'Formulario 1 PROPUESTA'!$L$13,0)</f>
        <v>275650</v>
      </c>
      <c r="K643" s="171">
        <f>+ROUND(ITEMS!K638*'Formulario 1 PROPUESTA'!$L$13,0)</f>
        <v>275650</v>
      </c>
      <c r="L643" s="171">
        <f>+ROUND(ITEMS!L638*'Formulario 1 PROPUESTA'!$L$13,0)</f>
        <v>275650</v>
      </c>
      <c r="M643" s="172">
        <f>+ROUND(ITEMS!M638*'Formulario 1 PROPUESTA'!$L$13,0)</f>
        <v>275650</v>
      </c>
      <c r="N643" s="225"/>
    </row>
    <row r="644" spans="2:14" customFormat="1" ht="34.799999999999997" x14ac:dyDescent="0.25">
      <c r="B644" s="223"/>
      <c r="C644" s="163">
        <v>624</v>
      </c>
      <c r="D644" s="163" t="s">
        <v>21</v>
      </c>
      <c r="E644" s="164" t="s">
        <v>430</v>
      </c>
      <c r="F644" s="165" t="s">
        <v>84</v>
      </c>
      <c r="G644" s="166">
        <v>1</v>
      </c>
      <c r="H644" s="170">
        <f>+ROUND(ITEMS!H639*'Formulario 1 PROPUESTA'!$L$13,0)</f>
        <v>226800</v>
      </c>
      <c r="I644" s="171">
        <f>+ROUND(ITEMS!I639*'Formulario 1 PROPUESTA'!$L$13,0)</f>
        <v>194435</v>
      </c>
      <c r="J644" s="171">
        <f>+ROUND(ITEMS!J639*'Formulario 1 PROPUESTA'!$L$13,0)</f>
        <v>328937</v>
      </c>
      <c r="K644" s="171">
        <f>+ROUND(ITEMS!K639*'Formulario 1 PROPUESTA'!$L$13,0)</f>
        <v>367500</v>
      </c>
      <c r="L644" s="171">
        <f>+ROUND(ITEMS!L639*'Formulario 1 PROPUESTA'!$L$13,0)</f>
        <v>373800</v>
      </c>
      <c r="M644" s="172">
        <f>+ROUND(ITEMS!M639*'Formulario 1 PROPUESTA'!$L$13,0)</f>
        <v>0</v>
      </c>
      <c r="N644" s="225"/>
    </row>
    <row r="645" spans="2:14" customFormat="1" ht="52.2" x14ac:dyDescent="0.25">
      <c r="B645" s="223"/>
      <c r="C645" s="163">
        <v>625</v>
      </c>
      <c r="D645" s="163" t="s">
        <v>35</v>
      </c>
      <c r="E645" s="164" t="s">
        <v>431</v>
      </c>
      <c r="F645" s="165" t="s">
        <v>10</v>
      </c>
      <c r="G645" s="166">
        <v>1</v>
      </c>
      <c r="H645" s="170">
        <f>+ROUND(ITEMS!H640*'Formulario 1 PROPUESTA'!$L$13,0)</f>
        <v>0</v>
      </c>
      <c r="I645" s="171">
        <f>+ROUND(ITEMS!I640*'Formulario 1 PROPUESTA'!$L$13,0)</f>
        <v>0</v>
      </c>
      <c r="J645" s="171">
        <f>+ROUND(ITEMS!J640*'Formulario 1 PROPUESTA'!$L$13,0)</f>
        <v>138600</v>
      </c>
      <c r="K645" s="171">
        <f>+ROUND(ITEMS!K640*'Formulario 1 PROPUESTA'!$L$13,0)</f>
        <v>138600</v>
      </c>
      <c r="L645" s="171">
        <f>+ROUND(ITEMS!L640*'Formulario 1 PROPUESTA'!$L$13,0)</f>
        <v>138600</v>
      </c>
      <c r="M645" s="172">
        <f>+ROUND(ITEMS!M640*'Formulario 1 PROPUESTA'!$L$13,0)</f>
        <v>138600</v>
      </c>
      <c r="N645" s="225"/>
    </row>
    <row r="646" spans="2:14" customFormat="1" ht="52.2" x14ac:dyDescent="0.25">
      <c r="B646" s="223"/>
      <c r="C646" s="163">
        <v>626</v>
      </c>
      <c r="D646" s="163" t="s">
        <v>21</v>
      </c>
      <c r="E646" s="164" t="s">
        <v>431</v>
      </c>
      <c r="F646" s="165" t="s">
        <v>84</v>
      </c>
      <c r="G646" s="166">
        <v>1</v>
      </c>
      <c r="H646" s="170">
        <f>+ROUND(ITEMS!H641*'Formulario 1 PROPUESTA'!$L$13,0)</f>
        <v>0</v>
      </c>
      <c r="I646" s="171">
        <f>+ROUND(ITEMS!I641*'Formulario 1 PROPUESTA'!$L$13,0)</f>
        <v>0</v>
      </c>
      <c r="J646" s="171">
        <f>+ROUND(ITEMS!J641*'Formulario 1 PROPUESTA'!$L$13,0)</f>
        <v>336000</v>
      </c>
      <c r="K646" s="171">
        <f>+ROUND(ITEMS!K641*'Formulario 1 PROPUESTA'!$L$13,0)</f>
        <v>262500</v>
      </c>
      <c r="L646" s="171">
        <f>+ROUND(ITEMS!L641*'Formulario 1 PROPUESTA'!$L$13,0)</f>
        <v>262500</v>
      </c>
      <c r="M646" s="172">
        <f>+ROUND(ITEMS!M641*'Formulario 1 PROPUESTA'!$L$13,0)</f>
        <v>262500</v>
      </c>
      <c r="N646" s="225"/>
    </row>
    <row r="647" spans="2:14" customFormat="1" ht="52.2" x14ac:dyDescent="0.25">
      <c r="B647" s="223"/>
      <c r="C647" s="163">
        <v>627</v>
      </c>
      <c r="D647" s="163" t="s">
        <v>35</v>
      </c>
      <c r="E647" s="164" t="s">
        <v>432</v>
      </c>
      <c r="F647" s="165" t="s">
        <v>10</v>
      </c>
      <c r="G647" s="166">
        <v>1</v>
      </c>
      <c r="H647" s="170">
        <f>+ROUND(ITEMS!H642*'Formulario 1 PROPUESTA'!$L$13,0)</f>
        <v>144668</v>
      </c>
      <c r="I647" s="171">
        <f>+ROUND(ITEMS!I642*'Formulario 1 PROPUESTA'!$L$13,0)</f>
        <v>144668</v>
      </c>
      <c r="J647" s="171">
        <f>+ROUND(ITEMS!J642*'Formulario 1 PROPUESTA'!$L$13,0)</f>
        <v>138600</v>
      </c>
      <c r="K647" s="171">
        <f>+ROUND(ITEMS!K642*'Formulario 1 PROPUESTA'!$L$13,0)</f>
        <v>138600</v>
      </c>
      <c r="L647" s="171">
        <f>+ROUND(ITEMS!L642*'Formulario 1 PROPUESTA'!$L$13,0)</f>
        <v>138600</v>
      </c>
      <c r="M647" s="172">
        <f>+ROUND(ITEMS!M642*'Formulario 1 PROPUESTA'!$L$13,0)</f>
        <v>138600</v>
      </c>
      <c r="N647" s="225"/>
    </row>
    <row r="648" spans="2:14" customFormat="1" ht="52.2" x14ac:dyDescent="0.25">
      <c r="B648" s="223"/>
      <c r="C648" s="163">
        <v>628</v>
      </c>
      <c r="D648" s="163" t="s">
        <v>21</v>
      </c>
      <c r="E648" s="164" t="s">
        <v>432</v>
      </c>
      <c r="F648" s="165" t="s">
        <v>84</v>
      </c>
      <c r="G648" s="166">
        <v>1</v>
      </c>
      <c r="H648" s="170">
        <f>+ROUND(ITEMS!H643*'Formulario 1 PROPUESTA'!$L$13,0)</f>
        <v>156320</v>
      </c>
      <c r="I648" s="171">
        <f>+ROUND(ITEMS!I643*'Formulario 1 PROPUESTA'!$L$13,0)</f>
        <v>173422</v>
      </c>
      <c r="J648" s="171">
        <f>+ROUND(ITEMS!J643*'Formulario 1 PROPUESTA'!$L$13,0)</f>
        <v>631531</v>
      </c>
      <c r="K648" s="171">
        <f>+ROUND(ITEMS!K643*'Formulario 1 PROPUESTA'!$L$13,0)</f>
        <v>787500</v>
      </c>
      <c r="L648" s="171">
        <f>+ROUND(ITEMS!L643*'Formulario 1 PROPUESTA'!$L$13,0)</f>
        <v>828450</v>
      </c>
      <c r="M648" s="172">
        <f>+ROUND(ITEMS!M643*'Formulario 1 PROPUESTA'!$L$13,0)</f>
        <v>630000</v>
      </c>
      <c r="N648" s="225"/>
    </row>
    <row r="649" spans="2:14" customFormat="1" ht="34.799999999999997" x14ac:dyDescent="0.25">
      <c r="B649" s="223"/>
      <c r="C649" s="163">
        <v>629</v>
      </c>
      <c r="D649" s="163" t="s">
        <v>35</v>
      </c>
      <c r="E649" s="164" t="s">
        <v>433</v>
      </c>
      <c r="F649" s="165" t="s">
        <v>10</v>
      </c>
      <c r="G649" s="166">
        <v>1</v>
      </c>
      <c r="H649" s="170">
        <f>+ROUND(ITEMS!H644*'Formulario 1 PROPUESTA'!$L$13,0)</f>
        <v>459400</v>
      </c>
      <c r="I649" s="171">
        <f>+ROUND(ITEMS!I644*'Formulario 1 PROPUESTA'!$L$13,0)</f>
        <v>459400</v>
      </c>
      <c r="J649" s="171">
        <f>+ROUND(ITEMS!J644*'Formulario 1 PROPUESTA'!$L$13,0)</f>
        <v>459400</v>
      </c>
      <c r="K649" s="171">
        <f>+ROUND(ITEMS!K644*'Formulario 1 PROPUESTA'!$L$13,0)</f>
        <v>459400</v>
      </c>
      <c r="L649" s="171">
        <f>+ROUND(ITEMS!L644*'Formulario 1 PROPUESTA'!$L$13,0)</f>
        <v>459400</v>
      </c>
      <c r="M649" s="172">
        <f>+ROUND(ITEMS!M644*'Formulario 1 PROPUESTA'!$L$13,0)</f>
        <v>459400</v>
      </c>
      <c r="N649" s="225"/>
    </row>
    <row r="650" spans="2:14" customFormat="1" ht="34.799999999999997" x14ac:dyDescent="0.25">
      <c r="B650" s="223"/>
      <c r="C650" s="163">
        <v>630</v>
      </c>
      <c r="D650" s="163" t="s">
        <v>21</v>
      </c>
      <c r="E650" s="164" t="s">
        <v>433</v>
      </c>
      <c r="F650" s="165" t="s">
        <v>84</v>
      </c>
      <c r="G650" s="166">
        <v>1</v>
      </c>
      <c r="H650" s="170">
        <f>+ROUND(ITEMS!H645*'Formulario 1 PROPUESTA'!$L$13,0)</f>
        <v>185720</v>
      </c>
      <c r="I650" s="171">
        <f>+ROUND(ITEMS!I645*'Formulario 1 PROPUESTA'!$L$13,0)</f>
        <v>202822</v>
      </c>
      <c r="J650" s="171">
        <f>+ROUND(ITEMS!J645*'Formulario 1 PROPUESTA'!$L$13,0)</f>
        <v>682500</v>
      </c>
      <c r="K650" s="171">
        <f>+ROUND(ITEMS!K645*'Formulario 1 PROPUESTA'!$L$13,0)</f>
        <v>787500</v>
      </c>
      <c r="L650" s="171">
        <f>+ROUND(ITEMS!L645*'Formulario 1 PROPUESTA'!$L$13,0)</f>
        <v>934500</v>
      </c>
      <c r="M650" s="172">
        <f>+ROUND(ITEMS!M645*'Formulario 1 PROPUESTA'!$L$13,0)</f>
        <v>168000</v>
      </c>
      <c r="N650" s="225"/>
    </row>
    <row r="651" spans="2:14" customFormat="1" ht="52.2" x14ac:dyDescent="0.25">
      <c r="B651" s="223"/>
      <c r="C651" s="163">
        <v>631</v>
      </c>
      <c r="D651" s="163" t="s">
        <v>35</v>
      </c>
      <c r="E651" s="164" t="s">
        <v>434</v>
      </c>
      <c r="F651" s="165" t="s">
        <v>10</v>
      </c>
      <c r="G651" s="166">
        <v>1</v>
      </c>
      <c r="H651" s="170">
        <f>+ROUND(ITEMS!H646*'Formulario 1 PROPUESTA'!$L$13,0)</f>
        <v>46750</v>
      </c>
      <c r="I651" s="171">
        <f>+ROUND(ITEMS!I646*'Formulario 1 PROPUESTA'!$L$13,0)</f>
        <v>46750</v>
      </c>
      <c r="J651" s="171">
        <f>+ROUND(ITEMS!J646*'Formulario 1 PROPUESTA'!$L$13,0)</f>
        <v>46750</v>
      </c>
      <c r="K651" s="171">
        <f>+ROUND(ITEMS!K646*'Formulario 1 PROPUESTA'!$L$13,0)</f>
        <v>46750</v>
      </c>
      <c r="L651" s="171">
        <f>+ROUND(ITEMS!L646*'Formulario 1 PROPUESTA'!$L$13,0)</f>
        <v>46750</v>
      </c>
      <c r="M651" s="172">
        <f>+ROUND(ITEMS!M646*'Formulario 1 PROPUESTA'!$L$13,0)</f>
        <v>46750</v>
      </c>
      <c r="N651" s="225"/>
    </row>
    <row r="652" spans="2:14" customFormat="1" ht="52.2" x14ac:dyDescent="0.25">
      <c r="B652" s="223"/>
      <c r="C652" s="163">
        <v>632</v>
      </c>
      <c r="D652" s="163" t="s">
        <v>21</v>
      </c>
      <c r="E652" s="164" t="s">
        <v>434</v>
      </c>
      <c r="F652" s="165" t="s">
        <v>84</v>
      </c>
      <c r="G652" s="166">
        <v>1</v>
      </c>
      <c r="H652" s="170">
        <f>+ROUND(ITEMS!H647*'Formulario 1 PROPUESTA'!$L$13,0)</f>
        <v>46750</v>
      </c>
      <c r="I652" s="171">
        <f>+ROUND(ITEMS!I647*'Formulario 1 PROPUESTA'!$L$13,0)</f>
        <v>46750</v>
      </c>
      <c r="J652" s="171">
        <f>+ROUND(ITEMS!J647*'Formulario 1 PROPUESTA'!$L$13,0)</f>
        <v>46750</v>
      </c>
      <c r="K652" s="171">
        <f>+ROUND(ITEMS!K647*'Formulario 1 PROPUESTA'!$L$13,0)</f>
        <v>46750</v>
      </c>
      <c r="L652" s="171">
        <f>+ROUND(ITEMS!L647*'Formulario 1 PROPUESTA'!$L$13,0)</f>
        <v>51732</v>
      </c>
      <c r="M652" s="172">
        <f>+ROUND(ITEMS!M647*'Formulario 1 PROPUESTA'!$L$13,0)</f>
        <v>46750</v>
      </c>
      <c r="N652" s="225"/>
    </row>
    <row r="653" spans="2:14" customFormat="1" ht="34.799999999999997" x14ac:dyDescent="0.25">
      <c r="B653" s="223"/>
      <c r="C653" s="163">
        <v>633</v>
      </c>
      <c r="D653" s="163" t="s">
        <v>35</v>
      </c>
      <c r="E653" s="164" t="s">
        <v>435</v>
      </c>
      <c r="F653" s="165" t="s">
        <v>10</v>
      </c>
      <c r="G653" s="166">
        <v>1</v>
      </c>
      <c r="H653" s="170">
        <f>+ROUND(ITEMS!H648*'Formulario 1 PROPUESTA'!$L$13,0)</f>
        <v>183750</v>
      </c>
      <c r="I653" s="171">
        <f>+ROUND(ITEMS!I648*'Formulario 1 PROPUESTA'!$L$13,0)</f>
        <v>183750</v>
      </c>
      <c r="J653" s="171">
        <f>+ROUND(ITEMS!J648*'Formulario 1 PROPUESTA'!$L$13,0)</f>
        <v>183750</v>
      </c>
      <c r="K653" s="171">
        <f>+ROUND(ITEMS!K648*'Formulario 1 PROPUESTA'!$L$13,0)</f>
        <v>183750</v>
      </c>
      <c r="L653" s="171">
        <f>+ROUND(ITEMS!L648*'Formulario 1 PROPUESTA'!$L$13,0)</f>
        <v>183750</v>
      </c>
      <c r="M653" s="172">
        <f>+ROUND(ITEMS!M648*'Formulario 1 PROPUESTA'!$L$13,0)</f>
        <v>183750</v>
      </c>
      <c r="N653" s="225"/>
    </row>
    <row r="654" spans="2:14" customFormat="1" ht="34.799999999999997" x14ac:dyDescent="0.25">
      <c r="B654" s="223"/>
      <c r="C654" s="163">
        <v>634</v>
      </c>
      <c r="D654" s="163" t="s">
        <v>21</v>
      </c>
      <c r="E654" s="164" t="s">
        <v>435</v>
      </c>
      <c r="F654" s="165" t="s">
        <v>84</v>
      </c>
      <c r="G654" s="166">
        <v>1</v>
      </c>
      <c r="H654" s="170">
        <f>+ROUND(ITEMS!H649*'Formulario 1 PROPUESTA'!$L$13,0)</f>
        <v>4041429</v>
      </c>
      <c r="I654" s="171">
        <f>+ROUND(ITEMS!I649*'Formulario 1 PROPUESTA'!$L$13,0)</f>
        <v>4470758</v>
      </c>
      <c r="J654" s="171">
        <f>+ROUND(ITEMS!J649*'Formulario 1 PROPUESTA'!$L$13,0)</f>
        <v>2625000</v>
      </c>
      <c r="K654" s="171">
        <f>+ROUND(ITEMS!K649*'Formulario 1 PROPUESTA'!$L$13,0)</f>
        <v>0</v>
      </c>
      <c r="L654" s="171">
        <f>+ROUND(ITEMS!L649*'Formulario 1 PROPUESTA'!$L$13,0)</f>
        <v>2341500</v>
      </c>
      <c r="M654" s="172">
        <f>+ROUND(ITEMS!M649*'Formulario 1 PROPUESTA'!$L$13,0)</f>
        <v>945000</v>
      </c>
      <c r="N654" s="225"/>
    </row>
    <row r="655" spans="2:14" customFormat="1" ht="52.2" x14ac:dyDescent="0.25">
      <c r="B655" s="223"/>
      <c r="C655" s="163">
        <v>635</v>
      </c>
      <c r="D655" s="163" t="s">
        <v>35</v>
      </c>
      <c r="E655" s="164" t="s">
        <v>436</v>
      </c>
      <c r="F655" s="165" t="s">
        <v>10</v>
      </c>
      <c r="G655" s="166">
        <v>1</v>
      </c>
      <c r="H655" s="170">
        <f>+ROUND(ITEMS!H650*'Formulario 1 PROPUESTA'!$L$13,0)</f>
        <v>46750</v>
      </c>
      <c r="I655" s="171">
        <f>+ROUND(ITEMS!I650*'Formulario 1 PROPUESTA'!$L$13,0)</f>
        <v>46750</v>
      </c>
      <c r="J655" s="171">
        <f>+ROUND(ITEMS!J650*'Formulario 1 PROPUESTA'!$L$13,0)</f>
        <v>46750</v>
      </c>
      <c r="K655" s="171">
        <f>+ROUND(ITEMS!K650*'Formulario 1 PROPUESTA'!$L$13,0)</f>
        <v>43969</v>
      </c>
      <c r="L655" s="171">
        <f>+ROUND(ITEMS!L650*'Formulario 1 PROPUESTA'!$L$13,0)</f>
        <v>46750</v>
      </c>
      <c r="M655" s="172">
        <f>+ROUND(ITEMS!M650*'Formulario 1 PROPUESTA'!$L$13,0)</f>
        <v>46750</v>
      </c>
      <c r="N655" s="225"/>
    </row>
    <row r="656" spans="2:14" customFormat="1" ht="52.2" x14ac:dyDescent="0.25">
      <c r="B656" s="223"/>
      <c r="C656" s="163">
        <v>636</v>
      </c>
      <c r="D656" s="163" t="s">
        <v>21</v>
      </c>
      <c r="E656" s="164" t="s">
        <v>436</v>
      </c>
      <c r="F656" s="165" t="s">
        <v>84</v>
      </c>
      <c r="G656" s="166">
        <v>1</v>
      </c>
      <c r="H656" s="170">
        <f>+ROUND(ITEMS!H651*'Formulario 1 PROPUESTA'!$L$13,0)</f>
        <v>229228</v>
      </c>
      <c r="I656" s="171">
        <f>+ROUND(ITEMS!I651*'Formulario 1 PROPUESTA'!$L$13,0)</f>
        <v>265449</v>
      </c>
      <c r="J656" s="171">
        <f>+ROUND(ITEMS!J651*'Formulario 1 PROPUESTA'!$L$13,0)</f>
        <v>272114</v>
      </c>
      <c r="K656" s="171">
        <f>+ROUND(ITEMS!K651*'Formulario 1 PROPUESTA'!$L$13,0)</f>
        <v>246523</v>
      </c>
      <c r="L656" s="171">
        <f>+ROUND(ITEMS!L651*'Formulario 1 PROPUESTA'!$L$13,0)</f>
        <v>373800</v>
      </c>
      <c r="M656" s="172">
        <f>+ROUND(ITEMS!M651*'Formulario 1 PROPUESTA'!$L$13,0)</f>
        <v>420000</v>
      </c>
      <c r="N656" s="225"/>
    </row>
    <row r="657" spans="2:14" customFormat="1" ht="69.599999999999994" x14ac:dyDescent="0.25">
      <c r="B657" s="223"/>
      <c r="C657" s="163">
        <v>637</v>
      </c>
      <c r="D657" s="163" t="s">
        <v>35</v>
      </c>
      <c r="E657" s="164" t="s">
        <v>437</v>
      </c>
      <c r="F657" s="165" t="s">
        <v>10</v>
      </c>
      <c r="G657" s="166">
        <v>1</v>
      </c>
      <c r="H657" s="170">
        <f>+ROUND(ITEMS!H652*'Formulario 1 PROPUESTA'!$L$13,0)</f>
        <v>98601</v>
      </c>
      <c r="I657" s="171">
        <f>+ROUND(ITEMS!I652*'Formulario 1 PROPUESTA'!$L$13,0)</f>
        <v>98601</v>
      </c>
      <c r="J657" s="171">
        <f>+ROUND(ITEMS!J652*'Formulario 1 PROPUESTA'!$L$13,0)</f>
        <v>91900</v>
      </c>
      <c r="K657" s="171">
        <f>+ROUND(ITEMS!K652*'Formulario 1 PROPUESTA'!$L$13,0)</f>
        <v>91900</v>
      </c>
      <c r="L657" s="171">
        <f>+ROUND(ITEMS!L652*'Formulario 1 PROPUESTA'!$L$13,0)</f>
        <v>91900</v>
      </c>
      <c r="M657" s="172">
        <f>+ROUND(ITEMS!M652*'Formulario 1 PROPUESTA'!$L$13,0)</f>
        <v>91900</v>
      </c>
      <c r="N657" s="225"/>
    </row>
    <row r="658" spans="2:14" customFormat="1" ht="69.599999999999994" x14ac:dyDescent="0.25">
      <c r="B658" s="223"/>
      <c r="C658" s="163">
        <v>638</v>
      </c>
      <c r="D658" s="163" t="s">
        <v>21</v>
      </c>
      <c r="E658" s="164" t="s">
        <v>437</v>
      </c>
      <c r="F658" s="165" t="s">
        <v>84</v>
      </c>
      <c r="G658" s="166">
        <v>1</v>
      </c>
      <c r="H658" s="170">
        <f>+ROUND(ITEMS!H653*'Formulario 1 PROPUESTA'!$L$13,0)</f>
        <v>303450</v>
      </c>
      <c r="I658" s="171">
        <f>+ROUND(ITEMS!I653*'Formulario 1 PROPUESTA'!$L$13,0)</f>
        <v>303450</v>
      </c>
      <c r="J658" s="171">
        <f>+ROUND(ITEMS!J653*'Formulario 1 PROPUESTA'!$L$13,0)</f>
        <v>262500</v>
      </c>
      <c r="K658" s="171">
        <f>+ROUND(ITEMS!K653*'Formulario 1 PROPUESTA'!$L$13,0)</f>
        <v>210000</v>
      </c>
      <c r="L658" s="171">
        <f>+ROUND(ITEMS!L653*'Formulario 1 PROPUESTA'!$L$13,0)</f>
        <v>262500</v>
      </c>
      <c r="M658" s="172">
        <f>+ROUND(ITEMS!M653*'Formulario 1 PROPUESTA'!$L$13,0)</f>
        <v>367500</v>
      </c>
      <c r="N658" s="225"/>
    </row>
    <row r="659" spans="2:14" customFormat="1" ht="52.2" x14ac:dyDescent="0.25">
      <c r="B659" s="223"/>
      <c r="C659" s="163">
        <v>639</v>
      </c>
      <c r="D659" s="163" t="s">
        <v>35</v>
      </c>
      <c r="E659" s="164" t="s">
        <v>438</v>
      </c>
      <c r="F659" s="165" t="s">
        <v>10</v>
      </c>
      <c r="G659" s="166">
        <v>1</v>
      </c>
      <c r="H659" s="170">
        <f>+ROUND(ITEMS!H654*'Formulario 1 PROPUESTA'!$L$13,0)</f>
        <v>91134</v>
      </c>
      <c r="I659" s="171">
        <f>+ROUND(ITEMS!I654*'Formulario 1 PROPUESTA'!$L$13,0)</f>
        <v>91134</v>
      </c>
      <c r="J659" s="171">
        <f>+ROUND(ITEMS!J654*'Formulario 1 PROPUESTA'!$L$13,0)</f>
        <v>91900</v>
      </c>
      <c r="K659" s="171">
        <f>+ROUND(ITEMS!K654*'Formulario 1 PROPUESTA'!$L$13,0)</f>
        <v>91900</v>
      </c>
      <c r="L659" s="171">
        <f>+ROUND(ITEMS!L654*'Formulario 1 PROPUESTA'!$L$13,0)</f>
        <v>91900</v>
      </c>
      <c r="M659" s="172">
        <f>+ROUND(ITEMS!M654*'Formulario 1 PROPUESTA'!$L$13,0)</f>
        <v>91900</v>
      </c>
      <c r="N659" s="225"/>
    </row>
    <row r="660" spans="2:14" customFormat="1" ht="52.2" x14ac:dyDescent="0.25">
      <c r="B660" s="223"/>
      <c r="C660" s="163">
        <v>640</v>
      </c>
      <c r="D660" s="163" t="s">
        <v>21</v>
      </c>
      <c r="E660" s="164" t="s">
        <v>438</v>
      </c>
      <c r="F660" s="165" t="s">
        <v>84</v>
      </c>
      <c r="G660" s="166">
        <v>1</v>
      </c>
      <c r="H660" s="170">
        <f>+ROUND(ITEMS!H655*'Formulario 1 PROPUESTA'!$L$13,0)</f>
        <v>303450</v>
      </c>
      <c r="I660" s="171">
        <f>+ROUND(ITEMS!I655*'Formulario 1 PROPUESTA'!$L$13,0)</f>
        <v>303450</v>
      </c>
      <c r="J660" s="171">
        <f>+ROUND(ITEMS!J655*'Formulario 1 PROPUESTA'!$L$13,0)</f>
        <v>210000</v>
      </c>
      <c r="K660" s="171">
        <f>+ROUND(ITEMS!K655*'Formulario 1 PROPUESTA'!$L$13,0)</f>
        <v>189000</v>
      </c>
      <c r="L660" s="171">
        <f>+ROUND(ITEMS!L655*'Formulario 1 PROPUESTA'!$L$13,0)</f>
        <v>198450</v>
      </c>
      <c r="M660" s="172">
        <f>+ROUND(ITEMS!M655*'Formulario 1 PROPUESTA'!$L$13,0)</f>
        <v>262500</v>
      </c>
      <c r="N660" s="225"/>
    </row>
    <row r="661" spans="2:14" customFormat="1" ht="34.799999999999997" x14ac:dyDescent="0.25">
      <c r="B661" s="223"/>
      <c r="C661" s="163">
        <v>641</v>
      </c>
      <c r="D661" s="163" t="s">
        <v>35</v>
      </c>
      <c r="E661" s="164" t="s">
        <v>439</v>
      </c>
      <c r="F661" s="165" t="s">
        <v>10</v>
      </c>
      <c r="G661" s="166">
        <v>1</v>
      </c>
      <c r="H661" s="170">
        <f>+ROUND(ITEMS!H656*'Formulario 1 PROPUESTA'!$L$13,0)</f>
        <v>0</v>
      </c>
      <c r="I661" s="171">
        <f>+ROUND(ITEMS!I656*'Formulario 1 PROPUESTA'!$L$13,0)</f>
        <v>0</v>
      </c>
      <c r="J661" s="171">
        <f>+ROUND(ITEMS!J656*'Formulario 1 PROPUESTA'!$L$13,0)</f>
        <v>0</v>
      </c>
      <c r="K661" s="171">
        <f>+ROUND(ITEMS!K656*'Formulario 1 PROPUESTA'!$L$13,0)</f>
        <v>0</v>
      </c>
      <c r="L661" s="171">
        <f>+ROUND(ITEMS!L656*'Formulario 1 PROPUESTA'!$L$13,0)</f>
        <v>0</v>
      </c>
      <c r="M661" s="172">
        <f>+ROUND(ITEMS!M656*'Formulario 1 PROPUESTA'!$L$13,0)</f>
        <v>367500</v>
      </c>
      <c r="N661" s="225"/>
    </row>
    <row r="662" spans="2:14" customFormat="1" ht="34.799999999999997" x14ac:dyDescent="0.25">
      <c r="B662" s="223"/>
      <c r="C662" s="163">
        <v>642</v>
      </c>
      <c r="D662" s="163" t="s">
        <v>21</v>
      </c>
      <c r="E662" s="164" t="s">
        <v>439</v>
      </c>
      <c r="F662" s="165" t="s">
        <v>84</v>
      </c>
      <c r="G662" s="166">
        <v>1</v>
      </c>
      <c r="H662" s="170">
        <f>+ROUND(ITEMS!H657*'Formulario 1 PROPUESTA'!$L$13,0)</f>
        <v>0</v>
      </c>
      <c r="I662" s="171">
        <f>+ROUND(ITEMS!I657*'Formulario 1 PROPUESTA'!$L$13,0)</f>
        <v>0</v>
      </c>
      <c r="J662" s="171">
        <f>+ROUND(ITEMS!J657*'Formulario 1 PROPUESTA'!$L$13,0)</f>
        <v>0</v>
      </c>
      <c r="K662" s="171">
        <f>+ROUND(ITEMS!K657*'Formulario 1 PROPUESTA'!$L$13,0)</f>
        <v>0</v>
      </c>
      <c r="L662" s="171">
        <f>+ROUND(ITEMS!L657*'Formulario 1 PROPUESTA'!$L$13,0)</f>
        <v>0</v>
      </c>
      <c r="M662" s="172">
        <f>+ROUND(ITEMS!M657*'Formulario 1 PROPUESTA'!$L$13,0)</f>
        <v>173250</v>
      </c>
      <c r="N662" s="225"/>
    </row>
    <row r="663" spans="2:14" customFormat="1" ht="17.399999999999999" x14ac:dyDescent="0.25">
      <c r="B663" s="223"/>
      <c r="C663" s="163">
        <v>643</v>
      </c>
      <c r="D663" s="163" t="s">
        <v>35</v>
      </c>
      <c r="E663" s="164" t="s">
        <v>440</v>
      </c>
      <c r="F663" s="165" t="s">
        <v>10</v>
      </c>
      <c r="G663" s="166">
        <v>1</v>
      </c>
      <c r="H663" s="170">
        <f>+ROUND(ITEMS!H658*'Formulario 1 PROPUESTA'!$L$13,0)</f>
        <v>183750</v>
      </c>
      <c r="I663" s="171">
        <f>+ROUND(ITEMS!I658*'Formulario 1 PROPUESTA'!$L$13,0)</f>
        <v>183750</v>
      </c>
      <c r="J663" s="171">
        <f>+ROUND(ITEMS!J658*'Formulario 1 PROPUESTA'!$L$13,0)</f>
        <v>168921</v>
      </c>
      <c r="K663" s="171">
        <f>+ROUND(ITEMS!K658*'Formulario 1 PROPUESTA'!$L$13,0)</f>
        <v>183750</v>
      </c>
      <c r="L663" s="171">
        <f>+ROUND(ITEMS!L658*'Formulario 1 PROPUESTA'!$L$13,0)</f>
        <v>183750</v>
      </c>
      <c r="M663" s="172">
        <f>+ROUND(ITEMS!M658*'Formulario 1 PROPUESTA'!$L$13,0)</f>
        <v>183750</v>
      </c>
      <c r="N663" s="225"/>
    </row>
    <row r="664" spans="2:14" customFormat="1" ht="17.399999999999999" x14ac:dyDescent="0.25">
      <c r="B664" s="223"/>
      <c r="C664" s="163">
        <v>644</v>
      </c>
      <c r="D664" s="163" t="s">
        <v>21</v>
      </c>
      <c r="E664" s="164" t="s">
        <v>440</v>
      </c>
      <c r="F664" s="165" t="s">
        <v>84</v>
      </c>
      <c r="G664" s="166">
        <v>1</v>
      </c>
      <c r="H664" s="170">
        <f>+ROUND(ITEMS!H659*'Formulario 1 PROPUESTA'!$L$13,0)</f>
        <v>583942</v>
      </c>
      <c r="I664" s="171">
        <f>+ROUND(ITEMS!I659*'Formulario 1 PROPUESTA'!$L$13,0)</f>
        <v>513450</v>
      </c>
      <c r="J664" s="171">
        <f>+ROUND(ITEMS!J659*'Formulario 1 PROPUESTA'!$L$13,0)</f>
        <v>1445562</v>
      </c>
      <c r="K664" s="171">
        <f>+ROUND(ITEMS!K659*'Formulario 1 PROPUESTA'!$L$13,0)</f>
        <v>294000</v>
      </c>
      <c r="L664" s="171">
        <f>+ROUND(ITEMS!L659*'Formulario 1 PROPUESTA'!$L$13,0)</f>
        <v>2205000</v>
      </c>
      <c r="M664" s="172">
        <f>+ROUND(ITEMS!M659*'Formulario 1 PROPUESTA'!$L$13,0)</f>
        <v>1050000</v>
      </c>
      <c r="N664" s="225"/>
    </row>
    <row r="665" spans="2:14" customFormat="1" ht="52.2" x14ac:dyDescent="0.25">
      <c r="B665" s="223"/>
      <c r="C665" s="163">
        <v>645</v>
      </c>
      <c r="D665" s="163" t="s">
        <v>35</v>
      </c>
      <c r="E665" s="164" t="s">
        <v>441</v>
      </c>
      <c r="F665" s="165" t="s">
        <v>10</v>
      </c>
      <c r="G665" s="166">
        <v>1</v>
      </c>
      <c r="H665" s="170">
        <f>+ROUND(ITEMS!H660*'Formulario 1 PROPUESTA'!$L$13,0)</f>
        <v>735000</v>
      </c>
      <c r="I665" s="171">
        <f>+ROUND(ITEMS!I660*'Formulario 1 PROPUESTA'!$L$13,0)</f>
        <v>735000</v>
      </c>
      <c r="J665" s="171">
        <f>+ROUND(ITEMS!J660*'Formulario 1 PROPUESTA'!$L$13,0)</f>
        <v>735000</v>
      </c>
      <c r="K665" s="171">
        <f>+ROUND(ITEMS!K660*'Formulario 1 PROPUESTA'!$L$13,0)</f>
        <v>735000</v>
      </c>
      <c r="L665" s="171">
        <f>+ROUND(ITEMS!L660*'Formulario 1 PROPUESTA'!$L$13,0)</f>
        <v>735000</v>
      </c>
      <c r="M665" s="172">
        <f>+ROUND(ITEMS!M660*'Formulario 1 PROPUESTA'!$L$13,0)</f>
        <v>735000</v>
      </c>
      <c r="N665" s="225"/>
    </row>
    <row r="666" spans="2:14" customFormat="1" ht="52.2" x14ac:dyDescent="0.25">
      <c r="B666" s="223"/>
      <c r="C666" s="163">
        <v>646</v>
      </c>
      <c r="D666" s="163" t="s">
        <v>21</v>
      </c>
      <c r="E666" s="164" t="s">
        <v>441</v>
      </c>
      <c r="F666" s="165" t="s">
        <v>124</v>
      </c>
      <c r="G666" s="166">
        <v>1</v>
      </c>
      <c r="H666" s="170">
        <f>+ROUND(ITEMS!H661*'Formulario 1 PROPUESTA'!$L$13,0)</f>
        <v>375900</v>
      </c>
      <c r="I666" s="171">
        <f>+ROUND(ITEMS!I661*'Formulario 1 PROPUESTA'!$L$13,0)</f>
        <v>375900</v>
      </c>
      <c r="J666" s="171">
        <f>+ROUND(ITEMS!J661*'Formulario 1 PROPUESTA'!$L$13,0)</f>
        <v>297697</v>
      </c>
      <c r="K666" s="171">
        <f>+ROUND(ITEMS!K661*'Formulario 1 PROPUESTA'!$L$13,0)</f>
        <v>231000</v>
      </c>
      <c r="L666" s="171">
        <f>+ROUND(ITEMS!L661*'Formulario 1 PROPUESTA'!$L$13,0)</f>
        <v>231000</v>
      </c>
      <c r="M666" s="172">
        <f>+ROUND(ITEMS!M661*'Formulario 1 PROPUESTA'!$L$13,0)</f>
        <v>63000</v>
      </c>
      <c r="N666" s="225"/>
    </row>
    <row r="667" spans="2:14" customFormat="1" ht="87" x14ac:dyDescent="0.25">
      <c r="B667" s="223"/>
      <c r="C667" s="163">
        <v>647</v>
      </c>
      <c r="D667" s="163" t="s">
        <v>35</v>
      </c>
      <c r="E667" s="164" t="s">
        <v>442</v>
      </c>
      <c r="F667" s="165" t="s">
        <v>10</v>
      </c>
      <c r="G667" s="166">
        <v>1</v>
      </c>
      <c r="H667" s="170">
        <f>+ROUND(ITEMS!H662*'Formulario 1 PROPUESTA'!$L$13,0)</f>
        <v>728937</v>
      </c>
      <c r="I667" s="171">
        <f>+ROUND(ITEMS!I662*'Formulario 1 PROPUESTA'!$L$13,0)</f>
        <v>728937</v>
      </c>
      <c r="J667" s="171">
        <f>+ROUND(ITEMS!J662*'Formulario 1 PROPUESTA'!$L$13,0)</f>
        <v>735000</v>
      </c>
      <c r="K667" s="171">
        <f>+ROUND(ITEMS!K662*'Formulario 1 PROPUESTA'!$L$13,0)</f>
        <v>735000</v>
      </c>
      <c r="L667" s="171">
        <f>+ROUND(ITEMS!L662*'Formulario 1 PROPUESTA'!$L$13,0)</f>
        <v>735000</v>
      </c>
      <c r="M667" s="172">
        <f>+ROUND(ITEMS!M662*'Formulario 1 PROPUESTA'!$L$13,0)</f>
        <v>735000</v>
      </c>
      <c r="N667" s="225"/>
    </row>
    <row r="668" spans="2:14" customFormat="1" ht="87" x14ac:dyDescent="0.25">
      <c r="B668" s="223"/>
      <c r="C668" s="163">
        <v>648</v>
      </c>
      <c r="D668" s="163" t="s">
        <v>21</v>
      </c>
      <c r="E668" s="164" t="s">
        <v>442</v>
      </c>
      <c r="F668" s="165" t="s">
        <v>124</v>
      </c>
      <c r="G668" s="166">
        <v>1</v>
      </c>
      <c r="H668" s="170">
        <f>+ROUND(ITEMS!H663*'Formulario 1 PROPUESTA'!$L$13,0)</f>
        <v>0</v>
      </c>
      <c r="I668" s="171">
        <f>+ROUND(ITEMS!I663*'Formulario 1 PROPUESTA'!$L$13,0)</f>
        <v>0</v>
      </c>
      <c r="J668" s="171">
        <f>+ROUND(ITEMS!J663*'Formulario 1 PROPUESTA'!$L$13,0)</f>
        <v>0</v>
      </c>
      <c r="K668" s="171">
        <f>+ROUND(ITEMS!K663*'Formulario 1 PROPUESTA'!$L$13,0)</f>
        <v>367500</v>
      </c>
      <c r="L668" s="171">
        <f>+ROUND(ITEMS!L663*'Formulario 1 PROPUESTA'!$L$13,0)</f>
        <v>373800</v>
      </c>
      <c r="M668" s="172">
        <f>+ROUND(ITEMS!M663*'Formulario 1 PROPUESTA'!$L$13,0)</f>
        <v>1575000</v>
      </c>
      <c r="N668" s="225"/>
    </row>
    <row r="669" spans="2:14" customFormat="1" ht="87" x14ac:dyDescent="0.25">
      <c r="B669" s="223"/>
      <c r="C669" s="163">
        <v>649</v>
      </c>
      <c r="D669" s="163" t="s">
        <v>35</v>
      </c>
      <c r="E669" s="164" t="s">
        <v>443</v>
      </c>
      <c r="F669" s="165" t="s">
        <v>10</v>
      </c>
      <c r="G669" s="166">
        <v>1</v>
      </c>
      <c r="H669" s="170">
        <f>+ROUND(ITEMS!H664*'Formulario 1 PROPUESTA'!$L$13,0)</f>
        <v>303235</v>
      </c>
      <c r="I669" s="171">
        <f>+ROUND(ITEMS!I664*'Formulario 1 PROPUESTA'!$L$13,0)</f>
        <v>303235</v>
      </c>
      <c r="J669" s="171">
        <f>+ROUND(ITEMS!J664*'Formulario 1 PROPUESTA'!$L$13,0)</f>
        <v>0</v>
      </c>
      <c r="K669" s="171">
        <f>+ROUND(ITEMS!K664*'Formulario 1 PROPUESTA'!$L$13,0)</f>
        <v>275650</v>
      </c>
      <c r="L669" s="171">
        <f>+ROUND(ITEMS!L664*'Formulario 1 PROPUESTA'!$L$13,0)</f>
        <v>275650</v>
      </c>
      <c r="M669" s="172">
        <f>+ROUND(ITEMS!M664*'Formulario 1 PROPUESTA'!$L$13,0)</f>
        <v>275650</v>
      </c>
      <c r="N669" s="225"/>
    </row>
    <row r="670" spans="2:14" customFormat="1" ht="87" x14ac:dyDescent="0.25">
      <c r="B670" s="223"/>
      <c r="C670" s="163">
        <v>650</v>
      </c>
      <c r="D670" s="163" t="s">
        <v>21</v>
      </c>
      <c r="E670" s="164" t="s">
        <v>443</v>
      </c>
      <c r="F670" s="165" t="s">
        <v>124</v>
      </c>
      <c r="G670" s="166">
        <v>1</v>
      </c>
      <c r="H670" s="170">
        <f>+ROUND(ITEMS!H665*'Formulario 1 PROPUESTA'!$L$13,0)</f>
        <v>0</v>
      </c>
      <c r="I670" s="171">
        <f>+ROUND(ITEMS!I665*'Formulario 1 PROPUESTA'!$L$13,0)</f>
        <v>0</v>
      </c>
      <c r="J670" s="171">
        <f>+ROUND(ITEMS!J665*'Formulario 1 PROPUESTA'!$L$13,0)</f>
        <v>0</v>
      </c>
      <c r="K670" s="171">
        <f>+ROUND(ITEMS!K665*'Formulario 1 PROPUESTA'!$L$13,0)</f>
        <v>367500</v>
      </c>
      <c r="L670" s="171">
        <f>+ROUND(ITEMS!L665*'Formulario 1 PROPUESTA'!$L$13,0)</f>
        <v>303450</v>
      </c>
      <c r="M670" s="172">
        <f>+ROUND(ITEMS!M665*'Formulario 1 PROPUESTA'!$L$13,0)</f>
        <v>3150000</v>
      </c>
      <c r="N670" s="225"/>
    </row>
    <row r="671" spans="2:14" customFormat="1" ht="87" x14ac:dyDescent="0.25">
      <c r="B671" s="223"/>
      <c r="C671" s="163">
        <v>651</v>
      </c>
      <c r="D671" s="163" t="s">
        <v>35</v>
      </c>
      <c r="E671" s="164" t="s">
        <v>444</v>
      </c>
      <c r="F671" s="165" t="s">
        <v>10</v>
      </c>
      <c r="G671" s="166">
        <v>1</v>
      </c>
      <c r="H671" s="170">
        <f>+ROUND(ITEMS!H666*'Formulario 1 PROPUESTA'!$L$13,0)</f>
        <v>138600</v>
      </c>
      <c r="I671" s="171">
        <f>+ROUND(ITEMS!I666*'Formulario 1 PROPUESTA'!$L$13,0)</f>
        <v>138600</v>
      </c>
      <c r="J671" s="171">
        <f>+ROUND(ITEMS!J666*'Formulario 1 PROPUESTA'!$L$13,0)</f>
        <v>138600</v>
      </c>
      <c r="K671" s="171">
        <f>+ROUND(ITEMS!K666*'Formulario 1 PROPUESTA'!$L$13,0)</f>
        <v>138600</v>
      </c>
      <c r="L671" s="171">
        <f>+ROUND(ITEMS!L666*'Formulario 1 PROPUESTA'!$L$13,0)</f>
        <v>138600</v>
      </c>
      <c r="M671" s="172">
        <f>+ROUND(ITEMS!M666*'Formulario 1 PROPUESTA'!$L$13,0)</f>
        <v>138600</v>
      </c>
      <c r="N671" s="225"/>
    </row>
    <row r="672" spans="2:14" customFormat="1" ht="87" x14ac:dyDescent="0.25">
      <c r="B672" s="223"/>
      <c r="C672" s="163">
        <v>652</v>
      </c>
      <c r="D672" s="163" t="s">
        <v>21</v>
      </c>
      <c r="E672" s="164" t="s">
        <v>444</v>
      </c>
      <c r="F672" s="165" t="s">
        <v>84</v>
      </c>
      <c r="G672" s="166">
        <v>1</v>
      </c>
      <c r="H672" s="170">
        <f>+ROUND(ITEMS!H667*'Formulario 1 PROPUESTA'!$L$13,0)</f>
        <v>102900</v>
      </c>
      <c r="I672" s="171">
        <f>+ROUND(ITEMS!I667*'Formulario 1 PROPUESTA'!$L$13,0)</f>
        <v>102900</v>
      </c>
      <c r="J672" s="171">
        <f>+ROUND(ITEMS!J667*'Formulario 1 PROPUESTA'!$L$13,0)</f>
        <v>147000</v>
      </c>
      <c r="K672" s="171">
        <f>+ROUND(ITEMS!K667*'Formulario 1 PROPUESTA'!$L$13,0)</f>
        <v>102900</v>
      </c>
      <c r="L672" s="171">
        <f>+ROUND(ITEMS!L667*'Formulario 1 PROPUESTA'!$L$13,0)</f>
        <v>0</v>
      </c>
      <c r="M672" s="172">
        <f>+ROUND(ITEMS!M667*'Formulario 1 PROPUESTA'!$L$13,0)</f>
        <v>1365000</v>
      </c>
      <c r="N672" s="225"/>
    </row>
    <row r="673" spans="2:14" customFormat="1" ht="34.799999999999997" x14ac:dyDescent="0.25">
      <c r="B673" s="223"/>
      <c r="C673" s="163">
        <v>653</v>
      </c>
      <c r="D673" s="163" t="s">
        <v>35</v>
      </c>
      <c r="E673" s="164" t="s">
        <v>445</v>
      </c>
      <c r="F673" s="165" t="s">
        <v>10</v>
      </c>
      <c r="G673" s="166">
        <v>1</v>
      </c>
      <c r="H673" s="170">
        <f>+ROUND(ITEMS!H668*'Formulario 1 PROPUESTA'!$L$13,0)</f>
        <v>1102500</v>
      </c>
      <c r="I673" s="171">
        <f>+ROUND(ITEMS!I668*'Formulario 1 PROPUESTA'!$L$13,0)</f>
        <v>1102500</v>
      </c>
      <c r="J673" s="171">
        <f>+ROUND(ITEMS!J668*'Formulario 1 PROPUESTA'!$L$13,0)</f>
        <v>984905</v>
      </c>
      <c r="K673" s="171">
        <f>+ROUND(ITEMS!K668*'Formulario 1 PROPUESTA'!$L$13,0)</f>
        <v>1102500</v>
      </c>
      <c r="L673" s="171">
        <f>+ROUND(ITEMS!L668*'Formulario 1 PROPUESTA'!$L$13,0)</f>
        <v>1102500</v>
      </c>
      <c r="M673" s="172">
        <f>+ROUND(ITEMS!M668*'Formulario 1 PROPUESTA'!$L$13,0)</f>
        <v>1102500</v>
      </c>
      <c r="N673" s="225"/>
    </row>
    <row r="674" spans="2:14" customFormat="1" ht="34.799999999999997" x14ac:dyDescent="0.25">
      <c r="B674" s="223"/>
      <c r="C674" s="163">
        <v>654</v>
      </c>
      <c r="D674" s="163" t="s">
        <v>21</v>
      </c>
      <c r="E674" s="164" t="s">
        <v>445</v>
      </c>
      <c r="F674" s="165" t="s">
        <v>84</v>
      </c>
      <c r="G674" s="166">
        <v>1</v>
      </c>
      <c r="H674" s="170">
        <f>+ROUND(ITEMS!H669*'Formulario 1 PROPUESTA'!$L$13,0)</f>
        <v>293095</v>
      </c>
      <c r="I674" s="171">
        <f>+ROUND(ITEMS!I669*'Formulario 1 PROPUESTA'!$L$13,0)</f>
        <v>313415</v>
      </c>
      <c r="J674" s="171">
        <f>+ROUND(ITEMS!J669*'Formulario 1 PROPUESTA'!$L$13,0)</f>
        <v>376019</v>
      </c>
      <c r="K674" s="171">
        <f>+ROUND(ITEMS!K669*'Formulario 1 PROPUESTA'!$L$13,0)</f>
        <v>714000</v>
      </c>
      <c r="L674" s="171">
        <f>+ROUND(ITEMS!L669*'Formulario 1 PROPUESTA'!$L$13,0)</f>
        <v>691950</v>
      </c>
      <c r="M674" s="172">
        <f>+ROUND(ITEMS!M669*'Formulario 1 PROPUESTA'!$L$13,0)</f>
        <v>2625000</v>
      </c>
      <c r="N674" s="225"/>
    </row>
    <row r="675" spans="2:14" customFormat="1" ht="52.2" x14ac:dyDescent="0.25">
      <c r="B675" s="223"/>
      <c r="C675" s="163">
        <v>655</v>
      </c>
      <c r="D675" s="163" t="s">
        <v>35</v>
      </c>
      <c r="E675" s="164" t="s">
        <v>446</v>
      </c>
      <c r="F675" s="165" t="s">
        <v>10</v>
      </c>
      <c r="G675" s="166">
        <v>1</v>
      </c>
      <c r="H675" s="170">
        <f>+ROUND(ITEMS!H670*'Formulario 1 PROPUESTA'!$L$13,0)</f>
        <v>275650</v>
      </c>
      <c r="I675" s="171">
        <f>+ROUND(ITEMS!I670*'Formulario 1 PROPUESTA'!$L$13,0)</f>
        <v>275650</v>
      </c>
      <c r="J675" s="171">
        <f>+ROUND(ITEMS!J670*'Formulario 1 PROPUESTA'!$L$13,0)</f>
        <v>275650</v>
      </c>
      <c r="K675" s="171">
        <f>+ROUND(ITEMS!K670*'Formulario 1 PROPUESTA'!$L$13,0)</f>
        <v>275650</v>
      </c>
      <c r="L675" s="171">
        <f>+ROUND(ITEMS!L670*'Formulario 1 PROPUESTA'!$L$13,0)</f>
        <v>275650</v>
      </c>
      <c r="M675" s="172">
        <f>+ROUND(ITEMS!M670*'Formulario 1 PROPUESTA'!$L$13,0)</f>
        <v>275650</v>
      </c>
      <c r="N675" s="225"/>
    </row>
    <row r="676" spans="2:14" customFormat="1" ht="52.2" x14ac:dyDescent="0.25">
      <c r="B676" s="223"/>
      <c r="C676" s="163">
        <v>656</v>
      </c>
      <c r="D676" s="163" t="s">
        <v>21</v>
      </c>
      <c r="E676" s="164" t="s">
        <v>446</v>
      </c>
      <c r="F676" s="165" t="s">
        <v>84</v>
      </c>
      <c r="G676" s="166">
        <v>1</v>
      </c>
      <c r="H676" s="170">
        <f>+ROUND(ITEMS!H671*'Formulario 1 PROPUESTA'!$L$13,0)</f>
        <v>80486</v>
      </c>
      <c r="I676" s="171">
        <f>+ROUND(ITEMS!I671*'Formulario 1 PROPUESTA'!$L$13,0)</f>
        <v>94359</v>
      </c>
      <c r="J676" s="171">
        <f>+ROUND(ITEMS!J671*'Formulario 1 PROPUESTA'!$L$13,0)</f>
        <v>162267</v>
      </c>
      <c r="K676" s="171">
        <f>+ROUND(ITEMS!K671*'Formulario 1 PROPUESTA'!$L$13,0)</f>
        <v>262500</v>
      </c>
      <c r="L676" s="171">
        <f>+ROUND(ITEMS!L671*'Formulario 1 PROPUESTA'!$L$13,0)</f>
        <v>231000</v>
      </c>
      <c r="M676" s="172">
        <f>+ROUND(ITEMS!M671*'Formulario 1 PROPUESTA'!$L$13,0)</f>
        <v>262500</v>
      </c>
      <c r="N676" s="225"/>
    </row>
    <row r="677" spans="2:14" customFormat="1" ht="34.799999999999997" x14ac:dyDescent="0.25">
      <c r="B677" s="223"/>
      <c r="C677" s="163">
        <v>657</v>
      </c>
      <c r="D677" s="163" t="s">
        <v>35</v>
      </c>
      <c r="E677" s="164" t="s">
        <v>447</v>
      </c>
      <c r="F677" s="165" t="s">
        <v>10</v>
      </c>
      <c r="G677" s="166">
        <v>1</v>
      </c>
      <c r="H677" s="170">
        <f>+ROUND(ITEMS!H672*'Formulario 1 PROPUESTA'!$L$13,0)</f>
        <v>367500</v>
      </c>
      <c r="I677" s="171">
        <f>+ROUND(ITEMS!I672*'Formulario 1 PROPUESTA'!$L$13,0)</f>
        <v>367500</v>
      </c>
      <c r="J677" s="171">
        <f>+ROUND(ITEMS!J672*'Formulario 1 PROPUESTA'!$L$13,0)</f>
        <v>367500</v>
      </c>
      <c r="K677" s="171">
        <f>+ROUND(ITEMS!K672*'Formulario 1 PROPUESTA'!$L$13,0)</f>
        <v>367500</v>
      </c>
      <c r="L677" s="171">
        <f>+ROUND(ITEMS!L672*'Formulario 1 PROPUESTA'!$L$13,0)</f>
        <v>367500</v>
      </c>
      <c r="M677" s="172">
        <f>+ROUND(ITEMS!M672*'Formulario 1 PROPUESTA'!$L$13,0)</f>
        <v>367500</v>
      </c>
      <c r="N677" s="225"/>
    </row>
    <row r="678" spans="2:14" customFormat="1" ht="34.799999999999997" x14ac:dyDescent="0.25">
      <c r="B678" s="223"/>
      <c r="C678" s="163">
        <v>658</v>
      </c>
      <c r="D678" s="163" t="s">
        <v>21</v>
      </c>
      <c r="E678" s="164" t="s">
        <v>447</v>
      </c>
      <c r="F678" s="165" t="s">
        <v>84</v>
      </c>
      <c r="G678" s="166">
        <v>1</v>
      </c>
      <c r="H678" s="170">
        <f>+ROUND(ITEMS!H673*'Formulario 1 PROPUESTA'!$L$13,0)</f>
        <v>72420</v>
      </c>
      <c r="I678" s="171">
        <f>+ROUND(ITEMS!I673*'Formulario 1 PROPUESTA'!$L$13,0)</f>
        <v>70350</v>
      </c>
      <c r="J678" s="171">
        <f>+ROUND(ITEMS!J673*'Formulario 1 PROPUESTA'!$L$13,0)</f>
        <v>189000</v>
      </c>
      <c r="K678" s="171">
        <f>+ROUND(ITEMS!K673*'Formulario 1 PROPUESTA'!$L$13,0)</f>
        <v>262500</v>
      </c>
      <c r="L678" s="171">
        <f>+ROUND(ITEMS!L673*'Formulario 1 PROPUESTA'!$L$13,0)</f>
        <v>231000</v>
      </c>
      <c r="M678" s="172">
        <f>+ROUND(ITEMS!M673*'Formulario 1 PROPUESTA'!$L$13,0)</f>
        <v>367500</v>
      </c>
      <c r="N678" s="225"/>
    </row>
    <row r="679" spans="2:14" customFormat="1" ht="69.599999999999994" x14ac:dyDescent="0.25">
      <c r="B679" s="223"/>
      <c r="C679" s="163">
        <v>659</v>
      </c>
      <c r="D679" s="163" t="s">
        <v>35</v>
      </c>
      <c r="E679" s="164" t="s">
        <v>448</v>
      </c>
      <c r="F679" s="165" t="s">
        <v>10</v>
      </c>
      <c r="G679" s="166">
        <v>1</v>
      </c>
      <c r="H679" s="170">
        <f>+ROUND(ITEMS!H674*'Formulario 1 PROPUESTA'!$L$13,0)</f>
        <v>275650</v>
      </c>
      <c r="I679" s="171">
        <f>+ROUND(ITEMS!I674*'Formulario 1 PROPUESTA'!$L$13,0)</f>
        <v>275650</v>
      </c>
      <c r="J679" s="171">
        <f>+ROUND(ITEMS!J674*'Formulario 1 PROPUESTA'!$L$13,0)</f>
        <v>275650</v>
      </c>
      <c r="K679" s="171">
        <f>+ROUND(ITEMS!K674*'Formulario 1 PROPUESTA'!$L$13,0)</f>
        <v>275650</v>
      </c>
      <c r="L679" s="171">
        <f>+ROUND(ITEMS!L674*'Formulario 1 PROPUESTA'!$L$13,0)</f>
        <v>275650</v>
      </c>
      <c r="M679" s="172">
        <f>+ROUND(ITEMS!M674*'Formulario 1 PROPUESTA'!$L$13,0)</f>
        <v>275650</v>
      </c>
      <c r="N679" s="225"/>
    </row>
    <row r="680" spans="2:14" customFormat="1" ht="69.599999999999994" x14ac:dyDescent="0.25">
      <c r="B680" s="223"/>
      <c r="C680" s="163">
        <v>660</v>
      </c>
      <c r="D680" s="163" t="s">
        <v>21</v>
      </c>
      <c r="E680" s="164" t="s">
        <v>448</v>
      </c>
      <c r="F680" s="165" t="s">
        <v>84</v>
      </c>
      <c r="G680" s="166">
        <v>1</v>
      </c>
      <c r="H680" s="170">
        <f>+ROUND(ITEMS!H675*'Formulario 1 PROPUESTA'!$L$13,0)</f>
        <v>86353</v>
      </c>
      <c r="I680" s="171">
        <f>+ROUND(ITEMS!I675*'Formulario 1 PROPUESTA'!$L$13,0)</f>
        <v>106459</v>
      </c>
      <c r="J680" s="171">
        <f>+ROUND(ITEMS!J675*'Formulario 1 PROPUESTA'!$L$13,0)</f>
        <v>157500</v>
      </c>
      <c r="K680" s="171">
        <f>+ROUND(ITEMS!K675*'Formulario 1 PROPUESTA'!$L$13,0)</f>
        <v>262500</v>
      </c>
      <c r="L680" s="171">
        <f>+ROUND(ITEMS!L675*'Formulario 1 PROPUESTA'!$L$13,0)</f>
        <v>231000</v>
      </c>
      <c r="M680" s="172">
        <f>+ROUND(ITEMS!M675*'Formulario 1 PROPUESTA'!$L$13,0)</f>
        <v>367500</v>
      </c>
      <c r="N680" s="225"/>
    </row>
    <row r="681" spans="2:14" customFormat="1" ht="69.599999999999994" x14ac:dyDescent="0.25">
      <c r="B681" s="223"/>
      <c r="C681" s="163">
        <v>661</v>
      </c>
      <c r="D681" s="163" t="s">
        <v>35</v>
      </c>
      <c r="E681" s="164" t="s">
        <v>449</v>
      </c>
      <c r="F681" s="165" t="s">
        <v>10</v>
      </c>
      <c r="G681" s="166">
        <v>1</v>
      </c>
      <c r="H681" s="170">
        <f>+ROUND(ITEMS!H676*'Formulario 1 PROPUESTA'!$L$13,0)</f>
        <v>275650</v>
      </c>
      <c r="I681" s="171">
        <f>+ROUND(ITEMS!I676*'Formulario 1 PROPUESTA'!$L$13,0)</f>
        <v>275650</v>
      </c>
      <c r="J681" s="171">
        <f>+ROUND(ITEMS!J676*'Formulario 1 PROPUESTA'!$L$13,0)</f>
        <v>275650</v>
      </c>
      <c r="K681" s="171">
        <f>+ROUND(ITEMS!K676*'Formulario 1 PROPUESTA'!$L$13,0)</f>
        <v>275650</v>
      </c>
      <c r="L681" s="171">
        <f>+ROUND(ITEMS!L676*'Formulario 1 PROPUESTA'!$L$13,0)</f>
        <v>275650</v>
      </c>
      <c r="M681" s="172">
        <f>+ROUND(ITEMS!M676*'Formulario 1 PROPUESTA'!$L$13,0)</f>
        <v>275650</v>
      </c>
      <c r="N681" s="225"/>
    </row>
    <row r="682" spans="2:14" customFormat="1" ht="69.599999999999994" x14ac:dyDescent="0.25">
      <c r="B682" s="223"/>
      <c r="C682" s="163">
        <v>662</v>
      </c>
      <c r="D682" s="163" t="s">
        <v>21</v>
      </c>
      <c r="E682" s="164" t="s">
        <v>449</v>
      </c>
      <c r="F682" s="165" t="s">
        <v>84</v>
      </c>
      <c r="G682" s="166">
        <v>1</v>
      </c>
      <c r="H682" s="170">
        <f>+ROUND(ITEMS!H677*'Formulario 1 PROPUESTA'!$L$13,0)</f>
        <v>126000</v>
      </c>
      <c r="I682" s="171">
        <f>+ROUND(ITEMS!I677*'Formulario 1 PROPUESTA'!$L$13,0)</f>
        <v>116667</v>
      </c>
      <c r="J682" s="171">
        <f>+ROUND(ITEMS!J677*'Formulario 1 PROPUESTA'!$L$13,0)</f>
        <v>212100</v>
      </c>
      <c r="K682" s="171">
        <f>+ROUND(ITEMS!K677*'Formulario 1 PROPUESTA'!$L$13,0)</f>
        <v>231000</v>
      </c>
      <c r="L682" s="171">
        <f>+ROUND(ITEMS!L677*'Formulario 1 PROPUESTA'!$L$13,0)</f>
        <v>231000</v>
      </c>
      <c r="M682" s="172">
        <f>+ROUND(ITEMS!M677*'Formulario 1 PROPUESTA'!$L$13,0)</f>
        <v>420000</v>
      </c>
      <c r="N682" s="225"/>
    </row>
    <row r="683" spans="2:14" customFormat="1" ht="52.2" x14ac:dyDescent="0.25">
      <c r="B683" s="223"/>
      <c r="C683" s="163">
        <v>663</v>
      </c>
      <c r="D683" s="163" t="s">
        <v>35</v>
      </c>
      <c r="E683" s="164" t="s">
        <v>450</v>
      </c>
      <c r="F683" s="165" t="s">
        <v>10</v>
      </c>
      <c r="G683" s="166">
        <v>1</v>
      </c>
      <c r="H683" s="170">
        <f>+ROUND(ITEMS!H678*'Formulario 1 PROPUESTA'!$L$13,0)</f>
        <v>144668</v>
      </c>
      <c r="I683" s="171">
        <f>+ROUND(ITEMS!I678*'Formulario 1 PROPUESTA'!$L$13,0)</f>
        <v>144668</v>
      </c>
      <c r="J683" s="171">
        <f>+ROUND(ITEMS!J678*'Formulario 1 PROPUESTA'!$L$13,0)</f>
        <v>128667</v>
      </c>
      <c r="K683" s="171">
        <f>+ROUND(ITEMS!K678*'Formulario 1 PROPUESTA'!$L$13,0)</f>
        <v>138600</v>
      </c>
      <c r="L683" s="171">
        <f>+ROUND(ITEMS!L678*'Formulario 1 PROPUESTA'!$L$13,0)</f>
        <v>138600</v>
      </c>
      <c r="M683" s="172">
        <f>+ROUND(ITEMS!M678*'Formulario 1 PROPUESTA'!$L$13,0)</f>
        <v>138600</v>
      </c>
      <c r="N683" s="225"/>
    </row>
    <row r="684" spans="2:14" customFormat="1" ht="52.2" x14ac:dyDescent="0.25">
      <c r="B684" s="223"/>
      <c r="C684" s="163">
        <v>664</v>
      </c>
      <c r="D684" s="163" t="s">
        <v>21</v>
      </c>
      <c r="E684" s="164" t="s">
        <v>450</v>
      </c>
      <c r="F684" s="165" t="s">
        <v>84</v>
      </c>
      <c r="G684" s="166">
        <v>1</v>
      </c>
      <c r="H684" s="170">
        <f>+ROUND(ITEMS!H679*'Formulario 1 PROPUESTA'!$L$13,0)</f>
        <v>83918</v>
      </c>
      <c r="I684" s="171">
        <f>+ROUND(ITEMS!I679*'Formulario 1 PROPUESTA'!$L$13,0)</f>
        <v>95783</v>
      </c>
      <c r="J684" s="171">
        <f>+ROUND(ITEMS!J679*'Formulario 1 PROPUESTA'!$L$13,0)</f>
        <v>212100</v>
      </c>
      <c r="K684" s="171">
        <f>+ROUND(ITEMS!K679*'Formulario 1 PROPUESTA'!$L$13,0)</f>
        <v>231000</v>
      </c>
      <c r="L684" s="171">
        <f>+ROUND(ITEMS!L679*'Formulario 1 PROPUESTA'!$L$13,0)</f>
        <v>23100</v>
      </c>
      <c r="M684" s="172">
        <f>+ROUND(ITEMS!M679*'Formulario 1 PROPUESTA'!$L$13,0)</f>
        <v>840000</v>
      </c>
      <c r="N684" s="225"/>
    </row>
    <row r="685" spans="2:14" customFormat="1" ht="52.2" x14ac:dyDescent="0.25">
      <c r="B685" s="223"/>
      <c r="C685" s="163">
        <v>665</v>
      </c>
      <c r="D685" s="163" t="s">
        <v>35</v>
      </c>
      <c r="E685" s="164" t="s">
        <v>451</v>
      </c>
      <c r="F685" s="165" t="s">
        <v>10</v>
      </c>
      <c r="G685" s="166">
        <v>1</v>
      </c>
      <c r="H685" s="170">
        <f>+ROUND(ITEMS!H680*'Formulario 1 PROPUESTA'!$L$13,0)</f>
        <v>364469</v>
      </c>
      <c r="I685" s="171">
        <f>+ROUND(ITEMS!I680*'Formulario 1 PROPUESTA'!$L$13,0)</f>
        <v>364469</v>
      </c>
      <c r="J685" s="171">
        <f>+ROUND(ITEMS!J680*'Formulario 1 PROPUESTA'!$L$13,0)</f>
        <v>326798</v>
      </c>
      <c r="K685" s="171">
        <f>+ROUND(ITEMS!K680*'Formulario 1 PROPUESTA'!$L$13,0)</f>
        <v>367500</v>
      </c>
      <c r="L685" s="171">
        <f>+ROUND(ITEMS!L680*'Formulario 1 PROPUESTA'!$L$13,0)</f>
        <v>367500</v>
      </c>
      <c r="M685" s="172">
        <f>+ROUND(ITEMS!M680*'Formulario 1 PROPUESTA'!$L$13,0)</f>
        <v>367500</v>
      </c>
      <c r="N685" s="225"/>
    </row>
    <row r="686" spans="2:14" customFormat="1" ht="52.2" x14ac:dyDescent="0.25">
      <c r="B686" s="223"/>
      <c r="C686" s="163">
        <v>666</v>
      </c>
      <c r="D686" s="163" t="s">
        <v>21</v>
      </c>
      <c r="E686" s="164" t="s">
        <v>451</v>
      </c>
      <c r="F686" s="165" t="s">
        <v>84</v>
      </c>
      <c r="G686" s="166">
        <v>1</v>
      </c>
      <c r="H686" s="170">
        <f>+ROUND(ITEMS!H681*'Formulario 1 PROPUESTA'!$L$13,0)</f>
        <v>0</v>
      </c>
      <c r="I686" s="171">
        <f>+ROUND(ITEMS!I681*'Formulario 1 PROPUESTA'!$L$13,0)</f>
        <v>0</v>
      </c>
      <c r="J686" s="171">
        <f>+ROUND(ITEMS!J681*'Formulario 1 PROPUESTA'!$L$13,0)</f>
        <v>696930</v>
      </c>
      <c r="K686" s="171">
        <f>+ROUND(ITEMS!K681*'Formulario 1 PROPUESTA'!$L$13,0)</f>
        <v>819000</v>
      </c>
      <c r="L686" s="171">
        <f>+ROUND(ITEMS!L681*'Formulario 1 PROPUESTA'!$L$13,0)</f>
        <v>892500</v>
      </c>
      <c r="M686" s="172">
        <f>+ROUND(ITEMS!M681*'Formulario 1 PROPUESTA'!$L$13,0)</f>
        <v>315000</v>
      </c>
      <c r="N686" s="225"/>
    </row>
    <row r="687" spans="2:14" customFormat="1" ht="87" x14ac:dyDescent="0.25">
      <c r="B687" s="223"/>
      <c r="C687" s="163">
        <v>667</v>
      </c>
      <c r="D687" s="163" t="s">
        <v>35</v>
      </c>
      <c r="E687" s="164" t="s">
        <v>452</v>
      </c>
      <c r="F687" s="165" t="s">
        <v>10</v>
      </c>
      <c r="G687" s="166">
        <v>1</v>
      </c>
      <c r="H687" s="170">
        <f>+ROUND(ITEMS!H682*'Formulario 1 PROPUESTA'!$L$13,0)</f>
        <v>425735</v>
      </c>
      <c r="I687" s="171">
        <f>+ROUND(ITEMS!I682*'Formulario 1 PROPUESTA'!$L$13,0)</f>
        <v>425735</v>
      </c>
      <c r="J687" s="171">
        <f>+ROUND(ITEMS!J682*'Formulario 1 PROPUESTA'!$L$13,0)</f>
        <v>535448</v>
      </c>
      <c r="K687" s="171">
        <f>+ROUND(ITEMS!K682*'Formulario 1 PROPUESTA'!$L$13,0)</f>
        <v>459400</v>
      </c>
      <c r="L687" s="171">
        <f>+ROUND(ITEMS!L682*'Formulario 1 PROPUESTA'!$L$13,0)</f>
        <v>459400</v>
      </c>
      <c r="M687" s="172">
        <f>+ROUND(ITEMS!M682*'Formulario 1 PROPUESTA'!$L$13,0)</f>
        <v>459400</v>
      </c>
      <c r="N687" s="225"/>
    </row>
    <row r="688" spans="2:14" customFormat="1" ht="87" x14ac:dyDescent="0.25">
      <c r="B688" s="223"/>
      <c r="C688" s="163">
        <v>668</v>
      </c>
      <c r="D688" s="163" t="s">
        <v>21</v>
      </c>
      <c r="E688" s="164" t="s">
        <v>452</v>
      </c>
      <c r="F688" s="165" t="s">
        <v>205</v>
      </c>
      <c r="G688" s="166">
        <v>1</v>
      </c>
      <c r="H688" s="170">
        <f>+ROUND(ITEMS!H683*'Formulario 1 PROPUESTA'!$L$13,0)</f>
        <v>939750</v>
      </c>
      <c r="I688" s="171">
        <f>+ROUND(ITEMS!I683*'Formulario 1 PROPUESTA'!$L$13,0)</f>
        <v>1349250</v>
      </c>
      <c r="J688" s="171">
        <f>+ROUND(ITEMS!J683*'Formulario 1 PROPUESTA'!$L$13,0)</f>
        <v>2032919</v>
      </c>
      <c r="K688" s="171">
        <f>+ROUND(ITEMS!K683*'Formulario 1 PROPUESTA'!$L$13,0)</f>
        <v>2310000</v>
      </c>
      <c r="L688" s="171">
        <f>+ROUND(ITEMS!L683*'Formulario 1 PROPUESTA'!$L$13,0)</f>
        <v>2310000</v>
      </c>
      <c r="M688" s="172">
        <f>+ROUND(ITEMS!M683*'Formulario 1 PROPUESTA'!$L$13,0)</f>
        <v>0</v>
      </c>
      <c r="N688" s="225"/>
    </row>
    <row r="689" spans="2:14" customFormat="1" ht="69.599999999999994" x14ac:dyDescent="0.25">
      <c r="B689" s="223"/>
      <c r="C689" s="163">
        <v>669</v>
      </c>
      <c r="D689" s="163" t="s">
        <v>35</v>
      </c>
      <c r="E689" s="164" t="s">
        <v>453</v>
      </c>
      <c r="F689" s="165" t="s">
        <v>10</v>
      </c>
      <c r="G689" s="166">
        <v>1</v>
      </c>
      <c r="H689" s="170">
        <f>+ROUND(ITEMS!H684*'Formulario 1 PROPUESTA'!$L$13,0)</f>
        <v>258434</v>
      </c>
      <c r="I689" s="171">
        <f>+ROUND(ITEMS!I684*'Formulario 1 PROPUESTA'!$L$13,0)</f>
        <v>258434</v>
      </c>
      <c r="J689" s="171">
        <f>+ROUND(ITEMS!J684*'Formulario 1 PROPUESTA'!$L$13,0)</f>
        <v>275650</v>
      </c>
      <c r="K689" s="171">
        <f>+ROUND(ITEMS!K684*'Formulario 1 PROPUESTA'!$L$13,0)</f>
        <v>275650</v>
      </c>
      <c r="L689" s="171">
        <f>+ROUND(ITEMS!L684*'Formulario 1 PROPUESTA'!$L$13,0)</f>
        <v>275650</v>
      </c>
      <c r="M689" s="172">
        <f>+ROUND(ITEMS!M684*'Formulario 1 PROPUESTA'!$L$13,0)</f>
        <v>275650</v>
      </c>
      <c r="N689" s="225"/>
    </row>
    <row r="690" spans="2:14" customFormat="1" ht="69.599999999999994" x14ac:dyDescent="0.25">
      <c r="B690" s="223"/>
      <c r="C690" s="163">
        <v>670</v>
      </c>
      <c r="D690" s="163" t="s">
        <v>21</v>
      </c>
      <c r="E690" s="164" t="s">
        <v>453</v>
      </c>
      <c r="F690" s="165" t="s">
        <v>205</v>
      </c>
      <c r="G690" s="166">
        <v>1</v>
      </c>
      <c r="H690" s="170">
        <f>+ROUND(ITEMS!H685*'Formulario 1 PROPUESTA'!$L$13,0)</f>
        <v>103559</v>
      </c>
      <c r="I690" s="171">
        <f>+ROUND(ITEMS!I685*'Formulario 1 PROPUESTA'!$L$13,0)</f>
        <v>94132</v>
      </c>
      <c r="J690" s="171">
        <f>+ROUND(ITEMS!J685*'Formulario 1 PROPUESTA'!$L$13,0)</f>
        <v>399000</v>
      </c>
      <c r="K690" s="171">
        <f>+ROUND(ITEMS!K685*'Formulario 1 PROPUESTA'!$L$13,0)</f>
        <v>367500</v>
      </c>
      <c r="L690" s="171">
        <f>+ROUND(ITEMS!L685*'Formulario 1 PROPUESTA'!$L$13,0)</f>
        <v>367500</v>
      </c>
      <c r="M690" s="172">
        <f>+ROUND(ITEMS!M685*'Formulario 1 PROPUESTA'!$L$13,0)</f>
        <v>630000</v>
      </c>
      <c r="N690" s="225"/>
    </row>
    <row r="691" spans="2:14" customFormat="1" ht="104.4" x14ac:dyDescent="0.25">
      <c r="B691" s="223"/>
      <c r="C691" s="163">
        <v>671</v>
      </c>
      <c r="D691" s="163" t="s">
        <v>35</v>
      </c>
      <c r="E691" s="164" t="s">
        <v>454</v>
      </c>
      <c r="F691" s="165" t="s">
        <v>10</v>
      </c>
      <c r="G691" s="166">
        <v>1</v>
      </c>
      <c r="H691" s="170">
        <f>+ROUND(ITEMS!H686*'Formulario 1 PROPUESTA'!$L$13,0)</f>
        <v>3146480</v>
      </c>
      <c r="I691" s="171">
        <f>+ROUND(ITEMS!I686*'Formulario 1 PROPUESTA'!$L$13,0)</f>
        <v>3146480</v>
      </c>
      <c r="J691" s="171">
        <f>+ROUND(ITEMS!J686*'Formulario 1 PROPUESTA'!$L$13,0)</f>
        <v>2835000</v>
      </c>
      <c r="K691" s="171">
        <f>+ROUND(ITEMS!K686*'Formulario 1 PROPUESTA'!$L$13,0)</f>
        <v>2835000</v>
      </c>
      <c r="L691" s="171">
        <f>+ROUND(ITEMS!L686*'Formulario 1 PROPUESTA'!$L$13,0)</f>
        <v>2835000</v>
      </c>
      <c r="M691" s="172">
        <f>+ROUND(ITEMS!M686*'Formulario 1 PROPUESTA'!$L$13,0)</f>
        <v>2835000</v>
      </c>
      <c r="N691" s="225"/>
    </row>
    <row r="692" spans="2:14" customFormat="1" ht="104.4" x14ac:dyDescent="0.25">
      <c r="B692" s="223"/>
      <c r="C692" s="163">
        <v>672</v>
      </c>
      <c r="D692" s="163" t="s">
        <v>21</v>
      </c>
      <c r="E692" s="164" t="s">
        <v>454</v>
      </c>
      <c r="F692" s="165" t="s">
        <v>124</v>
      </c>
      <c r="G692" s="166">
        <v>1</v>
      </c>
      <c r="H692" s="170">
        <f>+ROUND(ITEMS!H687*'Formulario 1 PROPUESTA'!$L$13,0)</f>
        <v>3759000</v>
      </c>
      <c r="I692" s="171">
        <f>+ROUND(ITEMS!I687*'Formulario 1 PROPUESTA'!$L$13,0)</f>
        <v>3152644</v>
      </c>
      <c r="J692" s="171">
        <f>+ROUND(ITEMS!J687*'Formulario 1 PROPUESTA'!$L$13,0)</f>
        <v>9030000</v>
      </c>
      <c r="K692" s="171">
        <f>+ROUND(ITEMS!K687*'Formulario 1 PROPUESTA'!$L$13,0)</f>
        <v>1522500</v>
      </c>
      <c r="L692" s="171">
        <f>+ROUND(ITEMS!L687*'Formulario 1 PROPUESTA'!$L$13,0)</f>
        <v>5250000</v>
      </c>
      <c r="M692" s="172">
        <f>+ROUND(ITEMS!M687*'Formulario 1 PROPUESTA'!$L$13,0)</f>
        <v>1575000</v>
      </c>
      <c r="N692" s="225"/>
    </row>
    <row r="693" spans="2:14" customFormat="1" ht="69.599999999999994" x14ac:dyDescent="0.25">
      <c r="B693" s="223"/>
      <c r="C693" s="163">
        <v>673</v>
      </c>
      <c r="D693" s="163" t="s">
        <v>35</v>
      </c>
      <c r="E693" s="164" t="s">
        <v>455</v>
      </c>
      <c r="F693" s="165" t="s">
        <v>10</v>
      </c>
      <c r="G693" s="166">
        <v>1</v>
      </c>
      <c r="H693" s="170">
        <f>+ROUND(ITEMS!H688*'Formulario 1 PROPUESTA'!$L$13,0)</f>
        <v>183750</v>
      </c>
      <c r="I693" s="171">
        <f>+ROUND(ITEMS!I688*'Formulario 1 PROPUESTA'!$L$13,0)</f>
        <v>183750</v>
      </c>
      <c r="J693" s="171">
        <f>+ROUND(ITEMS!J688*'Formulario 1 PROPUESTA'!$L$13,0)</f>
        <v>183750</v>
      </c>
      <c r="K693" s="171">
        <f>+ROUND(ITEMS!K688*'Formulario 1 PROPUESTA'!$L$13,0)</f>
        <v>183750</v>
      </c>
      <c r="L693" s="171">
        <f>+ROUND(ITEMS!L688*'Formulario 1 PROPUESTA'!$L$13,0)</f>
        <v>183750</v>
      </c>
      <c r="M693" s="172">
        <f>+ROUND(ITEMS!M688*'Formulario 1 PROPUESTA'!$L$13,0)</f>
        <v>183750</v>
      </c>
      <c r="N693" s="225"/>
    </row>
    <row r="694" spans="2:14" customFormat="1" ht="69.599999999999994" x14ac:dyDescent="0.25">
      <c r="B694" s="223"/>
      <c r="C694" s="163">
        <v>674</v>
      </c>
      <c r="D694" s="163" t="s">
        <v>21</v>
      </c>
      <c r="E694" s="164" t="s">
        <v>455</v>
      </c>
      <c r="F694" s="165" t="s">
        <v>205</v>
      </c>
      <c r="G694" s="166">
        <v>1</v>
      </c>
      <c r="H694" s="170">
        <f>+ROUND(ITEMS!H689*'Formulario 1 PROPUESTA'!$L$13,0)</f>
        <v>509250</v>
      </c>
      <c r="I694" s="171">
        <f>+ROUND(ITEMS!I689*'Formulario 1 PROPUESTA'!$L$13,0)</f>
        <v>509250</v>
      </c>
      <c r="J694" s="171">
        <f>+ROUND(ITEMS!J689*'Formulario 1 PROPUESTA'!$L$13,0)</f>
        <v>3360000</v>
      </c>
      <c r="K694" s="171">
        <f>+ROUND(ITEMS!K689*'Formulario 1 PROPUESTA'!$L$13,0)</f>
        <v>0</v>
      </c>
      <c r="L694" s="171">
        <f>+ROUND(ITEMS!L689*'Formulario 1 PROPUESTA'!$L$13,0)</f>
        <v>0</v>
      </c>
      <c r="M694" s="172">
        <f>+ROUND(ITEMS!M689*'Formulario 1 PROPUESTA'!$L$13,0)</f>
        <v>330750</v>
      </c>
      <c r="N694" s="225"/>
    </row>
    <row r="695" spans="2:14" customFormat="1" ht="121.8" x14ac:dyDescent="0.25">
      <c r="B695" s="223"/>
      <c r="C695" s="163">
        <v>675</v>
      </c>
      <c r="D695" s="163" t="s">
        <v>35</v>
      </c>
      <c r="E695" s="164" t="s">
        <v>456</v>
      </c>
      <c r="F695" s="165" t="s">
        <v>10</v>
      </c>
      <c r="G695" s="166">
        <v>1</v>
      </c>
      <c r="H695" s="170">
        <f>+ROUND(ITEMS!H690*'Formulario 1 PROPUESTA'!$L$13,0)</f>
        <v>394336</v>
      </c>
      <c r="I695" s="171">
        <f>+ROUND(ITEMS!I690*'Formulario 1 PROPUESTA'!$L$13,0)</f>
        <v>394336</v>
      </c>
      <c r="J695" s="171">
        <f>+ROUND(ITEMS!J690*'Formulario 1 PROPUESTA'!$L$13,0)</f>
        <v>426333</v>
      </c>
      <c r="K695" s="171">
        <f>+ROUND(ITEMS!K690*'Formulario 1 PROPUESTA'!$L$13,0)</f>
        <v>367500</v>
      </c>
      <c r="L695" s="171">
        <f>+ROUND(ITEMS!L690*'Formulario 1 PROPUESTA'!$L$13,0)</f>
        <v>367500</v>
      </c>
      <c r="M695" s="172">
        <f>+ROUND(ITEMS!M690*'Formulario 1 PROPUESTA'!$L$13,0)</f>
        <v>367500</v>
      </c>
      <c r="N695" s="225"/>
    </row>
    <row r="696" spans="2:14" customFormat="1" ht="121.8" x14ac:dyDescent="0.25">
      <c r="B696" s="223"/>
      <c r="C696" s="163">
        <v>676</v>
      </c>
      <c r="D696" s="163" t="s">
        <v>21</v>
      </c>
      <c r="E696" s="164" t="s">
        <v>456</v>
      </c>
      <c r="F696" s="165" t="s">
        <v>124</v>
      </c>
      <c r="G696" s="166">
        <v>1</v>
      </c>
      <c r="H696" s="170">
        <f>+ROUND(ITEMS!H691*'Formulario 1 PROPUESTA'!$L$13,0)</f>
        <v>4898224</v>
      </c>
      <c r="I696" s="171">
        <f>+ROUND(ITEMS!I691*'Formulario 1 PROPUESTA'!$L$13,0)</f>
        <v>5570777</v>
      </c>
      <c r="J696" s="171">
        <f>+ROUND(ITEMS!J691*'Formulario 1 PROPUESTA'!$L$13,0)</f>
        <v>2310000</v>
      </c>
      <c r="K696" s="171">
        <f>+ROUND(ITEMS!K691*'Formulario 1 PROPUESTA'!$L$13,0)</f>
        <v>1071000</v>
      </c>
      <c r="L696" s="171">
        <f>+ROUND(ITEMS!L691*'Formulario 1 PROPUESTA'!$L$13,0)</f>
        <v>1575000</v>
      </c>
      <c r="M696" s="172">
        <f>+ROUND(ITEMS!M691*'Formulario 1 PROPUESTA'!$L$13,0)</f>
        <v>1627500</v>
      </c>
      <c r="N696" s="225"/>
    </row>
    <row r="697" spans="2:14" customFormat="1" ht="87" x14ac:dyDescent="0.25">
      <c r="B697" s="223"/>
      <c r="C697" s="163">
        <v>677</v>
      </c>
      <c r="D697" s="163" t="s">
        <v>35</v>
      </c>
      <c r="E697" s="164" t="s">
        <v>457</v>
      </c>
      <c r="F697" s="165" t="s">
        <v>10</v>
      </c>
      <c r="G697" s="166">
        <v>1</v>
      </c>
      <c r="H697" s="170">
        <f>+ROUND(ITEMS!H692*'Formulario 1 PROPUESTA'!$L$13,0)</f>
        <v>303235</v>
      </c>
      <c r="I697" s="171">
        <f>+ROUND(ITEMS!I692*'Formulario 1 PROPUESTA'!$L$13,0)</f>
        <v>303235</v>
      </c>
      <c r="J697" s="171">
        <f>+ROUND(ITEMS!J692*'Formulario 1 PROPUESTA'!$L$13,0)</f>
        <v>275650</v>
      </c>
      <c r="K697" s="171">
        <f>+ROUND(ITEMS!K692*'Formulario 1 PROPUESTA'!$L$13,0)</f>
        <v>275650</v>
      </c>
      <c r="L697" s="171">
        <f>+ROUND(ITEMS!L692*'Formulario 1 PROPUESTA'!$L$13,0)</f>
        <v>275650</v>
      </c>
      <c r="M697" s="172">
        <f>+ROUND(ITEMS!M692*'Formulario 1 PROPUESTA'!$L$13,0)</f>
        <v>275650</v>
      </c>
      <c r="N697" s="225"/>
    </row>
    <row r="698" spans="2:14" customFormat="1" ht="87" x14ac:dyDescent="0.25">
      <c r="B698" s="223"/>
      <c r="C698" s="163">
        <v>678</v>
      </c>
      <c r="D698" s="163" t="s">
        <v>21</v>
      </c>
      <c r="E698" s="164" t="s">
        <v>457</v>
      </c>
      <c r="F698" s="165" t="s">
        <v>84</v>
      </c>
      <c r="G698" s="166">
        <v>1</v>
      </c>
      <c r="H698" s="170">
        <f>+ROUND(ITEMS!H693*'Formulario 1 PROPUESTA'!$L$13,0)</f>
        <v>9990000</v>
      </c>
      <c r="I698" s="171">
        <f>+ROUND(ITEMS!I693*'Formulario 1 PROPUESTA'!$L$13,0)</f>
        <v>1584465</v>
      </c>
      <c r="J698" s="171">
        <f>+ROUND(ITEMS!J693*'Formulario 1 PROPUESTA'!$L$13,0)</f>
        <v>460950</v>
      </c>
      <c r="K698" s="171">
        <f>+ROUND(ITEMS!K693*'Formulario 1 PROPUESTA'!$L$13,0)</f>
        <v>504000</v>
      </c>
      <c r="L698" s="171">
        <f>+ROUND(ITEMS!L693*'Formulario 1 PROPUESTA'!$L$13,0)</f>
        <v>688800</v>
      </c>
      <c r="M698" s="172">
        <f>+ROUND(ITEMS!M693*'Formulario 1 PROPUESTA'!$L$13,0)</f>
        <v>735000</v>
      </c>
      <c r="N698" s="225"/>
    </row>
    <row r="699" spans="2:14" customFormat="1" ht="52.2" x14ac:dyDescent="0.25">
      <c r="B699" s="223"/>
      <c r="C699" s="163">
        <v>679</v>
      </c>
      <c r="D699" s="163" t="s">
        <v>35</v>
      </c>
      <c r="E699" s="164" t="s">
        <v>458</v>
      </c>
      <c r="F699" s="165" t="s">
        <v>10</v>
      </c>
      <c r="G699" s="166">
        <v>1</v>
      </c>
      <c r="H699" s="170">
        <f>+ROUND(ITEMS!H694*'Formulario 1 PROPUESTA'!$L$13,0)</f>
        <v>53567</v>
      </c>
      <c r="I699" s="171">
        <f>+ROUND(ITEMS!I694*'Formulario 1 PROPUESTA'!$L$13,0)</f>
        <v>53567</v>
      </c>
      <c r="J699" s="171">
        <f>+ROUND(ITEMS!J694*'Formulario 1 PROPUESTA'!$L$13,0)</f>
        <v>46750</v>
      </c>
      <c r="K699" s="171">
        <f>+ROUND(ITEMS!K694*'Formulario 1 PROPUESTA'!$L$13,0)</f>
        <v>39701</v>
      </c>
      <c r="L699" s="171">
        <f>+ROUND(ITEMS!L694*'Formulario 1 PROPUESTA'!$L$13,0)</f>
        <v>46750</v>
      </c>
      <c r="M699" s="172">
        <f>+ROUND(ITEMS!M694*'Formulario 1 PROPUESTA'!$L$13,0)</f>
        <v>46750</v>
      </c>
      <c r="N699" s="225"/>
    </row>
    <row r="700" spans="2:14" customFormat="1" ht="52.2" x14ac:dyDescent="0.25">
      <c r="B700" s="223"/>
      <c r="C700" s="163">
        <v>680</v>
      </c>
      <c r="D700" s="163" t="s">
        <v>21</v>
      </c>
      <c r="E700" s="164" t="s">
        <v>458</v>
      </c>
      <c r="F700" s="165" t="s">
        <v>84</v>
      </c>
      <c r="G700" s="166">
        <v>1</v>
      </c>
      <c r="H700" s="170">
        <f>+ROUND(ITEMS!H695*'Formulario 1 PROPUESTA'!$L$13,0)</f>
        <v>500981</v>
      </c>
      <c r="I700" s="171">
        <f>+ROUND(ITEMS!I695*'Formulario 1 PROPUESTA'!$L$13,0)</f>
        <v>546138</v>
      </c>
      <c r="J700" s="171">
        <f>+ROUND(ITEMS!J695*'Formulario 1 PROPUESTA'!$L$13,0)</f>
        <v>1027850</v>
      </c>
      <c r="K700" s="171">
        <f>+ROUND(ITEMS!K695*'Formulario 1 PROPUESTA'!$L$13,0)</f>
        <v>210000</v>
      </c>
      <c r="L700" s="171">
        <f>+ROUND(ITEMS!L695*'Formulario 1 PROPUESTA'!$L$13,0)</f>
        <v>1029000</v>
      </c>
      <c r="M700" s="172">
        <f>+ROUND(ITEMS!M695*'Formulario 1 PROPUESTA'!$L$13,0)</f>
        <v>3150000</v>
      </c>
      <c r="N700" s="225"/>
    </row>
    <row r="701" spans="2:14" customFormat="1" ht="52.2" x14ac:dyDescent="0.25">
      <c r="B701" s="223"/>
      <c r="C701" s="163">
        <v>681</v>
      </c>
      <c r="D701" s="163" t="s">
        <v>35</v>
      </c>
      <c r="E701" s="164" t="s">
        <v>459</v>
      </c>
      <c r="F701" s="165" t="s">
        <v>10</v>
      </c>
      <c r="G701" s="166">
        <v>1</v>
      </c>
      <c r="H701" s="170">
        <f>+ROUND(ITEMS!H696*'Formulario 1 PROPUESTA'!$L$13,0)</f>
        <v>53567</v>
      </c>
      <c r="I701" s="171">
        <f>+ROUND(ITEMS!I696*'Formulario 1 PROPUESTA'!$L$13,0)</f>
        <v>53567</v>
      </c>
      <c r="J701" s="171">
        <f>+ROUND(ITEMS!J696*'Formulario 1 PROPUESTA'!$L$13,0)</f>
        <v>46750</v>
      </c>
      <c r="K701" s="171">
        <f>+ROUND(ITEMS!K696*'Formulario 1 PROPUESTA'!$L$13,0)</f>
        <v>39701</v>
      </c>
      <c r="L701" s="171">
        <f>+ROUND(ITEMS!L696*'Formulario 1 PROPUESTA'!$L$13,0)</f>
        <v>46750</v>
      </c>
      <c r="M701" s="172">
        <f>+ROUND(ITEMS!M696*'Formulario 1 PROPUESTA'!$L$13,0)</f>
        <v>46750</v>
      </c>
      <c r="N701" s="225"/>
    </row>
    <row r="702" spans="2:14" customFormat="1" ht="52.2" x14ac:dyDescent="0.25">
      <c r="B702" s="223"/>
      <c r="C702" s="163">
        <v>682</v>
      </c>
      <c r="D702" s="163" t="s">
        <v>21</v>
      </c>
      <c r="E702" s="164" t="s">
        <v>459</v>
      </c>
      <c r="F702" s="165" t="s">
        <v>84</v>
      </c>
      <c r="G702" s="166">
        <v>1</v>
      </c>
      <c r="H702" s="170">
        <f>+ROUND(ITEMS!H697*'Formulario 1 PROPUESTA'!$L$13,0)</f>
        <v>500981</v>
      </c>
      <c r="I702" s="171">
        <f>+ROUND(ITEMS!I697*'Formulario 1 PROPUESTA'!$L$13,0)</f>
        <v>546138</v>
      </c>
      <c r="J702" s="171">
        <f>+ROUND(ITEMS!J697*'Formulario 1 PROPUESTA'!$L$13,0)</f>
        <v>1027850</v>
      </c>
      <c r="K702" s="171">
        <f>+ROUND(ITEMS!K697*'Formulario 1 PROPUESTA'!$L$13,0)</f>
        <v>210000</v>
      </c>
      <c r="L702" s="171">
        <f>+ROUND(ITEMS!L697*'Formulario 1 PROPUESTA'!$L$13,0)</f>
        <v>1029000</v>
      </c>
      <c r="M702" s="172">
        <f>+ROUND(ITEMS!M697*'Formulario 1 PROPUESTA'!$L$13,0)</f>
        <v>3150000</v>
      </c>
      <c r="N702" s="225"/>
    </row>
    <row r="703" spans="2:14" customFormat="1" ht="52.2" x14ac:dyDescent="0.25">
      <c r="B703" s="223"/>
      <c r="C703" s="163">
        <v>683</v>
      </c>
      <c r="D703" s="163" t="s">
        <v>35</v>
      </c>
      <c r="E703" s="164" t="s">
        <v>460</v>
      </c>
      <c r="F703" s="165" t="s">
        <v>10</v>
      </c>
      <c r="G703" s="166">
        <v>1</v>
      </c>
      <c r="H703" s="170">
        <f>+ROUND(ITEMS!H698*'Formulario 1 PROPUESTA'!$L$13,0)</f>
        <v>53567</v>
      </c>
      <c r="I703" s="171">
        <f>+ROUND(ITEMS!I698*'Formulario 1 PROPUESTA'!$L$13,0)</f>
        <v>53567</v>
      </c>
      <c r="J703" s="171">
        <f>+ROUND(ITEMS!J698*'Formulario 1 PROPUESTA'!$L$13,0)</f>
        <v>46750</v>
      </c>
      <c r="K703" s="171">
        <f>+ROUND(ITEMS!K698*'Formulario 1 PROPUESTA'!$L$13,0)</f>
        <v>39701</v>
      </c>
      <c r="L703" s="171">
        <f>+ROUND(ITEMS!L698*'Formulario 1 PROPUESTA'!$L$13,0)</f>
        <v>46750</v>
      </c>
      <c r="M703" s="172">
        <f>+ROUND(ITEMS!M698*'Formulario 1 PROPUESTA'!$L$13,0)</f>
        <v>46750</v>
      </c>
      <c r="N703" s="225"/>
    </row>
    <row r="704" spans="2:14" customFormat="1" ht="52.2" x14ac:dyDescent="0.25">
      <c r="B704" s="223"/>
      <c r="C704" s="163">
        <v>684</v>
      </c>
      <c r="D704" s="163" t="s">
        <v>21</v>
      </c>
      <c r="E704" s="164" t="s">
        <v>460</v>
      </c>
      <c r="F704" s="165" t="s">
        <v>84</v>
      </c>
      <c r="G704" s="166">
        <v>1</v>
      </c>
      <c r="H704" s="170">
        <f>+ROUND(ITEMS!H699*'Formulario 1 PROPUESTA'!$L$13,0)</f>
        <v>795900</v>
      </c>
      <c r="I704" s="171">
        <f>+ROUND(ITEMS!I699*'Formulario 1 PROPUESTA'!$L$13,0)</f>
        <v>795900</v>
      </c>
      <c r="J704" s="171">
        <f>+ROUND(ITEMS!J699*'Formulario 1 PROPUESTA'!$L$13,0)</f>
        <v>1495114</v>
      </c>
      <c r="K704" s="171">
        <f>+ROUND(ITEMS!K699*'Formulario 1 PROPUESTA'!$L$13,0)</f>
        <v>336000</v>
      </c>
      <c r="L704" s="171">
        <f>+ROUND(ITEMS!L699*'Formulario 1 PROPUESTA'!$L$13,0)</f>
        <v>1038450</v>
      </c>
      <c r="M704" s="172">
        <f>+ROUND(ITEMS!M699*'Formulario 1 PROPUESTA'!$L$13,0)</f>
        <v>3150000</v>
      </c>
      <c r="N704" s="225"/>
    </row>
    <row r="705" spans="2:14" customFormat="1" ht="69.599999999999994" x14ac:dyDescent="0.25">
      <c r="B705" s="223"/>
      <c r="C705" s="163">
        <v>685</v>
      </c>
      <c r="D705" s="163" t="s">
        <v>35</v>
      </c>
      <c r="E705" s="164" t="s">
        <v>461</v>
      </c>
      <c r="F705" s="165" t="s">
        <v>10</v>
      </c>
      <c r="G705" s="166">
        <v>1</v>
      </c>
      <c r="H705" s="170">
        <f>+ROUND(ITEMS!H700*'Formulario 1 PROPUESTA'!$L$13,0)</f>
        <v>46750</v>
      </c>
      <c r="I705" s="171">
        <f>+ROUND(ITEMS!I700*'Formulario 1 PROPUESTA'!$L$13,0)</f>
        <v>46750</v>
      </c>
      <c r="J705" s="171">
        <f>+ROUND(ITEMS!J700*'Formulario 1 PROPUESTA'!$L$13,0)</f>
        <v>46750</v>
      </c>
      <c r="K705" s="171">
        <f>+ROUND(ITEMS!K700*'Formulario 1 PROPUESTA'!$L$13,0)</f>
        <v>39701</v>
      </c>
      <c r="L705" s="171">
        <f>+ROUND(ITEMS!L700*'Formulario 1 PROPUESTA'!$L$13,0)</f>
        <v>46750</v>
      </c>
      <c r="M705" s="172">
        <f>+ROUND(ITEMS!M700*'Formulario 1 PROPUESTA'!$L$13,0)</f>
        <v>46750</v>
      </c>
      <c r="N705" s="225"/>
    </row>
    <row r="706" spans="2:14" customFormat="1" ht="69.599999999999994" x14ac:dyDescent="0.25">
      <c r="B706" s="223"/>
      <c r="C706" s="163">
        <v>686</v>
      </c>
      <c r="D706" s="163" t="s">
        <v>21</v>
      </c>
      <c r="E706" s="164" t="s">
        <v>461</v>
      </c>
      <c r="F706" s="165" t="s">
        <v>84</v>
      </c>
      <c r="G706" s="166">
        <v>1</v>
      </c>
      <c r="H706" s="170">
        <f>+ROUND(ITEMS!H701*'Formulario 1 PROPUESTA'!$L$13,0)</f>
        <v>795900</v>
      </c>
      <c r="I706" s="171">
        <f>+ROUND(ITEMS!I701*'Formulario 1 PROPUESTA'!$L$13,0)</f>
        <v>795900</v>
      </c>
      <c r="J706" s="171">
        <f>+ROUND(ITEMS!J701*'Formulario 1 PROPUESTA'!$L$13,0)</f>
        <v>1522500</v>
      </c>
      <c r="K706" s="171">
        <f>+ROUND(ITEMS!K701*'Formulario 1 PROPUESTA'!$L$13,0)</f>
        <v>315000</v>
      </c>
      <c r="L706" s="171">
        <f>+ROUND(ITEMS!L701*'Formulario 1 PROPUESTA'!$L$13,0)</f>
        <v>1003800</v>
      </c>
      <c r="M706" s="172">
        <f>+ROUND(ITEMS!M701*'Formulario 1 PROPUESTA'!$L$13,0)</f>
        <v>3150000</v>
      </c>
      <c r="N706" s="225"/>
    </row>
    <row r="707" spans="2:14" customFormat="1" ht="69.599999999999994" x14ac:dyDescent="0.25">
      <c r="B707" s="223"/>
      <c r="C707" s="163">
        <v>687</v>
      </c>
      <c r="D707" s="163" t="s">
        <v>35</v>
      </c>
      <c r="E707" s="164" t="s">
        <v>462</v>
      </c>
      <c r="F707" s="165" t="s">
        <v>10</v>
      </c>
      <c r="G707" s="166">
        <v>1</v>
      </c>
      <c r="H707" s="170">
        <f>+ROUND(ITEMS!H702*'Formulario 1 PROPUESTA'!$L$13,0)</f>
        <v>53567</v>
      </c>
      <c r="I707" s="171">
        <f>+ROUND(ITEMS!I702*'Formulario 1 PROPUESTA'!$L$13,0)</f>
        <v>53567</v>
      </c>
      <c r="J707" s="171">
        <f>+ROUND(ITEMS!J702*'Formulario 1 PROPUESTA'!$L$13,0)</f>
        <v>46750</v>
      </c>
      <c r="K707" s="171">
        <f>+ROUND(ITEMS!K702*'Formulario 1 PROPUESTA'!$L$13,0)</f>
        <v>39701</v>
      </c>
      <c r="L707" s="171">
        <f>+ROUND(ITEMS!L702*'Formulario 1 PROPUESTA'!$L$13,0)</f>
        <v>46750</v>
      </c>
      <c r="M707" s="172">
        <f>+ROUND(ITEMS!M702*'Formulario 1 PROPUESTA'!$L$13,0)</f>
        <v>46750</v>
      </c>
      <c r="N707" s="225"/>
    </row>
    <row r="708" spans="2:14" customFormat="1" ht="69.599999999999994" x14ac:dyDescent="0.25">
      <c r="B708" s="223"/>
      <c r="C708" s="163">
        <v>688</v>
      </c>
      <c r="D708" s="163" t="s">
        <v>21</v>
      </c>
      <c r="E708" s="164" t="s">
        <v>462</v>
      </c>
      <c r="F708" s="165" t="s">
        <v>84</v>
      </c>
      <c r="G708" s="166">
        <v>1</v>
      </c>
      <c r="H708" s="170">
        <f>+ROUND(ITEMS!H703*'Formulario 1 PROPUESTA'!$L$13,0)</f>
        <v>772400</v>
      </c>
      <c r="I708" s="171">
        <f>+ROUND(ITEMS!I703*'Formulario 1 PROPUESTA'!$L$13,0)</f>
        <v>795900</v>
      </c>
      <c r="J708" s="171">
        <f>+ROUND(ITEMS!J703*'Formulario 1 PROPUESTA'!$L$13,0)</f>
        <v>1522500</v>
      </c>
      <c r="K708" s="171">
        <f>+ROUND(ITEMS!K703*'Formulario 1 PROPUESTA'!$L$13,0)</f>
        <v>315000</v>
      </c>
      <c r="L708" s="171">
        <f>+ROUND(ITEMS!L703*'Formulario 1 PROPUESTA'!$L$13,0)</f>
        <v>1003800</v>
      </c>
      <c r="M708" s="172">
        <f>+ROUND(ITEMS!M703*'Formulario 1 PROPUESTA'!$L$13,0)</f>
        <v>3150000</v>
      </c>
      <c r="N708" s="225"/>
    </row>
    <row r="709" spans="2:14" customFormat="1" ht="52.2" x14ac:dyDescent="0.25">
      <c r="B709" s="223"/>
      <c r="C709" s="163">
        <v>689</v>
      </c>
      <c r="D709" s="163" t="s">
        <v>35</v>
      </c>
      <c r="E709" s="164" t="s">
        <v>463</v>
      </c>
      <c r="F709" s="165" t="s">
        <v>10</v>
      </c>
      <c r="G709" s="166">
        <v>1</v>
      </c>
      <c r="H709" s="170">
        <f>+ROUND(ITEMS!H704*'Formulario 1 PROPUESTA'!$L$13,0)</f>
        <v>53567</v>
      </c>
      <c r="I709" s="171">
        <f>+ROUND(ITEMS!I704*'Formulario 1 PROPUESTA'!$L$13,0)</f>
        <v>53567</v>
      </c>
      <c r="J709" s="171">
        <f>+ROUND(ITEMS!J704*'Formulario 1 PROPUESTA'!$L$13,0)</f>
        <v>46750</v>
      </c>
      <c r="K709" s="171">
        <f>+ROUND(ITEMS!K704*'Formulario 1 PROPUESTA'!$L$13,0)</f>
        <v>39701</v>
      </c>
      <c r="L709" s="171">
        <f>+ROUND(ITEMS!L704*'Formulario 1 PROPUESTA'!$L$13,0)</f>
        <v>46750</v>
      </c>
      <c r="M709" s="172">
        <f>+ROUND(ITEMS!M704*'Formulario 1 PROPUESTA'!$L$13,0)</f>
        <v>46750</v>
      </c>
      <c r="N709" s="225"/>
    </row>
    <row r="710" spans="2:14" customFormat="1" ht="52.2" x14ac:dyDescent="0.25">
      <c r="B710" s="223"/>
      <c r="C710" s="163">
        <v>690</v>
      </c>
      <c r="D710" s="163" t="s">
        <v>21</v>
      </c>
      <c r="E710" s="164" t="s">
        <v>463</v>
      </c>
      <c r="F710" s="165" t="s">
        <v>84</v>
      </c>
      <c r="G710" s="166">
        <v>1</v>
      </c>
      <c r="H710" s="170">
        <f>+ROUND(ITEMS!H705*'Formulario 1 PROPUESTA'!$L$13,0)</f>
        <v>2087678</v>
      </c>
      <c r="I710" s="171">
        <f>+ROUND(ITEMS!I705*'Formulario 1 PROPUESTA'!$L$13,0)</f>
        <v>1312500</v>
      </c>
      <c r="J710" s="171">
        <f>+ROUND(ITEMS!J705*'Formulario 1 PROPUESTA'!$L$13,0)</f>
        <v>1772817</v>
      </c>
      <c r="K710" s="171">
        <f>+ROUND(ITEMS!K705*'Formulario 1 PROPUESTA'!$L$13,0)</f>
        <v>756000</v>
      </c>
      <c r="L710" s="171">
        <f>+ROUND(ITEMS!L705*'Formulario 1 PROPUESTA'!$L$13,0)</f>
        <v>1003800</v>
      </c>
      <c r="M710" s="172">
        <f>+ROUND(ITEMS!M705*'Formulario 1 PROPUESTA'!$L$13,0)</f>
        <v>3150000</v>
      </c>
      <c r="N710" s="225"/>
    </row>
    <row r="711" spans="2:14" customFormat="1" ht="52.2" x14ac:dyDescent="0.25">
      <c r="B711" s="223"/>
      <c r="C711" s="163">
        <v>691</v>
      </c>
      <c r="D711" s="163" t="s">
        <v>35</v>
      </c>
      <c r="E711" s="164" t="s">
        <v>464</v>
      </c>
      <c r="F711" s="165" t="s">
        <v>10</v>
      </c>
      <c r="G711" s="166">
        <v>1</v>
      </c>
      <c r="H711" s="170">
        <f>+ROUND(ITEMS!H706*'Formulario 1 PROPUESTA'!$L$13,0)</f>
        <v>53567</v>
      </c>
      <c r="I711" s="171">
        <f>+ROUND(ITEMS!I706*'Formulario 1 PROPUESTA'!$L$13,0)</f>
        <v>53567</v>
      </c>
      <c r="J711" s="171">
        <f>+ROUND(ITEMS!J706*'Formulario 1 PROPUESTA'!$L$13,0)</f>
        <v>46750</v>
      </c>
      <c r="K711" s="171">
        <f>+ROUND(ITEMS!K706*'Formulario 1 PROPUESTA'!$L$13,0)</f>
        <v>39701</v>
      </c>
      <c r="L711" s="171">
        <f>+ROUND(ITEMS!L706*'Formulario 1 PROPUESTA'!$L$13,0)</f>
        <v>46750</v>
      </c>
      <c r="M711" s="172">
        <f>+ROUND(ITEMS!M706*'Formulario 1 PROPUESTA'!$L$13,0)</f>
        <v>46750</v>
      </c>
      <c r="N711" s="225"/>
    </row>
    <row r="712" spans="2:14" customFormat="1" ht="52.2" x14ac:dyDescent="0.25">
      <c r="B712" s="223"/>
      <c r="C712" s="163">
        <v>692</v>
      </c>
      <c r="D712" s="163" t="s">
        <v>21</v>
      </c>
      <c r="E712" s="164" t="s">
        <v>464</v>
      </c>
      <c r="F712" s="165" t="s">
        <v>84</v>
      </c>
      <c r="G712" s="166">
        <v>1</v>
      </c>
      <c r="H712" s="170">
        <f>+ROUND(ITEMS!H707*'Formulario 1 PROPUESTA'!$L$13,0)</f>
        <v>1952617</v>
      </c>
      <c r="I712" s="171">
        <f>+ROUND(ITEMS!I707*'Formulario 1 PROPUESTA'!$L$13,0)</f>
        <v>1312500</v>
      </c>
      <c r="J712" s="171">
        <f>+ROUND(ITEMS!J707*'Formulario 1 PROPUESTA'!$L$13,0)</f>
        <v>1772817</v>
      </c>
      <c r="K712" s="171">
        <f>+ROUND(ITEMS!K707*'Formulario 1 PROPUESTA'!$L$13,0)</f>
        <v>756000</v>
      </c>
      <c r="L712" s="171">
        <f>+ROUND(ITEMS!L707*'Formulario 1 PROPUESTA'!$L$13,0)</f>
        <v>1003800</v>
      </c>
      <c r="M712" s="172">
        <f>+ROUND(ITEMS!M707*'Formulario 1 PROPUESTA'!$L$13,0)</f>
        <v>3150000</v>
      </c>
      <c r="N712" s="225"/>
    </row>
    <row r="713" spans="2:14" customFormat="1" ht="34.799999999999997" x14ac:dyDescent="0.25">
      <c r="B713" s="223"/>
      <c r="C713" s="163">
        <v>693</v>
      </c>
      <c r="D713" s="163" t="s">
        <v>35</v>
      </c>
      <c r="E713" s="164" t="s">
        <v>465</v>
      </c>
      <c r="F713" s="165" t="s">
        <v>10</v>
      </c>
      <c r="G713" s="166">
        <v>1</v>
      </c>
      <c r="H713" s="170">
        <f>+ROUND(ITEMS!H708*'Formulario 1 PROPUESTA'!$L$13,0)</f>
        <v>105000</v>
      </c>
      <c r="I713" s="171">
        <f>+ROUND(ITEMS!I708*'Formulario 1 PROPUESTA'!$L$13,0)</f>
        <v>105000</v>
      </c>
      <c r="J713" s="171">
        <f>+ROUND(ITEMS!J708*'Formulario 1 PROPUESTA'!$L$13,0)</f>
        <v>105000</v>
      </c>
      <c r="K713" s="171">
        <f>+ROUND(ITEMS!K708*'Formulario 1 PROPUESTA'!$L$13,0)</f>
        <v>105000</v>
      </c>
      <c r="L713" s="171">
        <f>+ROUND(ITEMS!L708*'Formulario 1 PROPUESTA'!$L$13,0)</f>
        <v>105000</v>
      </c>
      <c r="M713" s="172">
        <f>+ROUND(ITEMS!M708*'Formulario 1 PROPUESTA'!$L$13,0)</f>
        <v>105000</v>
      </c>
      <c r="N713" s="225"/>
    </row>
    <row r="714" spans="2:14" customFormat="1" ht="34.799999999999997" x14ac:dyDescent="0.25">
      <c r="B714" s="223"/>
      <c r="C714" s="163">
        <v>694</v>
      </c>
      <c r="D714" s="163" t="s">
        <v>21</v>
      </c>
      <c r="E714" s="164" t="s">
        <v>465</v>
      </c>
      <c r="F714" s="165" t="s">
        <v>84</v>
      </c>
      <c r="G714" s="166">
        <v>1</v>
      </c>
      <c r="H714" s="170">
        <f>+ROUND(ITEMS!H709*'Formulario 1 PROPUESTA'!$L$13,0)</f>
        <v>105000</v>
      </c>
      <c r="I714" s="171">
        <f>+ROUND(ITEMS!I709*'Formulario 1 PROPUESTA'!$L$13,0)</f>
        <v>105000</v>
      </c>
      <c r="J714" s="171">
        <f>+ROUND(ITEMS!J709*'Formulario 1 PROPUESTA'!$L$13,0)</f>
        <v>105000</v>
      </c>
      <c r="K714" s="171">
        <f>+ROUND(ITEMS!K709*'Formulario 1 PROPUESTA'!$L$13,0)</f>
        <v>105000</v>
      </c>
      <c r="L714" s="171">
        <f>+ROUND(ITEMS!L709*'Formulario 1 PROPUESTA'!$L$13,0)</f>
        <v>105000</v>
      </c>
      <c r="M714" s="172">
        <f>+ROUND(ITEMS!M709*'Formulario 1 PROPUESTA'!$L$13,0)</f>
        <v>105000</v>
      </c>
      <c r="N714" s="225"/>
    </row>
    <row r="715" spans="2:14" customFormat="1" ht="69.599999999999994" x14ac:dyDescent="0.25">
      <c r="B715" s="223"/>
      <c r="C715" s="163">
        <v>695</v>
      </c>
      <c r="D715" s="163" t="s">
        <v>35</v>
      </c>
      <c r="E715" s="164" t="s">
        <v>466</v>
      </c>
      <c r="F715" s="165" t="s">
        <v>10</v>
      </c>
      <c r="G715" s="166">
        <v>1</v>
      </c>
      <c r="H715" s="170">
        <f>+ROUND(ITEMS!H710*'Formulario 1 PROPUESTA'!$L$13,0)</f>
        <v>46750</v>
      </c>
      <c r="I715" s="171">
        <f>+ROUND(ITEMS!I710*'Formulario 1 PROPUESTA'!$L$13,0)</f>
        <v>46750</v>
      </c>
      <c r="J715" s="171">
        <f>+ROUND(ITEMS!J710*'Formulario 1 PROPUESTA'!$L$13,0)</f>
        <v>46750</v>
      </c>
      <c r="K715" s="171">
        <f>+ROUND(ITEMS!K710*'Formulario 1 PROPUESTA'!$L$13,0)</f>
        <v>46750</v>
      </c>
      <c r="L715" s="171">
        <f>+ROUND(ITEMS!L710*'Formulario 1 PROPUESTA'!$L$13,0)</f>
        <v>46750</v>
      </c>
      <c r="M715" s="172">
        <f>+ROUND(ITEMS!M710*'Formulario 1 PROPUESTA'!$L$13,0)</f>
        <v>46750</v>
      </c>
      <c r="N715" s="225"/>
    </row>
    <row r="716" spans="2:14" customFormat="1" ht="69.599999999999994" x14ac:dyDescent="0.25">
      <c r="B716" s="223"/>
      <c r="C716" s="163">
        <v>696</v>
      </c>
      <c r="D716" s="163" t="s">
        <v>21</v>
      </c>
      <c r="E716" s="164" t="s">
        <v>466</v>
      </c>
      <c r="F716" s="165" t="s">
        <v>124</v>
      </c>
      <c r="G716" s="166">
        <v>1</v>
      </c>
      <c r="H716" s="170">
        <f>+ROUND(ITEMS!H711*'Formulario 1 PROPUESTA'!$L$13,0)</f>
        <v>70275</v>
      </c>
      <c r="I716" s="171">
        <f>+ROUND(ITEMS!I711*'Formulario 1 PROPUESTA'!$L$13,0)</f>
        <v>80363</v>
      </c>
      <c r="J716" s="171">
        <f>+ROUND(ITEMS!J711*'Formulario 1 PROPUESTA'!$L$13,0)</f>
        <v>102900</v>
      </c>
      <c r="K716" s="171">
        <f>+ROUND(ITEMS!K711*'Formulario 1 PROPUESTA'!$L$13,0)</f>
        <v>90847</v>
      </c>
      <c r="L716" s="171">
        <f>+ROUND(ITEMS!L711*'Formulario 1 PROPUESTA'!$L$13,0)</f>
        <v>53503</v>
      </c>
      <c r="M716" s="172">
        <f>+ROUND(ITEMS!M711*'Formulario 1 PROPUESTA'!$L$13,0)</f>
        <v>278250</v>
      </c>
      <c r="N716" s="225"/>
    </row>
    <row r="717" spans="2:14" customFormat="1" ht="52.2" x14ac:dyDescent="0.25">
      <c r="B717" s="223"/>
      <c r="C717" s="163">
        <v>697</v>
      </c>
      <c r="D717" s="163" t="s">
        <v>35</v>
      </c>
      <c r="E717" s="164" t="s">
        <v>467</v>
      </c>
      <c r="F717" s="165" t="s">
        <v>10</v>
      </c>
      <c r="G717" s="166">
        <v>1</v>
      </c>
      <c r="H717" s="170">
        <f>+ROUND(ITEMS!H712*'Formulario 1 PROPUESTA'!$L$13,0)</f>
        <v>275650</v>
      </c>
      <c r="I717" s="171">
        <f>+ROUND(ITEMS!I712*'Formulario 1 PROPUESTA'!$L$13,0)</f>
        <v>275650</v>
      </c>
      <c r="J717" s="171">
        <f>+ROUND(ITEMS!J712*'Formulario 1 PROPUESTA'!$L$13,0)</f>
        <v>275650</v>
      </c>
      <c r="K717" s="171">
        <f>+ROUND(ITEMS!K712*'Formulario 1 PROPUESTA'!$L$13,0)</f>
        <v>275650</v>
      </c>
      <c r="L717" s="171">
        <f>+ROUND(ITEMS!L712*'Formulario 1 PROPUESTA'!$L$13,0)</f>
        <v>275650</v>
      </c>
      <c r="M717" s="172">
        <f>+ROUND(ITEMS!M712*'Formulario 1 PROPUESTA'!$L$13,0)</f>
        <v>275650</v>
      </c>
      <c r="N717" s="225"/>
    </row>
    <row r="718" spans="2:14" customFormat="1" ht="52.2" x14ac:dyDescent="0.25">
      <c r="B718" s="223"/>
      <c r="C718" s="163">
        <v>698</v>
      </c>
      <c r="D718" s="163" t="s">
        <v>21</v>
      </c>
      <c r="E718" s="164" t="s">
        <v>467</v>
      </c>
      <c r="F718" s="165" t="s">
        <v>84</v>
      </c>
      <c r="G718" s="166">
        <v>1</v>
      </c>
      <c r="H718" s="170">
        <f>+ROUND(ITEMS!H713*'Formulario 1 PROPUESTA'!$L$13,0)</f>
        <v>71400</v>
      </c>
      <c r="I718" s="171">
        <f>+ROUND(ITEMS!I713*'Formulario 1 PROPUESTA'!$L$13,0)</f>
        <v>71400</v>
      </c>
      <c r="J718" s="171">
        <f>+ROUND(ITEMS!J713*'Formulario 1 PROPUESTA'!$L$13,0)</f>
        <v>70350</v>
      </c>
      <c r="K718" s="171">
        <f>+ROUND(ITEMS!K713*'Formulario 1 PROPUESTA'!$L$13,0)</f>
        <v>0</v>
      </c>
      <c r="L718" s="171">
        <f>+ROUND(ITEMS!L713*'Formulario 1 PROPUESTA'!$L$13,0)</f>
        <v>0</v>
      </c>
      <c r="M718" s="172">
        <f>+ROUND(ITEMS!M713*'Formulario 1 PROPUESTA'!$L$13,0)</f>
        <v>0</v>
      </c>
      <c r="N718" s="225"/>
    </row>
    <row r="719" spans="2:14" customFormat="1" ht="34.799999999999997" x14ac:dyDescent="0.25">
      <c r="B719" s="223"/>
      <c r="C719" s="163">
        <v>699</v>
      </c>
      <c r="D719" s="163" t="s">
        <v>35</v>
      </c>
      <c r="E719" s="164" t="s">
        <v>468</v>
      </c>
      <c r="F719" s="165" t="s">
        <v>10</v>
      </c>
      <c r="G719" s="166">
        <v>1</v>
      </c>
      <c r="H719" s="170">
        <f>+ROUND(ITEMS!H714*'Formulario 1 PROPUESTA'!$L$13,0)</f>
        <v>91900</v>
      </c>
      <c r="I719" s="171">
        <f>+ROUND(ITEMS!I714*'Formulario 1 PROPUESTA'!$L$13,0)</f>
        <v>91900</v>
      </c>
      <c r="J719" s="171">
        <f>+ROUND(ITEMS!J714*'Formulario 1 PROPUESTA'!$L$13,0)</f>
        <v>91900</v>
      </c>
      <c r="K719" s="171">
        <f>+ROUND(ITEMS!K714*'Formulario 1 PROPUESTA'!$L$13,0)</f>
        <v>91900</v>
      </c>
      <c r="L719" s="171">
        <f>+ROUND(ITEMS!L714*'Formulario 1 PROPUESTA'!$L$13,0)</f>
        <v>91900</v>
      </c>
      <c r="M719" s="172">
        <f>+ROUND(ITEMS!M714*'Formulario 1 PROPUESTA'!$L$13,0)</f>
        <v>91900</v>
      </c>
      <c r="N719" s="225"/>
    </row>
    <row r="720" spans="2:14" customFormat="1" ht="34.799999999999997" x14ac:dyDescent="0.25">
      <c r="B720" s="223"/>
      <c r="C720" s="163">
        <v>700</v>
      </c>
      <c r="D720" s="163" t="s">
        <v>21</v>
      </c>
      <c r="E720" s="164" t="s">
        <v>468</v>
      </c>
      <c r="F720" s="165" t="s">
        <v>84</v>
      </c>
      <c r="G720" s="166">
        <v>1</v>
      </c>
      <c r="H720" s="170">
        <f>+ROUND(ITEMS!H715*'Formulario 1 PROPUESTA'!$L$13,0)</f>
        <v>147000</v>
      </c>
      <c r="I720" s="171">
        <f>+ROUND(ITEMS!I715*'Formulario 1 PROPUESTA'!$L$13,0)</f>
        <v>147000</v>
      </c>
      <c r="J720" s="171">
        <f>+ROUND(ITEMS!J715*'Formulario 1 PROPUESTA'!$L$13,0)</f>
        <v>686700</v>
      </c>
      <c r="K720" s="171">
        <f>+ROUND(ITEMS!K715*'Formulario 1 PROPUESTA'!$L$13,0)</f>
        <v>1029000</v>
      </c>
      <c r="L720" s="171">
        <f>+ROUND(ITEMS!L715*'Formulario 1 PROPUESTA'!$L$13,0)</f>
        <v>1260000</v>
      </c>
      <c r="M720" s="172">
        <f>+ROUND(ITEMS!M715*'Formulario 1 PROPUESTA'!$L$13,0)</f>
        <v>1260000</v>
      </c>
      <c r="N720" s="225"/>
    </row>
    <row r="721" spans="2:14" customFormat="1" ht="52.2" x14ac:dyDescent="0.25">
      <c r="B721" s="223"/>
      <c r="C721" s="163">
        <v>701</v>
      </c>
      <c r="D721" s="163" t="s">
        <v>35</v>
      </c>
      <c r="E721" s="164" t="s">
        <v>469</v>
      </c>
      <c r="F721" s="165" t="s">
        <v>10</v>
      </c>
      <c r="G721" s="166">
        <v>1</v>
      </c>
      <c r="H721" s="170">
        <f>+ROUND(ITEMS!H716*'Formulario 1 PROPUESTA'!$L$13,0)</f>
        <v>183750</v>
      </c>
      <c r="I721" s="171">
        <f>+ROUND(ITEMS!I716*'Formulario 1 PROPUESTA'!$L$13,0)</f>
        <v>183750</v>
      </c>
      <c r="J721" s="171">
        <f>+ROUND(ITEMS!J716*'Formulario 1 PROPUESTA'!$L$13,0)</f>
        <v>183750</v>
      </c>
      <c r="K721" s="171">
        <f>+ROUND(ITEMS!K716*'Formulario 1 PROPUESTA'!$L$13,0)</f>
        <v>183750</v>
      </c>
      <c r="L721" s="171">
        <f>+ROUND(ITEMS!L716*'Formulario 1 PROPUESTA'!$L$13,0)</f>
        <v>183750</v>
      </c>
      <c r="M721" s="172">
        <f>+ROUND(ITEMS!M716*'Formulario 1 PROPUESTA'!$L$13,0)</f>
        <v>183750</v>
      </c>
      <c r="N721" s="225"/>
    </row>
    <row r="722" spans="2:14" customFormat="1" ht="52.2" x14ac:dyDescent="0.25">
      <c r="B722" s="223"/>
      <c r="C722" s="163">
        <v>702</v>
      </c>
      <c r="D722" s="163" t="s">
        <v>21</v>
      </c>
      <c r="E722" s="164" t="s">
        <v>469</v>
      </c>
      <c r="F722" s="165" t="s">
        <v>84</v>
      </c>
      <c r="G722" s="166">
        <v>1</v>
      </c>
      <c r="H722" s="170">
        <f>+ROUND(ITEMS!H717*'Formulario 1 PROPUESTA'!$L$13,0)</f>
        <v>68250</v>
      </c>
      <c r="I722" s="171">
        <f>+ROUND(ITEMS!I717*'Formulario 1 PROPUESTA'!$L$13,0)</f>
        <v>68250</v>
      </c>
      <c r="J722" s="171">
        <f>+ROUND(ITEMS!J717*'Formulario 1 PROPUESTA'!$L$13,0)</f>
        <v>26250</v>
      </c>
      <c r="K722" s="171">
        <f>+ROUND(ITEMS!K717*'Formulario 1 PROPUESTA'!$L$13,0)</f>
        <v>26250</v>
      </c>
      <c r="L722" s="171">
        <f>+ROUND(ITEMS!L717*'Formulario 1 PROPUESTA'!$L$13,0)</f>
        <v>26250</v>
      </c>
      <c r="M722" s="172">
        <f>+ROUND(ITEMS!M717*'Formulario 1 PROPUESTA'!$L$13,0)</f>
        <v>26250</v>
      </c>
      <c r="N722" s="225"/>
    </row>
    <row r="723" spans="2:14" customFormat="1" ht="69.599999999999994" x14ac:dyDescent="0.25">
      <c r="B723" s="223"/>
      <c r="C723" s="163">
        <v>703</v>
      </c>
      <c r="D723" s="163" t="s">
        <v>35</v>
      </c>
      <c r="E723" s="164" t="s">
        <v>470</v>
      </c>
      <c r="F723" s="165" t="s">
        <v>10</v>
      </c>
      <c r="G723" s="166">
        <v>1</v>
      </c>
      <c r="H723" s="170">
        <f>+ROUND(ITEMS!H718*'Formulario 1 PROPUESTA'!$L$13,0)</f>
        <v>138600</v>
      </c>
      <c r="I723" s="171">
        <f>+ROUND(ITEMS!I718*'Formulario 1 PROPUESTA'!$L$13,0)</f>
        <v>138600</v>
      </c>
      <c r="J723" s="171">
        <f>+ROUND(ITEMS!J718*'Formulario 1 PROPUESTA'!$L$13,0)</f>
        <v>92400</v>
      </c>
      <c r="K723" s="171">
        <f>+ROUND(ITEMS!K718*'Formulario 1 PROPUESTA'!$L$13,0)</f>
        <v>138600</v>
      </c>
      <c r="L723" s="171">
        <f>+ROUND(ITEMS!L718*'Formulario 1 PROPUESTA'!$L$13,0)</f>
        <v>138600</v>
      </c>
      <c r="M723" s="172">
        <f>+ROUND(ITEMS!M718*'Formulario 1 PROPUESTA'!$L$13,0)</f>
        <v>138600</v>
      </c>
      <c r="N723" s="225"/>
    </row>
    <row r="724" spans="2:14" customFormat="1" ht="69.599999999999994" x14ac:dyDescent="0.25">
      <c r="B724" s="223"/>
      <c r="C724" s="163">
        <v>704</v>
      </c>
      <c r="D724" s="163" t="s">
        <v>21</v>
      </c>
      <c r="E724" s="164" t="s">
        <v>470</v>
      </c>
      <c r="F724" s="165" t="s">
        <v>84</v>
      </c>
      <c r="G724" s="166">
        <v>1</v>
      </c>
      <c r="H724" s="170">
        <f>+ROUND(ITEMS!H719*'Formulario 1 PROPUESTA'!$L$13,0)</f>
        <v>68250</v>
      </c>
      <c r="I724" s="171">
        <f>+ROUND(ITEMS!I719*'Formulario 1 PROPUESTA'!$L$13,0)</f>
        <v>68250</v>
      </c>
      <c r="J724" s="171">
        <f>+ROUND(ITEMS!J719*'Formulario 1 PROPUESTA'!$L$13,0)</f>
        <v>92400</v>
      </c>
      <c r="K724" s="171">
        <f>+ROUND(ITEMS!K719*'Formulario 1 PROPUESTA'!$L$13,0)</f>
        <v>92400</v>
      </c>
      <c r="L724" s="171">
        <f>+ROUND(ITEMS!L719*'Formulario 1 PROPUESTA'!$L$13,0)</f>
        <v>92400</v>
      </c>
      <c r="M724" s="172">
        <f>+ROUND(ITEMS!M719*'Formulario 1 PROPUESTA'!$L$13,0)</f>
        <v>92400</v>
      </c>
      <c r="N724" s="225"/>
    </row>
    <row r="725" spans="2:14" customFormat="1" ht="52.2" x14ac:dyDescent="0.25">
      <c r="B725" s="223"/>
      <c r="C725" s="163">
        <v>705</v>
      </c>
      <c r="D725" s="163" t="s">
        <v>35</v>
      </c>
      <c r="E725" s="164" t="s">
        <v>471</v>
      </c>
      <c r="F725" s="165" t="s">
        <v>10</v>
      </c>
      <c r="G725" s="166">
        <v>1</v>
      </c>
      <c r="H725" s="170">
        <f>+ROUND(ITEMS!H720*'Formulario 1 PROPUESTA'!$L$13,0)</f>
        <v>138600</v>
      </c>
      <c r="I725" s="171">
        <f>+ROUND(ITEMS!I720*'Formulario 1 PROPUESTA'!$L$13,0)</f>
        <v>138600</v>
      </c>
      <c r="J725" s="171">
        <f>+ROUND(ITEMS!J720*'Formulario 1 PROPUESTA'!$L$13,0)</f>
        <v>31500</v>
      </c>
      <c r="K725" s="171">
        <f>+ROUND(ITEMS!K720*'Formulario 1 PROPUESTA'!$L$13,0)</f>
        <v>138600</v>
      </c>
      <c r="L725" s="171">
        <f>+ROUND(ITEMS!L720*'Formulario 1 PROPUESTA'!$L$13,0)</f>
        <v>138600</v>
      </c>
      <c r="M725" s="172">
        <f>+ROUND(ITEMS!M720*'Formulario 1 PROPUESTA'!$L$13,0)</f>
        <v>138600</v>
      </c>
      <c r="N725" s="225"/>
    </row>
    <row r="726" spans="2:14" customFormat="1" ht="52.2" x14ac:dyDescent="0.25">
      <c r="B726" s="223"/>
      <c r="C726" s="163">
        <v>706</v>
      </c>
      <c r="D726" s="163" t="s">
        <v>21</v>
      </c>
      <c r="E726" s="164" t="s">
        <v>471</v>
      </c>
      <c r="F726" s="165" t="s">
        <v>84</v>
      </c>
      <c r="G726" s="166">
        <v>1</v>
      </c>
      <c r="H726" s="170">
        <f>+ROUND(ITEMS!H721*'Formulario 1 PROPUESTA'!$L$13,0)</f>
        <v>159600</v>
      </c>
      <c r="I726" s="171">
        <f>+ROUND(ITEMS!I721*'Formulario 1 PROPUESTA'!$L$13,0)</f>
        <v>159600</v>
      </c>
      <c r="J726" s="171">
        <f>+ROUND(ITEMS!J721*'Formulario 1 PROPUESTA'!$L$13,0)</f>
        <v>92400</v>
      </c>
      <c r="K726" s="171">
        <f>+ROUND(ITEMS!K721*'Formulario 1 PROPUESTA'!$L$13,0)</f>
        <v>92400</v>
      </c>
      <c r="L726" s="171">
        <f>+ROUND(ITEMS!L721*'Formulario 1 PROPUESTA'!$L$13,0)</f>
        <v>92400</v>
      </c>
      <c r="M726" s="172">
        <f>+ROUND(ITEMS!M721*'Formulario 1 PROPUESTA'!$L$13,0)</f>
        <v>92400</v>
      </c>
      <c r="N726" s="225"/>
    </row>
    <row r="727" spans="2:14" customFormat="1" ht="52.2" x14ac:dyDescent="0.25">
      <c r="B727" s="223"/>
      <c r="C727" s="163">
        <v>707</v>
      </c>
      <c r="D727" s="163" t="s">
        <v>35</v>
      </c>
      <c r="E727" s="164" t="s">
        <v>472</v>
      </c>
      <c r="F727" s="165" t="s">
        <v>10</v>
      </c>
      <c r="G727" s="166">
        <v>1</v>
      </c>
      <c r="H727" s="170">
        <f>+ROUND(ITEMS!H722*'Formulario 1 PROPUESTA'!$L$13,0)</f>
        <v>46750</v>
      </c>
      <c r="I727" s="171">
        <f>+ROUND(ITEMS!I722*'Formulario 1 PROPUESTA'!$L$13,0)</f>
        <v>46750</v>
      </c>
      <c r="J727" s="171">
        <f>+ROUND(ITEMS!J722*'Formulario 1 PROPUESTA'!$L$13,0)</f>
        <v>46750</v>
      </c>
      <c r="K727" s="171">
        <f>+ROUND(ITEMS!K722*'Formulario 1 PROPUESTA'!$L$13,0)</f>
        <v>46750</v>
      </c>
      <c r="L727" s="171">
        <f>+ROUND(ITEMS!L722*'Formulario 1 PROPUESTA'!$L$13,0)</f>
        <v>46750</v>
      </c>
      <c r="M727" s="172">
        <f>+ROUND(ITEMS!M722*'Formulario 1 PROPUESTA'!$L$13,0)</f>
        <v>46750</v>
      </c>
      <c r="N727" s="225"/>
    </row>
    <row r="728" spans="2:14" customFormat="1" ht="52.2" x14ac:dyDescent="0.25">
      <c r="B728" s="223"/>
      <c r="C728" s="163">
        <v>708</v>
      </c>
      <c r="D728" s="163" t="s">
        <v>21</v>
      </c>
      <c r="E728" s="164" t="s">
        <v>472</v>
      </c>
      <c r="F728" s="165" t="s">
        <v>84</v>
      </c>
      <c r="G728" s="166">
        <v>1</v>
      </c>
      <c r="H728" s="170">
        <f>+ROUND(ITEMS!H723*'Formulario 1 PROPUESTA'!$L$13,0)</f>
        <v>68250</v>
      </c>
      <c r="I728" s="171">
        <f>+ROUND(ITEMS!I723*'Formulario 1 PROPUESTA'!$L$13,0)</f>
        <v>68250</v>
      </c>
      <c r="J728" s="171">
        <f>+ROUND(ITEMS!J723*'Formulario 1 PROPUESTA'!$L$13,0)</f>
        <v>31500</v>
      </c>
      <c r="K728" s="171">
        <f>+ROUND(ITEMS!K723*'Formulario 1 PROPUESTA'!$L$13,0)</f>
        <v>31500</v>
      </c>
      <c r="L728" s="171">
        <f>+ROUND(ITEMS!L723*'Formulario 1 PROPUESTA'!$L$13,0)</f>
        <v>31500</v>
      </c>
      <c r="M728" s="172">
        <f>+ROUND(ITEMS!M723*'Formulario 1 PROPUESTA'!$L$13,0)</f>
        <v>31500</v>
      </c>
      <c r="N728" s="225"/>
    </row>
    <row r="729" spans="2:14" customFormat="1" ht="69.599999999999994" x14ac:dyDescent="0.25">
      <c r="B729" s="223"/>
      <c r="C729" s="163">
        <v>709</v>
      </c>
      <c r="D729" s="163" t="s">
        <v>35</v>
      </c>
      <c r="E729" s="164" t="s">
        <v>473</v>
      </c>
      <c r="F729" s="165" t="s">
        <v>10</v>
      </c>
      <c r="G729" s="166">
        <v>1</v>
      </c>
      <c r="H729" s="170">
        <f>+ROUND(ITEMS!H724*'Formulario 1 PROPUESTA'!$L$13,0)</f>
        <v>138600</v>
      </c>
      <c r="I729" s="171">
        <f>+ROUND(ITEMS!I724*'Formulario 1 PROPUESTA'!$L$13,0)</f>
        <v>138600</v>
      </c>
      <c r="J729" s="171">
        <f>+ROUND(ITEMS!J724*'Formulario 1 PROPUESTA'!$L$13,0)</f>
        <v>138600</v>
      </c>
      <c r="K729" s="171">
        <f>+ROUND(ITEMS!K724*'Formulario 1 PROPUESTA'!$L$13,0)</f>
        <v>138600</v>
      </c>
      <c r="L729" s="171">
        <f>+ROUND(ITEMS!L724*'Formulario 1 PROPUESTA'!$L$13,0)</f>
        <v>138600</v>
      </c>
      <c r="M729" s="172">
        <f>+ROUND(ITEMS!M724*'Formulario 1 PROPUESTA'!$L$13,0)</f>
        <v>138600</v>
      </c>
      <c r="N729" s="225"/>
    </row>
    <row r="730" spans="2:14" customFormat="1" ht="69.599999999999994" x14ac:dyDescent="0.25">
      <c r="B730" s="223"/>
      <c r="C730" s="163">
        <v>710</v>
      </c>
      <c r="D730" s="163" t="s">
        <v>21</v>
      </c>
      <c r="E730" s="164" t="s">
        <v>473</v>
      </c>
      <c r="F730" s="165" t="s">
        <v>84</v>
      </c>
      <c r="G730" s="166">
        <v>1</v>
      </c>
      <c r="H730" s="170">
        <f>+ROUND(ITEMS!H725*'Formulario 1 PROPUESTA'!$L$13,0)</f>
        <v>504000</v>
      </c>
      <c r="I730" s="171">
        <f>+ROUND(ITEMS!I725*'Formulario 1 PROPUESTA'!$L$13,0)</f>
        <v>50400</v>
      </c>
      <c r="J730" s="171">
        <f>+ROUND(ITEMS!J725*'Formulario 1 PROPUESTA'!$L$13,0)</f>
        <v>472500</v>
      </c>
      <c r="K730" s="171">
        <f>+ROUND(ITEMS!K725*'Formulario 1 PROPUESTA'!$L$13,0)</f>
        <v>47250</v>
      </c>
      <c r="L730" s="171">
        <f>+ROUND(ITEMS!L725*'Formulario 1 PROPUESTA'!$L$13,0)</f>
        <v>47250</v>
      </c>
      <c r="M730" s="172">
        <f>+ROUND(ITEMS!M725*'Formulario 1 PROPUESTA'!$L$13,0)</f>
        <v>47250</v>
      </c>
      <c r="N730" s="225"/>
    </row>
    <row r="731" spans="2:14" customFormat="1" ht="69.599999999999994" x14ac:dyDescent="0.25">
      <c r="B731" s="223"/>
      <c r="C731" s="163">
        <v>711</v>
      </c>
      <c r="D731" s="163" t="s">
        <v>35</v>
      </c>
      <c r="E731" s="164" t="s">
        <v>474</v>
      </c>
      <c r="F731" s="165" t="s">
        <v>10</v>
      </c>
      <c r="G731" s="166">
        <v>1</v>
      </c>
      <c r="H731" s="170">
        <f>+ROUND(ITEMS!H726*'Formulario 1 PROPUESTA'!$L$13,0)</f>
        <v>138600</v>
      </c>
      <c r="I731" s="171">
        <f>+ROUND(ITEMS!I726*'Formulario 1 PROPUESTA'!$L$13,0)</f>
        <v>138600</v>
      </c>
      <c r="J731" s="171">
        <f>+ROUND(ITEMS!J726*'Formulario 1 PROPUESTA'!$L$13,0)</f>
        <v>138600</v>
      </c>
      <c r="K731" s="171">
        <f>+ROUND(ITEMS!K726*'Formulario 1 PROPUESTA'!$L$13,0)</f>
        <v>122047</v>
      </c>
      <c r="L731" s="171">
        <f>+ROUND(ITEMS!L726*'Formulario 1 PROPUESTA'!$L$13,0)</f>
        <v>120194</v>
      </c>
      <c r="M731" s="172">
        <f>+ROUND(ITEMS!M726*'Formulario 1 PROPUESTA'!$L$13,0)</f>
        <v>138600</v>
      </c>
      <c r="N731" s="225"/>
    </row>
    <row r="732" spans="2:14" customFormat="1" ht="87" x14ac:dyDescent="0.25">
      <c r="B732" s="223"/>
      <c r="C732" s="163">
        <v>712</v>
      </c>
      <c r="D732" s="163" t="s">
        <v>35</v>
      </c>
      <c r="E732" s="164" t="s">
        <v>475</v>
      </c>
      <c r="F732" s="165" t="s">
        <v>10</v>
      </c>
      <c r="G732" s="166">
        <v>1</v>
      </c>
      <c r="H732" s="170">
        <f>+ROUND(ITEMS!H727*'Formulario 1 PROPUESTA'!$L$13,0)</f>
        <v>122267</v>
      </c>
      <c r="I732" s="171">
        <f>+ROUND(ITEMS!I727*'Formulario 1 PROPUESTA'!$L$13,0)</f>
        <v>122267</v>
      </c>
      <c r="J732" s="171">
        <f>+ROUND(ITEMS!J727*'Formulario 1 PROPUESTA'!$L$13,0)</f>
        <v>138600</v>
      </c>
      <c r="K732" s="171">
        <f>+ROUND(ITEMS!K727*'Formulario 1 PROPUESTA'!$L$13,0)</f>
        <v>138600</v>
      </c>
      <c r="L732" s="171">
        <f>+ROUND(ITEMS!L727*'Formulario 1 PROPUESTA'!$L$13,0)</f>
        <v>138600</v>
      </c>
      <c r="M732" s="172">
        <f>+ROUND(ITEMS!M727*'Formulario 1 PROPUESTA'!$L$13,0)</f>
        <v>138600</v>
      </c>
      <c r="N732" s="225"/>
    </row>
    <row r="733" spans="2:14" customFormat="1" ht="87" x14ac:dyDescent="0.25">
      <c r="B733" s="223"/>
      <c r="C733" s="163">
        <v>713</v>
      </c>
      <c r="D733" s="163" t="s">
        <v>21</v>
      </c>
      <c r="E733" s="164" t="s">
        <v>475</v>
      </c>
      <c r="F733" s="165" t="s">
        <v>84</v>
      </c>
      <c r="G733" s="166">
        <v>1</v>
      </c>
      <c r="H733" s="170">
        <f>+ROUND(ITEMS!H728*'Formulario 1 PROPUESTA'!$L$13,0)</f>
        <v>480900</v>
      </c>
      <c r="I733" s="171">
        <f>+ROUND(ITEMS!I728*'Formulario 1 PROPUESTA'!$L$13,0)</f>
        <v>480900</v>
      </c>
      <c r="J733" s="171">
        <f>+ROUND(ITEMS!J728*'Formulario 1 PROPUESTA'!$L$13,0)</f>
        <v>740250</v>
      </c>
      <c r="K733" s="171">
        <f>+ROUND(ITEMS!K728*'Formulario 1 PROPUESTA'!$L$13,0)</f>
        <v>819000</v>
      </c>
      <c r="L733" s="171">
        <f>+ROUND(ITEMS!L728*'Formulario 1 PROPUESTA'!$L$13,0)</f>
        <v>1029000</v>
      </c>
      <c r="M733" s="172">
        <f>+ROUND(ITEMS!M728*'Formulario 1 PROPUESTA'!$L$13,0)</f>
        <v>33600</v>
      </c>
      <c r="N733" s="225"/>
    </row>
    <row r="734" spans="2:14" customFormat="1" ht="87" x14ac:dyDescent="0.25">
      <c r="B734" s="223"/>
      <c r="C734" s="163">
        <v>714</v>
      </c>
      <c r="D734" s="163" t="s">
        <v>35</v>
      </c>
      <c r="E734" s="164" t="s">
        <v>476</v>
      </c>
      <c r="F734" s="165" t="s">
        <v>10</v>
      </c>
      <c r="G734" s="166">
        <v>1</v>
      </c>
      <c r="H734" s="170">
        <f>+ROUND(ITEMS!H729*'Formulario 1 PROPUESTA'!$L$13,0)</f>
        <v>122267</v>
      </c>
      <c r="I734" s="171">
        <f>+ROUND(ITEMS!I729*'Formulario 1 PROPUESTA'!$L$13,0)</f>
        <v>122267</v>
      </c>
      <c r="J734" s="171">
        <f>+ROUND(ITEMS!J729*'Formulario 1 PROPUESTA'!$L$13,0)</f>
        <v>138600</v>
      </c>
      <c r="K734" s="171">
        <f>+ROUND(ITEMS!K729*'Formulario 1 PROPUESTA'!$L$13,0)</f>
        <v>138600</v>
      </c>
      <c r="L734" s="171">
        <f>+ROUND(ITEMS!L729*'Formulario 1 PROPUESTA'!$L$13,0)</f>
        <v>138600</v>
      </c>
      <c r="M734" s="172">
        <f>+ROUND(ITEMS!M729*'Formulario 1 PROPUESTA'!$L$13,0)</f>
        <v>138600</v>
      </c>
      <c r="N734" s="225"/>
    </row>
    <row r="735" spans="2:14" customFormat="1" ht="87" x14ac:dyDescent="0.25">
      <c r="B735" s="223"/>
      <c r="C735" s="163">
        <v>715</v>
      </c>
      <c r="D735" s="163" t="s">
        <v>21</v>
      </c>
      <c r="E735" s="164" t="s">
        <v>476</v>
      </c>
      <c r="F735" s="165" t="s">
        <v>84</v>
      </c>
      <c r="G735" s="166">
        <v>1</v>
      </c>
      <c r="H735" s="170">
        <f>+ROUND(ITEMS!H730*'Formulario 1 PROPUESTA'!$L$13,0)</f>
        <v>375900</v>
      </c>
      <c r="I735" s="171">
        <f>+ROUND(ITEMS!I730*'Formulario 1 PROPUESTA'!$L$13,0)</f>
        <v>375900</v>
      </c>
      <c r="J735" s="171">
        <f>+ROUND(ITEMS!J730*'Formulario 1 PROPUESTA'!$L$13,0)</f>
        <v>740250</v>
      </c>
      <c r="K735" s="171">
        <f>+ROUND(ITEMS!K730*'Formulario 1 PROPUESTA'!$L$13,0)</f>
        <v>861000</v>
      </c>
      <c r="L735" s="171">
        <f>+ROUND(ITEMS!L730*'Formulario 1 PROPUESTA'!$L$13,0)</f>
        <v>1029000</v>
      </c>
      <c r="M735" s="172">
        <f>+ROUND(ITEMS!M730*'Formulario 1 PROPUESTA'!$L$13,0)</f>
        <v>787500</v>
      </c>
      <c r="N735" s="225"/>
    </row>
    <row r="736" spans="2:14" customFormat="1" ht="34.799999999999997" x14ac:dyDescent="0.25">
      <c r="B736" s="223"/>
      <c r="C736" s="163">
        <v>716</v>
      </c>
      <c r="D736" s="163" t="s">
        <v>35</v>
      </c>
      <c r="E736" s="164" t="s">
        <v>477</v>
      </c>
      <c r="F736" s="165" t="s">
        <v>10</v>
      </c>
      <c r="G736" s="166">
        <v>1</v>
      </c>
      <c r="H736" s="170">
        <f>+ROUND(ITEMS!H731*'Formulario 1 PROPUESTA'!$L$13,0)</f>
        <v>46750</v>
      </c>
      <c r="I736" s="171">
        <f>+ROUND(ITEMS!I731*'Formulario 1 PROPUESTA'!$L$13,0)</f>
        <v>46750</v>
      </c>
      <c r="J736" s="171">
        <f>+ROUND(ITEMS!J731*'Formulario 1 PROPUESTA'!$L$13,0)</f>
        <v>46750</v>
      </c>
      <c r="K736" s="171">
        <f>+ROUND(ITEMS!K731*'Formulario 1 PROPUESTA'!$L$13,0)</f>
        <v>46750</v>
      </c>
      <c r="L736" s="171">
        <f>+ROUND(ITEMS!L731*'Formulario 1 PROPUESTA'!$L$13,0)</f>
        <v>46750</v>
      </c>
      <c r="M736" s="172">
        <f>+ROUND(ITEMS!M731*'Formulario 1 PROPUESTA'!$L$13,0)</f>
        <v>46750</v>
      </c>
      <c r="N736" s="225"/>
    </row>
    <row r="737" spans="2:14" customFormat="1" ht="34.799999999999997" x14ac:dyDescent="0.25">
      <c r="B737" s="223"/>
      <c r="C737" s="163">
        <v>717</v>
      </c>
      <c r="D737" s="163" t="s">
        <v>21</v>
      </c>
      <c r="E737" s="164" t="s">
        <v>477</v>
      </c>
      <c r="F737" s="165" t="s">
        <v>84</v>
      </c>
      <c r="G737" s="166">
        <v>1</v>
      </c>
      <c r="H737" s="170">
        <f>+ROUND(ITEMS!H732*'Formulario 1 PROPUESTA'!$L$13,0)</f>
        <v>375900</v>
      </c>
      <c r="I737" s="171">
        <f>+ROUND(ITEMS!I732*'Formulario 1 PROPUESTA'!$L$13,0)</f>
        <v>375900</v>
      </c>
      <c r="J737" s="171">
        <f>+ROUND(ITEMS!J732*'Formulario 1 PROPUESTA'!$L$13,0)</f>
        <v>141250</v>
      </c>
      <c r="K737" s="171">
        <f>+ROUND(ITEMS!K732*'Formulario 1 PROPUESTA'!$L$13,0)</f>
        <v>525000</v>
      </c>
      <c r="L737" s="171">
        <f>+ROUND(ITEMS!L732*'Formulario 1 PROPUESTA'!$L$13,0)</f>
        <v>408450</v>
      </c>
      <c r="M737" s="172">
        <f>+ROUND(ITEMS!M732*'Formulario 1 PROPUESTA'!$L$13,0)</f>
        <v>472500</v>
      </c>
      <c r="N737" s="225"/>
    </row>
    <row r="738" spans="2:14" customFormat="1" ht="69.599999999999994" x14ac:dyDescent="0.25">
      <c r="B738" s="223"/>
      <c r="C738" s="163">
        <v>718</v>
      </c>
      <c r="D738" s="163" t="s">
        <v>35</v>
      </c>
      <c r="E738" s="164" t="s">
        <v>478</v>
      </c>
      <c r="F738" s="165" t="s">
        <v>10</v>
      </c>
      <c r="G738" s="166">
        <v>1</v>
      </c>
      <c r="H738" s="170">
        <f>+ROUND(ITEMS!H733*'Formulario 1 PROPUESTA'!$L$13,0)</f>
        <v>24967</v>
      </c>
      <c r="I738" s="171">
        <f>+ROUND(ITEMS!I733*'Formulario 1 PROPUESTA'!$L$13,0)</f>
        <v>24967</v>
      </c>
      <c r="J738" s="171">
        <f>+ROUND(ITEMS!J733*'Formulario 1 PROPUESTA'!$L$13,0)</f>
        <v>26250</v>
      </c>
      <c r="K738" s="171">
        <f>+ROUND(ITEMS!K733*'Formulario 1 PROPUESTA'!$L$13,0)</f>
        <v>26250</v>
      </c>
      <c r="L738" s="171">
        <f>+ROUND(ITEMS!L733*'Formulario 1 PROPUESTA'!$L$13,0)</f>
        <v>26250</v>
      </c>
      <c r="M738" s="172">
        <f>+ROUND(ITEMS!M733*'Formulario 1 PROPUESTA'!$L$13,0)</f>
        <v>26250</v>
      </c>
      <c r="N738" s="225"/>
    </row>
    <row r="739" spans="2:14" customFormat="1" ht="69.599999999999994" x14ac:dyDescent="0.25">
      <c r="B739" s="223"/>
      <c r="C739" s="163">
        <v>719</v>
      </c>
      <c r="D739" s="163" t="s">
        <v>21</v>
      </c>
      <c r="E739" s="164" t="s">
        <v>478</v>
      </c>
      <c r="F739" s="165" t="s">
        <v>84</v>
      </c>
      <c r="G739" s="166">
        <v>1</v>
      </c>
      <c r="H739" s="170">
        <f>+ROUND(ITEMS!H734*'Formulario 1 PROPUESTA'!$L$13,0)</f>
        <v>126000</v>
      </c>
      <c r="I739" s="171">
        <f>+ROUND(ITEMS!I734*'Formulario 1 PROPUESTA'!$L$13,0)</f>
        <v>126000</v>
      </c>
      <c r="J739" s="171">
        <f>+ROUND(ITEMS!J734*'Formulario 1 PROPUESTA'!$L$13,0)</f>
        <v>45489</v>
      </c>
      <c r="K739" s="171">
        <f>+ROUND(ITEMS!K734*'Formulario 1 PROPUESTA'!$L$13,0)</f>
        <v>47250</v>
      </c>
      <c r="L739" s="171">
        <f>+ROUND(ITEMS!L734*'Formulario 1 PROPUESTA'!$L$13,0)</f>
        <v>47250</v>
      </c>
      <c r="M739" s="172">
        <f>+ROUND(ITEMS!M734*'Formulario 1 PROPUESTA'!$L$13,0)</f>
        <v>73500</v>
      </c>
      <c r="N739" s="225"/>
    </row>
    <row r="740" spans="2:14" customFormat="1" ht="52.2" x14ac:dyDescent="0.25">
      <c r="B740" s="223"/>
      <c r="C740" s="163">
        <v>720</v>
      </c>
      <c r="D740" s="163" t="s">
        <v>35</v>
      </c>
      <c r="E740" s="164" t="s">
        <v>479</v>
      </c>
      <c r="F740" s="165" t="s">
        <v>10</v>
      </c>
      <c r="G740" s="166">
        <v>1</v>
      </c>
      <c r="H740" s="170">
        <f>+ROUND(ITEMS!H735*'Formulario 1 PROPUESTA'!$L$13,0)</f>
        <v>26250</v>
      </c>
      <c r="I740" s="171">
        <f>+ROUND(ITEMS!I735*'Formulario 1 PROPUESTA'!$L$13,0)</f>
        <v>26250</v>
      </c>
      <c r="J740" s="171">
        <f>+ROUND(ITEMS!J735*'Formulario 1 PROPUESTA'!$L$13,0)</f>
        <v>26250</v>
      </c>
      <c r="K740" s="171">
        <f>+ROUND(ITEMS!K735*'Formulario 1 PROPUESTA'!$L$13,0)</f>
        <v>26250</v>
      </c>
      <c r="L740" s="171">
        <f>+ROUND(ITEMS!L735*'Formulario 1 PROPUESTA'!$L$13,0)</f>
        <v>26250</v>
      </c>
      <c r="M740" s="172">
        <f>+ROUND(ITEMS!M735*'Formulario 1 PROPUESTA'!$L$13,0)</f>
        <v>26250</v>
      </c>
      <c r="N740" s="225"/>
    </row>
    <row r="741" spans="2:14" customFormat="1" ht="52.2" x14ac:dyDescent="0.25">
      <c r="B741" s="223"/>
      <c r="C741" s="163">
        <v>721</v>
      </c>
      <c r="D741" s="163" t="s">
        <v>21</v>
      </c>
      <c r="E741" s="164" t="s">
        <v>479</v>
      </c>
      <c r="F741" s="165" t="s">
        <v>84</v>
      </c>
      <c r="G741" s="166">
        <v>1</v>
      </c>
      <c r="H741" s="170">
        <f>+ROUND(ITEMS!H736*'Formulario 1 PROPUESTA'!$L$13,0)</f>
        <v>47250</v>
      </c>
      <c r="I741" s="171">
        <f>+ROUND(ITEMS!I736*'Formulario 1 PROPUESTA'!$L$13,0)</f>
        <v>47250</v>
      </c>
      <c r="J741" s="171">
        <f>+ROUND(ITEMS!J736*'Formulario 1 PROPUESTA'!$L$13,0)</f>
        <v>22437</v>
      </c>
      <c r="K741" s="171">
        <f>+ROUND(ITEMS!K736*'Formulario 1 PROPUESTA'!$L$13,0)</f>
        <v>26250</v>
      </c>
      <c r="L741" s="171">
        <f>+ROUND(ITEMS!L736*'Formulario 1 PROPUESTA'!$L$13,0)</f>
        <v>26250</v>
      </c>
      <c r="M741" s="172">
        <f>+ROUND(ITEMS!M736*'Formulario 1 PROPUESTA'!$L$13,0)</f>
        <v>26250</v>
      </c>
      <c r="N741" s="225"/>
    </row>
    <row r="742" spans="2:14" customFormat="1" ht="52.2" x14ac:dyDescent="0.25">
      <c r="B742" s="223"/>
      <c r="C742" s="163">
        <v>722</v>
      </c>
      <c r="D742" s="163" t="s">
        <v>35</v>
      </c>
      <c r="E742" s="164" t="s">
        <v>480</v>
      </c>
      <c r="F742" s="165" t="s">
        <v>10</v>
      </c>
      <c r="G742" s="166">
        <v>1</v>
      </c>
      <c r="H742" s="170">
        <f>+ROUND(ITEMS!H737*'Formulario 1 PROPUESTA'!$L$13,0)</f>
        <v>24967</v>
      </c>
      <c r="I742" s="171">
        <f>+ROUND(ITEMS!I737*'Formulario 1 PROPUESTA'!$L$13,0)</f>
        <v>24967</v>
      </c>
      <c r="J742" s="171">
        <f>+ROUND(ITEMS!J737*'Formulario 1 PROPUESTA'!$L$13,0)</f>
        <v>26250</v>
      </c>
      <c r="K742" s="171">
        <f>+ROUND(ITEMS!K737*'Formulario 1 PROPUESTA'!$L$13,0)</f>
        <v>26250</v>
      </c>
      <c r="L742" s="171">
        <f>+ROUND(ITEMS!L737*'Formulario 1 PROPUESTA'!$L$13,0)</f>
        <v>26250</v>
      </c>
      <c r="M742" s="172">
        <f>+ROUND(ITEMS!M737*'Formulario 1 PROPUESTA'!$L$13,0)</f>
        <v>26250</v>
      </c>
      <c r="N742" s="225"/>
    </row>
    <row r="743" spans="2:14" customFormat="1" ht="52.2" x14ac:dyDescent="0.25">
      <c r="B743" s="223"/>
      <c r="C743" s="163">
        <v>723</v>
      </c>
      <c r="D743" s="163" t="s">
        <v>21</v>
      </c>
      <c r="E743" s="164" t="s">
        <v>480</v>
      </c>
      <c r="F743" s="165" t="s">
        <v>481</v>
      </c>
      <c r="G743" s="166">
        <v>1</v>
      </c>
      <c r="H743" s="170">
        <f>+ROUND(ITEMS!H738*'Formulario 1 PROPUESTA'!$L$13,0)</f>
        <v>136500</v>
      </c>
      <c r="I743" s="171">
        <f>+ROUND(ITEMS!I738*'Formulario 1 PROPUESTA'!$L$13,0)</f>
        <v>136500</v>
      </c>
      <c r="J743" s="171">
        <f>+ROUND(ITEMS!J738*'Formulario 1 PROPUESTA'!$L$13,0)</f>
        <v>70603</v>
      </c>
      <c r="K743" s="171">
        <f>+ROUND(ITEMS!K738*'Formulario 1 PROPUESTA'!$L$13,0)</f>
        <v>78750</v>
      </c>
      <c r="L743" s="171">
        <f>+ROUND(ITEMS!L738*'Formulario 1 PROPUESTA'!$L$13,0)</f>
        <v>78750</v>
      </c>
      <c r="M743" s="172">
        <f>+ROUND(ITEMS!M738*'Formulario 1 PROPUESTA'!$L$13,0)</f>
        <v>78750</v>
      </c>
      <c r="N743" s="225"/>
    </row>
    <row r="744" spans="2:14" customFormat="1" ht="17.399999999999999" x14ac:dyDescent="0.25">
      <c r="B744" s="223"/>
      <c r="C744" s="163">
        <v>724</v>
      </c>
      <c r="D744" s="163" t="s">
        <v>35</v>
      </c>
      <c r="E744" s="164" t="s">
        <v>27</v>
      </c>
      <c r="F744" s="165" t="s">
        <v>10</v>
      </c>
      <c r="G744" s="166">
        <v>1</v>
      </c>
      <c r="H744" s="170">
        <f>+ROUND(ITEMS!H739*'Formulario 1 PROPUESTA'!$L$13,0)</f>
        <v>26250</v>
      </c>
      <c r="I744" s="171">
        <f>+ROUND(ITEMS!I739*'Formulario 1 PROPUESTA'!$L$13,0)</f>
        <v>26250</v>
      </c>
      <c r="J744" s="171">
        <f>+ROUND(ITEMS!J739*'Formulario 1 PROPUESTA'!$L$13,0)</f>
        <v>26250</v>
      </c>
      <c r="K744" s="171">
        <f>+ROUND(ITEMS!K739*'Formulario 1 PROPUESTA'!$L$13,0)</f>
        <v>23901</v>
      </c>
      <c r="L744" s="171">
        <f>+ROUND(ITEMS!L739*'Formulario 1 PROPUESTA'!$L$13,0)</f>
        <v>26250</v>
      </c>
      <c r="M744" s="172">
        <f>+ROUND(ITEMS!M739*'Formulario 1 PROPUESTA'!$L$13,0)</f>
        <v>26250</v>
      </c>
      <c r="N744" s="225"/>
    </row>
    <row r="745" spans="2:14" customFormat="1" ht="17.399999999999999" x14ac:dyDescent="0.25">
      <c r="B745" s="223"/>
      <c r="C745" s="163">
        <v>725</v>
      </c>
      <c r="D745" s="163" t="s">
        <v>21</v>
      </c>
      <c r="E745" s="164" t="s">
        <v>27</v>
      </c>
      <c r="F745" s="165" t="s">
        <v>84</v>
      </c>
      <c r="G745" s="166">
        <v>1</v>
      </c>
      <c r="H745" s="170">
        <f>+ROUND(ITEMS!H740*'Formulario 1 PROPUESTA'!$L$13,0)</f>
        <v>702160</v>
      </c>
      <c r="I745" s="171">
        <f>+ROUND(ITEMS!I740*'Formulario 1 PROPUESTA'!$L$13,0)</f>
        <v>726513</v>
      </c>
      <c r="J745" s="171">
        <f>+ROUND(ITEMS!J740*'Formulario 1 PROPUESTA'!$L$13,0)</f>
        <v>1110314</v>
      </c>
      <c r="K745" s="171">
        <f>+ROUND(ITEMS!K740*'Formulario 1 PROPUESTA'!$L$13,0)</f>
        <v>492629</v>
      </c>
      <c r="L745" s="171">
        <f>+ROUND(ITEMS!L740*'Formulario 1 PROPUESTA'!$L$13,0)</f>
        <v>997500</v>
      </c>
      <c r="M745" s="172">
        <f>+ROUND(ITEMS!M740*'Formulario 1 PROPUESTA'!$L$13,0)</f>
        <v>997500</v>
      </c>
      <c r="N745" s="225"/>
    </row>
    <row r="746" spans="2:14" customFormat="1" ht="69.599999999999994" x14ac:dyDescent="0.25">
      <c r="B746" s="223"/>
      <c r="C746" s="163">
        <v>726</v>
      </c>
      <c r="D746" s="163" t="s">
        <v>35</v>
      </c>
      <c r="E746" s="164" t="s">
        <v>482</v>
      </c>
      <c r="F746" s="165" t="s">
        <v>10</v>
      </c>
      <c r="G746" s="166">
        <v>1</v>
      </c>
      <c r="H746" s="170">
        <f>+ROUND(ITEMS!H741*'Formulario 1 PROPUESTA'!$L$13,0)</f>
        <v>46750</v>
      </c>
      <c r="I746" s="171">
        <f>+ROUND(ITEMS!I741*'Formulario 1 PROPUESTA'!$L$13,0)</f>
        <v>46750</v>
      </c>
      <c r="J746" s="171">
        <f>+ROUND(ITEMS!J741*'Formulario 1 PROPUESTA'!$L$13,0)</f>
        <v>46750</v>
      </c>
      <c r="K746" s="171">
        <f>+ROUND(ITEMS!K741*'Formulario 1 PROPUESTA'!$L$13,0)</f>
        <v>46750</v>
      </c>
      <c r="L746" s="171">
        <f>+ROUND(ITEMS!L741*'Formulario 1 PROPUESTA'!$L$13,0)</f>
        <v>46750</v>
      </c>
      <c r="M746" s="172">
        <f>+ROUND(ITEMS!M741*'Formulario 1 PROPUESTA'!$L$13,0)</f>
        <v>46750</v>
      </c>
      <c r="N746" s="225"/>
    </row>
    <row r="747" spans="2:14" customFormat="1" ht="69.599999999999994" x14ac:dyDescent="0.25">
      <c r="B747" s="223"/>
      <c r="C747" s="163">
        <v>727</v>
      </c>
      <c r="D747" s="163" t="s">
        <v>21</v>
      </c>
      <c r="E747" s="164" t="s">
        <v>482</v>
      </c>
      <c r="F747" s="165" t="s">
        <v>84</v>
      </c>
      <c r="G747" s="166">
        <v>1</v>
      </c>
      <c r="H747" s="170">
        <f>+ROUND(ITEMS!H742*'Formulario 1 PROPUESTA'!$L$13,0)</f>
        <v>816921</v>
      </c>
      <c r="I747" s="171">
        <f>+ROUND(ITEMS!I742*'Formulario 1 PROPUESTA'!$L$13,0)</f>
        <v>866710</v>
      </c>
      <c r="J747" s="171">
        <f>+ROUND(ITEMS!J742*'Formulario 1 PROPUESTA'!$L$13,0)</f>
        <v>1102500</v>
      </c>
      <c r="K747" s="171">
        <f>+ROUND(ITEMS!K742*'Formulario 1 PROPUESTA'!$L$13,0)</f>
        <v>525000</v>
      </c>
      <c r="L747" s="171">
        <f>+ROUND(ITEMS!L742*'Formulario 1 PROPUESTA'!$L$13,0)</f>
        <v>997500</v>
      </c>
      <c r="M747" s="172">
        <f>+ROUND(ITEMS!M742*'Formulario 1 PROPUESTA'!$L$13,0)</f>
        <v>997500</v>
      </c>
      <c r="N747" s="225"/>
    </row>
    <row r="748" spans="2:14" customFormat="1" ht="34.799999999999997" x14ac:dyDescent="0.25">
      <c r="B748" s="223"/>
      <c r="C748" s="163">
        <v>728</v>
      </c>
      <c r="D748" s="163" t="s">
        <v>35</v>
      </c>
      <c r="E748" s="164" t="s">
        <v>483</v>
      </c>
      <c r="F748" s="165" t="s">
        <v>10</v>
      </c>
      <c r="G748" s="166">
        <v>1</v>
      </c>
      <c r="H748" s="170">
        <f>+ROUND(ITEMS!H743*'Formulario 1 PROPUESTA'!$L$13,0)</f>
        <v>243501</v>
      </c>
      <c r="I748" s="171">
        <f>+ROUND(ITEMS!I743*'Formulario 1 PROPUESTA'!$L$13,0)</f>
        <v>243501</v>
      </c>
      <c r="J748" s="171">
        <f>+ROUND(ITEMS!J743*'Formulario 1 PROPUESTA'!$L$13,0)</f>
        <v>275650</v>
      </c>
      <c r="K748" s="171">
        <f>+ROUND(ITEMS!K743*'Formulario 1 PROPUESTA'!$L$13,0)</f>
        <v>275650</v>
      </c>
      <c r="L748" s="171">
        <f>+ROUND(ITEMS!L743*'Formulario 1 PROPUESTA'!$L$13,0)</f>
        <v>275650</v>
      </c>
      <c r="M748" s="172">
        <f>+ROUND(ITEMS!M743*'Formulario 1 PROPUESTA'!$L$13,0)</f>
        <v>275650</v>
      </c>
      <c r="N748" s="225"/>
    </row>
    <row r="749" spans="2:14" customFormat="1" ht="34.799999999999997" x14ac:dyDescent="0.25">
      <c r="B749" s="223"/>
      <c r="C749" s="163">
        <v>729</v>
      </c>
      <c r="D749" s="163" t="s">
        <v>21</v>
      </c>
      <c r="E749" s="164" t="s">
        <v>483</v>
      </c>
      <c r="F749" s="165" t="s">
        <v>84</v>
      </c>
      <c r="G749" s="166">
        <v>1</v>
      </c>
      <c r="H749" s="170">
        <f>+ROUND(ITEMS!H744*'Formulario 1 PROPUESTA'!$L$13,0)</f>
        <v>282450</v>
      </c>
      <c r="I749" s="171">
        <f>+ROUND(ITEMS!I744*'Formulario 1 PROPUESTA'!$L$13,0)</f>
        <v>282450</v>
      </c>
      <c r="J749" s="171">
        <f>+ROUND(ITEMS!J744*'Formulario 1 PROPUESTA'!$L$13,0)</f>
        <v>315000</v>
      </c>
      <c r="K749" s="171">
        <f>+ROUND(ITEMS!K744*'Formulario 1 PROPUESTA'!$L$13,0)</f>
        <v>504000</v>
      </c>
      <c r="L749" s="171">
        <f>+ROUND(ITEMS!L744*'Formulario 1 PROPUESTA'!$L$13,0)</f>
        <v>399000</v>
      </c>
      <c r="M749" s="172">
        <f>+ROUND(ITEMS!M744*'Formulario 1 PROPUESTA'!$L$13,0)</f>
        <v>399000</v>
      </c>
      <c r="N749" s="225"/>
    </row>
    <row r="750" spans="2:14" customFormat="1" ht="52.2" x14ac:dyDescent="0.25">
      <c r="B750" s="223"/>
      <c r="C750" s="163">
        <v>730</v>
      </c>
      <c r="D750" s="163" t="s">
        <v>35</v>
      </c>
      <c r="E750" s="164" t="s">
        <v>484</v>
      </c>
      <c r="F750" s="165" t="s">
        <v>10</v>
      </c>
      <c r="G750" s="166">
        <v>1</v>
      </c>
      <c r="H750" s="170">
        <f>+ROUND(ITEMS!H745*'Formulario 1 PROPUESTA'!$L$13,0)</f>
        <v>367500</v>
      </c>
      <c r="I750" s="171">
        <f>+ROUND(ITEMS!I745*'Formulario 1 PROPUESTA'!$L$13,0)</f>
        <v>367500</v>
      </c>
      <c r="J750" s="171">
        <f>+ROUND(ITEMS!J745*'Formulario 1 PROPUESTA'!$L$13,0)</f>
        <v>367500</v>
      </c>
      <c r="K750" s="171">
        <f>+ROUND(ITEMS!K745*'Formulario 1 PROPUESTA'!$L$13,0)</f>
        <v>0</v>
      </c>
      <c r="L750" s="171">
        <f>+ROUND(ITEMS!L745*'Formulario 1 PROPUESTA'!$L$13,0)</f>
        <v>367500</v>
      </c>
      <c r="M750" s="172">
        <f>+ROUND(ITEMS!M745*'Formulario 1 PROPUESTA'!$L$13,0)</f>
        <v>367500</v>
      </c>
      <c r="N750" s="225"/>
    </row>
    <row r="751" spans="2:14" customFormat="1" ht="52.2" x14ac:dyDescent="0.25">
      <c r="B751" s="223"/>
      <c r="C751" s="163">
        <v>731</v>
      </c>
      <c r="D751" s="163" t="s">
        <v>21</v>
      </c>
      <c r="E751" s="164" t="s">
        <v>484</v>
      </c>
      <c r="F751" s="165" t="s">
        <v>84</v>
      </c>
      <c r="G751" s="166">
        <v>1</v>
      </c>
      <c r="H751" s="170">
        <f>+ROUND(ITEMS!H746*'Formulario 1 PROPUESTA'!$L$13,0)</f>
        <v>828450</v>
      </c>
      <c r="I751" s="171">
        <f>+ROUND(ITEMS!I746*'Formulario 1 PROPUESTA'!$L$13,0)</f>
        <v>828450</v>
      </c>
      <c r="J751" s="171">
        <f>+ROUND(ITEMS!J746*'Formulario 1 PROPUESTA'!$L$13,0)</f>
        <v>567000</v>
      </c>
      <c r="K751" s="171">
        <f>+ROUND(ITEMS!K746*'Formulario 1 PROPUESTA'!$L$13,0)</f>
        <v>0</v>
      </c>
      <c r="L751" s="171">
        <f>+ROUND(ITEMS!L746*'Formulario 1 PROPUESTA'!$L$13,0)</f>
        <v>1029000</v>
      </c>
      <c r="M751" s="172">
        <f>+ROUND(ITEMS!M746*'Formulario 1 PROPUESTA'!$L$13,0)</f>
        <v>892500</v>
      </c>
      <c r="N751" s="225"/>
    </row>
    <row r="752" spans="2:14" customFormat="1" ht="52.2" x14ac:dyDescent="0.25">
      <c r="B752" s="223"/>
      <c r="C752" s="163">
        <v>732</v>
      </c>
      <c r="D752" s="163" t="s">
        <v>35</v>
      </c>
      <c r="E752" s="164" t="s">
        <v>485</v>
      </c>
      <c r="F752" s="165" t="s">
        <v>10</v>
      </c>
      <c r="G752" s="166">
        <v>1</v>
      </c>
      <c r="H752" s="170">
        <f>+ROUND(ITEMS!H747*'Formulario 1 PROPUESTA'!$L$13,0)</f>
        <v>91900</v>
      </c>
      <c r="I752" s="171">
        <f>+ROUND(ITEMS!I747*'Formulario 1 PROPUESTA'!$L$13,0)</f>
        <v>91900</v>
      </c>
      <c r="J752" s="171">
        <f>+ROUND(ITEMS!J747*'Formulario 1 PROPUESTA'!$L$13,0)</f>
        <v>91900</v>
      </c>
      <c r="K752" s="171">
        <f>+ROUND(ITEMS!K747*'Formulario 1 PROPUESTA'!$L$13,0)</f>
        <v>91900</v>
      </c>
      <c r="L752" s="171">
        <f>+ROUND(ITEMS!L747*'Formulario 1 PROPUESTA'!$L$13,0)</f>
        <v>91900</v>
      </c>
      <c r="M752" s="172">
        <f>+ROUND(ITEMS!M747*'Formulario 1 PROPUESTA'!$L$13,0)</f>
        <v>91900</v>
      </c>
      <c r="N752" s="225"/>
    </row>
    <row r="753" spans="2:14" customFormat="1" ht="52.2" x14ac:dyDescent="0.25">
      <c r="B753" s="223"/>
      <c r="C753" s="163">
        <v>733</v>
      </c>
      <c r="D753" s="163" t="s">
        <v>21</v>
      </c>
      <c r="E753" s="164" t="s">
        <v>485</v>
      </c>
      <c r="F753" s="165" t="s">
        <v>84</v>
      </c>
      <c r="G753" s="166">
        <v>1</v>
      </c>
      <c r="H753" s="170">
        <f>+ROUND(ITEMS!H748*'Formulario 1 PROPUESTA'!$L$13,0)</f>
        <v>47250</v>
      </c>
      <c r="I753" s="171">
        <f>+ROUND(ITEMS!I748*'Formulario 1 PROPUESTA'!$L$13,0)</f>
        <v>47250</v>
      </c>
      <c r="J753" s="171">
        <f>+ROUND(ITEMS!J748*'Formulario 1 PROPUESTA'!$L$13,0)</f>
        <v>266700</v>
      </c>
      <c r="K753" s="171">
        <f>+ROUND(ITEMS!K748*'Formulario 1 PROPUESTA'!$L$13,0)</f>
        <v>147000</v>
      </c>
      <c r="L753" s="171">
        <f>+ROUND(ITEMS!L748*'Formulario 1 PROPUESTA'!$L$13,0)</f>
        <v>317100</v>
      </c>
      <c r="M753" s="172">
        <f>+ROUND(ITEMS!M748*'Formulario 1 PROPUESTA'!$L$13,0)</f>
        <v>259424</v>
      </c>
      <c r="N753" s="225"/>
    </row>
    <row r="754" spans="2:14" customFormat="1" ht="69.599999999999994" x14ac:dyDescent="0.25">
      <c r="B754" s="223"/>
      <c r="C754" s="163">
        <v>734</v>
      </c>
      <c r="D754" s="163" t="s">
        <v>35</v>
      </c>
      <c r="E754" s="164" t="s">
        <v>486</v>
      </c>
      <c r="F754" s="165" t="s">
        <v>10</v>
      </c>
      <c r="G754" s="166">
        <v>1</v>
      </c>
      <c r="H754" s="170">
        <f>+ROUND(ITEMS!H749*'Formulario 1 PROPUESTA'!$L$13,0)</f>
        <v>1293839</v>
      </c>
      <c r="I754" s="171">
        <f>+ROUND(ITEMS!I749*'Formulario 1 PROPUESTA'!$L$13,0)</f>
        <v>1293839</v>
      </c>
      <c r="J754" s="171">
        <f>+ROUND(ITEMS!J749*'Formulario 1 PROPUESTA'!$L$13,0)</f>
        <v>1380750</v>
      </c>
      <c r="K754" s="171">
        <f>+ROUND(ITEMS!K749*'Formulario 1 PROPUESTA'!$L$13,0)</f>
        <v>1380750</v>
      </c>
      <c r="L754" s="171">
        <f>+ROUND(ITEMS!L749*'Formulario 1 PROPUESTA'!$L$13,0)</f>
        <v>1380750</v>
      </c>
      <c r="M754" s="172">
        <f>+ROUND(ITEMS!M749*'Formulario 1 PROPUESTA'!$L$13,0)</f>
        <v>1380750</v>
      </c>
      <c r="N754" s="225"/>
    </row>
    <row r="755" spans="2:14" customFormat="1" ht="69.599999999999994" x14ac:dyDescent="0.25">
      <c r="B755" s="223"/>
      <c r="C755" s="163">
        <v>735</v>
      </c>
      <c r="D755" s="163" t="s">
        <v>21</v>
      </c>
      <c r="E755" s="164" t="s">
        <v>486</v>
      </c>
      <c r="F755" s="165" t="s">
        <v>84</v>
      </c>
      <c r="G755" s="166">
        <v>1</v>
      </c>
      <c r="H755" s="170">
        <f>+ROUND(ITEMS!H750*'Formulario 1 PROPUESTA'!$L$13,0)</f>
        <v>1121400</v>
      </c>
      <c r="I755" s="171">
        <f>+ROUND(ITEMS!I750*'Formulario 1 PROPUESTA'!$L$13,0)</f>
        <v>1121400</v>
      </c>
      <c r="J755" s="171">
        <f>+ROUND(ITEMS!J750*'Formulario 1 PROPUESTA'!$L$13,0)</f>
        <v>472500</v>
      </c>
      <c r="K755" s="171">
        <f>+ROUND(ITEMS!K750*'Formulario 1 PROPUESTA'!$L$13,0)</f>
        <v>504000</v>
      </c>
      <c r="L755" s="171">
        <f>+ROUND(ITEMS!L750*'Formulario 1 PROPUESTA'!$L$13,0)</f>
        <v>472500</v>
      </c>
      <c r="M755" s="172">
        <f>+ROUND(ITEMS!M750*'Formulario 1 PROPUESTA'!$L$13,0)</f>
        <v>4147500</v>
      </c>
      <c r="N755" s="225"/>
    </row>
    <row r="756" spans="2:14" customFormat="1" ht="52.2" x14ac:dyDescent="0.25">
      <c r="B756" s="223"/>
      <c r="C756" s="163">
        <v>736</v>
      </c>
      <c r="D756" s="163" t="s">
        <v>35</v>
      </c>
      <c r="E756" s="164" t="s">
        <v>487</v>
      </c>
      <c r="F756" s="165" t="s">
        <v>10</v>
      </c>
      <c r="G756" s="166">
        <v>1</v>
      </c>
      <c r="H756" s="170">
        <f>+ROUND(ITEMS!H751*'Formulario 1 PROPUESTA'!$L$13,0)</f>
        <v>83667</v>
      </c>
      <c r="I756" s="171">
        <f>+ROUND(ITEMS!I751*'Formulario 1 PROPUESTA'!$L$13,0)</f>
        <v>83667</v>
      </c>
      <c r="J756" s="171">
        <f>+ROUND(ITEMS!J751*'Formulario 1 PROPUESTA'!$L$13,0)</f>
        <v>91900</v>
      </c>
      <c r="K756" s="171">
        <f>+ROUND(ITEMS!K751*'Formulario 1 PROPUESTA'!$L$13,0)</f>
        <v>91900</v>
      </c>
      <c r="L756" s="171">
        <f>+ROUND(ITEMS!L751*'Formulario 1 PROPUESTA'!$L$13,0)</f>
        <v>91900</v>
      </c>
      <c r="M756" s="172">
        <f>+ROUND(ITEMS!M751*'Formulario 1 PROPUESTA'!$L$13,0)</f>
        <v>91900</v>
      </c>
      <c r="N756" s="225"/>
    </row>
    <row r="757" spans="2:14" customFormat="1" ht="52.2" x14ac:dyDescent="0.25">
      <c r="B757" s="223"/>
      <c r="C757" s="163">
        <v>737</v>
      </c>
      <c r="D757" s="163" t="s">
        <v>21</v>
      </c>
      <c r="E757" s="164" t="s">
        <v>487</v>
      </c>
      <c r="F757" s="165" t="s">
        <v>84</v>
      </c>
      <c r="G757" s="166">
        <v>1</v>
      </c>
      <c r="H757" s="170">
        <f>+ROUND(ITEMS!H752*'Formulario 1 PROPUESTA'!$L$13,0)</f>
        <v>174410</v>
      </c>
      <c r="I757" s="171">
        <f>+ROUND(ITEMS!I752*'Formulario 1 PROPUESTA'!$L$13,0)</f>
        <v>195019</v>
      </c>
      <c r="J757" s="171">
        <f>+ROUND(ITEMS!J752*'Formulario 1 PROPUESTA'!$L$13,0)</f>
        <v>212100</v>
      </c>
      <c r="K757" s="171">
        <f>+ROUND(ITEMS!K752*'Formulario 1 PROPUESTA'!$L$13,0)</f>
        <v>231000</v>
      </c>
      <c r="L757" s="171">
        <f>+ROUND(ITEMS!L752*'Formulario 1 PROPUESTA'!$L$13,0)</f>
        <v>231000</v>
      </c>
      <c r="M757" s="172">
        <f>+ROUND(ITEMS!M752*'Formulario 1 PROPUESTA'!$L$13,0)</f>
        <v>367500</v>
      </c>
      <c r="N757" s="225"/>
    </row>
    <row r="758" spans="2:14" customFormat="1" ht="34.799999999999997" x14ac:dyDescent="0.25">
      <c r="B758" s="223"/>
      <c r="C758" s="163">
        <v>738</v>
      </c>
      <c r="D758" s="163" t="s">
        <v>35</v>
      </c>
      <c r="E758" s="164" t="s">
        <v>488</v>
      </c>
      <c r="F758" s="165" t="s">
        <v>10</v>
      </c>
      <c r="G758" s="166">
        <v>1</v>
      </c>
      <c r="H758" s="170">
        <f>+ROUND(ITEMS!H753*'Formulario 1 PROPUESTA'!$L$13,0)</f>
        <v>0</v>
      </c>
      <c r="I758" s="171">
        <f>+ROUND(ITEMS!I753*'Formulario 1 PROPUESTA'!$L$13,0)</f>
        <v>0</v>
      </c>
      <c r="J758" s="171">
        <f>+ROUND(ITEMS!J753*'Formulario 1 PROPUESTA'!$L$13,0)</f>
        <v>0</v>
      </c>
      <c r="K758" s="171">
        <f>+ROUND(ITEMS!K753*'Formulario 1 PROPUESTA'!$L$13,0)</f>
        <v>0</v>
      </c>
      <c r="L758" s="171">
        <f>+ROUND(ITEMS!L753*'Formulario 1 PROPUESTA'!$L$13,0)</f>
        <v>0</v>
      </c>
      <c r="M758" s="172">
        <f>+ROUND(ITEMS!M753*'Formulario 1 PROPUESTA'!$L$13,0)</f>
        <v>183750</v>
      </c>
      <c r="N758" s="225"/>
    </row>
    <row r="759" spans="2:14" customFormat="1" ht="34.799999999999997" x14ac:dyDescent="0.25">
      <c r="B759" s="223"/>
      <c r="C759" s="163">
        <v>739</v>
      </c>
      <c r="D759" s="163" t="s">
        <v>21</v>
      </c>
      <c r="E759" s="164" t="s">
        <v>488</v>
      </c>
      <c r="F759" s="165" t="s">
        <v>84</v>
      </c>
      <c r="G759" s="166">
        <v>1</v>
      </c>
      <c r="H759" s="170">
        <f>+ROUND(ITEMS!H754*'Formulario 1 PROPUESTA'!$L$13,0)</f>
        <v>0</v>
      </c>
      <c r="I759" s="171">
        <f>+ROUND(ITEMS!I754*'Formulario 1 PROPUESTA'!$L$13,0)</f>
        <v>0</v>
      </c>
      <c r="J759" s="171">
        <f>+ROUND(ITEMS!J754*'Formulario 1 PROPUESTA'!$L$13,0)</f>
        <v>0</v>
      </c>
      <c r="K759" s="171">
        <f>+ROUND(ITEMS!K754*'Formulario 1 PROPUESTA'!$L$13,0)</f>
        <v>0</v>
      </c>
      <c r="L759" s="171">
        <f>+ROUND(ITEMS!L754*'Formulario 1 PROPUESTA'!$L$13,0)</f>
        <v>0</v>
      </c>
      <c r="M759" s="172">
        <f>+ROUND(ITEMS!M754*'Formulario 1 PROPUESTA'!$L$13,0)</f>
        <v>787500</v>
      </c>
      <c r="N759" s="225"/>
    </row>
    <row r="760" spans="2:14" customFormat="1" ht="34.799999999999997" x14ac:dyDescent="0.25">
      <c r="B760" s="223"/>
      <c r="C760" s="163">
        <v>740</v>
      </c>
      <c r="D760" s="163" t="s">
        <v>35</v>
      </c>
      <c r="E760" s="164" t="s">
        <v>489</v>
      </c>
      <c r="F760" s="165" t="s">
        <v>10</v>
      </c>
      <c r="G760" s="166">
        <v>1</v>
      </c>
      <c r="H760" s="170">
        <f>+ROUND(ITEMS!H755*'Formulario 1 PROPUESTA'!$L$13,0)</f>
        <v>275650</v>
      </c>
      <c r="I760" s="171">
        <f>+ROUND(ITEMS!I755*'Formulario 1 PROPUESTA'!$L$13,0)</f>
        <v>275650</v>
      </c>
      <c r="J760" s="171">
        <f>+ROUND(ITEMS!J755*'Formulario 1 PROPUESTA'!$L$13,0)</f>
        <v>275650</v>
      </c>
      <c r="K760" s="171">
        <f>+ROUND(ITEMS!K755*'Formulario 1 PROPUESTA'!$L$13,0)</f>
        <v>275650</v>
      </c>
      <c r="L760" s="171">
        <f>+ROUND(ITEMS!L755*'Formulario 1 PROPUESTA'!$L$13,0)</f>
        <v>275650</v>
      </c>
      <c r="M760" s="172">
        <f>+ROUND(ITEMS!M755*'Formulario 1 PROPUESTA'!$L$13,0)</f>
        <v>275650</v>
      </c>
      <c r="N760" s="225"/>
    </row>
    <row r="761" spans="2:14" customFormat="1" ht="34.799999999999997" x14ac:dyDescent="0.25">
      <c r="B761" s="223"/>
      <c r="C761" s="163">
        <v>741</v>
      </c>
      <c r="D761" s="163" t="s">
        <v>21</v>
      </c>
      <c r="E761" s="164" t="s">
        <v>489</v>
      </c>
      <c r="F761" s="165" t="s">
        <v>84</v>
      </c>
      <c r="G761" s="166">
        <v>1</v>
      </c>
      <c r="H761" s="170">
        <f>+ROUND(ITEMS!H756*'Formulario 1 PROPUESTA'!$L$13,0)</f>
        <v>165928</v>
      </c>
      <c r="I761" s="171">
        <f>+ROUND(ITEMS!I756*'Formulario 1 PROPUESTA'!$L$13,0)</f>
        <v>187546</v>
      </c>
      <c r="J761" s="171">
        <f>+ROUND(ITEMS!J756*'Formulario 1 PROPUESTA'!$L$13,0)</f>
        <v>422100</v>
      </c>
      <c r="K761" s="171">
        <f>+ROUND(ITEMS!K756*'Formulario 1 PROPUESTA'!$L$13,0)</f>
        <v>504000</v>
      </c>
      <c r="L761" s="171">
        <f>+ROUND(ITEMS!L756*'Formulario 1 PROPUESTA'!$L$13,0)</f>
        <v>682500</v>
      </c>
      <c r="M761" s="172">
        <f>+ROUND(ITEMS!M756*'Formulario 1 PROPUESTA'!$L$13,0)</f>
        <v>477750</v>
      </c>
      <c r="N761" s="225"/>
    </row>
    <row r="762" spans="2:14" customFormat="1" ht="87" x14ac:dyDescent="0.25">
      <c r="B762" s="223"/>
      <c r="C762" s="163">
        <v>742</v>
      </c>
      <c r="D762" s="163" t="s">
        <v>35</v>
      </c>
      <c r="E762" s="164" t="s">
        <v>490</v>
      </c>
      <c r="F762" s="165" t="s">
        <v>10</v>
      </c>
      <c r="G762" s="166">
        <v>1</v>
      </c>
      <c r="H762" s="170">
        <f>+ROUND(ITEMS!H757*'Formulario 1 PROPUESTA'!$L$13,0)</f>
        <v>182234</v>
      </c>
      <c r="I762" s="171">
        <f>+ROUND(ITEMS!I757*'Formulario 1 PROPUESTA'!$L$13,0)</f>
        <v>182234</v>
      </c>
      <c r="J762" s="171">
        <f>+ROUND(ITEMS!J757*'Formulario 1 PROPUESTA'!$L$13,0)</f>
        <v>183750</v>
      </c>
      <c r="K762" s="171">
        <f>+ROUND(ITEMS!K757*'Formulario 1 PROPUESTA'!$L$13,0)</f>
        <v>183750</v>
      </c>
      <c r="L762" s="171">
        <f>+ROUND(ITEMS!L757*'Formulario 1 PROPUESTA'!$L$13,0)</f>
        <v>183750</v>
      </c>
      <c r="M762" s="172">
        <f>+ROUND(ITEMS!M757*'Formulario 1 PROPUESTA'!$L$13,0)</f>
        <v>183750</v>
      </c>
      <c r="N762" s="225"/>
    </row>
    <row r="763" spans="2:14" customFormat="1" ht="87" x14ac:dyDescent="0.25">
      <c r="B763" s="223"/>
      <c r="C763" s="163">
        <v>743</v>
      </c>
      <c r="D763" s="163" t="s">
        <v>21</v>
      </c>
      <c r="E763" s="164" t="s">
        <v>490</v>
      </c>
      <c r="F763" s="165" t="s">
        <v>84</v>
      </c>
      <c r="G763" s="166">
        <v>1</v>
      </c>
      <c r="H763" s="170">
        <f>+ROUND(ITEMS!H758*'Formulario 1 PROPUESTA'!$L$13,0)</f>
        <v>86128</v>
      </c>
      <c r="I763" s="171">
        <f>+ROUND(ITEMS!I758*'Formulario 1 PROPUESTA'!$L$13,0)</f>
        <v>78750</v>
      </c>
      <c r="J763" s="171">
        <f>+ROUND(ITEMS!J758*'Formulario 1 PROPUESTA'!$L$13,0)</f>
        <v>250950</v>
      </c>
      <c r="K763" s="171">
        <f>+ROUND(ITEMS!K758*'Formulario 1 PROPUESTA'!$L$13,0)</f>
        <v>231000</v>
      </c>
      <c r="L763" s="171">
        <f>+ROUND(ITEMS!L758*'Formulario 1 PROPUESTA'!$L$13,0)</f>
        <v>246750</v>
      </c>
      <c r="M763" s="172">
        <f>+ROUND(ITEMS!M758*'Formulario 1 PROPUESTA'!$L$13,0)</f>
        <v>531600</v>
      </c>
      <c r="N763" s="225"/>
    </row>
    <row r="764" spans="2:14" customFormat="1" ht="69.599999999999994" x14ac:dyDescent="0.25">
      <c r="B764" s="223"/>
      <c r="C764" s="163">
        <v>744</v>
      </c>
      <c r="D764" s="163" t="s">
        <v>35</v>
      </c>
      <c r="E764" s="164" t="s">
        <v>491</v>
      </c>
      <c r="F764" s="165" t="s">
        <v>10</v>
      </c>
      <c r="G764" s="166">
        <v>1</v>
      </c>
      <c r="H764" s="170">
        <f>+ROUND(ITEMS!H759*'Formulario 1 PROPUESTA'!$L$13,0)</f>
        <v>182234</v>
      </c>
      <c r="I764" s="171">
        <f>+ROUND(ITEMS!I759*'Formulario 1 PROPUESTA'!$L$13,0)</f>
        <v>182234</v>
      </c>
      <c r="J764" s="171">
        <f>+ROUND(ITEMS!J759*'Formulario 1 PROPUESTA'!$L$13,0)</f>
        <v>183750</v>
      </c>
      <c r="K764" s="171">
        <f>+ROUND(ITEMS!K759*'Formulario 1 PROPUESTA'!$L$13,0)</f>
        <v>183750</v>
      </c>
      <c r="L764" s="171">
        <f>+ROUND(ITEMS!L759*'Formulario 1 PROPUESTA'!$L$13,0)</f>
        <v>183750</v>
      </c>
      <c r="M764" s="172">
        <f>+ROUND(ITEMS!M759*'Formulario 1 PROPUESTA'!$L$13,0)</f>
        <v>183750</v>
      </c>
      <c r="N764" s="225"/>
    </row>
    <row r="765" spans="2:14" customFormat="1" ht="69.599999999999994" x14ac:dyDescent="0.25">
      <c r="B765" s="223"/>
      <c r="C765" s="163">
        <v>745</v>
      </c>
      <c r="D765" s="163" t="s">
        <v>21</v>
      </c>
      <c r="E765" s="164" t="s">
        <v>491</v>
      </c>
      <c r="F765" s="165" t="s">
        <v>84</v>
      </c>
      <c r="G765" s="166">
        <v>1</v>
      </c>
      <c r="H765" s="170">
        <f>+ROUND(ITEMS!H760*'Formulario 1 PROPUESTA'!$L$13,0)</f>
        <v>93128</v>
      </c>
      <c r="I765" s="171">
        <f>+ROUND(ITEMS!I760*'Formulario 1 PROPUESTA'!$L$13,0)</f>
        <v>89250</v>
      </c>
      <c r="J765" s="171">
        <f>+ROUND(ITEMS!J760*'Formulario 1 PROPUESTA'!$L$13,0)</f>
        <v>250950</v>
      </c>
      <c r="K765" s="171">
        <f>+ROUND(ITEMS!K760*'Formulario 1 PROPUESTA'!$L$13,0)</f>
        <v>231000</v>
      </c>
      <c r="L765" s="171">
        <f>+ROUND(ITEMS!L760*'Formulario 1 PROPUESTA'!$L$13,0)</f>
        <v>246750</v>
      </c>
      <c r="M765" s="172">
        <f>+ROUND(ITEMS!M760*'Formulario 1 PROPUESTA'!$L$13,0)</f>
        <v>531600</v>
      </c>
      <c r="N765" s="225"/>
    </row>
    <row r="766" spans="2:14" customFormat="1" ht="139.19999999999999" x14ac:dyDescent="0.25">
      <c r="B766" s="223"/>
      <c r="C766" s="163">
        <v>746</v>
      </c>
      <c r="D766" s="163" t="s">
        <v>35</v>
      </c>
      <c r="E766" s="164" t="s">
        <v>492</v>
      </c>
      <c r="F766" s="165" t="s">
        <v>10</v>
      </c>
      <c r="G766" s="166">
        <v>1</v>
      </c>
      <c r="H766" s="170">
        <f>+ROUND(ITEMS!H761*'Formulario 1 PROPUESTA'!$L$13,0)</f>
        <v>159834</v>
      </c>
      <c r="I766" s="171">
        <f>+ROUND(ITEMS!I761*'Formulario 1 PROPUESTA'!$L$13,0)</f>
        <v>159834</v>
      </c>
      <c r="J766" s="171">
        <f>+ROUND(ITEMS!J761*'Formulario 1 PROPUESTA'!$L$13,0)</f>
        <v>183750</v>
      </c>
      <c r="K766" s="171">
        <f>+ROUND(ITEMS!K761*'Formulario 1 PROPUESTA'!$L$13,0)</f>
        <v>183750</v>
      </c>
      <c r="L766" s="171">
        <f>+ROUND(ITEMS!L761*'Formulario 1 PROPUESTA'!$L$13,0)</f>
        <v>183750</v>
      </c>
      <c r="M766" s="172">
        <f>+ROUND(ITEMS!M761*'Formulario 1 PROPUESTA'!$L$13,0)</f>
        <v>183750</v>
      </c>
      <c r="N766" s="225"/>
    </row>
    <row r="767" spans="2:14" customFormat="1" ht="139.19999999999999" x14ac:dyDescent="0.25">
      <c r="B767" s="223"/>
      <c r="C767" s="163">
        <v>747</v>
      </c>
      <c r="D767" s="163" t="s">
        <v>21</v>
      </c>
      <c r="E767" s="164" t="s">
        <v>492</v>
      </c>
      <c r="F767" s="165" t="s">
        <v>84</v>
      </c>
      <c r="G767" s="166">
        <v>1</v>
      </c>
      <c r="H767" s="170">
        <f>+ROUND(ITEMS!H762*'Formulario 1 PROPUESTA'!$L$13,0)</f>
        <v>98028</v>
      </c>
      <c r="I767" s="171">
        <f>+ROUND(ITEMS!I762*'Formulario 1 PROPUESTA'!$L$13,0)</f>
        <v>96600</v>
      </c>
      <c r="J767" s="171">
        <f>+ROUND(ITEMS!J762*'Formulario 1 PROPUESTA'!$L$13,0)</f>
        <v>371700</v>
      </c>
      <c r="K767" s="171">
        <f>+ROUND(ITEMS!K762*'Formulario 1 PROPUESTA'!$L$13,0)</f>
        <v>294000</v>
      </c>
      <c r="L767" s="171">
        <f>+ROUND(ITEMS!L762*'Formulario 1 PROPUESTA'!$L$13,0)</f>
        <v>367500</v>
      </c>
      <c r="M767" s="172">
        <f>+ROUND(ITEMS!M762*'Formulario 1 PROPUESTA'!$L$13,0)</f>
        <v>567000</v>
      </c>
      <c r="N767" s="225"/>
    </row>
    <row r="768" spans="2:14" customFormat="1" ht="69.599999999999994" x14ac:dyDescent="0.25">
      <c r="B768" s="223"/>
      <c r="C768" s="163">
        <v>748</v>
      </c>
      <c r="D768" s="163" t="s">
        <v>35</v>
      </c>
      <c r="E768" s="164" t="s">
        <v>493</v>
      </c>
      <c r="F768" s="165" t="s">
        <v>10</v>
      </c>
      <c r="G768" s="166">
        <v>1</v>
      </c>
      <c r="H768" s="170">
        <f>+ROUND(ITEMS!H763*'Formulario 1 PROPUESTA'!$L$13,0)</f>
        <v>167301</v>
      </c>
      <c r="I768" s="171">
        <f>+ROUND(ITEMS!I763*'Formulario 1 PROPUESTA'!$L$13,0)</f>
        <v>167301</v>
      </c>
      <c r="J768" s="171">
        <f>+ROUND(ITEMS!J763*'Formulario 1 PROPUESTA'!$L$13,0)</f>
        <v>183750</v>
      </c>
      <c r="K768" s="171">
        <f>+ROUND(ITEMS!K763*'Formulario 1 PROPUESTA'!$L$13,0)</f>
        <v>183750</v>
      </c>
      <c r="L768" s="171">
        <f>+ROUND(ITEMS!L763*'Formulario 1 PROPUESTA'!$L$13,0)</f>
        <v>183750</v>
      </c>
      <c r="M768" s="172">
        <f>+ROUND(ITEMS!M763*'Formulario 1 PROPUESTA'!$L$13,0)</f>
        <v>183750</v>
      </c>
      <c r="N768" s="225"/>
    </row>
    <row r="769" spans="2:14" customFormat="1" ht="69.599999999999994" x14ac:dyDescent="0.25">
      <c r="B769" s="223"/>
      <c r="C769" s="163">
        <v>749</v>
      </c>
      <c r="D769" s="163" t="s">
        <v>21</v>
      </c>
      <c r="E769" s="164" t="s">
        <v>493</v>
      </c>
      <c r="F769" s="165" t="s">
        <v>84</v>
      </c>
      <c r="G769" s="166">
        <v>1</v>
      </c>
      <c r="H769" s="170">
        <f>+ROUND(ITEMS!H764*'Formulario 1 PROPUESTA'!$L$13,0)</f>
        <v>47250</v>
      </c>
      <c r="I769" s="171">
        <f>+ROUND(ITEMS!I764*'Formulario 1 PROPUESTA'!$L$13,0)</f>
        <v>47250</v>
      </c>
      <c r="J769" s="171">
        <f>+ROUND(ITEMS!J764*'Formulario 1 PROPUESTA'!$L$13,0)</f>
        <v>102900</v>
      </c>
      <c r="K769" s="171">
        <f>+ROUND(ITEMS!K764*'Formulario 1 PROPUESTA'!$L$13,0)</f>
        <v>231000</v>
      </c>
      <c r="L769" s="171">
        <f>+ROUND(ITEMS!L764*'Formulario 1 PROPUESTA'!$L$13,0)</f>
        <v>262500</v>
      </c>
      <c r="M769" s="172">
        <f>+ROUND(ITEMS!M764*'Formulario 1 PROPUESTA'!$L$13,0)</f>
        <v>504000</v>
      </c>
      <c r="N769" s="225"/>
    </row>
    <row r="770" spans="2:14" customFormat="1" ht="87" x14ac:dyDescent="0.25">
      <c r="B770" s="223"/>
      <c r="C770" s="163">
        <v>750</v>
      </c>
      <c r="D770" s="163" t="s">
        <v>35</v>
      </c>
      <c r="E770" s="164" t="s">
        <v>494</v>
      </c>
      <c r="F770" s="165" t="s">
        <v>10</v>
      </c>
      <c r="G770" s="166">
        <v>1</v>
      </c>
      <c r="H770" s="170">
        <f>+ROUND(ITEMS!H765*'Formulario 1 PROPUESTA'!$L$13,0)</f>
        <v>182234</v>
      </c>
      <c r="I770" s="171">
        <f>+ROUND(ITEMS!I765*'Formulario 1 PROPUESTA'!$L$13,0)</f>
        <v>182234</v>
      </c>
      <c r="J770" s="171">
        <f>+ROUND(ITEMS!J765*'Formulario 1 PROPUESTA'!$L$13,0)</f>
        <v>183750</v>
      </c>
      <c r="K770" s="171">
        <f>+ROUND(ITEMS!K765*'Formulario 1 PROPUESTA'!$L$13,0)</f>
        <v>183750</v>
      </c>
      <c r="L770" s="171">
        <f>+ROUND(ITEMS!L765*'Formulario 1 PROPUESTA'!$L$13,0)</f>
        <v>183750</v>
      </c>
      <c r="M770" s="172">
        <f>+ROUND(ITEMS!M765*'Formulario 1 PROPUESTA'!$L$13,0)</f>
        <v>183750</v>
      </c>
      <c r="N770" s="225"/>
    </row>
    <row r="771" spans="2:14" customFormat="1" ht="87" x14ac:dyDescent="0.25">
      <c r="B771" s="223"/>
      <c r="C771" s="163">
        <v>751</v>
      </c>
      <c r="D771" s="163" t="s">
        <v>21</v>
      </c>
      <c r="E771" s="164" t="s">
        <v>494</v>
      </c>
      <c r="F771" s="165" t="s">
        <v>84</v>
      </c>
      <c r="G771" s="166">
        <v>1</v>
      </c>
      <c r="H771" s="170">
        <f>+ROUND(ITEMS!H766*'Formulario 1 PROPUESTA'!$L$13,0)</f>
        <v>88228</v>
      </c>
      <c r="I771" s="171">
        <f>+ROUND(ITEMS!I766*'Formulario 1 PROPUESTA'!$L$13,0)</f>
        <v>81900</v>
      </c>
      <c r="J771" s="171">
        <f>+ROUND(ITEMS!J766*'Formulario 1 PROPUESTA'!$L$13,0)</f>
        <v>357000</v>
      </c>
      <c r="K771" s="171">
        <f>+ROUND(ITEMS!K766*'Formulario 1 PROPUESTA'!$L$13,0)</f>
        <v>367500</v>
      </c>
      <c r="L771" s="171">
        <f>+ROUND(ITEMS!L766*'Formulario 1 PROPUESTA'!$L$13,0)</f>
        <v>367500</v>
      </c>
      <c r="M771" s="172">
        <f>+ROUND(ITEMS!M766*'Formulario 1 PROPUESTA'!$L$13,0)</f>
        <v>294000</v>
      </c>
      <c r="N771" s="225"/>
    </row>
    <row r="772" spans="2:14" customFormat="1" ht="104.4" x14ac:dyDescent="0.25">
      <c r="B772" s="223"/>
      <c r="C772" s="163">
        <v>752</v>
      </c>
      <c r="D772" s="163" t="s">
        <v>35</v>
      </c>
      <c r="E772" s="164" t="s">
        <v>495</v>
      </c>
      <c r="F772" s="165" t="s">
        <v>10</v>
      </c>
      <c r="G772" s="166">
        <v>1</v>
      </c>
      <c r="H772" s="170">
        <f>+ROUND(ITEMS!H767*'Formulario 1 PROPUESTA'!$L$13,0)</f>
        <v>167301</v>
      </c>
      <c r="I772" s="171">
        <f>+ROUND(ITEMS!I767*'Formulario 1 PROPUESTA'!$L$13,0)</f>
        <v>167301</v>
      </c>
      <c r="J772" s="171">
        <f>+ROUND(ITEMS!J767*'Formulario 1 PROPUESTA'!$L$13,0)</f>
        <v>168921</v>
      </c>
      <c r="K772" s="171">
        <f>+ROUND(ITEMS!K767*'Formulario 1 PROPUESTA'!$L$13,0)</f>
        <v>183750</v>
      </c>
      <c r="L772" s="171">
        <f>+ROUND(ITEMS!L767*'Formulario 1 PROPUESTA'!$L$13,0)</f>
        <v>183750</v>
      </c>
      <c r="M772" s="172">
        <f>+ROUND(ITEMS!M767*'Formulario 1 PROPUESTA'!$L$13,0)</f>
        <v>0</v>
      </c>
      <c r="N772" s="225"/>
    </row>
    <row r="773" spans="2:14" customFormat="1" ht="104.4" x14ac:dyDescent="0.25">
      <c r="B773" s="223"/>
      <c r="C773" s="163">
        <v>753</v>
      </c>
      <c r="D773" s="163" t="s">
        <v>21</v>
      </c>
      <c r="E773" s="164" t="s">
        <v>495</v>
      </c>
      <c r="F773" s="165" t="s">
        <v>84</v>
      </c>
      <c r="G773" s="166">
        <v>1</v>
      </c>
      <c r="H773" s="170">
        <f>+ROUND(ITEMS!H768*'Formulario 1 PROPUESTA'!$L$13,0)</f>
        <v>105110</v>
      </c>
      <c r="I773" s="171">
        <f>+ROUND(ITEMS!I768*'Formulario 1 PROPUESTA'!$L$13,0)</f>
        <v>102900</v>
      </c>
      <c r="J773" s="171">
        <f>+ROUND(ITEMS!J768*'Formulario 1 PROPUESTA'!$L$13,0)</f>
        <v>737100</v>
      </c>
      <c r="K773" s="171">
        <f>+ROUND(ITEMS!K768*'Formulario 1 PROPUESTA'!$L$13,0)</f>
        <v>441000</v>
      </c>
      <c r="L773" s="171">
        <f>+ROUND(ITEMS!L768*'Formulario 1 PROPUESTA'!$L$13,0)</f>
        <v>472500</v>
      </c>
      <c r="M773" s="172">
        <f>+ROUND(ITEMS!M768*'Formulario 1 PROPUESTA'!$L$13,0)</f>
        <v>0</v>
      </c>
      <c r="N773" s="225"/>
    </row>
    <row r="774" spans="2:14" customFormat="1" ht="87" x14ac:dyDescent="0.25">
      <c r="B774" s="223"/>
      <c r="C774" s="163">
        <v>754</v>
      </c>
      <c r="D774" s="163" t="s">
        <v>35</v>
      </c>
      <c r="E774" s="164" t="s">
        <v>496</v>
      </c>
      <c r="F774" s="165" t="s">
        <v>10</v>
      </c>
      <c r="G774" s="166">
        <v>1</v>
      </c>
      <c r="H774" s="170">
        <f>+ROUND(ITEMS!H769*'Formulario 1 PROPUESTA'!$L$13,0)</f>
        <v>183750</v>
      </c>
      <c r="I774" s="171">
        <f>+ROUND(ITEMS!I769*'Formulario 1 PROPUESTA'!$L$13,0)</f>
        <v>183750</v>
      </c>
      <c r="J774" s="171">
        <f>+ROUND(ITEMS!J769*'Formulario 1 PROPUESTA'!$L$13,0)</f>
        <v>183750</v>
      </c>
      <c r="K774" s="171">
        <f>+ROUND(ITEMS!K769*'Formulario 1 PROPUESTA'!$L$13,0)</f>
        <v>183750</v>
      </c>
      <c r="L774" s="171">
        <f>+ROUND(ITEMS!L769*'Formulario 1 PROPUESTA'!$L$13,0)</f>
        <v>183750</v>
      </c>
      <c r="M774" s="172">
        <f>+ROUND(ITEMS!M769*'Formulario 1 PROPUESTA'!$L$13,0)</f>
        <v>183750</v>
      </c>
      <c r="N774" s="225"/>
    </row>
    <row r="775" spans="2:14" customFormat="1" ht="87" x14ac:dyDescent="0.25">
      <c r="B775" s="223"/>
      <c r="C775" s="163">
        <v>755</v>
      </c>
      <c r="D775" s="163" t="s">
        <v>21</v>
      </c>
      <c r="E775" s="164" t="s">
        <v>496</v>
      </c>
      <c r="F775" s="165" t="s">
        <v>84</v>
      </c>
      <c r="G775" s="166">
        <v>1</v>
      </c>
      <c r="H775" s="170">
        <f>+ROUND(ITEMS!H770*'Formulario 1 PROPUESTA'!$L$13,0)</f>
        <v>93128</v>
      </c>
      <c r="I775" s="171">
        <f>+ROUND(ITEMS!I770*'Formulario 1 PROPUESTA'!$L$13,0)</f>
        <v>89250</v>
      </c>
      <c r="J775" s="171">
        <f>+ROUND(ITEMS!J770*'Formulario 1 PROPUESTA'!$L$13,0)</f>
        <v>567000</v>
      </c>
      <c r="K775" s="171">
        <f>+ROUND(ITEMS!K770*'Formulario 1 PROPUESTA'!$L$13,0)</f>
        <v>453600</v>
      </c>
      <c r="L775" s="171">
        <f>+ROUND(ITEMS!L770*'Formulario 1 PROPUESTA'!$L$13,0)</f>
        <v>682500</v>
      </c>
      <c r="M775" s="172">
        <f>+ROUND(ITEMS!M770*'Formulario 1 PROPUESTA'!$L$13,0)</f>
        <v>357000</v>
      </c>
      <c r="N775" s="225"/>
    </row>
    <row r="776" spans="2:14" customFormat="1" ht="87" x14ac:dyDescent="0.25">
      <c r="B776" s="223"/>
      <c r="C776" s="163">
        <v>756</v>
      </c>
      <c r="D776" s="163" t="s">
        <v>35</v>
      </c>
      <c r="E776" s="164" t="s">
        <v>497</v>
      </c>
      <c r="F776" s="165" t="s">
        <v>10</v>
      </c>
      <c r="G776" s="166">
        <v>1</v>
      </c>
      <c r="H776" s="170">
        <f>+ROUND(ITEMS!H771*'Formulario 1 PROPUESTA'!$L$13,0)</f>
        <v>183750</v>
      </c>
      <c r="I776" s="171">
        <f>+ROUND(ITEMS!I771*'Formulario 1 PROPUESTA'!$L$13,0)</f>
        <v>183750</v>
      </c>
      <c r="J776" s="171">
        <f>+ROUND(ITEMS!J771*'Formulario 1 PROPUESTA'!$L$13,0)</f>
        <v>183750</v>
      </c>
      <c r="K776" s="171">
        <f>+ROUND(ITEMS!K771*'Formulario 1 PROPUESTA'!$L$13,0)</f>
        <v>0</v>
      </c>
      <c r="L776" s="171">
        <f>+ROUND(ITEMS!L771*'Formulario 1 PROPUESTA'!$L$13,0)</f>
        <v>183750</v>
      </c>
      <c r="M776" s="172">
        <f>+ROUND(ITEMS!M771*'Formulario 1 PROPUESTA'!$L$13,0)</f>
        <v>183750</v>
      </c>
      <c r="N776" s="225"/>
    </row>
    <row r="777" spans="2:14" customFormat="1" ht="87" x14ac:dyDescent="0.25">
      <c r="B777" s="223"/>
      <c r="C777" s="163">
        <v>757</v>
      </c>
      <c r="D777" s="163" t="s">
        <v>21</v>
      </c>
      <c r="E777" s="164" t="s">
        <v>497</v>
      </c>
      <c r="F777" s="165" t="s">
        <v>84</v>
      </c>
      <c r="G777" s="166">
        <v>1</v>
      </c>
      <c r="H777" s="170">
        <f>+ROUND(ITEMS!H772*'Formulario 1 PROPUESTA'!$L$13,0)</f>
        <v>88928</v>
      </c>
      <c r="I777" s="171">
        <f>+ROUND(ITEMS!I772*'Formulario 1 PROPUESTA'!$L$13,0)</f>
        <v>82950</v>
      </c>
      <c r="J777" s="171">
        <f>+ROUND(ITEMS!J772*'Formulario 1 PROPUESTA'!$L$13,0)</f>
        <v>567000</v>
      </c>
      <c r="K777" s="171">
        <f>+ROUND(ITEMS!K772*'Formulario 1 PROPUESTA'!$L$13,0)</f>
        <v>0</v>
      </c>
      <c r="L777" s="171">
        <f>+ROUND(ITEMS!L772*'Formulario 1 PROPUESTA'!$L$13,0)</f>
        <v>682500</v>
      </c>
      <c r="M777" s="172">
        <f>+ROUND(ITEMS!M772*'Formulario 1 PROPUESTA'!$L$13,0)</f>
        <v>546000</v>
      </c>
      <c r="N777" s="225"/>
    </row>
    <row r="778" spans="2:14" customFormat="1" ht="87" x14ac:dyDescent="0.25">
      <c r="B778" s="223"/>
      <c r="C778" s="163">
        <v>758</v>
      </c>
      <c r="D778" s="163" t="s">
        <v>35</v>
      </c>
      <c r="E778" s="164" t="s">
        <v>498</v>
      </c>
      <c r="F778" s="165" t="s">
        <v>10</v>
      </c>
      <c r="G778" s="166">
        <v>1</v>
      </c>
      <c r="H778" s="170">
        <f>+ROUND(ITEMS!H773*'Formulario 1 PROPUESTA'!$L$13,0)</f>
        <v>183750</v>
      </c>
      <c r="I778" s="171">
        <f>+ROUND(ITEMS!I773*'Formulario 1 PROPUESTA'!$L$13,0)</f>
        <v>183750</v>
      </c>
      <c r="J778" s="171">
        <f>+ROUND(ITEMS!J773*'Formulario 1 PROPUESTA'!$L$13,0)</f>
        <v>183750</v>
      </c>
      <c r="K778" s="171">
        <f>+ROUND(ITEMS!K773*'Formulario 1 PROPUESTA'!$L$13,0)</f>
        <v>183750</v>
      </c>
      <c r="L778" s="171">
        <f>+ROUND(ITEMS!L773*'Formulario 1 PROPUESTA'!$L$13,0)</f>
        <v>183750</v>
      </c>
      <c r="M778" s="172">
        <f>+ROUND(ITEMS!M773*'Formulario 1 PROPUESTA'!$L$13,0)</f>
        <v>183750</v>
      </c>
      <c r="N778" s="225"/>
    </row>
    <row r="779" spans="2:14" customFormat="1" ht="87" x14ac:dyDescent="0.25">
      <c r="B779" s="223"/>
      <c r="C779" s="163">
        <v>759</v>
      </c>
      <c r="D779" s="163" t="s">
        <v>21</v>
      </c>
      <c r="E779" s="164" t="s">
        <v>498</v>
      </c>
      <c r="F779" s="165" t="s">
        <v>84</v>
      </c>
      <c r="G779" s="166">
        <v>1</v>
      </c>
      <c r="H779" s="170">
        <f>+ROUND(ITEMS!H774*'Formulario 1 PROPUESTA'!$L$13,0)</f>
        <v>121128</v>
      </c>
      <c r="I779" s="171">
        <f>+ROUND(ITEMS!I774*'Formulario 1 PROPUESTA'!$L$13,0)</f>
        <v>142746</v>
      </c>
      <c r="J779" s="171">
        <f>+ROUND(ITEMS!J774*'Formulario 1 PROPUESTA'!$L$13,0)</f>
        <v>399000</v>
      </c>
      <c r="K779" s="171">
        <f>+ROUND(ITEMS!K774*'Formulario 1 PROPUESTA'!$L$13,0)</f>
        <v>399000</v>
      </c>
      <c r="L779" s="171">
        <f>+ROUND(ITEMS!L774*'Formulario 1 PROPUESTA'!$L$13,0)</f>
        <v>472500</v>
      </c>
      <c r="M779" s="172">
        <f>+ROUND(ITEMS!M774*'Formulario 1 PROPUESTA'!$L$13,0)</f>
        <v>819000</v>
      </c>
      <c r="N779" s="225"/>
    </row>
    <row r="780" spans="2:14" customFormat="1" ht="69.599999999999994" x14ac:dyDescent="0.25">
      <c r="B780" s="223"/>
      <c r="C780" s="163">
        <v>760</v>
      </c>
      <c r="D780" s="163" t="s">
        <v>35</v>
      </c>
      <c r="E780" s="164" t="s">
        <v>499</v>
      </c>
      <c r="F780" s="165" t="s">
        <v>10</v>
      </c>
      <c r="G780" s="166">
        <v>1</v>
      </c>
      <c r="H780" s="170">
        <f>+ROUND(ITEMS!H775*'Formulario 1 PROPUESTA'!$L$13,0)</f>
        <v>91134</v>
      </c>
      <c r="I780" s="171">
        <f>+ROUND(ITEMS!I775*'Formulario 1 PROPUESTA'!$L$13,0)</f>
        <v>91134</v>
      </c>
      <c r="J780" s="171">
        <f>+ROUND(ITEMS!J775*'Formulario 1 PROPUESTA'!$L$13,0)</f>
        <v>83575</v>
      </c>
      <c r="K780" s="171">
        <f>+ROUND(ITEMS!K775*'Formulario 1 PROPUESTA'!$L$13,0)</f>
        <v>91900</v>
      </c>
      <c r="L780" s="171">
        <f>+ROUND(ITEMS!L775*'Formulario 1 PROPUESTA'!$L$13,0)</f>
        <v>91900</v>
      </c>
      <c r="M780" s="172">
        <f>+ROUND(ITEMS!M775*'Formulario 1 PROPUESTA'!$L$13,0)</f>
        <v>91900</v>
      </c>
      <c r="N780" s="225"/>
    </row>
    <row r="781" spans="2:14" customFormat="1" ht="69.599999999999994" x14ac:dyDescent="0.25">
      <c r="B781" s="223"/>
      <c r="C781" s="163">
        <v>761</v>
      </c>
      <c r="D781" s="163" t="s">
        <v>21</v>
      </c>
      <c r="E781" s="164" t="s">
        <v>499</v>
      </c>
      <c r="F781" s="165" t="s">
        <v>84</v>
      </c>
      <c r="G781" s="166">
        <v>1</v>
      </c>
      <c r="H781" s="170">
        <f>+ROUND(ITEMS!H776*'Formulario 1 PROPUESTA'!$L$13,0)</f>
        <v>119110</v>
      </c>
      <c r="I781" s="171">
        <f>+ROUND(ITEMS!I776*'Formulario 1 PROPUESTA'!$L$13,0)</f>
        <v>139719</v>
      </c>
      <c r="J781" s="171">
        <f>+ROUND(ITEMS!J776*'Formulario 1 PROPUESTA'!$L$13,0)</f>
        <v>230024</v>
      </c>
      <c r="K781" s="171">
        <f>+ROUND(ITEMS!K776*'Formulario 1 PROPUESTA'!$L$13,0)</f>
        <v>231000</v>
      </c>
      <c r="L781" s="171">
        <f>+ROUND(ITEMS!L776*'Formulario 1 PROPUESTA'!$L$13,0)</f>
        <v>262500</v>
      </c>
      <c r="M781" s="172">
        <f>+ROUND(ITEMS!M776*'Formulario 1 PROPUESTA'!$L$13,0)</f>
        <v>294000</v>
      </c>
      <c r="N781" s="225"/>
    </row>
    <row r="782" spans="2:14" customFormat="1" ht="52.2" x14ac:dyDescent="0.25">
      <c r="B782" s="223"/>
      <c r="C782" s="163">
        <v>762</v>
      </c>
      <c r="D782" s="163" t="s">
        <v>35</v>
      </c>
      <c r="E782" s="164" t="s">
        <v>487</v>
      </c>
      <c r="F782" s="165" t="s">
        <v>10</v>
      </c>
      <c r="G782" s="166">
        <v>1</v>
      </c>
      <c r="H782" s="170">
        <f>+ROUND(ITEMS!H777*'Formulario 1 PROPUESTA'!$L$13,0)</f>
        <v>91134</v>
      </c>
      <c r="I782" s="171">
        <f>+ROUND(ITEMS!I777*'Formulario 1 PROPUESTA'!$L$13,0)</f>
        <v>91134</v>
      </c>
      <c r="J782" s="171">
        <f>+ROUND(ITEMS!J777*'Formulario 1 PROPUESTA'!$L$13,0)</f>
        <v>83575</v>
      </c>
      <c r="K782" s="171">
        <f>+ROUND(ITEMS!K777*'Formulario 1 PROPUESTA'!$L$13,0)</f>
        <v>91900</v>
      </c>
      <c r="L782" s="171">
        <f>+ROUND(ITEMS!L777*'Formulario 1 PROPUESTA'!$L$13,0)</f>
        <v>91900</v>
      </c>
      <c r="M782" s="172">
        <f>+ROUND(ITEMS!M777*'Formulario 1 PROPUESTA'!$L$13,0)</f>
        <v>91900</v>
      </c>
      <c r="N782" s="225"/>
    </row>
    <row r="783" spans="2:14" customFormat="1" ht="52.2" x14ac:dyDescent="0.25">
      <c r="B783" s="223"/>
      <c r="C783" s="163">
        <v>763</v>
      </c>
      <c r="D783" s="163" t="s">
        <v>21</v>
      </c>
      <c r="E783" s="164" t="s">
        <v>487</v>
      </c>
      <c r="F783" s="165" t="s">
        <v>84</v>
      </c>
      <c r="G783" s="166">
        <v>1</v>
      </c>
      <c r="H783" s="170">
        <f>+ROUND(ITEMS!H778*'Formulario 1 PROPUESTA'!$L$13,0)</f>
        <v>105110</v>
      </c>
      <c r="I783" s="171">
        <f>+ROUND(ITEMS!I778*'Formulario 1 PROPUESTA'!$L$13,0)</f>
        <v>102900</v>
      </c>
      <c r="J783" s="171">
        <f>+ROUND(ITEMS!J778*'Formulario 1 PROPUESTA'!$L$13,0)</f>
        <v>230024</v>
      </c>
      <c r="K783" s="171">
        <f>+ROUND(ITEMS!K778*'Formulario 1 PROPUESTA'!$L$13,0)</f>
        <v>231000</v>
      </c>
      <c r="L783" s="171">
        <f>+ROUND(ITEMS!L778*'Formulario 1 PROPUESTA'!$L$13,0)</f>
        <v>262500</v>
      </c>
      <c r="M783" s="172">
        <f>+ROUND(ITEMS!M778*'Formulario 1 PROPUESTA'!$L$13,0)</f>
        <v>294000</v>
      </c>
      <c r="N783" s="225"/>
    </row>
    <row r="784" spans="2:14" customFormat="1" ht="69.599999999999994" x14ac:dyDescent="0.25">
      <c r="B784" s="223"/>
      <c r="C784" s="163">
        <v>764</v>
      </c>
      <c r="D784" s="163" t="s">
        <v>35</v>
      </c>
      <c r="E784" s="164" t="s">
        <v>500</v>
      </c>
      <c r="F784" s="165" t="s">
        <v>10</v>
      </c>
      <c r="G784" s="166">
        <v>1</v>
      </c>
      <c r="H784" s="170">
        <f>+ROUND(ITEMS!H779*'Formulario 1 PROPUESTA'!$L$13,0)</f>
        <v>91134</v>
      </c>
      <c r="I784" s="171">
        <f>+ROUND(ITEMS!I779*'Formulario 1 PROPUESTA'!$L$13,0)</f>
        <v>91134</v>
      </c>
      <c r="J784" s="171">
        <f>+ROUND(ITEMS!J779*'Formulario 1 PROPUESTA'!$L$13,0)</f>
        <v>94730</v>
      </c>
      <c r="K784" s="171">
        <f>+ROUND(ITEMS!K779*'Formulario 1 PROPUESTA'!$L$13,0)</f>
        <v>91900</v>
      </c>
      <c r="L784" s="171">
        <f>+ROUND(ITEMS!L779*'Formulario 1 PROPUESTA'!$L$13,0)</f>
        <v>91900</v>
      </c>
      <c r="M784" s="172">
        <f>+ROUND(ITEMS!M779*'Formulario 1 PROPUESTA'!$L$13,0)</f>
        <v>91900</v>
      </c>
      <c r="N784" s="225"/>
    </row>
    <row r="785" spans="2:14" customFormat="1" ht="69.599999999999994" x14ac:dyDescent="0.25">
      <c r="B785" s="223"/>
      <c r="C785" s="163">
        <v>765</v>
      </c>
      <c r="D785" s="163" t="s">
        <v>21</v>
      </c>
      <c r="E785" s="164" t="s">
        <v>500</v>
      </c>
      <c r="F785" s="165" t="s">
        <v>84</v>
      </c>
      <c r="G785" s="166">
        <v>1</v>
      </c>
      <c r="H785" s="170">
        <f>+ROUND(ITEMS!H780*'Formulario 1 PROPUESTA'!$L$13,0)</f>
        <v>92922</v>
      </c>
      <c r="I785" s="171">
        <f>+ROUND(ITEMS!I780*'Formulario 1 PROPUESTA'!$L$13,0)</f>
        <v>102530</v>
      </c>
      <c r="J785" s="171">
        <f>+ROUND(ITEMS!J780*'Formulario 1 PROPUESTA'!$L$13,0)</f>
        <v>320250</v>
      </c>
      <c r="K785" s="171">
        <f>+ROUND(ITEMS!K780*'Formulario 1 PROPUESTA'!$L$13,0)</f>
        <v>367500</v>
      </c>
      <c r="L785" s="171">
        <f>+ROUND(ITEMS!L780*'Formulario 1 PROPUESTA'!$L$13,0)</f>
        <v>367500</v>
      </c>
      <c r="M785" s="172">
        <f>+ROUND(ITEMS!M780*'Formulario 1 PROPUESTA'!$L$13,0)</f>
        <v>504000</v>
      </c>
      <c r="N785" s="225"/>
    </row>
    <row r="786" spans="2:14" customFormat="1" ht="69.599999999999994" x14ac:dyDescent="0.25">
      <c r="B786" s="223"/>
      <c r="C786" s="163">
        <v>766</v>
      </c>
      <c r="D786" s="163" t="s">
        <v>35</v>
      </c>
      <c r="E786" s="164" t="s">
        <v>501</v>
      </c>
      <c r="F786" s="165" t="s">
        <v>10</v>
      </c>
      <c r="G786" s="166">
        <v>1</v>
      </c>
      <c r="H786" s="170">
        <f>+ROUND(ITEMS!H781*'Formulario 1 PROPUESTA'!$L$13,0)</f>
        <v>91134</v>
      </c>
      <c r="I786" s="171">
        <f>+ROUND(ITEMS!I781*'Formulario 1 PROPUESTA'!$L$13,0)</f>
        <v>91134</v>
      </c>
      <c r="J786" s="171">
        <f>+ROUND(ITEMS!J781*'Formulario 1 PROPUESTA'!$L$13,0)</f>
        <v>91900</v>
      </c>
      <c r="K786" s="171">
        <f>+ROUND(ITEMS!K781*'Formulario 1 PROPUESTA'!$L$13,0)</f>
        <v>91900</v>
      </c>
      <c r="L786" s="171">
        <f>+ROUND(ITEMS!L781*'Formulario 1 PROPUESTA'!$L$13,0)</f>
        <v>91900</v>
      </c>
      <c r="M786" s="172">
        <f>+ROUND(ITEMS!M781*'Formulario 1 PROPUESTA'!$L$13,0)</f>
        <v>91900</v>
      </c>
      <c r="N786" s="225"/>
    </row>
    <row r="787" spans="2:14" customFormat="1" ht="69.599999999999994" x14ac:dyDescent="0.25">
      <c r="B787" s="223"/>
      <c r="C787" s="163">
        <v>767</v>
      </c>
      <c r="D787" s="163" t="s">
        <v>21</v>
      </c>
      <c r="E787" s="164" t="s">
        <v>501</v>
      </c>
      <c r="F787" s="165" t="s">
        <v>84</v>
      </c>
      <c r="G787" s="166">
        <v>1</v>
      </c>
      <c r="H787" s="170">
        <f>+ROUND(ITEMS!H782*'Formulario 1 PROPUESTA'!$L$13,0)</f>
        <v>50400</v>
      </c>
      <c r="I787" s="171">
        <f>+ROUND(ITEMS!I782*'Formulario 1 PROPUESTA'!$L$13,0)</f>
        <v>50400</v>
      </c>
      <c r="J787" s="171">
        <f>+ROUND(ITEMS!J782*'Formulario 1 PROPUESTA'!$L$13,0)</f>
        <v>388500</v>
      </c>
      <c r="K787" s="171">
        <f>+ROUND(ITEMS!K782*'Formulario 1 PROPUESTA'!$L$13,0)</f>
        <v>399000</v>
      </c>
      <c r="L787" s="171">
        <f>+ROUND(ITEMS!L782*'Formulario 1 PROPUESTA'!$L$13,0)</f>
        <v>472500</v>
      </c>
      <c r="M787" s="172">
        <f>+ROUND(ITEMS!M782*'Formulario 1 PROPUESTA'!$L$13,0)</f>
        <v>588000</v>
      </c>
      <c r="N787" s="225"/>
    </row>
    <row r="788" spans="2:14" customFormat="1" ht="87" x14ac:dyDescent="0.25">
      <c r="B788" s="223"/>
      <c r="C788" s="163">
        <v>768</v>
      </c>
      <c r="D788" s="163" t="s">
        <v>35</v>
      </c>
      <c r="E788" s="164" t="s">
        <v>502</v>
      </c>
      <c r="F788" s="165" t="s">
        <v>10</v>
      </c>
      <c r="G788" s="166">
        <v>1</v>
      </c>
      <c r="H788" s="170">
        <f>+ROUND(ITEMS!H783*'Formulario 1 PROPUESTA'!$L$13,0)</f>
        <v>183750</v>
      </c>
      <c r="I788" s="171">
        <f>+ROUND(ITEMS!I783*'Formulario 1 PROPUESTA'!$L$13,0)</f>
        <v>183750</v>
      </c>
      <c r="J788" s="171">
        <f>+ROUND(ITEMS!J783*'Formulario 1 PROPUESTA'!$L$13,0)</f>
        <v>154995</v>
      </c>
      <c r="K788" s="171">
        <f>+ROUND(ITEMS!K783*'Formulario 1 PROPUESTA'!$L$13,0)</f>
        <v>183750</v>
      </c>
      <c r="L788" s="171">
        <f>+ROUND(ITEMS!L783*'Formulario 1 PROPUESTA'!$L$13,0)</f>
        <v>183750</v>
      </c>
      <c r="M788" s="172">
        <f>+ROUND(ITEMS!M783*'Formulario 1 PROPUESTA'!$L$13,0)</f>
        <v>183750</v>
      </c>
      <c r="N788" s="225"/>
    </row>
    <row r="789" spans="2:14" customFormat="1" ht="87" x14ac:dyDescent="0.25">
      <c r="B789" s="223"/>
      <c r="C789" s="163">
        <v>769</v>
      </c>
      <c r="D789" s="163" t="s">
        <v>21</v>
      </c>
      <c r="E789" s="164" t="s">
        <v>502</v>
      </c>
      <c r="F789" s="165" t="s">
        <v>84</v>
      </c>
      <c r="G789" s="166">
        <v>1</v>
      </c>
      <c r="H789" s="170">
        <f>+ROUND(ITEMS!H784*'Formulario 1 PROPUESTA'!$L$13,0)</f>
        <v>72450</v>
      </c>
      <c r="I789" s="171">
        <f>+ROUND(ITEMS!I784*'Formulario 1 PROPUESTA'!$L$13,0)</f>
        <v>72450</v>
      </c>
      <c r="J789" s="171">
        <f>+ROUND(ITEMS!J784*'Formulario 1 PROPUESTA'!$L$13,0)</f>
        <v>456750</v>
      </c>
      <c r="K789" s="171">
        <f>+ROUND(ITEMS!K784*'Formulario 1 PROPUESTA'!$L$13,0)</f>
        <v>294000</v>
      </c>
      <c r="L789" s="171">
        <f>+ROUND(ITEMS!L784*'Formulario 1 PROPUESTA'!$L$13,0)</f>
        <v>262500</v>
      </c>
      <c r="M789" s="172">
        <f>+ROUND(ITEMS!M784*'Formulario 1 PROPUESTA'!$L$13,0)</f>
        <v>493500</v>
      </c>
      <c r="N789" s="225"/>
    </row>
    <row r="790" spans="2:14" customFormat="1" ht="104.4" x14ac:dyDescent="0.25">
      <c r="B790" s="223"/>
      <c r="C790" s="163">
        <v>770</v>
      </c>
      <c r="D790" s="163" t="s">
        <v>35</v>
      </c>
      <c r="E790" s="164" t="s">
        <v>503</v>
      </c>
      <c r="F790" s="165" t="s">
        <v>10</v>
      </c>
      <c r="G790" s="166">
        <v>1</v>
      </c>
      <c r="H790" s="170">
        <f>+ROUND(ITEMS!H785*'Formulario 1 PROPUESTA'!$L$13,0)</f>
        <v>0</v>
      </c>
      <c r="I790" s="171">
        <f>+ROUND(ITEMS!I785*'Formulario 1 PROPUESTA'!$L$13,0)</f>
        <v>0</v>
      </c>
      <c r="J790" s="171">
        <f>+ROUND(ITEMS!J785*'Formulario 1 PROPUESTA'!$L$13,0)</f>
        <v>0</v>
      </c>
      <c r="K790" s="171">
        <f>+ROUND(ITEMS!K785*'Formulario 1 PROPUESTA'!$L$13,0)</f>
        <v>0</v>
      </c>
      <c r="L790" s="171">
        <f>+ROUND(ITEMS!L785*'Formulario 1 PROPUESTA'!$L$13,0)</f>
        <v>0</v>
      </c>
      <c r="M790" s="172">
        <f>+ROUND(ITEMS!M785*'Formulario 1 PROPUESTA'!$L$13,0)</f>
        <v>229450</v>
      </c>
      <c r="N790" s="225"/>
    </row>
    <row r="791" spans="2:14" customFormat="1" ht="104.4" x14ac:dyDescent="0.25">
      <c r="B791" s="223"/>
      <c r="C791" s="163">
        <v>771</v>
      </c>
      <c r="D791" s="163" t="s">
        <v>21</v>
      </c>
      <c r="E791" s="164" t="s">
        <v>503</v>
      </c>
      <c r="F791" s="165" t="s">
        <v>84</v>
      </c>
      <c r="G791" s="166">
        <v>1</v>
      </c>
      <c r="H791" s="170">
        <f>+ROUND(ITEMS!H786*'Formulario 1 PROPUESTA'!$L$13,0)</f>
        <v>0</v>
      </c>
      <c r="I791" s="171">
        <f>+ROUND(ITEMS!I786*'Formulario 1 PROPUESTA'!$L$13,0)</f>
        <v>0</v>
      </c>
      <c r="J791" s="171">
        <f>+ROUND(ITEMS!J786*'Formulario 1 PROPUESTA'!$L$13,0)</f>
        <v>0</v>
      </c>
      <c r="K791" s="171">
        <f>+ROUND(ITEMS!K786*'Formulario 1 PROPUESTA'!$L$13,0)</f>
        <v>0</v>
      </c>
      <c r="L791" s="171">
        <f>+ROUND(ITEMS!L786*'Formulario 1 PROPUESTA'!$L$13,0)</f>
        <v>0</v>
      </c>
      <c r="M791" s="172">
        <f>+ROUND(ITEMS!M786*'Formulario 1 PROPUESTA'!$L$13,0)</f>
        <v>577500</v>
      </c>
      <c r="N791" s="225"/>
    </row>
    <row r="792" spans="2:14" customFormat="1" ht="104.4" x14ac:dyDescent="0.25">
      <c r="B792" s="223"/>
      <c r="C792" s="163">
        <v>772</v>
      </c>
      <c r="D792" s="163" t="s">
        <v>35</v>
      </c>
      <c r="E792" s="164" t="s">
        <v>504</v>
      </c>
      <c r="F792" s="165" t="s">
        <v>10</v>
      </c>
      <c r="G792" s="166">
        <v>1</v>
      </c>
      <c r="H792" s="170">
        <f>+ROUND(ITEMS!H787*'Formulario 1 PROPUESTA'!$L$13,0)</f>
        <v>91134</v>
      </c>
      <c r="I792" s="171">
        <f>+ROUND(ITEMS!I787*'Formulario 1 PROPUESTA'!$L$13,0)</f>
        <v>91134</v>
      </c>
      <c r="J792" s="171">
        <f>+ROUND(ITEMS!J787*'Formulario 1 PROPUESTA'!$L$13,0)</f>
        <v>91900</v>
      </c>
      <c r="K792" s="171">
        <f>+ROUND(ITEMS!K787*'Formulario 1 PROPUESTA'!$L$13,0)</f>
        <v>91900</v>
      </c>
      <c r="L792" s="171">
        <f>+ROUND(ITEMS!L787*'Formulario 1 PROPUESTA'!$L$13,0)</f>
        <v>91900</v>
      </c>
      <c r="M792" s="172">
        <f>+ROUND(ITEMS!M787*'Formulario 1 PROPUESTA'!$L$13,0)</f>
        <v>91900</v>
      </c>
      <c r="N792" s="225"/>
    </row>
    <row r="793" spans="2:14" customFormat="1" ht="104.4" x14ac:dyDescent="0.25">
      <c r="B793" s="223"/>
      <c r="C793" s="163">
        <v>773</v>
      </c>
      <c r="D793" s="163" t="s">
        <v>21</v>
      </c>
      <c r="E793" s="164" t="s">
        <v>504</v>
      </c>
      <c r="F793" s="165" t="s">
        <v>84</v>
      </c>
      <c r="G793" s="166">
        <v>1</v>
      </c>
      <c r="H793" s="170">
        <f>+ROUND(ITEMS!H788*'Formulario 1 PROPUESTA'!$L$13,0)</f>
        <v>90300</v>
      </c>
      <c r="I793" s="171">
        <f>+ROUND(ITEMS!I788*'Formulario 1 PROPUESTA'!$L$13,0)</f>
        <v>90300</v>
      </c>
      <c r="J793" s="171">
        <f>+ROUND(ITEMS!J788*'Formulario 1 PROPUESTA'!$L$13,0)</f>
        <v>245700</v>
      </c>
      <c r="K793" s="171">
        <f>+ROUND(ITEMS!K788*'Formulario 1 PROPUESTA'!$L$13,0)</f>
        <v>241500</v>
      </c>
      <c r="L793" s="171">
        <f>+ROUND(ITEMS!L788*'Formulario 1 PROPUESTA'!$L$13,0)</f>
        <v>262500</v>
      </c>
      <c r="M793" s="172">
        <f>+ROUND(ITEMS!M788*'Formulario 1 PROPUESTA'!$L$13,0)</f>
        <v>441000</v>
      </c>
      <c r="N793" s="225"/>
    </row>
    <row r="794" spans="2:14" customFormat="1" ht="69.599999999999994" x14ac:dyDescent="0.25">
      <c r="B794" s="223"/>
      <c r="C794" s="163">
        <v>774</v>
      </c>
      <c r="D794" s="163" t="s">
        <v>35</v>
      </c>
      <c r="E794" s="164" t="s">
        <v>505</v>
      </c>
      <c r="F794" s="165" t="s">
        <v>10</v>
      </c>
      <c r="G794" s="166">
        <v>1</v>
      </c>
      <c r="H794" s="170">
        <f>+ROUND(ITEMS!H789*'Formulario 1 PROPUESTA'!$L$13,0)</f>
        <v>91134</v>
      </c>
      <c r="I794" s="171">
        <f>+ROUND(ITEMS!I789*'Formulario 1 PROPUESTA'!$L$13,0)</f>
        <v>91134</v>
      </c>
      <c r="J794" s="171">
        <f>+ROUND(ITEMS!J789*'Formulario 1 PROPUESTA'!$L$13,0)</f>
        <v>91900</v>
      </c>
      <c r="K794" s="171">
        <f>+ROUND(ITEMS!K789*'Formulario 1 PROPUESTA'!$L$13,0)</f>
        <v>0</v>
      </c>
      <c r="L794" s="171">
        <f>+ROUND(ITEMS!L789*'Formulario 1 PROPUESTA'!$L$13,0)</f>
        <v>91900</v>
      </c>
      <c r="M794" s="172">
        <f>+ROUND(ITEMS!M789*'Formulario 1 PROPUESTA'!$L$13,0)</f>
        <v>91900</v>
      </c>
      <c r="N794" s="225"/>
    </row>
    <row r="795" spans="2:14" customFormat="1" ht="69.599999999999994" x14ac:dyDescent="0.25">
      <c r="B795" s="223"/>
      <c r="C795" s="163">
        <v>775</v>
      </c>
      <c r="D795" s="163" t="s">
        <v>21</v>
      </c>
      <c r="E795" s="164" t="s">
        <v>505</v>
      </c>
      <c r="F795" s="165" t="s">
        <v>84</v>
      </c>
      <c r="G795" s="166">
        <v>1</v>
      </c>
      <c r="H795" s="170">
        <f>+ROUND(ITEMS!H790*'Formulario 1 PROPUESTA'!$L$13,0)</f>
        <v>82950</v>
      </c>
      <c r="I795" s="171">
        <f>+ROUND(ITEMS!I790*'Formulario 1 PROPUESTA'!$L$13,0)</f>
        <v>82950</v>
      </c>
      <c r="J795" s="171">
        <f>+ROUND(ITEMS!J790*'Formulario 1 PROPUESTA'!$L$13,0)</f>
        <v>686700</v>
      </c>
      <c r="K795" s="171">
        <f>+ROUND(ITEMS!K790*'Formulario 1 PROPUESTA'!$L$13,0)</f>
        <v>0</v>
      </c>
      <c r="L795" s="171">
        <f>+ROUND(ITEMS!L790*'Formulario 1 PROPUESTA'!$L$13,0)</f>
        <v>472500</v>
      </c>
      <c r="M795" s="172">
        <f>+ROUND(ITEMS!M790*'Formulario 1 PROPUESTA'!$L$13,0)</f>
        <v>682500</v>
      </c>
      <c r="N795" s="225"/>
    </row>
    <row r="796" spans="2:14" customFormat="1" ht="69.599999999999994" x14ac:dyDescent="0.25">
      <c r="B796" s="223"/>
      <c r="C796" s="163">
        <v>776</v>
      </c>
      <c r="D796" s="163" t="s">
        <v>35</v>
      </c>
      <c r="E796" s="164" t="s">
        <v>506</v>
      </c>
      <c r="F796" s="165" t="s">
        <v>10</v>
      </c>
      <c r="G796" s="166">
        <v>1</v>
      </c>
      <c r="H796" s="170">
        <f>+ROUND(ITEMS!H791*'Formulario 1 PROPUESTA'!$L$13,0)</f>
        <v>46750</v>
      </c>
      <c r="I796" s="171">
        <f>+ROUND(ITEMS!I791*'Formulario 1 PROPUESTA'!$L$13,0)</f>
        <v>46750</v>
      </c>
      <c r="J796" s="171">
        <f>+ROUND(ITEMS!J791*'Formulario 1 PROPUESTA'!$L$13,0)</f>
        <v>46750</v>
      </c>
      <c r="K796" s="171">
        <f>+ROUND(ITEMS!K791*'Formulario 1 PROPUESTA'!$L$13,0)</f>
        <v>46750</v>
      </c>
      <c r="L796" s="171">
        <f>+ROUND(ITEMS!L791*'Formulario 1 PROPUESTA'!$L$13,0)</f>
        <v>46750</v>
      </c>
      <c r="M796" s="172">
        <f>+ROUND(ITEMS!M791*'Formulario 1 PROPUESTA'!$L$13,0)</f>
        <v>46750</v>
      </c>
      <c r="N796" s="225"/>
    </row>
    <row r="797" spans="2:14" customFormat="1" ht="69.599999999999994" x14ac:dyDescent="0.25">
      <c r="B797" s="223"/>
      <c r="C797" s="163">
        <v>777</v>
      </c>
      <c r="D797" s="163" t="s">
        <v>21</v>
      </c>
      <c r="E797" s="164" t="s">
        <v>506</v>
      </c>
      <c r="F797" s="165" t="s">
        <v>84</v>
      </c>
      <c r="G797" s="166">
        <v>1</v>
      </c>
      <c r="H797" s="170">
        <f>+ROUND(ITEMS!H792*'Formulario 1 PROPUESTA'!$L$13,0)</f>
        <v>102900</v>
      </c>
      <c r="I797" s="171">
        <f>+ROUND(ITEMS!I792*'Formulario 1 PROPUESTA'!$L$13,0)</f>
        <v>102900</v>
      </c>
      <c r="J797" s="171">
        <f>+ROUND(ITEMS!J792*'Formulario 1 PROPUESTA'!$L$13,0)</f>
        <v>257250</v>
      </c>
      <c r="K797" s="171">
        <f>+ROUND(ITEMS!K792*'Formulario 1 PROPUESTA'!$L$13,0)</f>
        <v>399000</v>
      </c>
      <c r="L797" s="171">
        <f>+ROUND(ITEMS!L792*'Formulario 1 PROPUESTA'!$L$13,0)</f>
        <v>399000</v>
      </c>
      <c r="M797" s="172">
        <f>+ROUND(ITEMS!M792*'Formulario 1 PROPUESTA'!$L$13,0)</f>
        <v>399000</v>
      </c>
      <c r="N797" s="225"/>
    </row>
    <row r="798" spans="2:14" customFormat="1" ht="69.599999999999994" x14ac:dyDescent="0.25">
      <c r="B798" s="223"/>
      <c r="C798" s="163">
        <v>778</v>
      </c>
      <c r="D798" s="163" t="s">
        <v>35</v>
      </c>
      <c r="E798" s="164" t="s">
        <v>507</v>
      </c>
      <c r="F798" s="165" t="s">
        <v>10</v>
      </c>
      <c r="G798" s="166">
        <v>1</v>
      </c>
      <c r="H798" s="170">
        <f>+ROUND(ITEMS!H793*'Formulario 1 PROPUESTA'!$L$13,0)</f>
        <v>91134</v>
      </c>
      <c r="I798" s="171">
        <f>+ROUND(ITEMS!I793*'Formulario 1 PROPUESTA'!$L$13,0)</f>
        <v>91134</v>
      </c>
      <c r="J798" s="171">
        <f>+ROUND(ITEMS!J793*'Formulario 1 PROPUESTA'!$L$13,0)</f>
        <v>91900</v>
      </c>
      <c r="K798" s="171">
        <f>+ROUND(ITEMS!K793*'Formulario 1 PROPUESTA'!$L$13,0)</f>
        <v>91900</v>
      </c>
      <c r="L798" s="171">
        <f>+ROUND(ITEMS!L793*'Formulario 1 PROPUESTA'!$L$13,0)</f>
        <v>91900</v>
      </c>
      <c r="M798" s="172">
        <f>+ROUND(ITEMS!M793*'Formulario 1 PROPUESTA'!$L$13,0)</f>
        <v>91900</v>
      </c>
      <c r="N798" s="225"/>
    </row>
    <row r="799" spans="2:14" customFormat="1" ht="69.599999999999994" x14ac:dyDescent="0.25">
      <c r="B799" s="223"/>
      <c r="C799" s="163">
        <v>779</v>
      </c>
      <c r="D799" s="163" t="s">
        <v>21</v>
      </c>
      <c r="E799" s="164" t="s">
        <v>507</v>
      </c>
      <c r="F799" s="165" t="s">
        <v>84</v>
      </c>
      <c r="G799" s="166">
        <v>1</v>
      </c>
      <c r="H799" s="170">
        <f>+ROUND(ITEMS!H794*'Formulario 1 PROPUESTA'!$L$13,0)</f>
        <v>85922</v>
      </c>
      <c r="I799" s="171">
        <f>+ROUND(ITEMS!I794*'Formulario 1 PROPUESTA'!$L$13,0)</f>
        <v>95530</v>
      </c>
      <c r="J799" s="171">
        <f>+ROUND(ITEMS!J794*'Formulario 1 PROPUESTA'!$L$13,0)</f>
        <v>286457</v>
      </c>
      <c r="K799" s="171">
        <f>+ROUND(ITEMS!K794*'Formulario 1 PROPUESTA'!$L$13,0)</f>
        <v>262500</v>
      </c>
      <c r="L799" s="171">
        <f>+ROUND(ITEMS!L794*'Formulario 1 PROPUESTA'!$L$13,0)</f>
        <v>367500</v>
      </c>
      <c r="M799" s="172">
        <f>+ROUND(ITEMS!M794*'Formulario 1 PROPUESTA'!$L$13,0)</f>
        <v>299250</v>
      </c>
      <c r="N799" s="225"/>
    </row>
    <row r="800" spans="2:14" customFormat="1" ht="69.599999999999994" x14ac:dyDescent="0.25">
      <c r="B800" s="223"/>
      <c r="C800" s="163">
        <v>780</v>
      </c>
      <c r="D800" s="163" t="s">
        <v>35</v>
      </c>
      <c r="E800" s="164" t="s">
        <v>508</v>
      </c>
      <c r="F800" s="165" t="s">
        <v>10</v>
      </c>
      <c r="G800" s="166">
        <v>1</v>
      </c>
      <c r="H800" s="170">
        <f>+ROUND(ITEMS!H795*'Formulario 1 PROPUESTA'!$L$13,0)</f>
        <v>91134</v>
      </c>
      <c r="I800" s="171">
        <f>+ROUND(ITEMS!I795*'Formulario 1 PROPUESTA'!$L$13,0)</f>
        <v>91134</v>
      </c>
      <c r="J800" s="171">
        <f>+ROUND(ITEMS!J795*'Formulario 1 PROPUESTA'!$L$13,0)</f>
        <v>91900</v>
      </c>
      <c r="K800" s="171">
        <f>+ROUND(ITEMS!K795*'Formulario 1 PROPUESTA'!$L$13,0)</f>
        <v>91900</v>
      </c>
      <c r="L800" s="171">
        <f>+ROUND(ITEMS!L795*'Formulario 1 PROPUESTA'!$L$13,0)</f>
        <v>91900</v>
      </c>
      <c r="M800" s="172">
        <f>+ROUND(ITEMS!M795*'Formulario 1 PROPUESTA'!$L$13,0)</f>
        <v>91900</v>
      </c>
      <c r="N800" s="225"/>
    </row>
    <row r="801" spans="2:14" customFormat="1" ht="69.599999999999994" x14ac:dyDescent="0.25">
      <c r="B801" s="223"/>
      <c r="C801" s="163">
        <v>781</v>
      </c>
      <c r="D801" s="163" t="s">
        <v>21</v>
      </c>
      <c r="E801" s="164" t="s">
        <v>508</v>
      </c>
      <c r="F801" s="165" t="s">
        <v>84</v>
      </c>
      <c r="G801" s="166">
        <v>1</v>
      </c>
      <c r="H801" s="170">
        <f>+ROUND(ITEMS!H796*'Formulario 1 PROPUESTA'!$L$13,0)</f>
        <v>110133</v>
      </c>
      <c r="I801" s="171">
        <f>+ROUND(ITEMS!I796*'Formulario 1 PROPUESTA'!$L$13,0)</f>
        <v>116138</v>
      </c>
      <c r="J801" s="171">
        <f>+ROUND(ITEMS!J796*'Formulario 1 PROPUESTA'!$L$13,0)</f>
        <v>234550</v>
      </c>
      <c r="K801" s="171">
        <f>+ROUND(ITEMS!K796*'Formulario 1 PROPUESTA'!$L$13,0)</f>
        <v>231000</v>
      </c>
      <c r="L801" s="171">
        <f>+ROUND(ITEMS!L796*'Formulario 1 PROPUESTA'!$L$13,0)</f>
        <v>294000</v>
      </c>
      <c r="M801" s="172">
        <f>+ROUND(ITEMS!M796*'Formulario 1 PROPUESTA'!$L$13,0)</f>
        <v>294000</v>
      </c>
      <c r="N801" s="225"/>
    </row>
    <row r="802" spans="2:14" customFormat="1" ht="34.799999999999997" x14ac:dyDescent="0.25">
      <c r="B802" s="223"/>
      <c r="C802" s="163">
        <v>782</v>
      </c>
      <c r="D802" s="163" t="s">
        <v>35</v>
      </c>
      <c r="E802" s="164" t="s">
        <v>488</v>
      </c>
      <c r="F802" s="165" t="s">
        <v>10</v>
      </c>
      <c r="G802" s="166">
        <v>1</v>
      </c>
      <c r="H802" s="170">
        <f>+ROUND(ITEMS!H797*'Formulario 1 PROPUESTA'!$L$13,0)</f>
        <v>122267</v>
      </c>
      <c r="I802" s="171">
        <f>+ROUND(ITEMS!I797*'Formulario 1 PROPUESTA'!$L$13,0)</f>
        <v>122267</v>
      </c>
      <c r="J802" s="171">
        <f>+ROUND(ITEMS!J797*'Formulario 1 PROPUESTA'!$L$13,0)</f>
        <v>138600</v>
      </c>
      <c r="K802" s="171">
        <f>+ROUND(ITEMS!K797*'Formulario 1 PROPUESTA'!$L$13,0)</f>
        <v>0</v>
      </c>
      <c r="L802" s="171">
        <f>+ROUND(ITEMS!L797*'Formulario 1 PROPUESTA'!$L$13,0)</f>
        <v>138600</v>
      </c>
      <c r="M802" s="172">
        <f>+ROUND(ITEMS!M797*'Formulario 1 PROPUESTA'!$L$13,0)</f>
        <v>138600</v>
      </c>
      <c r="N802" s="225"/>
    </row>
    <row r="803" spans="2:14" customFormat="1" ht="34.799999999999997" x14ac:dyDescent="0.25">
      <c r="B803" s="223"/>
      <c r="C803" s="163">
        <v>783</v>
      </c>
      <c r="D803" s="163" t="s">
        <v>21</v>
      </c>
      <c r="E803" s="164" t="s">
        <v>488</v>
      </c>
      <c r="F803" s="165" t="s">
        <v>84</v>
      </c>
      <c r="G803" s="166">
        <v>1</v>
      </c>
      <c r="H803" s="170">
        <f>+ROUND(ITEMS!H798*'Formulario 1 PROPUESTA'!$L$13,0)</f>
        <v>127050</v>
      </c>
      <c r="I803" s="171">
        <f>+ROUND(ITEMS!I798*'Formulario 1 PROPUESTA'!$L$13,0)</f>
        <v>127050</v>
      </c>
      <c r="J803" s="171">
        <f>+ROUND(ITEMS!J798*'Formulario 1 PROPUESTA'!$L$13,0)</f>
        <v>567000</v>
      </c>
      <c r="K803" s="171">
        <f>+ROUND(ITEMS!K798*'Formulario 1 PROPUESTA'!$L$13,0)</f>
        <v>0</v>
      </c>
      <c r="L803" s="171">
        <f>+ROUND(ITEMS!L798*'Formulario 1 PROPUESTA'!$L$13,0)</f>
        <v>714000</v>
      </c>
      <c r="M803" s="172">
        <f>+ROUND(ITEMS!M798*'Formulario 1 PROPUESTA'!$L$13,0)</f>
        <v>787500</v>
      </c>
      <c r="N803" s="225"/>
    </row>
    <row r="804" spans="2:14" customFormat="1" ht="87" x14ac:dyDescent="0.25">
      <c r="B804" s="223"/>
      <c r="C804" s="163">
        <v>784</v>
      </c>
      <c r="D804" s="163" t="s">
        <v>35</v>
      </c>
      <c r="E804" s="164" t="s">
        <v>509</v>
      </c>
      <c r="F804" s="165" t="s">
        <v>10</v>
      </c>
      <c r="G804" s="166">
        <v>1</v>
      </c>
      <c r="H804" s="170">
        <f>+ROUND(ITEMS!H799*'Formulario 1 PROPUESTA'!$L$13,0)</f>
        <v>1380750</v>
      </c>
      <c r="I804" s="171">
        <f>+ROUND(ITEMS!I799*'Formulario 1 PROPUESTA'!$L$13,0)</f>
        <v>1380750</v>
      </c>
      <c r="J804" s="171">
        <f>+ROUND(ITEMS!J799*'Formulario 1 PROPUESTA'!$L$13,0)</f>
        <v>1380750</v>
      </c>
      <c r="K804" s="171">
        <f>+ROUND(ITEMS!K799*'Formulario 1 PROPUESTA'!$L$13,0)</f>
        <v>1380750</v>
      </c>
      <c r="L804" s="171">
        <f>+ROUND(ITEMS!L799*'Formulario 1 PROPUESTA'!$L$13,0)</f>
        <v>1380750</v>
      </c>
      <c r="M804" s="172">
        <f>+ROUND(ITEMS!M799*'Formulario 1 PROPUESTA'!$L$13,0)</f>
        <v>1380750</v>
      </c>
      <c r="N804" s="225"/>
    </row>
    <row r="805" spans="2:14" customFormat="1" ht="87" x14ac:dyDescent="0.25">
      <c r="B805" s="223"/>
      <c r="C805" s="163">
        <v>785</v>
      </c>
      <c r="D805" s="163" t="s">
        <v>21</v>
      </c>
      <c r="E805" s="164" t="s">
        <v>509</v>
      </c>
      <c r="F805" s="165" t="s">
        <v>84</v>
      </c>
      <c r="G805" s="166">
        <v>1</v>
      </c>
      <c r="H805" s="170">
        <f>+ROUND(ITEMS!H800*'Formulario 1 PROPUESTA'!$L$13,0)</f>
        <v>255150</v>
      </c>
      <c r="I805" s="171">
        <f>+ROUND(ITEMS!I800*'Formulario 1 PROPUESTA'!$L$13,0)</f>
        <v>255150</v>
      </c>
      <c r="J805" s="171">
        <f>+ROUND(ITEMS!J800*'Formulario 1 PROPUESTA'!$L$13,0)</f>
        <v>747900</v>
      </c>
      <c r="K805" s="171">
        <f>+ROUND(ITEMS!K800*'Formulario 1 PROPUESTA'!$L$13,0)</f>
        <v>504000</v>
      </c>
      <c r="L805" s="171">
        <f>+ROUND(ITEMS!L800*'Formulario 1 PROPUESTA'!$L$13,0)</f>
        <v>367500</v>
      </c>
      <c r="M805" s="172">
        <f>+ROUND(ITEMS!M800*'Formulario 1 PROPUESTA'!$L$13,0)</f>
        <v>1848000</v>
      </c>
      <c r="N805" s="225"/>
    </row>
    <row r="806" spans="2:14" customFormat="1" ht="87" x14ac:dyDescent="0.25">
      <c r="B806" s="223"/>
      <c r="C806" s="163">
        <v>786</v>
      </c>
      <c r="D806" s="163" t="s">
        <v>35</v>
      </c>
      <c r="E806" s="164" t="s">
        <v>510</v>
      </c>
      <c r="F806" s="165" t="s">
        <v>10</v>
      </c>
      <c r="G806" s="166">
        <v>1</v>
      </c>
      <c r="H806" s="170">
        <f>+ROUND(ITEMS!H801*'Formulario 1 PROPUESTA'!$L$13,0)</f>
        <v>1380750</v>
      </c>
      <c r="I806" s="171">
        <f>+ROUND(ITEMS!I801*'Formulario 1 PROPUESTA'!$L$13,0)</f>
        <v>1380750</v>
      </c>
      <c r="J806" s="171">
        <f>+ROUND(ITEMS!J801*'Formulario 1 PROPUESTA'!$L$13,0)</f>
        <v>1380750</v>
      </c>
      <c r="K806" s="171">
        <f>+ROUND(ITEMS!K801*'Formulario 1 PROPUESTA'!$L$13,0)</f>
        <v>1380750</v>
      </c>
      <c r="L806" s="171">
        <f>+ROUND(ITEMS!L801*'Formulario 1 PROPUESTA'!$L$13,0)</f>
        <v>1380750</v>
      </c>
      <c r="M806" s="172">
        <f>+ROUND(ITEMS!M801*'Formulario 1 PROPUESTA'!$L$13,0)</f>
        <v>1380750</v>
      </c>
      <c r="N806" s="225"/>
    </row>
    <row r="807" spans="2:14" customFormat="1" ht="87" x14ac:dyDescent="0.25">
      <c r="B807" s="223"/>
      <c r="C807" s="163">
        <v>787</v>
      </c>
      <c r="D807" s="163" t="s">
        <v>21</v>
      </c>
      <c r="E807" s="164" t="s">
        <v>510</v>
      </c>
      <c r="F807" s="165" t="s">
        <v>84</v>
      </c>
      <c r="G807" s="166">
        <v>1</v>
      </c>
      <c r="H807" s="170">
        <f>+ROUND(ITEMS!H802*'Formulario 1 PROPUESTA'!$L$13,0)</f>
        <v>270983</v>
      </c>
      <c r="I807" s="171">
        <f>+ROUND(ITEMS!I802*'Formulario 1 PROPUESTA'!$L$13,0)</f>
        <v>270983</v>
      </c>
      <c r="J807" s="171">
        <f>+ROUND(ITEMS!J802*'Formulario 1 PROPUESTA'!$L$13,0)</f>
        <v>747900</v>
      </c>
      <c r="K807" s="171">
        <f>+ROUND(ITEMS!K802*'Formulario 1 PROPUESTA'!$L$13,0)</f>
        <v>504000</v>
      </c>
      <c r="L807" s="171">
        <f>+ROUND(ITEMS!L802*'Formulario 1 PROPUESTA'!$L$13,0)</f>
        <v>367500</v>
      </c>
      <c r="M807" s="172">
        <f>+ROUND(ITEMS!M802*'Formulario 1 PROPUESTA'!$L$13,0)</f>
        <v>1848000</v>
      </c>
      <c r="N807" s="225"/>
    </row>
    <row r="808" spans="2:14" customFormat="1" ht="34.799999999999997" x14ac:dyDescent="0.25">
      <c r="B808" s="223"/>
      <c r="C808" s="163">
        <v>788</v>
      </c>
      <c r="D808" s="163" t="s">
        <v>35</v>
      </c>
      <c r="E808" s="164" t="s">
        <v>511</v>
      </c>
      <c r="F808" s="165" t="s">
        <v>10</v>
      </c>
      <c r="G808" s="166">
        <v>1</v>
      </c>
      <c r="H808" s="170">
        <f>+ROUND(ITEMS!H803*'Formulario 1 PROPUESTA'!$L$13,0)</f>
        <v>122267</v>
      </c>
      <c r="I808" s="171">
        <f>+ROUND(ITEMS!I803*'Formulario 1 PROPUESTA'!$L$13,0)</f>
        <v>122267</v>
      </c>
      <c r="J808" s="171">
        <f>+ROUND(ITEMS!J803*'Formulario 1 PROPUESTA'!$L$13,0)</f>
        <v>138600</v>
      </c>
      <c r="K808" s="171">
        <f>+ROUND(ITEMS!K803*'Formulario 1 PROPUESTA'!$L$13,0)</f>
        <v>138600</v>
      </c>
      <c r="L808" s="171">
        <f>+ROUND(ITEMS!L803*'Formulario 1 PROPUESTA'!$L$13,0)</f>
        <v>138600</v>
      </c>
      <c r="M808" s="172">
        <f>+ROUND(ITEMS!M803*'Formulario 1 PROPUESTA'!$L$13,0)</f>
        <v>138600</v>
      </c>
      <c r="N808" s="225"/>
    </row>
    <row r="809" spans="2:14" customFormat="1" ht="34.799999999999997" x14ac:dyDescent="0.25">
      <c r="B809" s="223"/>
      <c r="C809" s="163">
        <v>789</v>
      </c>
      <c r="D809" s="163" t="s">
        <v>21</v>
      </c>
      <c r="E809" s="164" t="s">
        <v>511</v>
      </c>
      <c r="F809" s="165" t="s">
        <v>84</v>
      </c>
      <c r="G809" s="166">
        <v>1</v>
      </c>
      <c r="H809" s="170">
        <f>+ROUND(ITEMS!H804*'Formulario 1 PROPUESTA'!$L$13,0)</f>
        <v>513450</v>
      </c>
      <c r="I809" s="171">
        <f>+ROUND(ITEMS!I804*'Formulario 1 PROPUESTA'!$L$13,0)</f>
        <v>513450</v>
      </c>
      <c r="J809" s="171">
        <f>+ROUND(ITEMS!J804*'Formulario 1 PROPUESTA'!$L$13,0)</f>
        <v>341274</v>
      </c>
      <c r="K809" s="171">
        <f>+ROUND(ITEMS!K804*'Formulario 1 PROPUESTA'!$L$13,0)</f>
        <v>294000</v>
      </c>
      <c r="L809" s="171">
        <f>+ROUND(ITEMS!L804*'Formulario 1 PROPUESTA'!$L$13,0)</f>
        <v>294000</v>
      </c>
      <c r="M809" s="172">
        <f>+ROUND(ITEMS!M804*'Formulario 1 PROPUESTA'!$L$13,0)</f>
        <v>682500</v>
      </c>
      <c r="N809" s="225"/>
    </row>
    <row r="810" spans="2:14" customFormat="1" ht="52.2" x14ac:dyDescent="0.25">
      <c r="B810" s="223"/>
      <c r="C810" s="163">
        <v>790</v>
      </c>
      <c r="D810" s="163" t="s">
        <v>35</v>
      </c>
      <c r="E810" s="164" t="s">
        <v>512</v>
      </c>
      <c r="F810" s="165" t="s">
        <v>10</v>
      </c>
      <c r="G810" s="166">
        <v>1</v>
      </c>
      <c r="H810" s="170">
        <f>+ROUND(ITEMS!H805*'Formulario 1 PROPUESTA'!$L$13,0)</f>
        <v>183750</v>
      </c>
      <c r="I810" s="171">
        <f>+ROUND(ITEMS!I805*'Formulario 1 PROPUESTA'!$L$13,0)</f>
        <v>183750</v>
      </c>
      <c r="J810" s="171">
        <f>+ROUND(ITEMS!J805*'Formulario 1 PROPUESTA'!$L$13,0)</f>
        <v>183750</v>
      </c>
      <c r="K810" s="171">
        <f>+ROUND(ITEMS!K805*'Formulario 1 PROPUESTA'!$L$13,0)</f>
        <v>183750</v>
      </c>
      <c r="L810" s="171">
        <f>+ROUND(ITEMS!L805*'Formulario 1 PROPUESTA'!$L$13,0)</f>
        <v>183750</v>
      </c>
      <c r="M810" s="172">
        <f>+ROUND(ITEMS!M805*'Formulario 1 PROPUESTA'!$L$13,0)</f>
        <v>183750</v>
      </c>
      <c r="N810" s="225"/>
    </row>
    <row r="811" spans="2:14" customFormat="1" ht="52.2" x14ac:dyDescent="0.25">
      <c r="B811" s="223"/>
      <c r="C811" s="163">
        <v>791</v>
      </c>
      <c r="D811" s="163" t="s">
        <v>21</v>
      </c>
      <c r="E811" s="164" t="s">
        <v>512</v>
      </c>
      <c r="F811" s="165" t="s">
        <v>84</v>
      </c>
      <c r="G811" s="166">
        <v>1</v>
      </c>
      <c r="H811" s="170">
        <f>+ROUND(ITEMS!H806*'Formulario 1 PROPUESTA'!$L$13,0)</f>
        <v>0</v>
      </c>
      <c r="I811" s="171">
        <f>+ROUND(ITEMS!I806*'Formulario 1 PROPUESTA'!$L$13,0)</f>
        <v>0</v>
      </c>
      <c r="J811" s="171">
        <f>+ROUND(ITEMS!J806*'Formulario 1 PROPUESTA'!$L$13,0)</f>
        <v>458850</v>
      </c>
      <c r="K811" s="171">
        <f>+ROUND(ITEMS!K806*'Formulario 1 PROPUESTA'!$L$13,0)</f>
        <v>231000</v>
      </c>
      <c r="L811" s="171">
        <f>+ROUND(ITEMS!L806*'Formulario 1 PROPUESTA'!$L$13,0)</f>
        <v>0</v>
      </c>
      <c r="M811" s="172">
        <f>+ROUND(ITEMS!M806*'Formulario 1 PROPUESTA'!$L$13,0)</f>
        <v>126000</v>
      </c>
      <c r="N811" s="225"/>
    </row>
    <row r="812" spans="2:14" customFormat="1" ht="69.599999999999994" x14ac:dyDescent="0.25">
      <c r="B812" s="223"/>
      <c r="C812" s="163">
        <v>792</v>
      </c>
      <c r="D812" s="163" t="s">
        <v>35</v>
      </c>
      <c r="E812" s="164" t="s">
        <v>107</v>
      </c>
      <c r="F812" s="165" t="s">
        <v>10</v>
      </c>
      <c r="G812" s="166">
        <v>1</v>
      </c>
      <c r="H812" s="170">
        <f>+ROUND(ITEMS!H807*'Formulario 1 PROPUESTA'!$L$13,0)</f>
        <v>0</v>
      </c>
      <c r="I812" s="171">
        <f>+ROUND(ITEMS!I807*'Formulario 1 PROPUESTA'!$L$13,0)</f>
        <v>0</v>
      </c>
      <c r="J812" s="171">
        <f>+ROUND(ITEMS!J807*'Formulario 1 PROPUESTA'!$L$13,0)</f>
        <v>0</v>
      </c>
      <c r="K812" s="171">
        <f>+ROUND(ITEMS!K807*'Formulario 1 PROPUESTA'!$L$13,0)</f>
        <v>0</v>
      </c>
      <c r="L812" s="171">
        <f>+ROUND(ITEMS!L807*'Formulario 1 PROPUESTA'!$L$13,0)</f>
        <v>0</v>
      </c>
      <c r="M812" s="172">
        <f>+ROUND(ITEMS!M807*'Formulario 1 PROPUESTA'!$L$13,0)</f>
        <v>183750</v>
      </c>
      <c r="N812" s="225"/>
    </row>
    <row r="813" spans="2:14" customFormat="1" ht="87" x14ac:dyDescent="0.25">
      <c r="B813" s="223"/>
      <c r="C813" s="163">
        <v>793</v>
      </c>
      <c r="D813" s="163" t="s">
        <v>35</v>
      </c>
      <c r="E813" s="164" t="s">
        <v>109</v>
      </c>
      <c r="F813" s="165" t="s">
        <v>10</v>
      </c>
      <c r="G813" s="166">
        <v>1</v>
      </c>
      <c r="H813" s="170">
        <f>+ROUND(ITEMS!H808*'Formulario 1 PROPUESTA'!$L$13,0)</f>
        <v>183750</v>
      </c>
      <c r="I813" s="171">
        <f>+ROUND(ITEMS!I808*'Formulario 1 PROPUESTA'!$L$13,0)</f>
        <v>183750</v>
      </c>
      <c r="J813" s="171">
        <f>+ROUND(ITEMS!J808*'Formulario 1 PROPUESTA'!$L$13,0)</f>
        <v>208443</v>
      </c>
      <c r="K813" s="171">
        <f>+ROUND(ITEMS!K808*'Formulario 1 PROPUESTA'!$L$13,0)</f>
        <v>183750</v>
      </c>
      <c r="L813" s="171">
        <f>+ROUND(ITEMS!L808*'Formulario 1 PROPUESTA'!$L$13,0)</f>
        <v>165423</v>
      </c>
      <c r="M813" s="172">
        <f>+ROUND(ITEMS!M808*'Formulario 1 PROPUESTA'!$L$13,0)</f>
        <v>183750</v>
      </c>
      <c r="N813" s="225"/>
    </row>
    <row r="814" spans="2:14" customFormat="1" ht="52.2" x14ac:dyDescent="0.25">
      <c r="B814" s="223"/>
      <c r="C814" s="163">
        <v>794</v>
      </c>
      <c r="D814" s="163" t="s">
        <v>35</v>
      </c>
      <c r="E814" s="164" t="s">
        <v>513</v>
      </c>
      <c r="F814" s="165" t="s">
        <v>10</v>
      </c>
      <c r="G814" s="166">
        <v>1</v>
      </c>
      <c r="H814" s="170">
        <f>+ROUND(ITEMS!H809*'Formulario 1 PROPUESTA'!$L$13,0)</f>
        <v>459400</v>
      </c>
      <c r="I814" s="171">
        <f>+ROUND(ITEMS!I809*'Formulario 1 PROPUESTA'!$L$13,0)</f>
        <v>459400</v>
      </c>
      <c r="J814" s="171">
        <f>+ROUND(ITEMS!J809*'Formulario 1 PROPUESTA'!$L$13,0)</f>
        <v>399109</v>
      </c>
      <c r="K814" s="171">
        <f>+ROUND(ITEMS!K809*'Formulario 1 PROPUESTA'!$L$13,0)</f>
        <v>459400</v>
      </c>
      <c r="L814" s="171">
        <f>+ROUND(ITEMS!L809*'Formulario 1 PROPUESTA'!$L$13,0)</f>
        <v>459400</v>
      </c>
      <c r="M814" s="172">
        <f>+ROUND(ITEMS!M809*'Formulario 1 PROPUESTA'!$L$13,0)</f>
        <v>459400</v>
      </c>
      <c r="N814" s="225"/>
    </row>
    <row r="815" spans="2:14" customFormat="1" ht="34.799999999999997" x14ac:dyDescent="0.25">
      <c r="B815" s="223"/>
      <c r="C815" s="163">
        <v>795</v>
      </c>
      <c r="D815" s="163" t="s">
        <v>35</v>
      </c>
      <c r="E815" s="164" t="s">
        <v>514</v>
      </c>
      <c r="F815" s="165" t="s">
        <v>10</v>
      </c>
      <c r="G815" s="166">
        <v>1</v>
      </c>
      <c r="H815" s="170">
        <f>+ROUND(ITEMS!H810*'Formulario 1 PROPUESTA'!$L$13,0)</f>
        <v>303235</v>
      </c>
      <c r="I815" s="171">
        <f>+ROUND(ITEMS!I810*'Formulario 1 PROPUESTA'!$L$13,0)</f>
        <v>303235</v>
      </c>
      <c r="J815" s="171">
        <f>+ROUND(ITEMS!J810*'Formulario 1 PROPUESTA'!$L$13,0)</f>
        <v>275650</v>
      </c>
      <c r="K815" s="171">
        <f>+ROUND(ITEMS!K810*'Formulario 1 PROPUESTA'!$L$13,0)</f>
        <v>275650</v>
      </c>
      <c r="L815" s="171">
        <f>+ROUND(ITEMS!L810*'Formulario 1 PROPUESTA'!$L$13,0)</f>
        <v>275650</v>
      </c>
      <c r="M815" s="172">
        <f>+ROUND(ITEMS!M810*'Formulario 1 PROPUESTA'!$L$13,0)</f>
        <v>275650</v>
      </c>
      <c r="N815" s="225"/>
    </row>
    <row r="816" spans="2:14" customFormat="1" ht="34.799999999999997" x14ac:dyDescent="0.25">
      <c r="B816" s="223"/>
      <c r="C816" s="163">
        <v>796</v>
      </c>
      <c r="D816" s="163" t="s">
        <v>21</v>
      </c>
      <c r="E816" s="164" t="s">
        <v>514</v>
      </c>
      <c r="F816" s="165" t="s">
        <v>84</v>
      </c>
      <c r="G816" s="166">
        <v>1</v>
      </c>
      <c r="H816" s="170">
        <f>+ROUND(ITEMS!H811*'Formulario 1 PROPUESTA'!$L$13,0)</f>
        <v>241500</v>
      </c>
      <c r="I816" s="171">
        <f>+ROUND(ITEMS!I811*'Formulario 1 PROPUESTA'!$L$13,0)</f>
        <v>241500</v>
      </c>
      <c r="J816" s="171">
        <f>+ROUND(ITEMS!J811*'Formulario 1 PROPUESTA'!$L$13,0)</f>
        <v>903000</v>
      </c>
      <c r="K816" s="171">
        <f>+ROUND(ITEMS!K811*'Formulario 1 PROPUESTA'!$L$13,0)</f>
        <v>472500</v>
      </c>
      <c r="L816" s="171">
        <f>+ROUND(ITEMS!L811*'Formulario 1 PROPUESTA'!$L$13,0)</f>
        <v>5250000</v>
      </c>
      <c r="M816" s="172">
        <f>+ROUND(ITEMS!M811*'Formulario 1 PROPUESTA'!$L$13,0)</f>
        <v>5250000</v>
      </c>
      <c r="N816" s="225"/>
    </row>
    <row r="817" spans="2:14" customFormat="1" ht="69.599999999999994" x14ac:dyDescent="0.25">
      <c r="B817" s="223"/>
      <c r="C817" s="163">
        <v>797</v>
      </c>
      <c r="D817" s="163" t="s">
        <v>35</v>
      </c>
      <c r="E817" s="164" t="s">
        <v>515</v>
      </c>
      <c r="F817" s="165" t="s">
        <v>10</v>
      </c>
      <c r="G817" s="166">
        <v>1</v>
      </c>
      <c r="H817" s="170">
        <f>+ROUND(ITEMS!H812*'Formulario 1 PROPUESTA'!$L$13,0)</f>
        <v>0</v>
      </c>
      <c r="I817" s="171">
        <f>+ROUND(ITEMS!I812*'Formulario 1 PROPUESTA'!$L$13,0)</f>
        <v>0</v>
      </c>
      <c r="J817" s="171">
        <f>+ROUND(ITEMS!J812*'Formulario 1 PROPUESTA'!$L$13,0)</f>
        <v>0</v>
      </c>
      <c r="K817" s="171">
        <f>+ROUND(ITEMS!K812*'Formulario 1 PROPUESTA'!$L$13,0)</f>
        <v>0</v>
      </c>
      <c r="L817" s="171">
        <f>+ROUND(ITEMS!L812*'Formulario 1 PROPUESTA'!$L$13,0)</f>
        <v>0</v>
      </c>
      <c r="M817" s="172">
        <f>+ROUND(ITEMS!M812*'Formulario 1 PROPUESTA'!$L$13,0)</f>
        <v>367500</v>
      </c>
      <c r="N817" s="225"/>
    </row>
    <row r="818" spans="2:14" customFormat="1" ht="69.599999999999994" x14ac:dyDescent="0.25">
      <c r="B818" s="223"/>
      <c r="C818" s="163">
        <v>798</v>
      </c>
      <c r="D818" s="163" t="s">
        <v>21</v>
      </c>
      <c r="E818" s="164" t="s">
        <v>515</v>
      </c>
      <c r="F818" s="165" t="s">
        <v>84</v>
      </c>
      <c r="G818" s="166">
        <v>1</v>
      </c>
      <c r="H818" s="170">
        <f>+ROUND(ITEMS!H813*'Formulario 1 PROPUESTA'!$L$13,0)</f>
        <v>0</v>
      </c>
      <c r="I818" s="171">
        <f>+ROUND(ITEMS!I813*'Formulario 1 PROPUESTA'!$L$13,0)</f>
        <v>0</v>
      </c>
      <c r="J818" s="171">
        <f>+ROUND(ITEMS!J813*'Formulario 1 PROPUESTA'!$L$13,0)</f>
        <v>0</v>
      </c>
      <c r="K818" s="171">
        <f>+ROUND(ITEMS!K813*'Formulario 1 PROPUESTA'!$L$13,0)</f>
        <v>0</v>
      </c>
      <c r="L818" s="171">
        <f>+ROUND(ITEMS!L813*'Formulario 1 PROPUESTA'!$L$13,0)</f>
        <v>0</v>
      </c>
      <c r="M818" s="172">
        <f>+ROUND(ITEMS!M813*'Formulario 1 PROPUESTA'!$L$13,0)</f>
        <v>4410000</v>
      </c>
      <c r="N818" s="225"/>
    </row>
    <row r="819" spans="2:14" customFormat="1" ht="69.599999999999994" x14ac:dyDescent="0.25">
      <c r="B819" s="223"/>
      <c r="C819" s="163">
        <v>799</v>
      </c>
      <c r="D819" s="163" t="s">
        <v>35</v>
      </c>
      <c r="E819" s="164" t="s">
        <v>516</v>
      </c>
      <c r="F819" s="165" t="s">
        <v>10</v>
      </c>
      <c r="G819" s="166">
        <v>1</v>
      </c>
      <c r="H819" s="170">
        <f>+ROUND(ITEMS!H814*'Formulario 1 PROPUESTA'!$L$13,0)</f>
        <v>0</v>
      </c>
      <c r="I819" s="171">
        <f>+ROUND(ITEMS!I814*'Formulario 1 PROPUESTA'!$L$13,0)</f>
        <v>0</v>
      </c>
      <c r="J819" s="171">
        <f>+ROUND(ITEMS!J814*'Formulario 1 PROPUESTA'!$L$13,0)</f>
        <v>0</v>
      </c>
      <c r="K819" s="171">
        <f>+ROUND(ITEMS!K814*'Formulario 1 PROPUESTA'!$L$13,0)</f>
        <v>0</v>
      </c>
      <c r="L819" s="171">
        <f>+ROUND(ITEMS!L814*'Formulario 1 PROPUESTA'!$L$13,0)</f>
        <v>0</v>
      </c>
      <c r="M819" s="172">
        <f>+ROUND(ITEMS!M814*'Formulario 1 PROPUESTA'!$L$13,0)</f>
        <v>275650</v>
      </c>
      <c r="N819" s="225"/>
    </row>
    <row r="820" spans="2:14" customFormat="1" ht="69.599999999999994" x14ac:dyDescent="0.25">
      <c r="B820" s="223"/>
      <c r="C820" s="163">
        <v>800</v>
      </c>
      <c r="D820" s="163" t="s">
        <v>21</v>
      </c>
      <c r="E820" s="164" t="s">
        <v>516</v>
      </c>
      <c r="F820" s="165" t="s">
        <v>84</v>
      </c>
      <c r="G820" s="166">
        <v>1</v>
      </c>
      <c r="H820" s="170">
        <f>+ROUND(ITEMS!H815*'Formulario 1 PROPUESTA'!$L$13,0)</f>
        <v>0</v>
      </c>
      <c r="I820" s="171">
        <f>+ROUND(ITEMS!I815*'Formulario 1 PROPUESTA'!$L$13,0)</f>
        <v>0</v>
      </c>
      <c r="J820" s="171">
        <f>+ROUND(ITEMS!J815*'Formulario 1 PROPUESTA'!$L$13,0)</f>
        <v>0</v>
      </c>
      <c r="K820" s="171">
        <f>+ROUND(ITEMS!K815*'Formulario 1 PROPUESTA'!$L$13,0)</f>
        <v>0</v>
      </c>
      <c r="L820" s="171">
        <f>+ROUND(ITEMS!L815*'Formulario 1 PROPUESTA'!$L$13,0)</f>
        <v>0</v>
      </c>
      <c r="M820" s="172">
        <f>+ROUND(ITEMS!M815*'Formulario 1 PROPUESTA'!$L$13,0)</f>
        <v>26250000</v>
      </c>
      <c r="N820" s="225"/>
    </row>
    <row r="821" spans="2:14" customFormat="1" ht="52.2" x14ac:dyDescent="0.25">
      <c r="B821" s="223"/>
      <c r="C821" s="163">
        <v>801</v>
      </c>
      <c r="D821" s="163" t="s">
        <v>35</v>
      </c>
      <c r="E821" s="164" t="s">
        <v>517</v>
      </c>
      <c r="F821" s="165" t="s">
        <v>10</v>
      </c>
      <c r="G821" s="166">
        <v>1</v>
      </c>
      <c r="H821" s="170">
        <f>+ROUND(ITEMS!H816*'Formulario 1 PROPUESTA'!$L$13,0)</f>
        <v>364469</v>
      </c>
      <c r="I821" s="171">
        <f>+ROUND(ITEMS!I816*'Formulario 1 PROPUESTA'!$L$13,0)</f>
        <v>364469</v>
      </c>
      <c r="J821" s="171">
        <f>+ROUND(ITEMS!J816*'Formulario 1 PROPUESTA'!$L$13,0)</f>
        <v>367500</v>
      </c>
      <c r="K821" s="171">
        <f>+ROUND(ITEMS!K816*'Formulario 1 PROPUESTA'!$L$13,0)</f>
        <v>367500</v>
      </c>
      <c r="L821" s="171">
        <f>+ROUND(ITEMS!L816*'Formulario 1 PROPUESTA'!$L$13,0)</f>
        <v>367500</v>
      </c>
      <c r="M821" s="172">
        <f>+ROUND(ITEMS!M816*'Formulario 1 PROPUESTA'!$L$13,0)</f>
        <v>367500</v>
      </c>
      <c r="N821" s="225"/>
    </row>
    <row r="822" spans="2:14" customFormat="1" ht="52.2" x14ac:dyDescent="0.25">
      <c r="B822" s="223"/>
      <c r="C822" s="163">
        <v>802</v>
      </c>
      <c r="D822" s="163" t="s">
        <v>21</v>
      </c>
      <c r="E822" s="164" t="s">
        <v>517</v>
      </c>
      <c r="F822" s="165" t="s">
        <v>84</v>
      </c>
      <c r="G822" s="166">
        <v>1</v>
      </c>
      <c r="H822" s="170">
        <f>+ROUND(ITEMS!H817*'Formulario 1 PROPUESTA'!$L$13,0)</f>
        <v>1647450</v>
      </c>
      <c r="I822" s="171">
        <f>+ROUND(ITEMS!I817*'Formulario 1 PROPUESTA'!$L$13,0)</f>
        <v>2079000</v>
      </c>
      <c r="J822" s="171">
        <f>+ROUND(ITEMS!J817*'Formulario 1 PROPUESTA'!$L$13,0)</f>
        <v>1848000</v>
      </c>
      <c r="K822" s="171">
        <f>+ROUND(ITEMS!K817*'Formulario 1 PROPUESTA'!$L$13,0)</f>
        <v>1029000</v>
      </c>
      <c r="L822" s="171">
        <f>+ROUND(ITEMS!L817*'Formulario 1 PROPUESTA'!$L$13,0)</f>
        <v>7140000</v>
      </c>
      <c r="M822" s="172">
        <f>+ROUND(ITEMS!M817*'Formulario 1 PROPUESTA'!$L$13,0)</f>
        <v>6510000</v>
      </c>
      <c r="N822" s="225"/>
    </row>
    <row r="823" spans="2:14" customFormat="1" ht="87" x14ac:dyDescent="0.25">
      <c r="B823" s="223"/>
      <c r="C823" s="163">
        <v>803</v>
      </c>
      <c r="D823" s="163" t="s">
        <v>35</v>
      </c>
      <c r="E823" s="164" t="s">
        <v>518</v>
      </c>
      <c r="F823" s="165" t="s">
        <v>10</v>
      </c>
      <c r="G823" s="166">
        <v>1</v>
      </c>
      <c r="H823" s="170">
        <f>+ROUND(ITEMS!H818*'Formulario 1 PROPUESTA'!$L$13,0)</f>
        <v>183750</v>
      </c>
      <c r="I823" s="171">
        <f>+ROUND(ITEMS!I818*'Formulario 1 PROPUESTA'!$L$13,0)</f>
        <v>183750</v>
      </c>
      <c r="J823" s="171">
        <f>+ROUND(ITEMS!J818*'Formulario 1 PROPUESTA'!$L$13,0)</f>
        <v>183750</v>
      </c>
      <c r="K823" s="171">
        <f>+ROUND(ITEMS!K818*'Formulario 1 PROPUESTA'!$L$13,0)</f>
        <v>183750</v>
      </c>
      <c r="L823" s="171">
        <f>+ROUND(ITEMS!L818*'Formulario 1 PROPUESTA'!$L$13,0)</f>
        <v>183750</v>
      </c>
      <c r="M823" s="172">
        <f>+ROUND(ITEMS!M818*'Formulario 1 PROPUESTA'!$L$13,0)</f>
        <v>183750</v>
      </c>
      <c r="N823" s="225"/>
    </row>
    <row r="824" spans="2:14" customFormat="1" ht="87" x14ac:dyDescent="0.25">
      <c r="B824" s="223"/>
      <c r="C824" s="163">
        <v>804</v>
      </c>
      <c r="D824" s="163" t="s">
        <v>21</v>
      </c>
      <c r="E824" s="164" t="s">
        <v>518</v>
      </c>
      <c r="F824" s="165" t="s">
        <v>84</v>
      </c>
      <c r="G824" s="166">
        <v>1</v>
      </c>
      <c r="H824" s="170">
        <f>+ROUND(ITEMS!H819*'Formulario 1 PROPUESTA'!$L$13,0)</f>
        <v>373800</v>
      </c>
      <c r="I824" s="171">
        <f>+ROUND(ITEMS!I819*'Formulario 1 PROPUESTA'!$L$13,0)</f>
        <v>510300</v>
      </c>
      <c r="J824" s="171">
        <f>+ROUND(ITEMS!J819*'Formulario 1 PROPUESTA'!$L$13,0)</f>
        <v>1029000</v>
      </c>
      <c r="K824" s="171">
        <f>+ROUND(ITEMS!K819*'Formulario 1 PROPUESTA'!$L$13,0)</f>
        <v>892500</v>
      </c>
      <c r="L824" s="171">
        <f>+ROUND(ITEMS!L819*'Formulario 1 PROPUESTA'!$L$13,0)</f>
        <v>6825000</v>
      </c>
      <c r="M824" s="172">
        <f>+ROUND(ITEMS!M819*'Formulario 1 PROPUESTA'!$L$13,0)</f>
        <v>5460000</v>
      </c>
      <c r="N824" s="225"/>
    </row>
    <row r="825" spans="2:14" customFormat="1" ht="17.399999999999999" x14ac:dyDescent="0.25">
      <c r="B825" s="223"/>
      <c r="C825" s="163">
        <v>805</v>
      </c>
      <c r="D825" s="163" t="s">
        <v>35</v>
      </c>
      <c r="E825" s="164" t="s">
        <v>110</v>
      </c>
      <c r="F825" s="165" t="s">
        <v>10</v>
      </c>
      <c r="G825" s="166">
        <v>1</v>
      </c>
      <c r="H825" s="170">
        <f>+ROUND(ITEMS!H820*'Formulario 1 PROPUESTA'!$L$13,0)</f>
        <v>91900</v>
      </c>
      <c r="I825" s="171">
        <f>+ROUND(ITEMS!I820*'Formulario 1 PROPUESTA'!$L$13,0)</f>
        <v>91900</v>
      </c>
      <c r="J825" s="171">
        <f>+ROUND(ITEMS!J820*'Formulario 1 PROPUESTA'!$L$13,0)</f>
        <v>91900</v>
      </c>
      <c r="K825" s="171">
        <f>+ROUND(ITEMS!K820*'Formulario 1 PROPUESTA'!$L$13,0)</f>
        <v>91900</v>
      </c>
      <c r="L825" s="171">
        <f>+ROUND(ITEMS!L820*'Formulario 1 PROPUESTA'!$L$13,0)</f>
        <v>91900</v>
      </c>
      <c r="M825" s="172">
        <f>+ROUND(ITEMS!M820*'Formulario 1 PROPUESTA'!$L$13,0)</f>
        <v>91900</v>
      </c>
      <c r="N825" s="225"/>
    </row>
    <row r="826" spans="2:14" customFormat="1" ht="17.399999999999999" x14ac:dyDescent="0.25">
      <c r="B826" s="223"/>
      <c r="C826" s="163">
        <v>806</v>
      </c>
      <c r="D826" s="163" t="s">
        <v>21</v>
      </c>
      <c r="E826" s="164" t="s">
        <v>110</v>
      </c>
      <c r="F826" s="165" t="s">
        <v>84</v>
      </c>
      <c r="G826" s="166">
        <v>1</v>
      </c>
      <c r="H826" s="170">
        <f>+ROUND(ITEMS!H821*'Formulario 1 PROPUESTA'!$L$13,0)</f>
        <v>212100</v>
      </c>
      <c r="I826" s="171">
        <f>+ROUND(ITEMS!I821*'Formulario 1 PROPUESTA'!$L$13,0)</f>
        <v>835685</v>
      </c>
      <c r="J826" s="171">
        <f>+ROUND(ITEMS!J821*'Formulario 1 PROPUESTA'!$L$13,0)</f>
        <v>490350</v>
      </c>
      <c r="K826" s="171">
        <f>+ROUND(ITEMS!K821*'Formulario 1 PROPUESTA'!$L$13,0)</f>
        <v>388599</v>
      </c>
      <c r="L826" s="171">
        <f>+ROUND(ITEMS!L821*'Formulario 1 PROPUESTA'!$L$13,0)</f>
        <v>997500</v>
      </c>
      <c r="M826" s="172">
        <f>+ROUND(ITEMS!M821*'Formulario 1 PROPUESTA'!$L$13,0)</f>
        <v>1029000</v>
      </c>
      <c r="N826" s="225"/>
    </row>
    <row r="827" spans="2:14" customFormat="1" ht="52.2" x14ac:dyDescent="0.25">
      <c r="B827" s="223"/>
      <c r="C827" s="163">
        <v>807</v>
      </c>
      <c r="D827" s="163" t="s">
        <v>35</v>
      </c>
      <c r="E827" s="164" t="s">
        <v>519</v>
      </c>
      <c r="F827" s="165" t="s">
        <v>10</v>
      </c>
      <c r="G827" s="166">
        <v>1</v>
      </c>
      <c r="H827" s="170">
        <f>+ROUND(ITEMS!H822*'Formulario 1 PROPUESTA'!$L$13,0)</f>
        <v>367500</v>
      </c>
      <c r="I827" s="171">
        <f>+ROUND(ITEMS!I822*'Formulario 1 PROPUESTA'!$L$13,0)</f>
        <v>367500</v>
      </c>
      <c r="J827" s="171">
        <f>+ROUND(ITEMS!J822*'Formulario 1 PROPUESTA'!$L$13,0)</f>
        <v>367500</v>
      </c>
      <c r="K827" s="171">
        <f>+ROUND(ITEMS!K822*'Formulario 1 PROPUESTA'!$L$13,0)</f>
        <v>367500</v>
      </c>
      <c r="L827" s="171">
        <f>+ROUND(ITEMS!L822*'Formulario 1 PROPUESTA'!$L$13,0)</f>
        <v>367500</v>
      </c>
      <c r="M827" s="172">
        <f>+ROUND(ITEMS!M822*'Formulario 1 PROPUESTA'!$L$13,0)</f>
        <v>367500</v>
      </c>
      <c r="N827" s="225"/>
    </row>
    <row r="828" spans="2:14" customFormat="1" ht="52.2" x14ac:dyDescent="0.25">
      <c r="B828" s="223"/>
      <c r="C828" s="163">
        <v>808</v>
      </c>
      <c r="D828" s="163" t="s">
        <v>21</v>
      </c>
      <c r="E828" s="164" t="s">
        <v>520</v>
      </c>
      <c r="F828" s="165" t="s">
        <v>84</v>
      </c>
      <c r="G828" s="166">
        <v>1</v>
      </c>
      <c r="H828" s="170">
        <f>+ROUND(ITEMS!H823*'Formulario 1 PROPUESTA'!$L$13,0)</f>
        <v>793800</v>
      </c>
      <c r="I828" s="171">
        <f>+ROUND(ITEMS!I823*'Formulario 1 PROPUESTA'!$L$13,0)</f>
        <v>1155000</v>
      </c>
      <c r="J828" s="171">
        <f>+ROUND(ITEMS!J823*'Formulario 1 PROPUESTA'!$L$13,0)</f>
        <v>1506750</v>
      </c>
      <c r="K828" s="171">
        <f>+ROUND(ITEMS!K823*'Formulario 1 PROPUESTA'!$L$13,0)</f>
        <v>892500</v>
      </c>
      <c r="L828" s="171">
        <f>+ROUND(ITEMS!L823*'Formulario 1 PROPUESTA'!$L$13,0)</f>
        <v>1312500</v>
      </c>
      <c r="M828" s="172">
        <f>+ROUND(ITEMS!M823*'Formulario 1 PROPUESTA'!$L$13,0)</f>
        <v>3465000</v>
      </c>
      <c r="N828" s="225"/>
    </row>
    <row r="829" spans="2:14" customFormat="1" ht="69.599999999999994" x14ac:dyDescent="0.25">
      <c r="B829" s="223"/>
      <c r="C829" s="163">
        <v>809</v>
      </c>
      <c r="D829" s="163" t="s">
        <v>35</v>
      </c>
      <c r="E829" s="164" t="s">
        <v>521</v>
      </c>
      <c r="F829" s="165" t="s">
        <v>10</v>
      </c>
      <c r="G829" s="166">
        <v>1</v>
      </c>
      <c r="H829" s="170">
        <f>+ROUND(ITEMS!H824*'Formulario 1 PROPUESTA'!$L$13,0)</f>
        <v>0</v>
      </c>
      <c r="I829" s="171">
        <f>+ROUND(ITEMS!I824*'Formulario 1 PROPUESTA'!$L$13,0)</f>
        <v>0</v>
      </c>
      <c r="J829" s="171">
        <f>+ROUND(ITEMS!J824*'Formulario 1 PROPUESTA'!$L$13,0)</f>
        <v>0</v>
      </c>
      <c r="K829" s="171">
        <f>+ROUND(ITEMS!K824*'Formulario 1 PROPUESTA'!$L$13,0)</f>
        <v>0</v>
      </c>
      <c r="L829" s="171">
        <f>+ROUND(ITEMS!L824*'Formulario 1 PROPUESTA'!$L$13,0)</f>
        <v>0</v>
      </c>
      <c r="M829" s="172">
        <f>+ROUND(ITEMS!M824*'Formulario 1 PROPUESTA'!$L$13,0)</f>
        <v>1286250</v>
      </c>
      <c r="N829" s="225"/>
    </row>
    <row r="830" spans="2:14" customFormat="1" ht="69.599999999999994" x14ac:dyDescent="0.25">
      <c r="B830" s="223"/>
      <c r="C830" s="163">
        <v>810</v>
      </c>
      <c r="D830" s="163" t="s">
        <v>21</v>
      </c>
      <c r="E830" s="164" t="s">
        <v>521</v>
      </c>
      <c r="F830" s="165" t="s">
        <v>84</v>
      </c>
      <c r="G830" s="166">
        <v>1</v>
      </c>
      <c r="H830" s="170">
        <f>+ROUND(ITEMS!H825*'Formulario 1 PROPUESTA'!$L$13,0)</f>
        <v>0</v>
      </c>
      <c r="I830" s="171">
        <f>+ROUND(ITEMS!I825*'Formulario 1 PROPUESTA'!$L$13,0)</f>
        <v>0</v>
      </c>
      <c r="J830" s="171">
        <f>+ROUND(ITEMS!J825*'Formulario 1 PROPUESTA'!$L$13,0)</f>
        <v>0</v>
      </c>
      <c r="K830" s="171">
        <f>+ROUND(ITEMS!K825*'Formulario 1 PROPUESTA'!$L$13,0)</f>
        <v>0</v>
      </c>
      <c r="L830" s="171">
        <f>+ROUND(ITEMS!L825*'Formulario 1 PROPUESTA'!$L$13,0)</f>
        <v>0</v>
      </c>
      <c r="M830" s="172">
        <f>+ROUND(ITEMS!M825*'Formulario 1 PROPUESTA'!$L$13,0)</f>
        <v>18900000</v>
      </c>
      <c r="N830" s="225"/>
    </row>
    <row r="831" spans="2:14" customFormat="1" ht="52.2" x14ac:dyDescent="0.25">
      <c r="B831" s="223"/>
      <c r="C831" s="163">
        <v>811</v>
      </c>
      <c r="D831" s="163" t="s">
        <v>35</v>
      </c>
      <c r="E831" s="164" t="s">
        <v>522</v>
      </c>
      <c r="F831" s="165" t="s">
        <v>10</v>
      </c>
      <c r="G831" s="166">
        <v>1</v>
      </c>
      <c r="H831" s="170">
        <f>+ROUND(ITEMS!H826*'Formulario 1 PROPUESTA'!$L$13,0)</f>
        <v>152134</v>
      </c>
      <c r="I831" s="171">
        <f>+ROUND(ITEMS!I826*'Formulario 1 PROPUESTA'!$L$13,0)</f>
        <v>152134</v>
      </c>
      <c r="J831" s="171">
        <f>+ROUND(ITEMS!J826*'Formulario 1 PROPUESTA'!$L$13,0)</f>
        <v>156766</v>
      </c>
      <c r="K831" s="171">
        <f>+ROUND(ITEMS!K826*'Formulario 1 PROPUESTA'!$L$13,0)</f>
        <v>138600</v>
      </c>
      <c r="L831" s="171">
        <f>+ROUND(ITEMS!L826*'Formulario 1 PROPUESTA'!$L$13,0)</f>
        <v>138600</v>
      </c>
      <c r="M831" s="172">
        <f>+ROUND(ITEMS!M826*'Formulario 1 PROPUESTA'!$L$13,0)</f>
        <v>138600</v>
      </c>
      <c r="N831" s="225"/>
    </row>
    <row r="832" spans="2:14" customFormat="1" ht="52.2" x14ac:dyDescent="0.25">
      <c r="B832" s="223"/>
      <c r="C832" s="163">
        <v>812</v>
      </c>
      <c r="D832" s="163" t="s">
        <v>21</v>
      </c>
      <c r="E832" s="164" t="s">
        <v>522</v>
      </c>
      <c r="F832" s="165" t="s">
        <v>84</v>
      </c>
      <c r="G832" s="166">
        <v>1</v>
      </c>
      <c r="H832" s="170">
        <f>+ROUND(ITEMS!H827*'Formulario 1 PROPUESTA'!$L$13,0)</f>
        <v>446595</v>
      </c>
      <c r="I832" s="171">
        <f>+ROUND(ITEMS!I827*'Formulario 1 PROPUESTA'!$L$13,0)</f>
        <v>280374</v>
      </c>
      <c r="J832" s="171">
        <f>+ROUND(ITEMS!J827*'Formulario 1 PROPUESTA'!$L$13,0)</f>
        <v>640343</v>
      </c>
      <c r="K832" s="171">
        <f>+ROUND(ITEMS!K827*'Formulario 1 PROPUESTA'!$L$13,0)</f>
        <v>787500</v>
      </c>
      <c r="L832" s="171">
        <f>+ROUND(ITEMS!L827*'Formulario 1 PROPUESTA'!$L$13,0)</f>
        <v>819000</v>
      </c>
      <c r="M832" s="172">
        <f>+ROUND(ITEMS!M827*'Formulario 1 PROPUESTA'!$L$13,0)</f>
        <v>735000</v>
      </c>
      <c r="N832" s="225"/>
    </row>
    <row r="833" spans="2:14" customFormat="1" ht="69.599999999999994" x14ac:dyDescent="0.25">
      <c r="B833" s="223"/>
      <c r="C833" s="163">
        <v>813</v>
      </c>
      <c r="D833" s="163" t="s">
        <v>35</v>
      </c>
      <c r="E833" s="164" t="s">
        <v>523</v>
      </c>
      <c r="F833" s="165" t="s">
        <v>10</v>
      </c>
      <c r="G833" s="166">
        <v>1</v>
      </c>
      <c r="H833" s="170">
        <f>+ROUND(ITEMS!H828*'Formulario 1 PROPUESTA'!$L$13,0)</f>
        <v>91900</v>
      </c>
      <c r="I833" s="171">
        <f>+ROUND(ITEMS!I828*'Formulario 1 PROPUESTA'!$L$13,0)</f>
        <v>91900</v>
      </c>
      <c r="J833" s="171">
        <f>+ROUND(ITEMS!J828*'Formulario 1 PROPUESTA'!$L$13,0)</f>
        <v>91900</v>
      </c>
      <c r="K833" s="171">
        <f>+ROUND(ITEMS!K828*'Formulario 1 PROPUESTA'!$L$13,0)</f>
        <v>91900</v>
      </c>
      <c r="L833" s="171">
        <f>+ROUND(ITEMS!L828*'Formulario 1 PROPUESTA'!$L$13,0)</f>
        <v>91900</v>
      </c>
      <c r="M833" s="172">
        <f>+ROUND(ITEMS!M828*'Formulario 1 PROPUESTA'!$L$13,0)</f>
        <v>91900</v>
      </c>
      <c r="N833" s="225"/>
    </row>
    <row r="834" spans="2:14" customFormat="1" ht="69.599999999999994" x14ac:dyDescent="0.25">
      <c r="B834" s="223"/>
      <c r="C834" s="163">
        <v>814</v>
      </c>
      <c r="D834" s="163" t="s">
        <v>21</v>
      </c>
      <c r="E834" s="164" t="s">
        <v>523</v>
      </c>
      <c r="F834" s="165" t="s">
        <v>84</v>
      </c>
      <c r="G834" s="166">
        <v>1</v>
      </c>
      <c r="H834" s="170">
        <f>+ROUND(ITEMS!H829*'Formulario 1 PROPUESTA'!$L$13,0)</f>
        <v>42976</v>
      </c>
      <c r="I834" s="171">
        <f>+ROUND(ITEMS!I829*'Formulario 1 PROPUESTA'!$L$13,0)</f>
        <v>42976</v>
      </c>
      <c r="J834" s="171">
        <f>+ROUND(ITEMS!J829*'Formulario 1 PROPUESTA'!$L$13,0)</f>
        <v>260380</v>
      </c>
      <c r="K834" s="171">
        <f>+ROUND(ITEMS!K829*'Formulario 1 PROPUESTA'!$L$13,0)</f>
        <v>189000</v>
      </c>
      <c r="L834" s="171">
        <f>+ROUND(ITEMS!L829*'Formulario 1 PROPUESTA'!$L$13,0)</f>
        <v>131250</v>
      </c>
      <c r="M834" s="172">
        <f>+ROUND(ITEMS!M829*'Formulario 1 PROPUESTA'!$L$13,0)</f>
        <v>252650</v>
      </c>
      <c r="N834" s="225"/>
    </row>
    <row r="835" spans="2:14" customFormat="1" ht="17.399999999999999" x14ac:dyDescent="0.25">
      <c r="B835" s="223"/>
      <c r="C835" s="163">
        <v>815</v>
      </c>
      <c r="D835" s="163" t="s">
        <v>35</v>
      </c>
      <c r="E835" s="164" t="s">
        <v>524</v>
      </c>
      <c r="F835" s="165" t="s">
        <v>10</v>
      </c>
      <c r="G835" s="166">
        <v>1</v>
      </c>
      <c r="H835" s="170">
        <f>+ROUND(ITEMS!H830*'Formulario 1 PROPUESTA'!$L$13,0)</f>
        <v>275650</v>
      </c>
      <c r="I835" s="171">
        <f>+ROUND(ITEMS!I830*'Formulario 1 PROPUESTA'!$L$13,0)</f>
        <v>275650</v>
      </c>
      <c r="J835" s="171">
        <f>+ROUND(ITEMS!J830*'Formulario 1 PROPUESTA'!$L$13,0)</f>
        <v>275650</v>
      </c>
      <c r="K835" s="171">
        <f>+ROUND(ITEMS!K830*'Formulario 1 PROPUESTA'!$L$13,0)</f>
        <v>275650</v>
      </c>
      <c r="L835" s="171">
        <f>+ROUND(ITEMS!L830*'Formulario 1 PROPUESTA'!$L$13,0)</f>
        <v>275650</v>
      </c>
      <c r="M835" s="172">
        <f>+ROUND(ITEMS!M830*'Formulario 1 PROPUESTA'!$L$13,0)</f>
        <v>275650</v>
      </c>
      <c r="N835" s="225"/>
    </row>
    <row r="836" spans="2:14" customFormat="1" ht="17.399999999999999" x14ac:dyDescent="0.25">
      <c r="B836" s="223"/>
      <c r="C836" s="163">
        <v>816</v>
      </c>
      <c r="D836" s="163" t="s">
        <v>21</v>
      </c>
      <c r="E836" s="164" t="s">
        <v>524</v>
      </c>
      <c r="F836" s="165" t="s">
        <v>84</v>
      </c>
      <c r="G836" s="166">
        <v>1</v>
      </c>
      <c r="H836" s="170">
        <f>+ROUND(ITEMS!H831*'Formulario 1 PROPUESTA'!$L$13,0)</f>
        <v>15882</v>
      </c>
      <c r="I836" s="171">
        <f>+ROUND(ITEMS!I831*'Formulario 1 PROPUESTA'!$L$13,0)</f>
        <v>15882</v>
      </c>
      <c r="J836" s="171">
        <f>+ROUND(ITEMS!J831*'Formulario 1 PROPUESTA'!$L$13,0)</f>
        <v>18900</v>
      </c>
      <c r="K836" s="171">
        <f>+ROUND(ITEMS!K831*'Formulario 1 PROPUESTA'!$L$13,0)</f>
        <v>18900</v>
      </c>
      <c r="L836" s="171">
        <f>+ROUND(ITEMS!L831*'Formulario 1 PROPUESTA'!$L$13,0)</f>
        <v>18900</v>
      </c>
      <c r="M836" s="172">
        <f>+ROUND(ITEMS!M831*'Formulario 1 PROPUESTA'!$L$13,0)</f>
        <v>52500</v>
      </c>
      <c r="N836" s="225"/>
    </row>
    <row r="837" spans="2:14" customFormat="1" ht="34.799999999999997" x14ac:dyDescent="0.25">
      <c r="B837" s="223"/>
      <c r="C837" s="163">
        <v>817</v>
      </c>
      <c r="D837" s="163" t="s">
        <v>35</v>
      </c>
      <c r="E837" s="164" t="s">
        <v>525</v>
      </c>
      <c r="F837" s="165" t="s">
        <v>10</v>
      </c>
      <c r="G837" s="166">
        <v>1</v>
      </c>
      <c r="H837" s="170">
        <f>+ROUND(ITEMS!H832*'Formulario 1 PROPUESTA'!$L$13,0)</f>
        <v>367500</v>
      </c>
      <c r="I837" s="171">
        <f>+ROUND(ITEMS!I832*'Formulario 1 PROPUESTA'!$L$13,0)</f>
        <v>367500</v>
      </c>
      <c r="J837" s="171">
        <f>+ROUND(ITEMS!J832*'Formulario 1 PROPUESTA'!$L$13,0)</f>
        <v>367500</v>
      </c>
      <c r="K837" s="171">
        <f>+ROUND(ITEMS!K832*'Formulario 1 PROPUESTA'!$L$13,0)</f>
        <v>367500</v>
      </c>
      <c r="L837" s="171">
        <f>+ROUND(ITEMS!L832*'Formulario 1 PROPUESTA'!$L$13,0)</f>
        <v>367500</v>
      </c>
      <c r="M837" s="172">
        <f>+ROUND(ITEMS!M832*'Formulario 1 PROPUESTA'!$L$13,0)</f>
        <v>367500</v>
      </c>
      <c r="N837" s="225"/>
    </row>
    <row r="838" spans="2:14" customFormat="1" ht="34.799999999999997" x14ac:dyDescent="0.25">
      <c r="B838" s="223"/>
      <c r="C838" s="163">
        <v>818</v>
      </c>
      <c r="D838" s="163" t="s">
        <v>21</v>
      </c>
      <c r="E838" s="164" t="s">
        <v>525</v>
      </c>
      <c r="F838" s="165" t="s">
        <v>84</v>
      </c>
      <c r="G838" s="166">
        <v>1</v>
      </c>
      <c r="H838" s="170">
        <f>+ROUND(ITEMS!H833*'Formulario 1 PROPUESTA'!$L$13,0)</f>
        <v>202150</v>
      </c>
      <c r="I838" s="171">
        <f>+ROUND(ITEMS!I833*'Formulario 1 PROPUESTA'!$L$13,0)</f>
        <v>1425900</v>
      </c>
      <c r="J838" s="171">
        <f>+ROUND(ITEMS!J833*'Formulario 1 PROPUESTA'!$L$13,0)</f>
        <v>1412250</v>
      </c>
      <c r="K838" s="171">
        <f>+ROUND(ITEMS!K833*'Formulario 1 PROPUESTA'!$L$13,0)</f>
        <v>472500</v>
      </c>
      <c r="L838" s="171">
        <f>+ROUND(ITEMS!L833*'Formulario 1 PROPUESTA'!$L$13,0)</f>
        <v>682500</v>
      </c>
      <c r="M838" s="172">
        <f>+ROUND(ITEMS!M833*'Formulario 1 PROPUESTA'!$L$13,0)</f>
        <v>630000</v>
      </c>
      <c r="N838" s="225"/>
    </row>
    <row r="839" spans="2:14" customFormat="1" ht="69.599999999999994" x14ac:dyDescent="0.25">
      <c r="B839" s="223"/>
      <c r="C839" s="163">
        <v>819</v>
      </c>
      <c r="D839" s="163" t="s">
        <v>35</v>
      </c>
      <c r="E839" s="164" t="s">
        <v>526</v>
      </c>
      <c r="F839" s="165" t="s">
        <v>10</v>
      </c>
      <c r="G839" s="166">
        <v>1</v>
      </c>
      <c r="H839" s="170">
        <f>+ROUND(ITEMS!H834*'Formulario 1 PROPUESTA'!$L$13,0)</f>
        <v>367500</v>
      </c>
      <c r="I839" s="171">
        <f>+ROUND(ITEMS!I834*'Formulario 1 PROPUESTA'!$L$13,0)</f>
        <v>367500</v>
      </c>
      <c r="J839" s="171">
        <f>+ROUND(ITEMS!J834*'Formulario 1 PROPUESTA'!$L$13,0)</f>
        <v>367500</v>
      </c>
      <c r="K839" s="171">
        <f>+ROUND(ITEMS!K834*'Formulario 1 PROPUESTA'!$L$13,0)</f>
        <v>367500</v>
      </c>
      <c r="L839" s="171">
        <f>+ROUND(ITEMS!L834*'Formulario 1 PROPUESTA'!$L$13,0)</f>
        <v>367500</v>
      </c>
      <c r="M839" s="172">
        <f>+ROUND(ITEMS!M834*'Formulario 1 PROPUESTA'!$L$13,0)</f>
        <v>367500</v>
      </c>
      <c r="N839" s="225"/>
    </row>
    <row r="840" spans="2:14" customFormat="1" ht="69.599999999999994" x14ac:dyDescent="0.25">
      <c r="B840" s="223"/>
      <c r="C840" s="163">
        <v>820</v>
      </c>
      <c r="D840" s="163" t="s">
        <v>21</v>
      </c>
      <c r="E840" s="164" t="s">
        <v>526</v>
      </c>
      <c r="F840" s="165" t="s">
        <v>84</v>
      </c>
      <c r="G840" s="166">
        <v>1</v>
      </c>
      <c r="H840" s="170">
        <f>+ROUND(ITEMS!H835*'Formulario 1 PROPUESTA'!$L$13,0)</f>
        <v>327600</v>
      </c>
      <c r="I840" s="171">
        <f>+ROUND(ITEMS!I835*'Formulario 1 PROPUESTA'!$L$13,0)</f>
        <v>1425900</v>
      </c>
      <c r="J840" s="171">
        <f>+ROUND(ITEMS!J835*'Formulario 1 PROPUESTA'!$L$13,0)</f>
        <v>803250</v>
      </c>
      <c r="K840" s="171">
        <f>+ROUND(ITEMS!K835*'Formulario 1 PROPUESTA'!$L$13,0)</f>
        <v>472500</v>
      </c>
      <c r="L840" s="171">
        <f>+ROUND(ITEMS!L835*'Formulario 1 PROPUESTA'!$L$13,0)</f>
        <v>472500</v>
      </c>
      <c r="M840" s="172">
        <f>+ROUND(ITEMS!M835*'Formulario 1 PROPUESTA'!$L$13,0)</f>
        <v>630000</v>
      </c>
      <c r="N840" s="225"/>
    </row>
    <row r="841" spans="2:14" customFormat="1" ht="87" x14ac:dyDescent="0.25">
      <c r="B841" s="223"/>
      <c r="C841" s="163">
        <v>821</v>
      </c>
      <c r="D841" s="163" t="s">
        <v>35</v>
      </c>
      <c r="E841" s="164" t="s">
        <v>527</v>
      </c>
      <c r="F841" s="165" t="s">
        <v>10</v>
      </c>
      <c r="G841" s="166">
        <v>1</v>
      </c>
      <c r="H841" s="170">
        <f>+ROUND(ITEMS!H836*'Formulario 1 PROPUESTA'!$L$13,0)</f>
        <v>367500</v>
      </c>
      <c r="I841" s="171">
        <f>+ROUND(ITEMS!I836*'Formulario 1 PROPUESTA'!$L$13,0)</f>
        <v>367500</v>
      </c>
      <c r="J841" s="171">
        <f>+ROUND(ITEMS!J836*'Formulario 1 PROPUESTA'!$L$13,0)</f>
        <v>367500</v>
      </c>
      <c r="K841" s="171">
        <f>+ROUND(ITEMS!K836*'Formulario 1 PROPUESTA'!$L$13,0)</f>
        <v>367500</v>
      </c>
      <c r="L841" s="171">
        <f>+ROUND(ITEMS!L836*'Formulario 1 PROPUESTA'!$L$13,0)</f>
        <v>367500</v>
      </c>
      <c r="M841" s="172">
        <f>+ROUND(ITEMS!M836*'Formulario 1 PROPUESTA'!$L$13,0)</f>
        <v>367500</v>
      </c>
      <c r="N841" s="225"/>
    </row>
    <row r="842" spans="2:14" customFormat="1" ht="87" x14ac:dyDescent="0.25">
      <c r="B842" s="223"/>
      <c r="C842" s="163">
        <v>822</v>
      </c>
      <c r="D842" s="163" t="s">
        <v>21</v>
      </c>
      <c r="E842" s="164" t="s">
        <v>527</v>
      </c>
      <c r="F842" s="165" t="s">
        <v>84</v>
      </c>
      <c r="G842" s="166">
        <v>1</v>
      </c>
      <c r="H842" s="170">
        <f>+ROUND(ITEMS!H837*'Formulario 1 PROPUESTA'!$L$13,0)</f>
        <v>244342</v>
      </c>
      <c r="I842" s="171">
        <f>+ROUND(ITEMS!I837*'Formulario 1 PROPUESTA'!$L$13,0)</f>
        <v>1425900</v>
      </c>
      <c r="J842" s="171">
        <f>+ROUND(ITEMS!J837*'Formulario 1 PROPUESTA'!$L$13,0)</f>
        <v>460850</v>
      </c>
      <c r="K842" s="171">
        <f>+ROUND(ITEMS!K837*'Formulario 1 PROPUESTA'!$L$13,0)</f>
        <v>367500</v>
      </c>
      <c r="L842" s="171">
        <f>+ROUND(ITEMS!L837*'Formulario 1 PROPUESTA'!$L$13,0)</f>
        <v>472500</v>
      </c>
      <c r="M842" s="172">
        <f>+ROUND(ITEMS!M837*'Formulario 1 PROPUESTA'!$L$13,0)</f>
        <v>630000</v>
      </c>
      <c r="N842" s="225"/>
    </row>
    <row r="843" spans="2:14" customFormat="1" ht="52.2" x14ac:dyDescent="0.25">
      <c r="B843" s="223"/>
      <c r="C843" s="163">
        <v>823</v>
      </c>
      <c r="D843" s="163" t="s">
        <v>35</v>
      </c>
      <c r="E843" s="164" t="s">
        <v>528</v>
      </c>
      <c r="F843" s="165" t="s">
        <v>10</v>
      </c>
      <c r="G843" s="166">
        <v>1</v>
      </c>
      <c r="H843" s="170">
        <f>+ROUND(ITEMS!H838*'Formulario 1 PROPUESTA'!$L$13,0)</f>
        <v>367500</v>
      </c>
      <c r="I843" s="171">
        <f>+ROUND(ITEMS!I838*'Formulario 1 PROPUESTA'!$L$13,0)</f>
        <v>367500</v>
      </c>
      <c r="J843" s="171">
        <f>+ROUND(ITEMS!J838*'Formulario 1 PROPUESTA'!$L$13,0)</f>
        <v>367500</v>
      </c>
      <c r="K843" s="171">
        <f>+ROUND(ITEMS!K838*'Formulario 1 PROPUESTA'!$L$13,0)</f>
        <v>367500</v>
      </c>
      <c r="L843" s="171">
        <f>+ROUND(ITEMS!L838*'Formulario 1 PROPUESTA'!$L$13,0)</f>
        <v>367500</v>
      </c>
      <c r="M843" s="172">
        <f>+ROUND(ITEMS!M838*'Formulario 1 PROPUESTA'!$L$13,0)</f>
        <v>367500</v>
      </c>
      <c r="N843" s="225"/>
    </row>
    <row r="844" spans="2:14" customFormat="1" ht="52.2" x14ac:dyDescent="0.25">
      <c r="B844" s="223"/>
      <c r="C844" s="163">
        <v>824</v>
      </c>
      <c r="D844" s="163" t="s">
        <v>21</v>
      </c>
      <c r="E844" s="164" t="s">
        <v>528</v>
      </c>
      <c r="F844" s="165" t="s">
        <v>84</v>
      </c>
      <c r="G844" s="166">
        <v>1</v>
      </c>
      <c r="H844" s="170">
        <f>+ROUND(ITEMS!H839*'Formulario 1 PROPUESTA'!$L$13,0)</f>
        <v>516600</v>
      </c>
      <c r="I844" s="171">
        <f>+ROUND(ITEMS!I839*'Formulario 1 PROPUESTA'!$L$13,0)</f>
        <v>1425900</v>
      </c>
      <c r="J844" s="171">
        <f>+ROUND(ITEMS!J839*'Formulario 1 PROPUESTA'!$L$13,0)</f>
        <v>1363950</v>
      </c>
      <c r="K844" s="171">
        <f>+ROUND(ITEMS!K839*'Formulario 1 PROPUESTA'!$L$13,0)</f>
        <v>472500</v>
      </c>
      <c r="L844" s="171">
        <f>+ROUND(ITEMS!L839*'Formulario 1 PROPUESTA'!$L$13,0)</f>
        <v>892500</v>
      </c>
      <c r="M844" s="172">
        <f>+ROUND(ITEMS!M839*'Formulario 1 PROPUESTA'!$L$13,0)</f>
        <v>3990000</v>
      </c>
      <c r="N844" s="225"/>
    </row>
    <row r="845" spans="2:14" customFormat="1" ht="17.399999999999999" x14ac:dyDescent="0.25">
      <c r="B845" s="223"/>
      <c r="C845" s="163">
        <v>825</v>
      </c>
      <c r="D845" s="163" t="s">
        <v>35</v>
      </c>
      <c r="E845" s="164" t="s">
        <v>529</v>
      </c>
      <c r="F845" s="165" t="s">
        <v>10</v>
      </c>
      <c r="G845" s="166">
        <v>1</v>
      </c>
      <c r="H845" s="170">
        <f>+ROUND(ITEMS!H840*'Formulario 1 PROPUESTA'!$L$13,0)</f>
        <v>394336</v>
      </c>
      <c r="I845" s="171">
        <f>+ROUND(ITEMS!I840*'Formulario 1 PROPUESTA'!$L$13,0)</f>
        <v>394336</v>
      </c>
      <c r="J845" s="171">
        <f>+ROUND(ITEMS!J840*'Formulario 1 PROPUESTA'!$L$13,0)</f>
        <v>367500</v>
      </c>
      <c r="K845" s="171">
        <f>+ROUND(ITEMS!K840*'Formulario 1 PROPUESTA'!$L$13,0)</f>
        <v>367500</v>
      </c>
      <c r="L845" s="171">
        <f>+ROUND(ITEMS!L840*'Formulario 1 PROPUESTA'!$L$13,0)</f>
        <v>367500</v>
      </c>
      <c r="M845" s="172">
        <f>+ROUND(ITEMS!M840*'Formulario 1 PROPUESTA'!$L$13,0)</f>
        <v>367500</v>
      </c>
      <c r="N845" s="225"/>
    </row>
    <row r="846" spans="2:14" customFormat="1" ht="17.399999999999999" x14ac:dyDescent="0.25">
      <c r="B846" s="223"/>
      <c r="C846" s="163">
        <v>826</v>
      </c>
      <c r="D846" s="163" t="s">
        <v>21</v>
      </c>
      <c r="E846" s="164" t="s">
        <v>529</v>
      </c>
      <c r="F846" s="165" t="s">
        <v>84</v>
      </c>
      <c r="G846" s="166">
        <v>1</v>
      </c>
      <c r="H846" s="170">
        <f>+ROUND(ITEMS!H841*'Formulario 1 PROPUESTA'!$L$13,0)</f>
        <v>75600</v>
      </c>
      <c r="I846" s="171">
        <f>+ROUND(ITEMS!I841*'Formulario 1 PROPUESTA'!$L$13,0)</f>
        <v>88200</v>
      </c>
      <c r="J846" s="171">
        <f>+ROUND(ITEMS!J841*'Formulario 1 PROPUESTA'!$L$13,0)</f>
        <v>1015350</v>
      </c>
      <c r="K846" s="171">
        <f>+ROUND(ITEMS!K841*'Formulario 1 PROPUESTA'!$L$13,0)</f>
        <v>504000</v>
      </c>
      <c r="L846" s="171">
        <f>+ROUND(ITEMS!L841*'Formulario 1 PROPUESTA'!$L$13,0)</f>
        <v>1260000</v>
      </c>
      <c r="M846" s="172">
        <f>+ROUND(ITEMS!M841*'Formulario 1 PROPUESTA'!$L$13,0)</f>
        <v>1837500</v>
      </c>
      <c r="N846" s="225"/>
    </row>
    <row r="847" spans="2:14" customFormat="1" ht="34.799999999999997" x14ac:dyDescent="0.25">
      <c r="B847" s="223"/>
      <c r="C847" s="163">
        <v>827</v>
      </c>
      <c r="D847" s="163" t="s">
        <v>35</v>
      </c>
      <c r="E847" s="164" t="s">
        <v>530</v>
      </c>
      <c r="F847" s="165" t="s">
        <v>10</v>
      </c>
      <c r="G847" s="166">
        <v>1</v>
      </c>
      <c r="H847" s="170">
        <f>+ROUND(ITEMS!H842*'Formulario 1 PROPUESTA'!$L$13,0)</f>
        <v>892500</v>
      </c>
      <c r="I847" s="171">
        <f>+ROUND(ITEMS!I842*'Formulario 1 PROPUESTA'!$L$13,0)</f>
        <v>892500</v>
      </c>
      <c r="J847" s="171">
        <f>+ROUND(ITEMS!J842*'Formulario 1 PROPUESTA'!$L$13,0)</f>
        <v>892500</v>
      </c>
      <c r="K847" s="171">
        <f>+ROUND(ITEMS!K842*'Formulario 1 PROPUESTA'!$L$13,0)</f>
        <v>892500</v>
      </c>
      <c r="L847" s="171">
        <f>+ROUND(ITEMS!L842*'Formulario 1 PROPUESTA'!$L$13,0)</f>
        <v>892500</v>
      </c>
      <c r="M847" s="172">
        <f>+ROUND(ITEMS!M842*'Formulario 1 PROPUESTA'!$L$13,0)</f>
        <v>892500</v>
      </c>
      <c r="N847" s="225"/>
    </row>
    <row r="848" spans="2:14" customFormat="1" ht="34.799999999999997" x14ac:dyDescent="0.25">
      <c r="B848" s="223"/>
      <c r="C848" s="163">
        <v>828</v>
      </c>
      <c r="D848" s="163" t="s">
        <v>21</v>
      </c>
      <c r="E848" s="164" t="s">
        <v>530</v>
      </c>
      <c r="F848" s="165" t="s">
        <v>84</v>
      </c>
      <c r="G848" s="166">
        <v>1</v>
      </c>
      <c r="H848" s="170">
        <f>+ROUND(ITEMS!H843*'Formulario 1 PROPUESTA'!$L$13,0)</f>
        <v>723707</v>
      </c>
      <c r="I848" s="171">
        <f>+ROUND(ITEMS!I843*'Formulario 1 PROPUESTA'!$L$13,0)</f>
        <v>3013500</v>
      </c>
      <c r="J848" s="171">
        <f>+ROUND(ITEMS!J843*'Formulario 1 PROPUESTA'!$L$13,0)</f>
        <v>2205000</v>
      </c>
      <c r="K848" s="171">
        <f>+ROUND(ITEMS!K843*'Formulario 1 PROPUESTA'!$L$13,0)</f>
        <v>1365000</v>
      </c>
      <c r="L848" s="171">
        <f>+ROUND(ITEMS!L843*'Formulario 1 PROPUESTA'!$L$13,0)</f>
        <v>2152500</v>
      </c>
      <c r="M848" s="172">
        <f>+ROUND(ITEMS!M843*'Formulario 1 PROPUESTA'!$L$13,0)</f>
        <v>8400000</v>
      </c>
      <c r="N848" s="225"/>
    </row>
    <row r="849" spans="2:14" customFormat="1" ht="34.799999999999997" x14ac:dyDescent="0.25">
      <c r="B849" s="223"/>
      <c r="C849" s="163">
        <v>829</v>
      </c>
      <c r="D849" s="163" t="s">
        <v>35</v>
      </c>
      <c r="E849" s="164" t="s">
        <v>531</v>
      </c>
      <c r="F849" s="165" t="s">
        <v>10</v>
      </c>
      <c r="G849" s="166">
        <v>1</v>
      </c>
      <c r="H849" s="170">
        <f>+ROUND(ITEMS!H844*'Formulario 1 PROPUESTA'!$L$13,0)</f>
        <v>167301</v>
      </c>
      <c r="I849" s="171">
        <f>+ROUND(ITEMS!I844*'Formulario 1 PROPUESTA'!$L$13,0)</f>
        <v>167301</v>
      </c>
      <c r="J849" s="171">
        <f>+ROUND(ITEMS!J844*'Formulario 1 PROPUESTA'!$L$13,0)</f>
        <v>183750</v>
      </c>
      <c r="K849" s="171">
        <f>+ROUND(ITEMS!K844*'Formulario 1 PROPUESTA'!$L$13,0)</f>
        <v>183750</v>
      </c>
      <c r="L849" s="171">
        <f>+ROUND(ITEMS!L844*'Formulario 1 PROPUESTA'!$L$13,0)</f>
        <v>183750</v>
      </c>
      <c r="M849" s="172">
        <f>+ROUND(ITEMS!M844*'Formulario 1 PROPUESTA'!$L$13,0)</f>
        <v>183750</v>
      </c>
      <c r="N849" s="225"/>
    </row>
    <row r="850" spans="2:14" customFormat="1" ht="34.799999999999997" x14ac:dyDescent="0.25">
      <c r="B850" s="223"/>
      <c r="C850" s="163">
        <v>830</v>
      </c>
      <c r="D850" s="163" t="s">
        <v>21</v>
      </c>
      <c r="E850" s="164" t="s">
        <v>531</v>
      </c>
      <c r="F850" s="165" t="s">
        <v>84</v>
      </c>
      <c r="G850" s="166">
        <v>1</v>
      </c>
      <c r="H850" s="170">
        <f>+ROUND(ITEMS!H845*'Formulario 1 PROPUESTA'!$L$13,0)</f>
        <v>158003</v>
      </c>
      <c r="I850" s="171">
        <f>+ROUND(ITEMS!I845*'Formulario 1 PROPUESTA'!$L$13,0)</f>
        <v>501900</v>
      </c>
      <c r="J850" s="171">
        <f>+ROUND(ITEMS!J845*'Formulario 1 PROPUESTA'!$L$13,0)</f>
        <v>430707</v>
      </c>
      <c r="K850" s="171">
        <f>+ROUND(ITEMS!K845*'Formulario 1 PROPUESTA'!$L$13,0)</f>
        <v>336000</v>
      </c>
      <c r="L850" s="171">
        <f>+ROUND(ITEMS!L845*'Formulario 1 PROPUESTA'!$L$13,0)</f>
        <v>367500</v>
      </c>
      <c r="M850" s="172">
        <f>+ROUND(ITEMS!M845*'Formulario 1 PROPUESTA'!$L$13,0)</f>
        <v>840000</v>
      </c>
      <c r="N850" s="225"/>
    </row>
    <row r="851" spans="2:14" customFormat="1" ht="87" x14ac:dyDescent="0.25">
      <c r="B851" s="223"/>
      <c r="C851" s="163">
        <v>831</v>
      </c>
      <c r="D851" s="163" t="s">
        <v>35</v>
      </c>
      <c r="E851" s="164" t="s">
        <v>532</v>
      </c>
      <c r="F851" s="165" t="s">
        <v>10</v>
      </c>
      <c r="G851" s="166">
        <v>1</v>
      </c>
      <c r="H851" s="170">
        <f>+ROUND(ITEMS!H846*'Formulario 1 PROPUESTA'!$L$13,0)</f>
        <v>334602</v>
      </c>
      <c r="I851" s="171">
        <f>+ROUND(ITEMS!I846*'Formulario 1 PROPUESTA'!$L$13,0)</f>
        <v>334602</v>
      </c>
      <c r="J851" s="171">
        <f>+ROUND(ITEMS!J846*'Formulario 1 PROPUESTA'!$L$13,0)</f>
        <v>367500</v>
      </c>
      <c r="K851" s="171">
        <f>+ROUND(ITEMS!K846*'Formulario 1 PROPUESTA'!$L$13,0)</f>
        <v>367500</v>
      </c>
      <c r="L851" s="171">
        <f>+ROUND(ITEMS!L846*'Formulario 1 PROPUESTA'!$L$13,0)</f>
        <v>367500</v>
      </c>
      <c r="M851" s="172">
        <f>+ROUND(ITEMS!M846*'Formulario 1 PROPUESTA'!$L$13,0)</f>
        <v>367500</v>
      </c>
      <c r="N851" s="225"/>
    </row>
    <row r="852" spans="2:14" customFormat="1" ht="87" x14ac:dyDescent="0.25">
      <c r="B852" s="223"/>
      <c r="C852" s="163">
        <v>832</v>
      </c>
      <c r="D852" s="163" t="s">
        <v>21</v>
      </c>
      <c r="E852" s="164" t="s">
        <v>532</v>
      </c>
      <c r="F852" s="165" t="s">
        <v>84</v>
      </c>
      <c r="G852" s="166">
        <v>1</v>
      </c>
      <c r="H852" s="170">
        <f>+ROUND(ITEMS!H847*'Formulario 1 PROPUESTA'!$L$13,0)</f>
        <v>84614</v>
      </c>
      <c r="I852" s="171">
        <f>+ROUND(ITEMS!I847*'Formulario 1 PROPUESTA'!$L$13,0)</f>
        <v>49350</v>
      </c>
      <c r="J852" s="171">
        <f>+ROUND(ITEMS!J847*'Formulario 1 PROPUESTA'!$L$13,0)</f>
        <v>152250</v>
      </c>
      <c r="K852" s="171">
        <f>+ROUND(ITEMS!K847*'Formulario 1 PROPUESTA'!$L$13,0)</f>
        <v>157500</v>
      </c>
      <c r="L852" s="171">
        <f>+ROUND(ITEMS!L847*'Formulario 1 PROPUESTA'!$L$13,0)</f>
        <v>189000</v>
      </c>
      <c r="M852" s="172">
        <f>+ROUND(ITEMS!M847*'Formulario 1 PROPUESTA'!$L$13,0)</f>
        <v>997500</v>
      </c>
      <c r="N852" s="225"/>
    </row>
    <row r="853" spans="2:14" customFormat="1" ht="87" x14ac:dyDescent="0.25">
      <c r="B853" s="223"/>
      <c r="C853" s="163">
        <v>833</v>
      </c>
      <c r="D853" s="163" t="s">
        <v>35</v>
      </c>
      <c r="E853" s="164" t="s">
        <v>533</v>
      </c>
      <c r="F853" s="165" t="s">
        <v>10</v>
      </c>
      <c r="G853" s="166">
        <v>1</v>
      </c>
      <c r="H853" s="170">
        <f>+ROUND(ITEMS!H848*'Formulario 1 PROPUESTA'!$L$13,0)</f>
        <v>424203</v>
      </c>
      <c r="I853" s="171">
        <f>+ROUND(ITEMS!I848*'Formulario 1 PROPUESTA'!$L$13,0)</f>
        <v>424203</v>
      </c>
      <c r="J853" s="171">
        <f>+ROUND(ITEMS!J848*'Formulario 1 PROPUESTA'!$L$13,0)</f>
        <v>367500</v>
      </c>
      <c r="K853" s="171">
        <f>+ROUND(ITEMS!K848*'Formulario 1 PROPUESTA'!$L$13,0)</f>
        <v>367500</v>
      </c>
      <c r="L853" s="171">
        <f>+ROUND(ITEMS!L848*'Formulario 1 PROPUESTA'!$L$13,0)</f>
        <v>367500</v>
      </c>
      <c r="M853" s="172">
        <f>+ROUND(ITEMS!M848*'Formulario 1 PROPUESTA'!$L$13,0)</f>
        <v>367500</v>
      </c>
      <c r="N853" s="225"/>
    </row>
    <row r="854" spans="2:14" customFormat="1" ht="87" x14ac:dyDescent="0.25">
      <c r="B854" s="223"/>
      <c r="C854" s="163">
        <v>834</v>
      </c>
      <c r="D854" s="163" t="s">
        <v>21</v>
      </c>
      <c r="E854" s="164" t="s">
        <v>533</v>
      </c>
      <c r="F854" s="165" t="s">
        <v>84</v>
      </c>
      <c r="G854" s="166">
        <v>1</v>
      </c>
      <c r="H854" s="170">
        <f>+ROUND(ITEMS!H849*'Formulario 1 PROPUESTA'!$L$13,0)</f>
        <v>84614</v>
      </c>
      <c r="I854" s="171">
        <f>+ROUND(ITEMS!I849*'Formulario 1 PROPUESTA'!$L$13,0)</f>
        <v>36750</v>
      </c>
      <c r="J854" s="171">
        <f>+ROUND(ITEMS!J849*'Formulario 1 PROPUESTA'!$L$13,0)</f>
        <v>175350</v>
      </c>
      <c r="K854" s="171">
        <f>+ROUND(ITEMS!K849*'Formulario 1 PROPUESTA'!$L$13,0)</f>
        <v>157500</v>
      </c>
      <c r="L854" s="171">
        <f>+ROUND(ITEMS!L849*'Formulario 1 PROPUESTA'!$L$13,0)</f>
        <v>189000</v>
      </c>
      <c r="M854" s="172">
        <f>+ROUND(ITEMS!M849*'Formulario 1 PROPUESTA'!$L$13,0)</f>
        <v>367500</v>
      </c>
      <c r="N854" s="225"/>
    </row>
    <row r="855" spans="2:14" customFormat="1" ht="69.599999999999994" x14ac:dyDescent="0.25">
      <c r="B855" s="223"/>
      <c r="C855" s="163">
        <v>835</v>
      </c>
      <c r="D855" s="163" t="s">
        <v>35</v>
      </c>
      <c r="E855" s="164" t="s">
        <v>534</v>
      </c>
      <c r="F855" s="165" t="s">
        <v>10</v>
      </c>
      <c r="G855" s="166">
        <v>1</v>
      </c>
      <c r="H855" s="170">
        <f>+ROUND(ITEMS!H850*'Formulario 1 PROPUESTA'!$L$13,0)</f>
        <v>46750</v>
      </c>
      <c r="I855" s="171">
        <f>+ROUND(ITEMS!I850*'Formulario 1 PROPUESTA'!$L$13,0)</f>
        <v>46750</v>
      </c>
      <c r="J855" s="171">
        <f>+ROUND(ITEMS!J850*'Formulario 1 PROPUESTA'!$L$13,0)</f>
        <v>46750</v>
      </c>
      <c r="K855" s="171">
        <f>+ROUND(ITEMS!K850*'Formulario 1 PROPUESTA'!$L$13,0)</f>
        <v>46750</v>
      </c>
      <c r="L855" s="171">
        <f>+ROUND(ITEMS!L850*'Formulario 1 PROPUESTA'!$L$13,0)</f>
        <v>46750</v>
      </c>
      <c r="M855" s="172">
        <f>+ROUND(ITEMS!M850*'Formulario 1 PROPUESTA'!$L$13,0)</f>
        <v>46750</v>
      </c>
      <c r="N855" s="225"/>
    </row>
    <row r="856" spans="2:14" customFormat="1" ht="69.599999999999994" x14ac:dyDescent="0.25">
      <c r="B856" s="223"/>
      <c r="C856" s="163">
        <v>836</v>
      </c>
      <c r="D856" s="163" t="s">
        <v>21</v>
      </c>
      <c r="E856" s="164" t="s">
        <v>534</v>
      </c>
      <c r="F856" s="165" t="s">
        <v>84</v>
      </c>
      <c r="G856" s="166">
        <v>1</v>
      </c>
      <c r="H856" s="170">
        <f>+ROUND(ITEMS!H851*'Formulario 1 PROPUESTA'!$L$13,0)</f>
        <v>96514</v>
      </c>
      <c r="I856" s="171">
        <f>+ROUND(ITEMS!I851*'Formulario 1 PROPUESTA'!$L$13,0)</f>
        <v>57350</v>
      </c>
      <c r="J856" s="171">
        <f>+ROUND(ITEMS!J851*'Formulario 1 PROPUESTA'!$L$13,0)</f>
        <v>1407000</v>
      </c>
      <c r="K856" s="171">
        <f>+ROUND(ITEMS!K851*'Formulario 1 PROPUESTA'!$L$13,0)</f>
        <v>210000</v>
      </c>
      <c r="L856" s="171">
        <f>+ROUND(ITEMS!L851*'Formulario 1 PROPUESTA'!$L$13,0)</f>
        <v>262500</v>
      </c>
      <c r="M856" s="172">
        <f>+ROUND(ITEMS!M851*'Formulario 1 PROPUESTA'!$L$13,0)</f>
        <v>1407000</v>
      </c>
      <c r="N856" s="225"/>
    </row>
    <row r="857" spans="2:14" customFormat="1" ht="34.799999999999997" x14ac:dyDescent="0.25">
      <c r="B857" s="223"/>
      <c r="C857" s="163">
        <v>837</v>
      </c>
      <c r="D857" s="163" t="s">
        <v>35</v>
      </c>
      <c r="E857" s="164" t="s">
        <v>535</v>
      </c>
      <c r="F857" s="165" t="s">
        <v>10</v>
      </c>
      <c r="G857" s="166">
        <v>1</v>
      </c>
      <c r="H857" s="170">
        <f>+ROUND(ITEMS!H852*'Formulario 1 PROPUESTA'!$L$13,0)</f>
        <v>183750</v>
      </c>
      <c r="I857" s="171">
        <f>+ROUND(ITEMS!I852*'Formulario 1 PROPUESTA'!$L$13,0)</f>
        <v>183750</v>
      </c>
      <c r="J857" s="171">
        <f>+ROUND(ITEMS!J852*'Formulario 1 PROPUESTA'!$L$13,0)</f>
        <v>183750</v>
      </c>
      <c r="K857" s="171">
        <f>+ROUND(ITEMS!K852*'Formulario 1 PROPUESTA'!$L$13,0)</f>
        <v>183750</v>
      </c>
      <c r="L857" s="171">
        <f>+ROUND(ITEMS!L852*'Formulario 1 PROPUESTA'!$L$13,0)</f>
        <v>183750</v>
      </c>
      <c r="M857" s="172">
        <f>+ROUND(ITEMS!M852*'Formulario 1 PROPUESTA'!$L$13,0)</f>
        <v>183750</v>
      </c>
      <c r="N857" s="225"/>
    </row>
    <row r="858" spans="2:14" customFormat="1" ht="34.799999999999997" x14ac:dyDescent="0.25">
      <c r="B858" s="223"/>
      <c r="C858" s="163">
        <v>838</v>
      </c>
      <c r="D858" s="163" t="s">
        <v>21</v>
      </c>
      <c r="E858" s="164" t="s">
        <v>535</v>
      </c>
      <c r="F858" s="165" t="s">
        <v>84</v>
      </c>
      <c r="G858" s="166">
        <v>1</v>
      </c>
      <c r="H858" s="170">
        <f>+ROUND(ITEMS!H853*'Formulario 1 PROPUESTA'!$L$13,0)</f>
        <v>63000</v>
      </c>
      <c r="I858" s="171">
        <f>+ROUND(ITEMS!I853*'Formulario 1 PROPUESTA'!$L$13,0)</f>
        <v>90300</v>
      </c>
      <c r="J858" s="171">
        <f>+ROUND(ITEMS!J853*'Formulario 1 PROPUESTA'!$L$13,0)</f>
        <v>198450</v>
      </c>
      <c r="K858" s="171">
        <f>+ROUND(ITEMS!K853*'Formulario 1 PROPUESTA'!$L$13,0)</f>
        <v>210000</v>
      </c>
      <c r="L858" s="171">
        <f>+ROUND(ITEMS!L853*'Formulario 1 PROPUESTA'!$L$13,0)</f>
        <v>126000</v>
      </c>
      <c r="M858" s="172">
        <f>+ROUND(ITEMS!M853*'Formulario 1 PROPUESTA'!$L$13,0)</f>
        <v>231000</v>
      </c>
      <c r="N858" s="225"/>
    </row>
    <row r="859" spans="2:14" customFormat="1" ht="52.2" x14ac:dyDescent="0.25">
      <c r="B859" s="223"/>
      <c r="C859" s="163">
        <v>839</v>
      </c>
      <c r="D859" s="163" t="s">
        <v>35</v>
      </c>
      <c r="E859" s="164" t="s">
        <v>536</v>
      </c>
      <c r="F859" s="165" t="s">
        <v>10</v>
      </c>
      <c r="G859" s="166">
        <v>1</v>
      </c>
      <c r="H859" s="170">
        <f>+ROUND(ITEMS!H854*'Formulario 1 PROPUESTA'!$L$13,0)</f>
        <v>183750</v>
      </c>
      <c r="I859" s="171">
        <f>+ROUND(ITEMS!I854*'Formulario 1 PROPUESTA'!$L$13,0)</f>
        <v>183750</v>
      </c>
      <c r="J859" s="171">
        <f>+ROUND(ITEMS!J854*'Formulario 1 PROPUESTA'!$L$13,0)</f>
        <v>183750</v>
      </c>
      <c r="K859" s="171">
        <f>+ROUND(ITEMS!K854*'Formulario 1 PROPUESTA'!$L$13,0)</f>
        <v>183750</v>
      </c>
      <c r="L859" s="171">
        <f>+ROUND(ITEMS!L854*'Formulario 1 PROPUESTA'!$L$13,0)</f>
        <v>183750</v>
      </c>
      <c r="M859" s="172">
        <f>+ROUND(ITEMS!M854*'Formulario 1 PROPUESTA'!$L$13,0)</f>
        <v>183750</v>
      </c>
      <c r="N859" s="225"/>
    </row>
    <row r="860" spans="2:14" customFormat="1" ht="52.2" x14ac:dyDescent="0.25">
      <c r="B860" s="223"/>
      <c r="C860" s="163">
        <v>840</v>
      </c>
      <c r="D860" s="163" t="s">
        <v>21</v>
      </c>
      <c r="E860" s="164" t="s">
        <v>536</v>
      </c>
      <c r="F860" s="165" t="s">
        <v>84</v>
      </c>
      <c r="G860" s="166">
        <v>1</v>
      </c>
      <c r="H860" s="170">
        <f>+ROUND(ITEMS!H855*'Formulario 1 PROPUESTA'!$L$13,0)</f>
        <v>63000</v>
      </c>
      <c r="I860" s="171">
        <f>+ROUND(ITEMS!I855*'Formulario 1 PROPUESTA'!$L$13,0)</f>
        <v>49350</v>
      </c>
      <c r="J860" s="171">
        <f>+ROUND(ITEMS!J855*'Formulario 1 PROPUESTA'!$L$13,0)</f>
        <v>198450</v>
      </c>
      <c r="K860" s="171">
        <f>+ROUND(ITEMS!K855*'Formulario 1 PROPUESTA'!$L$13,0)</f>
        <v>126000</v>
      </c>
      <c r="L860" s="171">
        <f>+ROUND(ITEMS!L855*'Formulario 1 PROPUESTA'!$L$13,0)</f>
        <v>126000</v>
      </c>
      <c r="M860" s="172">
        <f>+ROUND(ITEMS!M855*'Formulario 1 PROPUESTA'!$L$13,0)</f>
        <v>231000</v>
      </c>
      <c r="N860" s="225"/>
    </row>
    <row r="861" spans="2:14" customFormat="1" ht="52.2" x14ac:dyDescent="0.25">
      <c r="B861" s="223"/>
      <c r="C861" s="163">
        <v>841</v>
      </c>
      <c r="D861" s="163" t="s">
        <v>35</v>
      </c>
      <c r="E861" s="164" t="s">
        <v>537</v>
      </c>
      <c r="F861" s="165" t="s">
        <v>10</v>
      </c>
      <c r="G861" s="166">
        <v>1</v>
      </c>
      <c r="H861" s="170">
        <f>+ROUND(ITEMS!H856*'Formulario 1 PROPUESTA'!$L$13,0)</f>
        <v>183750</v>
      </c>
      <c r="I861" s="171">
        <f>+ROUND(ITEMS!I856*'Formulario 1 PROPUESTA'!$L$13,0)</f>
        <v>183750</v>
      </c>
      <c r="J861" s="171">
        <f>+ROUND(ITEMS!J856*'Formulario 1 PROPUESTA'!$L$13,0)</f>
        <v>183750</v>
      </c>
      <c r="K861" s="171">
        <f>+ROUND(ITEMS!K856*'Formulario 1 PROPUESTA'!$L$13,0)</f>
        <v>183750</v>
      </c>
      <c r="L861" s="171">
        <f>+ROUND(ITEMS!L856*'Formulario 1 PROPUESTA'!$L$13,0)</f>
        <v>183750</v>
      </c>
      <c r="M861" s="172">
        <f>+ROUND(ITEMS!M856*'Formulario 1 PROPUESTA'!$L$13,0)</f>
        <v>183750</v>
      </c>
      <c r="N861" s="225"/>
    </row>
    <row r="862" spans="2:14" customFormat="1" ht="52.2" x14ac:dyDescent="0.25">
      <c r="B862" s="223"/>
      <c r="C862" s="163">
        <v>842</v>
      </c>
      <c r="D862" s="163" t="s">
        <v>21</v>
      </c>
      <c r="E862" s="164" t="s">
        <v>537</v>
      </c>
      <c r="F862" s="165" t="s">
        <v>84</v>
      </c>
      <c r="G862" s="166">
        <v>1</v>
      </c>
      <c r="H862" s="170">
        <f>+ROUND(ITEMS!H857*'Formulario 1 PROPUESTA'!$L$13,0)</f>
        <v>63000</v>
      </c>
      <c r="I862" s="171">
        <f>+ROUND(ITEMS!I857*'Formulario 1 PROPUESTA'!$L$13,0)</f>
        <v>23409</v>
      </c>
      <c r="J862" s="171">
        <f>+ROUND(ITEMS!J857*'Formulario 1 PROPUESTA'!$L$13,0)</f>
        <v>178500</v>
      </c>
      <c r="K862" s="171">
        <f>+ROUND(ITEMS!K857*'Formulario 1 PROPUESTA'!$L$13,0)</f>
        <v>126000</v>
      </c>
      <c r="L862" s="171">
        <f>+ROUND(ITEMS!L857*'Formulario 1 PROPUESTA'!$L$13,0)</f>
        <v>126000</v>
      </c>
      <c r="M862" s="172">
        <f>+ROUND(ITEMS!M857*'Formulario 1 PROPUESTA'!$L$13,0)</f>
        <v>2467500</v>
      </c>
      <c r="N862" s="225"/>
    </row>
    <row r="863" spans="2:14" customFormat="1" ht="69.599999999999994" x14ac:dyDescent="0.25">
      <c r="B863" s="223"/>
      <c r="C863" s="163">
        <v>843</v>
      </c>
      <c r="D863" s="163" t="s">
        <v>35</v>
      </c>
      <c r="E863" s="164" t="s">
        <v>538</v>
      </c>
      <c r="F863" s="165" t="s">
        <v>10</v>
      </c>
      <c r="G863" s="166">
        <v>1</v>
      </c>
      <c r="H863" s="170">
        <f>+ROUND(ITEMS!H858*'Formulario 1 PROPUESTA'!$L$13,0)</f>
        <v>364469</v>
      </c>
      <c r="I863" s="171">
        <f>+ROUND(ITEMS!I858*'Formulario 1 PROPUESTA'!$L$13,0)</f>
        <v>364469</v>
      </c>
      <c r="J863" s="171">
        <f>+ROUND(ITEMS!J858*'Formulario 1 PROPUESTA'!$L$13,0)</f>
        <v>367500</v>
      </c>
      <c r="K863" s="171">
        <f>+ROUND(ITEMS!K858*'Formulario 1 PROPUESTA'!$L$13,0)</f>
        <v>367500</v>
      </c>
      <c r="L863" s="171">
        <f>+ROUND(ITEMS!L858*'Formulario 1 PROPUESTA'!$L$13,0)</f>
        <v>367500</v>
      </c>
      <c r="M863" s="172">
        <f>+ROUND(ITEMS!M858*'Formulario 1 PROPUESTA'!$L$13,0)</f>
        <v>367500</v>
      </c>
      <c r="N863" s="225"/>
    </row>
    <row r="864" spans="2:14" customFormat="1" ht="69.599999999999994" x14ac:dyDescent="0.25">
      <c r="B864" s="223"/>
      <c r="C864" s="163">
        <v>844</v>
      </c>
      <c r="D864" s="163" t="s">
        <v>21</v>
      </c>
      <c r="E864" s="164" t="s">
        <v>538</v>
      </c>
      <c r="F864" s="165" t="s">
        <v>84</v>
      </c>
      <c r="G864" s="166">
        <v>1</v>
      </c>
      <c r="H864" s="170">
        <f>+ROUND(ITEMS!H859*'Formulario 1 PROPUESTA'!$L$13,0)</f>
        <v>75600</v>
      </c>
      <c r="I864" s="171">
        <f>+ROUND(ITEMS!I859*'Formulario 1 PROPUESTA'!$L$13,0)</f>
        <v>65100</v>
      </c>
      <c r="J864" s="171">
        <f>+ROUND(ITEMS!J859*'Formulario 1 PROPUESTA'!$L$13,0)</f>
        <v>140700</v>
      </c>
      <c r="K864" s="171">
        <f>+ROUND(ITEMS!K859*'Formulario 1 PROPUESTA'!$L$13,0)</f>
        <v>157500</v>
      </c>
      <c r="L864" s="171">
        <f>+ROUND(ITEMS!L859*'Formulario 1 PROPUESTA'!$L$13,0)</f>
        <v>126000</v>
      </c>
      <c r="M864" s="172">
        <f>+ROUND(ITEMS!M859*'Formulario 1 PROPUESTA'!$L$13,0)</f>
        <v>63000</v>
      </c>
      <c r="N864" s="225"/>
    </row>
    <row r="865" spans="2:14" customFormat="1" ht="34.799999999999997" x14ac:dyDescent="0.25">
      <c r="B865" s="223"/>
      <c r="C865" s="163">
        <v>845</v>
      </c>
      <c r="D865" s="163" t="s">
        <v>35</v>
      </c>
      <c r="E865" s="164" t="s">
        <v>539</v>
      </c>
      <c r="F865" s="165" t="s">
        <v>10</v>
      </c>
      <c r="G865" s="166">
        <v>1</v>
      </c>
      <c r="H865" s="170">
        <f>+ROUND(ITEMS!H860*'Formulario 1 PROPUESTA'!$L$13,0)</f>
        <v>46750</v>
      </c>
      <c r="I865" s="171">
        <f>+ROUND(ITEMS!I860*'Formulario 1 PROPUESTA'!$L$13,0)</f>
        <v>46750</v>
      </c>
      <c r="J865" s="171">
        <f>+ROUND(ITEMS!J860*'Formulario 1 PROPUESTA'!$L$13,0)</f>
        <v>46750</v>
      </c>
      <c r="K865" s="171">
        <f>+ROUND(ITEMS!K860*'Formulario 1 PROPUESTA'!$L$13,0)</f>
        <v>46750</v>
      </c>
      <c r="L865" s="171">
        <f>+ROUND(ITEMS!L860*'Formulario 1 PROPUESTA'!$L$13,0)</f>
        <v>46750</v>
      </c>
      <c r="M865" s="172">
        <f>+ROUND(ITEMS!M860*'Formulario 1 PROPUESTA'!$L$13,0)</f>
        <v>46750</v>
      </c>
      <c r="N865" s="225"/>
    </row>
    <row r="866" spans="2:14" customFormat="1" ht="34.799999999999997" x14ac:dyDescent="0.25">
      <c r="B866" s="223"/>
      <c r="C866" s="163">
        <v>846</v>
      </c>
      <c r="D866" s="163" t="s">
        <v>21</v>
      </c>
      <c r="E866" s="164" t="s">
        <v>539</v>
      </c>
      <c r="F866" s="165" t="s">
        <v>124</v>
      </c>
      <c r="G866" s="166">
        <v>1</v>
      </c>
      <c r="H866" s="170">
        <f>+ROUND(ITEMS!H861*'Formulario 1 PROPUESTA'!$L$13,0)</f>
        <v>291577</v>
      </c>
      <c r="I866" s="171">
        <f>+ROUND(ITEMS!I861*'Formulario 1 PROPUESTA'!$L$13,0)</f>
        <v>305550</v>
      </c>
      <c r="J866" s="171">
        <f>+ROUND(ITEMS!J861*'Formulario 1 PROPUESTA'!$L$13,0)</f>
        <v>504000</v>
      </c>
      <c r="K866" s="171">
        <f>+ROUND(ITEMS!K861*'Formulario 1 PROPUESTA'!$L$13,0)</f>
        <v>158629</v>
      </c>
      <c r="L866" s="171">
        <f>+ROUND(ITEMS!L861*'Formulario 1 PROPUESTA'!$L$13,0)</f>
        <v>404250</v>
      </c>
      <c r="M866" s="172">
        <f>+ROUND(ITEMS!M861*'Formulario 1 PROPUESTA'!$L$13,0)</f>
        <v>281400</v>
      </c>
      <c r="N866" s="225"/>
    </row>
    <row r="867" spans="2:14" customFormat="1" ht="87" x14ac:dyDescent="0.25">
      <c r="B867" s="223"/>
      <c r="C867" s="163">
        <v>847</v>
      </c>
      <c r="D867" s="163" t="s">
        <v>35</v>
      </c>
      <c r="E867" s="164" t="s">
        <v>111</v>
      </c>
      <c r="F867" s="165" t="s">
        <v>10</v>
      </c>
      <c r="G867" s="166">
        <v>1</v>
      </c>
      <c r="H867" s="170">
        <f>+ROUND(ITEMS!H862*'Formulario 1 PROPUESTA'!$L$13,0)</f>
        <v>106067</v>
      </c>
      <c r="I867" s="171">
        <f>+ROUND(ITEMS!I862*'Formulario 1 PROPUESTA'!$L$13,0)</f>
        <v>106067</v>
      </c>
      <c r="J867" s="171">
        <f>+ROUND(ITEMS!J862*'Formulario 1 PROPUESTA'!$L$13,0)</f>
        <v>91900</v>
      </c>
      <c r="K867" s="171">
        <f>+ROUND(ITEMS!K862*'Formulario 1 PROPUESTA'!$L$13,0)</f>
        <v>91900</v>
      </c>
      <c r="L867" s="171">
        <f>+ROUND(ITEMS!L862*'Formulario 1 PROPUESTA'!$L$13,0)</f>
        <v>91900</v>
      </c>
      <c r="M867" s="172">
        <f>+ROUND(ITEMS!M862*'Formulario 1 PROPUESTA'!$L$13,0)</f>
        <v>91900</v>
      </c>
      <c r="N867" s="225"/>
    </row>
    <row r="868" spans="2:14" customFormat="1" ht="87" x14ac:dyDescent="0.25">
      <c r="B868" s="223"/>
      <c r="C868" s="163">
        <v>848</v>
      </c>
      <c r="D868" s="163" t="s">
        <v>21</v>
      </c>
      <c r="E868" s="164" t="s">
        <v>111</v>
      </c>
      <c r="F868" s="165" t="s">
        <v>124</v>
      </c>
      <c r="G868" s="166">
        <v>1</v>
      </c>
      <c r="H868" s="170">
        <f>+ROUND(ITEMS!H863*'Formulario 1 PROPUESTA'!$L$13,0)</f>
        <v>611100</v>
      </c>
      <c r="I868" s="171">
        <f>+ROUND(ITEMS!I863*'Formulario 1 PROPUESTA'!$L$13,0)</f>
        <v>595689</v>
      </c>
      <c r="J868" s="171">
        <f>+ROUND(ITEMS!J863*'Formulario 1 PROPUESTA'!$L$13,0)</f>
        <v>935619</v>
      </c>
      <c r="K868" s="171">
        <f>+ROUND(ITEMS!K863*'Formulario 1 PROPUESTA'!$L$13,0)</f>
        <v>336000</v>
      </c>
      <c r="L868" s="171">
        <f>+ROUND(ITEMS!L863*'Formulario 1 PROPUESTA'!$L$13,0)</f>
        <v>808500</v>
      </c>
      <c r="M868" s="172">
        <f>+ROUND(ITEMS!M863*'Formulario 1 PROPUESTA'!$L$13,0)</f>
        <v>562800</v>
      </c>
      <c r="N868" s="225"/>
    </row>
    <row r="869" spans="2:14" customFormat="1" ht="69.599999999999994" x14ac:dyDescent="0.25">
      <c r="B869" s="223"/>
      <c r="C869" s="163">
        <v>849</v>
      </c>
      <c r="D869" s="163" t="s">
        <v>35</v>
      </c>
      <c r="E869" s="164" t="s">
        <v>112</v>
      </c>
      <c r="F869" s="165" t="s">
        <v>10</v>
      </c>
      <c r="G869" s="166">
        <v>1</v>
      </c>
      <c r="H869" s="170">
        <f>+ROUND(ITEMS!H864*'Formulario 1 PROPUESTA'!$L$13,0)</f>
        <v>106067</v>
      </c>
      <c r="I869" s="171">
        <f>+ROUND(ITEMS!I864*'Formulario 1 PROPUESTA'!$L$13,0)</f>
        <v>106067</v>
      </c>
      <c r="J869" s="171">
        <f>+ROUND(ITEMS!J864*'Formulario 1 PROPUESTA'!$L$13,0)</f>
        <v>91900</v>
      </c>
      <c r="K869" s="171">
        <f>+ROUND(ITEMS!K864*'Formulario 1 PROPUESTA'!$L$13,0)</f>
        <v>91900</v>
      </c>
      <c r="L869" s="171">
        <f>+ROUND(ITEMS!L864*'Formulario 1 PROPUESTA'!$L$13,0)</f>
        <v>91900</v>
      </c>
      <c r="M869" s="172">
        <f>+ROUND(ITEMS!M864*'Formulario 1 PROPUESTA'!$L$13,0)</f>
        <v>91900</v>
      </c>
      <c r="N869" s="225"/>
    </row>
    <row r="870" spans="2:14" customFormat="1" ht="69.599999999999994" x14ac:dyDescent="0.25">
      <c r="B870" s="223"/>
      <c r="C870" s="163">
        <v>850</v>
      </c>
      <c r="D870" s="163" t="s">
        <v>21</v>
      </c>
      <c r="E870" s="164" t="s">
        <v>112</v>
      </c>
      <c r="F870" s="165" t="s">
        <v>124</v>
      </c>
      <c r="G870" s="166">
        <v>1</v>
      </c>
      <c r="H870" s="170">
        <f>+ROUND(ITEMS!H865*'Formulario 1 PROPUESTA'!$L$13,0)</f>
        <v>602700</v>
      </c>
      <c r="I870" s="171">
        <f>+ROUND(ITEMS!I865*'Formulario 1 PROPUESTA'!$L$13,0)</f>
        <v>577599</v>
      </c>
      <c r="J870" s="171">
        <f>+ROUND(ITEMS!J865*'Formulario 1 PROPUESTA'!$L$13,0)</f>
        <v>770238</v>
      </c>
      <c r="K870" s="171">
        <f>+ROUND(ITEMS!K865*'Formulario 1 PROPUESTA'!$L$13,0)</f>
        <v>367500</v>
      </c>
      <c r="L870" s="171">
        <f>+ROUND(ITEMS!L865*'Formulario 1 PROPUESTA'!$L$13,0)</f>
        <v>357000</v>
      </c>
      <c r="M870" s="172">
        <f>+ROUND(ITEMS!M865*'Formulario 1 PROPUESTA'!$L$13,0)</f>
        <v>562800</v>
      </c>
      <c r="N870" s="225"/>
    </row>
    <row r="871" spans="2:14" customFormat="1" ht="52.2" x14ac:dyDescent="0.25">
      <c r="B871" s="223"/>
      <c r="C871" s="163">
        <v>851</v>
      </c>
      <c r="D871" s="163" t="s">
        <v>35</v>
      </c>
      <c r="E871" s="164" t="s">
        <v>540</v>
      </c>
      <c r="F871" s="165" t="s">
        <v>10</v>
      </c>
      <c r="G871" s="166">
        <v>1</v>
      </c>
      <c r="H871" s="170">
        <f>+ROUND(ITEMS!H866*'Formulario 1 PROPUESTA'!$L$13,0)</f>
        <v>106067</v>
      </c>
      <c r="I871" s="171">
        <f>+ROUND(ITEMS!I866*'Formulario 1 PROPUESTA'!$L$13,0)</f>
        <v>106067</v>
      </c>
      <c r="J871" s="171">
        <f>+ROUND(ITEMS!J866*'Formulario 1 PROPUESTA'!$L$13,0)</f>
        <v>91900</v>
      </c>
      <c r="K871" s="171">
        <f>+ROUND(ITEMS!K866*'Formulario 1 PROPUESTA'!$L$13,0)</f>
        <v>91900</v>
      </c>
      <c r="L871" s="171">
        <f>+ROUND(ITEMS!L866*'Formulario 1 PROPUESTA'!$L$13,0)</f>
        <v>91900</v>
      </c>
      <c r="M871" s="172">
        <f>+ROUND(ITEMS!M866*'Formulario 1 PROPUESTA'!$L$13,0)</f>
        <v>91900</v>
      </c>
      <c r="N871" s="225"/>
    </row>
    <row r="872" spans="2:14" customFormat="1" ht="52.2" x14ac:dyDescent="0.25">
      <c r="B872" s="223"/>
      <c r="C872" s="163">
        <v>852</v>
      </c>
      <c r="D872" s="163" t="s">
        <v>21</v>
      </c>
      <c r="E872" s="164" t="s">
        <v>540</v>
      </c>
      <c r="F872" s="165" t="s">
        <v>124</v>
      </c>
      <c r="G872" s="166">
        <v>1</v>
      </c>
      <c r="H872" s="170">
        <f>+ROUND(ITEMS!H867*'Formulario 1 PROPUESTA'!$L$13,0)</f>
        <v>288777</v>
      </c>
      <c r="I872" s="171">
        <f>+ROUND(ITEMS!I867*'Formulario 1 PROPUESTA'!$L$13,0)</f>
        <v>301350</v>
      </c>
      <c r="J872" s="171">
        <f>+ROUND(ITEMS!J867*'Formulario 1 PROPUESTA'!$L$13,0)</f>
        <v>1008000</v>
      </c>
      <c r="K872" s="171">
        <f>+ROUND(ITEMS!K867*'Formulario 1 PROPUESTA'!$L$13,0)</f>
        <v>367500</v>
      </c>
      <c r="L872" s="171">
        <f>+ROUND(ITEMS!L867*'Formulario 1 PROPUESTA'!$L$13,0)</f>
        <v>714000</v>
      </c>
      <c r="M872" s="172">
        <f>+ROUND(ITEMS!M867*'Formulario 1 PROPUESTA'!$L$13,0)</f>
        <v>562800</v>
      </c>
      <c r="N872" s="225"/>
    </row>
    <row r="873" spans="2:14" customFormat="1" ht="87" x14ac:dyDescent="0.25">
      <c r="B873" s="223"/>
      <c r="C873" s="163">
        <v>853</v>
      </c>
      <c r="D873" s="163" t="s">
        <v>35</v>
      </c>
      <c r="E873" s="164" t="s">
        <v>541</v>
      </c>
      <c r="F873" s="165" t="s">
        <v>10</v>
      </c>
      <c r="G873" s="166">
        <v>1</v>
      </c>
      <c r="H873" s="170">
        <f>+ROUND(ITEMS!H868*'Formulario 1 PROPUESTA'!$L$13,0)</f>
        <v>183750</v>
      </c>
      <c r="I873" s="171">
        <f>+ROUND(ITEMS!I868*'Formulario 1 PROPUESTA'!$L$13,0)</f>
        <v>183750</v>
      </c>
      <c r="J873" s="171">
        <f>+ROUND(ITEMS!J868*'Formulario 1 PROPUESTA'!$L$13,0)</f>
        <v>174553</v>
      </c>
      <c r="K873" s="171">
        <f>+ROUND(ITEMS!K868*'Formulario 1 PROPUESTA'!$L$13,0)</f>
        <v>183750</v>
      </c>
      <c r="L873" s="171">
        <f>+ROUND(ITEMS!L868*'Formulario 1 PROPUESTA'!$L$13,0)</f>
        <v>183750</v>
      </c>
      <c r="M873" s="172">
        <f>+ROUND(ITEMS!M868*'Formulario 1 PROPUESTA'!$L$13,0)</f>
        <v>183750</v>
      </c>
      <c r="N873" s="225"/>
    </row>
    <row r="874" spans="2:14" customFormat="1" ht="87" x14ac:dyDescent="0.25">
      <c r="B874" s="223"/>
      <c r="C874" s="163">
        <v>854</v>
      </c>
      <c r="D874" s="163" t="s">
        <v>21</v>
      </c>
      <c r="E874" s="164" t="s">
        <v>541</v>
      </c>
      <c r="F874" s="165" t="s">
        <v>84</v>
      </c>
      <c r="G874" s="166">
        <v>1</v>
      </c>
      <c r="H874" s="170">
        <f>+ROUND(ITEMS!H869*'Formulario 1 PROPUESTA'!$L$13,0)</f>
        <v>237478</v>
      </c>
      <c r="I874" s="171">
        <f>+ROUND(ITEMS!I869*'Formulario 1 PROPUESTA'!$L$13,0)</f>
        <v>462058</v>
      </c>
      <c r="J874" s="171">
        <f>+ROUND(ITEMS!J869*'Formulario 1 PROPUESTA'!$L$13,0)</f>
        <v>522209</v>
      </c>
      <c r="K874" s="171">
        <f>+ROUND(ITEMS!K869*'Formulario 1 PROPUESTA'!$L$13,0)</f>
        <v>504000</v>
      </c>
      <c r="L874" s="171">
        <f>+ROUND(ITEMS!L869*'Formulario 1 PROPUESTA'!$L$13,0)</f>
        <v>472500</v>
      </c>
      <c r="M874" s="172">
        <f>+ROUND(ITEMS!M869*'Formulario 1 PROPUESTA'!$L$13,0)</f>
        <v>735000</v>
      </c>
      <c r="N874" s="225"/>
    </row>
    <row r="875" spans="2:14" customFormat="1" ht="34.799999999999997" x14ac:dyDescent="0.25">
      <c r="B875" s="223"/>
      <c r="C875" s="163">
        <v>855</v>
      </c>
      <c r="D875" s="163" t="s">
        <v>35</v>
      </c>
      <c r="E875" s="164" t="s">
        <v>542</v>
      </c>
      <c r="F875" s="165" t="s">
        <v>10</v>
      </c>
      <c r="G875" s="166">
        <v>1</v>
      </c>
      <c r="H875" s="170">
        <f>+ROUND(ITEMS!H870*'Formulario 1 PROPUESTA'!$L$13,0)</f>
        <v>197168</v>
      </c>
      <c r="I875" s="171">
        <f>+ROUND(ITEMS!I870*'Formulario 1 PROPUESTA'!$L$13,0)</f>
        <v>197168</v>
      </c>
      <c r="J875" s="171">
        <f>+ROUND(ITEMS!J870*'Formulario 1 PROPUESTA'!$L$13,0)</f>
        <v>168921</v>
      </c>
      <c r="K875" s="171">
        <f>+ROUND(ITEMS!K870*'Formulario 1 PROPUESTA'!$L$13,0)</f>
        <v>183750</v>
      </c>
      <c r="L875" s="171">
        <f>+ROUND(ITEMS!L870*'Formulario 1 PROPUESTA'!$L$13,0)</f>
        <v>183750</v>
      </c>
      <c r="M875" s="172">
        <f>+ROUND(ITEMS!M870*'Formulario 1 PROPUESTA'!$L$13,0)</f>
        <v>183750</v>
      </c>
      <c r="N875" s="225"/>
    </row>
    <row r="876" spans="2:14" customFormat="1" ht="34.799999999999997" x14ac:dyDescent="0.25">
      <c r="B876" s="223"/>
      <c r="C876" s="163">
        <v>856</v>
      </c>
      <c r="D876" s="163" t="s">
        <v>21</v>
      </c>
      <c r="E876" s="164" t="s">
        <v>542</v>
      </c>
      <c r="F876" s="165" t="s">
        <v>84</v>
      </c>
      <c r="G876" s="166">
        <v>1</v>
      </c>
      <c r="H876" s="170">
        <f>+ROUND(ITEMS!H871*'Formulario 1 PROPUESTA'!$L$13,0)</f>
        <v>89466</v>
      </c>
      <c r="I876" s="171">
        <f>+ROUND(ITEMS!I871*'Formulario 1 PROPUESTA'!$L$13,0)</f>
        <v>198450</v>
      </c>
      <c r="J876" s="171">
        <f>+ROUND(ITEMS!J871*'Formulario 1 PROPUESTA'!$L$13,0)</f>
        <v>164283</v>
      </c>
      <c r="K876" s="171">
        <f>+ROUND(ITEMS!K871*'Formulario 1 PROPUESTA'!$L$13,0)</f>
        <v>74729</v>
      </c>
      <c r="L876" s="171">
        <f>+ROUND(ITEMS!L871*'Formulario 1 PROPUESTA'!$L$13,0)</f>
        <v>99750</v>
      </c>
      <c r="M876" s="172">
        <f>+ROUND(ITEMS!M871*'Formulario 1 PROPUESTA'!$L$13,0)</f>
        <v>189000</v>
      </c>
      <c r="N876" s="225"/>
    </row>
    <row r="877" spans="2:14" customFormat="1" ht="34.799999999999997" x14ac:dyDescent="0.25">
      <c r="B877" s="223"/>
      <c r="C877" s="163">
        <v>857</v>
      </c>
      <c r="D877" s="163" t="s">
        <v>35</v>
      </c>
      <c r="E877" s="164" t="s">
        <v>543</v>
      </c>
      <c r="F877" s="165" t="s">
        <v>10</v>
      </c>
      <c r="G877" s="166">
        <v>1</v>
      </c>
      <c r="H877" s="170">
        <f>+ROUND(ITEMS!H872*'Formulario 1 PROPUESTA'!$L$13,0)</f>
        <v>197168</v>
      </c>
      <c r="I877" s="171">
        <f>+ROUND(ITEMS!I872*'Formulario 1 PROPUESTA'!$L$13,0)</f>
        <v>197168</v>
      </c>
      <c r="J877" s="171">
        <f>+ROUND(ITEMS!J872*'Formulario 1 PROPUESTA'!$L$13,0)</f>
        <v>168921</v>
      </c>
      <c r="K877" s="171">
        <f>+ROUND(ITEMS!K872*'Formulario 1 PROPUESTA'!$L$13,0)</f>
        <v>183750</v>
      </c>
      <c r="L877" s="171">
        <f>+ROUND(ITEMS!L872*'Formulario 1 PROPUESTA'!$L$13,0)</f>
        <v>183750</v>
      </c>
      <c r="M877" s="172">
        <f>+ROUND(ITEMS!M872*'Formulario 1 PROPUESTA'!$L$13,0)</f>
        <v>183750</v>
      </c>
      <c r="N877" s="225"/>
    </row>
    <row r="878" spans="2:14" customFormat="1" ht="34.799999999999997" x14ac:dyDescent="0.25">
      <c r="B878" s="223"/>
      <c r="C878" s="163">
        <v>858</v>
      </c>
      <c r="D878" s="163" t="s">
        <v>21</v>
      </c>
      <c r="E878" s="164" t="s">
        <v>543</v>
      </c>
      <c r="F878" s="165" t="s">
        <v>84</v>
      </c>
      <c r="G878" s="166">
        <v>1</v>
      </c>
      <c r="H878" s="170">
        <f>+ROUND(ITEMS!H873*'Formulario 1 PROPUESTA'!$L$13,0)</f>
        <v>89466</v>
      </c>
      <c r="I878" s="171">
        <f>+ROUND(ITEMS!I873*'Formulario 1 PROPUESTA'!$L$13,0)</f>
        <v>135040</v>
      </c>
      <c r="J878" s="171">
        <f>+ROUND(ITEMS!J873*'Formulario 1 PROPUESTA'!$L$13,0)</f>
        <v>155883</v>
      </c>
      <c r="K878" s="171">
        <f>+ROUND(ITEMS!K873*'Formulario 1 PROPUESTA'!$L$13,0)</f>
        <v>126000</v>
      </c>
      <c r="L878" s="171">
        <f>+ROUND(ITEMS!L873*'Formulario 1 PROPUESTA'!$L$13,0)</f>
        <v>126000</v>
      </c>
      <c r="M878" s="172">
        <f>+ROUND(ITEMS!M873*'Formulario 1 PROPUESTA'!$L$13,0)</f>
        <v>1732500</v>
      </c>
      <c r="N878" s="225"/>
    </row>
    <row r="879" spans="2:14" customFormat="1" ht="34.799999999999997" x14ac:dyDescent="0.25">
      <c r="B879" s="223"/>
      <c r="C879" s="163">
        <v>859</v>
      </c>
      <c r="D879" s="163" t="s">
        <v>35</v>
      </c>
      <c r="E879" s="164" t="s">
        <v>544</v>
      </c>
      <c r="F879" s="165" t="s">
        <v>10</v>
      </c>
      <c r="G879" s="166">
        <v>1</v>
      </c>
      <c r="H879" s="170">
        <f>+ROUND(ITEMS!H874*'Formulario 1 PROPUESTA'!$L$13,0)</f>
        <v>197168</v>
      </c>
      <c r="I879" s="171">
        <f>+ROUND(ITEMS!I874*'Formulario 1 PROPUESTA'!$L$13,0)</f>
        <v>197168</v>
      </c>
      <c r="J879" s="171">
        <f>+ROUND(ITEMS!J874*'Formulario 1 PROPUESTA'!$L$13,0)</f>
        <v>168921</v>
      </c>
      <c r="K879" s="171">
        <f>+ROUND(ITEMS!K874*'Formulario 1 PROPUESTA'!$L$13,0)</f>
        <v>183750</v>
      </c>
      <c r="L879" s="171">
        <f>+ROUND(ITEMS!L874*'Formulario 1 PROPUESTA'!$L$13,0)</f>
        <v>183750</v>
      </c>
      <c r="M879" s="172">
        <f>+ROUND(ITEMS!M874*'Formulario 1 PROPUESTA'!$L$13,0)</f>
        <v>183750</v>
      </c>
      <c r="N879" s="225"/>
    </row>
    <row r="880" spans="2:14" customFormat="1" ht="34.799999999999997" x14ac:dyDescent="0.25">
      <c r="B880" s="223"/>
      <c r="C880" s="163">
        <v>860</v>
      </c>
      <c r="D880" s="163" t="s">
        <v>21</v>
      </c>
      <c r="E880" s="164" t="s">
        <v>544</v>
      </c>
      <c r="F880" s="165" t="s">
        <v>84</v>
      </c>
      <c r="G880" s="166">
        <v>1</v>
      </c>
      <c r="H880" s="170">
        <f>+ROUND(ITEMS!H875*'Formulario 1 PROPUESTA'!$L$13,0)</f>
        <v>79829</v>
      </c>
      <c r="I880" s="171">
        <f>+ROUND(ITEMS!I875*'Formulario 1 PROPUESTA'!$L$13,0)</f>
        <v>145689</v>
      </c>
      <c r="J880" s="171">
        <f>+ROUND(ITEMS!J875*'Formulario 1 PROPUESTA'!$L$13,0)</f>
        <v>134550</v>
      </c>
      <c r="K880" s="171">
        <f>+ROUND(ITEMS!K875*'Formulario 1 PROPUESTA'!$L$13,0)</f>
        <v>126000</v>
      </c>
      <c r="L880" s="171">
        <f>+ROUND(ITEMS!L875*'Formulario 1 PROPUESTA'!$L$13,0)</f>
        <v>126000</v>
      </c>
      <c r="M880" s="172">
        <f>+ROUND(ITEMS!M875*'Formulario 1 PROPUESTA'!$L$13,0)</f>
        <v>892500</v>
      </c>
      <c r="N880" s="225"/>
    </row>
    <row r="881" spans="2:14" customFormat="1" ht="52.2" x14ac:dyDescent="0.25">
      <c r="B881" s="223"/>
      <c r="C881" s="163">
        <v>861</v>
      </c>
      <c r="D881" s="163" t="s">
        <v>35</v>
      </c>
      <c r="E881" s="164" t="s">
        <v>545</v>
      </c>
      <c r="F881" s="165" t="s">
        <v>10</v>
      </c>
      <c r="G881" s="166">
        <v>1</v>
      </c>
      <c r="H881" s="170">
        <f>+ROUND(ITEMS!H876*'Formulario 1 PROPUESTA'!$L$13,0)</f>
        <v>183750</v>
      </c>
      <c r="I881" s="171">
        <f>+ROUND(ITEMS!I876*'Formulario 1 PROPUESTA'!$L$13,0)</f>
        <v>183750</v>
      </c>
      <c r="J881" s="171">
        <f>+ROUND(ITEMS!J876*'Formulario 1 PROPUESTA'!$L$13,0)</f>
        <v>168921</v>
      </c>
      <c r="K881" s="171">
        <f>+ROUND(ITEMS!K876*'Formulario 1 PROPUESTA'!$L$13,0)</f>
        <v>183750</v>
      </c>
      <c r="L881" s="171">
        <f>+ROUND(ITEMS!L876*'Formulario 1 PROPUESTA'!$L$13,0)</f>
        <v>183750</v>
      </c>
      <c r="M881" s="172">
        <f>+ROUND(ITEMS!M876*'Formulario 1 PROPUESTA'!$L$13,0)</f>
        <v>183750</v>
      </c>
      <c r="N881" s="225"/>
    </row>
    <row r="882" spans="2:14" customFormat="1" ht="52.2" x14ac:dyDescent="0.25">
      <c r="B882" s="223"/>
      <c r="C882" s="163">
        <v>862</v>
      </c>
      <c r="D882" s="163" t="s">
        <v>21</v>
      </c>
      <c r="E882" s="164" t="s">
        <v>545</v>
      </c>
      <c r="F882" s="165" t="s">
        <v>84</v>
      </c>
      <c r="G882" s="166">
        <v>1</v>
      </c>
      <c r="H882" s="170">
        <f>+ROUND(ITEMS!H877*'Formulario 1 PROPUESTA'!$L$13,0)</f>
        <v>83225</v>
      </c>
      <c r="I882" s="171">
        <f>+ROUND(ITEMS!I877*'Formulario 1 PROPUESTA'!$L$13,0)</f>
        <v>272800</v>
      </c>
      <c r="J882" s="171">
        <f>+ROUND(ITEMS!J877*'Formulario 1 PROPUESTA'!$L$13,0)</f>
        <v>157314</v>
      </c>
      <c r="K882" s="171">
        <f>+ROUND(ITEMS!K877*'Formulario 1 PROPUESTA'!$L$13,0)</f>
        <v>110250</v>
      </c>
      <c r="L882" s="171">
        <f>+ROUND(ITEMS!L877*'Formulario 1 PROPUESTA'!$L$13,0)</f>
        <v>116550</v>
      </c>
      <c r="M882" s="172">
        <f>+ROUND(ITEMS!M877*'Formulario 1 PROPUESTA'!$L$13,0)</f>
        <v>892500</v>
      </c>
      <c r="N882" s="225"/>
    </row>
    <row r="883" spans="2:14" customFormat="1" ht="69.599999999999994" x14ac:dyDescent="0.25">
      <c r="B883" s="223"/>
      <c r="C883" s="163">
        <v>863</v>
      </c>
      <c r="D883" s="163" t="s">
        <v>35</v>
      </c>
      <c r="E883" s="164" t="s">
        <v>546</v>
      </c>
      <c r="F883" s="165" t="s">
        <v>10</v>
      </c>
      <c r="G883" s="166">
        <v>1</v>
      </c>
      <c r="H883" s="170">
        <f>+ROUND(ITEMS!H878*'Formulario 1 PROPUESTA'!$L$13,0)</f>
        <v>258434</v>
      </c>
      <c r="I883" s="171">
        <f>+ROUND(ITEMS!I878*'Formulario 1 PROPUESTA'!$L$13,0)</f>
        <v>258434</v>
      </c>
      <c r="J883" s="171">
        <f>+ROUND(ITEMS!J878*'Formulario 1 PROPUESTA'!$L$13,0)</f>
        <v>275650</v>
      </c>
      <c r="K883" s="171">
        <f>+ROUND(ITEMS!K878*'Formulario 1 PROPUESTA'!$L$13,0)</f>
        <v>275650</v>
      </c>
      <c r="L883" s="171">
        <f>+ROUND(ITEMS!L878*'Formulario 1 PROPUESTA'!$L$13,0)</f>
        <v>275650</v>
      </c>
      <c r="M883" s="172">
        <f>+ROUND(ITEMS!M878*'Formulario 1 PROPUESTA'!$L$13,0)</f>
        <v>275650</v>
      </c>
      <c r="N883" s="225"/>
    </row>
    <row r="884" spans="2:14" customFormat="1" ht="69.599999999999994" x14ac:dyDescent="0.25">
      <c r="B884" s="223"/>
      <c r="C884" s="163">
        <v>864</v>
      </c>
      <c r="D884" s="163" t="s">
        <v>21</v>
      </c>
      <c r="E884" s="164" t="s">
        <v>546</v>
      </c>
      <c r="F884" s="165" t="s">
        <v>205</v>
      </c>
      <c r="G884" s="166">
        <v>1</v>
      </c>
      <c r="H884" s="170">
        <f>+ROUND(ITEMS!H879*'Formulario 1 PROPUESTA'!$L$13,0)</f>
        <v>132767</v>
      </c>
      <c r="I884" s="171">
        <f>+ROUND(ITEMS!I879*'Formulario 1 PROPUESTA'!$L$13,0)</f>
        <v>375900</v>
      </c>
      <c r="J884" s="171">
        <f>+ROUND(ITEMS!J879*'Formulario 1 PROPUESTA'!$L$13,0)</f>
        <v>210000</v>
      </c>
      <c r="K884" s="171">
        <f>+ROUND(ITEMS!K879*'Formulario 1 PROPUESTA'!$L$13,0)</f>
        <v>236250</v>
      </c>
      <c r="L884" s="171">
        <f>+ROUND(ITEMS!L879*'Formulario 1 PROPUESTA'!$L$13,0)</f>
        <v>189000</v>
      </c>
      <c r="M884" s="172">
        <f>+ROUND(ITEMS!M879*'Formulario 1 PROPUESTA'!$L$13,0)</f>
        <v>4410000</v>
      </c>
      <c r="N884" s="225"/>
    </row>
    <row r="885" spans="2:14" customFormat="1" ht="52.2" x14ac:dyDescent="0.25">
      <c r="B885" s="223"/>
      <c r="C885" s="163">
        <v>865</v>
      </c>
      <c r="D885" s="163" t="s">
        <v>35</v>
      </c>
      <c r="E885" s="164" t="s">
        <v>547</v>
      </c>
      <c r="F885" s="165" t="s">
        <v>10</v>
      </c>
      <c r="G885" s="166">
        <v>1</v>
      </c>
      <c r="H885" s="170">
        <f>+ROUND(ITEMS!H880*'Formulario 1 PROPUESTA'!$L$13,0)</f>
        <v>26250</v>
      </c>
      <c r="I885" s="171">
        <f>+ROUND(ITEMS!I880*'Formulario 1 PROPUESTA'!$L$13,0)</f>
        <v>26250</v>
      </c>
      <c r="J885" s="171">
        <f>+ROUND(ITEMS!J880*'Formulario 1 PROPUESTA'!$L$13,0)</f>
        <v>26250</v>
      </c>
      <c r="K885" s="171">
        <f>+ROUND(ITEMS!K880*'Formulario 1 PROPUESTA'!$L$13,0)</f>
        <v>26250</v>
      </c>
      <c r="L885" s="171">
        <f>+ROUND(ITEMS!L880*'Formulario 1 PROPUESTA'!$L$13,0)</f>
        <v>26250</v>
      </c>
      <c r="M885" s="172">
        <f>+ROUND(ITEMS!M880*'Formulario 1 PROPUESTA'!$L$13,0)</f>
        <v>26250</v>
      </c>
      <c r="N885" s="225"/>
    </row>
    <row r="886" spans="2:14" customFormat="1" ht="52.2" x14ac:dyDescent="0.25">
      <c r="B886" s="223"/>
      <c r="C886" s="163">
        <v>866</v>
      </c>
      <c r="D886" s="163" t="s">
        <v>21</v>
      </c>
      <c r="E886" s="164" t="s">
        <v>547</v>
      </c>
      <c r="F886" s="165" t="s">
        <v>84</v>
      </c>
      <c r="G886" s="166">
        <v>1</v>
      </c>
      <c r="H886" s="170">
        <f>+ROUND(ITEMS!H881*'Formulario 1 PROPUESTA'!$L$13,0)</f>
        <v>36750</v>
      </c>
      <c r="I886" s="171">
        <f>+ROUND(ITEMS!I881*'Formulario 1 PROPUESTA'!$L$13,0)</f>
        <v>194250</v>
      </c>
      <c r="J886" s="171">
        <f>+ROUND(ITEMS!J881*'Formulario 1 PROPUESTA'!$L$13,0)</f>
        <v>220500</v>
      </c>
      <c r="K886" s="171">
        <f>+ROUND(ITEMS!K881*'Formulario 1 PROPUESTA'!$L$13,0)</f>
        <v>47250</v>
      </c>
      <c r="L886" s="171">
        <f>+ROUND(ITEMS!L881*'Formulario 1 PROPUESTA'!$L$13,0)</f>
        <v>42000</v>
      </c>
      <c r="M886" s="172">
        <f>+ROUND(ITEMS!M881*'Formulario 1 PROPUESTA'!$L$13,0)</f>
        <v>168000</v>
      </c>
      <c r="N886" s="225"/>
    </row>
    <row r="887" spans="2:14" customFormat="1" ht="69.599999999999994" x14ac:dyDescent="0.25">
      <c r="B887" s="223"/>
      <c r="C887" s="163">
        <v>867</v>
      </c>
      <c r="D887" s="163" t="s">
        <v>35</v>
      </c>
      <c r="E887" s="164" t="s">
        <v>548</v>
      </c>
      <c r="F887" s="165" t="s">
        <v>10</v>
      </c>
      <c r="G887" s="166">
        <v>1</v>
      </c>
      <c r="H887" s="170">
        <f>+ROUND(ITEMS!H882*'Formulario 1 PROPUESTA'!$L$13,0)</f>
        <v>197168</v>
      </c>
      <c r="I887" s="171">
        <f>+ROUND(ITEMS!I882*'Formulario 1 PROPUESTA'!$L$13,0)</f>
        <v>197168</v>
      </c>
      <c r="J887" s="171">
        <f>+ROUND(ITEMS!J882*'Formulario 1 PROPUESTA'!$L$13,0)</f>
        <v>200519</v>
      </c>
      <c r="K887" s="171">
        <f>+ROUND(ITEMS!K882*'Formulario 1 PROPUESTA'!$L$13,0)</f>
        <v>183750</v>
      </c>
      <c r="L887" s="171">
        <f>+ROUND(ITEMS!L882*'Formulario 1 PROPUESTA'!$L$13,0)</f>
        <v>183750</v>
      </c>
      <c r="M887" s="172">
        <f>+ROUND(ITEMS!M882*'Formulario 1 PROPUESTA'!$L$13,0)</f>
        <v>183750</v>
      </c>
      <c r="N887" s="225"/>
    </row>
    <row r="888" spans="2:14" customFormat="1" ht="69.599999999999994" x14ac:dyDescent="0.25">
      <c r="B888" s="223"/>
      <c r="C888" s="163">
        <v>868</v>
      </c>
      <c r="D888" s="163" t="s">
        <v>21</v>
      </c>
      <c r="E888" s="164" t="s">
        <v>548</v>
      </c>
      <c r="F888" s="165" t="s">
        <v>84</v>
      </c>
      <c r="G888" s="166">
        <v>1</v>
      </c>
      <c r="H888" s="170">
        <f>+ROUND(ITEMS!H883*'Formulario 1 PROPUESTA'!$L$13,0)</f>
        <v>262500</v>
      </c>
      <c r="I888" s="171">
        <f>+ROUND(ITEMS!I883*'Formulario 1 PROPUESTA'!$L$13,0)</f>
        <v>509250</v>
      </c>
      <c r="J888" s="171">
        <f>+ROUND(ITEMS!J883*'Formulario 1 PROPUESTA'!$L$13,0)</f>
        <v>769578</v>
      </c>
      <c r="K888" s="171">
        <f>+ROUND(ITEMS!K883*'Formulario 1 PROPUESTA'!$L$13,0)</f>
        <v>504000</v>
      </c>
      <c r="L888" s="171">
        <f>+ROUND(ITEMS!L883*'Formulario 1 PROPUESTA'!$L$13,0)</f>
        <v>714000</v>
      </c>
      <c r="M888" s="172">
        <f>+ROUND(ITEMS!M883*'Formulario 1 PROPUESTA'!$L$13,0)</f>
        <v>2362500</v>
      </c>
      <c r="N888" s="225"/>
    </row>
    <row r="889" spans="2:14" customFormat="1" ht="52.2" x14ac:dyDescent="0.25">
      <c r="B889" s="223"/>
      <c r="C889" s="163">
        <v>869</v>
      </c>
      <c r="D889" s="163" t="s">
        <v>35</v>
      </c>
      <c r="E889" s="164" t="s">
        <v>549</v>
      </c>
      <c r="F889" s="165" t="s">
        <v>10</v>
      </c>
      <c r="G889" s="166">
        <v>1</v>
      </c>
      <c r="H889" s="170">
        <f>+ROUND(ITEMS!H884*'Formulario 1 PROPUESTA'!$L$13,0)</f>
        <v>197168</v>
      </c>
      <c r="I889" s="171">
        <f>+ROUND(ITEMS!I884*'Formulario 1 PROPUESTA'!$L$13,0)</f>
        <v>197168</v>
      </c>
      <c r="J889" s="171">
        <f>+ROUND(ITEMS!J884*'Formulario 1 PROPUESTA'!$L$13,0)</f>
        <v>183750</v>
      </c>
      <c r="K889" s="171">
        <f>+ROUND(ITEMS!K884*'Formulario 1 PROPUESTA'!$L$13,0)</f>
        <v>183750</v>
      </c>
      <c r="L889" s="171">
        <f>+ROUND(ITEMS!L884*'Formulario 1 PROPUESTA'!$L$13,0)</f>
        <v>183750</v>
      </c>
      <c r="M889" s="172">
        <f>+ROUND(ITEMS!M884*'Formulario 1 PROPUESTA'!$L$13,0)</f>
        <v>183750</v>
      </c>
      <c r="N889" s="225"/>
    </row>
    <row r="890" spans="2:14" customFormat="1" ht="52.2" x14ac:dyDescent="0.25">
      <c r="B890" s="223"/>
      <c r="C890" s="163">
        <v>870</v>
      </c>
      <c r="D890" s="163" t="s">
        <v>21</v>
      </c>
      <c r="E890" s="164" t="s">
        <v>549</v>
      </c>
      <c r="F890" s="165" t="s">
        <v>84</v>
      </c>
      <c r="G890" s="166">
        <v>1</v>
      </c>
      <c r="H890" s="170">
        <f>+ROUND(ITEMS!H885*'Formulario 1 PROPUESTA'!$L$13,0)</f>
        <v>184155</v>
      </c>
      <c r="I890" s="171">
        <f>+ROUND(ITEMS!I885*'Formulario 1 PROPUESTA'!$L$13,0)</f>
        <v>509250</v>
      </c>
      <c r="J890" s="171">
        <f>+ROUND(ITEMS!J885*'Formulario 1 PROPUESTA'!$L$13,0)</f>
        <v>756000</v>
      </c>
      <c r="K890" s="171">
        <f>+ROUND(ITEMS!K885*'Formulario 1 PROPUESTA'!$L$13,0)</f>
        <v>504000</v>
      </c>
      <c r="L890" s="171">
        <f>+ROUND(ITEMS!L885*'Formulario 1 PROPUESTA'!$L$13,0)</f>
        <v>315000</v>
      </c>
      <c r="M890" s="172">
        <f>+ROUND(ITEMS!M885*'Formulario 1 PROPUESTA'!$L$13,0)</f>
        <v>2362500</v>
      </c>
      <c r="N890" s="225"/>
    </row>
    <row r="891" spans="2:14" customFormat="1" ht="52.2" x14ac:dyDescent="0.25">
      <c r="B891" s="223"/>
      <c r="C891" s="163">
        <v>871</v>
      </c>
      <c r="D891" s="163" t="s">
        <v>35</v>
      </c>
      <c r="E891" s="164" t="s">
        <v>550</v>
      </c>
      <c r="F891" s="165" t="s">
        <v>10</v>
      </c>
      <c r="G891" s="166">
        <v>1</v>
      </c>
      <c r="H891" s="170">
        <f>+ROUND(ITEMS!H886*'Formulario 1 PROPUESTA'!$L$13,0)</f>
        <v>159834</v>
      </c>
      <c r="I891" s="171">
        <f>+ROUND(ITEMS!I886*'Formulario 1 PROPUESTA'!$L$13,0)</f>
        <v>159834</v>
      </c>
      <c r="J891" s="171">
        <f>+ROUND(ITEMS!J886*'Formulario 1 PROPUESTA'!$L$13,0)</f>
        <v>183750</v>
      </c>
      <c r="K891" s="171">
        <f>+ROUND(ITEMS!K886*'Formulario 1 PROPUESTA'!$L$13,0)</f>
        <v>183750</v>
      </c>
      <c r="L891" s="171">
        <f>+ROUND(ITEMS!L886*'Formulario 1 PROPUESTA'!$L$13,0)</f>
        <v>183750</v>
      </c>
      <c r="M891" s="172">
        <f>+ROUND(ITEMS!M886*'Formulario 1 PROPUESTA'!$L$13,0)</f>
        <v>183750</v>
      </c>
      <c r="N891" s="225"/>
    </row>
    <row r="892" spans="2:14" customFormat="1" ht="52.2" x14ac:dyDescent="0.25">
      <c r="B892" s="223"/>
      <c r="C892" s="163">
        <v>872</v>
      </c>
      <c r="D892" s="163" t="s">
        <v>21</v>
      </c>
      <c r="E892" s="164" t="s">
        <v>550</v>
      </c>
      <c r="F892" s="165" t="s">
        <v>84</v>
      </c>
      <c r="G892" s="166">
        <v>1</v>
      </c>
      <c r="H892" s="170">
        <f>+ROUND(ITEMS!H887*'Formulario 1 PROPUESTA'!$L$13,0)</f>
        <v>31500</v>
      </c>
      <c r="I892" s="171">
        <f>+ROUND(ITEMS!I887*'Formulario 1 PROPUESTA'!$L$13,0)</f>
        <v>68250</v>
      </c>
      <c r="J892" s="171">
        <f>+ROUND(ITEMS!J887*'Formulario 1 PROPUESTA'!$L$13,0)</f>
        <v>102900</v>
      </c>
      <c r="K892" s="171">
        <f>+ROUND(ITEMS!K887*'Formulario 1 PROPUESTA'!$L$13,0)</f>
        <v>126000</v>
      </c>
      <c r="L892" s="171">
        <f>+ROUND(ITEMS!L887*'Formulario 1 PROPUESTA'!$L$13,0)</f>
        <v>84000</v>
      </c>
      <c r="M892" s="172">
        <f>+ROUND(ITEMS!M887*'Formulario 1 PROPUESTA'!$L$13,0)</f>
        <v>399000</v>
      </c>
      <c r="N892" s="225"/>
    </row>
    <row r="893" spans="2:14" customFormat="1" ht="52.2" x14ac:dyDescent="0.25">
      <c r="B893" s="223"/>
      <c r="C893" s="163">
        <v>873</v>
      </c>
      <c r="D893" s="163" t="s">
        <v>35</v>
      </c>
      <c r="E893" s="164" t="s">
        <v>551</v>
      </c>
      <c r="F893" s="165" t="s">
        <v>10</v>
      </c>
      <c r="G893" s="166">
        <v>1</v>
      </c>
      <c r="H893" s="170">
        <f>+ROUND(ITEMS!H888*'Formulario 1 PROPUESTA'!$L$13,0)</f>
        <v>669203</v>
      </c>
      <c r="I893" s="171">
        <f>+ROUND(ITEMS!I888*'Formulario 1 PROPUESTA'!$L$13,0)</f>
        <v>669203</v>
      </c>
      <c r="J893" s="171">
        <f>+ROUND(ITEMS!J888*'Formulario 1 PROPUESTA'!$L$13,0)</f>
        <v>735000</v>
      </c>
      <c r="K893" s="171">
        <f>+ROUND(ITEMS!K888*'Formulario 1 PROPUESTA'!$L$13,0)</f>
        <v>735000</v>
      </c>
      <c r="L893" s="171">
        <f>+ROUND(ITEMS!L888*'Formulario 1 PROPUESTA'!$L$13,0)</f>
        <v>735000</v>
      </c>
      <c r="M893" s="172">
        <f>+ROUND(ITEMS!M888*'Formulario 1 PROPUESTA'!$L$13,0)</f>
        <v>735000</v>
      </c>
      <c r="N893" s="225"/>
    </row>
    <row r="894" spans="2:14" customFormat="1" ht="52.2" x14ac:dyDescent="0.25">
      <c r="B894" s="223"/>
      <c r="C894" s="163">
        <v>874</v>
      </c>
      <c r="D894" s="163" t="s">
        <v>21</v>
      </c>
      <c r="E894" s="164" t="s">
        <v>551</v>
      </c>
      <c r="F894" s="165" t="s">
        <v>84</v>
      </c>
      <c r="G894" s="166">
        <v>1</v>
      </c>
      <c r="H894" s="170">
        <f>+ROUND(ITEMS!H889*'Formulario 1 PROPUESTA'!$L$13,0)</f>
        <v>923116</v>
      </c>
      <c r="I894" s="171">
        <f>+ROUND(ITEMS!I889*'Formulario 1 PROPUESTA'!$L$13,0)</f>
        <v>0</v>
      </c>
      <c r="J894" s="171">
        <f>+ROUND(ITEMS!J889*'Formulario 1 PROPUESTA'!$L$13,0)</f>
        <v>1645350</v>
      </c>
      <c r="K894" s="171">
        <f>+ROUND(ITEMS!K889*'Formulario 1 PROPUESTA'!$L$13,0)</f>
        <v>1764000</v>
      </c>
      <c r="L894" s="171">
        <f>+ROUND(ITEMS!L889*'Formulario 1 PROPUESTA'!$L$13,0)</f>
        <v>2079000</v>
      </c>
      <c r="M894" s="172">
        <f>+ROUND(ITEMS!M889*'Formulario 1 PROPUESTA'!$L$13,0)</f>
        <v>262500</v>
      </c>
      <c r="N894" s="225"/>
    </row>
    <row r="895" spans="2:14" customFormat="1" ht="34.799999999999997" x14ac:dyDescent="0.25">
      <c r="B895" s="223"/>
      <c r="C895" s="163">
        <v>875</v>
      </c>
      <c r="D895" s="163" t="s">
        <v>35</v>
      </c>
      <c r="E895" s="164" t="s">
        <v>552</v>
      </c>
      <c r="F895" s="165" t="s">
        <v>10</v>
      </c>
      <c r="G895" s="166">
        <v>1</v>
      </c>
      <c r="H895" s="170">
        <f>+ROUND(ITEMS!H890*'Formulario 1 PROPUESTA'!$L$13,0)</f>
        <v>735000</v>
      </c>
      <c r="I895" s="171">
        <f>+ROUND(ITEMS!I890*'Formulario 1 PROPUESTA'!$L$13,0)</f>
        <v>735000</v>
      </c>
      <c r="J895" s="171">
        <f>+ROUND(ITEMS!J890*'Formulario 1 PROPUESTA'!$L$13,0)</f>
        <v>735000</v>
      </c>
      <c r="K895" s="171">
        <f>+ROUND(ITEMS!K890*'Formulario 1 PROPUESTA'!$L$13,0)</f>
        <v>735000</v>
      </c>
      <c r="L895" s="171">
        <f>+ROUND(ITEMS!L890*'Formulario 1 PROPUESTA'!$L$13,0)</f>
        <v>735000</v>
      </c>
      <c r="M895" s="172">
        <f>+ROUND(ITEMS!M890*'Formulario 1 PROPUESTA'!$L$13,0)</f>
        <v>735000</v>
      </c>
      <c r="N895" s="225"/>
    </row>
    <row r="896" spans="2:14" customFormat="1" ht="34.799999999999997" x14ac:dyDescent="0.25">
      <c r="B896" s="223"/>
      <c r="C896" s="163">
        <v>876</v>
      </c>
      <c r="D896" s="163" t="s">
        <v>21</v>
      </c>
      <c r="E896" s="164" t="s">
        <v>552</v>
      </c>
      <c r="F896" s="165" t="s">
        <v>84</v>
      </c>
      <c r="G896" s="166">
        <v>1</v>
      </c>
      <c r="H896" s="170">
        <f>+ROUND(ITEMS!H891*'Formulario 1 PROPUESTA'!$L$13,0)</f>
        <v>824250</v>
      </c>
      <c r="I896" s="171">
        <f>+ROUND(ITEMS!I891*'Formulario 1 PROPUESTA'!$L$13,0)</f>
        <v>301058</v>
      </c>
      <c r="J896" s="171">
        <f>+ROUND(ITEMS!J891*'Formulario 1 PROPUESTA'!$L$13,0)</f>
        <v>1003800</v>
      </c>
      <c r="K896" s="171">
        <f>+ROUND(ITEMS!K891*'Formulario 1 PROPUESTA'!$L$13,0)</f>
        <v>1417500</v>
      </c>
      <c r="L896" s="171">
        <f>+ROUND(ITEMS!L891*'Formulario 1 PROPUESTA'!$L$13,0)</f>
        <v>1260000</v>
      </c>
      <c r="M896" s="172">
        <f>+ROUND(ITEMS!M891*'Formulario 1 PROPUESTA'!$L$13,0)</f>
        <v>0</v>
      </c>
      <c r="N896" s="225"/>
    </row>
    <row r="897" spans="2:14" customFormat="1" ht="174" x14ac:dyDescent="0.25">
      <c r="B897" s="223"/>
      <c r="C897" s="163">
        <v>877</v>
      </c>
      <c r="D897" s="163" t="s">
        <v>35</v>
      </c>
      <c r="E897" s="164" t="s">
        <v>553</v>
      </c>
      <c r="F897" s="165" t="s">
        <v>10</v>
      </c>
      <c r="G897" s="166">
        <v>1</v>
      </c>
      <c r="H897" s="170">
        <f>+ROUND(ITEMS!H892*'Formulario 1 PROPUESTA'!$L$13,0)</f>
        <v>157500</v>
      </c>
      <c r="I897" s="171">
        <f>+ROUND(ITEMS!I892*'Formulario 1 PROPUESTA'!$L$13,0)</f>
        <v>157500</v>
      </c>
      <c r="J897" s="171">
        <f>+ROUND(ITEMS!J892*'Formulario 1 PROPUESTA'!$L$13,0)</f>
        <v>157500</v>
      </c>
      <c r="K897" s="171">
        <f>+ROUND(ITEMS!K892*'Formulario 1 PROPUESTA'!$L$13,0)</f>
        <v>157500</v>
      </c>
      <c r="L897" s="171">
        <f>+ROUND(ITEMS!L892*'Formulario 1 PROPUESTA'!$L$13,0)</f>
        <v>157500</v>
      </c>
      <c r="M897" s="172">
        <f>+ROUND(ITEMS!M892*'Formulario 1 PROPUESTA'!$L$13,0)</f>
        <v>157500</v>
      </c>
      <c r="N897" s="225"/>
    </row>
    <row r="898" spans="2:14" customFormat="1" ht="174" x14ac:dyDescent="0.25">
      <c r="B898" s="223"/>
      <c r="C898" s="163">
        <v>878</v>
      </c>
      <c r="D898" s="163" t="s">
        <v>21</v>
      </c>
      <c r="E898" s="164" t="s">
        <v>553</v>
      </c>
      <c r="F898" s="165">
        <v>1</v>
      </c>
      <c r="G898" s="166">
        <v>1</v>
      </c>
      <c r="H898" s="170">
        <f>+ROUND(ITEMS!H893*'Formulario 1 PROPUESTA'!$L$13,0)</f>
        <v>105000</v>
      </c>
      <c r="I898" s="171">
        <f>+ROUND(ITEMS!I893*'Formulario 1 PROPUESTA'!$L$13,0)</f>
        <v>105000</v>
      </c>
      <c r="J898" s="171">
        <f>+ROUND(ITEMS!J893*'Formulario 1 PROPUESTA'!$L$13,0)</f>
        <v>105000</v>
      </c>
      <c r="K898" s="171">
        <f>+ROUND(ITEMS!K893*'Formulario 1 PROPUESTA'!$L$13,0)</f>
        <v>105000</v>
      </c>
      <c r="L898" s="171">
        <f>+ROUND(ITEMS!L893*'Formulario 1 PROPUESTA'!$L$13,0)</f>
        <v>105000</v>
      </c>
      <c r="M898" s="172">
        <f>+ROUND(ITEMS!M893*'Formulario 1 PROPUESTA'!$L$13,0)</f>
        <v>105000</v>
      </c>
      <c r="N898" s="225"/>
    </row>
    <row r="899" spans="2:14" customFormat="1" ht="34.799999999999997" x14ac:dyDescent="0.25">
      <c r="B899" s="223"/>
      <c r="C899" s="163">
        <v>879</v>
      </c>
      <c r="D899" s="163" t="s">
        <v>35</v>
      </c>
      <c r="E899" s="164" t="s">
        <v>554</v>
      </c>
      <c r="F899" s="165" t="s">
        <v>10</v>
      </c>
      <c r="G899" s="166">
        <v>1</v>
      </c>
      <c r="H899" s="170">
        <f>+ROUND(ITEMS!H894*'Formulario 1 PROPUESTA'!$L$13,0)</f>
        <v>197168</v>
      </c>
      <c r="I899" s="171">
        <f>+ROUND(ITEMS!I894*'Formulario 1 PROPUESTA'!$L$13,0)</f>
        <v>197168</v>
      </c>
      <c r="J899" s="171">
        <f>+ROUND(ITEMS!J894*'Formulario 1 PROPUESTA'!$L$13,0)</f>
        <v>183750</v>
      </c>
      <c r="K899" s="171">
        <f>+ROUND(ITEMS!K894*'Formulario 1 PROPUESTA'!$L$13,0)</f>
        <v>183750</v>
      </c>
      <c r="L899" s="171">
        <f>+ROUND(ITEMS!L894*'Formulario 1 PROPUESTA'!$L$13,0)</f>
        <v>183750</v>
      </c>
      <c r="M899" s="172">
        <f>+ROUND(ITEMS!M894*'Formulario 1 PROPUESTA'!$L$13,0)</f>
        <v>183750</v>
      </c>
      <c r="N899" s="225"/>
    </row>
    <row r="900" spans="2:14" customFormat="1" ht="34.799999999999997" x14ac:dyDescent="0.25">
      <c r="B900" s="223"/>
      <c r="C900" s="163">
        <v>880</v>
      </c>
      <c r="D900" s="163" t="s">
        <v>21</v>
      </c>
      <c r="E900" s="164" t="s">
        <v>554</v>
      </c>
      <c r="F900" s="165" t="s">
        <v>124</v>
      </c>
      <c r="G900" s="166">
        <v>1</v>
      </c>
      <c r="H900" s="170">
        <f>+ROUND(ITEMS!H895*'Formulario 1 PROPUESTA'!$L$13,0)</f>
        <v>684600</v>
      </c>
      <c r="I900" s="171">
        <f>+ROUND(ITEMS!I895*'Formulario 1 PROPUESTA'!$L$13,0)</f>
        <v>684600</v>
      </c>
      <c r="J900" s="171">
        <f>+ROUND(ITEMS!J895*'Formulario 1 PROPUESTA'!$L$13,0)</f>
        <v>496889</v>
      </c>
      <c r="K900" s="171">
        <f>+ROUND(ITEMS!K895*'Formulario 1 PROPUESTA'!$L$13,0)</f>
        <v>472500</v>
      </c>
      <c r="L900" s="171">
        <f>+ROUND(ITEMS!L895*'Formulario 1 PROPUESTA'!$L$13,0)</f>
        <v>367500</v>
      </c>
      <c r="M900" s="172">
        <f>+ROUND(ITEMS!M895*'Formulario 1 PROPUESTA'!$L$13,0)</f>
        <v>367500</v>
      </c>
      <c r="N900" s="225"/>
    </row>
    <row r="901" spans="2:14" customFormat="1" ht="17.399999999999999" x14ac:dyDescent="0.25">
      <c r="B901" s="223"/>
      <c r="C901" s="163">
        <v>881</v>
      </c>
      <c r="D901" s="163" t="s">
        <v>35</v>
      </c>
      <c r="E901" s="164" t="s">
        <v>555</v>
      </c>
      <c r="F901" s="165" t="s">
        <v>10</v>
      </c>
      <c r="G901" s="166">
        <v>1</v>
      </c>
      <c r="H901" s="170">
        <f>+ROUND(ITEMS!H896*'Formulario 1 PROPUESTA'!$L$13,0)</f>
        <v>106067</v>
      </c>
      <c r="I901" s="171">
        <f>+ROUND(ITEMS!I896*'Formulario 1 PROPUESTA'!$L$13,0)</f>
        <v>106067</v>
      </c>
      <c r="J901" s="171">
        <f>+ROUND(ITEMS!J896*'Formulario 1 PROPUESTA'!$L$13,0)</f>
        <v>91900</v>
      </c>
      <c r="K901" s="171">
        <f>+ROUND(ITEMS!K896*'Formulario 1 PROPUESTA'!$L$13,0)</f>
        <v>91900</v>
      </c>
      <c r="L901" s="171">
        <f>+ROUND(ITEMS!L896*'Formulario 1 PROPUESTA'!$L$13,0)</f>
        <v>91900</v>
      </c>
      <c r="M901" s="172">
        <f>+ROUND(ITEMS!M896*'Formulario 1 PROPUESTA'!$L$13,0)</f>
        <v>91900</v>
      </c>
      <c r="N901" s="225"/>
    </row>
    <row r="902" spans="2:14" customFormat="1" ht="17.399999999999999" x14ac:dyDescent="0.25">
      <c r="B902" s="223"/>
      <c r="C902" s="163">
        <v>882</v>
      </c>
      <c r="D902" s="163" t="s">
        <v>21</v>
      </c>
      <c r="E902" s="164" t="s">
        <v>555</v>
      </c>
      <c r="F902" s="165" t="s">
        <v>84</v>
      </c>
      <c r="G902" s="166">
        <v>1</v>
      </c>
      <c r="H902" s="170">
        <f>+ROUND(ITEMS!H897*'Formulario 1 PROPUESTA'!$L$13,0)</f>
        <v>367500</v>
      </c>
      <c r="I902" s="171">
        <f>+ROUND(ITEMS!I897*'Formulario 1 PROPUESTA'!$L$13,0)</f>
        <v>422100</v>
      </c>
      <c r="J902" s="171">
        <f>+ROUND(ITEMS!J897*'Formulario 1 PROPUESTA'!$L$13,0)</f>
        <v>167159</v>
      </c>
      <c r="K902" s="171">
        <f>+ROUND(ITEMS!K897*'Formulario 1 PROPUESTA'!$L$13,0)</f>
        <v>210000</v>
      </c>
      <c r="L902" s="171">
        <f>+ROUND(ITEMS!L897*'Formulario 1 PROPUESTA'!$L$13,0)</f>
        <v>189000</v>
      </c>
      <c r="M902" s="172">
        <f>+ROUND(ITEMS!M897*'Formulario 1 PROPUESTA'!$L$13,0)</f>
        <v>304500</v>
      </c>
      <c r="N902" s="225"/>
    </row>
    <row r="903" spans="2:14" customFormat="1" ht="52.2" x14ac:dyDescent="0.25">
      <c r="B903" s="223"/>
      <c r="C903" s="163">
        <v>883</v>
      </c>
      <c r="D903" s="163" t="s">
        <v>35</v>
      </c>
      <c r="E903" s="164" t="s">
        <v>556</v>
      </c>
      <c r="F903" s="165" t="s">
        <v>10</v>
      </c>
      <c r="G903" s="166">
        <v>1</v>
      </c>
      <c r="H903" s="170">
        <f>+ROUND(ITEMS!H898*'Formulario 1 PROPUESTA'!$L$13,0)</f>
        <v>182234</v>
      </c>
      <c r="I903" s="171">
        <f>+ROUND(ITEMS!I898*'Formulario 1 PROPUESTA'!$L$13,0)</f>
        <v>182234</v>
      </c>
      <c r="J903" s="171">
        <f>+ROUND(ITEMS!J898*'Formulario 1 PROPUESTA'!$L$13,0)</f>
        <v>183750</v>
      </c>
      <c r="K903" s="171">
        <f>+ROUND(ITEMS!K898*'Formulario 1 PROPUESTA'!$L$13,0)</f>
        <v>183750</v>
      </c>
      <c r="L903" s="171">
        <f>+ROUND(ITEMS!L898*'Formulario 1 PROPUESTA'!$L$13,0)</f>
        <v>183750</v>
      </c>
      <c r="M903" s="172">
        <f>+ROUND(ITEMS!M898*'Formulario 1 PROPUESTA'!$L$13,0)</f>
        <v>183750</v>
      </c>
      <c r="N903" s="225"/>
    </row>
    <row r="904" spans="2:14" customFormat="1" ht="52.2" x14ac:dyDescent="0.25">
      <c r="B904" s="223"/>
      <c r="C904" s="163">
        <v>884</v>
      </c>
      <c r="D904" s="163" t="s">
        <v>21</v>
      </c>
      <c r="E904" s="164" t="s">
        <v>556</v>
      </c>
      <c r="F904" s="165" t="s">
        <v>84</v>
      </c>
      <c r="G904" s="166">
        <v>1</v>
      </c>
      <c r="H904" s="170">
        <f>+ROUND(ITEMS!H899*'Formulario 1 PROPUESTA'!$L$13,0)</f>
        <v>196344</v>
      </c>
      <c r="I904" s="171">
        <f>+ROUND(ITEMS!I899*'Formulario 1 PROPUESTA'!$L$13,0)</f>
        <v>222861</v>
      </c>
      <c r="J904" s="171">
        <f>+ROUND(ITEMS!J899*'Formulario 1 PROPUESTA'!$L$13,0)</f>
        <v>385350</v>
      </c>
      <c r="K904" s="171">
        <f>+ROUND(ITEMS!K899*'Formulario 1 PROPUESTA'!$L$13,0)</f>
        <v>336000</v>
      </c>
      <c r="L904" s="171">
        <f>+ROUND(ITEMS!L899*'Formulario 1 PROPUESTA'!$L$13,0)</f>
        <v>367500</v>
      </c>
      <c r="M904" s="172">
        <f>+ROUND(ITEMS!M899*'Formulario 1 PROPUESTA'!$L$13,0)</f>
        <v>189000</v>
      </c>
      <c r="N904" s="225"/>
    </row>
    <row r="905" spans="2:14" customFormat="1" ht="34.799999999999997" x14ac:dyDescent="0.25">
      <c r="B905" s="223"/>
      <c r="C905" s="163">
        <v>885</v>
      </c>
      <c r="D905" s="163" t="s">
        <v>35</v>
      </c>
      <c r="E905" s="164" t="s">
        <v>557</v>
      </c>
      <c r="F905" s="165" t="s">
        <v>10</v>
      </c>
      <c r="G905" s="166">
        <v>1</v>
      </c>
      <c r="H905" s="170">
        <f>+ROUND(ITEMS!H900*'Formulario 1 PROPUESTA'!$L$13,0)</f>
        <v>669203</v>
      </c>
      <c r="I905" s="171">
        <f>+ROUND(ITEMS!I900*'Formulario 1 PROPUESTA'!$L$13,0)</f>
        <v>669203</v>
      </c>
      <c r="J905" s="171">
        <f>+ROUND(ITEMS!J900*'Formulario 1 PROPUESTA'!$L$13,0)</f>
        <v>735000</v>
      </c>
      <c r="K905" s="171">
        <f>+ROUND(ITEMS!K900*'Formulario 1 PROPUESTA'!$L$13,0)</f>
        <v>735000</v>
      </c>
      <c r="L905" s="171">
        <f>+ROUND(ITEMS!L900*'Formulario 1 PROPUESTA'!$L$13,0)</f>
        <v>735000</v>
      </c>
      <c r="M905" s="172">
        <f>+ROUND(ITEMS!M900*'Formulario 1 PROPUESTA'!$L$13,0)</f>
        <v>735000</v>
      </c>
      <c r="N905" s="225"/>
    </row>
    <row r="906" spans="2:14" customFormat="1" ht="34.799999999999997" x14ac:dyDescent="0.25">
      <c r="B906" s="223"/>
      <c r="C906" s="163">
        <v>886</v>
      </c>
      <c r="D906" s="163" t="s">
        <v>21</v>
      </c>
      <c r="E906" s="164" t="s">
        <v>557</v>
      </c>
      <c r="F906" s="165" t="s">
        <v>84</v>
      </c>
      <c r="G906" s="166">
        <v>1</v>
      </c>
      <c r="H906" s="170">
        <f>+ROUND(ITEMS!H901*'Formulario 1 PROPUESTA'!$L$13,0)</f>
        <v>637124</v>
      </c>
      <c r="I906" s="171">
        <f>+ROUND(ITEMS!I901*'Formulario 1 PROPUESTA'!$L$13,0)</f>
        <v>696745</v>
      </c>
      <c r="J906" s="171">
        <f>+ROUND(ITEMS!J901*'Formulario 1 PROPUESTA'!$L$13,0)</f>
        <v>1619276</v>
      </c>
      <c r="K906" s="171">
        <f>+ROUND(ITEMS!K901*'Formulario 1 PROPUESTA'!$L$13,0)</f>
        <v>1365000</v>
      </c>
      <c r="L906" s="171">
        <f>+ROUND(ITEMS!L901*'Formulario 1 PROPUESTA'!$L$13,0)</f>
        <v>1417500</v>
      </c>
      <c r="M906" s="172">
        <f>+ROUND(ITEMS!M901*'Formulario 1 PROPUESTA'!$L$13,0)</f>
        <v>0</v>
      </c>
      <c r="N906" s="225"/>
    </row>
    <row r="907" spans="2:14" customFormat="1" ht="69.599999999999994" x14ac:dyDescent="0.25">
      <c r="B907" s="223"/>
      <c r="C907" s="163">
        <v>887</v>
      </c>
      <c r="D907" s="163" t="s">
        <v>35</v>
      </c>
      <c r="E907" s="164" t="s">
        <v>558</v>
      </c>
      <c r="F907" s="165" t="s">
        <v>10</v>
      </c>
      <c r="G907" s="166">
        <v>1</v>
      </c>
      <c r="H907" s="170">
        <f>+ROUND(ITEMS!H902*'Formulario 1 PROPUESTA'!$L$13,0)</f>
        <v>26250</v>
      </c>
      <c r="I907" s="171">
        <f>+ROUND(ITEMS!I902*'Formulario 1 PROPUESTA'!$L$13,0)</f>
        <v>26250</v>
      </c>
      <c r="J907" s="171">
        <f>+ROUND(ITEMS!J902*'Formulario 1 PROPUESTA'!$L$13,0)</f>
        <v>26250</v>
      </c>
      <c r="K907" s="171">
        <f>+ROUND(ITEMS!K902*'Formulario 1 PROPUESTA'!$L$13,0)</f>
        <v>26250</v>
      </c>
      <c r="L907" s="171">
        <f>+ROUND(ITEMS!L902*'Formulario 1 PROPUESTA'!$L$13,0)</f>
        <v>26250</v>
      </c>
      <c r="M907" s="172">
        <f>+ROUND(ITEMS!M902*'Formulario 1 PROPUESTA'!$L$13,0)</f>
        <v>26250</v>
      </c>
      <c r="N907" s="225"/>
    </row>
    <row r="908" spans="2:14" customFormat="1" ht="69.599999999999994" x14ac:dyDescent="0.25">
      <c r="B908" s="223"/>
      <c r="C908" s="163">
        <v>888</v>
      </c>
      <c r="D908" s="163" t="s">
        <v>21</v>
      </c>
      <c r="E908" s="164" t="s">
        <v>558</v>
      </c>
      <c r="F908" s="165" t="s">
        <v>84</v>
      </c>
      <c r="G908" s="166">
        <v>1</v>
      </c>
      <c r="H908" s="170">
        <f>+ROUND(ITEMS!H903*'Formulario 1 PROPUESTA'!$L$13,0)</f>
        <v>268800</v>
      </c>
      <c r="I908" s="171">
        <f>+ROUND(ITEMS!I903*'Formulario 1 PROPUESTA'!$L$13,0)</f>
        <v>268800</v>
      </c>
      <c r="J908" s="171">
        <f>+ROUND(ITEMS!J903*'Formulario 1 PROPUESTA'!$L$13,0)</f>
        <v>68250</v>
      </c>
      <c r="K908" s="171">
        <f>+ROUND(ITEMS!K903*'Formulario 1 PROPUESTA'!$L$13,0)</f>
        <v>47250</v>
      </c>
      <c r="L908" s="171">
        <f>+ROUND(ITEMS!L903*'Formulario 1 PROPUESTA'!$L$13,0)</f>
        <v>84000</v>
      </c>
      <c r="M908" s="172">
        <f>+ROUND(ITEMS!M903*'Formulario 1 PROPUESTA'!$L$13,0)</f>
        <v>94500</v>
      </c>
      <c r="N908" s="225"/>
    </row>
    <row r="909" spans="2:14" customFormat="1" ht="17.399999999999999" x14ac:dyDescent="0.25">
      <c r="B909" s="223"/>
      <c r="C909" s="163">
        <v>889</v>
      </c>
      <c r="D909" s="163" t="s">
        <v>35</v>
      </c>
      <c r="E909" s="164" t="s">
        <v>559</v>
      </c>
      <c r="F909" s="165" t="s">
        <v>10</v>
      </c>
      <c r="G909" s="166">
        <v>1</v>
      </c>
      <c r="H909" s="170">
        <f>+ROUND(ITEMS!H904*'Formulario 1 PROPUESTA'!$L$13,0)</f>
        <v>24967</v>
      </c>
      <c r="I909" s="171">
        <f>+ROUND(ITEMS!I904*'Formulario 1 PROPUESTA'!$L$13,0)</f>
        <v>24967</v>
      </c>
      <c r="J909" s="171">
        <f>+ROUND(ITEMS!J904*'Formulario 1 PROPUESTA'!$L$13,0)</f>
        <v>26250</v>
      </c>
      <c r="K909" s="171">
        <f>+ROUND(ITEMS!K904*'Formulario 1 PROPUESTA'!$L$13,0)</f>
        <v>26250</v>
      </c>
      <c r="L909" s="171">
        <f>+ROUND(ITEMS!L904*'Formulario 1 PROPUESTA'!$L$13,0)</f>
        <v>26250</v>
      </c>
      <c r="M909" s="172">
        <f>+ROUND(ITEMS!M904*'Formulario 1 PROPUESTA'!$L$13,0)</f>
        <v>26250</v>
      </c>
      <c r="N909" s="225"/>
    </row>
    <row r="910" spans="2:14" customFormat="1" ht="17.399999999999999" x14ac:dyDescent="0.25">
      <c r="B910" s="223"/>
      <c r="C910" s="163">
        <v>890</v>
      </c>
      <c r="D910" s="163" t="s">
        <v>21</v>
      </c>
      <c r="E910" s="164" t="s">
        <v>559</v>
      </c>
      <c r="F910" s="165" t="s">
        <v>124</v>
      </c>
      <c r="G910" s="166">
        <v>1</v>
      </c>
      <c r="H910" s="170">
        <f>+ROUND(ITEMS!H905*'Formulario 1 PROPUESTA'!$L$13,0)</f>
        <v>126000</v>
      </c>
      <c r="I910" s="171">
        <f>+ROUND(ITEMS!I905*'Formulario 1 PROPUESTA'!$L$13,0)</f>
        <v>126000</v>
      </c>
      <c r="J910" s="171">
        <f>+ROUND(ITEMS!J905*'Formulario 1 PROPUESTA'!$L$13,0)</f>
        <v>136500</v>
      </c>
      <c r="K910" s="171">
        <f>+ROUND(ITEMS!K905*'Formulario 1 PROPUESTA'!$L$13,0)</f>
        <v>96029</v>
      </c>
      <c r="L910" s="171">
        <f>+ROUND(ITEMS!L905*'Formulario 1 PROPUESTA'!$L$13,0)</f>
        <v>83428</v>
      </c>
      <c r="M910" s="172">
        <f>+ROUND(ITEMS!M905*'Formulario 1 PROPUESTA'!$L$13,0)</f>
        <v>94500</v>
      </c>
      <c r="N910" s="225"/>
    </row>
    <row r="911" spans="2:14" customFormat="1" ht="52.2" x14ac:dyDescent="0.25">
      <c r="B911" s="223"/>
      <c r="C911" s="163">
        <v>891</v>
      </c>
      <c r="D911" s="163" t="s">
        <v>35</v>
      </c>
      <c r="E911" s="164" t="s">
        <v>560</v>
      </c>
      <c r="F911" s="165" t="s">
        <v>10</v>
      </c>
      <c r="G911" s="166">
        <v>1</v>
      </c>
      <c r="H911" s="170">
        <f>+ROUND(ITEMS!H906*'Formulario 1 PROPUESTA'!$L$13,0)</f>
        <v>24967</v>
      </c>
      <c r="I911" s="171">
        <f>+ROUND(ITEMS!I906*'Formulario 1 PROPUESTA'!$L$13,0)</f>
        <v>24967</v>
      </c>
      <c r="J911" s="171">
        <f>+ROUND(ITEMS!J906*'Formulario 1 PROPUESTA'!$L$13,0)</f>
        <v>26784</v>
      </c>
      <c r="K911" s="171">
        <f>+ROUND(ITEMS!K906*'Formulario 1 PROPUESTA'!$L$13,0)</f>
        <v>26250</v>
      </c>
      <c r="L911" s="171">
        <f>+ROUND(ITEMS!L906*'Formulario 1 PROPUESTA'!$L$13,0)</f>
        <v>26250</v>
      </c>
      <c r="M911" s="172">
        <f>+ROUND(ITEMS!M906*'Formulario 1 PROPUESTA'!$L$13,0)</f>
        <v>26250</v>
      </c>
      <c r="N911" s="225"/>
    </row>
    <row r="912" spans="2:14" customFormat="1" ht="52.2" x14ac:dyDescent="0.25">
      <c r="B912" s="223"/>
      <c r="C912" s="163">
        <v>892</v>
      </c>
      <c r="D912" s="163" t="s">
        <v>21</v>
      </c>
      <c r="E912" s="164" t="s">
        <v>560</v>
      </c>
      <c r="F912" s="165" t="s">
        <v>124</v>
      </c>
      <c r="G912" s="166">
        <v>1</v>
      </c>
      <c r="H912" s="170">
        <f>+ROUND(ITEMS!H907*'Formulario 1 PROPUESTA'!$L$13,0)</f>
        <v>126000</v>
      </c>
      <c r="I912" s="171">
        <f>+ROUND(ITEMS!I907*'Formulario 1 PROPUESTA'!$L$13,0)</f>
        <v>126000</v>
      </c>
      <c r="J912" s="171">
        <f>+ROUND(ITEMS!J907*'Formulario 1 PROPUESTA'!$L$13,0)</f>
        <v>123061</v>
      </c>
      <c r="K912" s="171">
        <f>+ROUND(ITEMS!K907*'Formulario 1 PROPUESTA'!$L$13,0)</f>
        <v>102900</v>
      </c>
      <c r="L912" s="171">
        <f>+ROUND(ITEMS!L907*'Formulario 1 PROPUESTA'!$L$13,0)</f>
        <v>84000</v>
      </c>
      <c r="M912" s="172">
        <f>+ROUND(ITEMS!M907*'Formulario 1 PROPUESTA'!$L$13,0)</f>
        <v>94500</v>
      </c>
      <c r="N912" s="225"/>
    </row>
    <row r="913" spans="2:14" customFormat="1" ht="87" x14ac:dyDescent="0.25">
      <c r="B913" s="223"/>
      <c r="C913" s="163">
        <v>893</v>
      </c>
      <c r="D913" s="163" t="s">
        <v>35</v>
      </c>
      <c r="E913" s="164" t="s">
        <v>561</v>
      </c>
      <c r="F913" s="165" t="s">
        <v>10</v>
      </c>
      <c r="G913" s="166">
        <v>1</v>
      </c>
      <c r="H913" s="170">
        <f>+ROUND(ITEMS!H908*'Formulario 1 PROPUESTA'!$L$13,0)</f>
        <v>26250</v>
      </c>
      <c r="I913" s="171">
        <f>+ROUND(ITEMS!I908*'Formulario 1 PROPUESTA'!$L$13,0)</f>
        <v>26250</v>
      </c>
      <c r="J913" s="171">
        <f>+ROUND(ITEMS!J908*'Formulario 1 PROPUESTA'!$L$13,0)</f>
        <v>26250</v>
      </c>
      <c r="K913" s="171">
        <f>+ROUND(ITEMS!K908*'Formulario 1 PROPUESTA'!$L$13,0)</f>
        <v>26250</v>
      </c>
      <c r="L913" s="171">
        <f>+ROUND(ITEMS!L908*'Formulario 1 PROPUESTA'!$L$13,0)</f>
        <v>26250</v>
      </c>
      <c r="M913" s="172">
        <f>+ROUND(ITEMS!M908*'Formulario 1 PROPUESTA'!$L$13,0)</f>
        <v>26250</v>
      </c>
      <c r="N913" s="225"/>
    </row>
    <row r="914" spans="2:14" customFormat="1" ht="87" x14ac:dyDescent="0.25">
      <c r="B914" s="223"/>
      <c r="C914" s="163">
        <v>894</v>
      </c>
      <c r="D914" s="163" t="s">
        <v>21</v>
      </c>
      <c r="E914" s="164" t="s">
        <v>561</v>
      </c>
      <c r="F914" s="165" t="s">
        <v>84</v>
      </c>
      <c r="G914" s="166">
        <v>1</v>
      </c>
      <c r="H914" s="170">
        <f>+ROUND(ITEMS!H909*'Formulario 1 PROPUESTA'!$L$13,0)</f>
        <v>194250</v>
      </c>
      <c r="I914" s="171">
        <f>+ROUND(ITEMS!I909*'Formulario 1 PROPUESTA'!$L$13,0)</f>
        <v>194250</v>
      </c>
      <c r="J914" s="171">
        <f>+ROUND(ITEMS!J909*'Formulario 1 PROPUESTA'!$L$13,0)</f>
        <v>136500</v>
      </c>
      <c r="K914" s="171">
        <f>+ROUND(ITEMS!K909*'Formulario 1 PROPUESTA'!$L$13,0)</f>
        <v>51450</v>
      </c>
      <c r="L914" s="171">
        <f>+ROUND(ITEMS!L909*'Formulario 1 PROPUESTA'!$L$13,0)</f>
        <v>126000</v>
      </c>
      <c r="M914" s="172">
        <f>+ROUND(ITEMS!M909*'Formulario 1 PROPUESTA'!$L$13,0)</f>
        <v>94500</v>
      </c>
      <c r="N914" s="225"/>
    </row>
    <row r="915" spans="2:14" customFormat="1" ht="52.2" x14ac:dyDescent="0.25">
      <c r="B915" s="223"/>
      <c r="C915" s="163">
        <v>895</v>
      </c>
      <c r="D915" s="163" t="s">
        <v>35</v>
      </c>
      <c r="E915" s="164" t="s">
        <v>562</v>
      </c>
      <c r="F915" s="165" t="s">
        <v>10</v>
      </c>
      <c r="G915" s="166">
        <v>1</v>
      </c>
      <c r="H915" s="170">
        <f>+ROUND(ITEMS!H910*'Formulario 1 PROPUESTA'!$L$13,0)</f>
        <v>46750</v>
      </c>
      <c r="I915" s="171">
        <f>+ROUND(ITEMS!I910*'Formulario 1 PROPUESTA'!$L$13,0)</f>
        <v>46750</v>
      </c>
      <c r="J915" s="171">
        <f>+ROUND(ITEMS!J910*'Formulario 1 PROPUESTA'!$L$13,0)</f>
        <v>54377</v>
      </c>
      <c r="K915" s="171">
        <f>+ROUND(ITEMS!K910*'Formulario 1 PROPUESTA'!$L$13,0)</f>
        <v>46750</v>
      </c>
      <c r="L915" s="171">
        <f>+ROUND(ITEMS!L910*'Formulario 1 PROPUESTA'!$L$13,0)</f>
        <v>46750</v>
      </c>
      <c r="M915" s="172">
        <f>+ROUND(ITEMS!M910*'Formulario 1 PROPUESTA'!$L$13,0)</f>
        <v>46750</v>
      </c>
      <c r="N915" s="225"/>
    </row>
    <row r="916" spans="2:14" customFormat="1" ht="52.2" x14ac:dyDescent="0.25">
      <c r="B916" s="223"/>
      <c r="C916" s="163">
        <v>896</v>
      </c>
      <c r="D916" s="163" t="s">
        <v>21</v>
      </c>
      <c r="E916" s="164" t="s">
        <v>562</v>
      </c>
      <c r="F916" s="165" t="s">
        <v>84</v>
      </c>
      <c r="G916" s="166">
        <v>1</v>
      </c>
      <c r="H916" s="170">
        <f>+ROUND(ITEMS!H911*'Formulario 1 PROPUESTA'!$L$13,0)</f>
        <v>152106</v>
      </c>
      <c r="I916" s="171">
        <f>+ROUND(ITEMS!I911*'Formulario 1 PROPUESTA'!$L$13,0)</f>
        <v>153713</v>
      </c>
      <c r="J916" s="171">
        <f>+ROUND(ITEMS!J911*'Formulario 1 PROPUESTA'!$L$13,0)</f>
        <v>566889</v>
      </c>
      <c r="K916" s="171">
        <f>+ROUND(ITEMS!K911*'Formulario 1 PROPUESTA'!$L$13,0)</f>
        <v>504000</v>
      </c>
      <c r="L916" s="171">
        <f>+ROUND(ITEMS!L911*'Formulario 1 PROPUESTA'!$L$13,0)</f>
        <v>504000</v>
      </c>
      <c r="M916" s="172">
        <f>+ROUND(ITEMS!M911*'Formulario 1 PROPUESTA'!$L$13,0)</f>
        <v>262500</v>
      </c>
      <c r="N916" s="225"/>
    </row>
    <row r="917" spans="2:14" customFormat="1" ht="34.799999999999997" x14ac:dyDescent="0.25">
      <c r="B917" s="223"/>
      <c r="C917" s="163">
        <v>897</v>
      </c>
      <c r="D917" s="163" t="s">
        <v>35</v>
      </c>
      <c r="E917" s="164" t="s">
        <v>563</v>
      </c>
      <c r="F917" s="165" t="s">
        <v>10</v>
      </c>
      <c r="G917" s="166">
        <v>1</v>
      </c>
      <c r="H917" s="170">
        <f>+ROUND(ITEMS!H912*'Formulario 1 PROPUESTA'!$L$13,0)</f>
        <v>275650</v>
      </c>
      <c r="I917" s="171">
        <f>+ROUND(ITEMS!I912*'Formulario 1 PROPUESTA'!$L$13,0)</f>
        <v>275650</v>
      </c>
      <c r="J917" s="171">
        <f>+ROUND(ITEMS!J912*'Formulario 1 PROPUESTA'!$L$13,0)</f>
        <v>265565</v>
      </c>
      <c r="K917" s="171">
        <f>+ROUND(ITEMS!K912*'Formulario 1 PROPUESTA'!$L$13,0)</f>
        <v>275650</v>
      </c>
      <c r="L917" s="171">
        <f>+ROUND(ITEMS!L912*'Formulario 1 PROPUESTA'!$L$13,0)</f>
        <v>275650</v>
      </c>
      <c r="M917" s="172">
        <f>+ROUND(ITEMS!M912*'Formulario 1 PROPUESTA'!$L$13,0)</f>
        <v>275650</v>
      </c>
      <c r="N917" s="225"/>
    </row>
    <row r="918" spans="2:14" customFormat="1" ht="34.799999999999997" x14ac:dyDescent="0.25">
      <c r="B918" s="223"/>
      <c r="C918" s="163">
        <v>898</v>
      </c>
      <c r="D918" s="163" t="s">
        <v>21</v>
      </c>
      <c r="E918" s="164" t="s">
        <v>563</v>
      </c>
      <c r="F918" s="165" t="s">
        <v>84</v>
      </c>
      <c r="G918" s="166">
        <v>1</v>
      </c>
      <c r="H918" s="170">
        <f>+ROUND(ITEMS!H913*'Formulario 1 PROPUESTA'!$L$13,0)</f>
        <v>153658</v>
      </c>
      <c r="I918" s="171">
        <f>+ROUND(ITEMS!I913*'Formulario 1 PROPUESTA'!$L$13,0)</f>
        <v>158639</v>
      </c>
      <c r="J918" s="171">
        <f>+ROUND(ITEMS!J913*'Formulario 1 PROPUESTA'!$L$13,0)</f>
        <v>929629</v>
      </c>
      <c r="K918" s="171">
        <f>+ROUND(ITEMS!K913*'Formulario 1 PROPUESTA'!$L$13,0)</f>
        <v>1029000</v>
      </c>
      <c r="L918" s="171">
        <f>+ROUND(ITEMS!L913*'Formulario 1 PROPUESTA'!$L$13,0)</f>
        <v>1029000</v>
      </c>
      <c r="M918" s="172">
        <f>+ROUND(ITEMS!M913*'Formulario 1 PROPUESTA'!$L$13,0)</f>
        <v>1176000</v>
      </c>
      <c r="N918" s="225"/>
    </row>
    <row r="919" spans="2:14" customFormat="1" ht="174" x14ac:dyDescent="0.25">
      <c r="B919" s="223"/>
      <c r="C919" s="163">
        <v>899</v>
      </c>
      <c r="D919" s="163" t="s">
        <v>35</v>
      </c>
      <c r="E919" s="164" t="s">
        <v>564</v>
      </c>
      <c r="F919" s="165" t="s">
        <v>10</v>
      </c>
      <c r="G919" s="166">
        <v>1</v>
      </c>
      <c r="H919" s="170">
        <f>+ROUND(ITEMS!H914*'Formulario 1 PROPUESTA'!$L$13,0)</f>
        <v>183750</v>
      </c>
      <c r="I919" s="171">
        <f>+ROUND(ITEMS!I914*'Formulario 1 PROPUESTA'!$L$13,0)</f>
        <v>183750</v>
      </c>
      <c r="J919" s="171">
        <f>+ROUND(ITEMS!J914*'Formulario 1 PROPUESTA'!$L$13,0)</f>
        <v>183750</v>
      </c>
      <c r="K919" s="171">
        <f>+ROUND(ITEMS!K914*'Formulario 1 PROPUESTA'!$L$13,0)</f>
        <v>183750</v>
      </c>
      <c r="L919" s="171">
        <f>+ROUND(ITEMS!L914*'Formulario 1 PROPUESTA'!$L$13,0)</f>
        <v>183750</v>
      </c>
      <c r="M919" s="172">
        <f>+ROUND(ITEMS!M914*'Formulario 1 PROPUESTA'!$L$13,0)</f>
        <v>183750</v>
      </c>
      <c r="N919" s="225"/>
    </row>
    <row r="920" spans="2:14" customFormat="1" ht="174" x14ac:dyDescent="0.25">
      <c r="B920" s="223"/>
      <c r="C920" s="163">
        <v>900</v>
      </c>
      <c r="D920" s="163" t="s">
        <v>21</v>
      </c>
      <c r="E920" s="164" t="s">
        <v>564</v>
      </c>
      <c r="F920" s="165">
        <v>1</v>
      </c>
      <c r="G920" s="166">
        <v>1</v>
      </c>
      <c r="H920" s="170">
        <f>+ROUND(ITEMS!H915*'Formulario 1 PROPUESTA'!$L$13,0)</f>
        <v>22050</v>
      </c>
      <c r="I920" s="171">
        <f>+ROUND(ITEMS!I915*'Formulario 1 PROPUESTA'!$L$13,0)</f>
        <v>22050</v>
      </c>
      <c r="J920" s="171">
        <f>+ROUND(ITEMS!J915*'Formulario 1 PROPUESTA'!$L$13,0)</f>
        <v>22050</v>
      </c>
      <c r="K920" s="171">
        <f>+ROUND(ITEMS!K915*'Formulario 1 PROPUESTA'!$L$13,0)</f>
        <v>22050</v>
      </c>
      <c r="L920" s="171">
        <f>+ROUND(ITEMS!L915*'Formulario 1 PROPUESTA'!$L$13,0)</f>
        <v>22050</v>
      </c>
      <c r="M920" s="172">
        <f>+ROUND(ITEMS!M915*'Formulario 1 PROPUESTA'!$L$13,0)</f>
        <v>22050</v>
      </c>
      <c r="N920" s="225"/>
    </row>
    <row r="921" spans="2:14" customFormat="1" ht="52.2" x14ac:dyDescent="0.25">
      <c r="B921" s="223"/>
      <c r="C921" s="163">
        <v>901</v>
      </c>
      <c r="D921" s="163" t="s">
        <v>35</v>
      </c>
      <c r="E921" s="164" t="s">
        <v>565</v>
      </c>
      <c r="F921" s="165" t="s">
        <v>10</v>
      </c>
      <c r="G921" s="166">
        <v>1</v>
      </c>
      <c r="H921" s="170">
        <f>+ROUND(ITEMS!H916*'Formulario 1 PROPUESTA'!$L$13,0)</f>
        <v>243501</v>
      </c>
      <c r="I921" s="171">
        <f>+ROUND(ITEMS!I916*'Formulario 1 PROPUESTA'!$L$13,0)</f>
        <v>243501</v>
      </c>
      <c r="J921" s="171">
        <f>+ROUND(ITEMS!J916*'Formulario 1 PROPUESTA'!$L$13,0)</f>
        <v>275650</v>
      </c>
      <c r="K921" s="171">
        <f>+ROUND(ITEMS!K916*'Formulario 1 PROPUESTA'!$L$13,0)</f>
        <v>275650</v>
      </c>
      <c r="L921" s="171">
        <f>+ROUND(ITEMS!L916*'Formulario 1 PROPUESTA'!$L$13,0)</f>
        <v>275650</v>
      </c>
      <c r="M921" s="172">
        <f>+ROUND(ITEMS!M916*'Formulario 1 PROPUESTA'!$L$13,0)</f>
        <v>275650</v>
      </c>
      <c r="N921" s="225"/>
    </row>
    <row r="922" spans="2:14" customFormat="1" ht="52.2" x14ac:dyDescent="0.25">
      <c r="B922" s="223"/>
      <c r="C922" s="163">
        <v>902</v>
      </c>
      <c r="D922" s="163" t="s">
        <v>21</v>
      </c>
      <c r="E922" s="164" t="s">
        <v>565</v>
      </c>
      <c r="F922" s="165" t="s">
        <v>84</v>
      </c>
      <c r="G922" s="166">
        <v>1</v>
      </c>
      <c r="H922" s="170">
        <f>+ROUND(ITEMS!H917*'Formulario 1 PROPUESTA'!$L$13,0)</f>
        <v>131250</v>
      </c>
      <c r="I922" s="171">
        <f>+ROUND(ITEMS!I917*'Formulario 1 PROPUESTA'!$L$13,0)</f>
        <v>113682</v>
      </c>
      <c r="J922" s="171">
        <f>+ROUND(ITEMS!J917*'Formulario 1 PROPUESTA'!$L$13,0)</f>
        <v>317100</v>
      </c>
      <c r="K922" s="171">
        <f>+ROUND(ITEMS!K917*'Formulario 1 PROPUESTA'!$L$13,0)</f>
        <v>294000</v>
      </c>
      <c r="L922" s="171">
        <f>+ROUND(ITEMS!L917*'Formulario 1 PROPUESTA'!$L$13,0)</f>
        <v>315000</v>
      </c>
      <c r="M922" s="172">
        <f>+ROUND(ITEMS!M917*'Formulario 1 PROPUESTA'!$L$13,0)</f>
        <v>168000</v>
      </c>
      <c r="N922" s="225"/>
    </row>
    <row r="923" spans="2:14" customFormat="1" ht="34.799999999999997" x14ac:dyDescent="0.25">
      <c r="B923" s="223"/>
      <c r="C923" s="163">
        <v>903</v>
      </c>
      <c r="D923" s="163" t="s">
        <v>35</v>
      </c>
      <c r="E923" s="164" t="s">
        <v>566</v>
      </c>
      <c r="F923" s="165" t="s">
        <v>10</v>
      </c>
      <c r="G923" s="166">
        <v>1</v>
      </c>
      <c r="H923" s="170">
        <f>+ROUND(ITEMS!H918*'Formulario 1 PROPUESTA'!$L$13,0)</f>
        <v>91134</v>
      </c>
      <c r="I923" s="171">
        <f>+ROUND(ITEMS!I918*'Formulario 1 PROPUESTA'!$L$13,0)</f>
        <v>91134</v>
      </c>
      <c r="J923" s="171">
        <f>+ROUND(ITEMS!J918*'Formulario 1 PROPUESTA'!$L$13,0)</f>
        <v>91900</v>
      </c>
      <c r="K923" s="171">
        <f>+ROUND(ITEMS!K918*'Formulario 1 PROPUESTA'!$L$13,0)</f>
        <v>91900</v>
      </c>
      <c r="L923" s="171">
        <f>+ROUND(ITEMS!L918*'Formulario 1 PROPUESTA'!$L$13,0)</f>
        <v>91900</v>
      </c>
      <c r="M923" s="172">
        <f>+ROUND(ITEMS!M918*'Formulario 1 PROPUESTA'!$L$13,0)</f>
        <v>91900</v>
      </c>
      <c r="N923" s="225"/>
    </row>
    <row r="924" spans="2:14" customFormat="1" ht="34.799999999999997" x14ac:dyDescent="0.25">
      <c r="B924" s="223"/>
      <c r="C924" s="163">
        <v>904</v>
      </c>
      <c r="D924" s="163" t="s">
        <v>21</v>
      </c>
      <c r="E924" s="164" t="s">
        <v>566</v>
      </c>
      <c r="F924" s="165" t="s">
        <v>84</v>
      </c>
      <c r="G924" s="166">
        <v>1</v>
      </c>
      <c r="H924" s="170">
        <f>+ROUND(ITEMS!H919*'Formulario 1 PROPUESTA'!$L$13,0)</f>
        <v>268800</v>
      </c>
      <c r="I924" s="171">
        <f>+ROUND(ITEMS!I919*'Formulario 1 PROPUESTA'!$L$13,0)</f>
        <v>268800</v>
      </c>
      <c r="J924" s="171">
        <f>+ROUND(ITEMS!J919*'Formulario 1 PROPUESTA'!$L$13,0)</f>
        <v>110743</v>
      </c>
      <c r="K924" s="171">
        <f>+ROUND(ITEMS!K919*'Formulario 1 PROPUESTA'!$L$13,0)</f>
        <v>126000</v>
      </c>
      <c r="L924" s="171">
        <f>+ROUND(ITEMS!L919*'Formulario 1 PROPUESTA'!$L$13,0)</f>
        <v>105000</v>
      </c>
      <c r="M924" s="172">
        <f>+ROUND(ITEMS!M919*'Formulario 1 PROPUESTA'!$L$13,0)</f>
        <v>294000</v>
      </c>
      <c r="N924" s="225"/>
    </row>
    <row r="925" spans="2:14" customFormat="1" ht="69.599999999999994" x14ac:dyDescent="0.25">
      <c r="B925" s="223"/>
      <c r="C925" s="163">
        <v>905</v>
      </c>
      <c r="D925" s="163" t="s">
        <v>35</v>
      </c>
      <c r="E925" s="164" t="s">
        <v>567</v>
      </c>
      <c r="F925" s="165" t="s">
        <v>10</v>
      </c>
      <c r="G925" s="166">
        <v>1</v>
      </c>
      <c r="H925" s="170">
        <f>+ROUND(ITEMS!H920*'Formulario 1 PROPUESTA'!$L$13,0)</f>
        <v>275650</v>
      </c>
      <c r="I925" s="171">
        <f>+ROUND(ITEMS!I920*'Formulario 1 PROPUESTA'!$L$13,0)</f>
        <v>275650</v>
      </c>
      <c r="J925" s="171">
        <f>+ROUND(ITEMS!J920*'Formulario 1 PROPUESTA'!$L$13,0)</f>
        <v>275650</v>
      </c>
      <c r="K925" s="171">
        <f>+ROUND(ITEMS!K920*'Formulario 1 PROPUESTA'!$L$13,0)</f>
        <v>275650</v>
      </c>
      <c r="L925" s="171">
        <f>+ROUND(ITEMS!L920*'Formulario 1 PROPUESTA'!$L$13,0)</f>
        <v>275650</v>
      </c>
      <c r="M925" s="172">
        <f>+ROUND(ITEMS!M920*'Formulario 1 PROPUESTA'!$L$13,0)</f>
        <v>275650</v>
      </c>
      <c r="N925" s="225"/>
    </row>
    <row r="926" spans="2:14" customFormat="1" ht="69.599999999999994" x14ac:dyDescent="0.25">
      <c r="B926" s="223"/>
      <c r="C926" s="163">
        <v>906</v>
      </c>
      <c r="D926" s="163" t="s">
        <v>21</v>
      </c>
      <c r="E926" s="164" t="s">
        <v>567</v>
      </c>
      <c r="F926" s="165" t="s">
        <v>124</v>
      </c>
      <c r="G926" s="166">
        <v>1</v>
      </c>
      <c r="H926" s="170">
        <f>+ROUND(ITEMS!H921*'Formulario 1 PROPUESTA'!$L$13,0)</f>
        <v>103426</v>
      </c>
      <c r="I926" s="171">
        <f>+ROUND(ITEMS!I921*'Formulario 1 PROPUESTA'!$L$13,0)</f>
        <v>93998</v>
      </c>
      <c r="J926" s="171">
        <f>+ROUND(ITEMS!J921*'Formulario 1 PROPUESTA'!$L$13,0)</f>
        <v>336951</v>
      </c>
      <c r="K926" s="171">
        <f>+ROUND(ITEMS!K921*'Formulario 1 PROPUESTA'!$L$13,0)</f>
        <v>336000</v>
      </c>
      <c r="L926" s="171">
        <f>+ROUND(ITEMS!L921*'Formulario 1 PROPUESTA'!$L$13,0)</f>
        <v>367500</v>
      </c>
      <c r="M926" s="172">
        <f>+ROUND(ITEMS!M921*'Formulario 1 PROPUESTA'!$L$13,0)</f>
        <v>210000</v>
      </c>
      <c r="N926" s="225"/>
    </row>
    <row r="927" spans="2:14" customFormat="1" ht="87" x14ac:dyDescent="0.25">
      <c r="B927" s="223"/>
      <c r="C927" s="163">
        <v>907</v>
      </c>
      <c r="D927" s="163" t="s">
        <v>35</v>
      </c>
      <c r="E927" s="164" t="s">
        <v>568</v>
      </c>
      <c r="F927" s="165" t="s">
        <v>10</v>
      </c>
      <c r="G927" s="166">
        <v>1</v>
      </c>
      <c r="H927" s="170">
        <f>+ROUND(ITEMS!H922*'Formulario 1 PROPUESTA'!$L$13,0)</f>
        <v>0</v>
      </c>
      <c r="I927" s="171">
        <f>+ROUND(ITEMS!I922*'Formulario 1 PROPUESTA'!$L$13,0)</f>
        <v>0</v>
      </c>
      <c r="J927" s="171">
        <f>+ROUND(ITEMS!J922*'Formulario 1 PROPUESTA'!$L$13,0)</f>
        <v>0</v>
      </c>
      <c r="K927" s="171">
        <f>+ROUND(ITEMS!K922*'Formulario 1 PROPUESTA'!$L$13,0)</f>
        <v>0</v>
      </c>
      <c r="L927" s="171">
        <f>+ROUND(ITEMS!L922*'Formulario 1 PROPUESTA'!$L$13,0)</f>
        <v>0</v>
      </c>
      <c r="M927" s="172">
        <f>+ROUND(ITEMS!M922*'Formulario 1 PROPUESTA'!$L$13,0)</f>
        <v>367500</v>
      </c>
      <c r="N927" s="225"/>
    </row>
    <row r="928" spans="2:14" customFormat="1" ht="52.2" x14ac:dyDescent="0.25">
      <c r="B928" s="223"/>
      <c r="C928" s="163">
        <v>908</v>
      </c>
      <c r="D928" s="163" t="s">
        <v>35</v>
      </c>
      <c r="E928" s="164" t="s">
        <v>569</v>
      </c>
      <c r="F928" s="165" t="s">
        <v>10</v>
      </c>
      <c r="G928" s="166">
        <v>1</v>
      </c>
      <c r="H928" s="170">
        <f>+ROUND(ITEMS!H923*'Formulario 1 PROPUESTA'!$L$13,0)</f>
        <v>0</v>
      </c>
      <c r="I928" s="171">
        <f>+ROUND(ITEMS!I923*'Formulario 1 PROPUESTA'!$L$13,0)</f>
        <v>0</v>
      </c>
      <c r="J928" s="171">
        <f>+ROUND(ITEMS!J923*'Formulario 1 PROPUESTA'!$L$13,0)</f>
        <v>0</v>
      </c>
      <c r="K928" s="171">
        <f>+ROUND(ITEMS!K923*'Formulario 1 PROPUESTA'!$L$13,0)</f>
        <v>0</v>
      </c>
      <c r="L928" s="171">
        <f>+ROUND(ITEMS!L923*'Formulario 1 PROPUESTA'!$L$13,0)</f>
        <v>0</v>
      </c>
      <c r="M928" s="172">
        <f>+ROUND(ITEMS!M923*'Formulario 1 PROPUESTA'!$L$13,0)</f>
        <v>367500</v>
      </c>
      <c r="N928" s="225"/>
    </row>
    <row r="929" spans="2:14" customFormat="1" ht="52.2" x14ac:dyDescent="0.25">
      <c r="B929" s="223"/>
      <c r="C929" s="163">
        <v>909</v>
      </c>
      <c r="D929" s="163" t="s">
        <v>21</v>
      </c>
      <c r="E929" s="164" t="s">
        <v>569</v>
      </c>
      <c r="F929" s="165" t="s">
        <v>84</v>
      </c>
      <c r="G929" s="166">
        <v>1</v>
      </c>
      <c r="H929" s="170">
        <f>+ROUND(ITEMS!H924*'Formulario 1 PROPUESTA'!$L$13,0)</f>
        <v>0</v>
      </c>
      <c r="I929" s="171">
        <f>+ROUND(ITEMS!I924*'Formulario 1 PROPUESTA'!$L$13,0)</f>
        <v>0</v>
      </c>
      <c r="J929" s="171">
        <f>+ROUND(ITEMS!J924*'Formulario 1 PROPUESTA'!$L$13,0)</f>
        <v>0</v>
      </c>
      <c r="K929" s="171">
        <f>+ROUND(ITEMS!K924*'Formulario 1 PROPUESTA'!$L$13,0)</f>
        <v>0</v>
      </c>
      <c r="L929" s="171">
        <f>+ROUND(ITEMS!L924*'Formulario 1 PROPUESTA'!$L$13,0)</f>
        <v>0</v>
      </c>
      <c r="M929" s="172">
        <f>+ROUND(ITEMS!M924*'Formulario 1 PROPUESTA'!$L$13,0)</f>
        <v>3675000</v>
      </c>
      <c r="N929" s="225"/>
    </row>
    <row r="930" spans="2:14" customFormat="1" ht="34.799999999999997" x14ac:dyDescent="0.25">
      <c r="B930" s="223"/>
      <c r="C930" s="163">
        <v>910</v>
      </c>
      <c r="D930" s="163" t="s">
        <v>35</v>
      </c>
      <c r="E930" s="164" t="s">
        <v>570</v>
      </c>
      <c r="F930" s="165" t="s">
        <v>10</v>
      </c>
      <c r="G930" s="166">
        <v>1</v>
      </c>
      <c r="H930" s="170">
        <f>+ROUND(ITEMS!H925*'Formulario 1 PROPUESTA'!$L$13,0)</f>
        <v>243501</v>
      </c>
      <c r="I930" s="171">
        <f>+ROUND(ITEMS!I925*'Formulario 1 PROPUESTA'!$L$13,0)</f>
        <v>243501</v>
      </c>
      <c r="J930" s="171">
        <f>+ROUND(ITEMS!J925*'Formulario 1 PROPUESTA'!$L$13,0)</f>
        <v>275650</v>
      </c>
      <c r="K930" s="171">
        <f>+ROUND(ITEMS!K925*'Formulario 1 PROPUESTA'!$L$13,0)</f>
        <v>275650</v>
      </c>
      <c r="L930" s="171">
        <f>+ROUND(ITEMS!L925*'Formulario 1 PROPUESTA'!$L$13,0)</f>
        <v>275650</v>
      </c>
      <c r="M930" s="172">
        <f>+ROUND(ITEMS!M925*'Formulario 1 PROPUESTA'!$L$13,0)</f>
        <v>275650</v>
      </c>
      <c r="N930" s="225"/>
    </row>
    <row r="931" spans="2:14" customFormat="1" ht="34.799999999999997" x14ac:dyDescent="0.25">
      <c r="B931" s="223"/>
      <c r="C931" s="163">
        <v>911</v>
      </c>
      <c r="D931" s="163" t="s">
        <v>21</v>
      </c>
      <c r="E931" s="164" t="s">
        <v>570</v>
      </c>
      <c r="F931" s="165" t="s">
        <v>84</v>
      </c>
      <c r="G931" s="166">
        <v>1</v>
      </c>
      <c r="H931" s="170">
        <f>+ROUND(ITEMS!H926*'Formulario 1 PROPUESTA'!$L$13,0)</f>
        <v>501900</v>
      </c>
      <c r="I931" s="171">
        <f>+ROUND(ITEMS!I926*'Formulario 1 PROPUESTA'!$L$13,0)</f>
        <v>501900</v>
      </c>
      <c r="J931" s="171">
        <f>+ROUND(ITEMS!J926*'Formulario 1 PROPUESTA'!$L$13,0)</f>
        <v>357000</v>
      </c>
      <c r="K931" s="171">
        <f>+ROUND(ITEMS!K926*'Formulario 1 PROPUESTA'!$L$13,0)</f>
        <v>336000</v>
      </c>
      <c r="L931" s="171">
        <f>+ROUND(ITEMS!L926*'Formulario 1 PROPUESTA'!$L$13,0)</f>
        <v>367500</v>
      </c>
      <c r="M931" s="172">
        <f>+ROUND(ITEMS!M926*'Formulario 1 PROPUESTA'!$L$13,0)</f>
        <v>0</v>
      </c>
      <c r="N931" s="225"/>
    </row>
    <row r="932" spans="2:14" customFormat="1" ht="34.799999999999997" x14ac:dyDescent="0.25">
      <c r="B932" s="223"/>
      <c r="C932" s="163">
        <v>912</v>
      </c>
      <c r="D932" s="163" t="s">
        <v>35</v>
      </c>
      <c r="E932" s="164" t="s">
        <v>571</v>
      </c>
      <c r="F932" s="165" t="s">
        <v>10</v>
      </c>
      <c r="G932" s="166">
        <v>1</v>
      </c>
      <c r="H932" s="170">
        <f>+ROUND(ITEMS!H927*'Formulario 1 PROPUESTA'!$L$13,0)</f>
        <v>273368</v>
      </c>
      <c r="I932" s="171">
        <f>+ROUND(ITEMS!I927*'Formulario 1 PROPUESTA'!$L$13,0)</f>
        <v>273368</v>
      </c>
      <c r="J932" s="171">
        <f>+ROUND(ITEMS!J927*'Formulario 1 PROPUESTA'!$L$13,0)</f>
        <v>276609</v>
      </c>
      <c r="K932" s="171">
        <f>+ROUND(ITEMS!K927*'Formulario 1 PROPUESTA'!$L$13,0)</f>
        <v>275650</v>
      </c>
      <c r="L932" s="171">
        <f>+ROUND(ITEMS!L927*'Formulario 1 PROPUESTA'!$L$13,0)</f>
        <v>275650</v>
      </c>
      <c r="M932" s="172">
        <f>+ROUND(ITEMS!M927*'Formulario 1 PROPUESTA'!$L$13,0)</f>
        <v>275650</v>
      </c>
      <c r="N932" s="225"/>
    </row>
    <row r="933" spans="2:14" customFormat="1" ht="34.799999999999997" x14ac:dyDescent="0.25">
      <c r="B933" s="223"/>
      <c r="C933" s="163">
        <v>913</v>
      </c>
      <c r="D933" s="163" t="s">
        <v>21</v>
      </c>
      <c r="E933" s="164" t="s">
        <v>571</v>
      </c>
      <c r="F933" s="165" t="s">
        <v>84</v>
      </c>
      <c r="G933" s="166">
        <v>1</v>
      </c>
      <c r="H933" s="170">
        <f>+ROUND(ITEMS!H928*'Formulario 1 PROPUESTA'!$L$13,0)</f>
        <v>509250</v>
      </c>
      <c r="I933" s="171">
        <f>+ROUND(ITEMS!I928*'Formulario 1 PROPUESTA'!$L$13,0)</f>
        <v>509250</v>
      </c>
      <c r="J933" s="171">
        <f>+ROUND(ITEMS!J928*'Formulario 1 PROPUESTA'!$L$13,0)</f>
        <v>866511</v>
      </c>
      <c r="K933" s="171">
        <f>+ROUND(ITEMS!K928*'Formulario 1 PROPUESTA'!$L$13,0)</f>
        <v>630000</v>
      </c>
      <c r="L933" s="171">
        <f>+ROUND(ITEMS!L928*'Formulario 1 PROPUESTA'!$L$13,0)</f>
        <v>714000</v>
      </c>
      <c r="M933" s="172">
        <f>+ROUND(ITEMS!M928*'Formulario 1 PROPUESTA'!$L$13,0)</f>
        <v>1680000</v>
      </c>
      <c r="N933" s="225"/>
    </row>
    <row r="934" spans="2:14" customFormat="1" ht="52.2" x14ac:dyDescent="0.25">
      <c r="B934" s="223"/>
      <c r="C934" s="163">
        <v>914</v>
      </c>
      <c r="D934" s="163" t="s">
        <v>35</v>
      </c>
      <c r="E934" s="164" t="s">
        <v>572</v>
      </c>
      <c r="F934" s="165" t="s">
        <v>10</v>
      </c>
      <c r="G934" s="166">
        <v>1</v>
      </c>
      <c r="H934" s="170">
        <f>+ROUND(ITEMS!H929*'Formulario 1 PROPUESTA'!$L$13,0)</f>
        <v>273368</v>
      </c>
      <c r="I934" s="171">
        <f>+ROUND(ITEMS!I929*'Formulario 1 PROPUESTA'!$L$13,0)</f>
        <v>273368</v>
      </c>
      <c r="J934" s="171">
        <f>+ROUND(ITEMS!J929*'Formulario 1 PROPUESTA'!$L$13,0)</f>
        <v>276609</v>
      </c>
      <c r="K934" s="171">
        <f>+ROUND(ITEMS!K929*'Formulario 1 PROPUESTA'!$L$13,0)</f>
        <v>275650</v>
      </c>
      <c r="L934" s="171">
        <f>+ROUND(ITEMS!L929*'Formulario 1 PROPUESTA'!$L$13,0)</f>
        <v>275650</v>
      </c>
      <c r="M934" s="172">
        <f>+ROUND(ITEMS!M929*'Formulario 1 PROPUESTA'!$L$13,0)</f>
        <v>275650</v>
      </c>
      <c r="N934" s="225"/>
    </row>
    <row r="935" spans="2:14" customFormat="1" ht="52.2" x14ac:dyDescent="0.25">
      <c r="B935" s="223"/>
      <c r="C935" s="163">
        <v>915</v>
      </c>
      <c r="D935" s="163" t="s">
        <v>21</v>
      </c>
      <c r="E935" s="164" t="s">
        <v>572</v>
      </c>
      <c r="F935" s="165" t="s">
        <v>84</v>
      </c>
      <c r="G935" s="166">
        <v>1</v>
      </c>
      <c r="H935" s="170">
        <f>+ROUND(ITEMS!H930*'Formulario 1 PROPUESTA'!$L$13,0)</f>
        <v>416850</v>
      </c>
      <c r="I935" s="171">
        <f>+ROUND(ITEMS!I930*'Formulario 1 PROPUESTA'!$L$13,0)</f>
        <v>359397</v>
      </c>
      <c r="J935" s="171">
        <f>+ROUND(ITEMS!J930*'Formulario 1 PROPUESTA'!$L$13,0)</f>
        <v>848409</v>
      </c>
      <c r="K935" s="171">
        <f>+ROUND(ITEMS!K930*'Formulario 1 PROPUESTA'!$L$13,0)</f>
        <v>651000</v>
      </c>
      <c r="L935" s="171">
        <f>+ROUND(ITEMS!L930*'Formulario 1 PROPUESTA'!$L$13,0)</f>
        <v>714000</v>
      </c>
      <c r="M935" s="172">
        <f>+ROUND(ITEMS!M930*'Formulario 1 PROPUESTA'!$L$13,0)</f>
        <v>1050000</v>
      </c>
      <c r="N935" s="225"/>
    </row>
    <row r="936" spans="2:14" customFormat="1" ht="17.399999999999999" x14ac:dyDescent="0.25">
      <c r="B936" s="223"/>
      <c r="C936" s="163">
        <v>916</v>
      </c>
      <c r="D936" s="163" t="s">
        <v>35</v>
      </c>
      <c r="E936" s="164" t="s">
        <v>573</v>
      </c>
      <c r="F936" s="165" t="s">
        <v>10</v>
      </c>
      <c r="G936" s="166">
        <v>1</v>
      </c>
      <c r="H936" s="170">
        <f>+ROUND(ITEMS!H931*'Formulario 1 PROPUESTA'!$L$13,0)</f>
        <v>334602</v>
      </c>
      <c r="I936" s="171">
        <f>+ROUND(ITEMS!I931*'Formulario 1 PROPUESTA'!$L$13,0)</f>
        <v>334602</v>
      </c>
      <c r="J936" s="171">
        <f>+ROUND(ITEMS!J931*'Formulario 1 PROPUESTA'!$L$13,0)</f>
        <v>337843</v>
      </c>
      <c r="K936" s="171">
        <f>+ROUND(ITEMS!K931*'Formulario 1 PROPUESTA'!$L$13,0)</f>
        <v>367500</v>
      </c>
      <c r="L936" s="171">
        <f>+ROUND(ITEMS!L931*'Formulario 1 PROPUESTA'!$L$13,0)</f>
        <v>367500</v>
      </c>
      <c r="M936" s="172">
        <f>+ROUND(ITEMS!M931*'Formulario 1 PROPUESTA'!$L$13,0)</f>
        <v>367500</v>
      </c>
      <c r="N936" s="225"/>
    </row>
    <row r="937" spans="2:14" customFormat="1" ht="17.399999999999999" x14ac:dyDescent="0.25">
      <c r="B937" s="223"/>
      <c r="C937" s="163">
        <v>917</v>
      </c>
      <c r="D937" s="163" t="s">
        <v>21</v>
      </c>
      <c r="E937" s="164" t="s">
        <v>573</v>
      </c>
      <c r="F937" s="165" t="s">
        <v>84</v>
      </c>
      <c r="G937" s="166">
        <v>1</v>
      </c>
      <c r="H937" s="170">
        <f>+ROUND(ITEMS!H932*'Formulario 1 PROPUESTA'!$L$13,0)</f>
        <v>738686</v>
      </c>
      <c r="I937" s="171">
        <f>+ROUND(ITEMS!I932*'Formulario 1 PROPUESTA'!$L$13,0)</f>
        <v>866097</v>
      </c>
      <c r="J937" s="171">
        <f>+ROUND(ITEMS!J932*'Formulario 1 PROPUESTA'!$L$13,0)</f>
        <v>1525650</v>
      </c>
      <c r="K937" s="171">
        <f>+ROUND(ITEMS!K932*'Formulario 1 PROPUESTA'!$L$13,0)</f>
        <v>1386000</v>
      </c>
      <c r="L937" s="171">
        <f>+ROUND(ITEMS!L932*'Formulario 1 PROPUESTA'!$L$13,0)</f>
        <v>2310000</v>
      </c>
      <c r="M937" s="172">
        <f>+ROUND(ITEMS!M932*'Formulario 1 PROPUESTA'!$L$13,0)</f>
        <v>997500</v>
      </c>
      <c r="N937" s="225"/>
    </row>
    <row r="938" spans="2:14" customFormat="1" ht="52.2" x14ac:dyDescent="0.25">
      <c r="B938" s="223"/>
      <c r="C938" s="163">
        <v>918</v>
      </c>
      <c r="D938" s="163" t="s">
        <v>35</v>
      </c>
      <c r="E938" s="164" t="s">
        <v>574</v>
      </c>
      <c r="F938" s="165" t="s">
        <v>10</v>
      </c>
      <c r="G938" s="166">
        <v>1</v>
      </c>
      <c r="H938" s="170">
        <f>+ROUND(ITEMS!H933*'Formulario 1 PROPUESTA'!$L$13,0)</f>
        <v>0</v>
      </c>
      <c r="I938" s="171">
        <f>+ROUND(ITEMS!I933*'Formulario 1 PROPUESTA'!$L$13,0)</f>
        <v>0</v>
      </c>
      <c r="J938" s="171">
        <f>+ROUND(ITEMS!J933*'Formulario 1 PROPUESTA'!$L$13,0)</f>
        <v>0</v>
      </c>
      <c r="K938" s="171">
        <f>+ROUND(ITEMS!K933*'Formulario 1 PROPUESTA'!$L$13,0)</f>
        <v>0</v>
      </c>
      <c r="L938" s="171">
        <f>+ROUND(ITEMS!L933*'Formulario 1 PROPUESTA'!$L$13,0)</f>
        <v>0</v>
      </c>
      <c r="M938" s="172">
        <f>+ROUND(ITEMS!M933*'Formulario 1 PROPUESTA'!$L$13,0)</f>
        <v>367500</v>
      </c>
      <c r="N938" s="225"/>
    </row>
    <row r="939" spans="2:14" customFormat="1" ht="52.2" x14ac:dyDescent="0.25">
      <c r="B939" s="223"/>
      <c r="C939" s="163">
        <v>919</v>
      </c>
      <c r="D939" s="163" t="s">
        <v>21</v>
      </c>
      <c r="E939" s="164" t="s">
        <v>574</v>
      </c>
      <c r="F939" s="165" t="s">
        <v>84</v>
      </c>
      <c r="G939" s="166">
        <v>1</v>
      </c>
      <c r="H939" s="170">
        <f>+ROUND(ITEMS!H934*'Formulario 1 PROPUESTA'!$L$13,0)</f>
        <v>0</v>
      </c>
      <c r="I939" s="171">
        <f>+ROUND(ITEMS!I934*'Formulario 1 PROPUESTA'!$L$13,0)</f>
        <v>0</v>
      </c>
      <c r="J939" s="171">
        <f>+ROUND(ITEMS!J934*'Formulario 1 PROPUESTA'!$L$13,0)</f>
        <v>0</v>
      </c>
      <c r="K939" s="171">
        <f>+ROUND(ITEMS!K934*'Formulario 1 PROPUESTA'!$L$13,0)</f>
        <v>0</v>
      </c>
      <c r="L939" s="171">
        <f>+ROUND(ITEMS!L934*'Formulario 1 PROPUESTA'!$L$13,0)</f>
        <v>0</v>
      </c>
      <c r="M939" s="172">
        <f>+ROUND(ITEMS!M934*'Formulario 1 PROPUESTA'!$L$13,0)</f>
        <v>2625000</v>
      </c>
      <c r="N939" s="225"/>
    </row>
    <row r="940" spans="2:14" customFormat="1" ht="52.2" x14ac:dyDescent="0.25">
      <c r="B940" s="223"/>
      <c r="C940" s="163">
        <v>920</v>
      </c>
      <c r="D940" s="163" t="s">
        <v>35</v>
      </c>
      <c r="E940" s="164" t="s">
        <v>575</v>
      </c>
      <c r="F940" s="165" t="s">
        <v>10</v>
      </c>
      <c r="G940" s="166">
        <v>1</v>
      </c>
      <c r="H940" s="170">
        <f>+ROUND(ITEMS!H935*'Formulario 1 PROPUESTA'!$L$13,0)</f>
        <v>367500</v>
      </c>
      <c r="I940" s="171">
        <f>+ROUND(ITEMS!I935*'Formulario 1 PROPUESTA'!$L$13,0)</f>
        <v>367500</v>
      </c>
      <c r="J940" s="171">
        <f>+ROUND(ITEMS!J935*'Formulario 1 PROPUESTA'!$L$13,0)</f>
        <v>312048</v>
      </c>
      <c r="K940" s="171">
        <f>+ROUND(ITEMS!K935*'Formulario 1 PROPUESTA'!$L$13,0)</f>
        <v>367500</v>
      </c>
      <c r="L940" s="171">
        <f>+ROUND(ITEMS!L935*'Formulario 1 PROPUESTA'!$L$13,0)</f>
        <v>367500</v>
      </c>
      <c r="M940" s="172">
        <f>+ROUND(ITEMS!M935*'Formulario 1 PROPUESTA'!$L$13,0)</f>
        <v>367500</v>
      </c>
      <c r="N940" s="225"/>
    </row>
    <row r="941" spans="2:14" customFormat="1" ht="52.2" x14ac:dyDescent="0.25">
      <c r="B941" s="223"/>
      <c r="C941" s="163">
        <v>921</v>
      </c>
      <c r="D941" s="163" t="s">
        <v>21</v>
      </c>
      <c r="E941" s="164" t="s">
        <v>575</v>
      </c>
      <c r="F941" s="165" t="s">
        <v>84</v>
      </c>
      <c r="G941" s="166">
        <v>1</v>
      </c>
      <c r="H941" s="170">
        <f>+ROUND(ITEMS!H936*'Formulario 1 PROPUESTA'!$L$13,0)</f>
        <v>700886</v>
      </c>
      <c r="I941" s="171">
        <f>+ROUND(ITEMS!I936*'Formulario 1 PROPUESTA'!$L$13,0)</f>
        <v>770197</v>
      </c>
      <c r="J941" s="171">
        <f>+ROUND(ITEMS!J936*'Formulario 1 PROPUESTA'!$L$13,0)</f>
        <v>980700</v>
      </c>
      <c r="K941" s="171">
        <f>+ROUND(ITEMS!K936*'Formulario 1 PROPUESTA'!$L$13,0)</f>
        <v>682500</v>
      </c>
      <c r="L941" s="171">
        <f>+ROUND(ITEMS!L936*'Formulario 1 PROPUESTA'!$L$13,0)</f>
        <v>1029000</v>
      </c>
      <c r="M941" s="172">
        <f>+ROUND(ITEMS!M936*'Formulario 1 PROPUESTA'!$L$13,0)</f>
        <v>997500</v>
      </c>
      <c r="N941" s="225"/>
    </row>
    <row r="942" spans="2:14" customFormat="1" ht="69.599999999999994" x14ac:dyDescent="0.25">
      <c r="B942" s="223"/>
      <c r="C942" s="163">
        <v>922</v>
      </c>
      <c r="D942" s="163" t="s">
        <v>35</v>
      </c>
      <c r="E942" s="164" t="s">
        <v>576</v>
      </c>
      <c r="F942" s="165" t="s">
        <v>10</v>
      </c>
      <c r="G942" s="166">
        <v>1</v>
      </c>
      <c r="H942" s="170">
        <f>+ROUND(ITEMS!H937*'Formulario 1 PROPUESTA'!$L$13,0)</f>
        <v>275650</v>
      </c>
      <c r="I942" s="171">
        <f>+ROUND(ITEMS!I937*'Formulario 1 PROPUESTA'!$L$13,0)</f>
        <v>275650</v>
      </c>
      <c r="J942" s="171">
        <f>+ROUND(ITEMS!J937*'Formulario 1 PROPUESTA'!$L$13,0)</f>
        <v>275650</v>
      </c>
      <c r="K942" s="171">
        <f>+ROUND(ITEMS!K937*'Formulario 1 PROPUESTA'!$L$13,0)</f>
        <v>275650</v>
      </c>
      <c r="L942" s="171">
        <f>+ROUND(ITEMS!L937*'Formulario 1 PROPUESTA'!$L$13,0)</f>
        <v>275650</v>
      </c>
      <c r="M942" s="172">
        <f>+ROUND(ITEMS!M937*'Formulario 1 PROPUESTA'!$L$13,0)</f>
        <v>275650</v>
      </c>
      <c r="N942" s="225"/>
    </row>
    <row r="943" spans="2:14" customFormat="1" ht="69.599999999999994" x14ac:dyDescent="0.25">
      <c r="B943" s="223"/>
      <c r="C943" s="163">
        <v>923</v>
      </c>
      <c r="D943" s="163" t="s">
        <v>21</v>
      </c>
      <c r="E943" s="164" t="s">
        <v>576</v>
      </c>
      <c r="F943" s="165" t="s">
        <v>84</v>
      </c>
      <c r="G943" s="166">
        <v>1</v>
      </c>
      <c r="H943" s="170">
        <f>+ROUND(ITEMS!H938*'Formulario 1 PROPUESTA'!$L$13,0)</f>
        <v>3045000</v>
      </c>
      <c r="I943" s="171">
        <f>+ROUND(ITEMS!I938*'Formulario 1 PROPUESTA'!$L$13,0)</f>
        <v>3045000</v>
      </c>
      <c r="J943" s="171">
        <f>+ROUND(ITEMS!J938*'Formulario 1 PROPUESTA'!$L$13,0)</f>
        <v>2311943</v>
      </c>
      <c r="K943" s="171">
        <f>+ROUND(ITEMS!K938*'Formulario 1 PROPUESTA'!$L$13,0)</f>
        <v>1365000</v>
      </c>
      <c r="L943" s="171">
        <f>+ROUND(ITEMS!L938*'Formulario 1 PROPUESTA'!$L$13,0)</f>
        <v>2415000</v>
      </c>
      <c r="M943" s="172">
        <f>+ROUND(ITEMS!M938*'Formulario 1 PROPUESTA'!$L$13,0)</f>
        <v>2205000</v>
      </c>
      <c r="N943" s="225"/>
    </row>
    <row r="944" spans="2:14" customFormat="1" ht="52.2" x14ac:dyDescent="0.25">
      <c r="B944" s="223"/>
      <c r="C944" s="163">
        <v>924</v>
      </c>
      <c r="D944" s="163" t="s">
        <v>35</v>
      </c>
      <c r="E944" s="164" t="s">
        <v>577</v>
      </c>
      <c r="F944" s="165" t="s">
        <v>10</v>
      </c>
      <c r="G944" s="166">
        <v>1</v>
      </c>
      <c r="H944" s="170">
        <f>+ROUND(ITEMS!H939*'Formulario 1 PROPUESTA'!$L$13,0)</f>
        <v>275650</v>
      </c>
      <c r="I944" s="171">
        <f>+ROUND(ITEMS!I939*'Formulario 1 PROPUESTA'!$L$13,0)</f>
        <v>275650</v>
      </c>
      <c r="J944" s="171">
        <f>+ROUND(ITEMS!J939*'Formulario 1 PROPUESTA'!$L$13,0)</f>
        <v>275650</v>
      </c>
      <c r="K944" s="171">
        <f>+ROUND(ITEMS!K939*'Formulario 1 PROPUESTA'!$L$13,0)</f>
        <v>275650</v>
      </c>
      <c r="L944" s="171">
        <f>+ROUND(ITEMS!L939*'Formulario 1 PROPUESTA'!$L$13,0)</f>
        <v>275650</v>
      </c>
      <c r="M944" s="172">
        <f>+ROUND(ITEMS!M939*'Formulario 1 PROPUESTA'!$L$13,0)</f>
        <v>275650</v>
      </c>
      <c r="N944" s="225"/>
    </row>
    <row r="945" spans="2:14" customFormat="1" ht="52.2" x14ac:dyDescent="0.25">
      <c r="B945" s="223"/>
      <c r="C945" s="163">
        <v>925</v>
      </c>
      <c r="D945" s="163" t="s">
        <v>21</v>
      </c>
      <c r="E945" s="164" t="s">
        <v>577</v>
      </c>
      <c r="F945" s="165" t="s">
        <v>84</v>
      </c>
      <c r="G945" s="166">
        <v>1</v>
      </c>
      <c r="H945" s="170">
        <f>+ROUND(ITEMS!H940*'Formulario 1 PROPUESTA'!$L$13,0)</f>
        <v>2086350</v>
      </c>
      <c r="I945" s="171">
        <f>+ROUND(ITEMS!I940*'Formulario 1 PROPUESTA'!$L$13,0)</f>
        <v>2086350</v>
      </c>
      <c r="J945" s="171">
        <f>+ROUND(ITEMS!J940*'Formulario 1 PROPUESTA'!$L$13,0)</f>
        <v>755251</v>
      </c>
      <c r="K945" s="171">
        <f>+ROUND(ITEMS!K940*'Formulario 1 PROPUESTA'!$L$13,0)</f>
        <v>396175</v>
      </c>
      <c r="L945" s="171">
        <f>+ROUND(ITEMS!L940*'Formulario 1 PROPUESTA'!$L$13,0)</f>
        <v>630000</v>
      </c>
      <c r="M945" s="172">
        <f>+ROUND(ITEMS!M940*'Formulario 1 PROPUESTA'!$L$13,0)</f>
        <v>2205000</v>
      </c>
      <c r="N945" s="225"/>
    </row>
    <row r="946" spans="2:14" customFormat="1" ht="69.599999999999994" x14ac:dyDescent="0.25">
      <c r="B946" s="223"/>
      <c r="C946" s="163">
        <v>926</v>
      </c>
      <c r="D946" s="163" t="s">
        <v>35</v>
      </c>
      <c r="E946" s="164" t="s">
        <v>578</v>
      </c>
      <c r="F946" s="165" t="s">
        <v>10</v>
      </c>
      <c r="G946" s="166">
        <v>1</v>
      </c>
      <c r="H946" s="170">
        <f>+ROUND(ITEMS!H941*'Formulario 1 PROPUESTA'!$L$13,0)</f>
        <v>0</v>
      </c>
      <c r="I946" s="171">
        <f>+ROUND(ITEMS!I941*'Formulario 1 PROPUESTA'!$L$13,0)</f>
        <v>0</v>
      </c>
      <c r="J946" s="171">
        <f>+ROUND(ITEMS!J941*'Formulario 1 PROPUESTA'!$L$13,0)</f>
        <v>0</v>
      </c>
      <c r="K946" s="171">
        <f>+ROUND(ITEMS!K941*'Formulario 1 PROPUESTA'!$L$13,0)</f>
        <v>0</v>
      </c>
      <c r="L946" s="171">
        <f>+ROUND(ITEMS!L941*'Formulario 1 PROPUESTA'!$L$13,0)</f>
        <v>0</v>
      </c>
      <c r="M946" s="172">
        <f>+ROUND(ITEMS!M941*'Formulario 1 PROPUESTA'!$L$13,0)</f>
        <v>1286250</v>
      </c>
      <c r="N946" s="225"/>
    </row>
    <row r="947" spans="2:14" customFormat="1" ht="69.599999999999994" x14ac:dyDescent="0.25">
      <c r="B947" s="223"/>
      <c r="C947" s="163">
        <v>927</v>
      </c>
      <c r="D947" s="163" t="s">
        <v>21</v>
      </c>
      <c r="E947" s="164" t="s">
        <v>578</v>
      </c>
      <c r="F947" s="165" t="s">
        <v>84</v>
      </c>
      <c r="G947" s="166">
        <v>1</v>
      </c>
      <c r="H947" s="170">
        <f>+ROUND(ITEMS!H942*'Formulario 1 PROPUESTA'!$L$13,0)</f>
        <v>0</v>
      </c>
      <c r="I947" s="171">
        <f>+ROUND(ITEMS!I942*'Formulario 1 PROPUESTA'!$L$13,0)</f>
        <v>0</v>
      </c>
      <c r="J947" s="171">
        <f>+ROUND(ITEMS!J942*'Formulario 1 PROPUESTA'!$L$13,0)</f>
        <v>0</v>
      </c>
      <c r="K947" s="171">
        <f>+ROUND(ITEMS!K942*'Formulario 1 PROPUESTA'!$L$13,0)</f>
        <v>0</v>
      </c>
      <c r="L947" s="171">
        <f>+ROUND(ITEMS!L942*'Formulario 1 PROPUESTA'!$L$13,0)</f>
        <v>0</v>
      </c>
      <c r="M947" s="172">
        <f>+ROUND(ITEMS!M942*'Formulario 1 PROPUESTA'!$L$13,0)</f>
        <v>15750000</v>
      </c>
      <c r="N947" s="225"/>
    </row>
    <row r="948" spans="2:14" customFormat="1" ht="69.599999999999994" x14ac:dyDescent="0.25">
      <c r="B948" s="223"/>
      <c r="C948" s="163">
        <v>928</v>
      </c>
      <c r="D948" s="163" t="s">
        <v>35</v>
      </c>
      <c r="E948" s="164" t="s">
        <v>579</v>
      </c>
      <c r="F948" s="165" t="s">
        <v>10</v>
      </c>
      <c r="G948" s="166">
        <v>1</v>
      </c>
      <c r="H948" s="170">
        <f>+ROUND(ITEMS!H943*'Formulario 1 PROPUESTA'!$L$13,0)</f>
        <v>0</v>
      </c>
      <c r="I948" s="171">
        <f>+ROUND(ITEMS!I943*'Formulario 1 PROPUESTA'!$L$13,0)</f>
        <v>0</v>
      </c>
      <c r="J948" s="171">
        <f>+ROUND(ITEMS!J943*'Formulario 1 PROPUESTA'!$L$13,0)</f>
        <v>0</v>
      </c>
      <c r="K948" s="171">
        <f>+ROUND(ITEMS!K943*'Formulario 1 PROPUESTA'!$L$13,0)</f>
        <v>0</v>
      </c>
      <c r="L948" s="171">
        <f>+ROUND(ITEMS!L943*'Formulario 1 PROPUESTA'!$L$13,0)</f>
        <v>0</v>
      </c>
      <c r="M948" s="172">
        <f>+ROUND(ITEMS!M943*'Formulario 1 PROPUESTA'!$L$13,0)</f>
        <v>918750</v>
      </c>
      <c r="N948" s="225"/>
    </row>
    <row r="949" spans="2:14" customFormat="1" ht="69.599999999999994" x14ac:dyDescent="0.25">
      <c r="B949" s="223"/>
      <c r="C949" s="163">
        <v>929</v>
      </c>
      <c r="D949" s="163" t="s">
        <v>35</v>
      </c>
      <c r="E949" s="164" t="s">
        <v>580</v>
      </c>
      <c r="F949" s="165" t="s">
        <v>10</v>
      </c>
      <c r="G949" s="166">
        <v>1</v>
      </c>
      <c r="H949" s="170">
        <f>+ROUND(ITEMS!H944*'Formulario 1 PROPUESTA'!$L$13,0)</f>
        <v>183750</v>
      </c>
      <c r="I949" s="171">
        <f>+ROUND(ITEMS!I944*'Formulario 1 PROPUESTA'!$L$13,0)</f>
        <v>183750</v>
      </c>
      <c r="J949" s="171">
        <f>+ROUND(ITEMS!J944*'Formulario 1 PROPUESTA'!$L$13,0)</f>
        <v>183750</v>
      </c>
      <c r="K949" s="171">
        <f>+ROUND(ITEMS!K944*'Formulario 1 PROPUESTA'!$L$13,0)</f>
        <v>183750</v>
      </c>
      <c r="L949" s="171">
        <f>+ROUND(ITEMS!L944*'Formulario 1 PROPUESTA'!$L$13,0)</f>
        <v>183750</v>
      </c>
      <c r="M949" s="172">
        <f>+ROUND(ITEMS!M944*'Formulario 1 PROPUESTA'!$L$13,0)</f>
        <v>183750</v>
      </c>
      <c r="N949" s="225"/>
    </row>
    <row r="950" spans="2:14" customFormat="1" ht="69.599999999999994" x14ac:dyDescent="0.25">
      <c r="B950" s="223"/>
      <c r="C950" s="163">
        <v>930</v>
      </c>
      <c r="D950" s="163" t="s">
        <v>21</v>
      </c>
      <c r="E950" s="164" t="s">
        <v>580</v>
      </c>
      <c r="F950" s="165" t="s">
        <v>84</v>
      </c>
      <c r="G950" s="166">
        <v>1</v>
      </c>
      <c r="H950" s="170">
        <f>+ROUND(ITEMS!H945*'Formulario 1 PROPUESTA'!$L$13,0)</f>
        <v>102900</v>
      </c>
      <c r="I950" s="171">
        <f>+ROUND(ITEMS!I945*'Formulario 1 PROPUESTA'!$L$13,0)</f>
        <v>102900</v>
      </c>
      <c r="J950" s="171">
        <f>+ROUND(ITEMS!J945*'Formulario 1 PROPUESTA'!$L$13,0)</f>
        <v>109208</v>
      </c>
      <c r="K950" s="171">
        <f>+ROUND(ITEMS!K945*'Formulario 1 PROPUESTA'!$L$13,0)</f>
        <v>262500</v>
      </c>
      <c r="L950" s="171">
        <f>+ROUND(ITEMS!L945*'Formulario 1 PROPUESTA'!$L$13,0)</f>
        <v>262500</v>
      </c>
      <c r="M950" s="172">
        <f>+ROUND(ITEMS!M945*'Formulario 1 PROPUESTA'!$L$13,0)</f>
        <v>73500</v>
      </c>
      <c r="N950" s="225"/>
    </row>
    <row r="951" spans="2:14" customFormat="1" ht="69.599999999999994" x14ac:dyDescent="0.25">
      <c r="B951" s="223"/>
      <c r="C951" s="163">
        <v>931</v>
      </c>
      <c r="D951" s="163" t="s">
        <v>35</v>
      </c>
      <c r="E951" s="164" t="s">
        <v>113</v>
      </c>
      <c r="F951" s="165" t="s">
        <v>10</v>
      </c>
      <c r="G951" s="166">
        <v>1</v>
      </c>
      <c r="H951" s="170">
        <f>+ROUND(ITEMS!H946*'Formulario 1 PROPUESTA'!$L$13,0)</f>
        <v>167301</v>
      </c>
      <c r="I951" s="171">
        <f>+ROUND(ITEMS!I946*'Formulario 1 PROPUESTA'!$L$13,0)</f>
        <v>167301</v>
      </c>
      <c r="J951" s="171">
        <f>+ROUND(ITEMS!J946*'Formulario 1 PROPUESTA'!$L$13,0)</f>
        <v>183750</v>
      </c>
      <c r="K951" s="171">
        <f>+ROUND(ITEMS!K946*'Formulario 1 PROPUESTA'!$L$13,0)</f>
        <v>183750</v>
      </c>
      <c r="L951" s="171">
        <f>+ROUND(ITEMS!L946*'Formulario 1 PROPUESTA'!$L$13,0)</f>
        <v>183750</v>
      </c>
      <c r="M951" s="172">
        <f>+ROUND(ITEMS!M946*'Formulario 1 PROPUESTA'!$L$13,0)</f>
        <v>183750</v>
      </c>
      <c r="N951" s="225"/>
    </row>
    <row r="952" spans="2:14" customFormat="1" ht="69.599999999999994" x14ac:dyDescent="0.25">
      <c r="B952" s="223"/>
      <c r="C952" s="163">
        <v>932</v>
      </c>
      <c r="D952" s="163" t="s">
        <v>21</v>
      </c>
      <c r="E952" s="164" t="s">
        <v>113</v>
      </c>
      <c r="F952" s="165" t="s">
        <v>84</v>
      </c>
      <c r="G952" s="166">
        <v>1</v>
      </c>
      <c r="H952" s="170">
        <f>+ROUND(ITEMS!H947*'Formulario 1 PROPUESTA'!$L$13,0)</f>
        <v>509250</v>
      </c>
      <c r="I952" s="171">
        <f>+ROUND(ITEMS!I947*'Formulario 1 PROPUESTA'!$L$13,0)</f>
        <v>509250</v>
      </c>
      <c r="J952" s="171">
        <f>+ROUND(ITEMS!J947*'Formulario 1 PROPUESTA'!$L$13,0)</f>
        <v>383443</v>
      </c>
      <c r="K952" s="171">
        <f>+ROUND(ITEMS!K947*'Formulario 1 PROPUESTA'!$L$13,0)</f>
        <v>367500</v>
      </c>
      <c r="L952" s="171">
        <f>+ROUND(ITEMS!L947*'Formulario 1 PROPUESTA'!$L$13,0)</f>
        <v>375900</v>
      </c>
      <c r="M952" s="172">
        <f>+ROUND(ITEMS!M947*'Formulario 1 PROPUESTA'!$L$13,0)</f>
        <v>399000</v>
      </c>
      <c r="N952" s="225"/>
    </row>
    <row r="953" spans="2:14" customFormat="1" ht="17.399999999999999" x14ac:dyDescent="0.25">
      <c r="B953" s="223"/>
      <c r="C953" s="163">
        <v>933</v>
      </c>
      <c r="D953" s="163" t="s">
        <v>35</v>
      </c>
      <c r="E953" s="164" t="s">
        <v>581</v>
      </c>
      <c r="F953" s="165" t="s">
        <v>10</v>
      </c>
      <c r="G953" s="166">
        <v>1</v>
      </c>
      <c r="H953" s="170">
        <f>+ROUND(ITEMS!H948*'Formulario 1 PROPUESTA'!$L$13,0)</f>
        <v>24967</v>
      </c>
      <c r="I953" s="171">
        <f>+ROUND(ITEMS!I948*'Formulario 1 PROPUESTA'!$L$13,0)</f>
        <v>24967</v>
      </c>
      <c r="J953" s="171">
        <f>+ROUND(ITEMS!J948*'Formulario 1 PROPUESTA'!$L$13,0)</f>
        <v>26250</v>
      </c>
      <c r="K953" s="171">
        <f>+ROUND(ITEMS!K948*'Formulario 1 PROPUESTA'!$L$13,0)</f>
        <v>26250</v>
      </c>
      <c r="L953" s="171">
        <f>+ROUND(ITEMS!L948*'Formulario 1 PROPUESTA'!$L$13,0)</f>
        <v>26250</v>
      </c>
      <c r="M953" s="172">
        <f>+ROUND(ITEMS!M948*'Formulario 1 PROPUESTA'!$L$13,0)</f>
        <v>26250</v>
      </c>
      <c r="N953" s="225"/>
    </row>
    <row r="954" spans="2:14" customFormat="1" ht="17.399999999999999" x14ac:dyDescent="0.25">
      <c r="B954" s="223"/>
      <c r="C954" s="163">
        <v>934</v>
      </c>
      <c r="D954" s="163" t="s">
        <v>21</v>
      </c>
      <c r="E954" s="164" t="s">
        <v>581</v>
      </c>
      <c r="F954" s="165" t="s">
        <v>84</v>
      </c>
      <c r="G954" s="166">
        <v>1</v>
      </c>
      <c r="H954" s="170">
        <f>+ROUND(ITEMS!H949*'Formulario 1 PROPUESTA'!$L$13,0)</f>
        <v>91900</v>
      </c>
      <c r="I954" s="171">
        <f>+ROUND(ITEMS!I949*'Formulario 1 PROPUESTA'!$L$13,0)</f>
        <v>91900</v>
      </c>
      <c r="J954" s="171">
        <f>+ROUND(ITEMS!J949*'Formulario 1 PROPUESTA'!$L$13,0)</f>
        <v>117369</v>
      </c>
      <c r="K954" s="171">
        <f>+ROUND(ITEMS!K949*'Formulario 1 PROPUESTA'!$L$13,0)</f>
        <v>47250</v>
      </c>
      <c r="L954" s="171">
        <f>+ROUND(ITEMS!L949*'Formulario 1 PROPUESTA'!$L$13,0)</f>
        <v>94500</v>
      </c>
      <c r="M954" s="172">
        <f>+ROUND(ITEMS!M949*'Formulario 1 PROPUESTA'!$L$13,0)</f>
        <v>189000</v>
      </c>
      <c r="N954" s="225"/>
    </row>
    <row r="955" spans="2:14" customFormat="1" ht="139.19999999999999" x14ac:dyDescent="0.25">
      <c r="B955" s="223"/>
      <c r="C955" s="163">
        <v>935</v>
      </c>
      <c r="D955" s="163" t="s">
        <v>35</v>
      </c>
      <c r="E955" s="164" t="s">
        <v>114</v>
      </c>
      <c r="F955" s="165" t="s">
        <v>10</v>
      </c>
      <c r="G955" s="166">
        <v>1</v>
      </c>
      <c r="H955" s="170">
        <f>+ROUND(ITEMS!H950*'Formulario 1 PROPUESTA'!$L$13,0)</f>
        <v>379402</v>
      </c>
      <c r="I955" s="171">
        <f>+ROUND(ITEMS!I950*'Formulario 1 PROPUESTA'!$L$13,0)</f>
        <v>379402</v>
      </c>
      <c r="J955" s="171">
        <f>+ROUND(ITEMS!J950*'Formulario 1 PROPUESTA'!$L$13,0)</f>
        <v>374980</v>
      </c>
      <c r="K955" s="171">
        <f>+ROUND(ITEMS!K950*'Formulario 1 PROPUESTA'!$L$13,0)</f>
        <v>367500</v>
      </c>
      <c r="L955" s="171">
        <f>+ROUND(ITEMS!L950*'Formulario 1 PROPUESTA'!$L$13,0)</f>
        <v>367500</v>
      </c>
      <c r="M955" s="172">
        <f>+ROUND(ITEMS!M950*'Formulario 1 PROPUESTA'!$L$13,0)</f>
        <v>367500</v>
      </c>
      <c r="N955" s="225"/>
    </row>
    <row r="956" spans="2:14" customFormat="1" ht="121.8" x14ac:dyDescent="0.25">
      <c r="B956" s="223"/>
      <c r="C956" s="163">
        <v>936</v>
      </c>
      <c r="D956" s="163" t="s">
        <v>35</v>
      </c>
      <c r="E956" s="164" t="s">
        <v>582</v>
      </c>
      <c r="F956" s="165" t="s">
        <v>10</v>
      </c>
      <c r="G956" s="166">
        <v>1</v>
      </c>
      <c r="H956" s="170">
        <f>+ROUND(ITEMS!H951*'Formulario 1 PROPUESTA'!$L$13,0)</f>
        <v>379402</v>
      </c>
      <c r="I956" s="171">
        <f>+ROUND(ITEMS!I951*'Formulario 1 PROPUESTA'!$L$13,0)</f>
        <v>379402</v>
      </c>
      <c r="J956" s="171">
        <f>+ROUND(ITEMS!J951*'Formulario 1 PROPUESTA'!$L$13,0)</f>
        <v>374980</v>
      </c>
      <c r="K956" s="171">
        <f>+ROUND(ITEMS!K951*'Formulario 1 PROPUESTA'!$L$13,0)</f>
        <v>367500</v>
      </c>
      <c r="L956" s="171">
        <f>+ROUND(ITEMS!L951*'Formulario 1 PROPUESTA'!$L$13,0)</f>
        <v>367500</v>
      </c>
      <c r="M956" s="172">
        <f>+ROUND(ITEMS!M951*'Formulario 1 PROPUESTA'!$L$13,0)</f>
        <v>367500</v>
      </c>
      <c r="N956" s="225"/>
    </row>
    <row r="957" spans="2:14" customFormat="1" ht="121.8" x14ac:dyDescent="0.25">
      <c r="B957" s="223"/>
      <c r="C957" s="163">
        <v>937</v>
      </c>
      <c r="D957" s="163" t="s">
        <v>35</v>
      </c>
      <c r="E957" s="164" t="s">
        <v>115</v>
      </c>
      <c r="F957" s="165" t="s">
        <v>10</v>
      </c>
      <c r="G957" s="166">
        <v>1</v>
      </c>
      <c r="H957" s="170">
        <f>+ROUND(ITEMS!H952*'Formulario 1 PROPUESTA'!$L$13,0)</f>
        <v>318169</v>
      </c>
      <c r="I957" s="171">
        <f>+ROUND(ITEMS!I952*'Formulario 1 PROPUESTA'!$L$13,0)</f>
        <v>318169</v>
      </c>
      <c r="J957" s="171">
        <f>+ROUND(ITEMS!J952*'Formulario 1 PROPUESTA'!$L$13,0)</f>
        <v>230188</v>
      </c>
      <c r="K957" s="171">
        <f>+ROUND(ITEMS!K952*'Formulario 1 PROPUESTA'!$L$13,0)</f>
        <v>275650</v>
      </c>
      <c r="L957" s="171">
        <f>+ROUND(ITEMS!L952*'Formulario 1 PROPUESTA'!$L$13,0)</f>
        <v>275650</v>
      </c>
      <c r="M957" s="172">
        <f>+ROUND(ITEMS!M952*'Formulario 1 PROPUESTA'!$L$13,0)</f>
        <v>275650</v>
      </c>
      <c r="N957" s="225"/>
    </row>
    <row r="958" spans="2:14" customFormat="1" ht="121.8" x14ac:dyDescent="0.25">
      <c r="B958" s="223"/>
      <c r="C958" s="163">
        <v>938</v>
      </c>
      <c r="D958" s="163" t="s">
        <v>35</v>
      </c>
      <c r="E958" s="164" t="s">
        <v>116</v>
      </c>
      <c r="F958" s="165" t="s">
        <v>10</v>
      </c>
      <c r="G958" s="166">
        <v>1</v>
      </c>
      <c r="H958" s="170">
        <f>+ROUND(ITEMS!H953*'Formulario 1 PROPUESTA'!$L$13,0)</f>
        <v>275650</v>
      </c>
      <c r="I958" s="171">
        <f>+ROUND(ITEMS!I953*'Formulario 1 PROPUESTA'!$L$13,0)</f>
        <v>275650</v>
      </c>
      <c r="J958" s="171">
        <f>+ROUND(ITEMS!J953*'Formulario 1 PROPUESTA'!$L$13,0)</f>
        <v>313746</v>
      </c>
      <c r="K958" s="171">
        <f>+ROUND(ITEMS!K953*'Formulario 1 PROPUESTA'!$L$13,0)</f>
        <v>275650</v>
      </c>
      <c r="L958" s="171">
        <f>+ROUND(ITEMS!L953*'Formulario 1 PROPUESTA'!$L$13,0)</f>
        <v>275650</v>
      </c>
      <c r="M958" s="172">
        <f>+ROUND(ITEMS!M953*'Formulario 1 PROPUESTA'!$L$13,0)</f>
        <v>275650</v>
      </c>
      <c r="N958" s="225"/>
    </row>
    <row r="959" spans="2:14" customFormat="1" ht="139.19999999999999" x14ac:dyDescent="0.25">
      <c r="B959" s="223"/>
      <c r="C959" s="163">
        <v>939</v>
      </c>
      <c r="D959" s="163" t="s">
        <v>35</v>
      </c>
      <c r="E959" s="164" t="s">
        <v>583</v>
      </c>
      <c r="F959" s="165" t="s">
        <v>10</v>
      </c>
      <c r="G959" s="166">
        <v>1</v>
      </c>
      <c r="H959" s="170">
        <f>+ROUND(ITEMS!H954*'Formulario 1 PROPUESTA'!$L$13,0)</f>
        <v>735000</v>
      </c>
      <c r="I959" s="171">
        <f>+ROUND(ITEMS!I954*'Formulario 1 PROPUESTA'!$L$13,0)</f>
        <v>735000</v>
      </c>
      <c r="J959" s="171">
        <f>+ROUND(ITEMS!J954*'Formulario 1 PROPUESTA'!$L$13,0)</f>
        <v>834381</v>
      </c>
      <c r="K959" s="171">
        <f>+ROUND(ITEMS!K954*'Formulario 1 PROPUESTA'!$L$13,0)</f>
        <v>735000</v>
      </c>
      <c r="L959" s="171">
        <f>+ROUND(ITEMS!L954*'Formulario 1 PROPUESTA'!$L$13,0)</f>
        <v>735000</v>
      </c>
      <c r="M959" s="172">
        <f>+ROUND(ITEMS!M954*'Formulario 1 PROPUESTA'!$L$13,0)</f>
        <v>735000</v>
      </c>
      <c r="N959" s="225"/>
    </row>
    <row r="960" spans="2:14" customFormat="1" ht="139.19999999999999" x14ac:dyDescent="0.25">
      <c r="B960" s="223"/>
      <c r="C960" s="163">
        <v>940</v>
      </c>
      <c r="D960" s="163" t="s">
        <v>35</v>
      </c>
      <c r="E960" s="164" t="s">
        <v>118</v>
      </c>
      <c r="F960" s="165" t="s">
        <v>10</v>
      </c>
      <c r="G960" s="166">
        <v>1</v>
      </c>
      <c r="H960" s="170">
        <f>+ROUND(ITEMS!H955*'Formulario 1 PROPUESTA'!$L$13,0)</f>
        <v>788671</v>
      </c>
      <c r="I960" s="171">
        <f>+ROUND(ITEMS!I955*'Formulario 1 PROPUESTA'!$L$13,0)</f>
        <v>788671</v>
      </c>
      <c r="J960" s="171">
        <f>+ROUND(ITEMS!J955*'Formulario 1 PROPUESTA'!$L$13,0)</f>
        <v>653840</v>
      </c>
      <c r="K960" s="171">
        <f>+ROUND(ITEMS!K955*'Formulario 1 PROPUESTA'!$L$13,0)</f>
        <v>735000</v>
      </c>
      <c r="L960" s="171">
        <f>+ROUND(ITEMS!L955*'Formulario 1 PROPUESTA'!$L$13,0)</f>
        <v>735000</v>
      </c>
      <c r="M960" s="172">
        <f>+ROUND(ITEMS!M955*'Formulario 1 PROPUESTA'!$L$13,0)</f>
        <v>735000</v>
      </c>
      <c r="N960" s="225"/>
    </row>
    <row r="961" spans="2:14" customFormat="1" ht="139.19999999999999" x14ac:dyDescent="0.25">
      <c r="B961" s="223"/>
      <c r="C961" s="163">
        <v>941</v>
      </c>
      <c r="D961" s="163" t="s">
        <v>35</v>
      </c>
      <c r="E961" s="164" t="s">
        <v>584</v>
      </c>
      <c r="F961" s="165" t="s">
        <v>10</v>
      </c>
      <c r="G961" s="166">
        <v>1</v>
      </c>
      <c r="H961" s="170">
        <f>+ROUND(ITEMS!H956*'Formulario 1 PROPUESTA'!$L$13,0)</f>
        <v>714004</v>
      </c>
      <c r="I961" s="171">
        <f>+ROUND(ITEMS!I956*'Formulario 1 PROPUESTA'!$L$13,0)</f>
        <v>714004</v>
      </c>
      <c r="J961" s="171">
        <f>+ROUND(ITEMS!J956*'Formulario 1 PROPUESTA'!$L$13,0)</f>
        <v>735000</v>
      </c>
      <c r="K961" s="171">
        <f>+ROUND(ITEMS!K956*'Formulario 1 PROPUESTA'!$L$13,0)</f>
        <v>735000</v>
      </c>
      <c r="L961" s="171">
        <f>+ROUND(ITEMS!L956*'Formulario 1 PROPUESTA'!$L$13,0)</f>
        <v>735000</v>
      </c>
      <c r="M961" s="172">
        <f>+ROUND(ITEMS!M956*'Formulario 1 PROPUESTA'!$L$13,0)</f>
        <v>735000</v>
      </c>
      <c r="N961" s="225"/>
    </row>
    <row r="962" spans="2:14" customFormat="1" ht="139.19999999999999" x14ac:dyDescent="0.25">
      <c r="B962" s="223"/>
      <c r="C962" s="163">
        <v>942</v>
      </c>
      <c r="D962" s="163" t="s">
        <v>35</v>
      </c>
      <c r="E962" s="164" t="s">
        <v>119</v>
      </c>
      <c r="F962" s="165" t="s">
        <v>10</v>
      </c>
      <c r="G962" s="166">
        <v>1</v>
      </c>
      <c r="H962" s="170">
        <f>+ROUND(ITEMS!H957*'Formulario 1 PROPUESTA'!$L$13,0)</f>
        <v>2296350</v>
      </c>
      <c r="I962" s="171">
        <f>+ROUND(ITEMS!I957*'Formulario 1 PROPUESTA'!$L$13,0)</f>
        <v>2296350</v>
      </c>
      <c r="J962" s="171">
        <f>+ROUND(ITEMS!J957*'Formulario 1 PROPUESTA'!$L$13,0)</f>
        <v>2571967</v>
      </c>
      <c r="K962" s="171">
        <f>+ROUND(ITEMS!K957*'Formulario 1 PROPUESTA'!$L$13,0)</f>
        <v>2296350</v>
      </c>
      <c r="L962" s="171">
        <f>+ROUND(ITEMS!L957*'Formulario 1 PROPUESTA'!$L$13,0)</f>
        <v>2296350</v>
      </c>
      <c r="M962" s="172">
        <f>+ROUND(ITEMS!M957*'Formulario 1 PROPUESTA'!$L$13,0)</f>
        <v>2296900</v>
      </c>
      <c r="N962" s="225"/>
    </row>
    <row r="963" spans="2:14" customFormat="1" ht="121.8" x14ac:dyDescent="0.25">
      <c r="B963" s="223"/>
      <c r="C963" s="163">
        <v>943</v>
      </c>
      <c r="D963" s="163" t="s">
        <v>35</v>
      </c>
      <c r="E963" s="164" t="s">
        <v>585</v>
      </c>
      <c r="F963" s="165" t="s">
        <v>10</v>
      </c>
      <c r="G963" s="166">
        <v>1</v>
      </c>
      <c r="H963" s="170">
        <f>+ROUND(ITEMS!H958*'Formulario 1 PROPUESTA'!$L$13,0)</f>
        <v>367500</v>
      </c>
      <c r="I963" s="171">
        <f>+ROUND(ITEMS!I958*'Formulario 1 PROPUESTA'!$L$13,0)</f>
        <v>367500</v>
      </c>
      <c r="J963" s="171">
        <f>+ROUND(ITEMS!J958*'Formulario 1 PROPUESTA'!$L$13,0)</f>
        <v>399088</v>
      </c>
      <c r="K963" s="171">
        <f>+ROUND(ITEMS!K958*'Formulario 1 PROPUESTA'!$L$13,0)</f>
        <v>367500</v>
      </c>
      <c r="L963" s="171">
        <f>+ROUND(ITEMS!L958*'Formulario 1 PROPUESTA'!$L$13,0)</f>
        <v>367500</v>
      </c>
      <c r="M963" s="172">
        <f>+ROUND(ITEMS!M958*'Formulario 1 PROPUESTA'!$L$13,0)</f>
        <v>367500</v>
      </c>
      <c r="N963" s="225"/>
    </row>
    <row r="964" spans="2:14" customFormat="1" ht="87" x14ac:dyDescent="0.25">
      <c r="B964" s="223"/>
      <c r="C964" s="163">
        <v>944</v>
      </c>
      <c r="D964" s="163" t="s">
        <v>35</v>
      </c>
      <c r="E964" s="164" t="s">
        <v>586</v>
      </c>
      <c r="F964" s="165" t="s">
        <v>10</v>
      </c>
      <c r="G964" s="166">
        <v>1</v>
      </c>
      <c r="H964" s="170">
        <f>+ROUND(ITEMS!H959*'Formulario 1 PROPUESTA'!$L$13,0)</f>
        <v>367500</v>
      </c>
      <c r="I964" s="171">
        <f>+ROUND(ITEMS!I959*'Formulario 1 PROPUESTA'!$L$13,0)</f>
        <v>367500</v>
      </c>
      <c r="J964" s="171">
        <f>+ROUND(ITEMS!J959*'Formulario 1 PROPUESTA'!$L$13,0)</f>
        <v>420543</v>
      </c>
      <c r="K964" s="171">
        <f>+ROUND(ITEMS!K959*'Formulario 1 PROPUESTA'!$L$13,0)</f>
        <v>367500</v>
      </c>
      <c r="L964" s="171">
        <f>+ROUND(ITEMS!L959*'Formulario 1 PROPUESTA'!$L$13,0)</f>
        <v>367500</v>
      </c>
      <c r="M964" s="172">
        <f>+ROUND(ITEMS!M959*'Formulario 1 PROPUESTA'!$L$13,0)</f>
        <v>367500</v>
      </c>
      <c r="N964" s="225"/>
    </row>
    <row r="965" spans="2:14" customFormat="1" ht="87" x14ac:dyDescent="0.25">
      <c r="B965" s="223"/>
      <c r="C965" s="163">
        <v>945</v>
      </c>
      <c r="D965" s="163" t="s">
        <v>21</v>
      </c>
      <c r="E965" s="164" t="s">
        <v>586</v>
      </c>
      <c r="F965" s="165" t="s">
        <v>84</v>
      </c>
      <c r="G965" s="166">
        <v>1</v>
      </c>
      <c r="H965" s="170">
        <f>+ROUND(ITEMS!H960*'Formulario 1 PROPUESTA'!$L$13,0)</f>
        <v>3034500</v>
      </c>
      <c r="I965" s="171">
        <f>+ROUND(ITEMS!I960*'Formulario 1 PROPUESTA'!$L$13,0)</f>
        <v>3034500</v>
      </c>
      <c r="J965" s="171">
        <f>+ROUND(ITEMS!J960*'Formulario 1 PROPUESTA'!$L$13,0)</f>
        <v>4935000</v>
      </c>
      <c r="K965" s="171">
        <f>+ROUND(ITEMS!K960*'Formulario 1 PROPUESTA'!$L$13,0)</f>
        <v>4410000</v>
      </c>
      <c r="L965" s="171">
        <f>+ROUND(ITEMS!L960*'Formulario 1 PROPUESTA'!$L$13,0)</f>
        <v>5250000</v>
      </c>
      <c r="M965" s="172">
        <f>+ROUND(ITEMS!M960*'Formulario 1 PROPUESTA'!$L$13,0)</f>
        <v>5250000</v>
      </c>
      <c r="N965" s="225"/>
    </row>
    <row r="966" spans="2:14" customFormat="1" ht="139.19999999999999" x14ac:dyDescent="0.25">
      <c r="B966" s="223"/>
      <c r="C966" s="163">
        <v>946</v>
      </c>
      <c r="D966" s="163" t="s">
        <v>35</v>
      </c>
      <c r="E966" s="164" t="s">
        <v>587</v>
      </c>
      <c r="F966" s="165" t="s">
        <v>10</v>
      </c>
      <c r="G966" s="166">
        <v>1</v>
      </c>
      <c r="H966" s="170">
        <f>+ROUND(ITEMS!H961*'Formulario 1 PROPUESTA'!$L$13,0)</f>
        <v>1178339</v>
      </c>
      <c r="I966" s="171">
        <f>+ROUND(ITEMS!I961*'Formulario 1 PROPUESTA'!$L$13,0)</f>
        <v>1178339</v>
      </c>
      <c r="J966" s="171">
        <f>+ROUND(ITEMS!J961*'Formulario 1 PROPUESTA'!$L$13,0)</f>
        <v>1009800</v>
      </c>
      <c r="K966" s="171">
        <f>+ROUND(ITEMS!K961*'Formulario 1 PROPUESTA'!$L$13,0)</f>
        <v>1207500</v>
      </c>
      <c r="L966" s="171">
        <f>+ROUND(ITEMS!L961*'Formulario 1 PROPUESTA'!$L$13,0)</f>
        <v>1207500</v>
      </c>
      <c r="M966" s="172">
        <f>+ROUND(ITEMS!M961*'Formulario 1 PROPUESTA'!$L$13,0)</f>
        <v>1207500</v>
      </c>
      <c r="N966" s="225"/>
    </row>
    <row r="967" spans="2:14" customFormat="1" ht="87" x14ac:dyDescent="0.25">
      <c r="B967" s="223"/>
      <c r="C967" s="163">
        <v>947</v>
      </c>
      <c r="D967" s="163" t="s">
        <v>35</v>
      </c>
      <c r="E967" s="164" t="s">
        <v>588</v>
      </c>
      <c r="F967" s="165" t="s">
        <v>10</v>
      </c>
      <c r="G967" s="166">
        <v>1</v>
      </c>
      <c r="H967" s="170">
        <f>+ROUND(ITEMS!H962*'Formulario 1 PROPUESTA'!$L$13,0)</f>
        <v>0</v>
      </c>
      <c r="I967" s="171">
        <f>+ROUND(ITEMS!I962*'Formulario 1 PROPUESTA'!$L$13,0)</f>
        <v>0</v>
      </c>
      <c r="J967" s="171">
        <f>+ROUND(ITEMS!J962*'Formulario 1 PROPUESTA'!$L$13,0)</f>
        <v>0</v>
      </c>
      <c r="K967" s="171">
        <f>+ROUND(ITEMS!K962*'Formulario 1 PROPUESTA'!$L$13,0)</f>
        <v>0</v>
      </c>
      <c r="L967" s="171">
        <f>+ROUND(ITEMS!L962*'Formulario 1 PROPUESTA'!$L$13,0)</f>
        <v>0</v>
      </c>
      <c r="M967" s="172">
        <f>+ROUND(ITEMS!M962*'Formulario 1 PROPUESTA'!$L$13,0)</f>
        <v>459400</v>
      </c>
      <c r="N967" s="225"/>
    </row>
    <row r="968" spans="2:14" customFormat="1" ht="87" x14ac:dyDescent="0.25">
      <c r="B968" s="223"/>
      <c r="C968" s="163">
        <v>948</v>
      </c>
      <c r="D968" s="163" t="s">
        <v>21</v>
      </c>
      <c r="E968" s="164" t="s">
        <v>588</v>
      </c>
      <c r="F968" s="165" t="s">
        <v>279</v>
      </c>
      <c r="G968" s="166">
        <v>1</v>
      </c>
      <c r="H968" s="170">
        <f>+ROUND(ITEMS!H963*'Formulario 1 PROPUESTA'!$L$13,0)</f>
        <v>0</v>
      </c>
      <c r="I968" s="171">
        <f>+ROUND(ITEMS!I963*'Formulario 1 PROPUESTA'!$L$13,0)</f>
        <v>0</v>
      </c>
      <c r="J968" s="171">
        <f>+ROUND(ITEMS!J963*'Formulario 1 PROPUESTA'!$L$13,0)</f>
        <v>0</v>
      </c>
      <c r="K968" s="171">
        <f>+ROUND(ITEMS!K963*'Formulario 1 PROPUESTA'!$L$13,0)</f>
        <v>0</v>
      </c>
      <c r="L968" s="171">
        <f>+ROUND(ITEMS!L963*'Formulario 1 PROPUESTA'!$L$13,0)</f>
        <v>0</v>
      </c>
      <c r="M968" s="172">
        <f>+ROUND(ITEMS!M963*'Formulario 1 PROPUESTA'!$L$13,0)</f>
        <v>945000</v>
      </c>
      <c r="N968" s="225"/>
    </row>
    <row r="969" spans="2:14" customFormat="1" ht="52.2" x14ac:dyDescent="0.25">
      <c r="B969" s="223"/>
      <c r="C969" s="163">
        <v>949</v>
      </c>
      <c r="D969" s="163" t="s">
        <v>35</v>
      </c>
      <c r="E969" s="164" t="s">
        <v>589</v>
      </c>
      <c r="F969" s="165" t="s">
        <v>10</v>
      </c>
      <c r="G969" s="166">
        <v>1</v>
      </c>
      <c r="H969" s="170">
        <f>+ROUND(ITEMS!H964*'Formulario 1 PROPUESTA'!$L$13,0)</f>
        <v>46750</v>
      </c>
      <c r="I969" s="171">
        <f>+ROUND(ITEMS!I964*'Formulario 1 PROPUESTA'!$L$13,0)</f>
        <v>46750</v>
      </c>
      <c r="J969" s="171">
        <f>+ROUND(ITEMS!J964*'Formulario 1 PROPUESTA'!$L$13,0)</f>
        <v>46750</v>
      </c>
      <c r="K969" s="171">
        <f>+ROUND(ITEMS!K964*'Formulario 1 PROPUESTA'!$L$13,0)</f>
        <v>46750</v>
      </c>
      <c r="L969" s="171">
        <f>+ROUND(ITEMS!L964*'Formulario 1 PROPUESTA'!$L$13,0)</f>
        <v>46750</v>
      </c>
      <c r="M969" s="172">
        <f>+ROUND(ITEMS!M964*'Formulario 1 PROPUESTA'!$L$13,0)</f>
        <v>46750</v>
      </c>
      <c r="N969" s="225"/>
    </row>
    <row r="970" spans="2:14" customFormat="1" ht="52.2" x14ac:dyDescent="0.25">
      <c r="B970" s="223"/>
      <c r="C970" s="163">
        <v>950</v>
      </c>
      <c r="D970" s="163" t="s">
        <v>21</v>
      </c>
      <c r="E970" s="164" t="s">
        <v>589</v>
      </c>
      <c r="F970" s="165" t="s">
        <v>124</v>
      </c>
      <c r="G970" s="166">
        <v>1</v>
      </c>
      <c r="H970" s="170">
        <f>+ROUND(ITEMS!H965*'Formulario 1 PROPUESTA'!$L$13,0)</f>
        <v>51737</v>
      </c>
      <c r="I970" s="171">
        <f>+ROUND(ITEMS!I965*'Formulario 1 PROPUESTA'!$L$13,0)</f>
        <v>47250</v>
      </c>
      <c r="J970" s="171">
        <f>+ROUND(ITEMS!J965*'Formulario 1 PROPUESTA'!$L$13,0)</f>
        <v>175350</v>
      </c>
      <c r="K970" s="171">
        <f>+ROUND(ITEMS!K965*'Formulario 1 PROPUESTA'!$L$13,0)</f>
        <v>126000</v>
      </c>
      <c r="L970" s="171">
        <f>+ROUND(ITEMS!L965*'Formulario 1 PROPUESTA'!$L$13,0)</f>
        <v>84000</v>
      </c>
      <c r="M970" s="172">
        <f>+ROUND(ITEMS!M965*'Formulario 1 PROPUESTA'!$L$13,0)</f>
        <v>157500</v>
      </c>
      <c r="N970" s="225"/>
    </row>
    <row r="971" spans="2:14" customFormat="1" ht="69.599999999999994" x14ac:dyDescent="0.25">
      <c r="B971" s="223"/>
      <c r="C971" s="163">
        <v>951</v>
      </c>
      <c r="D971" s="163" t="s">
        <v>35</v>
      </c>
      <c r="E971" s="164" t="s">
        <v>590</v>
      </c>
      <c r="F971" s="165" t="s">
        <v>10</v>
      </c>
      <c r="G971" s="166">
        <v>1</v>
      </c>
      <c r="H971" s="170">
        <f>+ROUND(ITEMS!H966*'Formulario 1 PROPUESTA'!$L$13,0)</f>
        <v>91900</v>
      </c>
      <c r="I971" s="171">
        <f>+ROUND(ITEMS!I966*'Formulario 1 PROPUESTA'!$L$13,0)</f>
        <v>91900</v>
      </c>
      <c r="J971" s="171">
        <f>+ROUND(ITEMS!J966*'Formulario 1 PROPUESTA'!$L$13,0)</f>
        <v>91900</v>
      </c>
      <c r="K971" s="171">
        <f>+ROUND(ITEMS!K966*'Formulario 1 PROPUESTA'!$L$13,0)</f>
        <v>91900</v>
      </c>
      <c r="L971" s="171">
        <f>+ROUND(ITEMS!L966*'Formulario 1 PROPUESTA'!$L$13,0)</f>
        <v>91900</v>
      </c>
      <c r="M971" s="172">
        <f>+ROUND(ITEMS!M966*'Formulario 1 PROPUESTA'!$L$13,0)</f>
        <v>91900</v>
      </c>
      <c r="N971" s="225"/>
    </row>
    <row r="972" spans="2:14" customFormat="1" ht="69.599999999999994" x14ac:dyDescent="0.25">
      <c r="B972" s="223"/>
      <c r="C972" s="163">
        <v>952</v>
      </c>
      <c r="D972" s="163" t="s">
        <v>21</v>
      </c>
      <c r="E972" s="164" t="s">
        <v>590</v>
      </c>
      <c r="F972" s="165" t="s">
        <v>84</v>
      </c>
      <c r="G972" s="166">
        <v>1</v>
      </c>
      <c r="H972" s="170">
        <f>+ROUND(ITEMS!H967*'Formulario 1 PROPUESTA'!$L$13,0)</f>
        <v>375900</v>
      </c>
      <c r="I972" s="171">
        <f>+ROUND(ITEMS!I967*'Formulario 1 PROPUESTA'!$L$13,0)</f>
        <v>375900</v>
      </c>
      <c r="J972" s="171">
        <f>+ROUND(ITEMS!J967*'Formulario 1 PROPUESTA'!$L$13,0)</f>
        <v>803250</v>
      </c>
      <c r="K972" s="171">
        <f>+ROUND(ITEMS!K967*'Formulario 1 PROPUESTA'!$L$13,0)</f>
        <v>966000</v>
      </c>
      <c r="L972" s="171">
        <f>+ROUND(ITEMS!L967*'Formulario 1 PROPUESTA'!$L$13,0)</f>
        <v>934500</v>
      </c>
      <c r="M972" s="172">
        <f>+ROUND(ITEMS!M967*'Formulario 1 PROPUESTA'!$L$13,0)</f>
        <v>231000</v>
      </c>
      <c r="N972" s="225"/>
    </row>
    <row r="973" spans="2:14" customFormat="1" ht="52.2" x14ac:dyDescent="0.25">
      <c r="B973" s="223"/>
      <c r="C973" s="163">
        <v>953</v>
      </c>
      <c r="D973" s="163" t="s">
        <v>35</v>
      </c>
      <c r="E973" s="164" t="s">
        <v>591</v>
      </c>
      <c r="F973" s="165" t="s">
        <v>10</v>
      </c>
      <c r="G973" s="166">
        <v>1</v>
      </c>
      <c r="H973" s="170">
        <f>+ROUND(ITEMS!H968*'Formulario 1 PROPUESTA'!$L$13,0)</f>
        <v>91900</v>
      </c>
      <c r="I973" s="171">
        <f>+ROUND(ITEMS!I968*'Formulario 1 PROPUESTA'!$L$13,0)</f>
        <v>91900</v>
      </c>
      <c r="J973" s="171">
        <f>+ROUND(ITEMS!J968*'Formulario 1 PROPUESTA'!$L$13,0)</f>
        <v>91900</v>
      </c>
      <c r="K973" s="171">
        <f>+ROUND(ITEMS!K968*'Formulario 1 PROPUESTA'!$L$13,0)</f>
        <v>91900</v>
      </c>
      <c r="L973" s="171">
        <f>+ROUND(ITEMS!L968*'Formulario 1 PROPUESTA'!$L$13,0)</f>
        <v>91900</v>
      </c>
      <c r="M973" s="172">
        <f>+ROUND(ITEMS!M968*'Formulario 1 PROPUESTA'!$L$13,0)</f>
        <v>91900</v>
      </c>
      <c r="N973" s="225"/>
    </row>
    <row r="974" spans="2:14" customFormat="1" ht="52.2" x14ac:dyDescent="0.25">
      <c r="B974" s="223"/>
      <c r="C974" s="163">
        <v>954</v>
      </c>
      <c r="D974" s="163" t="s">
        <v>21</v>
      </c>
      <c r="E974" s="164" t="s">
        <v>591</v>
      </c>
      <c r="F974" s="165" t="s">
        <v>84</v>
      </c>
      <c r="G974" s="166">
        <v>1</v>
      </c>
      <c r="H974" s="170">
        <f>+ROUND(ITEMS!H969*'Formulario 1 PROPUESTA'!$L$13,0)</f>
        <v>375900</v>
      </c>
      <c r="I974" s="171">
        <f>+ROUND(ITEMS!I969*'Formulario 1 PROPUESTA'!$L$13,0)</f>
        <v>375900</v>
      </c>
      <c r="J974" s="171">
        <f>+ROUND(ITEMS!J969*'Formulario 1 PROPUESTA'!$L$13,0)</f>
        <v>677443</v>
      </c>
      <c r="K974" s="171">
        <f>+ROUND(ITEMS!K969*'Formulario 1 PROPUESTA'!$L$13,0)</f>
        <v>1029000</v>
      </c>
      <c r="L974" s="171">
        <f>+ROUND(ITEMS!L969*'Formulario 1 PROPUESTA'!$L$13,0)</f>
        <v>934500</v>
      </c>
      <c r="M974" s="172">
        <f>+ROUND(ITEMS!M969*'Formulario 1 PROPUESTA'!$L$13,0)</f>
        <v>231000</v>
      </c>
      <c r="N974" s="225"/>
    </row>
    <row r="975" spans="2:14" customFormat="1" ht="52.2" x14ac:dyDescent="0.25">
      <c r="B975" s="223"/>
      <c r="C975" s="163">
        <v>955</v>
      </c>
      <c r="D975" s="163" t="s">
        <v>35</v>
      </c>
      <c r="E975" s="164" t="s">
        <v>592</v>
      </c>
      <c r="F975" s="165" t="s">
        <v>10</v>
      </c>
      <c r="G975" s="166">
        <v>1</v>
      </c>
      <c r="H975" s="170">
        <f>+ROUND(ITEMS!H970*'Formulario 1 PROPUESTA'!$L$13,0)</f>
        <v>319668</v>
      </c>
      <c r="I975" s="171">
        <f>+ROUND(ITEMS!I970*'Formulario 1 PROPUESTA'!$L$13,0)</f>
        <v>319668</v>
      </c>
      <c r="J975" s="171">
        <f>+ROUND(ITEMS!J970*'Formulario 1 PROPUESTA'!$L$13,0)</f>
        <v>367500</v>
      </c>
      <c r="K975" s="171">
        <f>+ROUND(ITEMS!K970*'Formulario 1 PROPUESTA'!$L$13,0)</f>
        <v>367500</v>
      </c>
      <c r="L975" s="171">
        <f>+ROUND(ITEMS!L970*'Formulario 1 PROPUESTA'!$L$13,0)</f>
        <v>367500</v>
      </c>
      <c r="M975" s="172">
        <f>+ROUND(ITEMS!M970*'Formulario 1 PROPUESTA'!$L$13,0)</f>
        <v>367500</v>
      </c>
      <c r="N975" s="225"/>
    </row>
    <row r="976" spans="2:14" customFormat="1" ht="52.2" x14ac:dyDescent="0.25">
      <c r="B976" s="223"/>
      <c r="C976" s="163">
        <v>956</v>
      </c>
      <c r="D976" s="163" t="s">
        <v>21</v>
      </c>
      <c r="E976" s="164" t="s">
        <v>592</v>
      </c>
      <c r="F976" s="165" t="s">
        <v>84</v>
      </c>
      <c r="G976" s="166">
        <v>1</v>
      </c>
      <c r="H976" s="170">
        <f>+ROUND(ITEMS!H971*'Formulario 1 PROPUESTA'!$L$13,0)</f>
        <v>43247</v>
      </c>
      <c r="I976" s="171">
        <f>+ROUND(ITEMS!I971*'Formulario 1 PROPUESTA'!$L$13,0)</f>
        <v>49571</v>
      </c>
      <c r="J976" s="171">
        <f>+ROUND(ITEMS!J971*'Formulario 1 PROPUESTA'!$L$13,0)</f>
        <v>102900</v>
      </c>
      <c r="K976" s="171">
        <f>+ROUND(ITEMS!K971*'Formulario 1 PROPUESTA'!$L$13,0)</f>
        <v>126000</v>
      </c>
      <c r="L976" s="171">
        <f>+ROUND(ITEMS!L971*'Formulario 1 PROPUESTA'!$L$13,0)</f>
        <v>102900</v>
      </c>
      <c r="M976" s="172">
        <f>+ROUND(ITEMS!M971*'Formulario 1 PROPUESTA'!$L$13,0)</f>
        <v>892500</v>
      </c>
      <c r="N976" s="225"/>
    </row>
    <row r="977" spans="2:14" customFormat="1" ht="52.2" x14ac:dyDescent="0.25">
      <c r="B977" s="223"/>
      <c r="C977" s="163">
        <v>957</v>
      </c>
      <c r="D977" s="163" t="s">
        <v>35</v>
      </c>
      <c r="E977" s="164" t="s">
        <v>593</v>
      </c>
      <c r="F977" s="165" t="s">
        <v>10</v>
      </c>
      <c r="G977" s="166">
        <v>1</v>
      </c>
      <c r="H977" s="170">
        <f>+ROUND(ITEMS!H972*'Formulario 1 PROPUESTA'!$L$13,0)</f>
        <v>243501</v>
      </c>
      <c r="I977" s="171">
        <f>+ROUND(ITEMS!I972*'Formulario 1 PROPUESTA'!$L$13,0)</f>
        <v>243501</v>
      </c>
      <c r="J977" s="171">
        <f>+ROUND(ITEMS!J972*'Formulario 1 PROPUESTA'!$L$13,0)</f>
        <v>275650</v>
      </c>
      <c r="K977" s="171">
        <f>+ROUND(ITEMS!K972*'Formulario 1 PROPUESTA'!$L$13,0)</f>
        <v>275650</v>
      </c>
      <c r="L977" s="171">
        <f>+ROUND(ITEMS!L972*'Formulario 1 PROPUESTA'!$L$13,0)</f>
        <v>275650</v>
      </c>
      <c r="M977" s="172">
        <f>+ROUND(ITEMS!M972*'Formulario 1 PROPUESTA'!$L$13,0)</f>
        <v>275650</v>
      </c>
      <c r="N977" s="225"/>
    </row>
    <row r="978" spans="2:14" customFormat="1" ht="52.2" x14ac:dyDescent="0.25">
      <c r="B978" s="223"/>
      <c r="C978" s="163">
        <v>958</v>
      </c>
      <c r="D978" s="163" t="s">
        <v>21</v>
      </c>
      <c r="E978" s="164" t="s">
        <v>593</v>
      </c>
      <c r="F978" s="165" t="s">
        <v>84</v>
      </c>
      <c r="G978" s="166">
        <v>1</v>
      </c>
      <c r="H978" s="170">
        <f>+ROUND(ITEMS!H973*'Formulario 1 PROPUESTA'!$L$13,0)</f>
        <v>50947</v>
      </c>
      <c r="I978" s="171">
        <f>+ROUND(ITEMS!I973*'Formulario 1 PROPUESTA'!$L$13,0)</f>
        <v>50947</v>
      </c>
      <c r="J978" s="171">
        <f>+ROUND(ITEMS!J973*'Formulario 1 PROPUESTA'!$L$13,0)</f>
        <v>175350</v>
      </c>
      <c r="K978" s="171">
        <f>+ROUND(ITEMS!K973*'Formulario 1 PROPUESTA'!$L$13,0)</f>
        <v>231000</v>
      </c>
      <c r="L978" s="171">
        <f>+ROUND(ITEMS!L973*'Formulario 1 PROPUESTA'!$L$13,0)</f>
        <v>236250</v>
      </c>
      <c r="M978" s="172">
        <f>+ROUND(ITEMS!M973*'Formulario 1 PROPUESTA'!$L$13,0)</f>
        <v>588000</v>
      </c>
      <c r="N978" s="225"/>
    </row>
    <row r="979" spans="2:14" customFormat="1" ht="69.599999999999994" x14ac:dyDescent="0.25">
      <c r="B979" s="223"/>
      <c r="C979" s="163">
        <v>959</v>
      </c>
      <c r="D979" s="163" t="s">
        <v>35</v>
      </c>
      <c r="E979" s="164" t="s">
        <v>594</v>
      </c>
      <c r="F979" s="165" t="s">
        <v>10</v>
      </c>
      <c r="G979" s="166">
        <v>1</v>
      </c>
      <c r="H979" s="170">
        <f>+ROUND(ITEMS!H974*'Formulario 1 PROPUESTA'!$L$13,0)</f>
        <v>197168</v>
      </c>
      <c r="I979" s="171">
        <f>+ROUND(ITEMS!I974*'Formulario 1 PROPUESTA'!$L$13,0)</f>
        <v>197168</v>
      </c>
      <c r="J979" s="171">
        <f>+ROUND(ITEMS!J974*'Formulario 1 PROPUESTA'!$L$13,0)</f>
        <v>183750</v>
      </c>
      <c r="K979" s="171">
        <f>+ROUND(ITEMS!K974*'Formulario 1 PROPUESTA'!$L$13,0)</f>
        <v>183750</v>
      </c>
      <c r="L979" s="171">
        <f>+ROUND(ITEMS!L974*'Formulario 1 PROPUESTA'!$L$13,0)</f>
        <v>183750</v>
      </c>
      <c r="M979" s="172">
        <f>+ROUND(ITEMS!M974*'Formulario 1 PROPUESTA'!$L$13,0)</f>
        <v>183750</v>
      </c>
      <c r="N979" s="225"/>
    </row>
    <row r="980" spans="2:14" customFormat="1" ht="69.599999999999994" x14ac:dyDescent="0.25">
      <c r="B980" s="223"/>
      <c r="C980" s="163">
        <v>960</v>
      </c>
      <c r="D980" s="163" t="s">
        <v>21</v>
      </c>
      <c r="E980" s="164" t="s">
        <v>594</v>
      </c>
      <c r="F980" s="165" t="s">
        <v>84</v>
      </c>
      <c r="G980" s="166">
        <v>1</v>
      </c>
      <c r="H980" s="170">
        <f>+ROUND(ITEMS!H975*'Formulario 1 PROPUESTA'!$L$13,0)</f>
        <v>130147</v>
      </c>
      <c r="I980" s="171">
        <f>+ROUND(ITEMS!I975*'Formulario 1 PROPUESTA'!$L$13,0)</f>
        <v>139866</v>
      </c>
      <c r="J980" s="171">
        <f>+ROUND(ITEMS!J975*'Formulario 1 PROPUESTA'!$L$13,0)</f>
        <v>136417</v>
      </c>
      <c r="K980" s="171">
        <f>+ROUND(ITEMS!K975*'Formulario 1 PROPUESTA'!$L$13,0)</f>
        <v>157500</v>
      </c>
      <c r="L980" s="171">
        <f>+ROUND(ITEMS!L975*'Formulario 1 PROPUESTA'!$L$13,0)</f>
        <v>102900</v>
      </c>
      <c r="M980" s="172">
        <f>+ROUND(ITEMS!M975*'Formulario 1 PROPUESTA'!$L$13,0)</f>
        <v>388500</v>
      </c>
      <c r="N980" s="225"/>
    </row>
    <row r="981" spans="2:14" customFormat="1" ht="34.799999999999997" x14ac:dyDescent="0.25">
      <c r="B981" s="223"/>
      <c r="C981" s="163">
        <v>961</v>
      </c>
      <c r="D981" s="163" t="s">
        <v>35</v>
      </c>
      <c r="E981" s="164" t="s">
        <v>595</v>
      </c>
      <c r="F981" s="165" t="s">
        <v>10</v>
      </c>
      <c r="G981" s="166">
        <v>1</v>
      </c>
      <c r="H981" s="170">
        <f>+ROUND(ITEMS!H976*'Formulario 1 PROPUESTA'!$L$13,0)</f>
        <v>0</v>
      </c>
      <c r="I981" s="171">
        <f>+ROUND(ITEMS!I976*'Formulario 1 PROPUESTA'!$L$13,0)</f>
        <v>0</v>
      </c>
      <c r="J981" s="171">
        <f>+ROUND(ITEMS!J976*'Formulario 1 PROPUESTA'!$L$13,0)</f>
        <v>459400</v>
      </c>
      <c r="K981" s="171">
        <f>+ROUND(ITEMS!K976*'Formulario 1 PROPUESTA'!$L$13,0)</f>
        <v>459400</v>
      </c>
      <c r="L981" s="171">
        <f>+ROUND(ITEMS!L976*'Formulario 1 PROPUESTA'!$L$13,0)</f>
        <v>459400</v>
      </c>
      <c r="M981" s="172">
        <f>+ROUND(ITEMS!M976*'Formulario 1 PROPUESTA'!$L$13,0)</f>
        <v>459400</v>
      </c>
      <c r="N981" s="225"/>
    </row>
    <row r="982" spans="2:14" customFormat="1" ht="34.799999999999997" x14ac:dyDescent="0.25">
      <c r="B982" s="223"/>
      <c r="C982" s="163">
        <v>962</v>
      </c>
      <c r="D982" s="163" t="s">
        <v>21</v>
      </c>
      <c r="E982" s="164" t="s">
        <v>595</v>
      </c>
      <c r="F982" s="165" t="s">
        <v>84</v>
      </c>
      <c r="G982" s="166">
        <v>1</v>
      </c>
      <c r="H982" s="170">
        <f>+ROUND(ITEMS!H977*'Formulario 1 PROPUESTA'!$L$13,0)</f>
        <v>0</v>
      </c>
      <c r="I982" s="171">
        <f>+ROUND(ITEMS!I977*'Formulario 1 PROPUESTA'!$L$13,0)</f>
        <v>0</v>
      </c>
      <c r="J982" s="171">
        <f>+ROUND(ITEMS!J977*'Formulario 1 PROPUESTA'!$L$13,0)</f>
        <v>140420</v>
      </c>
      <c r="K982" s="171">
        <f>+ROUND(ITEMS!K977*'Formulario 1 PROPUESTA'!$L$13,0)</f>
        <v>189000</v>
      </c>
      <c r="L982" s="171">
        <f>+ROUND(ITEMS!L977*'Formulario 1 PROPUESTA'!$L$13,0)</f>
        <v>131250</v>
      </c>
      <c r="M982" s="172">
        <f>+ROUND(ITEMS!M977*'Formulario 1 PROPUESTA'!$L$13,0)</f>
        <v>157500</v>
      </c>
      <c r="N982" s="225"/>
    </row>
    <row r="983" spans="2:14" customFormat="1" ht="69.599999999999994" x14ac:dyDescent="0.25">
      <c r="B983" s="223"/>
      <c r="C983" s="163">
        <v>963</v>
      </c>
      <c r="D983" s="163" t="s">
        <v>35</v>
      </c>
      <c r="E983" s="164" t="s">
        <v>596</v>
      </c>
      <c r="F983" s="165" t="s">
        <v>10</v>
      </c>
      <c r="G983" s="166">
        <v>1</v>
      </c>
      <c r="H983" s="170">
        <f>+ROUND(ITEMS!H978*'Formulario 1 PROPUESTA'!$L$13,0)</f>
        <v>303235</v>
      </c>
      <c r="I983" s="171">
        <f>+ROUND(ITEMS!I978*'Formulario 1 PROPUESTA'!$L$13,0)</f>
        <v>303235</v>
      </c>
      <c r="J983" s="171">
        <f>+ROUND(ITEMS!J978*'Formulario 1 PROPUESTA'!$L$13,0)</f>
        <v>275650</v>
      </c>
      <c r="K983" s="171">
        <f>+ROUND(ITEMS!K978*'Formulario 1 PROPUESTA'!$L$13,0)</f>
        <v>275650</v>
      </c>
      <c r="L983" s="171">
        <f>+ROUND(ITEMS!L978*'Formulario 1 PROPUESTA'!$L$13,0)</f>
        <v>275650</v>
      </c>
      <c r="M983" s="172">
        <f>+ROUND(ITEMS!M978*'Formulario 1 PROPUESTA'!$L$13,0)</f>
        <v>275650</v>
      </c>
      <c r="N983" s="225"/>
    </row>
    <row r="984" spans="2:14" customFormat="1" ht="69.599999999999994" x14ac:dyDescent="0.25">
      <c r="B984" s="223"/>
      <c r="C984" s="163">
        <v>964</v>
      </c>
      <c r="D984" s="163" t="s">
        <v>21</v>
      </c>
      <c r="E984" s="164" t="s">
        <v>596</v>
      </c>
      <c r="F984" s="165" t="s">
        <v>84</v>
      </c>
      <c r="G984" s="166">
        <v>1</v>
      </c>
      <c r="H984" s="170">
        <f>+ROUND(ITEMS!H979*'Formulario 1 PROPUESTA'!$L$13,0)</f>
        <v>56500</v>
      </c>
      <c r="I984" s="171">
        <f>+ROUND(ITEMS!I979*'Formulario 1 PROPUESTA'!$L$13,0)</f>
        <v>93450</v>
      </c>
      <c r="J984" s="171">
        <f>+ROUND(ITEMS!J979*'Formulario 1 PROPUESTA'!$L$13,0)</f>
        <v>175350</v>
      </c>
      <c r="K984" s="171">
        <f>+ROUND(ITEMS!K979*'Formulario 1 PROPUESTA'!$L$13,0)</f>
        <v>231000</v>
      </c>
      <c r="L984" s="171">
        <f>+ROUND(ITEMS!L979*'Formulario 1 PROPUESTA'!$L$13,0)</f>
        <v>231000</v>
      </c>
      <c r="M984" s="172">
        <f>+ROUND(ITEMS!M979*'Formulario 1 PROPUESTA'!$L$13,0)</f>
        <v>157500</v>
      </c>
      <c r="N984" s="225"/>
    </row>
    <row r="985" spans="2:14" customFormat="1" ht="34.799999999999997" x14ac:dyDescent="0.25">
      <c r="B985" s="223"/>
      <c r="C985" s="163">
        <v>965</v>
      </c>
      <c r="D985" s="163" t="s">
        <v>35</v>
      </c>
      <c r="E985" s="164" t="s">
        <v>597</v>
      </c>
      <c r="F985" s="165" t="s">
        <v>10</v>
      </c>
      <c r="G985" s="166">
        <v>1</v>
      </c>
      <c r="H985" s="170">
        <f>+ROUND(ITEMS!H980*'Formulario 1 PROPUESTA'!$L$13,0)</f>
        <v>275650</v>
      </c>
      <c r="I985" s="171">
        <f>+ROUND(ITEMS!I980*'Formulario 1 PROPUESTA'!$L$13,0)</f>
        <v>275650</v>
      </c>
      <c r="J985" s="171">
        <f>+ROUND(ITEMS!J980*'Formulario 1 PROPUESTA'!$L$13,0)</f>
        <v>275650</v>
      </c>
      <c r="K985" s="171">
        <f>+ROUND(ITEMS!K980*'Formulario 1 PROPUESTA'!$L$13,0)</f>
        <v>275650</v>
      </c>
      <c r="L985" s="171">
        <f>+ROUND(ITEMS!L980*'Formulario 1 PROPUESTA'!$L$13,0)</f>
        <v>275650</v>
      </c>
      <c r="M985" s="172">
        <f>+ROUND(ITEMS!M980*'Formulario 1 PROPUESTA'!$L$13,0)</f>
        <v>275650</v>
      </c>
      <c r="N985" s="225"/>
    </row>
    <row r="986" spans="2:14" customFormat="1" ht="34.799999999999997" x14ac:dyDescent="0.25">
      <c r="B986" s="223"/>
      <c r="C986" s="163">
        <v>966</v>
      </c>
      <c r="D986" s="163" t="s">
        <v>21</v>
      </c>
      <c r="E986" s="164" t="s">
        <v>597</v>
      </c>
      <c r="F986" s="165" t="s">
        <v>84</v>
      </c>
      <c r="G986" s="166">
        <v>1</v>
      </c>
      <c r="H986" s="170">
        <f>+ROUND(ITEMS!H981*'Formulario 1 PROPUESTA'!$L$13,0)</f>
        <v>165900</v>
      </c>
      <c r="I986" s="171">
        <f>+ROUND(ITEMS!I981*'Formulario 1 PROPUESTA'!$L$13,0)</f>
        <v>165900</v>
      </c>
      <c r="J986" s="171">
        <f>+ROUND(ITEMS!J981*'Formulario 1 PROPUESTA'!$L$13,0)</f>
        <v>147839</v>
      </c>
      <c r="K986" s="171">
        <f>+ROUND(ITEMS!K981*'Formulario 1 PROPUESTA'!$L$13,0)</f>
        <v>231000</v>
      </c>
      <c r="L986" s="171">
        <f>+ROUND(ITEMS!L981*'Formulario 1 PROPUESTA'!$L$13,0)</f>
        <v>231000</v>
      </c>
      <c r="M986" s="172">
        <f>+ROUND(ITEMS!M981*'Formulario 1 PROPUESTA'!$L$13,0)</f>
        <v>703500</v>
      </c>
      <c r="N986" s="225"/>
    </row>
    <row r="987" spans="2:14" customFormat="1" ht="34.799999999999997" x14ac:dyDescent="0.25">
      <c r="B987" s="223"/>
      <c r="C987" s="163">
        <v>967</v>
      </c>
      <c r="D987" s="163" t="s">
        <v>35</v>
      </c>
      <c r="E987" s="164" t="s">
        <v>598</v>
      </c>
      <c r="F987" s="165" t="s">
        <v>10</v>
      </c>
      <c r="G987" s="166">
        <v>1</v>
      </c>
      <c r="H987" s="170">
        <f>+ROUND(ITEMS!H982*'Formulario 1 PROPUESTA'!$L$13,0)</f>
        <v>243501</v>
      </c>
      <c r="I987" s="171">
        <f>+ROUND(ITEMS!I982*'Formulario 1 PROPUESTA'!$L$13,0)</f>
        <v>243501</v>
      </c>
      <c r="J987" s="171">
        <f>+ROUND(ITEMS!J982*'Formulario 1 PROPUESTA'!$L$13,0)</f>
        <v>275650</v>
      </c>
      <c r="K987" s="171">
        <f>+ROUND(ITEMS!K982*'Formulario 1 PROPUESTA'!$L$13,0)</f>
        <v>275650</v>
      </c>
      <c r="L987" s="171">
        <f>+ROUND(ITEMS!L982*'Formulario 1 PROPUESTA'!$L$13,0)</f>
        <v>275650</v>
      </c>
      <c r="M987" s="172">
        <f>+ROUND(ITEMS!M982*'Formulario 1 PROPUESTA'!$L$13,0)</f>
        <v>275650</v>
      </c>
      <c r="N987" s="225"/>
    </row>
    <row r="988" spans="2:14" customFormat="1" ht="34.799999999999997" x14ac:dyDescent="0.25">
      <c r="B988" s="223"/>
      <c r="C988" s="163">
        <v>968</v>
      </c>
      <c r="D988" s="163" t="s">
        <v>21</v>
      </c>
      <c r="E988" s="164" t="s">
        <v>598</v>
      </c>
      <c r="F988" s="165" t="s">
        <v>84</v>
      </c>
      <c r="G988" s="166">
        <v>1</v>
      </c>
      <c r="H988" s="170">
        <f>+ROUND(ITEMS!H983*'Formulario 1 PROPUESTA'!$L$13,0)</f>
        <v>131050</v>
      </c>
      <c r="I988" s="171">
        <f>+ROUND(ITEMS!I983*'Formulario 1 PROPUESTA'!$L$13,0)</f>
        <v>131050</v>
      </c>
      <c r="J988" s="171">
        <f>+ROUND(ITEMS!J983*'Formulario 1 PROPUESTA'!$L$13,0)</f>
        <v>175350</v>
      </c>
      <c r="K988" s="171">
        <f>+ROUND(ITEMS!K983*'Formulario 1 PROPUESTA'!$L$13,0)</f>
        <v>231000</v>
      </c>
      <c r="L988" s="171">
        <f>+ROUND(ITEMS!L983*'Formulario 1 PROPUESTA'!$L$13,0)</f>
        <v>231000</v>
      </c>
      <c r="M988" s="172">
        <f>+ROUND(ITEMS!M983*'Formulario 1 PROPUESTA'!$L$13,0)</f>
        <v>262500</v>
      </c>
      <c r="N988" s="225"/>
    </row>
    <row r="989" spans="2:14" customFormat="1" ht="34.799999999999997" x14ac:dyDescent="0.25">
      <c r="B989" s="223"/>
      <c r="C989" s="163">
        <v>969</v>
      </c>
      <c r="D989" s="163" t="s">
        <v>35</v>
      </c>
      <c r="E989" s="164" t="s">
        <v>599</v>
      </c>
      <c r="F989" s="165" t="s">
        <v>10</v>
      </c>
      <c r="G989" s="166">
        <v>1</v>
      </c>
      <c r="H989" s="170">
        <f>+ROUND(ITEMS!H984*'Formulario 1 PROPUESTA'!$L$13,0)</f>
        <v>273368</v>
      </c>
      <c r="I989" s="171">
        <f>+ROUND(ITEMS!I984*'Formulario 1 PROPUESTA'!$L$13,0)</f>
        <v>273368</v>
      </c>
      <c r="J989" s="171">
        <f>+ROUND(ITEMS!J984*'Formulario 1 PROPUESTA'!$L$13,0)</f>
        <v>275650</v>
      </c>
      <c r="K989" s="171">
        <f>+ROUND(ITEMS!K984*'Formulario 1 PROPUESTA'!$L$13,0)</f>
        <v>275650</v>
      </c>
      <c r="L989" s="171">
        <f>+ROUND(ITEMS!L984*'Formulario 1 PROPUESTA'!$L$13,0)</f>
        <v>275650</v>
      </c>
      <c r="M989" s="172">
        <f>+ROUND(ITEMS!M984*'Formulario 1 PROPUESTA'!$L$13,0)</f>
        <v>275650</v>
      </c>
      <c r="N989" s="225"/>
    </row>
    <row r="990" spans="2:14" customFormat="1" ht="34.799999999999997" x14ac:dyDescent="0.25">
      <c r="B990" s="223"/>
      <c r="C990" s="163">
        <v>970</v>
      </c>
      <c r="D990" s="163" t="s">
        <v>21</v>
      </c>
      <c r="E990" s="164" t="s">
        <v>599</v>
      </c>
      <c r="F990" s="165" t="s">
        <v>84</v>
      </c>
      <c r="G990" s="166">
        <v>1</v>
      </c>
      <c r="H990" s="170">
        <f>+ROUND(ITEMS!H985*'Formulario 1 PROPUESTA'!$L$13,0)</f>
        <v>43160</v>
      </c>
      <c r="I990" s="171">
        <f>+ROUND(ITEMS!I985*'Formulario 1 PROPUESTA'!$L$13,0)</f>
        <v>45432</v>
      </c>
      <c r="J990" s="171">
        <f>+ROUND(ITEMS!J985*'Formulario 1 PROPUESTA'!$L$13,0)</f>
        <v>175350</v>
      </c>
      <c r="K990" s="171">
        <f>+ROUND(ITEMS!K985*'Formulario 1 PROPUESTA'!$L$13,0)</f>
        <v>231000</v>
      </c>
      <c r="L990" s="171">
        <f>+ROUND(ITEMS!L985*'Formulario 1 PROPUESTA'!$L$13,0)</f>
        <v>231000</v>
      </c>
      <c r="M990" s="172">
        <f>+ROUND(ITEMS!M985*'Formulario 1 PROPUESTA'!$L$13,0)</f>
        <v>367500</v>
      </c>
      <c r="N990" s="225"/>
    </row>
    <row r="991" spans="2:14" customFormat="1" ht="52.2" x14ac:dyDescent="0.25">
      <c r="B991" s="223"/>
      <c r="C991" s="163">
        <v>971</v>
      </c>
      <c r="D991" s="163" t="s">
        <v>35</v>
      </c>
      <c r="E991" s="164" t="s">
        <v>600</v>
      </c>
      <c r="F991" s="165" t="s">
        <v>10</v>
      </c>
      <c r="G991" s="166">
        <v>1</v>
      </c>
      <c r="H991" s="170">
        <f>+ROUND(ITEMS!H986*'Formulario 1 PROPUESTA'!$L$13,0)</f>
        <v>459400</v>
      </c>
      <c r="I991" s="171">
        <f>+ROUND(ITEMS!I986*'Formulario 1 PROPUESTA'!$L$13,0)</f>
        <v>459400</v>
      </c>
      <c r="J991" s="171">
        <f>+ROUND(ITEMS!J986*'Formulario 1 PROPUESTA'!$L$13,0)</f>
        <v>459400</v>
      </c>
      <c r="K991" s="171">
        <f>+ROUND(ITEMS!K986*'Formulario 1 PROPUESTA'!$L$13,0)</f>
        <v>459400</v>
      </c>
      <c r="L991" s="171">
        <f>+ROUND(ITEMS!L986*'Formulario 1 PROPUESTA'!$L$13,0)</f>
        <v>459400</v>
      </c>
      <c r="M991" s="172">
        <f>+ROUND(ITEMS!M986*'Formulario 1 PROPUESTA'!$L$13,0)</f>
        <v>459400</v>
      </c>
      <c r="N991" s="225"/>
    </row>
    <row r="992" spans="2:14" customFormat="1" ht="52.2" x14ac:dyDescent="0.25">
      <c r="B992" s="223"/>
      <c r="C992" s="163">
        <v>972</v>
      </c>
      <c r="D992" s="163" t="s">
        <v>21</v>
      </c>
      <c r="E992" s="164" t="s">
        <v>600</v>
      </c>
      <c r="F992" s="165" t="s">
        <v>84</v>
      </c>
      <c r="G992" s="166">
        <v>1</v>
      </c>
      <c r="H992" s="170">
        <f>+ROUND(ITEMS!H987*'Formulario 1 PROPUESTA'!$L$13,0)</f>
        <v>68250</v>
      </c>
      <c r="I992" s="171">
        <f>+ROUND(ITEMS!I987*'Formulario 1 PROPUESTA'!$L$13,0)</f>
        <v>68250</v>
      </c>
      <c r="J992" s="171">
        <f>+ROUND(ITEMS!J987*'Formulario 1 PROPUESTA'!$L$13,0)</f>
        <v>175350</v>
      </c>
      <c r="K992" s="171">
        <f>+ROUND(ITEMS!K987*'Formulario 1 PROPUESTA'!$L$13,0)</f>
        <v>231000</v>
      </c>
      <c r="L992" s="171">
        <f>+ROUND(ITEMS!L987*'Formulario 1 PROPUESTA'!$L$13,0)</f>
        <v>231000</v>
      </c>
      <c r="M992" s="172">
        <f>+ROUND(ITEMS!M987*'Formulario 1 PROPUESTA'!$L$13,0)</f>
        <v>231000</v>
      </c>
      <c r="N992" s="225"/>
    </row>
    <row r="993" spans="2:14" customFormat="1" ht="69.599999999999994" x14ac:dyDescent="0.25">
      <c r="B993" s="223"/>
      <c r="C993" s="163">
        <v>973</v>
      </c>
      <c r="D993" s="163" t="s">
        <v>35</v>
      </c>
      <c r="E993" s="164" t="s">
        <v>601</v>
      </c>
      <c r="F993" s="165" t="s">
        <v>10</v>
      </c>
      <c r="G993" s="166">
        <v>1</v>
      </c>
      <c r="H993" s="170">
        <f>+ROUND(ITEMS!H988*'Formulario 1 PROPUESTA'!$L$13,0)</f>
        <v>395868</v>
      </c>
      <c r="I993" s="171">
        <f>+ROUND(ITEMS!I988*'Formulario 1 PROPUESTA'!$L$13,0)</f>
        <v>395868</v>
      </c>
      <c r="J993" s="171">
        <f>+ROUND(ITEMS!J988*'Formulario 1 PROPUESTA'!$L$13,0)</f>
        <v>459400</v>
      </c>
      <c r="K993" s="171">
        <f>+ROUND(ITEMS!K988*'Formulario 1 PROPUESTA'!$L$13,0)</f>
        <v>459400</v>
      </c>
      <c r="L993" s="171">
        <f>+ROUND(ITEMS!L988*'Formulario 1 PROPUESTA'!$L$13,0)</f>
        <v>459400</v>
      </c>
      <c r="M993" s="172">
        <f>+ROUND(ITEMS!M988*'Formulario 1 PROPUESTA'!$L$13,0)</f>
        <v>459400</v>
      </c>
      <c r="N993" s="225"/>
    </row>
    <row r="994" spans="2:14" customFormat="1" ht="69.599999999999994" x14ac:dyDescent="0.25">
      <c r="B994" s="223"/>
      <c r="C994" s="163">
        <v>974</v>
      </c>
      <c r="D994" s="163" t="s">
        <v>21</v>
      </c>
      <c r="E994" s="164" t="s">
        <v>601</v>
      </c>
      <c r="F994" s="165" t="s">
        <v>84</v>
      </c>
      <c r="G994" s="166">
        <v>1</v>
      </c>
      <c r="H994" s="170">
        <f>+ROUND(ITEMS!H989*'Formulario 1 PROPUESTA'!$L$13,0)</f>
        <v>50794</v>
      </c>
      <c r="I994" s="171">
        <f>+ROUND(ITEMS!I989*'Formulario 1 PROPUESTA'!$L$13,0)</f>
        <v>50794</v>
      </c>
      <c r="J994" s="171">
        <f>+ROUND(ITEMS!J989*'Formulario 1 PROPUESTA'!$L$13,0)</f>
        <v>175350</v>
      </c>
      <c r="K994" s="171">
        <f>+ROUND(ITEMS!K989*'Formulario 1 PROPUESTA'!$L$13,0)</f>
        <v>231000</v>
      </c>
      <c r="L994" s="171">
        <f>+ROUND(ITEMS!L989*'Formulario 1 PROPUESTA'!$L$13,0)</f>
        <v>262500</v>
      </c>
      <c r="M994" s="172">
        <f>+ROUND(ITEMS!M989*'Formulario 1 PROPUESTA'!$L$13,0)</f>
        <v>703500</v>
      </c>
      <c r="N994" s="225"/>
    </row>
    <row r="995" spans="2:14" customFormat="1" ht="69.599999999999994" x14ac:dyDescent="0.25">
      <c r="B995" s="223"/>
      <c r="C995" s="163">
        <v>975</v>
      </c>
      <c r="D995" s="163" t="s">
        <v>35</v>
      </c>
      <c r="E995" s="164" t="s">
        <v>602</v>
      </c>
      <c r="F995" s="165" t="s">
        <v>10</v>
      </c>
      <c r="G995" s="166">
        <v>1</v>
      </c>
      <c r="H995" s="170">
        <f>+ROUND(ITEMS!H990*'Formulario 1 PROPUESTA'!$L$13,0)</f>
        <v>395868</v>
      </c>
      <c r="I995" s="171">
        <f>+ROUND(ITEMS!I990*'Formulario 1 PROPUESTA'!$L$13,0)</f>
        <v>395868</v>
      </c>
      <c r="J995" s="171">
        <f>+ROUND(ITEMS!J990*'Formulario 1 PROPUESTA'!$L$13,0)</f>
        <v>459400</v>
      </c>
      <c r="K995" s="171">
        <f>+ROUND(ITEMS!K990*'Formulario 1 PROPUESTA'!$L$13,0)</f>
        <v>231000</v>
      </c>
      <c r="L995" s="171">
        <f>+ROUND(ITEMS!L990*'Formulario 1 PROPUESTA'!$L$13,0)</f>
        <v>459400</v>
      </c>
      <c r="M995" s="172">
        <f>+ROUND(ITEMS!M990*'Formulario 1 PROPUESTA'!$L$13,0)</f>
        <v>459400</v>
      </c>
      <c r="N995" s="225"/>
    </row>
    <row r="996" spans="2:14" customFormat="1" ht="69.599999999999994" x14ac:dyDescent="0.25">
      <c r="B996" s="223"/>
      <c r="C996" s="163">
        <v>976</v>
      </c>
      <c r="D996" s="163" t="s">
        <v>21</v>
      </c>
      <c r="E996" s="164" t="s">
        <v>602</v>
      </c>
      <c r="F996" s="165" t="s">
        <v>84</v>
      </c>
      <c r="G996" s="166">
        <v>1</v>
      </c>
      <c r="H996" s="170">
        <f>+ROUND(ITEMS!H991*'Formulario 1 PROPUESTA'!$L$13,0)</f>
        <v>118794</v>
      </c>
      <c r="I996" s="171">
        <f>+ROUND(ITEMS!I991*'Formulario 1 PROPUESTA'!$L$13,0)</f>
        <v>102900</v>
      </c>
      <c r="J996" s="171">
        <f>+ROUND(ITEMS!J991*'Formulario 1 PROPUESTA'!$L$13,0)</f>
        <v>175734</v>
      </c>
      <c r="K996" s="171">
        <f>+ROUND(ITEMS!K991*'Formulario 1 PROPUESTA'!$L$13,0)</f>
        <v>231000</v>
      </c>
      <c r="L996" s="171">
        <f>+ROUND(ITEMS!L991*'Formulario 1 PROPUESTA'!$L$13,0)</f>
        <v>262500</v>
      </c>
      <c r="M996" s="172">
        <f>+ROUND(ITEMS!M991*'Formulario 1 PROPUESTA'!$L$13,0)</f>
        <v>703500</v>
      </c>
      <c r="N996" s="225"/>
    </row>
    <row r="997" spans="2:14" customFormat="1" ht="34.799999999999997" x14ac:dyDescent="0.25">
      <c r="B997" s="223"/>
      <c r="C997" s="163">
        <v>977</v>
      </c>
      <c r="D997" s="163" t="s">
        <v>35</v>
      </c>
      <c r="E997" s="164" t="s">
        <v>603</v>
      </c>
      <c r="F997" s="165" t="s">
        <v>10</v>
      </c>
      <c r="G997" s="166">
        <v>1</v>
      </c>
      <c r="H997" s="170">
        <f>+ROUND(ITEMS!H992*'Formulario 1 PROPUESTA'!$L$13,0)</f>
        <v>212102</v>
      </c>
      <c r="I997" s="171">
        <f>+ROUND(ITEMS!I992*'Formulario 1 PROPUESTA'!$L$13,0)</f>
        <v>212102</v>
      </c>
      <c r="J997" s="171">
        <f>+ROUND(ITEMS!J992*'Formulario 1 PROPUESTA'!$L$13,0)</f>
        <v>183750</v>
      </c>
      <c r="K997" s="171">
        <f>+ROUND(ITEMS!K992*'Formulario 1 PROPUESTA'!$L$13,0)</f>
        <v>183750</v>
      </c>
      <c r="L997" s="171">
        <f>+ROUND(ITEMS!L992*'Formulario 1 PROPUESTA'!$L$13,0)</f>
        <v>183750</v>
      </c>
      <c r="M997" s="172">
        <f>+ROUND(ITEMS!M992*'Formulario 1 PROPUESTA'!$L$13,0)</f>
        <v>183750</v>
      </c>
      <c r="N997" s="225"/>
    </row>
    <row r="998" spans="2:14" customFormat="1" ht="34.799999999999997" x14ac:dyDescent="0.25">
      <c r="B998" s="223"/>
      <c r="C998" s="163">
        <v>978</v>
      </c>
      <c r="D998" s="163" t="s">
        <v>21</v>
      </c>
      <c r="E998" s="164" t="s">
        <v>603</v>
      </c>
      <c r="F998" s="165" t="s">
        <v>84</v>
      </c>
      <c r="G998" s="166">
        <v>1</v>
      </c>
      <c r="H998" s="170">
        <f>+ROUND(ITEMS!H993*'Formulario 1 PROPUESTA'!$L$13,0)</f>
        <v>132300</v>
      </c>
      <c r="I998" s="171">
        <f>+ROUND(ITEMS!I993*'Formulario 1 PROPUESTA'!$L$13,0)</f>
        <v>132300</v>
      </c>
      <c r="J998" s="171">
        <f>+ROUND(ITEMS!J993*'Formulario 1 PROPUESTA'!$L$13,0)</f>
        <v>150150</v>
      </c>
      <c r="K998" s="171">
        <f>+ROUND(ITEMS!K993*'Formulario 1 PROPUESTA'!$L$13,0)</f>
        <v>157500</v>
      </c>
      <c r="L998" s="171">
        <f>+ROUND(ITEMS!L993*'Formulario 1 PROPUESTA'!$L$13,0)</f>
        <v>157500</v>
      </c>
      <c r="M998" s="172">
        <f>+ROUND(ITEMS!M993*'Formulario 1 PROPUESTA'!$L$13,0)</f>
        <v>231000</v>
      </c>
      <c r="N998" s="225"/>
    </row>
    <row r="999" spans="2:14" customFormat="1" ht="69.599999999999994" x14ac:dyDescent="0.25">
      <c r="B999" s="223"/>
      <c r="C999" s="163">
        <v>979</v>
      </c>
      <c r="D999" s="163" t="s">
        <v>35</v>
      </c>
      <c r="E999" s="164" t="s">
        <v>604</v>
      </c>
      <c r="F999" s="165" t="s">
        <v>10</v>
      </c>
      <c r="G999" s="166">
        <v>1</v>
      </c>
      <c r="H999" s="170">
        <f>+ROUND(ITEMS!H994*'Formulario 1 PROPUESTA'!$L$13,0)</f>
        <v>182234</v>
      </c>
      <c r="I999" s="171">
        <f>+ROUND(ITEMS!I994*'Formulario 1 PROPUESTA'!$L$13,0)</f>
        <v>182234</v>
      </c>
      <c r="J999" s="171">
        <f>+ROUND(ITEMS!J994*'Formulario 1 PROPUESTA'!$L$13,0)</f>
        <v>183750</v>
      </c>
      <c r="K999" s="171">
        <f>+ROUND(ITEMS!K994*'Formulario 1 PROPUESTA'!$L$13,0)</f>
        <v>183750</v>
      </c>
      <c r="L999" s="171">
        <f>+ROUND(ITEMS!L994*'Formulario 1 PROPUESTA'!$L$13,0)</f>
        <v>183750</v>
      </c>
      <c r="M999" s="172">
        <f>+ROUND(ITEMS!M994*'Formulario 1 PROPUESTA'!$L$13,0)</f>
        <v>183750</v>
      </c>
      <c r="N999" s="225"/>
    </row>
    <row r="1000" spans="2:14" customFormat="1" ht="69.599999999999994" x14ac:dyDescent="0.25">
      <c r="B1000" s="223"/>
      <c r="C1000" s="163">
        <v>980</v>
      </c>
      <c r="D1000" s="163" t="s">
        <v>21</v>
      </c>
      <c r="E1000" s="164" t="s">
        <v>604</v>
      </c>
      <c r="F1000" s="165" t="s">
        <v>84</v>
      </c>
      <c r="G1000" s="166">
        <v>1</v>
      </c>
      <c r="H1000" s="170">
        <f>+ROUND(ITEMS!H995*'Formulario 1 PROPUESTA'!$L$13,0)</f>
        <v>257250</v>
      </c>
      <c r="I1000" s="171">
        <f>+ROUND(ITEMS!I995*'Formulario 1 PROPUESTA'!$L$13,0)</f>
        <v>257250</v>
      </c>
      <c r="J1000" s="171">
        <f>+ROUND(ITEMS!J995*'Formulario 1 PROPUESTA'!$L$13,0)</f>
        <v>212100</v>
      </c>
      <c r="K1000" s="171">
        <f>+ROUND(ITEMS!K995*'Formulario 1 PROPUESTA'!$L$13,0)</f>
        <v>189000</v>
      </c>
      <c r="L1000" s="171">
        <f>+ROUND(ITEMS!L995*'Formulario 1 PROPUESTA'!$L$13,0)</f>
        <v>157500</v>
      </c>
      <c r="M1000" s="172">
        <f>+ROUND(ITEMS!M995*'Formulario 1 PROPUESTA'!$L$13,0)</f>
        <v>189000</v>
      </c>
      <c r="N1000" s="225"/>
    </row>
    <row r="1001" spans="2:14" customFormat="1" ht="52.2" x14ac:dyDescent="0.25">
      <c r="B1001" s="223"/>
      <c r="C1001" s="163">
        <v>981</v>
      </c>
      <c r="D1001" s="163" t="s">
        <v>35</v>
      </c>
      <c r="E1001" s="164" t="s">
        <v>605</v>
      </c>
      <c r="F1001" s="165" t="s">
        <v>10</v>
      </c>
      <c r="G1001" s="166">
        <v>1</v>
      </c>
      <c r="H1001" s="170">
        <f>+ROUND(ITEMS!H996*'Formulario 1 PROPUESTA'!$L$13,0)</f>
        <v>182234</v>
      </c>
      <c r="I1001" s="171">
        <f>+ROUND(ITEMS!I996*'Formulario 1 PROPUESTA'!$L$13,0)</f>
        <v>182234</v>
      </c>
      <c r="J1001" s="171">
        <f>+ROUND(ITEMS!J996*'Formulario 1 PROPUESTA'!$L$13,0)</f>
        <v>183750</v>
      </c>
      <c r="K1001" s="171">
        <f>+ROUND(ITEMS!K996*'Formulario 1 PROPUESTA'!$L$13,0)</f>
        <v>183750</v>
      </c>
      <c r="L1001" s="171">
        <f>+ROUND(ITEMS!L996*'Formulario 1 PROPUESTA'!$L$13,0)</f>
        <v>183750</v>
      </c>
      <c r="M1001" s="172">
        <f>+ROUND(ITEMS!M996*'Formulario 1 PROPUESTA'!$L$13,0)</f>
        <v>183750</v>
      </c>
      <c r="N1001" s="225"/>
    </row>
    <row r="1002" spans="2:14" customFormat="1" ht="52.2" x14ac:dyDescent="0.25">
      <c r="B1002" s="223"/>
      <c r="C1002" s="163">
        <v>982</v>
      </c>
      <c r="D1002" s="163" t="s">
        <v>21</v>
      </c>
      <c r="E1002" s="164" t="s">
        <v>605</v>
      </c>
      <c r="F1002" s="165" t="s">
        <v>84</v>
      </c>
      <c r="G1002" s="166">
        <v>1</v>
      </c>
      <c r="H1002" s="170">
        <f>+ROUND(ITEMS!H997*'Formulario 1 PROPUESTA'!$L$13,0)</f>
        <v>78994</v>
      </c>
      <c r="I1002" s="171">
        <f>+ROUND(ITEMS!I997*'Formulario 1 PROPUESTA'!$L$13,0)</f>
        <v>78994</v>
      </c>
      <c r="J1002" s="171">
        <f>+ROUND(ITEMS!J997*'Formulario 1 PROPUESTA'!$L$13,0)</f>
        <v>175350</v>
      </c>
      <c r="K1002" s="171">
        <f>+ROUND(ITEMS!K997*'Formulario 1 PROPUESTA'!$L$13,0)</f>
        <v>231000</v>
      </c>
      <c r="L1002" s="171">
        <f>+ROUND(ITEMS!L997*'Formulario 1 PROPUESTA'!$L$13,0)</f>
        <v>168000</v>
      </c>
      <c r="M1002" s="172">
        <f>+ROUND(ITEMS!M997*'Formulario 1 PROPUESTA'!$L$13,0)</f>
        <v>168000</v>
      </c>
      <c r="N1002" s="225"/>
    </row>
    <row r="1003" spans="2:14" customFormat="1" ht="52.2" x14ac:dyDescent="0.25">
      <c r="B1003" s="223"/>
      <c r="C1003" s="163">
        <v>983</v>
      </c>
      <c r="D1003" s="163" t="s">
        <v>35</v>
      </c>
      <c r="E1003" s="164" t="s">
        <v>606</v>
      </c>
      <c r="F1003" s="165" t="s">
        <v>10</v>
      </c>
      <c r="G1003" s="166">
        <v>1</v>
      </c>
      <c r="H1003" s="170">
        <f>+ROUND(ITEMS!H998*'Formulario 1 PROPUESTA'!$L$13,0)</f>
        <v>735000</v>
      </c>
      <c r="I1003" s="171">
        <f>+ROUND(ITEMS!I998*'Formulario 1 PROPUESTA'!$L$13,0)</f>
        <v>735000</v>
      </c>
      <c r="J1003" s="171">
        <f>+ROUND(ITEMS!J998*'Formulario 1 PROPUESTA'!$L$13,0)</f>
        <v>735000</v>
      </c>
      <c r="K1003" s="171">
        <f>+ROUND(ITEMS!K998*'Formulario 1 PROPUESTA'!$L$13,0)</f>
        <v>735000</v>
      </c>
      <c r="L1003" s="171">
        <f>+ROUND(ITEMS!L998*'Formulario 1 PROPUESTA'!$L$13,0)</f>
        <v>735000</v>
      </c>
      <c r="M1003" s="172">
        <f>+ROUND(ITEMS!M998*'Formulario 1 PROPUESTA'!$L$13,0)</f>
        <v>735000</v>
      </c>
      <c r="N1003" s="225"/>
    </row>
    <row r="1004" spans="2:14" customFormat="1" ht="52.2" x14ac:dyDescent="0.25">
      <c r="B1004" s="223"/>
      <c r="C1004" s="163">
        <v>984</v>
      </c>
      <c r="D1004" s="163" t="s">
        <v>21</v>
      </c>
      <c r="E1004" s="164" t="s">
        <v>606</v>
      </c>
      <c r="F1004" s="165" t="s">
        <v>84</v>
      </c>
      <c r="G1004" s="166">
        <v>1</v>
      </c>
      <c r="H1004" s="170">
        <f>+ROUND(ITEMS!H999*'Formulario 1 PROPUESTA'!$L$13,0)</f>
        <v>93450</v>
      </c>
      <c r="I1004" s="171">
        <f>+ROUND(ITEMS!I999*'Formulario 1 PROPUESTA'!$L$13,0)</f>
        <v>93450</v>
      </c>
      <c r="J1004" s="171">
        <f>+ROUND(ITEMS!J999*'Formulario 1 PROPUESTA'!$L$13,0)</f>
        <v>217604</v>
      </c>
      <c r="K1004" s="171">
        <f>+ROUND(ITEMS!K999*'Formulario 1 PROPUESTA'!$L$13,0)</f>
        <v>262500</v>
      </c>
      <c r="L1004" s="171">
        <f>+ROUND(ITEMS!L999*'Formulario 1 PROPUESTA'!$L$13,0)</f>
        <v>557550</v>
      </c>
      <c r="M1004" s="172">
        <f>+ROUND(ITEMS!M999*'Formulario 1 PROPUESTA'!$L$13,0)</f>
        <v>273000</v>
      </c>
      <c r="N1004" s="225"/>
    </row>
    <row r="1005" spans="2:14" customFormat="1" ht="87" x14ac:dyDescent="0.25">
      <c r="B1005" s="223"/>
      <c r="C1005" s="163">
        <v>985</v>
      </c>
      <c r="D1005" s="163" t="s">
        <v>35</v>
      </c>
      <c r="E1005" s="164" t="s">
        <v>607</v>
      </c>
      <c r="F1005" s="165" t="s">
        <v>10</v>
      </c>
      <c r="G1005" s="166">
        <v>1</v>
      </c>
      <c r="H1005" s="170">
        <f>+ROUND(ITEMS!H1000*'Formulario 1 PROPUESTA'!$L$13,0)</f>
        <v>182234</v>
      </c>
      <c r="I1005" s="171">
        <f>+ROUND(ITEMS!I1000*'Formulario 1 PROPUESTA'!$L$13,0)</f>
        <v>182234</v>
      </c>
      <c r="J1005" s="171">
        <f>+ROUND(ITEMS!J1000*'Formulario 1 PROPUESTA'!$L$13,0)</f>
        <v>183750</v>
      </c>
      <c r="K1005" s="171">
        <f>+ROUND(ITEMS!K1000*'Formulario 1 PROPUESTA'!$L$13,0)</f>
        <v>183750</v>
      </c>
      <c r="L1005" s="171">
        <f>+ROUND(ITEMS!L1000*'Formulario 1 PROPUESTA'!$L$13,0)</f>
        <v>183750</v>
      </c>
      <c r="M1005" s="172">
        <f>+ROUND(ITEMS!M1000*'Formulario 1 PROPUESTA'!$L$13,0)</f>
        <v>183750</v>
      </c>
      <c r="N1005" s="225"/>
    </row>
    <row r="1006" spans="2:14" customFormat="1" ht="87" x14ac:dyDescent="0.25">
      <c r="B1006" s="223"/>
      <c r="C1006" s="163">
        <v>986</v>
      </c>
      <c r="D1006" s="163" t="s">
        <v>21</v>
      </c>
      <c r="E1006" s="164" t="s">
        <v>607</v>
      </c>
      <c r="F1006" s="165" t="s">
        <v>84</v>
      </c>
      <c r="G1006" s="166">
        <v>1</v>
      </c>
      <c r="H1006" s="170">
        <f>+ROUND(ITEMS!H1001*'Formulario 1 PROPUESTA'!$L$13,0)</f>
        <v>50030</v>
      </c>
      <c r="I1006" s="171">
        <f>+ROUND(ITEMS!I1001*'Formulario 1 PROPUESTA'!$L$13,0)</f>
        <v>50030</v>
      </c>
      <c r="J1006" s="171">
        <f>+ROUND(ITEMS!J1001*'Formulario 1 PROPUESTA'!$L$13,0)</f>
        <v>231000</v>
      </c>
      <c r="K1006" s="171">
        <f>+ROUND(ITEMS!K1001*'Formulario 1 PROPUESTA'!$L$13,0)</f>
        <v>231000</v>
      </c>
      <c r="L1006" s="171">
        <f>+ROUND(ITEMS!L1001*'Formulario 1 PROPUESTA'!$L$13,0)</f>
        <v>262500</v>
      </c>
      <c r="M1006" s="172">
        <f>+ROUND(ITEMS!M1001*'Formulario 1 PROPUESTA'!$L$13,0)</f>
        <v>294000</v>
      </c>
      <c r="N1006" s="225"/>
    </row>
    <row r="1007" spans="2:14" customFormat="1" ht="69.599999999999994" x14ac:dyDescent="0.25">
      <c r="B1007" s="223"/>
      <c r="C1007" s="163">
        <v>987</v>
      </c>
      <c r="D1007" s="163" t="s">
        <v>35</v>
      </c>
      <c r="E1007" s="164" t="s">
        <v>608</v>
      </c>
      <c r="F1007" s="165" t="s">
        <v>10</v>
      </c>
      <c r="G1007" s="166">
        <v>1</v>
      </c>
      <c r="H1007" s="170">
        <f>+ROUND(ITEMS!H1002*'Formulario 1 PROPUESTA'!$L$13,0)</f>
        <v>367500</v>
      </c>
      <c r="I1007" s="171">
        <f>+ROUND(ITEMS!I1002*'Formulario 1 PROPUESTA'!$L$13,0)</f>
        <v>367500</v>
      </c>
      <c r="J1007" s="171">
        <f>+ROUND(ITEMS!J1002*'Formulario 1 PROPUESTA'!$L$13,0)</f>
        <v>367500</v>
      </c>
      <c r="K1007" s="171">
        <f>+ROUND(ITEMS!K1002*'Formulario 1 PROPUESTA'!$L$13,0)</f>
        <v>367500</v>
      </c>
      <c r="L1007" s="171">
        <f>+ROUND(ITEMS!L1002*'Formulario 1 PROPUESTA'!$L$13,0)</f>
        <v>367500</v>
      </c>
      <c r="M1007" s="172">
        <f>+ROUND(ITEMS!M1002*'Formulario 1 PROPUESTA'!$L$13,0)</f>
        <v>367500</v>
      </c>
      <c r="N1007" s="225"/>
    </row>
    <row r="1008" spans="2:14" customFormat="1" ht="69.599999999999994" x14ac:dyDescent="0.25">
      <c r="B1008" s="223"/>
      <c r="C1008" s="163">
        <v>988</v>
      </c>
      <c r="D1008" s="163" t="s">
        <v>21</v>
      </c>
      <c r="E1008" s="164" t="s">
        <v>608</v>
      </c>
      <c r="F1008" s="165" t="s">
        <v>84</v>
      </c>
      <c r="G1008" s="166">
        <v>1</v>
      </c>
      <c r="H1008" s="170">
        <f>+ROUND(ITEMS!H1003*'Formulario 1 PROPUESTA'!$L$13,0)</f>
        <v>59144</v>
      </c>
      <c r="I1008" s="171">
        <f>+ROUND(ITEMS!I1003*'Formulario 1 PROPUESTA'!$L$13,0)</f>
        <v>59144</v>
      </c>
      <c r="J1008" s="171">
        <f>+ROUND(ITEMS!J1003*'Formulario 1 PROPUESTA'!$L$13,0)</f>
        <v>175350</v>
      </c>
      <c r="K1008" s="171">
        <f>+ROUND(ITEMS!K1003*'Formulario 1 PROPUESTA'!$L$13,0)</f>
        <v>231000</v>
      </c>
      <c r="L1008" s="171">
        <f>+ROUND(ITEMS!L1003*'Formulario 1 PROPUESTA'!$L$13,0)</f>
        <v>278250</v>
      </c>
      <c r="M1008" s="172">
        <f>+ROUND(ITEMS!M1003*'Formulario 1 PROPUESTA'!$L$13,0)</f>
        <v>367500</v>
      </c>
      <c r="N1008" s="225"/>
    </row>
    <row r="1009" spans="2:14" customFormat="1" ht="121.8" x14ac:dyDescent="0.25">
      <c r="B1009" s="223"/>
      <c r="C1009" s="163">
        <v>989</v>
      </c>
      <c r="D1009" s="163" t="s">
        <v>35</v>
      </c>
      <c r="E1009" s="164" t="s">
        <v>609</v>
      </c>
      <c r="F1009" s="165" t="s">
        <v>10</v>
      </c>
      <c r="G1009" s="166">
        <v>1</v>
      </c>
      <c r="H1009" s="170">
        <f>+ROUND(ITEMS!H1004*'Formulario 1 PROPUESTA'!$L$13,0)</f>
        <v>243501</v>
      </c>
      <c r="I1009" s="171">
        <f>+ROUND(ITEMS!I1004*'Formulario 1 PROPUESTA'!$L$13,0)</f>
        <v>243501</v>
      </c>
      <c r="J1009" s="171">
        <f>+ROUND(ITEMS!J1004*'Formulario 1 PROPUESTA'!$L$13,0)</f>
        <v>275650</v>
      </c>
      <c r="K1009" s="171">
        <f>+ROUND(ITEMS!K1004*'Formulario 1 PROPUESTA'!$L$13,0)</f>
        <v>275650</v>
      </c>
      <c r="L1009" s="171">
        <f>+ROUND(ITEMS!L1004*'Formulario 1 PROPUESTA'!$L$13,0)</f>
        <v>275650</v>
      </c>
      <c r="M1009" s="172">
        <f>+ROUND(ITEMS!M1004*'Formulario 1 PROPUESTA'!$L$13,0)</f>
        <v>275650</v>
      </c>
      <c r="N1009" s="225"/>
    </row>
    <row r="1010" spans="2:14" customFormat="1" ht="121.8" x14ac:dyDescent="0.25">
      <c r="B1010" s="223"/>
      <c r="C1010" s="163">
        <v>990</v>
      </c>
      <c r="D1010" s="163" t="s">
        <v>21</v>
      </c>
      <c r="E1010" s="164" t="s">
        <v>609</v>
      </c>
      <c r="F1010" s="165" t="s">
        <v>84</v>
      </c>
      <c r="G1010" s="166">
        <v>1</v>
      </c>
      <c r="H1010" s="170">
        <f>+ROUND(ITEMS!H1005*'Formulario 1 PROPUESTA'!$L$13,0)</f>
        <v>72450</v>
      </c>
      <c r="I1010" s="171">
        <f>+ROUND(ITEMS!I1005*'Formulario 1 PROPUESTA'!$L$13,0)</f>
        <v>72450</v>
      </c>
      <c r="J1010" s="171">
        <f>+ROUND(ITEMS!J1005*'Formulario 1 PROPUESTA'!$L$13,0)</f>
        <v>207900</v>
      </c>
      <c r="K1010" s="171">
        <f>+ROUND(ITEMS!K1005*'Formulario 1 PROPUESTA'!$L$13,0)</f>
        <v>262500</v>
      </c>
      <c r="L1010" s="171">
        <f>+ROUND(ITEMS!L1005*'Formulario 1 PROPUESTA'!$L$13,0)</f>
        <v>220500</v>
      </c>
      <c r="M1010" s="172">
        <f>+ROUND(ITEMS!M1005*'Formulario 1 PROPUESTA'!$L$13,0)</f>
        <v>231000</v>
      </c>
      <c r="N1010" s="225"/>
    </row>
    <row r="1011" spans="2:14" customFormat="1" ht="104.4" x14ac:dyDescent="0.25">
      <c r="B1011" s="223"/>
      <c r="C1011" s="163">
        <v>991</v>
      </c>
      <c r="D1011" s="163" t="s">
        <v>35</v>
      </c>
      <c r="E1011" s="164" t="s">
        <v>610</v>
      </c>
      <c r="F1011" s="165" t="s">
        <v>10</v>
      </c>
      <c r="G1011" s="166">
        <v>1</v>
      </c>
      <c r="H1011" s="170">
        <f>+ROUND(ITEMS!H1006*'Formulario 1 PROPUESTA'!$L$13,0)</f>
        <v>459400</v>
      </c>
      <c r="I1011" s="171">
        <f>+ROUND(ITEMS!I1006*'Formulario 1 PROPUESTA'!$L$13,0)</f>
        <v>459400</v>
      </c>
      <c r="J1011" s="171">
        <f>+ROUND(ITEMS!J1006*'Formulario 1 PROPUESTA'!$L$13,0)</f>
        <v>459400</v>
      </c>
      <c r="K1011" s="171">
        <f>+ROUND(ITEMS!K1006*'Formulario 1 PROPUESTA'!$L$13,0)</f>
        <v>459400</v>
      </c>
      <c r="L1011" s="171">
        <f>+ROUND(ITEMS!L1006*'Formulario 1 PROPUESTA'!$L$13,0)</f>
        <v>459400</v>
      </c>
      <c r="M1011" s="172">
        <f>+ROUND(ITEMS!M1006*'Formulario 1 PROPUESTA'!$L$13,0)</f>
        <v>459400</v>
      </c>
      <c r="N1011" s="225"/>
    </row>
    <row r="1012" spans="2:14" customFormat="1" ht="104.4" x14ac:dyDescent="0.25">
      <c r="B1012" s="223"/>
      <c r="C1012" s="163">
        <v>992</v>
      </c>
      <c r="D1012" s="163" t="s">
        <v>21</v>
      </c>
      <c r="E1012" s="164" t="s">
        <v>610</v>
      </c>
      <c r="F1012" s="165" t="s">
        <v>84</v>
      </c>
      <c r="G1012" s="166">
        <v>1</v>
      </c>
      <c r="H1012" s="170">
        <f>+ROUND(ITEMS!H1007*'Formulario 1 PROPUESTA'!$L$13,0)</f>
        <v>49350</v>
      </c>
      <c r="I1012" s="171">
        <f>+ROUND(ITEMS!I1007*'Formulario 1 PROPUESTA'!$L$13,0)</f>
        <v>49350</v>
      </c>
      <c r="J1012" s="171">
        <f>+ROUND(ITEMS!J1007*'Formulario 1 PROPUESTA'!$L$13,0)</f>
        <v>207900</v>
      </c>
      <c r="K1012" s="171">
        <f>+ROUND(ITEMS!K1007*'Formulario 1 PROPUESTA'!$L$13,0)</f>
        <v>231000</v>
      </c>
      <c r="L1012" s="171">
        <f>+ROUND(ITEMS!L1007*'Formulario 1 PROPUESTA'!$L$13,0)</f>
        <v>241500</v>
      </c>
      <c r="M1012" s="172">
        <f>+ROUND(ITEMS!M1007*'Formulario 1 PROPUESTA'!$L$13,0)</f>
        <v>262500</v>
      </c>
      <c r="N1012" s="225"/>
    </row>
    <row r="1013" spans="2:14" customFormat="1" ht="69.599999999999994" x14ac:dyDescent="0.25">
      <c r="B1013" s="223"/>
      <c r="C1013" s="163">
        <v>993</v>
      </c>
      <c r="D1013" s="163" t="s">
        <v>35</v>
      </c>
      <c r="E1013" s="164" t="s">
        <v>611</v>
      </c>
      <c r="F1013" s="165" t="s">
        <v>10</v>
      </c>
      <c r="G1013" s="166">
        <v>1</v>
      </c>
      <c r="H1013" s="170">
        <f>+ROUND(ITEMS!H1008*'Formulario 1 PROPUESTA'!$L$13,0)</f>
        <v>174768</v>
      </c>
      <c r="I1013" s="171">
        <f>+ROUND(ITEMS!I1008*'Formulario 1 PROPUESTA'!$L$13,0)</f>
        <v>174768</v>
      </c>
      <c r="J1013" s="171">
        <f>+ROUND(ITEMS!J1008*'Formulario 1 PROPUESTA'!$L$13,0)</f>
        <v>183750</v>
      </c>
      <c r="K1013" s="171">
        <f>+ROUND(ITEMS!K1008*'Formulario 1 PROPUESTA'!$L$13,0)</f>
        <v>183750</v>
      </c>
      <c r="L1013" s="171">
        <f>+ROUND(ITEMS!L1008*'Formulario 1 PROPUESTA'!$L$13,0)</f>
        <v>183750</v>
      </c>
      <c r="M1013" s="172">
        <f>+ROUND(ITEMS!M1008*'Formulario 1 PROPUESTA'!$L$13,0)</f>
        <v>183750</v>
      </c>
      <c r="N1013" s="225"/>
    </row>
    <row r="1014" spans="2:14" customFormat="1" ht="69.599999999999994" x14ac:dyDescent="0.25">
      <c r="B1014" s="223"/>
      <c r="C1014" s="163">
        <v>994</v>
      </c>
      <c r="D1014" s="163" t="s">
        <v>21</v>
      </c>
      <c r="E1014" s="164" t="s">
        <v>611</v>
      </c>
      <c r="F1014" s="165" t="s">
        <v>84</v>
      </c>
      <c r="G1014" s="166">
        <v>1</v>
      </c>
      <c r="H1014" s="170">
        <f>+ROUND(ITEMS!H1009*'Formulario 1 PROPUESTA'!$L$13,0)</f>
        <v>80044</v>
      </c>
      <c r="I1014" s="171">
        <f>+ROUND(ITEMS!I1009*'Formulario 1 PROPUESTA'!$L$13,0)</f>
        <v>80044</v>
      </c>
      <c r="J1014" s="171">
        <f>+ROUND(ITEMS!J1009*'Formulario 1 PROPUESTA'!$L$13,0)</f>
        <v>207900</v>
      </c>
      <c r="K1014" s="171">
        <f>+ROUND(ITEMS!K1009*'Formulario 1 PROPUESTA'!$L$13,0)</f>
        <v>189000</v>
      </c>
      <c r="L1014" s="171">
        <f>+ROUND(ITEMS!L1009*'Formulario 1 PROPUESTA'!$L$13,0)</f>
        <v>210000</v>
      </c>
      <c r="M1014" s="172">
        <f>+ROUND(ITEMS!M1009*'Formulario 1 PROPUESTA'!$L$13,0)</f>
        <v>294000</v>
      </c>
      <c r="N1014" s="225"/>
    </row>
    <row r="1015" spans="2:14" customFormat="1" ht="52.2" x14ac:dyDescent="0.25">
      <c r="B1015" s="223"/>
      <c r="C1015" s="163">
        <v>995</v>
      </c>
      <c r="D1015" s="163" t="s">
        <v>35</v>
      </c>
      <c r="E1015" s="164" t="s">
        <v>612</v>
      </c>
      <c r="F1015" s="165" t="s">
        <v>10</v>
      </c>
      <c r="G1015" s="166">
        <v>1</v>
      </c>
      <c r="H1015" s="170">
        <f>+ROUND(ITEMS!H1010*'Formulario 1 PROPUESTA'!$L$13,0)</f>
        <v>182234</v>
      </c>
      <c r="I1015" s="171">
        <f>+ROUND(ITEMS!I1010*'Formulario 1 PROPUESTA'!$L$13,0)</f>
        <v>182234</v>
      </c>
      <c r="J1015" s="171">
        <f>+ROUND(ITEMS!J1010*'Formulario 1 PROPUESTA'!$L$13,0)</f>
        <v>183750</v>
      </c>
      <c r="K1015" s="171">
        <f>+ROUND(ITEMS!K1010*'Formulario 1 PROPUESTA'!$L$13,0)</f>
        <v>183750</v>
      </c>
      <c r="L1015" s="171">
        <f>+ROUND(ITEMS!L1010*'Formulario 1 PROPUESTA'!$L$13,0)</f>
        <v>183750</v>
      </c>
      <c r="M1015" s="172">
        <f>+ROUND(ITEMS!M1010*'Formulario 1 PROPUESTA'!$L$13,0)</f>
        <v>183750</v>
      </c>
      <c r="N1015" s="225"/>
    </row>
    <row r="1016" spans="2:14" customFormat="1" ht="52.2" x14ac:dyDescent="0.25">
      <c r="B1016" s="223"/>
      <c r="C1016" s="163">
        <v>996</v>
      </c>
      <c r="D1016" s="163" t="s">
        <v>21</v>
      </c>
      <c r="E1016" s="164" t="s">
        <v>612</v>
      </c>
      <c r="F1016" s="165" t="s">
        <v>84</v>
      </c>
      <c r="G1016" s="166">
        <v>1</v>
      </c>
      <c r="H1016" s="170">
        <f>+ROUND(ITEMS!H1011*'Formulario 1 PROPUESTA'!$L$13,0)</f>
        <v>77594</v>
      </c>
      <c r="I1016" s="171">
        <f>+ROUND(ITEMS!I1011*'Formulario 1 PROPUESTA'!$L$13,0)</f>
        <v>77594</v>
      </c>
      <c r="J1016" s="171">
        <f>+ROUND(ITEMS!J1011*'Formulario 1 PROPUESTA'!$L$13,0)</f>
        <v>207900</v>
      </c>
      <c r="K1016" s="171">
        <f>+ROUND(ITEMS!K1011*'Formulario 1 PROPUESTA'!$L$13,0)</f>
        <v>189000</v>
      </c>
      <c r="L1016" s="171">
        <f>+ROUND(ITEMS!L1011*'Formulario 1 PROPUESTA'!$L$13,0)</f>
        <v>210000</v>
      </c>
      <c r="M1016" s="172">
        <f>+ROUND(ITEMS!M1011*'Formulario 1 PROPUESTA'!$L$13,0)</f>
        <v>420000</v>
      </c>
      <c r="N1016" s="225"/>
    </row>
    <row r="1017" spans="2:14" customFormat="1" ht="34.799999999999997" x14ac:dyDescent="0.25">
      <c r="B1017" s="223"/>
      <c r="C1017" s="163">
        <v>997</v>
      </c>
      <c r="D1017" s="163" t="s">
        <v>35</v>
      </c>
      <c r="E1017" s="164" t="s">
        <v>613</v>
      </c>
      <c r="F1017" s="165" t="s">
        <v>10</v>
      </c>
      <c r="G1017" s="166">
        <v>1</v>
      </c>
      <c r="H1017" s="170">
        <f>+ROUND(ITEMS!H1012*'Formulario 1 PROPUESTA'!$L$13,0)</f>
        <v>174768</v>
      </c>
      <c r="I1017" s="171">
        <f>+ROUND(ITEMS!I1012*'Formulario 1 PROPUESTA'!$L$13,0)</f>
        <v>174768</v>
      </c>
      <c r="J1017" s="171">
        <f>+ROUND(ITEMS!J1012*'Formulario 1 PROPUESTA'!$L$13,0)</f>
        <v>183750</v>
      </c>
      <c r="K1017" s="171">
        <f>+ROUND(ITEMS!K1012*'Formulario 1 PROPUESTA'!$L$13,0)</f>
        <v>183750</v>
      </c>
      <c r="L1017" s="171">
        <f>+ROUND(ITEMS!L1012*'Formulario 1 PROPUESTA'!$L$13,0)</f>
        <v>183750</v>
      </c>
      <c r="M1017" s="172">
        <f>+ROUND(ITEMS!M1012*'Formulario 1 PROPUESTA'!$L$13,0)</f>
        <v>183750</v>
      </c>
      <c r="N1017" s="225"/>
    </row>
    <row r="1018" spans="2:14" customFormat="1" ht="34.799999999999997" x14ac:dyDescent="0.25">
      <c r="B1018" s="223"/>
      <c r="C1018" s="163">
        <v>998</v>
      </c>
      <c r="D1018" s="163" t="s">
        <v>21</v>
      </c>
      <c r="E1018" s="164" t="s">
        <v>613</v>
      </c>
      <c r="F1018" s="165" t="s">
        <v>84</v>
      </c>
      <c r="G1018" s="166">
        <v>1</v>
      </c>
      <c r="H1018" s="170">
        <f>+ROUND(ITEMS!H1013*'Formulario 1 PROPUESTA'!$L$13,0)</f>
        <v>79444</v>
      </c>
      <c r="I1018" s="171">
        <f>+ROUND(ITEMS!I1013*'Formulario 1 PROPUESTA'!$L$13,0)</f>
        <v>79444</v>
      </c>
      <c r="J1018" s="171">
        <f>+ROUND(ITEMS!J1013*'Formulario 1 PROPUESTA'!$L$13,0)</f>
        <v>174394</v>
      </c>
      <c r="K1018" s="171">
        <f>+ROUND(ITEMS!K1013*'Formulario 1 PROPUESTA'!$L$13,0)</f>
        <v>189000</v>
      </c>
      <c r="L1018" s="171">
        <f>+ROUND(ITEMS!L1013*'Formulario 1 PROPUESTA'!$L$13,0)</f>
        <v>262500</v>
      </c>
      <c r="M1018" s="172">
        <f>+ROUND(ITEMS!M1013*'Formulario 1 PROPUESTA'!$L$13,0)</f>
        <v>420000</v>
      </c>
      <c r="N1018" s="225"/>
    </row>
    <row r="1019" spans="2:14" customFormat="1" ht="52.2" x14ac:dyDescent="0.25">
      <c r="B1019" s="223"/>
      <c r="C1019" s="163">
        <v>999</v>
      </c>
      <c r="D1019" s="163" t="s">
        <v>35</v>
      </c>
      <c r="E1019" s="164" t="s">
        <v>614</v>
      </c>
      <c r="F1019" s="165" t="s">
        <v>10</v>
      </c>
      <c r="G1019" s="166">
        <v>1</v>
      </c>
      <c r="H1019" s="170">
        <f>+ROUND(ITEMS!H1014*'Formulario 1 PROPUESTA'!$L$13,0)</f>
        <v>303235</v>
      </c>
      <c r="I1019" s="171">
        <f>+ROUND(ITEMS!I1014*'Formulario 1 PROPUESTA'!$L$13,0)</f>
        <v>303235</v>
      </c>
      <c r="J1019" s="171">
        <f>+ROUND(ITEMS!J1014*'Formulario 1 PROPUESTA'!$L$13,0)</f>
        <v>275650</v>
      </c>
      <c r="K1019" s="171">
        <f>+ROUND(ITEMS!K1014*'Formulario 1 PROPUESTA'!$L$13,0)</f>
        <v>275650</v>
      </c>
      <c r="L1019" s="171">
        <f>+ROUND(ITEMS!L1014*'Formulario 1 PROPUESTA'!$L$13,0)</f>
        <v>275650</v>
      </c>
      <c r="M1019" s="172">
        <f>+ROUND(ITEMS!M1014*'Formulario 1 PROPUESTA'!$L$13,0)</f>
        <v>275650</v>
      </c>
      <c r="N1019" s="225"/>
    </row>
    <row r="1020" spans="2:14" customFormat="1" ht="52.2" x14ac:dyDescent="0.25">
      <c r="B1020" s="223"/>
      <c r="C1020" s="163">
        <v>1000</v>
      </c>
      <c r="D1020" s="163" t="s">
        <v>21</v>
      </c>
      <c r="E1020" s="164" t="s">
        <v>614</v>
      </c>
      <c r="F1020" s="165" t="s">
        <v>84</v>
      </c>
      <c r="G1020" s="166">
        <v>1</v>
      </c>
      <c r="H1020" s="170">
        <f>+ROUND(ITEMS!H1015*'Formulario 1 PROPUESTA'!$L$13,0)</f>
        <v>78730</v>
      </c>
      <c r="I1020" s="171">
        <f>+ROUND(ITEMS!I1015*'Formulario 1 PROPUESTA'!$L$13,0)</f>
        <v>78730</v>
      </c>
      <c r="J1020" s="171">
        <f>+ROUND(ITEMS!J1015*'Formulario 1 PROPUESTA'!$L$13,0)</f>
        <v>207900</v>
      </c>
      <c r="K1020" s="171">
        <f>+ROUND(ITEMS!K1015*'Formulario 1 PROPUESTA'!$L$13,0)</f>
        <v>189000</v>
      </c>
      <c r="L1020" s="171">
        <f>+ROUND(ITEMS!L1015*'Formulario 1 PROPUESTA'!$L$13,0)</f>
        <v>210000</v>
      </c>
      <c r="M1020" s="172">
        <f>+ROUND(ITEMS!M1015*'Formulario 1 PROPUESTA'!$L$13,0)</f>
        <v>136500</v>
      </c>
      <c r="N1020" s="225"/>
    </row>
    <row r="1021" spans="2:14" customFormat="1" ht="52.2" x14ac:dyDescent="0.25">
      <c r="B1021" s="223"/>
      <c r="C1021" s="163">
        <v>1001</v>
      </c>
      <c r="D1021" s="163" t="s">
        <v>35</v>
      </c>
      <c r="E1021" s="164" t="s">
        <v>615</v>
      </c>
      <c r="F1021" s="165" t="s">
        <v>10</v>
      </c>
      <c r="G1021" s="166">
        <v>1</v>
      </c>
      <c r="H1021" s="170">
        <f>+ROUND(ITEMS!H1016*'Formulario 1 PROPUESTA'!$L$13,0)</f>
        <v>183750</v>
      </c>
      <c r="I1021" s="171">
        <f>+ROUND(ITEMS!I1016*'Formulario 1 PROPUESTA'!$L$13,0)</f>
        <v>183750</v>
      </c>
      <c r="J1021" s="171">
        <f>+ROUND(ITEMS!J1016*'Formulario 1 PROPUESTA'!$L$13,0)</f>
        <v>183750</v>
      </c>
      <c r="K1021" s="171">
        <f>+ROUND(ITEMS!K1016*'Formulario 1 PROPUESTA'!$L$13,0)</f>
        <v>183750</v>
      </c>
      <c r="L1021" s="171">
        <f>+ROUND(ITEMS!L1016*'Formulario 1 PROPUESTA'!$L$13,0)</f>
        <v>183750</v>
      </c>
      <c r="M1021" s="172">
        <f>+ROUND(ITEMS!M1016*'Formulario 1 PROPUESTA'!$L$13,0)</f>
        <v>183750</v>
      </c>
      <c r="N1021" s="225"/>
    </row>
    <row r="1022" spans="2:14" customFormat="1" ht="52.2" x14ac:dyDescent="0.25">
      <c r="B1022" s="223"/>
      <c r="C1022" s="163">
        <v>1002</v>
      </c>
      <c r="D1022" s="163" t="s">
        <v>21</v>
      </c>
      <c r="E1022" s="164" t="s">
        <v>615</v>
      </c>
      <c r="F1022" s="165" t="s">
        <v>84</v>
      </c>
      <c r="G1022" s="166">
        <v>1</v>
      </c>
      <c r="H1022" s="170">
        <f>+ROUND(ITEMS!H1017*'Formulario 1 PROPUESTA'!$L$13,0)</f>
        <v>58375</v>
      </c>
      <c r="I1022" s="171">
        <f>+ROUND(ITEMS!I1017*'Formulario 1 PROPUESTA'!$L$13,0)</f>
        <v>68463</v>
      </c>
      <c r="J1022" s="171">
        <f>+ROUND(ITEMS!J1017*'Formulario 1 PROPUESTA'!$L$13,0)</f>
        <v>278250</v>
      </c>
      <c r="K1022" s="171">
        <f>+ROUND(ITEMS!K1017*'Formulario 1 PROPUESTA'!$L$13,0)</f>
        <v>126000</v>
      </c>
      <c r="L1022" s="171">
        <f>+ROUND(ITEMS!L1017*'Formulario 1 PROPUESTA'!$L$13,0)</f>
        <v>294000</v>
      </c>
      <c r="M1022" s="172">
        <f>+ROUND(ITEMS!M1017*'Formulario 1 PROPUESTA'!$L$13,0)</f>
        <v>262500</v>
      </c>
      <c r="N1022" s="225"/>
    </row>
    <row r="1023" spans="2:14" customFormat="1" ht="69.599999999999994" x14ac:dyDescent="0.25">
      <c r="B1023" s="223"/>
      <c r="C1023" s="163">
        <v>1003</v>
      </c>
      <c r="D1023" s="163" t="s">
        <v>35</v>
      </c>
      <c r="E1023" s="164" t="s">
        <v>616</v>
      </c>
      <c r="F1023" s="165" t="s">
        <v>10</v>
      </c>
      <c r="G1023" s="166">
        <v>1</v>
      </c>
      <c r="H1023" s="170">
        <f>+ROUND(ITEMS!H1018*'Formulario 1 PROPUESTA'!$L$13,0)</f>
        <v>91900</v>
      </c>
      <c r="I1023" s="171">
        <f>+ROUND(ITEMS!I1018*'Formulario 1 PROPUESTA'!$L$13,0)</f>
        <v>91900</v>
      </c>
      <c r="J1023" s="171">
        <f>+ROUND(ITEMS!J1018*'Formulario 1 PROPUESTA'!$L$13,0)</f>
        <v>91900</v>
      </c>
      <c r="K1023" s="171">
        <f>+ROUND(ITEMS!K1018*'Formulario 1 PROPUESTA'!$L$13,0)</f>
        <v>80135</v>
      </c>
      <c r="L1023" s="171">
        <f>+ROUND(ITEMS!L1018*'Formulario 1 PROPUESTA'!$L$13,0)</f>
        <v>104190</v>
      </c>
      <c r="M1023" s="172">
        <f>+ROUND(ITEMS!M1018*'Formulario 1 PROPUESTA'!$L$13,0)</f>
        <v>91900</v>
      </c>
      <c r="N1023" s="225"/>
    </row>
    <row r="1024" spans="2:14" customFormat="1" ht="69.599999999999994" x14ac:dyDescent="0.25">
      <c r="B1024" s="223"/>
      <c r="C1024" s="163">
        <v>1004</v>
      </c>
      <c r="D1024" s="163" t="s">
        <v>35</v>
      </c>
      <c r="E1024" s="164" t="s">
        <v>617</v>
      </c>
      <c r="F1024" s="165" t="s">
        <v>10</v>
      </c>
      <c r="G1024" s="166">
        <v>1</v>
      </c>
      <c r="H1024" s="170">
        <f>+ROUND(ITEMS!H1019*'Formulario 1 PROPUESTA'!$L$13,0)</f>
        <v>46750</v>
      </c>
      <c r="I1024" s="171">
        <f>+ROUND(ITEMS!I1019*'Formulario 1 PROPUESTA'!$L$13,0)</f>
        <v>46750</v>
      </c>
      <c r="J1024" s="171">
        <f>+ROUND(ITEMS!J1019*'Formulario 1 PROPUESTA'!$L$13,0)</f>
        <v>46750</v>
      </c>
      <c r="K1024" s="171">
        <f>+ROUND(ITEMS!K1019*'Formulario 1 PROPUESTA'!$L$13,0)</f>
        <v>46750</v>
      </c>
      <c r="L1024" s="171">
        <f>+ROUND(ITEMS!L1019*'Formulario 1 PROPUESTA'!$L$13,0)</f>
        <v>46750</v>
      </c>
      <c r="M1024" s="172">
        <f>+ROUND(ITEMS!M1019*'Formulario 1 PROPUESTA'!$L$13,0)</f>
        <v>46750</v>
      </c>
      <c r="N1024" s="225"/>
    </row>
    <row r="1025" spans="2:14" customFormat="1" ht="52.2" x14ac:dyDescent="0.25">
      <c r="B1025" s="223"/>
      <c r="C1025" s="163">
        <v>1005</v>
      </c>
      <c r="D1025" s="163" t="s">
        <v>35</v>
      </c>
      <c r="E1025" s="164" t="s">
        <v>48</v>
      </c>
      <c r="F1025" s="165" t="s">
        <v>10</v>
      </c>
      <c r="G1025" s="166">
        <v>1</v>
      </c>
      <c r="H1025" s="170">
        <f>+ROUND(ITEMS!H1020*'Formulario 1 PROPUESTA'!$L$13,0)</f>
        <v>367500</v>
      </c>
      <c r="I1025" s="171">
        <f>+ROUND(ITEMS!I1020*'Formulario 1 PROPUESTA'!$L$13,0)</f>
        <v>367500</v>
      </c>
      <c r="J1025" s="171">
        <f>+ROUND(ITEMS!J1020*'Formulario 1 PROPUESTA'!$L$13,0)</f>
        <v>367500</v>
      </c>
      <c r="K1025" s="171">
        <f>+ROUND(ITEMS!K1020*'Formulario 1 PROPUESTA'!$L$13,0)</f>
        <v>367500</v>
      </c>
      <c r="L1025" s="171">
        <f>+ROUND(ITEMS!L1020*'Formulario 1 PROPUESTA'!$L$13,0)</f>
        <v>367500</v>
      </c>
      <c r="M1025" s="172">
        <f>+ROUND(ITEMS!M1020*'Formulario 1 PROPUESTA'!$L$13,0)</f>
        <v>367500</v>
      </c>
      <c r="N1025" s="225"/>
    </row>
    <row r="1026" spans="2:14" customFormat="1" ht="17.399999999999999" x14ac:dyDescent="0.25">
      <c r="B1026" s="223"/>
      <c r="C1026" s="163">
        <v>1006</v>
      </c>
      <c r="D1026" s="163" t="s">
        <v>35</v>
      </c>
      <c r="E1026" s="164" t="s">
        <v>618</v>
      </c>
      <c r="F1026" s="165" t="s">
        <v>10</v>
      </c>
      <c r="G1026" s="166">
        <v>1</v>
      </c>
      <c r="H1026" s="170">
        <f>+ROUND(ITEMS!H1021*'Formulario 1 PROPUESTA'!$L$13,0)</f>
        <v>243501</v>
      </c>
      <c r="I1026" s="171">
        <f>+ROUND(ITEMS!I1021*'Formulario 1 PROPUESTA'!$L$13,0)</f>
        <v>243501</v>
      </c>
      <c r="J1026" s="171">
        <f>+ROUND(ITEMS!J1021*'Formulario 1 PROPUESTA'!$L$13,0)</f>
        <v>275650</v>
      </c>
      <c r="K1026" s="171">
        <f>+ROUND(ITEMS!K1021*'Formulario 1 PROPUESTA'!$L$13,0)</f>
        <v>275650</v>
      </c>
      <c r="L1026" s="171">
        <f>+ROUND(ITEMS!L1021*'Formulario 1 PROPUESTA'!$L$13,0)</f>
        <v>275650</v>
      </c>
      <c r="M1026" s="172">
        <f>+ROUND(ITEMS!M1021*'Formulario 1 PROPUESTA'!$L$13,0)</f>
        <v>275650</v>
      </c>
      <c r="N1026" s="225"/>
    </row>
    <row r="1027" spans="2:14" customFormat="1" ht="17.399999999999999" x14ac:dyDescent="0.25">
      <c r="B1027" s="223"/>
      <c r="C1027" s="163">
        <v>1007</v>
      </c>
      <c r="D1027" s="163" t="s">
        <v>21</v>
      </c>
      <c r="E1027" s="164" t="s">
        <v>618</v>
      </c>
      <c r="F1027" s="165" t="s">
        <v>84</v>
      </c>
      <c r="G1027" s="166">
        <v>1</v>
      </c>
      <c r="H1027" s="170">
        <f>+ROUND(ITEMS!H1022*'Formulario 1 PROPUESTA'!$L$13,0)</f>
        <v>0</v>
      </c>
      <c r="I1027" s="171">
        <f>+ROUND(ITEMS!I1022*'Formulario 1 PROPUESTA'!$L$13,0)</f>
        <v>0</v>
      </c>
      <c r="J1027" s="171">
        <f>+ROUND(ITEMS!J1022*'Formulario 1 PROPUESTA'!$L$13,0)</f>
        <v>161700</v>
      </c>
      <c r="K1027" s="171">
        <f>+ROUND(ITEMS!K1022*'Formulario 1 PROPUESTA'!$L$13,0)</f>
        <v>84000</v>
      </c>
      <c r="L1027" s="171">
        <f>+ROUND(ITEMS!L1022*'Formulario 1 PROPUESTA'!$L$13,0)</f>
        <v>420000</v>
      </c>
      <c r="M1027" s="172">
        <f>+ROUND(ITEMS!M1022*'Formulario 1 PROPUESTA'!$L$13,0)</f>
        <v>283500</v>
      </c>
      <c r="N1027" s="225"/>
    </row>
    <row r="1028" spans="2:14" customFormat="1" ht="34.799999999999997" x14ac:dyDescent="0.25">
      <c r="B1028" s="223"/>
      <c r="C1028" s="163">
        <v>1008</v>
      </c>
      <c r="D1028" s="163" t="s">
        <v>35</v>
      </c>
      <c r="E1028" s="164" t="s">
        <v>619</v>
      </c>
      <c r="F1028" s="165" t="s">
        <v>10</v>
      </c>
      <c r="G1028" s="166">
        <v>1</v>
      </c>
      <c r="H1028" s="170">
        <f>+ROUND(ITEMS!H1023*'Formulario 1 PROPUESTA'!$L$13,0)</f>
        <v>275650</v>
      </c>
      <c r="I1028" s="171">
        <f>+ROUND(ITEMS!I1023*'Formulario 1 PROPUESTA'!$L$13,0)</f>
        <v>275650</v>
      </c>
      <c r="J1028" s="171">
        <f>+ROUND(ITEMS!J1023*'Formulario 1 PROPUESTA'!$L$13,0)</f>
        <v>275650</v>
      </c>
      <c r="K1028" s="171">
        <f>+ROUND(ITEMS!K1023*'Formulario 1 PROPUESTA'!$L$13,0)</f>
        <v>275650</v>
      </c>
      <c r="L1028" s="171">
        <f>+ROUND(ITEMS!L1023*'Formulario 1 PROPUESTA'!$L$13,0)</f>
        <v>275650</v>
      </c>
      <c r="M1028" s="172">
        <f>+ROUND(ITEMS!M1023*'Formulario 1 PROPUESTA'!$L$13,0)</f>
        <v>275650</v>
      </c>
      <c r="N1028" s="225"/>
    </row>
    <row r="1029" spans="2:14" customFormat="1" ht="34.799999999999997" x14ac:dyDescent="0.25">
      <c r="B1029" s="223"/>
      <c r="C1029" s="163">
        <v>1009</v>
      </c>
      <c r="D1029" s="163" t="s">
        <v>21</v>
      </c>
      <c r="E1029" s="164" t="s">
        <v>619</v>
      </c>
      <c r="F1029" s="165" t="s">
        <v>84</v>
      </c>
      <c r="G1029" s="166">
        <v>1</v>
      </c>
      <c r="H1029" s="170">
        <f>+ROUND(ITEMS!H1024*'Formulario 1 PROPUESTA'!$L$13,0)</f>
        <v>210655</v>
      </c>
      <c r="I1029" s="171">
        <f>+ROUND(ITEMS!I1024*'Formulario 1 PROPUESTA'!$L$13,0)</f>
        <v>210655</v>
      </c>
      <c r="J1029" s="171">
        <f>+ROUND(ITEMS!J1024*'Formulario 1 PROPUESTA'!$L$13,0)</f>
        <v>385350</v>
      </c>
      <c r="K1029" s="171">
        <f>+ROUND(ITEMS!K1024*'Formulario 1 PROPUESTA'!$L$13,0)</f>
        <v>231000</v>
      </c>
      <c r="L1029" s="171">
        <f>+ROUND(ITEMS!L1024*'Formulario 1 PROPUESTA'!$L$13,0)</f>
        <v>420000</v>
      </c>
      <c r="M1029" s="172">
        <f>+ROUND(ITEMS!M1024*'Formulario 1 PROPUESTA'!$L$13,0)</f>
        <v>283500</v>
      </c>
      <c r="N1029" s="225"/>
    </row>
    <row r="1030" spans="2:14" customFormat="1" ht="69.599999999999994" x14ac:dyDescent="0.25">
      <c r="B1030" s="223"/>
      <c r="C1030" s="163">
        <v>1010</v>
      </c>
      <c r="D1030" s="163" t="s">
        <v>35</v>
      </c>
      <c r="E1030" s="164" t="s">
        <v>620</v>
      </c>
      <c r="F1030" s="165" t="s">
        <v>10</v>
      </c>
      <c r="G1030" s="166">
        <v>1</v>
      </c>
      <c r="H1030" s="170">
        <f>+ROUND(ITEMS!H1025*'Formulario 1 PROPUESTA'!$L$13,0)</f>
        <v>182234</v>
      </c>
      <c r="I1030" s="171">
        <f>+ROUND(ITEMS!I1025*'Formulario 1 PROPUESTA'!$L$13,0)</f>
        <v>182234</v>
      </c>
      <c r="J1030" s="171">
        <f>+ROUND(ITEMS!J1025*'Formulario 1 PROPUESTA'!$L$13,0)</f>
        <v>183750</v>
      </c>
      <c r="K1030" s="171">
        <f>+ROUND(ITEMS!K1025*'Formulario 1 PROPUESTA'!$L$13,0)</f>
        <v>183750</v>
      </c>
      <c r="L1030" s="171">
        <f>+ROUND(ITEMS!L1025*'Formulario 1 PROPUESTA'!$L$13,0)</f>
        <v>183750</v>
      </c>
      <c r="M1030" s="172">
        <f>+ROUND(ITEMS!M1025*'Formulario 1 PROPUESTA'!$L$13,0)</f>
        <v>183750</v>
      </c>
      <c r="N1030" s="225"/>
    </row>
    <row r="1031" spans="2:14" customFormat="1" ht="69.599999999999994" x14ac:dyDescent="0.25">
      <c r="B1031" s="223"/>
      <c r="C1031" s="163">
        <v>1011</v>
      </c>
      <c r="D1031" s="163" t="s">
        <v>21</v>
      </c>
      <c r="E1031" s="164" t="s">
        <v>620</v>
      </c>
      <c r="F1031" s="165" t="s">
        <v>84</v>
      </c>
      <c r="G1031" s="166">
        <v>1</v>
      </c>
      <c r="H1031" s="170">
        <f>+ROUND(ITEMS!H1026*'Formulario 1 PROPUESTA'!$L$13,0)</f>
        <v>134400</v>
      </c>
      <c r="I1031" s="171">
        <f>+ROUND(ITEMS!I1026*'Formulario 1 PROPUESTA'!$L$13,0)</f>
        <v>134400</v>
      </c>
      <c r="J1031" s="171">
        <f>+ROUND(ITEMS!J1026*'Formulario 1 PROPUESTA'!$L$13,0)</f>
        <v>280350</v>
      </c>
      <c r="K1031" s="171">
        <f>+ROUND(ITEMS!K1026*'Formulario 1 PROPUESTA'!$L$13,0)</f>
        <v>294000</v>
      </c>
      <c r="L1031" s="171">
        <f>+ROUND(ITEMS!L1026*'Formulario 1 PROPUESTA'!$L$13,0)</f>
        <v>126000</v>
      </c>
      <c r="M1031" s="172">
        <f>+ROUND(ITEMS!M1026*'Formulario 1 PROPUESTA'!$L$13,0)</f>
        <v>283500</v>
      </c>
      <c r="N1031" s="225"/>
    </row>
    <row r="1032" spans="2:14" customFormat="1" ht="69.599999999999994" x14ac:dyDescent="0.25">
      <c r="B1032" s="223"/>
      <c r="C1032" s="163">
        <v>1012</v>
      </c>
      <c r="D1032" s="163" t="s">
        <v>35</v>
      </c>
      <c r="E1032" s="164" t="s">
        <v>621</v>
      </c>
      <c r="F1032" s="165" t="s">
        <v>10</v>
      </c>
      <c r="G1032" s="166">
        <v>1</v>
      </c>
      <c r="H1032" s="170">
        <f>+ROUND(ITEMS!H1027*'Formulario 1 PROPUESTA'!$L$13,0)</f>
        <v>395868</v>
      </c>
      <c r="I1032" s="171">
        <f>+ROUND(ITEMS!I1027*'Formulario 1 PROPUESTA'!$L$13,0)</f>
        <v>395868</v>
      </c>
      <c r="J1032" s="171">
        <f>+ROUND(ITEMS!J1027*'Formulario 1 PROPUESTA'!$L$13,0)</f>
        <v>459400</v>
      </c>
      <c r="K1032" s="171">
        <f>+ROUND(ITEMS!K1027*'Formulario 1 PROPUESTA'!$L$13,0)</f>
        <v>459400</v>
      </c>
      <c r="L1032" s="171">
        <f>+ROUND(ITEMS!L1027*'Formulario 1 PROPUESTA'!$L$13,0)</f>
        <v>459400</v>
      </c>
      <c r="M1032" s="172">
        <f>+ROUND(ITEMS!M1027*'Formulario 1 PROPUESTA'!$L$13,0)</f>
        <v>459400</v>
      </c>
      <c r="N1032" s="225"/>
    </row>
    <row r="1033" spans="2:14" customFormat="1" ht="69.599999999999994" x14ac:dyDescent="0.25">
      <c r="B1033" s="223"/>
      <c r="C1033" s="163">
        <v>1013</v>
      </c>
      <c r="D1033" s="163" t="s">
        <v>21</v>
      </c>
      <c r="E1033" s="164" t="s">
        <v>621</v>
      </c>
      <c r="F1033" s="165" t="s">
        <v>124</v>
      </c>
      <c r="G1033" s="166">
        <v>1</v>
      </c>
      <c r="H1033" s="170">
        <f>+ROUND(ITEMS!H1028*'Formulario 1 PROPUESTA'!$L$13,0)</f>
        <v>274050</v>
      </c>
      <c r="I1033" s="171">
        <f>+ROUND(ITEMS!I1028*'Formulario 1 PROPUESTA'!$L$13,0)</f>
        <v>274050</v>
      </c>
      <c r="J1033" s="171">
        <f>+ROUND(ITEMS!J1028*'Formulario 1 PROPUESTA'!$L$13,0)</f>
        <v>406350</v>
      </c>
      <c r="K1033" s="171">
        <f>+ROUND(ITEMS!K1028*'Formulario 1 PROPUESTA'!$L$13,0)</f>
        <v>378000</v>
      </c>
      <c r="L1033" s="171">
        <f>+ROUND(ITEMS!L1028*'Formulario 1 PROPUESTA'!$L$13,0)</f>
        <v>315000</v>
      </c>
      <c r="M1033" s="172">
        <f>+ROUND(ITEMS!M1028*'Formulario 1 PROPUESTA'!$L$13,0)</f>
        <v>472500</v>
      </c>
      <c r="N1033" s="225"/>
    </row>
    <row r="1034" spans="2:14" customFormat="1" ht="104.4" x14ac:dyDescent="0.25">
      <c r="B1034" s="223"/>
      <c r="C1034" s="163">
        <v>1014</v>
      </c>
      <c r="D1034" s="163" t="s">
        <v>35</v>
      </c>
      <c r="E1034" s="164" t="s">
        <v>622</v>
      </c>
      <c r="F1034" s="165" t="s">
        <v>10</v>
      </c>
      <c r="G1034" s="166">
        <v>1</v>
      </c>
      <c r="H1034" s="170">
        <f>+ROUND(ITEMS!H1029*'Formulario 1 PROPUESTA'!$L$13,0)</f>
        <v>197168</v>
      </c>
      <c r="I1034" s="171">
        <f>+ROUND(ITEMS!I1029*'Formulario 1 PROPUESTA'!$L$13,0)</f>
        <v>197168</v>
      </c>
      <c r="J1034" s="171">
        <f>+ROUND(ITEMS!J1029*'Formulario 1 PROPUESTA'!$L$13,0)</f>
        <v>183750</v>
      </c>
      <c r="K1034" s="171">
        <f>+ROUND(ITEMS!K1029*'Formulario 1 PROPUESTA'!$L$13,0)</f>
        <v>183750</v>
      </c>
      <c r="L1034" s="171">
        <f>+ROUND(ITEMS!L1029*'Formulario 1 PROPUESTA'!$L$13,0)</f>
        <v>183750</v>
      </c>
      <c r="M1034" s="172">
        <f>+ROUND(ITEMS!M1029*'Formulario 1 PROPUESTA'!$L$13,0)</f>
        <v>183750</v>
      </c>
      <c r="N1034" s="225"/>
    </row>
    <row r="1035" spans="2:14" customFormat="1" ht="104.4" x14ac:dyDescent="0.25">
      <c r="B1035" s="223"/>
      <c r="C1035" s="163">
        <v>1015</v>
      </c>
      <c r="D1035" s="163" t="s">
        <v>21</v>
      </c>
      <c r="E1035" s="164" t="s">
        <v>622</v>
      </c>
      <c r="F1035" s="165" t="s">
        <v>84</v>
      </c>
      <c r="G1035" s="166">
        <v>1</v>
      </c>
      <c r="H1035" s="170">
        <f>+ROUND(ITEMS!H1030*'Formulario 1 PROPUESTA'!$L$13,0)</f>
        <v>261450</v>
      </c>
      <c r="I1035" s="171">
        <f>+ROUND(ITEMS!I1030*'Formulario 1 PROPUESTA'!$L$13,0)</f>
        <v>261450</v>
      </c>
      <c r="J1035" s="171">
        <f>+ROUND(ITEMS!J1030*'Formulario 1 PROPUESTA'!$L$13,0)</f>
        <v>511350</v>
      </c>
      <c r="K1035" s="171">
        <f>+ROUND(ITEMS!K1030*'Formulario 1 PROPUESTA'!$L$13,0)</f>
        <v>294000</v>
      </c>
      <c r="L1035" s="171">
        <f>+ROUND(ITEMS!L1030*'Formulario 1 PROPUESTA'!$L$13,0)</f>
        <v>262500</v>
      </c>
      <c r="M1035" s="172">
        <f>+ROUND(ITEMS!M1030*'Formulario 1 PROPUESTA'!$L$13,0)</f>
        <v>283500</v>
      </c>
      <c r="N1035" s="225"/>
    </row>
    <row r="1036" spans="2:14" customFormat="1" ht="139.19999999999999" x14ac:dyDescent="0.25">
      <c r="B1036" s="223"/>
      <c r="C1036" s="163">
        <v>1016</v>
      </c>
      <c r="D1036" s="163" t="s">
        <v>35</v>
      </c>
      <c r="E1036" s="164" t="s">
        <v>623</v>
      </c>
      <c r="F1036" s="165" t="s">
        <v>10</v>
      </c>
      <c r="G1036" s="166">
        <v>1</v>
      </c>
      <c r="H1036" s="170">
        <f>+ROUND(ITEMS!H1031*'Formulario 1 PROPUESTA'!$L$13,0)</f>
        <v>1108339</v>
      </c>
      <c r="I1036" s="171">
        <f>+ROUND(ITEMS!I1031*'Formulario 1 PROPUESTA'!$L$13,0)</f>
        <v>1108339</v>
      </c>
      <c r="J1036" s="171">
        <f>+ROUND(ITEMS!J1031*'Formulario 1 PROPUESTA'!$L$13,0)</f>
        <v>1102500</v>
      </c>
      <c r="K1036" s="171">
        <f>+ROUND(ITEMS!K1031*'Formulario 1 PROPUESTA'!$L$13,0)</f>
        <v>1102500</v>
      </c>
      <c r="L1036" s="171">
        <f>+ROUND(ITEMS!L1031*'Formulario 1 PROPUESTA'!$L$13,0)</f>
        <v>1102500</v>
      </c>
      <c r="M1036" s="172">
        <f>+ROUND(ITEMS!M1031*'Formulario 1 PROPUESTA'!$L$13,0)</f>
        <v>1102500</v>
      </c>
      <c r="N1036" s="225"/>
    </row>
    <row r="1037" spans="2:14" customFormat="1" ht="139.19999999999999" x14ac:dyDescent="0.25">
      <c r="B1037" s="223"/>
      <c r="C1037" s="163">
        <v>1017</v>
      </c>
      <c r="D1037" s="163" t="s">
        <v>21</v>
      </c>
      <c r="E1037" s="164" t="s">
        <v>623</v>
      </c>
      <c r="F1037" s="165" t="s">
        <v>84</v>
      </c>
      <c r="G1037" s="166">
        <v>1</v>
      </c>
      <c r="H1037" s="170">
        <f>+ROUND(ITEMS!H1032*'Formulario 1 PROPUESTA'!$L$13,0)</f>
        <v>265645</v>
      </c>
      <c r="I1037" s="171">
        <f>+ROUND(ITEMS!I1032*'Formulario 1 PROPUESTA'!$L$13,0)</f>
        <v>268778</v>
      </c>
      <c r="J1037" s="171">
        <f>+ROUND(ITEMS!J1032*'Formulario 1 PROPUESTA'!$L$13,0)</f>
        <v>737100</v>
      </c>
      <c r="K1037" s="171">
        <f>+ROUND(ITEMS!K1032*'Formulario 1 PROPUESTA'!$L$13,0)</f>
        <v>441000</v>
      </c>
      <c r="L1037" s="171">
        <f>+ROUND(ITEMS!L1032*'Formulario 1 PROPUESTA'!$L$13,0)</f>
        <v>472500</v>
      </c>
      <c r="M1037" s="172">
        <f>+ROUND(ITEMS!M1032*'Formulario 1 PROPUESTA'!$L$13,0)</f>
        <v>798000</v>
      </c>
      <c r="N1037" s="225"/>
    </row>
    <row r="1038" spans="2:14" customFormat="1" ht="87" x14ac:dyDescent="0.25">
      <c r="B1038" s="223"/>
      <c r="C1038" s="163">
        <v>1018</v>
      </c>
      <c r="D1038" s="163" t="s">
        <v>35</v>
      </c>
      <c r="E1038" s="164" t="s">
        <v>624</v>
      </c>
      <c r="F1038" s="165" t="s">
        <v>10</v>
      </c>
      <c r="G1038" s="166">
        <v>1</v>
      </c>
      <c r="H1038" s="170">
        <f>+ROUND(ITEMS!H1033*'Formulario 1 PROPUESTA'!$L$13,0)</f>
        <v>636304</v>
      </c>
      <c r="I1038" s="171">
        <f>+ROUND(ITEMS!I1033*'Formulario 1 PROPUESTA'!$L$13,0)</f>
        <v>636304</v>
      </c>
      <c r="J1038" s="171">
        <f>+ROUND(ITEMS!J1033*'Formulario 1 PROPUESTA'!$L$13,0)</f>
        <v>551250</v>
      </c>
      <c r="K1038" s="171">
        <f>+ROUND(ITEMS!K1033*'Formulario 1 PROPUESTA'!$L$13,0)</f>
        <v>551250</v>
      </c>
      <c r="L1038" s="171">
        <f>+ROUND(ITEMS!L1033*'Formulario 1 PROPUESTA'!$L$13,0)</f>
        <v>551250</v>
      </c>
      <c r="M1038" s="172">
        <f>+ROUND(ITEMS!M1033*'Formulario 1 PROPUESTA'!$L$13,0)</f>
        <v>551250</v>
      </c>
      <c r="N1038" s="225"/>
    </row>
    <row r="1039" spans="2:14" customFormat="1" ht="87" x14ac:dyDescent="0.25">
      <c r="B1039" s="223"/>
      <c r="C1039" s="163">
        <v>1019</v>
      </c>
      <c r="D1039" s="163" t="s">
        <v>21</v>
      </c>
      <c r="E1039" s="164" t="s">
        <v>624</v>
      </c>
      <c r="F1039" s="165" t="s">
        <v>84</v>
      </c>
      <c r="G1039" s="166">
        <v>1</v>
      </c>
      <c r="H1039" s="170">
        <f>+ROUND(ITEMS!H1034*'Formulario 1 PROPUESTA'!$L$13,0)</f>
        <v>198450</v>
      </c>
      <c r="I1039" s="171">
        <f>+ROUND(ITEMS!I1034*'Formulario 1 PROPUESTA'!$L$13,0)</f>
        <v>198450</v>
      </c>
      <c r="J1039" s="171">
        <f>+ROUND(ITEMS!J1034*'Formulario 1 PROPUESTA'!$L$13,0)</f>
        <v>760200</v>
      </c>
      <c r="K1039" s="171">
        <f>+ROUND(ITEMS!K1034*'Formulario 1 PROPUESTA'!$L$13,0)</f>
        <v>399000</v>
      </c>
      <c r="L1039" s="171">
        <f>+ROUND(ITEMS!L1034*'Formulario 1 PROPUESTA'!$L$13,0)</f>
        <v>399000</v>
      </c>
      <c r="M1039" s="172">
        <f>+ROUND(ITEMS!M1034*'Formulario 1 PROPUESTA'!$L$13,0)</f>
        <v>315000</v>
      </c>
      <c r="N1039" s="225"/>
    </row>
    <row r="1040" spans="2:14" customFormat="1" ht="87" x14ac:dyDescent="0.25">
      <c r="B1040" s="223"/>
      <c r="C1040" s="163">
        <v>1020</v>
      </c>
      <c r="D1040" s="163" t="s">
        <v>35</v>
      </c>
      <c r="E1040" s="164" t="s">
        <v>625</v>
      </c>
      <c r="F1040" s="165" t="s">
        <v>10</v>
      </c>
      <c r="G1040" s="166">
        <v>1</v>
      </c>
      <c r="H1040" s="170">
        <f>+ROUND(ITEMS!H1035*'Formulario 1 PROPUESTA'!$L$13,0)</f>
        <v>636304</v>
      </c>
      <c r="I1040" s="171">
        <f>+ROUND(ITEMS!I1035*'Formulario 1 PROPUESTA'!$L$13,0)</f>
        <v>636304</v>
      </c>
      <c r="J1040" s="171">
        <f>+ROUND(ITEMS!J1035*'Formulario 1 PROPUESTA'!$L$13,0)</f>
        <v>551250</v>
      </c>
      <c r="K1040" s="171">
        <f>+ROUND(ITEMS!K1035*'Formulario 1 PROPUESTA'!$L$13,0)</f>
        <v>551250</v>
      </c>
      <c r="L1040" s="171">
        <f>+ROUND(ITEMS!L1035*'Formulario 1 PROPUESTA'!$L$13,0)</f>
        <v>551250</v>
      </c>
      <c r="M1040" s="172">
        <f>+ROUND(ITEMS!M1035*'Formulario 1 PROPUESTA'!$L$13,0)</f>
        <v>551250</v>
      </c>
      <c r="N1040" s="225"/>
    </row>
    <row r="1041" spans="2:14" customFormat="1" ht="87" x14ac:dyDescent="0.25">
      <c r="B1041" s="223"/>
      <c r="C1041" s="163">
        <v>1021</v>
      </c>
      <c r="D1041" s="163" t="s">
        <v>21</v>
      </c>
      <c r="E1041" s="164" t="s">
        <v>625</v>
      </c>
      <c r="F1041" s="165" t="s">
        <v>84</v>
      </c>
      <c r="G1041" s="166">
        <v>1</v>
      </c>
      <c r="H1041" s="170">
        <f>+ROUND(ITEMS!H1036*'Formulario 1 PROPUESTA'!$L$13,0)</f>
        <v>198450</v>
      </c>
      <c r="I1041" s="171">
        <f>+ROUND(ITEMS!I1036*'Formulario 1 PROPUESTA'!$L$13,0)</f>
        <v>198450</v>
      </c>
      <c r="J1041" s="171">
        <f>+ROUND(ITEMS!J1036*'Formulario 1 PROPUESTA'!$L$13,0)</f>
        <v>760200</v>
      </c>
      <c r="K1041" s="171">
        <f>+ROUND(ITEMS!K1036*'Formulario 1 PROPUESTA'!$L$13,0)</f>
        <v>399000</v>
      </c>
      <c r="L1041" s="171">
        <f>+ROUND(ITEMS!L1036*'Formulario 1 PROPUESTA'!$L$13,0)</f>
        <v>399000</v>
      </c>
      <c r="M1041" s="172">
        <f>+ROUND(ITEMS!M1036*'Formulario 1 PROPUESTA'!$L$13,0)</f>
        <v>315000</v>
      </c>
      <c r="N1041" s="225"/>
    </row>
    <row r="1042" spans="2:14" customFormat="1" ht="87" x14ac:dyDescent="0.25">
      <c r="B1042" s="223"/>
      <c r="C1042" s="163">
        <v>1022</v>
      </c>
      <c r="D1042" s="163" t="s">
        <v>35</v>
      </c>
      <c r="E1042" s="164" t="s">
        <v>626</v>
      </c>
      <c r="F1042" s="165" t="s">
        <v>10</v>
      </c>
      <c r="G1042" s="166">
        <v>1</v>
      </c>
      <c r="H1042" s="170">
        <f>+ROUND(ITEMS!H1037*'Formulario 1 PROPUESTA'!$L$13,0)</f>
        <v>0</v>
      </c>
      <c r="I1042" s="171">
        <f>+ROUND(ITEMS!I1037*'Formulario 1 PROPUESTA'!$L$13,0)</f>
        <v>0</v>
      </c>
      <c r="J1042" s="171">
        <f>+ROUND(ITEMS!J1037*'Formulario 1 PROPUESTA'!$L$13,0)</f>
        <v>551250</v>
      </c>
      <c r="K1042" s="171">
        <f>+ROUND(ITEMS!K1037*'Formulario 1 PROPUESTA'!$L$13,0)</f>
        <v>551250</v>
      </c>
      <c r="L1042" s="171">
        <f>+ROUND(ITEMS!L1037*'Formulario 1 PROPUESTA'!$L$13,0)</f>
        <v>551250</v>
      </c>
      <c r="M1042" s="172">
        <f>+ROUND(ITEMS!M1037*'Formulario 1 PROPUESTA'!$L$13,0)</f>
        <v>551250</v>
      </c>
      <c r="N1042" s="225"/>
    </row>
    <row r="1043" spans="2:14" customFormat="1" ht="87" x14ac:dyDescent="0.25">
      <c r="B1043" s="223"/>
      <c r="C1043" s="163">
        <v>1023</v>
      </c>
      <c r="D1043" s="163" t="s">
        <v>21</v>
      </c>
      <c r="E1043" s="164" t="s">
        <v>626</v>
      </c>
      <c r="F1043" s="165" t="s">
        <v>84</v>
      </c>
      <c r="G1043" s="166">
        <v>1</v>
      </c>
      <c r="H1043" s="170">
        <f>+ROUND(ITEMS!H1038*'Formulario 1 PROPUESTA'!$L$13,0)</f>
        <v>0</v>
      </c>
      <c r="I1043" s="171">
        <f>+ROUND(ITEMS!I1038*'Formulario 1 PROPUESTA'!$L$13,0)</f>
        <v>0</v>
      </c>
      <c r="J1043" s="171">
        <f>+ROUND(ITEMS!J1038*'Formulario 1 PROPUESTA'!$L$13,0)</f>
        <v>686700</v>
      </c>
      <c r="K1043" s="171">
        <f>+ROUND(ITEMS!K1038*'Formulario 1 PROPUESTA'!$L$13,0)</f>
        <v>399000</v>
      </c>
      <c r="L1043" s="171">
        <f>+ROUND(ITEMS!L1038*'Formulario 1 PROPUESTA'!$L$13,0)</f>
        <v>420000</v>
      </c>
      <c r="M1043" s="172">
        <f>+ROUND(ITEMS!M1038*'Formulario 1 PROPUESTA'!$L$13,0)</f>
        <v>367500</v>
      </c>
      <c r="N1043" s="225"/>
    </row>
    <row r="1044" spans="2:14" customFormat="1" ht="69.599999999999994" x14ac:dyDescent="0.25">
      <c r="B1044" s="223"/>
      <c r="C1044" s="163">
        <v>1024</v>
      </c>
      <c r="D1044" s="163" t="s">
        <v>35</v>
      </c>
      <c r="E1044" s="164" t="s">
        <v>627</v>
      </c>
      <c r="F1044" s="165" t="s">
        <v>10</v>
      </c>
      <c r="G1044" s="166">
        <v>1</v>
      </c>
      <c r="H1044" s="170">
        <f>+ROUND(ITEMS!H1039*'Formulario 1 PROPUESTA'!$L$13,0)</f>
        <v>0</v>
      </c>
      <c r="I1044" s="171">
        <f>+ROUND(ITEMS!I1039*'Formulario 1 PROPUESTA'!$L$13,0)</f>
        <v>0</v>
      </c>
      <c r="J1044" s="171">
        <f>+ROUND(ITEMS!J1039*'Formulario 1 PROPUESTA'!$L$13,0)</f>
        <v>551250</v>
      </c>
      <c r="K1044" s="171">
        <f>+ROUND(ITEMS!K1039*'Formulario 1 PROPUESTA'!$L$13,0)</f>
        <v>551250</v>
      </c>
      <c r="L1044" s="171">
        <f>+ROUND(ITEMS!L1039*'Formulario 1 PROPUESTA'!$L$13,0)</f>
        <v>551250</v>
      </c>
      <c r="M1044" s="172">
        <f>+ROUND(ITEMS!M1039*'Formulario 1 PROPUESTA'!$L$13,0)</f>
        <v>551250</v>
      </c>
      <c r="N1044" s="225"/>
    </row>
    <row r="1045" spans="2:14" customFormat="1" ht="69.599999999999994" x14ac:dyDescent="0.25">
      <c r="B1045" s="223"/>
      <c r="C1045" s="163">
        <v>1025</v>
      </c>
      <c r="D1045" s="163" t="s">
        <v>21</v>
      </c>
      <c r="E1045" s="164" t="s">
        <v>627</v>
      </c>
      <c r="F1045" s="165" t="s">
        <v>84</v>
      </c>
      <c r="G1045" s="166">
        <v>1</v>
      </c>
      <c r="H1045" s="170">
        <f>+ROUND(ITEMS!H1040*'Formulario 1 PROPUESTA'!$L$13,0)</f>
        <v>0</v>
      </c>
      <c r="I1045" s="171">
        <f>+ROUND(ITEMS!I1040*'Formulario 1 PROPUESTA'!$L$13,0)</f>
        <v>0</v>
      </c>
      <c r="J1045" s="171">
        <f>+ROUND(ITEMS!J1040*'Formulario 1 PROPUESTA'!$L$13,0)</f>
        <v>686700</v>
      </c>
      <c r="K1045" s="171">
        <f>+ROUND(ITEMS!K1040*'Formulario 1 PROPUESTA'!$L$13,0)</f>
        <v>441000</v>
      </c>
      <c r="L1045" s="171">
        <f>+ROUND(ITEMS!L1040*'Formulario 1 PROPUESTA'!$L$13,0)</f>
        <v>420000</v>
      </c>
      <c r="M1045" s="172">
        <f>+ROUND(ITEMS!M1040*'Formulario 1 PROPUESTA'!$L$13,0)</f>
        <v>262500</v>
      </c>
      <c r="N1045" s="225"/>
    </row>
    <row r="1046" spans="2:14" customFormat="1" ht="104.4" x14ac:dyDescent="0.25">
      <c r="B1046" s="223"/>
      <c r="C1046" s="163">
        <v>1026</v>
      </c>
      <c r="D1046" s="163" t="s">
        <v>35</v>
      </c>
      <c r="E1046" s="164" t="s">
        <v>628</v>
      </c>
      <c r="F1046" s="165" t="s">
        <v>10</v>
      </c>
      <c r="G1046" s="166">
        <v>1</v>
      </c>
      <c r="H1046" s="170">
        <f>+ROUND(ITEMS!H1041*'Formulario 1 PROPUESTA'!$L$13,0)</f>
        <v>551250</v>
      </c>
      <c r="I1046" s="171">
        <f>+ROUND(ITEMS!I1041*'Formulario 1 PROPUESTA'!$L$13,0)</f>
        <v>551250</v>
      </c>
      <c r="J1046" s="171">
        <f>+ROUND(ITEMS!J1041*'Formulario 1 PROPUESTA'!$L$13,0)</f>
        <v>551250</v>
      </c>
      <c r="K1046" s="171">
        <f>+ROUND(ITEMS!K1041*'Formulario 1 PROPUESTA'!$L$13,0)</f>
        <v>551250</v>
      </c>
      <c r="L1046" s="171">
        <f>+ROUND(ITEMS!L1041*'Formulario 1 PROPUESTA'!$L$13,0)</f>
        <v>551250</v>
      </c>
      <c r="M1046" s="172">
        <f>+ROUND(ITEMS!M1041*'Formulario 1 PROPUESTA'!$L$13,0)</f>
        <v>551250</v>
      </c>
      <c r="N1046" s="225"/>
    </row>
    <row r="1047" spans="2:14" customFormat="1" ht="104.4" x14ac:dyDescent="0.25">
      <c r="B1047" s="223"/>
      <c r="C1047" s="163">
        <v>1027</v>
      </c>
      <c r="D1047" s="163" t="s">
        <v>21</v>
      </c>
      <c r="E1047" s="164" t="s">
        <v>628</v>
      </c>
      <c r="F1047" s="165" t="s">
        <v>84</v>
      </c>
      <c r="G1047" s="166">
        <v>1</v>
      </c>
      <c r="H1047" s="170">
        <f>+ROUND(ITEMS!H1042*'Formulario 1 PROPUESTA'!$L$13,0)</f>
        <v>267245</v>
      </c>
      <c r="I1047" s="171">
        <f>+ROUND(ITEMS!I1042*'Formulario 1 PROPUESTA'!$L$13,0)</f>
        <v>270378</v>
      </c>
      <c r="J1047" s="171">
        <f>+ROUND(ITEMS!J1042*'Formulario 1 PROPUESTA'!$L$13,0)</f>
        <v>686700</v>
      </c>
      <c r="K1047" s="171">
        <f>+ROUND(ITEMS!K1042*'Formulario 1 PROPUESTA'!$L$13,0)</f>
        <v>399000</v>
      </c>
      <c r="L1047" s="171">
        <f>+ROUND(ITEMS!L1042*'Formulario 1 PROPUESTA'!$L$13,0)</f>
        <v>420000</v>
      </c>
      <c r="M1047" s="172">
        <f>+ROUND(ITEMS!M1042*'Formulario 1 PROPUESTA'!$L$13,0)</f>
        <v>420000</v>
      </c>
      <c r="N1047" s="225"/>
    </row>
    <row r="1048" spans="2:14" customFormat="1" ht="156.6" x14ac:dyDescent="0.25">
      <c r="B1048" s="223"/>
      <c r="C1048" s="163">
        <v>1028</v>
      </c>
      <c r="D1048" s="163" t="s">
        <v>35</v>
      </c>
      <c r="E1048" s="164" t="s">
        <v>629</v>
      </c>
      <c r="F1048" s="165" t="s">
        <v>10</v>
      </c>
      <c r="G1048" s="166">
        <v>1</v>
      </c>
      <c r="H1048" s="170">
        <f>+ROUND(ITEMS!H1043*'Formulario 1 PROPUESTA'!$L$13,0)</f>
        <v>551250</v>
      </c>
      <c r="I1048" s="171">
        <f>+ROUND(ITEMS!I1043*'Formulario 1 PROPUESTA'!$L$13,0)</f>
        <v>551250</v>
      </c>
      <c r="J1048" s="171">
        <f>+ROUND(ITEMS!J1043*'Formulario 1 PROPUESTA'!$L$13,0)</f>
        <v>551250</v>
      </c>
      <c r="K1048" s="171">
        <f>+ROUND(ITEMS!K1043*'Formulario 1 PROPUESTA'!$L$13,0)</f>
        <v>551250</v>
      </c>
      <c r="L1048" s="171">
        <f>+ROUND(ITEMS!L1043*'Formulario 1 PROPUESTA'!$L$13,0)</f>
        <v>551250</v>
      </c>
      <c r="M1048" s="172">
        <f>+ROUND(ITEMS!M1043*'Formulario 1 PROPUESTA'!$L$13,0)</f>
        <v>551250</v>
      </c>
      <c r="N1048" s="225"/>
    </row>
    <row r="1049" spans="2:14" customFormat="1" ht="156.6" x14ac:dyDescent="0.25">
      <c r="B1049" s="223"/>
      <c r="C1049" s="163">
        <v>1029</v>
      </c>
      <c r="D1049" s="163" t="s">
        <v>21</v>
      </c>
      <c r="E1049" s="164" t="s">
        <v>629</v>
      </c>
      <c r="F1049" s="165" t="s">
        <v>84</v>
      </c>
      <c r="G1049" s="166">
        <v>1</v>
      </c>
      <c r="H1049" s="170">
        <f>+ROUND(ITEMS!H1044*'Formulario 1 PROPUESTA'!$L$13,0)</f>
        <v>222245</v>
      </c>
      <c r="I1049" s="171">
        <f>+ROUND(ITEMS!I1044*'Formulario 1 PROPUESTA'!$L$13,0)</f>
        <v>192150</v>
      </c>
      <c r="J1049" s="171">
        <f>+ROUND(ITEMS!J1044*'Formulario 1 PROPUESTA'!$L$13,0)</f>
        <v>686700</v>
      </c>
      <c r="K1049" s="171">
        <f>+ROUND(ITEMS!K1044*'Formulario 1 PROPUESTA'!$L$13,0)</f>
        <v>399000</v>
      </c>
      <c r="L1049" s="171">
        <f>+ROUND(ITEMS!L1044*'Formulario 1 PROPUESTA'!$L$13,0)</f>
        <v>420000</v>
      </c>
      <c r="M1049" s="172">
        <f>+ROUND(ITEMS!M1044*'Formulario 1 PROPUESTA'!$L$13,0)</f>
        <v>420000</v>
      </c>
      <c r="N1049" s="225"/>
    </row>
    <row r="1050" spans="2:14" customFormat="1" ht="139.19999999999999" x14ac:dyDescent="0.25">
      <c r="B1050" s="223"/>
      <c r="C1050" s="163">
        <v>1030</v>
      </c>
      <c r="D1050" s="163" t="s">
        <v>35</v>
      </c>
      <c r="E1050" s="164" t="s">
        <v>630</v>
      </c>
      <c r="F1050" s="165" t="s">
        <v>10</v>
      </c>
      <c r="G1050" s="166">
        <v>1</v>
      </c>
      <c r="H1050" s="170">
        <f>+ROUND(ITEMS!H1045*'Formulario 1 PROPUESTA'!$L$13,0)</f>
        <v>551250</v>
      </c>
      <c r="I1050" s="171">
        <f>+ROUND(ITEMS!I1045*'Formulario 1 PROPUESTA'!$L$13,0)</f>
        <v>551250</v>
      </c>
      <c r="J1050" s="171">
        <f>+ROUND(ITEMS!J1045*'Formulario 1 PROPUESTA'!$L$13,0)</f>
        <v>551250</v>
      </c>
      <c r="K1050" s="171">
        <f>+ROUND(ITEMS!K1045*'Formulario 1 PROPUESTA'!$L$13,0)</f>
        <v>551250</v>
      </c>
      <c r="L1050" s="171">
        <f>+ROUND(ITEMS!L1045*'Formulario 1 PROPUESTA'!$L$13,0)</f>
        <v>551250</v>
      </c>
      <c r="M1050" s="172">
        <f>+ROUND(ITEMS!M1045*'Formulario 1 PROPUESTA'!$L$13,0)</f>
        <v>551250</v>
      </c>
      <c r="N1050" s="225"/>
    </row>
    <row r="1051" spans="2:14" customFormat="1" ht="139.19999999999999" x14ac:dyDescent="0.25">
      <c r="B1051" s="223"/>
      <c r="C1051" s="163">
        <v>1031</v>
      </c>
      <c r="D1051" s="163" t="s">
        <v>21</v>
      </c>
      <c r="E1051" s="164" t="s">
        <v>630</v>
      </c>
      <c r="F1051" s="165" t="s">
        <v>84</v>
      </c>
      <c r="G1051" s="166">
        <v>1</v>
      </c>
      <c r="H1051" s="170">
        <f>+ROUND(ITEMS!H1046*'Formulario 1 PROPUESTA'!$L$13,0)</f>
        <v>222245</v>
      </c>
      <c r="I1051" s="171">
        <f>+ROUND(ITEMS!I1046*'Formulario 1 PROPUESTA'!$L$13,0)</f>
        <v>192150</v>
      </c>
      <c r="J1051" s="171">
        <f>+ROUND(ITEMS!J1046*'Formulario 1 PROPUESTA'!$L$13,0)</f>
        <v>686700</v>
      </c>
      <c r="K1051" s="171">
        <f>+ROUND(ITEMS!K1046*'Formulario 1 PROPUESTA'!$L$13,0)</f>
        <v>441000</v>
      </c>
      <c r="L1051" s="171">
        <f>+ROUND(ITEMS!L1046*'Formulario 1 PROPUESTA'!$L$13,0)</f>
        <v>420000</v>
      </c>
      <c r="M1051" s="172">
        <f>+ROUND(ITEMS!M1046*'Formulario 1 PROPUESTA'!$L$13,0)</f>
        <v>420000</v>
      </c>
      <c r="N1051" s="225"/>
    </row>
    <row r="1052" spans="2:14" customFormat="1" ht="156.6" x14ac:dyDescent="0.25">
      <c r="B1052" s="223"/>
      <c r="C1052" s="163">
        <v>1032</v>
      </c>
      <c r="D1052" s="163" t="s">
        <v>35</v>
      </c>
      <c r="E1052" s="164" t="s">
        <v>631</v>
      </c>
      <c r="F1052" s="165" t="s">
        <v>10</v>
      </c>
      <c r="G1052" s="166">
        <v>1</v>
      </c>
      <c r="H1052" s="170">
        <f>+ROUND(ITEMS!H1047*'Formulario 1 PROPUESTA'!$L$13,0)</f>
        <v>551250</v>
      </c>
      <c r="I1052" s="171">
        <f>+ROUND(ITEMS!I1047*'Formulario 1 PROPUESTA'!$L$13,0)</f>
        <v>551250</v>
      </c>
      <c r="J1052" s="171">
        <f>+ROUND(ITEMS!J1047*'Formulario 1 PROPUESTA'!$L$13,0)</f>
        <v>551250</v>
      </c>
      <c r="K1052" s="171">
        <f>+ROUND(ITEMS!K1047*'Formulario 1 PROPUESTA'!$L$13,0)</f>
        <v>551250</v>
      </c>
      <c r="L1052" s="171">
        <f>+ROUND(ITEMS!L1047*'Formulario 1 PROPUESTA'!$L$13,0)</f>
        <v>551250</v>
      </c>
      <c r="M1052" s="172">
        <f>+ROUND(ITEMS!M1047*'Formulario 1 PROPUESTA'!$L$13,0)</f>
        <v>551250</v>
      </c>
      <c r="N1052" s="225"/>
    </row>
    <row r="1053" spans="2:14" customFormat="1" ht="156.6" x14ac:dyDescent="0.25">
      <c r="B1053" s="223"/>
      <c r="C1053" s="163">
        <v>1033</v>
      </c>
      <c r="D1053" s="163" t="s">
        <v>21</v>
      </c>
      <c r="E1053" s="164" t="s">
        <v>631</v>
      </c>
      <c r="F1053" s="165" t="s">
        <v>84</v>
      </c>
      <c r="G1053" s="166">
        <v>1</v>
      </c>
      <c r="H1053" s="170">
        <f>+ROUND(ITEMS!H1048*'Formulario 1 PROPUESTA'!$L$13,0)</f>
        <v>222245</v>
      </c>
      <c r="I1053" s="171">
        <f>+ROUND(ITEMS!I1048*'Formulario 1 PROPUESTA'!$L$13,0)</f>
        <v>192150</v>
      </c>
      <c r="J1053" s="171">
        <f>+ROUND(ITEMS!J1048*'Formulario 1 PROPUESTA'!$L$13,0)</f>
        <v>686700</v>
      </c>
      <c r="K1053" s="171">
        <f>+ROUND(ITEMS!K1048*'Formulario 1 PROPUESTA'!$L$13,0)</f>
        <v>399000</v>
      </c>
      <c r="L1053" s="171">
        <f>+ROUND(ITEMS!L1048*'Formulario 1 PROPUESTA'!$L$13,0)</f>
        <v>420000</v>
      </c>
      <c r="M1053" s="172">
        <f>+ROUND(ITEMS!M1048*'Formulario 1 PROPUESTA'!$L$13,0)</f>
        <v>399000</v>
      </c>
      <c r="N1053" s="225"/>
    </row>
    <row r="1054" spans="2:14" customFormat="1" ht="69.599999999999994" x14ac:dyDescent="0.25">
      <c r="B1054" s="223"/>
      <c r="C1054" s="163">
        <v>1034</v>
      </c>
      <c r="D1054" s="163" t="s">
        <v>35</v>
      </c>
      <c r="E1054" s="164" t="s">
        <v>632</v>
      </c>
      <c r="F1054" s="165" t="s">
        <v>10</v>
      </c>
      <c r="G1054" s="166">
        <v>1</v>
      </c>
      <c r="H1054" s="170">
        <f>+ROUND(ITEMS!H1049*'Formulario 1 PROPUESTA'!$L$13,0)</f>
        <v>183750</v>
      </c>
      <c r="I1054" s="171">
        <f>+ROUND(ITEMS!I1049*'Formulario 1 PROPUESTA'!$L$13,0)</f>
        <v>183750</v>
      </c>
      <c r="J1054" s="171">
        <f>+ROUND(ITEMS!J1049*'Formulario 1 PROPUESTA'!$L$13,0)</f>
        <v>192595</v>
      </c>
      <c r="K1054" s="171">
        <f>+ROUND(ITEMS!K1049*'Formulario 1 PROPUESTA'!$L$13,0)</f>
        <v>183750</v>
      </c>
      <c r="L1054" s="171">
        <f>+ROUND(ITEMS!L1049*'Formulario 1 PROPUESTA'!$L$13,0)</f>
        <v>183750</v>
      </c>
      <c r="M1054" s="172">
        <f>+ROUND(ITEMS!M1049*'Formulario 1 PROPUESTA'!$L$13,0)</f>
        <v>183750</v>
      </c>
      <c r="N1054" s="225"/>
    </row>
    <row r="1055" spans="2:14" customFormat="1" ht="69.599999999999994" x14ac:dyDescent="0.25">
      <c r="B1055" s="223"/>
      <c r="C1055" s="163">
        <v>1035</v>
      </c>
      <c r="D1055" s="163" t="s">
        <v>21</v>
      </c>
      <c r="E1055" s="164" t="s">
        <v>632</v>
      </c>
      <c r="F1055" s="165" t="s">
        <v>205</v>
      </c>
      <c r="G1055" s="166">
        <v>1</v>
      </c>
      <c r="H1055" s="170">
        <f>+ROUND(ITEMS!H1050*'Formulario 1 PROPUESTA'!$L$13,0)</f>
        <v>723450</v>
      </c>
      <c r="I1055" s="171">
        <f>+ROUND(ITEMS!I1050*'Formulario 1 PROPUESTA'!$L$13,0)</f>
        <v>605479</v>
      </c>
      <c r="J1055" s="171">
        <f>+ROUND(ITEMS!J1050*'Formulario 1 PROPUESTA'!$L$13,0)</f>
        <v>102900</v>
      </c>
      <c r="K1055" s="171">
        <f>+ROUND(ITEMS!K1050*'Formulario 1 PROPUESTA'!$L$13,0)</f>
        <v>441000</v>
      </c>
      <c r="L1055" s="171">
        <f>+ROUND(ITEMS!L1050*'Formulario 1 PROPUESTA'!$L$13,0)</f>
        <v>367500</v>
      </c>
      <c r="M1055" s="172">
        <f>+ROUND(ITEMS!M1050*'Formulario 1 PROPUESTA'!$L$13,0)</f>
        <v>367500</v>
      </c>
      <c r="N1055" s="225"/>
    </row>
    <row r="1056" spans="2:14" customFormat="1" ht="69.599999999999994" x14ac:dyDescent="0.25">
      <c r="B1056" s="223"/>
      <c r="C1056" s="163">
        <v>1036</v>
      </c>
      <c r="D1056" s="163" t="s">
        <v>35</v>
      </c>
      <c r="E1056" s="164" t="s">
        <v>633</v>
      </c>
      <c r="F1056" s="165" t="s">
        <v>10</v>
      </c>
      <c r="G1056" s="166">
        <v>1</v>
      </c>
      <c r="H1056" s="170">
        <f>+ROUND(ITEMS!H1051*'Formulario 1 PROPUESTA'!$L$13,0)</f>
        <v>758804</v>
      </c>
      <c r="I1056" s="171">
        <f>+ROUND(ITEMS!I1051*'Formulario 1 PROPUESTA'!$L$13,0)</f>
        <v>758804</v>
      </c>
      <c r="J1056" s="171">
        <f>+ROUND(ITEMS!J1051*'Formulario 1 PROPUESTA'!$L$13,0)</f>
        <v>735000</v>
      </c>
      <c r="K1056" s="171">
        <f>+ROUND(ITEMS!K1051*'Formulario 1 PROPUESTA'!$L$13,0)</f>
        <v>735000</v>
      </c>
      <c r="L1056" s="171">
        <f>+ROUND(ITEMS!L1051*'Formulario 1 PROPUESTA'!$L$13,0)</f>
        <v>735000</v>
      </c>
      <c r="M1056" s="172">
        <f>+ROUND(ITEMS!M1051*'Formulario 1 PROPUESTA'!$L$13,0)</f>
        <v>735000</v>
      </c>
      <c r="N1056" s="225"/>
    </row>
    <row r="1057" spans="2:14" customFormat="1" ht="69.599999999999994" x14ac:dyDescent="0.25">
      <c r="B1057" s="223"/>
      <c r="C1057" s="163">
        <v>1037</v>
      </c>
      <c r="D1057" s="163" t="s">
        <v>21</v>
      </c>
      <c r="E1057" s="164" t="s">
        <v>633</v>
      </c>
      <c r="F1057" s="165" t="s">
        <v>84</v>
      </c>
      <c r="G1057" s="166">
        <v>1</v>
      </c>
      <c r="H1057" s="170">
        <f>+ROUND(ITEMS!H1052*'Formulario 1 PROPUESTA'!$L$13,0)</f>
        <v>549150</v>
      </c>
      <c r="I1057" s="171">
        <f>+ROUND(ITEMS!I1052*'Formulario 1 PROPUESTA'!$L$13,0)</f>
        <v>549150</v>
      </c>
      <c r="J1057" s="171">
        <f>+ROUND(ITEMS!J1052*'Formulario 1 PROPUESTA'!$L$13,0)</f>
        <v>759150</v>
      </c>
      <c r="K1057" s="171">
        <f>+ROUND(ITEMS!K1052*'Formulario 1 PROPUESTA'!$L$13,0)</f>
        <v>401100</v>
      </c>
      <c r="L1057" s="171">
        <f>+ROUND(ITEMS!L1052*'Formulario 1 PROPUESTA'!$L$13,0)</f>
        <v>367500</v>
      </c>
      <c r="M1057" s="172">
        <f>+ROUND(ITEMS!M1052*'Formulario 1 PROPUESTA'!$L$13,0)</f>
        <v>367500</v>
      </c>
      <c r="N1057" s="225"/>
    </row>
    <row r="1058" spans="2:14" customFormat="1" ht="104.4" x14ac:dyDescent="0.25">
      <c r="B1058" s="223"/>
      <c r="C1058" s="163">
        <v>1038</v>
      </c>
      <c r="D1058" s="163" t="s">
        <v>35</v>
      </c>
      <c r="E1058" s="164" t="s">
        <v>634</v>
      </c>
      <c r="F1058" s="165" t="s">
        <v>10</v>
      </c>
      <c r="G1058" s="166">
        <v>1</v>
      </c>
      <c r="H1058" s="170">
        <f>+ROUND(ITEMS!H1053*'Formulario 1 PROPUESTA'!$L$13,0)</f>
        <v>699070</v>
      </c>
      <c r="I1058" s="171">
        <f>+ROUND(ITEMS!I1053*'Formulario 1 PROPUESTA'!$L$13,0)</f>
        <v>699070</v>
      </c>
      <c r="J1058" s="171">
        <f>+ROUND(ITEMS!J1053*'Formulario 1 PROPUESTA'!$L$13,0)</f>
        <v>735000</v>
      </c>
      <c r="K1058" s="171">
        <f>+ROUND(ITEMS!K1053*'Formulario 1 PROPUESTA'!$L$13,0)</f>
        <v>735000</v>
      </c>
      <c r="L1058" s="171">
        <f>+ROUND(ITEMS!L1053*'Formulario 1 PROPUESTA'!$L$13,0)</f>
        <v>735000</v>
      </c>
      <c r="M1058" s="172">
        <f>+ROUND(ITEMS!M1053*'Formulario 1 PROPUESTA'!$L$13,0)</f>
        <v>735000</v>
      </c>
      <c r="N1058" s="225"/>
    </row>
    <row r="1059" spans="2:14" customFormat="1" ht="104.4" x14ac:dyDescent="0.25">
      <c r="B1059" s="223"/>
      <c r="C1059" s="163">
        <v>1039</v>
      </c>
      <c r="D1059" s="163" t="s">
        <v>21</v>
      </c>
      <c r="E1059" s="164" t="s">
        <v>634</v>
      </c>
      <c r="F1059" s="165" t="s">
        <v>84</v>
      </c>
      <c r="G1059" s="166">
        <v>1</v>
      </c>
      <c r="H1059" s="170">
        <f>+ROUND(ITEMS!H1054*'Formulario 1 PROPUESTA'!$L$13,0)</f>
        <v>257250</v>
      </c>
      <c r="I1059" s="171">
        <f>+ROUND(ITEMS!I1054*'Formulario 1 PROPUESTA'!$L$13,0)</f>
        <v>257250</v>
      </c>
      <c r="J1059" s="171">
        <f>+ROUND(ITEMS!J1054*'Formulario 1 PROPUESTA'!$L$13,0)</f>
        <v>655200</v>
      </c>
      <c r="K1059" s="171">
        <f>+ROUND(ITEMS!K1054*'Formulario 1 PROPUESTA'!$L$13,0)</f>
        <v>367500</v>
      </c>
      <c r="L1059" s="171">
        <f>+ROUND(ITEMS!L1054*'Formulario 1 PROPUESTA'!$L$13,0)</f>
        <v>367500</v>
      </c>
      <c r="M1059" s="172">
        <f>+ROUND(ITEMS!M1054*'Formulario 1 PROPUESTA'!$L$13,0)</f>
        <v>367500</v>
      </c>
      <c r="N1059" s="225"/>
    </row>
    <row r="1060" spans="2:14" customFormat="1" ht="87" x14ac:dyDescent="0.25">
      <c r="B1060" s="223"/>
      <c r="C1060" s="163">
        <v>1040</v>
      </c>
      <c r="D1060" s="163" t="s">
        <v>35</v>
      </c>
      <c r="E1060" s="164" t="s">
        <v>635</v>
      </c>
      <c r="F1060" s="165" t="s">
        <v>10</v>
      </c>
      <c r="G1060" s="166">
        <v>1</v>
      </c>
      <c r="H1060" s="170">
        <f>+ROUND(ITEMS!H1055*'Formulario 1 PROPUESTA'!$L$13,0)</f>
        <v>275650</v>
      </c>
      <c r="I1060" s="171">
        <f>+ROUND(ITEMS!I1055*'Formulario 1 PROPUESTA'!$L$13,0)</f>
        <v>275650</v>
      </c>
      <c r="J1060" s="171">
        <f>+ROUND(ITEMS!J1055*'Formulario 1 PROPUESTA'!$L$13,0)</f>
        <v>275650</v>
      </c>
      <c r="K1060" s="171">
        <f>+ROUND(ITEMS!K1055*'Formulario 1 PROPUESTA'!$L$13,0)</f>
        <v>275650</v>
      </c>
      <c r="L1060" s="171">
        <f>+ROUND(ITEMS!L1055*'Formulario 1 PROPUESTA'!$L$13,0)</f>
        <v>275650</v>
      </c>
      <c r="M1060" s="172">
        <f>+ROUND(ITEMS!M1055*'Formulario 1 PROPUESTA'!$L$13,0)</f>
        <v>275650</v>
      </c>
      <c r="N1060" s="225"/>
    </row>
    <row r="1061" spans="2:14" customFormat="1" ht="87" x14ac:dyDescent="0.25">
      <c r="B1061" s="223"/>
      <c r="C1061" s="163">
        <v>1041</v>
      </c>
      <c r="D1061" s="163" t="s">
        <v>21</v>
      </c>
      <c r="E1061" s="164" t="s">
        <v>635</v>
      </c>
      <c r="F1061" s="165" t="s">
        <v>84</v>
      </c>
      <c r="G1061" s="166">
        <v>1</v>
      </c>
      <c r="H1061" s="170">
        <f>+ROUND(ITEMS!H1056*'Formulario 1 PROPUESTA'!$L$13,0)</f>
        <v>271950</v>
      </c>
      <c r="I1061" s="171">
        <f>+ROUND(ITEMS!I1056*'Formulario 1 PROPUESTA'!$L$13,0)</f>
        <v>271950</v>
      </c>
      <c r="J1061" s="171">
        <f>+ROUND(ITEMS!J1056*'Formulario 1 PROPUESTA'!$L$13,0)</f>
        <v>655200</v>
      </c>
      <c r="K1061" s="171">
        <f>+ROUND(ITEMS!K1056*'Formulario 1 PROPUESTA'!$L$13,0)</f>
        <v>367500</v>
      </c>
      <c r="L1061" s="171">
        <f>+ROUND(ITEMS!L1056*'Formulario 1 PROPUESTA'!$L$13,0)</f>
        <v>367500</v>
      </c>
      <c r="M1061" s="172">
        <f>+ROUND(ITEMS!M1056*'Formulario 1 PROPUESTA'!$L$13,0)</f>
        <v>367500</v>
      </c>
      <c r="N1061" s="225"/>
    </row>
    <row r="1062" spans="2:14" customFormat="1" ht="87" x14ac:dyDescent="0.25">
      <c r="B1062" s="223"/>
      <c r="C1062" s="163">
        <v>1042</v>
      </c>
      <c r="D1062" s="163" t="s">
        <v>35</v>
      </c>
      <c r="E1062" s="164" t="s">
        <v>636</v>
      </c>
      <c r="F1062" s="165" t="s">
        <v>10</v>
      </c>
      <c r="G1062" s="166">
        <v>1</v>
      </c>
      <c r="H1062" s="170">
        <f>+ROUND(ITEMS!H1057*'Formulario 1 PROPUESTA'!$L$13,0)</f>
        <v>182234</v>
      </c>
      <c r="I1062" s="171">
        <f>+ROUND(ITEMS!I1057*'Formulario 1 PROPUESTA'!$L$13,0)</f>
        <v>182234</v>
      </c>
      <c r="J1062" s="171">
        <f>+ROUND(ITEMS!J1057*'Formulario 1 PROPUESTA'!$L$13,0)</f>
        <v>183750</v>
      </c>
      <c r="K1062" s="171">
        <f>+ROUND(ITEMS!K1057*'Formulario 1 PROPUESTA'!$L$13,0)</f>
        <v>183750</v>
      </c>
      <c r="L1062" s="171">
        <f>+ROUND(ITEMS!L1057*'Formulario 1 PROPUESTA'!$L$13,0)</f>
        <v>183750</v>
      </c>
      <c r="M1062" s="172">
        <f>+ROUND(ITEMS!M1057*'Formulario 1 PROPUESTA'!$L$13,0)</f>
        <v>183750</v>
      </c>
      <c r="N1062" s="225"/>
    </row>
    <row r="1063" spans="2:14" customFormat="1" ht="87" x14ac:dyDescent="0.25">
      <c r="B1063" s="223"/>
      <c r="C1063" s="163">
        <v>1043</v>
      </c>
      <c r="D1063" s="163" t="s">
        <v>21</v>
      </c>
      <c r="E1063" s="164" t="s">
        <v>636</v>
      </c>
      <c r="F1063" s="165" t="s">
        <v>84</v>
      </c>
      <c r="G1063" s="166">
        <v>1</v>
      </c>
      <c r="H1063" s="170">
        <f>+ROUND(ITEMS!H1058*'Formulario 1 PROPUESTA'!$L$13,0)</f>
        <v>205800</v>
      </c>
      <c r="I1063" s="171">
        <f>+ROUND(ITEMS!I1058*'Formulario 1 PROPUESTA'!$L$13,0)</f>
        <v>205800</v>
      </c>
      <c r="J1063" s="171">
        <f>+ROUND(ITEMS!J1058*'Formulario 1 PROPUESTA'!$L$13,0)</f>
        <v>571200</v>
      </c>
      <c r="K1063" s="171">
        <f>+ROUND(ITEMS!K1058*'Formulario 1 PROPUESTA'!$L$13,0)</f>
        <v>399000</v>
      </c>
      <c r="L1063" s="171">
        <f>+ROUND(ITEMS!L1058*'Formulario 1 PROPUESTA'!$L$13,0)</f>
        <v>367500</v>
      </c>
      <c r="M1063" s="172">
        <f>+ROUND(ITEMS!M1058*'Formulario 1 PROPUESTA'!$L$13,0)</f>
        <v>367500</v>
      </c>
      <c r="N1063" s="225"/>
    </row>
    <row r="1064" spans="2:14" customFormat="1" ht="69.599999999999994" x14ac:dyDescent="0.25">
      <c r="B1064" s="223"/>
      <c r="C1064" s="163">
        <v>1044</v>
      </c>
      <c r="D1064" s="163" t="s">
        <v>35</v>
      </c>
      <c r="E1064" s="164" t="s">
        <v>637</v>
      </c>
      <c r="F1064" s="165" t="s">
        <v>10</v>
      </c>
      <c r="G1064" s="166">
        <v>1</v>
      </c>
      <c r="H1064" s="170">
        <f>+ROUND(ITEMS!H1059*'Formulario 1 PROPUESTA'!$L$13,0)</f>
        <v>243501</v>
      </c>
      <c r="I1064" s="171">
        <f>+ROUND(ITEMS!I1059*'Formulario 1 PROPUESTA'!$L$13,0)</f>
        <v>243501</v>
      </c>
      <c r="J1064" s="171">
        <f>+ROUND(ITEMS!J1059*'Formulario 1 PROPUESTA'!$L$13,0)</f>
        <v>275650</v>
      </c>
      <c r="K1064" s="171">
        <f>+ROUND(ITEMS!K1059*'Formulario 1 PROPUESTA'!$L$13,0)</f>
        <v>275650</v>
      </c>
      <c r="L1064" s="171">
        <f>+ROUND(ITEMS!L1059*'Formulario 1 PROPUESTA'!$L$13,0)</f>
        <v>275650</v>
      </c>
      <c r="M1064" s="172">
        <f>+ROUND(ITEMS!M1059*'Formulario 1 PROPUESTA'!$L$13,0)</f>
        <v>275650</v>
      </c>
      <c r="N1064" s="225"/>
    </row>
    <row r="1065" spans="2:14" customFormat="1" ht="69.599999999999994" x14ac:dyDescent="0.25">
      <c r="B1065" s="223"/>
      <c r="C1065" s="163">
        <v>1045</v>
      </c>
      <c r="D1065" s="163" t="s">
        <v>21</v>
      </c>
      <c r="E1065" s="164" t="s">
        <v>637</v>
      </c>
      <c r="F1065" s="165" t="s">
        <v>84</v>
      </c>
      <c r="G1065" s="166">
        <v>1</v>
      </c>
      <c r="H1065" s="170">
        <f>+ROUND(ITEMS!H1060*'Formulario 1 PROPUESTA'!$L$13,0)</f>
        <v>205800</v>
      </c>
      <c r="I1065" s="171">
        <f>+ROUND(ITEMS!I1060*'Formulario 1 PROPUESTA'!$L$13,0)</f>
        <v>205800</v>
      </c>
      <c r="J1065" s="171">
        <f>+ROUND(ITEMS!J1060*'Formulario 1 PROPUESTA'!$L$13,0)</f>
        <v>571200</v>
      </c>
      <c r="K1065" s="171">
        <f>+ROUND(ITEMS!K1060*'Formulario 1 PROPUESTA'!$L$13,0)</f>
        <v>399000</v>
      </c>
      <c r="L1065" s="171">
        <f>+ROUND(ITEMS!L1060*'Formulario 1 PROPUESTA'!$L$13,0)</f>
        <v>367500</v>
      </c>
      <c r="M1065" s="172">
        <f>+ROUND(ITEMS!M1060*'Formulario 1 PROPUESTA'!$L$13,0)</f>
        <v>420000</v>
      </c>
      <c r="N1065" s="225"/>
    </row>
    <row r="1066" spans="2:14" customFormat="1" ht="69.599999999999994" x14ac:dyDescent="0.25">
      <c r="B1066" s="223"/>
      <c r="C1066" s="163">
        <v>1046</v>
      </c>
      <c r="D1066" s="163" t="s">
        <v>35</v>
      </c>
      <c r="E1066" s="164" t="s">
        <v>638</v>
      </c>
      <c r="F1066" s="165" t="s">
        <v>10</v>
      </c>
      <c r="G1066" s="166">
        <v>1</v>
      </c>
      <c r="H1066" s="170">
        <f>+ROUND(ITEMS!H1061*'Formulario 1 PROPUESTA'!$L$13,0)</f>
        <v>182234</v>
      </c>
      <c r="I1066" s="171">
        <f>+ROUND(ITEMS!I1061*'Formulario 1 PROPUESTA'!$L$13,0)</f>
        <v>182234</v>
      </c>
      <c r="J1066" s="171">
        <f>+ROUND(ITEMS!J1061*'Formulario 1 PROPUESTA'!$L$13,0)</f>
        <v>183750</v>
      </c>
      <c r="K1066" s="171">
        <f>+ROUND(ITEMS!K1061*'Formulario 1 PROPUESTA'!$L$13,0)</f>
        <v>183750</v>
      </c>
      <c r="L1066" s="171">
        <f>+ROUND(ITEMS!L1061*'Formulario 1 PROPUESTA'!$L$13,0)</f>
        <v>183750</v>
      </c>
      <c r="M1066" s="172">
        <f>+ROUND(ITEMS!M1061*'Formulario 1 PROPUESTA'!$L$13,0)</f>
        <v>183750</v>
      </c>
      <c r="N1066" s="225"/>
    </row>
    <row r="1067" spans="2:14" customFormat="1" ht="69.599999999999994" x14ac:dyDescent="0.25">
      <c r="B1067" s="223"/>
      <c r="C1067" s="163">
        <v>1047</v>
      </c>
      <c r="D1067" s="163" t="s">
        <v>21</v>
      </c>
      <c r="E1067" s="164" t="s">
        <v>638</v>
      </c>
      <c r="F1067" s="165" t="s">
        <v>84</v>
      </c>
      <c r="G1067" s="166">
        <v>1</v>
      </c>
      <c r="H1067" s="170">
        <f>+ROUND(ITEMS!H1062*'Formulario 1 PROPUESTA'!$L$13,0)</f>
        <v>205800</v>
      </c>
      <c r="I1067" s="171">
        <f>+ROUND(ITEMS!I1062*'Formulario 1 PROPUESTA'!$L$13,0)</f>
        <v>205800</v>
      </c>
      <c r="J1067" s="171">
        <f>+ROUND(ITEMS!J1062*'Formulario 1 PROPUESTA'!$L$13,0)</f>
        <v>571200</v>
      </c>
      <c r="K1067" s="171">
        <f>+ROUND(ITEMS!K1062*'Formulario 1 PROPUESTA'!$L$13,0)</f>
        <v>399000</v>
      </c>
      <c r="L1067" s="171">
        <f>+ROUND(ITEMS!L1062*'Formulario 1 PROPUESTA'!$L$13,0)</f>
        <v>367500</v>
      </c>
      <c r="M1067" s="172">
        <f>+ROUND(ITEMS!M1062*'Formulario 1 PROPUESTA'!$L$13,0)</f>
        <v>420000</v>
      </c>
      <c r="N1067" s="225"/>
    </row>
    <row r="1068" spans="2:14" customFormat="1" ht="69.599999999999994" x14ac:dyDescent="0.25">
      <c r="B1068" s="223"/>
      <c r="C1068" s="163">
        <v>1048</v>
      </c>
      <c r="D1068" s="163" t="s">
        <v>35</v>
      </c>
      <c r="E1068" s="164" t="s">
        <v>639</v>
      </c>
      <c r="F1068" s="165" t="s">
        <v>10</v>
      </c>
      <c r="G1068" s="166">
        <v>1</v>
      </c>
      <c r="H1068" s="170">
        <f>+ROUND(ITEMS!H1063*'Formulario 1 PROPUESTA'!$L$13,0)</f>
        <v>243501</v>
      </c>
      <c r="I1068" s="171">
        <f>+ROUND(ITEMS!I1063*'Formulario 1 PROPUESTA'!$L$13,0)</f>
        <v>243501</v>
      </c>
      <c r="J1068" s="171">
        <f>+ROUND(ITEMS!J1063*'Formulario 1 PROPUESTA'!$L$13,0)</f>
        <v>275650</v>
      </c>
      <c r="K1068" s="171">
        <f>+ROUND(ITEMS!K1063*'Formulario 1 PROPUESTA'!$L$13,0)</f>
        <v>275650</v>
      </c>
      <c r="L1068" s="171">
        <f>+ROUND(ITEMS!L1063*'Formulario 1 PROPUESTA'!$L$13,0)</f>
        <v>275650</v>
      </c>
      <c r="M1068" s="172">
        <f>+ROUND(ITEMS!M1063*'Formulario 1 PROPUESTA'!$L$13,0)</f>
        <v>275650</v>
      </c>
      <c r="N1068" s="225"/>
    </row>
    <row r="1069" spans="2:14" customFormat="1" ht="69.599999999999994" x14ac:dyDescent="0.25">
      <c r="B1069" s="223"/>
      <c r="C1069" s="163">
        <v>1049</v>
      </c>
      <c r="D1069" s="163" t="s">
        <v>21</v>
      </c>
      <c r="E1069" s="164" t="s">
        <v>639</v>
      </c>
      <c r="F1069" s="165" t="s">
        <v>84</v>
      </c>
      <c r="G1069" s="166">
        <v>1</v>
      </c>
      <c r="H1069" s="170">
        <f>+ROUND(ITEMS!H1064*'Formulario 1 PROPUESTA'!$L$13,0)</f>
        <v>205800</v>
      </c>
      <c r="I1069" s="171">
        <f>+ROUND(ITEMS!I1064*'Formulario 1 PROPUESTA'!$L$13,0)</f>
        <v>205800</v>
      </c>
      <c r="J1069" s="171">
        <f>+ROUND(ITEMS!J1064*'Formulario 1 PROPUESTA'!$L$13,0)</f>
        <v>571200</v>
      </c>
      <c r="K1069" s="171">
        <f>+ROUND(ITEMS!K1064*'Formulario 1 PROPUESTA'!$L$13,0)</f>
        <v>262500</v>
      </c>
      <c r="L1069" s="171">
        <f>+ROUND(ITEMS!L1064*'Formulario 1 PROPUESTA'!$L$13,0)</f>
        <v>367500</v>
      </c>
      <c r="M1069" s="172">
        <f>+ROUND(ITEMS!M1064*'Formulario 1 PROPUESTA'!$L$13,0)</f>
        <v>420000</v>
      </c>
      <c r="N1069" s="225"/>
    </row>
    <row r="1070" spans="2:14" customFormat="1" ht="52.2" x14ac:dyDescent="0.25">
      <c r="B1070" s="223"/>
      <c r="C1070" s="163">
        <v>1050</v>
      </c>
      <c r="D1070" s="163" t="s">
        <v>35</v>
      </c>
      <c r="E1070" s="164" t="s">
        <v>640</v>
      </c>
      <c r="F1070" s="165" t="s">
        <v>10</v>
      </c>
      <c r="G1070" s="166">
        <v>1</v>
      </c>
      <c r="H1070" s="170">
        <f>+ROUND(ITEMS!H1065*'Formulario 1 PROPUESTA'!$L$13,0)</f>
        <v>183750</v>
      </c>
      <c r="I1070" s="171">
        <f>+ROUND(ITEMS!I1065*'Formulario 1 PROPUESTA'!$L$13,0)</f>
        <v>183750</v>
      </c>
      <c r="J1070" s="171">
        <f>+ROUND(ITEMS!J1065*'Formulario 1 PROPUESTA'!$L$13,0)</f>
        <v>168921</v>
      </c>
      <c r="K1070" s="171">
        <f>+ROUND(ITEMS!K1065*'Formulario 1 PROPUESTA'!$L$13,0)</f>
        <v>183750</v>
      </c>
      <c r="L1070" s="171">
        <f>+ROUND(ITEMS!L1065*'Formulario 1 PROPUESTA'!$L$13,0)</f>
        <v>183750</v>
      </c>
      <c r="M1070" s="172">
        <f>+ROUND(ITEMS!M1065*'Formulario 1 PROPUESTA'!$L$13,0)</f>
        <v>183750</v>
      </c>
      <c r="N1070" s="225"/>
    </row>
    <row r="1071" spans="2:14" customFormat="1" ht="52.2" x14ac:dyDescent="0.25">
      <c r="B1071" s="223"/>
      <c r="C1071" s="163">
        <v>1051</v>
      </c>
      <c r="D1071" s="163" t="s">
        <v>21</v>
      </c>
      <c r="E1071" s="164" t="s">
        <v>640</v>
      </c>
      <c r="F1071" s="165" t="s">
        <v>205</v>
      </c>
      <c r="G1071" s="166">
        <v>1</v>
      </c>
      <c r="H1071" s="170">
        <f>+ROUND(ITEMS!H1066*'Formulario 1 PROPUESTA'!$L$13,0)</f>
        <v>338811</v>
      </c>
      <c r="I1071" s="171">
        <f>+ROUND(ITEMS!I1066*'Formulario 1 PROPUESTA'!$L$13,0)</f>
        <v>367846</v>
      </c>
      <c r="J1071" s="171">
        <f>+ROUND(ITEMS!J1066*'Formulario 1 PROPUESTA'!$L$13,0)</f>
        <v>767781</v>
      </c>
      <c r="K1071" s="171">
        <f>+ROUND(ITEMS!K1066*'Formulario 1 PROPUESTA'!$L$13,0)</f>
        <v>336000</v>
      </c>
      <c r="L1071" s="171">
        <f>+ROUND(ITEMS!L1066*'Formulario 1 PROPUESTA'!$L$13,0)</f>
        <v>472500</v>
      </c>
      <c r="M1071" s="172">
        <f>+ROUND(ITEMS!M1066*'Formulario 1 PROPUESTA'!$L$13,0)</f>
        <v>934500</v>
      </c>
      <c r="N1071" s="225"/>
    </row>
    <row r="1072" spans="2:14" customFormat="1" ht="69.599999999999994" x14ac:dyDescent="0.25">
      <c r="B1072" s="223"/>
      <c r="C1072" s="163">
        <v>1052</v>
      </c>
      <c r="D1072" s="163" t="s">
        <v>35</v>
      </c>
      <c r="E1072" s="164" t="s">
        <v>641</v>
      </c>
      <c r="F1072" s="165" t="s">
        <v>10</v>
      </c>
      <c r="G1072" s="166">
        <v>1</v>
      </c>
      <c r="H1072" s="170">
        <f>+ROUND(ITEMS!H1067*'Formulario 1 PROPUESTA'!$L$13,0)</f>
        <v>183750</v>
      </c>
      <c r="I1072" s="171">
        <f>+ROUND(ITEMS!I1067*'Formulario 1 PROPUESTA'!$L$13,0)</f>
        <v>183750</v>
      </c>
      <c r="J1072" s="171">
        <f>+ROUND(ITEMS!J1067*'Formulario 1 PROPUESTA'!$L$13,0)</f>
        <v>183750</v>
      </c>
      <c r="K1072" s="171">
        <f>+ROUND(ITEMS!K1067*'Formulario 1 PROPUESTA'!$L$13,0)</f>
        <v>183750</v>
      </c>
      <c r="L1072" s="171">
        <f>+ROUND(ITEMS!L1067*'Formulario 1 PROPUESTA'!$L$13,0)</f>
        <v>183750</v>
      </c>
      <c r="M1072" s="172">
        <f>+ROUND(ITEMS!M1067*'Formulario 1 PROPUESTA'!$L$13,0)</f>
        <v>183750</v>
      </c>
      <c r="N1072" s="225"/>
    </row>
    <row r="1073" spans="2:14" customFormat="1" ht="69.599999999999994" x14ac:dyDescent="0.25">
      <c r="B1073" s="223"/>
      <c r="C1073" s="163">
        <v>1053</v>
      </c>
      <c r="D1073" s="163" t="s">
        <v>21</v>
      </c>
      <c r="E1073" s="164" t="s">
        <v>641</v>
      </c>
      <c r="F1073" s="165" t="s">
        <v>84</v>
      </c>
      <c r="G1073" s="166">
        <v>1</v>
      </c>
      <c r="H1073" s="170">
        <f>+ROUND(ITEMS!H1068*'Formulario 1 PROPUESTA'!$L$13,0)</f>
        <v>615300</v>
      </c>
      <c r="I1073" s="171">
        <f>+ROUND(ITEMS!I1068*'Formulario 1 PROPUESTA'!$L$13,0)</f>
        <v>615300</v>
      </c>
      <c r="J1073" s="171">
        <f>+ROUND(ITEMS!J1068*'Formulario 1 PROPUESTA'!$L$13,0)</f>
        <v>570150</v>
      </c>
      <c r="K1073" s="171">
        <f>+ROUND(ITEMS!K1068*'Formulario 1 PROPUESTA'!$L$13,0)</f>
        <v>262500</v>
      </c>
      <c r="L1073" s="171">
        <f>+ROUND(ITEMS!L1068*'Formulario 1 PROPUESTA'!$L$13,0)</f>
        <v>367500</v>
      </c>
      <c r="M1073" s="172">
        <f>+ROUND(ITEMS!M1068*'Formulario 1 PROPUESTA'!$L$13,0)</f>
        <v>420000</v>
      </c>
      <c r="N1073" s="225"/>
    </row>
    <row r="1074" spans="2:14" customFormat="1" ht="52.2" x14ac:dyDescent="0.25">
      <c r="B1074" s="223"/>
      <c r="C1074" s="163">
        <v>1054</v>
      </c>
      <c r="D1074" s="163" t="s">
        <v>35</v>
      </c>
      <c r="E1074" s="164" t="s">
        <v>642</v>
      </c>
      <c r="F1074" s="165" t="s">
        <v>10</v>
      </c>
      <c r="G1074" s="166">
        <v>1</v>
      </c>
      <c r="H1074" s="170">
        <f>+ROUND(ITEMS!H1069*'Formulario 1 PROPUESTA'!$L$13,0)</f>
        <v>0</v>
      </c>
      <c r="I1074" s="171">
        <f>+ROUND(ITEMS!I1069*'Formulario 1 PROPUESTA'!$L$13,0)</f>
        <v>0</v>
      </c>
      <c r="J1074" s="171">
        <f>+ROUND(ITEMS!J1069*'Formulario 1 PROPUESTA'!$L$13,0)</f>
        <v>275650</v>
      </c>
      <c r="K1074" s="171">
        <f>+ROUND(ITEMS!K1069*'Formulario 1 PROPUESTA'!$L$13,0)</f>
        <v>275650</v>
      </c>
      <c r="L1074" s="171">
        <f>+ROUND(ITEMS!L1069*'Formulario 1 PROPUESTA'!$L$13,0)</f>
        <v>275650</v>
      </c>
      <c r="M1074" s="172">
        <f>+ROUND(ITEMS!M1069*'Formulario 1 PROPUESTA'!$L$13,0)</f>
        <v>275650</v>
      </c>
      <c r="N1074" s="225"/>
    </row>
    <row r="1075" spans="2:14" customFormat="1" ht="52.2" x14ac:dyDescent="0.25">
      <c r="B1075" s="223"/>
      <c r="C1075" s="163">
        <v>1055</v>
      </c>
      <c r="D1075" s="163" t="s">
        <v>21</v>
      </c>
      <c r="E1075" s="164" t="s">
        <v>642</v>
      </c>
      <c r="F1075" s="165" t="s">
        <v>84</v>
      </c>
      <c r="G1075" s="166">
        <v>1</v>
      </c>
      <c r="H1075" s="170">
        <f>+ROUND(ITEMS!H1070*'Formulario 1 PROPUESTA'!$L$13,0)</f>
        <v>0</v>
      </c>
      <c r="I1075" s="171">
        <f>+ROUND(ITEMS!I1070*'Formulario 1 PROPUESTA'!$L$13,0)</f>
        <v>0</v>
      </c>
      <c r="J1075" s="171">
        <f>+ROUND(ITEMS!J1070*'Formulario 1 PROPUESTA'!$L$13,0)</f>
        <v>406350</v>
      </c>
      <c r="K1075" s="171">
        <f>+ROUND(ITEMS!K1070*'Formulario 1 PROPUESTA'!$L$13,0)</f>
        <v>294000</v>
      </c>
      <c r="L1075" s="171">
        <f>+ROUND(ITEMS!L1070*'Formulario 1 PROPUESTA'!$L$13,0)</f>
        <v>420000</v>
      </c>
      <c r="M1075" s="172">
        <f>+ROUND(ITEMS!M1070*'Formulario 1 PROPUESTA'!$L$13,0)</f>
        <v>472500</v>
      </c>
      <c r="N1075" s="225"/>
    </row>
    <row r="1076" spans="2:14" customFormat="1" ht="52.2" x14ac:dyDescent="0.25">
      <c r="B1076" s="223"/>
      <c r="C1076" s="163">
        <v>1056</v>
      </c>
      <c r="D1076" s="163" t="s">
        <v>35</v>
      </c>
      <c r="E1076" s="164" t="s">
        <v>643</v>
      </c>
      <c r="F1076" s="165" t="s">
        <v>10</v>
      </c>
      <c r="G1076" s="166">
        <v>1</v>
      </c>
      <c r="H1076" s="170">
        <f>+ROUND(ITEMS!H1071*'Formulario 1 PROPUESTA'!$L$13,0)</f>
        <v>26250</v>
      </c>
      <c r="I1076" s="171">
        <f>+ROUND(ITEMS!I1071*'Formulario 1 PROPUESTA'!$L$13,0)</f>
        <v>26250</v>
      </c>
      <c r="J1076" s="171">
        <f>+ROUND(ITEMS!J1071*'Formulario 1 PROPUESTA'!$L$13,0)</f>
        <v>26250</v>
      </c>
      <c r="K1076" s="171">
        <f>+ROUND(ITEMS!K1071*'Formulario 1 PROPUESTA'!$L$13,0)</f>
        <v>23789</v>
      </c>
      <c r="L1076" s="171">
        <f>+ROUND(ITEMS!L1071*'Formulario 1 PROPUESTA'!$L$13,0)</f>
        <v>26250</v>
      </c>
      <c r="M1076" s="172">
        <f>+ROUND(ITEMS!M1071*'Formulario 1 PROPUESTA'!$L$13,0)</f>
        <v>26250</v>
      </c>
      <c r="N1076" s="225"/>
    </row>
    <row r="1077" spans="2:14" customFormat="1" ht="52.2" x14ac:dyDescent="0.25">
      <c r="B1077" s="223"/>
      <c r="C1077" s="163">
        <v>1057</v>
      </c>
      <c r="D1077" s="163" t="s">
        <v>35</v>
      </c>
      <c r="E1077" s="164" t="s">
        <v>644</v>
      </c>
      <c r="F1077" s="165" t="s">
        <v>10</v>
      </c>
      <c r="G1077" s="166">
        <v>1</v>
      </c>
      <c r="H1077" s="170">
        <f>+ROUND(ITEMS!H1072*'Formulario 1 PROPUESTA'!$L$13,0)</f>
        <v>182234</v>
      </c>
      <c r="I1077" s="171">
        <f>+ROUND(ITEMS!I1072*'Formulario 1 PROPUESTA'!$L$13,0)</f>
        <v>182234</v>
      </c>
      <c r="J1077" s="171">
        <f>+ROUND(ITEMS!J1072*'Formulario 1 PROPUESTA'!$L$13,0)</f>
        <v>183750</v>
      </c>
      <c r="K1077" s="171">
        <f>+ROUND(ITEMS!K1072*'Formulario 1 PROPUESTA'!$L$13,0)</f>
        <v>183750</v>
      </c>
      <c r="L1077" s="171">
        <f>+ROUND(ITEMS!L1072*'Formulario 1 PROPUESTA'!$L$13,0)</f>
        <v>183750</v>
      </c>
      <c r="M1077" s="172">
        <f>+ROUND(ITEMS!M1072*'Formulario 1 PROPUESTA'!$L$13,0)</f>
        <v>183750</v>
      </c>
      <c r="N1077" s="225"/>
    </row>
    <row r="1078" spans="2:14" customFormat="1" ht="52.2" x14ac:dyDescent="0.25">
      <c r="B1078" s="223"/>
      <c r="C1078" s="163">
        <v>1058</v>
      </c>
      <c r="D1078" s="163" t="s">
        <v>21</v>
      </c>
      <c r="E1078" s="164" t="s">
        <v>644</v>
      </c>
      <c r="F1078" s="165" t="s">
        <v>84</v>
      </c>
      <c r="G1078" s="166">
        <v>1</v>
      </c>
      <c r="H1078" s="170">
        <f>+ROUND(ITEMS!H1073*'Formulario 1 PROPUESTA'!$L$13,0)</f>
        <v>224821</v>
      </c>
      <c r="I1078" s="171">
        <f>+ROUND(ITEMS!I1073*'Formulario 1 PROPUESTA'!$L$13,0)</f>
        <v>253077</v>
      </c>
      <c r="J1078" s="171">
        <f>+ROUND(ITEMS!J1073*'Formulario 1 PROPUESTA'!$L$13,0)</f>
        <v>648331</v>
      </c>
      <c r="K1078" s="171">
        <f>+ROUND(ITEMS!K1073*'Formulario 1 PROPUESTA'!$L$13,0)</f>
        <v>819000</v>
      </c>
      <c r="L1078" s="171">
        <f>+ROUND(ITEMS!L1073*'Formulario 1 PROPUESTA'!$L$13,0)</f>
        <v>2625000</v>
      </c>
      <c r="M1078" s="172">
        <f>+ROUND(ITEMS!M1073*'Formulario 1 PROPUESTA'!$L$13,0)</f>
        <v>3780000</v>
      </c>
      <c r="N1078" s="225"/>
    </row>
    <row r="1079" spans="2:14" customFormat="1" ht="69.599999999999994" x14ac:dyDescent="0.25">
      <c r="B1079" s="223"/>
      <c r="C1079" s="163">
        <v>1059</v>
      </c>
      <c r="D1079" s="163" t="s">
        <v>35</v>
      </c>
      <c r="E1079" s="164" t="s">
        <v>645</v>
      </c>
      <c r="F1079" s="165" t="s">
        <v>10</v>
      </c>
      <c r="G1079" s="166">
        <v>1</v>
      </c>
      <c r="H1079" s="170">
        <f>+ROUND(ITEMS!H1074*'Formulario 1 PROPUESTA'!$L$13,0)</f>
        <v>364469</v>
      </c>
      <c r="I1079" s="171">
        <f>+ROUND(ITEMS!I1074*'Formulario 1 PROPUESTA'!$L$13,0)</f>
        <v>364469</v>
      </c>
      <c r="J1079" s="171">
        <f>+ROUND(ITEMS!J1074*'Formulario 1 PROPUESTA'!$L$13,0)</f>
        <v>367500</v>
      </c>
      <c r="K1079" s="171">
        <f>+ROUND(ITEMS!K1074*'Formulario 1 PROPUESTA'!$L$13,0)</f>
        <v>367500</v>
      </c>
      <c r="L1079" s="171">
        <f>+ROUND(ITEMS!L1074*'Formulario 1 PROPUESTA'!$L$13,0)</f>
        <v>367500</v>
      </c>
      <c r="M1079" s="172">
        <f>+ROUND(ITEMS!M1074*'Formulario 1 PROPUESTA'!$L$13,0)</f>
        <v>367500</v>
      </c>
      <c r="N1079" s="225"/>
    </row>
    <row r="1080" spans="2:14" customFormat="1" ht="69.599999999999994" x14ac:dyDescent="0.25">
      <c r="B1080" s="223"/>
      <c r="C1080" s="163">
        <v>1060</v>
      </c>
      <c r="D1080" s="163" t="s">
        <v>21</v>
      </c>
      <c r="E1080" s="164" t="s">
        <v>645</v>
      </c>
      <c r="F1080" s="165" t="s">
        <v>84</v>
      </c>
      <c r="G1080" s="166">
        <v>1</v>
      </c>
      <c r="H1080" s="170">
        <f>+ROUND(ITEMS!H1075*'Formulario 1 PROPUESTA'!$L$13,0)</f>
        <v>230515</v>
      </c>
      <c r="I1080" s="171">
        <f>+ROUND(ITEMS!I1075*'Formulario 1 PROPUESTA'!$L$13,0)</f>
        <v>258771</v>
      </c>
      <c r="J1080" s="171">
        <f>+ROUND(ITEMS!J1075*'Formulario 1 PROPUESTA'!$L$13,0)</f>
        <v>893609</v>
      </c>
      <c r="K1080" s="171">
        <f>+ROUND(ITEMS!K1075*'Formulario 1 PROPUESTA'!$L$13,0)</f>
        <v>472500</v>
      </c>
      <c r="L1080" s="171">
        <f>+ROUND(ITEMS!L1075*'Formulario 1 PROPUESTA'!$L$13,0)</f>
        <v>1272600</v>
      </c>
      <c r="M1080" s="172">
        <f>+ROUND(ITEMS!M1075*'Formulario 1 PROPUESTA'!$L$13,0)</f>
        <v>0</v>
      </c>
      <c r="N1080" s="225"/>
    </row>
    <row r="1081" spans="2:14" customFormat="1" ht="17.399999999999999" x14ac:dyDescent="0.25">
      <c r="B1081" s="223"/>
      <c r="C1081" s="163">
        <v>1061</v>
      </c>
      <c r="D1081" s="163" t="s">
        <v>35</v>
      </c>
      <c r="E1081" s="164" t="s">
        <v>646</v>
      </c>
      <c r="F1081" s="165" t="s">
        <v>10</v>
      </c>
      <c r="G1081" s="166">
        <v>1</v>
      </c>
      <c r="H1081" s="170">
        <f>+ROUND(ITEMS!H1076*'Formulario 1 PROPUESTA'!$L$13,0)</f>
        <v>182234</v>
      </c>
      <c r="I1081" s="171">
        <f>+ROUND(ITEMS!I1076*'Formulario 1 PROPUESTA'!$L$13,0)</f>
        <v>182234</v>
      </c>
      <c r="J1081" s="171">
        <f>+ROUND(ITEMS!J1076*'Formulario 1 PROPUESTA'!$L$13,0)</f>
        <v>183750</v>
      </c>
      <c r="K1081" s="171">
        <f>+ROUND(ITEMS!K1076*'Formulario 1 PROPUESTA'!$L$13,0)</f>
        <v>183750</v>
      </c>
      <c r="L1081" s="171">
        <f>+ROUND(ITEMS!L1076*'Formulario 1 PROPUESTA'!$L$13,0)</f>
        <v>183750</v>
      </c>
      <c r="M1081" s="172">
        <f>+ROUND(ITEMS!M1076*'Formulario 1 PROPUESTA'!$L$13,0)</f>
        <v>183750</v>
      </c>
      <c r="N1081" s="225"/>
    </row>
    <row r="1082" spans="2:14" customFormat="1" ht="17.399999999999999" x14ac:dyDescent="0.25">
      <c r="B1082" s="223"/>
      <c r="C1082" s="163">
        <v>1062</v>
      </c>
      <c r="D1082" s="163" t="s">
        <v>21</v>
      </c>
      <c r="E1082" s="164" t="s">
        <v>646</v>
      </c>
      <c r="F1082" s="165" t="s">
        <v>84</v>
      </c>
      <c r="G1082" s="166">
        <v>1</v>
      </c>
      <c r="H1082" s="170">
        <f>+ROUND(ITEMS!H1077*'Formulario 1 PROPUESTA'!$L$13,0)</f>
        <v>173862</v>
      </c>
      <c r="I1082" s="171">
        <f>+ROUND(ITEMS!I1077*'Formulario 1 PROPUESTA'!$L$13,0)</f>
        <v>176936</v>
      </c>
      <c r="J1082" s="171">
        <f>+ROUND(ITEMS!J1077*'Formulario 1 PROPUESTA'!$L$13,0)</f>
        <v>257250</v>
      </c>
      <c r="K1082" s="171">
        <f>+ROUND(ITEMS!K1077*'Formulario 1 PROPUESTA'!$L$13,0)</f>
        <v>241500</v>
      </c>
      <c r="L1082" s="171">
        <f>+ROUND(ITEMS!L1077*'Formulario 1 PROPUESTA'!$L$13,0)</f>
        <v>525000</v>
      </c>
      <c r="M1082" s="172">
        <f>+ROUND(ITEMS!M1077*'Formulario 1 PROPUESTA'!$L$13,0)</f>
        <v>262500</v>
      </c>
      <c r="N1082" s="225"/>
    </row>
    <row r="1083" spans="2:14" customFormat="1" ht="34.799999999999997" x14ac:dyDescent="0.25">
      <c r="B1083" s="223"/>
      <c r="C1083" s="163">
        <v>1063</v>
      </c>
      <c r="D1083" s="163" t="s">
        <v>35</v>
      </c>
      <c r="E1083" s="164" t="s">
        <v>647</v>
      </c>
      <c r="F1083" s="165" t="s">
        <v>10</v>
      </c>
      <c r="G1083" s="166">
        <v>1</v>
      </c>
      <c r="H1083" s="170">
        <f>+ROUND(ITEMS!H1078*'Formulario 1 PROPUESTA'!$L$13,0)</f>
        <v>0</v>
      </c>
      <c r="I1083" s="171">
        <f>+ROUND(ITEMS!I1078*'Formulario 1 PROPUESTA'!$L$13,0)</f>
        <v>0</v>
      </c>
      <c r="J1083" s="171">
        <f>+ROUND(ITEMS!J1078*'Formulario 1 PROPUESTA'!$L$13,0)</f>
        <v>183750</v>
      </c>
      <c r="K1083" s="171">
        <f>+ROUND(ITEMS!K1078*'Formulario 1 PROPUESTA'!$L$13,0)</f>
        <v>183750</v>
      </c>
      <c r="L1083" s="171">
        <f>+ROUND(ITEMS!L1078*'Formulario 1 PROPUESTA'!$L$13,0)</f>
        <v>183750</v>
      </c>
      <c r="M1083" s="172">
        <f>+ROUND(ITEMS!M1078*'Formulario 1 PROPUESTA'!$L$13,0)</f>
        <v>183750</v>
      </c>
      <c r="N1083" s="225"/>
    </row>
    <row r="1084" spans="2:14" customFormat="1" ht="34.799999999999997" x14ac:dyDescent="0.25">
      <c r="B1084" s="223"/>
      <c r="C1084" s="163">
        <v>1064</v>
      </c>
      <c r="D1084" s="163" t="s">
        <v>21</v>
      </c>
      <c r="E1084" s="164" t="s">
        <v>647</v>
      </c>
      <c r="F1084" s="165" t="s">
        <v>84</v>
      </c>
      <c r="G1084" s="166">
        <v>1</v>
      </c>
      <c r="H1084" s="170">
        <f>+ROUND(ITEMS!H1079*'Formulario 1 PROPUESTA'!$L$13,0)</f>
        <v>0</v>
      </c>
      <c r="I1084" s="171">
        <f>+ROUND(ITEMS!I1079*'Formulario 1 PROPUESTA'!$L$13,0)</f>
        <v>0</v>
      </c>
      <c r="J1084" s="171">
        <f>+ROUND(ITEMS!J1079*'Formulario 1 PROPUESTA'!$L$13,0)</f>
        <v>317100</v>
      </c>
      <c r="K1084" s="171">
        <f>+ROUND(ITEMS!K1079*'Formulario 1 PROPUESTA'!$L$13,0)</f>
        <v>241500</v>
      </c>
      <c r="L1084" s="171">
        <f>+ROUND(ITEMS!L1079*'Formulario 1 PROPUESTA'!$L$13,0)</f>
        <v>525000</v>
      </c>
      <c r="M1084" s="172">
        <f>+ROUND(ITEMS!M1079*'Formulario 1 PROPUESTA'!$L$13,0)</f>
        <v>262500</v>
      </c>
      <c r="N1084" s="225"/>
    </row>
    <row r="1085" spans="2:14" customFormat="1" ht="52.2" x14ac:dyDescent="0.25">
      <c r="B1085" s="223"/>
      <c r="C1085" s="163">
        <v>1065</v>
      </c>
      <c r="D1085" s="163" t="s">
        <v>35</v>
      </c>
      <c r="E1085" s="164" t="s">
        <v>648</v>
      </c>
      <c r="F1085" s="165" t="s">
        <v>10</v>
      </c>
      <c r="G1085" s="166">
        <v>1</v>
      </c>
      <c r="H1085" s="170">
        <f>+ROUND(ITEMS!H1080*'Formulario 1 PROPUESTA'!$L$13,0)</f>
        <v>0</v>
      </c>
      <c r="I1085" s="171">
        <f>+ROUND(ITEMS!I1080*'Formulario 1 PROPUESTA'!$L$13,0)</f>
        <v>0</v>
      </c>
      <c r="J1085" s="171">
        <f>+ROUND(ITEMS!J1080*'Formulario 1 PROPUESTA'!$L$13,0)</f>
        <v>171262</v>
      </c>
      <c r="K1085" s="171">
        <f>+ROUND(ITEMS!K1080*'Formulario 1 PROPUESTA'!$L$13,0)</f>
        <v>183750</v>
      </c>
      <c r="L1085" s="171">
        <f>+ROUND(ITEMS!L1080*'Formulario 1 PROPUESTA'!$L$13,0)</f>
        <v>183750</v>
      </c>
      <c r="M1085" s="172">
        <f>+ROUND(ITEMS!M1080*'Formulario 1 PROPUESTA'!$L$13,0)</f>
        <v>183750</v>
      </c>
      <c r="N1085" s="225"/>
    </row>
    <row r="1086" spans="2:14" customFormat="1" ht="52.2" x14ac:dyDescent="0.25">
      <c r="B1086" s="223"/>
      <c r="C1086" s="163">
        <v>1066</v>
      </c>
      <c r="D1086" s="163" t="s">
        <v>21</v>
      </c>
      <c r="E1086" s="164" t="s">
        <v>648</v>
      </c>
      <c r="F1086" s="165" t="s">
        <v>84</v>
      </c>
      <c r="G1086" s="166">
        <v>1</v>
      </c>
      <c r="H1086" s="170">
        <f>+ROUND(ITEMS!H1081*'Formulario 1 PROPUESTA'!$L$13,0)</f>
        <v>0</v>
      </c>
      <c r="I1086" s="171">
        <f>+ROUND(ITEMS!I1081*'Formulario 1 PROPUESTA'!$L$13,0)</f>
        <v>0</v>
      </c>
      <c r="J1086" s="171">
        <f>+ROUND(ITEMS!J1081*'Formulario 1 PROPUESTA'!$L$13,0)</f>
        <v>324954</v>
      </c>
      <c r="K1086" s="171">
        <f>+ROUND(ITEMS!K1081*'Formulario 1 PROPUESTA'!$L$13,0)</f>
        <v>241500</v>
      </c>
      <c r="L1086" s="171">
        <f>+ROUND(ITEMS!L1081*'Formulario 1 PROPUESTA'!$L$13,0)</f>
        <v>525000</v>
      </c>
      <c r="M1086" s="172">
        <f>+ROUND(ITEMS!M1081*'Formulario 1 PROPUESTA'!$L$13,0)</f>
        <v>262500</v>
      </c>
      <c r="N1086" s="225"/>
    </row>
    <row r="1087" spans="2:14" customFormat="1" ht="34.799999999999997" x14ac:dyDescent="0.25">
      <c r="B1087" s="223"/>
      <c r="C1087" s="163">
        <v>1067</v>
      </c>
      <c r="D1087" s="163" t="s">
        <v>35</v>
      </c>
      <c r="E1087" s="164" t="s">
        <v>649</v>
      </c>
      <c r="F1087" s="165" t="s">
        <v>10</v>
      </c>
      <c r="G1087" s="166">
        <v>1</v>
      </c>
      <c r="H1087" s="170">
        <f>+ROUND(ITEMS!H1082*'Formulario 1 PROPUESTA'!$L$13,0)</f>
        <v>0</v>
      </c>
      <c r="I1087" s="171">
        <f>+ROUND(ITEMS!I1082*'Formulario 1 PROPUESTA'!$L$13,0)</f>
        <v>0</v>
      </c>
      <c r="J1087" s="171">
        <f>+ROUND(ITEMS!J1082*'Formulario 1 PROPUESTA'!$L$13,0)</f>
        <v>165167</v>
      </c>
      <c r="K1087" s="171">
        <f>+ROUND(ITEMS!K1082*'Formulario 1 PROPUESTA'!$L$13,0)</f>
        <v>183750</v>
      </c>
      <c r="L1087" s="171">
        <f>+ROUND(ITEMS!L1082*'Formulario 1 PROPUESTA'!$L$13,0)</f>
        <v>183750</v>
      </c>
      <c r="M1087" s="172">
        <f>+ROUND(ITEMS!M1082*'Formulario 1 PROPUESTA'!$L$13,0)</f>
        <v>183750</v>
      </c>
      <c r="N1087" s="225"/>
    </row>
    <row r="1088" spans="2:14" customFormat="1" ht="34.799999999999997" x14ac:dyDescent="0.25">
      <c r="B1088" s="223"/>
      <c r="C1088" s="163">
        <v>1068</v>
      </c>
      <c r="D1088" s="163" t="s">
        <v>21</v>
      </c>
      <c r="E1088" s="164" t="s">
        <v>649</v>
      </c>
      <c r="F1088" s="165" t="s">
        <v>84</v>
      </c>
      <c r="G1088" s="166">
        <v>1</v>
      </c>
      <c r="H1088" s="170">
        <f>+ROUND(ITEMS!H1083*'Formulario 1 PROPUESTA'!$L$13,0)</f>
        <v>0</v>
      </c>
      <c r="I1088" s="171">
        <f>+ROUND(ITEMS!I1083*'Formulario 1 PROPUESTA'!$L$13,0)</f>
        <v>0</v>
      </c>
      <c r="J1088" s="171">
        <f>+ROUND(ITEMS!J1083*'Formulario 1 PROPUESTA'!$L$13,0)</f>
        <v>298126</v>
      </c>
      <c r="K1088" s="171">
        <f>+ROUND(ITEMS!K1083*'Formulario 1 PROPUESTA'!$L$13,0)</f>
        <v>241500</v>
      </c>
      <c r="L1088" s="171">
        <f>+ROUND(ITEMS!L1083*'Formulario 1 PROPUESTA'!$L$13,0)</f>
        <v>525000</v>
      </c>
      <c r="M1088" s="172">
        <f>+ROUND(ITEMS!M1083*'Formulario 1 PROPUESTA'!$L$13,0)</f>
        <v>262500</v>
      </c>
      <c r="N1088" s="225"/>
    </row>
    <row r="1089" spans="2:14" customFormat="1" ht="34.799999999999997" x14ac:dyDescent="0.25">
      <c r="B1089" s="223"/>
      <c r="C1089" s="163">
        <v>1069</v>
      </c>
      <c r="D1089" s="163" t="s">
        <v>35</v>
      </c>
      <c r="E1089" s="164" t="s">
        <v>650</v>
      </c>
      <c r="F1089" s="165" t="s">
        <v>10</v>
      </c>
      <c r="G1089" s="166">
        <v>1</v>
      </c>
      <c r="H1089" s="170">
        <f>+ROUND(ITEMS!H1084*'Formulario 1 PROPUESTA'!$L$13,0)</f>
        <v>2756800</v>
      </c>
      <c r="I1089" s="171">
        <f>+ROUND(ITEMS!I1084*'Formulario 1 PROPUESTA'!$L$13,0)</f>
        <v>2756800</v>
      </c>
      <c r="J1089" s="171">
        <f>+ROUND(ITEMS!J1084*'Formulario 1 PROPUESTA'!$L$13,0)</f>
        <v>2756800</v>
      </c>
      <c r="K1089" s="171">
        <f>+ROUND(ITEMS!K1084*'Formulario 1 PROPUESTA'!$L$13,0)</f>
        <v>2756800</v>
      </c>
      <c r="L1089" s="171">
        <f>+ROUND(ITEMS!L1084*'Formulario 1 PROPUESTA'!$L$13,0)</f>
        <v>2756800</v>
      </c>
      <c r="M1089" s="172">
        <f>+ROUND(ITEMS!M1084*'Formulario 1 PROPUESTA'!$L$13,0)</f>
        <v>2756800</v>
      </c>
      <c r="N1089" s="225"/>
    </row>
    <row r="1090" spans="2:14" customFormat="1" ht="34.799999999999997" x14ac:dyDescent="0.25">
      <c r="B1090" s="223"/>
      <c r="C1090" s="163">
        <v>1070</v>
      </c>
      <c r="D1090" s="163" t="s">
        <v>21</v>
      </c>
      <c r="E1090" s="164" t="s">
        <v>650</v>
      </c>
      <c r="F1090" s="165" t="s">
        <v>124</v>
      </c>
      <c r="G1090" s="166">
        <v>1</v>
      </c>
      <c r="H1090" s="170">
        <f>+ROUND(ITEMS!H1085*'Formulario 1 PROPUESTA'!$L$13,0)</f>
        <v>154330</v>
      </c>
      <c r="I1090" s="171">
        <f>+ROUND(ITEMS!I1085*'Formulario 1 PROPUESTA'!$L$13,0)</f>
        <v>154330</v>
      </c>
      <c r="J1090" s="171">
        <f>+ROUND(ITEMS!J1085*'Formulario 1 PROPUESTA'!$L$13,0)</f>
        <v>513450</v>
      </c>
      <c r="K1090" s="171">
        <f>+ROUND(ITEMS!K1085*'Formulario 1 PROPUESTA'!$L$13,0)</f>
        <v>546000</v>
      </c>
      <c r="L1090" s="171">
        <f>+ROUND(ITEMS!L1085*'Formulario 1 PROPUESTA'!$L$13,0)</f>
        <v>210000</v>
      </c>
      <c r="M1090" s="172">
        <f>+ROUND(ITEMS!M1085*'Formulario 1 PROPUESTA'!$L$13,0)</f>
        <v>262500</v>
      </c>
      <c r="N1090" s="225"/>
    </row>
    <row r="1091" spans="2:14" customFormat="1" ht="34.799999999999997" x14ac:dyDescent="0.25">
      <c r="B1091" s="223"/>
      <c r="C1091" s="163">
        <v>1071</v>
      </c>
      <c r="D1091" s="163" t="s">
        <v>35</v>
      </c>
      <c r="E1091" s="164" t="s">
        <v>651</v>
      </c>
      <c r="F1091" s="165" t="s">
        <v>10</v>
      </c>
      <c r="G1091" s="166">
        <v>1</v>
      </c>
      <c r="H1091" s="170">
        <f>+ROUND(ITEMS!H1086*'Formulario 1 PROPUESTA'!$L$13,0)</f>
        <v>2296350</v>
      </c>
      <c r="I1091" s="171">
        <f>+ROUND(ITEMS!I1086*'Formulario 1 PROPUESTA'!$L$13,0)</f>
        <v>2296350</v>
      </c>
      <c r="J1091" s="171">
        <f>+ROUND(ITEMS!J1086*'Formulario 1 PROPUESTA'!$L$13,0)</f>
        <v>2296350</v>
      </c>
      <c r="K1091" s="171">
        <f>+ROUND(ITEMS!K1086*'Formulario 1 PROPUESTA'!$L$13,0)</f>
        <v>2296350</v>
      </c>
      <c r="L1091" s="171">
        <f>+ROUND(ITEMS!L1086*'Formulario 1 PROPUESTA'!$L$13,0)</f>
        <v>2296350</v>
      </c>
      <c r="M1091" s="172">
        <f>+ROUND(ITEMS!M1086*'Formulario 1 PROPUESTA'!$L$13,0)</f>
        <v>2296350</v>
      </c>
      <c r="N1091" s="225"/>
    </row>
    <row r="1092" spans="2:14" customFormat="1" ht="34.799999999999997" x14ac:dyDescent="0.25">
      <c r="B1092" s="223"/>
      <c r="C1092" s="163">
        <v>1072</v>
      </c>
      <c r="D1092" s="163" t="s">
        <v>21</v>
      </c>
      <c r="E1092" s="164" t="s">
        <v>651</v>
      </c>
      <c r="F1092" s="165" t="s">
        <v>124</v>
      </c>
      <c r="G1092" s="166">
        <v>1</v>
      </c>
      <c r="H1092" s="170">
        <f>+ROUND(ITEMS!H1087*'Formulario 1 PROPUESTA'!$L$13,0)</f>
        <v>160863</v>
      </c>
      <c r="I1092" s="171">
        <f>+ROUND(ITEMS!I1087*'Formulario 1 PROPUESTA'!$L$13,0)</f>
        <v>160863</v>
      </c>
      <c r="J1092" s="171">
        <f>+ROUND(ITEMS!J1087*'Formulario 1 PROPUESTA'!$L$13,0)</f>
        <v>513450</v>
      </c>
      <c r="K1092" s="171">
        <f>+ROUND(ITEMS!K1087*'Formulario 1 PROPUESTA'!$L$13,0)</f>
        <v>546000</v>
      </c>
      <c r="L1092" s="171">
        <f>+ROUND(ITEMS!L1087*'Formulario 1 PROPUESTA'!$L$13,0)</f>
        <v>210000</v>
      </c>
      <c r="M1092" s="172">
        <f>+ROUND(ITEMS!M1087*'Formulario 1 PROPUESTA'!$L$13,0)</f>
        <v>262500</v>
      </c>
      <c r="N1092" s="225"/>
    </row>
    <row r="1093" spans="2:14" customFormat="1" ht="17.399999999999999" x14ac:dyDescent="0.25">
      <c r="B1093" s="223"/>
      <c r="C1093" s="163">
        <v>1073</v>
      </c>
      <c r="D1093" s="163" t="s">
        <v>35</v>
      </c>
      <c r="E1093" s="164" t="s">
        <v>652</v>
      </c>
      <c r="F1093" s="165" t="s">
        <v>10</v>
      </c>
      <c r="G1093" s="166">
        <v>1</v>
      </c>
      <c r="H1093" s="170">
        <f>+ROUND(ITEMS!H1088*'Formulario 1 PROPUESTA'!$L$13,0)</f>
        <v>0</v>
      </c>
      <c r="I1093" s="171">
        <f>+ROUND(ITEMS!I1088*'Formulario 1 PROPUESTA'!$L$13,0)</f>
        <v>0</v>
      </c>
      <c r="J1093" s="171">
        <f>+ROUND(ITEMS!J1088*'Formulario 1 PROPUESTA'!$L$13,0)</f>
        <v>735000</v>
      </c>
      <c r="K1093" s="171">
        <f>+ROUND(ITEMS!K1088*'Formulario 1 PROPUESTA'!$L$13,0)</f>
        <v>735000</v>
      </c>
      <c r="L1093" s="171">
        <f>+ROUND(ITEMS!L1088*'Formulario 1 PROPUESTA'!$L$13,0)</f>
        <v>735000</v>
      </c>
      <c r="M1093" s="172">
        <f>+ROUND(ITEMS!M1088*'Formulario 1 PROPUESTA'!$L$13,0)</f>
        <v>735000</v>
      </c>
      <c r="N1093" s="225"/>
    </row>
    <row r="1094" spans="2:14" customFormat="1" ht="17.399999999999999" x14ac:dyDescent="0.25">
      <c r="B1094" s="223"/>
      <c r="C1094" s="163">
        <v>1074</v>
      </c>
      <c r="D1094" s="163" t="s">
        <v>21</v>
      </c>
      <c r="E1094" s="164" t="s">
        <v>652</v>
      </c>
      <c r="F1094" s="165" t="s">
        <v>84</v>
      </c>
      <c r="G1094" s="166">
        <v>1</v>
      </c>
      <c r="H1094" s="170">
        <f>+ROUND(ITEMS!H1089*'Formulario 1 PROPUESTA'!$L$13,0)</f>
        <v>0</v>
      </c>
      <c r="I1094" s="171">
        <f>+ROUND(ITEMS!I1089*'Formulario 1 PROPUESTA'!$L$13,0)</f>
        <v>0</v>
      </c>
      <c r="J1094" s="171">
        <f>+ROUND(ITEMS!J1089*'Formulario 1 PROPUESTA'!$L$13,0)</f>
        <v>1026900</v>
      </c>
      <c r="K1094" s="171">
        <f>+ROUND(ITEMS!K1089*'Formulario 1 PROPUESTA'!$L$13,0)</f>
        <v>1365000</v>
      </c>
      <c r="L1094" s="171">
        <f>+ROUND(ITEMS!L1089*'Formulario 1 PROPUESTA'!$L$13,0)</f>
        <v>1425900</v>
      </c>
      <c r="M1094" s="172">
        <f>+ROUND(ITEMS!M1089*'Formulario 1 PROPUESTA'!$L$13,0)</f>
        <v>0</v>
      </c>
      <c r="N1094" s="225"/>
    </row>
    <row r="1095" spans="2:14" customFormat="1" ht="34.799999999999997" x14ac:dyDescent="0.25">
      <c r="B1095" s="223"/>
      <c r="C1095" s="163">
        <v>1075</v>
      </c>
      <c r="D1095" s="163" t="s">
        <v>35</v>
      </c>
      <c r="E1095" s="164" t="s">
        <v>653</v>
      </c>
      <c r="F1095" s="165" t="s">
        <v>10</v>
      </c>
      <c r="G1095" s="166">
        <v>1</v>
      </c>
      <c r="H1095" s="170">
        <f>+ROUND(ITEMS!H1090*'Formulario 1 PROPUESTA'!$L$13,0)</f>
        <v>0</v>
      </c>
      <c r="I1095" s="171">
        <f>+ROUND(ITEMS!I1090*'Formulario 1 PROPUESTA'!$L$13,0)</f>
        <v>0</v>
      </c>
      <c r="J1095" s="171">
        <f>+ROUND(ITEMS!J1090*'Formulario 1 PROPUESTA'!$L$13,0)</f>
        <v>91900</v>
      </c>
      <c r="K1095" s="171">
        <f>+ROUND(ITEMS!K1090*'Formulario 1 PROPUESTA'!$L$13,0)</f>
        <v>91900</v>
      </c>
      <c r="L1095" s="171">
        <f>+ROUND(ITEMS!L1090*'Formulario 1 PROPUESTA'!$L$13,0)</f>
        <v>91900</v>
      </c>
      <c r="M1095" s="172">
        <f>+ROUND(ITEMS!M1090*'Formulario 1 PROPUESTA'!$L$13,0)</f>
        <v>91900</v>
      </c>
      <c r="N1095" s="225"/>
    </row>
    <row r="1096" spans="2:14" customFormat="1" ht="34.799999999999997" x14ac:dyDescent="0.25">
      <c r="B1096" s="223"/>
      <c r="C1096" s="163">
        <v>1076</v>
      </c>
      <c r="D1096" s="163" t="s">
        <v>21</v>
      </c>
      <c r="E1096" s="164" t="s">
        <v>653</v>
      </c>
      <c r="F1096" s="165" t="s">
        <v>84</v>
      </c>
      <c r="G1096" s="166">
        <v>1</v>
      </c>
      <c r="H1096" s="170">
        <f>+ROUND(ITEMS!H1091*'Formulario 1 PROPUESTA'!$L$13,0)</f>
        <v>0</v>
      </c>
      <c r="I1096" s="171">
        <f>+ROUND(ITEMS!I1091*'Formulario 1 PROPUESTA'!$L$13,0)</f>
        <v>0</v>
      </c>
      <c r="J1096" s="171">
        <f>+ROUND(ITEMS!J1091*'Formulario 1 PROPUESTA'!$L$13,0)</f>
        <v>399000</v>
      </c>
      <c r="K1096" s="171">
        <f>+ROUND(ITEMS!K1091*'Formulario 1 PROPUESTA'!$L$13,0)</f>
        <v>819000</v>
      </c>
      <c r="L1096" s="171">
        <f>+ROUND(ITEMS!L1091*'Formulario 1 PROPUESTA'!$L$13,0)</f>
        <v>367500</v>
      </c>
      <c r="M1096" s="172">
        <f>+ROUND(ITEMS!M1091*'Formulario 1 PROPUESTA'!$L$13,0)</f>
        <v>472500</v>
      </c>
      <c r="N1096" s="225"/>
    </row>
    <row r="1097" spans="2:14" customFormat="1" ht="34.799999999999997" x14ac:dyDescent="0.25">
      <c r="B1097" s="223"/>
      <c r="C1097" s="163">
        <v>1077</v>
      </c>
      <c r="D1097" s="163" t="s">
        <v>35</v>
      </c>
      <c r="E1097" s="164" t="s">
        <v>654</v>
      </c>
      <c r="F1097" s="165" t="s">
        <v>10</v>
      </c>
      <c r="G1097" s="166">
        <v>1</v>
      </c>
      <c r="H1097" s="170">
        <f>+ROUND(ITEMS!H1092*'Formulario 1 PROPUESTA'!$L$13,0)</f>
        <v>26250</v>
      </c>
      <c r="I1097" s="171">
        <f>+ROUND(ITEMS!I1092*'Formulario 1 PROPUESTA'!$L$13,0)</f>
        <v>26250</v>
      </c>
      <c r="J1097" s="171">
        <f>+ROUND(ITEMS!J1092*'Formulario 1 PROPUESTA'!$L$13,0)</f>
        <v>26250</v>
      </c>
      <c r="K1097" s="171">
        <f>+ROUND(ITEMS!K1092*'Formulario 1 PROPUESTA'!$L$13,0)</f>
        <v>26250</v>
      </c>
      <c r="L1097" s="171">
        <f>+ROUND(ITEMS!L1092*'Formulario 1 PROPUESTA'!$L$13,0)</f>
        <v>26250</v>
      </c>
      <c r="M1097" s="172">
        <f>+ROUND(ITEMS!M1092*'Formulario 1 PROPUESTA'!$L$13,0)</f>
        <v>26250</v>
      </c>
      <c r="N1097" s="225"/>
    </row>
    <row r="1098" spans="2:14" customFormat="1" ht="34.799999999999997" x14ac:dyDescent="0.25">
      <c r="B1098" s="223"/>
      <c r="C1098" s="163">
        <v>1078</v>
      </c>
      <c r="D1098" s="163" t="s">
        <v>21</v>
      </c>
      <c r="E1098" s="164" t="s">
        <v>654</v>
      </c>
      <c r="F1098" s="165" t="s">
        <v>124</v>
      </c>
      <c r="G1098" s="166">
        <v>1</v>
      </c>
      <c r="H1098" s="170">
        <f>+ROUND(ITEMS!H1093*'Formulario 1 PROPUESTA'!$L$13,0)</f>
        <v>157500</v>
      </c>
      <c r="I1098" s="171">
        <f>+ROUND(ITEMS!I1093*'Formulario 1 PROPUESTA'!$L$13,0)</f>
        <v>157500</v>
      </c>
      <c r="J1098" s="171">
        <f>+ROUND(ITEMS!J1093*'Formulario 1 PROPUESTA'!$L$13,0)</f>
        <v>102900</v>
      </c>
      <c r="K1098" s="171">
        <f>+ROUND(ITEMS!K1093*'Formulario 1 PROPUESTA'!$L$13,0)</f>
        <v>102900</v>
      </c>
      <c r="L1098" s="171">
        <f>+ROUND(ITEMS!L1093*'Formulario 1 PROPUESTA'!$L$13,0)</f>
        <v>105000</v>
      </c>
      <c r="M1098" s="172">
        <f>+ROUND(ITEMS!M1093*'Formulario 1 PROPUESTA'!$L$13,0)</f>
        <v>105000</v>
      </c>
      <c r="N1098" s="225"/>
    </row>
    <row r="1099" spans="2:14" customFormat="1" ht="34.799999999999997" x14ac:dyDescent="0.25">
      <c r="B1099" s="223"/>
      <c r="C1099" s="163">
        <v>1079</v>
      </c>
      <c r="D1099" s="163" t="s">
        <v>35</v>
      </c>
      <c r="E1099" s="164" t="s">
        <v>655</v>
      </c>
      <c r="F1099" s="165" t="s">
        <v>10</v>
      </c>
      <c r="G1099" s="166">
        <v>1</v>
      </c>
      <c r="H1099" s="170">
        <f>+ROUND(ITEMS!H1094*'Formulario 1 PROPUESTA'!$L$13,0)</f>
        <v>334602</v>
      </c>
      <c r="I1099" s="171">
        <f>+ROUND(ITEMS!I1094*'Formulario 1 PROPUESTA'!$L$13,0)</f>
        <v>334602</v>
      </c>
      <c r="J1099" s="171">
        <f>+ROUND(ITEMS!J1094*'Formulario 1 PROPUESTA'!$L$13,0)</f>
        <v>367500</v>
      </c>
      <c r="K1099" s="171">
        <f>+ROUND(ITEMS!K1094*'Formulario 1 PROPUESTA'!$L$13,0)</f>
        <v>367500</v>
      </c>
      <c r="L1099" s="171">
        <f>+ROUND(ITEMS!L1094*'Formulario 1 PROPUESTA'!$L$13,0)</f>
        <v>367500</v>
      </c>
      <c r="M1099" s="172">
        <f>+ROUND(ITEMS!M1094*'Formulario 1 PROPUESTA'!$L$13,0)</f>
        <v>367500</v>
      </c>
      <c r="N1099" s="225"/>
    </row>
    <row r="1100" spans="2:14" customFormat="1" ht="34.799999999999997" x14ac:dyDescent="0.25">
      <c r="B1100" s="223"/>
      <c r="C1100" s="163">
        <v>1080</v>
      </c>
      <c r="D1100" s="163" t="s">
        <v>21</v>
      </c>
      <c r="E1100" s="164" t="s">
        <v>655</v>
      </c>
      <c r="F1100" s="165" t="s">
        <v>84</v>
      </c>
      <c r="G1100" s="166">
        <v>1</v>
      </c>
      <c r="H1100" s="170">
        <f>+ROUND(ITEMS!H1095*'Formulario 1 PROPUESTA'!$L$13,0)</f>
        <v>789600</v>
      </c>
      <c r="I1100" s="171">
        <f>+ROUND(ITEMS!I1095*'Formulario 1 PROPUESTA'!$L$13,0)</f>
        <v>789600</v>
      </c>
      <c r="J1100" s="171">
        <f>+ROUND(ITEMS!J1095*'Formulario 1 PROPUESTA'!$L$13,0)</f>
        <v>759150</v>
      </c>
      <c r="K1100" s="171">
        <f>+ROUND(ITEMS!K1095*'Formulario 1 PROPUESTA'!$L$13,0)</f>
        <v>399000</v>
      </c>
      <c r="L1100" s="171">
        <f>+ROUND(ITEMS!L1095*'Formulario 1 PROPUESTA'!$L$13,0)</f>
        <v>1890000</v>
      </c>
      <c r="M1100" s="172">
        <f>+ROUND(ITEMS!M1095*'Formulario 1 PROPUESTA'!$L$13,0)</f>
        <v>2467500</v>
      </c>
      <c r="N1100" s="225"/>
    </row>
    <row r="1101" spans="2:14" customFormat="1" ht="34.799999999999997" x14ac:dyDescent="0.25">
      <c r="B1101" s="223"/>
      <c r="C1101" s="163">
        <v>1081</v>
      </c>
      <c r="D1101" s="163" t="s">
        <v>35</v>
      </c>
      <c r="E1101" s="164" t="s">
        <v>656</v>
      </c>
      <c r="F1101" s="165" t="s">
        <v>10</v>
      </c>
      <c r="G1101" s="166">
        <v>1</v>
      </c>
      <c r="H1101" s="170">
        <f>+ROUND(ITEMS!H1096*'Formulario 1 PROPUESTA'!$L$13,0)</f>
        <v>551250</v>
      </c>
      <c r="I1101" s="171">
        <f>+ROUND(ITEMS!I1096*'Formulario 1 PROPUESTA'!$L$13,0)</f>
        <v>551250</v>
      </c>
      <c r="J1101" s="171">
        <f>+ROUND(ITEMS!J1096*'Formulario 1 PROPUESTA'!$L$13,0)</f>
        <v>551250</v>
      </c>
      <c r="K1101" s="171">
        <f>+ROUND(ITEMS!K1096*'Formulario 1 PROPUESTA'!$L$13,0)</f>
        <v>551250</v>
      </c>
      <c r="L1101" s="171">
        <f>+ROUND(ITEMS!L1096*'Formulario 1 PROPUESTA'!$L$13,0)</f>
        <v>551250</v>
      </c>
      <c r="M1101" s="172">
        <f>+ROUND(ITEMS!M1096*'Formulario 1 PROPUESTA'!$L$13,0)</f>
        <v>551250</v>
      </c>
      <c r="N1101" s="225"/>
    </row>
    <row r="1102" spans="2:14" customFormat="1" ht="34.799999999999997" x14ac:dyDescent="0.25">
      <c r="B1102" s="223"/>
      <c r="C1102" s="163">
        <v>1082</v>
      </c>
      <c r="D1102" s="163" t="s">
        <v>21</v>
      </c>
      <c r="E1102" s="164" t="s">
        <v>656</v>
      </c>
      <c r="F1102" s="165" t="s">
        <v>124</v>
      </c>
      <c r="G1102" s="166">
        <v>1</v>
      </c>
      <c r="H1102" s="170">
        <f>+ROUND(ITEMS!H1097*'Formulario 1 PROPUESTA'!$L$13,0)</f>
        <v>340187</v>
      </c>
      <c r="I1102" s="171">
        <f>+ROUND(ITEMS!I1097*'Formulario 1 PROPUESTA'!$L$13,0)</f>
        <v>346289</v>
      </c>
      <c r="J1102" s="171">
        <f>+ROUND(ITEMS!J1097*'Formulario 1 PROPUESTA'!$L$13,0)</f>
        <v>423151</v>
      </c>
      <c r="K1102" s="171">
        <f>+ROUND(ITEMS!K1097*'Formulario 1 PROPUESTA'!$L$13,0)</f>
        <v>546000</v>
      </c>
      <c r="L1102" s="171">
        <f>+ROUND(ITEMS!L1097*'Formulario 1 PROPUESTA'!$L$13,0)</f>
        <v>105000</v>
      </c>
      <c r="M1102" s="172">
        <f>+ROUND(ITEMS!M1097*'Formulario 1 PROPUESTA'!$L$13,0)</f>
        <v>157500</v>
      </c>
      <c r="N1102" s="225"/>
    </row>
    <row r="1103" spans="2:14" customFormat="1" ht="87" x14ac:dyDescent="0.25">
      <c r="B1103" s="223"/>
      <c r="C1103" s="163">
        <v>1083</v>
      </c>
      <c r="D1103" s="163" t="s">
        <v>35</v>
      </c>
      <c r="E1103" s="164" t="s">
        <v>657</v>
      </c>
      <c r="F1103" s="165" t="s">
        <v>10</v>
      </c>
      <c r="G1103" s="166">
        <v>1</v>
      </c>
      <c r="H1103" s="170">
        <f>+ROUND(ITEMS!H1098*'Formulario 1 PROPUESTA'!$L$13,0)</f>
        <v>122267</v>
      </c>
      <c r="I1103" s="171">
        <f>+ROUND(ITEMS!I1098*'Formulario 1 PROPUESTA'!$L$13,0)</f>
        <v>122267</v>
      </c>
      <c r="J1103" s="171">
        <f>+ROUND(ITEMS!J1098*'Formulario 1 PROPUESTA'!$L$13,0)</f>
        <v>115611</v>
      </c>
      <c r="K1103" s="171">
        <f>+ROUND(ITEMS!K1098*'Formulario 1 PROPUESTA'!$L$13,0)</f>
        <v>138600</v>
      </c>
      <c r="L1103" s="171">
        <f>+ROUND(ITEMS!L1098*'Formulario 1 PROPUESTA'!$L$13,0)</f>
        <v>138600</v>
      </c>
      <c r="M1103" s="172">
        <f>+ROUND(ITEMS!M1098*'Formulario 1 PROPUESTA'!$L$13,0)</f>
        <v>138600</v>
      </c>
      <c r="N1103" s="225"/>
    </row>
    <row r="1104" spans="2:14" customFormat="1" ht="87" x14ac:dyDescent="0.25">
      <c r="B1104" s="223"/>
      <c r="C1104" s="163">
        <v>1084</v>
      </c>
      <c r="D1104" s="163" t="s">
        <v>21</v>
      </c>
      <c r="E1104" s="164" t="s">
        <v>657</v>
      </c>
      <c r="F1104" s="165" t="s">
        <v>84</v>
      </c>
      <c r="G1104" s="166">
        <v>1</v>
      </c>
      <c r="H1104" s="170">
        <f>+ROUND(ITEMS!H1099*'Formulario 1 PROPUESTA'!$L$13,0)</f>
        <v>217220</v>
      </c>
      <c r="I1104" s="171">
        <f>+ROUND(ITEMS!I1099*'Formulario 1 PROPUESTA'!$L$13,0)</f>
        <v>245035</v>
      </c>
      <c r="J1104" s="171">
        <f>+ROUND(ITEMS!J1099*'Formulario 1 PROPUESTA'!$L$13,0)</f>
        <v>455700</v>
      </c>
      <c r="K1104" s="171">
        <f>+ROUND(ITEMS!K1099*'Formulario 1 PROPUESTA'!$L$13,0)</f>
        <v>367500</v>
      </c>
      <c r="L1104" s="171">
        <f>+ROUND(ITEMS!L1099*'Formulario 1 PROPUESTA'!$L$13,0)</f>
        <v>189000</v>
      </c>
      <c r="M1104" s="172">
        <f>+ROUND(ITEMS!M1099*'Formulario 1 PROPUESTA'!$L$13,0)</f>
        <v>262500</v>
      </c>
      <c r="N1104" s="225"/>
    </row>
    <row r="1105" spans="2:14" customFormat="1" ht="69.599999999999994" x14ac:dyDescent="0.25">
      <c r="B1105" s="223"/>
      <c r="C1105" s="163">
        <v>1085</v>
      </c>
      <c r="D1105" s="163" t="s">
        <v>35</v>
      </c>
      <c r="E1105" s="164" t="s">
        <v>658</v>
      </c>
      <c r="F1105" s="165" t="s">
        <v>10</v>
      </c>
      <c r="G1105" s="166">
        <v>1</v>
      </c>
      <c r="H1105" s="170">
        <f>+ROUND(ITEMS!H1100*'Formulario 1 PROPUESTA'!$L$13,0)</f>
        <v>0</v>
      </c>
      <c r="I1105" s="171">
        <f>+ROUND(ITEMS!I1100*'Formulario 1 PROPUESTA'!$L$13,0)</f>
        <v>0</v>
      </c>
      <c r="J1105" s="171">
        <f>+ROUND(ITEMS!J1100*'Formulario 1 PROPUESTA'!$L$13,0)</f>
        <v>0</v>
      </c>
      <c r="K1105" s="171">
        <f>+ROUND(ITEMS!K1100*'Formulario 1 PROPUESTA'!$L$13,0)</f>
        <v>0</v>
      </c>
      <c r="L1105" s="171">
        <f>+ROUND(ITEMS!L1100*'Formulario 1 PROPUESTA'!$L$13,0)</f>
        <v>0</v>
      </c>
      <c r="M1105" s="172">
        <f>+ROUND(ITEMS!M1100*'Formulario 1 PROPUESTA'!$L$13,0)</f>
        <v>183750</v>
      </c>
      <c r="N1105" s="225"/>
    </row>
    <row r="1106" spans="2:14" customFormat="1" ht="69.599999999999994" x14ac:dyDescent="0.25">
      <c r="B1106" s="223"/>
      <c r="C1106" s="163">
        <v>1086</v>
      </c>
      <c r="D1106" s="163" t="s">
        <v>21</v>
      </c>
      <c r="E1106" s="164" t="s">
        <v>658</v>
      </c>
      <c r="F1106" s="165" t="s">
        <v>84</v>
      </c>
      <c r="G1106" s="166">
        <v>1</v>
      </c>
      <c r="H1106" s="170">
        <f>+ROUND(ITEMS!H1101*'Formulario 1 PROPUESTA'!$L$13,0)</f>
        <v>0</v>
      </c>
      <c r="I1106" s="171">
        <f>+ROUND(ITEMS!I1101*'Formulario 1 PROPUESTA'!$L$13,0)</f>
        <v>0</v>
      </c>
      <c r="J1106" s="171">
        <f>+ROUND(ITEMS!J1101*'Formulario 1 PROPUESTA'!$L$13,0)</f>
        <v>0</v>
      </c>
      <c r="K1106" s="171">
        <f>+ROUND(ITEMS!K1101*'Formulario 1 PROPUESTA'!$L$13,0)</f>
        <v>0</v>
      </c>
      <c r="L1106" s="171">
        <f>+ROUND(ITEMS!L1101*'Formulario 1 PROPUESTA'!$L$13,0)</f>
        <v>0</v>
      </c>
      <c r="M1106" s="172">
        <f>+ROUND(ITEMS!M1101*'Formulario 1 PROPUESTA'!$L$13,0)</f>
        <v>4725000</v>
      </c>
      <c r="N1106" s="225"/>
    </row>
    <row r="1107" spans="2:14" customFormat="1" ht="104.4" x14ac:dyDescent="0.25">
      <c r="B1107" s="223"/>
      <c r="C1107" s="163">
        <v>1087</v>
      </c>
      <c r="D1107" s="163" t="s">
        <v>35</v>
      </c>
      <c r="E1107" s="164" t="s">
        <v>659</v>
      </c>
      <c r="F1107" s="165" t="s">
        <v>10</v>
      </c>
      <c r="G1107" s="166">
        <v>1</v>
      </c>
      <c r="H1107" s="170">
        <f>+ROUND(ITEMS!H1102*'Formulario 1 PROPUESTA'!$L$13,0)</f>
        <v>122267</v>
      </c>
      <c r="I1107" s="171">
        <f>+ROUND(ITEMS!I1102*'Formulario 1 PROPUESTA'!$L$13,0)</f>
        <v>122267</v>
      </c>
      <c r="J1107" s="171">
        <f>+ROUND(ITEMS!J1102*'Formulario 1 PROPUESTA'!$L$13,0)</f>
        <v>115611</v>
      </c>
      <c r="K1107" s="171">
        <f>+ROUND(ITEMS!K1102*'Formulario 1 PROPUESTA'!$L$13,0)</f>
        <v>138600</v>
      </c>
      <c r="L1107" s="171">
        <f>+ROUND(ITEMS!L1102*'Formulario 1 PROPUESTA'!$L$13,0)</f>
        <v>138600</v>
      </c>
      <c r="M1107" s="172">
        <f>+ROUND(ITEMS!M1102*'Formulario 1 PROPUESTA'!$L$13,0)</f>
        <v>138600</v>
      </c>
      <c r="N1107" s="225"/>
    </row>
    <row r="1108" spans="2:14" customFormat="1" ht="104.4" x14ac:dyDescent="0.25">
      <c r="B1108" s="223"/>
      <c r="C1108" s="163">
        <v>1088</v>
      </c>
      <c r="D1108" s="163" t="s">
        <v>21</v>
      </c>
      <c r="E1108" s="164" t="s">
        <v>659</v>
      </c>
      <c r="F1108" s="165" t="s">
        <v>84</v>
      </c>
      <c r="G1108" s="166">
        <v>1</v>
      </c>
      <c r="H1108" s="170">
        <f>+ROUND(ITEMS!H1103*'Formulario 1 PROPUESTA'!$L$13,0)</f>
        <v>265108</v>
      </c>
      <c r="I1108" s="171">
        <f>+ROUND(ITEMS!I1103*'Formulario 1 PROPUESTA'!$L$13,0)</f>
        <v>247800</v>
      </c>
      <c r="J1108" s="171">
        <f>+ROUND(ITEMS!J1103*'Formulario 1 PROPUESTA'!$L$13,0)</f>
        <v>574133</v>
      </c>
      <c r="K1108" s="171">
        <f>+ROUND(ITEMS!K1103*'Formulario 1 PROPUESTA'!$L$13,0)</f>
        <v>441000</v>
      </c>
      <c r="L1108" s="171">
        <f>+ROUND(ITEMS!L1103*'Formulario 1 PROPUESTA'!$L$13,0)</f>
        <v>693000</v>
      </c>
      <c r="M1108" s="172">
        <f>+ROUND(ITEMS!M1103*'Formulario 1 PROPUESTA'!$L$13,0)</f>
        <v>714000</v>
      </c>
      <c r="N1108" s="225"/>
    </row>
    <row r="1109" spans="2:14" customFormat="1" ht="104.4" x14ac:dyDescent="0.25">
      <c r="B1109" s="223"/>
      <c r="C1109" s="163">
        <v>1089</v>
      </c>
      <c r="D1109" s="163" t="s">
        <v>35</v>
      </c>
      <c r="E1109" s="164" t="s">
        <v>660</v>
      </c>
      <c r="F1109" s="165" t="s">
        <v>10</v>
      </c>
      <c r="G1109" s="166">
        <v>1</v>
      </c>
      <c r="H1109" s="170">
        <f>+ROUND(ITEMS!H1104*'Formulario 1 PROPUESTA'!$L$13,0)</f>
        <v>122267</v>
      </c>
      <c r="I1109" s="171">
        <f>+ROUND(ITEMS!I1104*'Formulario 1 PROPUESTA'!$L$13,0)</f>
        <v>122267</v>
      </c>
      <c r="J1109" s="171">
        <f>+ROUND(ITEMS!J1104*'Formulario 1 PROPUESTA'!$L$13,0)</f>
        <v>115611</v>
      </c>
      <c r="K1109" s="171">
        <f>+ROUND(ITEMS!K1104*'Formulario 1 PROPUESTA'!$L$13,0)</f>
        <v>138600</v>
      </c>
      <c r="L1109" s="171">
        <f>+ROUND(ITEMS!L1104*'Formulario 1 PROPUESTA'!$L$13,0)</f>
        <v>138600</v>
      </c>
      <c r="M1109" s="172">
        <f>+ROUND(ITEMS!M1104*'Formulario 1 PROPUESTA'!$L$13,0)</f>
        <v>138600</v>
      </c>
      <c r="N1109" s="225"/>
    </row>
    <row r="1110" spans="2:14" customFormat="1" ht="104.4" x14ac:dyDescent="0.25">
      <c r="B1110" s="223"/>
      <c r="C1110" s="163">
        <v>1090</v>
      </c>
      <c r="D1110" s="163" t="s">
        <v>21</v>
      </c>
      <c r="E1110" s="164" t="s">
        <v>660</v>
      </c>
      <c r="F1110" s="165" t="s">
        <v>84</v>
      </c>
      <c r="G1110" s="166">
        <v>1</v>
      </c>
      <c r="H1110" s="170">
        <f>+ROUND(ITEMS!H1105*'Formulario 1 PROPUESTA'!$L$13,0)</f>
        <v>270900</v>
      </c>
      <c r="I1110" s="171">
        <f>+ROUND(ITEMS!I1105*'Formulario 1 PROPUESTA'!$L$13,0)</f>
        <v>270900</v>
      </c>
      <c r="J1110" s="171">
        <f>+ROUND(ITEMS!J1105*'Formulario 1 PROPUESTA'!$L$13,0)</f>
        <v>512400</v>
      </c>
      <c r="K1110" s="171">
        <f>+ROUND(ITEMS!K1105*'Formulario 1 PROPUESTA'!$L$13,0)</f>
        <v>399000</v>
      </c>
      <c r="L1110" s="171">
        <f>+ROUND(ITEMS!L1105*'Formulario 1 PROPUESTA'!$L$13,0)</f>
        <v>997500</v>
      </c>
      <c r="M1110" s="172">
        <f>+ROUND(ITEMS!M1105*'Formulario 1 PROPUESTA'!$L$13,0)</f>
        <v>1312500</v>
      </c>
      <c r="N1110" s="225"/>
    </row>
    <row r="1111" spans="2:14" customFormat="1" ht="87" x14ac:dyDescent="0.25">
      <c r="B1111" s="223"/>
      <c r="C1111" s="163">
        <v>1091</v>
      </c>
      <c r="D1111" s="163" t="s">
        <v>35</v>
      </c>
      <c r="E1111" s="164" t="s">
        <v>661</v>
      </c>
      <c r="F1111" s="165" t="s">
        <v>10</v>
      </c>
      <c r="G1111" s="166">
        <v>1</v>
      </c>
      <c r="H1111" s="170">
        <f>+ROUND(ITEMS!H1106*'Formulario 1 PROPUESTA'!$L$13,0)</f>
        <v>122267</v>
      </c>
      <c r="I1111" s="171">
        <f>+ROUND(ITEMS!I1106*'Formulario 1 PROPUESTA'!$L$13,0)</f>
        <v>122267</v>
      </c>
      <c r="J1111" s="171">
        <f>+ROUND(ITEMS!J1106*'Formulario 1 PROPUESTA'!$L$13,0)</f>
        <v>115611</v>
      </c>
      <c r="K1111" s="171">
        <f>+ROUND(ITEMS!K1106*'Formulario 1 PROPUESTA'!$L$13,0)</f>
        <v>138600</v>
      </c>
      <c r="L1111" s="171">
        <f>+ROUND(ITEMS!L1106*'Formulario 1 PROPUESTA'!$L$13,0)</f>
        <v>138600</v>
      </c>
      <c r="M1111" s="172">
        <f>+ROUND(ITEMS!M1106*'Formulario 1 PROPUESTA'!$L$13,0)</f>
        <v>138600</v>
      </c>
      <c r="N1111" s="225"/>
    </row>
    <row r="1112" spans="2:14" customFormat="1" ht="87" x14ac:dyDescent="0.25">
      <c r="B1112" s="223"/>
      <c r="C1112" s="163">
        <v>1092</v>
      </c>
      <c r="D1112" s="163" t="s">
        <v>21</v>
      </c>
      <c r="E1112" s="164" t="s">
        <v>661</v>
      </c>
      <c r="F1112" s="165" t="s">
        <v>84</v>
      </c>
      <c r="G1112" s="166">
        <v>1</v>
      </c>
      <c r="H1112" s="170">
        <f>+ROUND(ITEMS!H1107*'Formulario 1 PROPUESTA'!$L$13,0)</f>
        <v>289970</v>
      </c>
      <c r="I1112" s="171">
        <f>+ROUND(ITEMS!I1107*'Formulario 1 PROPUESTA'!$L$13,0)</f>
        <v>303902</v>
      </c>
      <c r="J1112" s="171">
        <f>+ROUND(ITEMS!J1107*'Formulario 1 PROPUESTA'!$L$13,0)</f>
        <v>583393</v>
      </c>
      <c r="K1112" s="171">
        <f>+ROUND(ITEMS!K1107*'Formulario 1 PROPUESTA'!$L$13,0)</f>
        <v>504000</v>
      </c>
      <c r="L1112" s="171">
        <f>+ROUND(ITEMS!L1107*'Formulario 1 PROPUESTA'!$L$13,0)</f>
        <v>367500</v>
      </c>
      <c r="M1112" s="172">
        <f>+ROUND(ITEMS!M1107*'Formulario 1 PROPUESTA'!$L$13,0)</f>
        <v>262500</v>
      </c>
      <c r="N1112" s="225"/>
    </row>
    <row r="1113" spans="2:14" customFormat="1" ht="52.2" x14ac:dyDescent="0.25">
      <c r="B1113" s="223"/>
      <c r="C1113" s="163">
        <v>1093</v>
      </c>
      <c r="D1113" s="163" t="s">
        <v>35</v>
      </c>
      <c r="E1113" s="164" t="s">
        <v>662</v>
      </c>
      <c r="F1113" s="165" t="s">
        <v>10</v>
      </c>
      <c r="G1113" s="166">
        <v>1</v>
      </c>
      <c r="H1113" s="170">
        <f>+ROUND(ITEMS!H1108*'Formulario 1 PROPUESTA'!$L$13,0)</f>
        <v>122267</v>
      </c>
      <c r="I1113" s="171">
        <f>+ROUND(ITEMS!I1108*'Formulario 1 PROPUESTA'!$L$13,0)</f>
        <v>122267</v>
      </c>
      <c r="J1113" s="171">
        <f>+ROUND(ITEMS!J1108*'Formulario 1 PROPUESTA'!$L$13,0)</f>
        <v>115611</v>
      </c>
      <c r="K1113" s="171">
        <f>+ROUND(ITEMS!K1108*'Formulario 1 PROPUESTA'!$L$13,0)</f>
        <v>138600</v>
      </c>
      <c r="L1113" s="171">
        <f>+ROUND(ITEMS!L1108*'Formulario 1 PROPUESTA'!$L$13,0)</f>
        <v>138600</v>
      </c>
      <c r="M1113" s="172">
        <f>+ROUND(ITEMS!M1108*'Formulario 1 PROPUESTA'!$L$13,0)</f>
        <v>138600</v>
      </c>
      <c r="N1113" s="225"/>
    </row>
    <row r="1114" spans="2:14" customFormat="1" ht="52.2" x14ac:dyDescent="0.25">
      <c r="B1114" s="223"/>
      <c r="C1114" s="163">
        <v>1094</v>
      </c>
      <c r="D1114" s="163" t="s">
        <v>21</v>
      </c>
      <c r="E1114" s="164" t="s">
        <v>662</v>
      </c>
      <c r="F1114" s="165" t="s">
        <v>84</v>
      </c>
      <c r="G1114" s="166">
        <v>1</v>
      </c>
      <c r="H1114" s="170">
        <f>+ROUND(ITEMS!H1109*'Formulario 1 PROPUESTA'!$L$13,0)</f>
        <v>213603</v>
      </c>
      <c r="I1114" s="171">
        <f>+ROUND(ITEMS!I1109*'Formulario 1 PROPUESTA'!$L$13,0)</f>
        <v>227535</v>
      </c>
      <c r="J1114" s="171">
        <f>+ROUND(ITEMS!J1109*'Formulario 1 PROPUESTA'!$L$13,0)</f>
        <v>340200</v>
      </c>
      <c r="K1114" s="171">
        <f>+ROUND(ITEMS!K1109*'Formulario 1 PROPUESTA'!$L$13,0)</f>
        <v>336000</v>
      </c>
      <c r="L1114" s="171">
        <f>+ROUND(ITEMS!L1109*'Formulario 1 PROPUESTA'!$L$13,0)</f>
        <v>136500</v>
      </c>
      <c r="M1114" s="172">
        <f>+ROUND(ITEMS!M1109*'Formulario 1 PROPUESTA'!$L$13,0)</f>
        <v>84000</v>
      </c>
      <c r="N1114" s="225"/>
    </row>
    <row r="1115" spans="2:14" customFormat="1" ht="104.4" x14ac:dyDescent="0.25">
      <c r="B1115" s="223"/>
      <c r="C1115" s="163">
        <v>1095</v>
      </c>
      <c r="D1115" s="163" t="s">
        <v>35</v>
      </c>
      <c r="E1115" s="164" t="s">
        <v>663</v>
      </c>
      <c r="F1115" s="165" t="s">
        <v>10</v>
      </c>
      <c r="G1115" s="166">
        <v>1</v>
      </c>
      <c r="H1115" s="170">
        <f>+ROUND(ITEMS!H1110*'Formulario 1 PROPUESTA'!$L$13,0)</f>
        <v>122267</v>
      </c>
      <c r="I1115" s="171">
        <f>+ROUND(ITEMS!I1110*'Formulario 1 PROPUESTA'!$L$13,0)</f>
        <v>122267</v>
      </c>
      <c r="J1115" s="171">
        <f>+ROUND(ITEMS!J1110*'Formulario 1 PROPUESTA'!$L$13,0)</f>
        <v>115611</v>
      </c>
      <c r="K1115" s="171">
        <f>+ROUND(ITEMS!K1110*'Formulario 1 PROPUESTA'!$L$13,0)</f>
        <v>138600</v>
      </c>
      <c r="L1115" s="171">
        <f>+ROUND(ITEMS!L1110*'Formulario 1 PROPUESTA'!$L$13,0)</f>
        <v>138600</v>
      </c>
      <c r="M1115" s="172">
        <f>+ROUND(ITEMS!M1110*'Formulario 1 PROPUESTA'!$L$13,0)</f>
        <v>138600</v>
      </c>
      <c r="N1115" s="225"/>
    </row>
    <row r="1116" spans="2:14" customFormat="1" ht="104.4" x14ac:dyDescent="0.25">
      <c r="B1116" s="223"/>
      <c r="C1116" s="163">
        <v>1096</v>
      </c>
      <c r="D1116" s="163" t="s">
        <v>21</v>
      </c>
      <c r="E1116" s="164" t="s">
        <v>663</v>
      </c>
      <c r="F1116" s="165" t="s">
        <v>84</v>
      </c>
      <c r="G1116" s="166">
        <v>1</v>
      </c>
      <c r="H1116" s="170">
        <f>+ROUND(ITEMS!H1111*'Formulario 1 PROPUESTA'!$L$13,0)</f>
        <v>209269</v>
      </c>
      <c r="I1116" s="171">
        <f>+ROUND(ITEMS!I1111*'Formulario 1 PROPUESTA'!$L$13,0)</f>
        <v>215844</v>
      </c>
      <c r="J1116" s="171">
        <f>+ROUND(ITEMS!J1111*'Formulario 1 PROPUESTA'!$L$13,0)</f>
        <v>576467</v>
      </c>
      <c r="K1116" s="171">
        <f>+ROUND(ITEMS!K1111*'Formulario 1 PROPUESTA'!$L$13,0)</f>
        <v>504000</v>
      </c>
      <c r="L1116" s="171">
        <f>+ROUND(ITEMS!L1111*'Formulario 1 PROPUESTA'!$L$13,0)</f>
        <v>231000</v>
      </c>
      <c r="M1116" s="172">
        <f>+ROUND(ITEMS!M1111*'Formulario 1 PROPUESTA'!$L$13,0)</f>
        <v>294000</v>
      </c>
      <c r="N1116" s="225"/>
    </row>
    <row r="1117" spans="2:14" customFormat="1" ht="69.599999999999994" x14ac:dyDescent="0.25">
      <c r="B1117" s="223"/>
      <c r="C1117" s="163">
        <v>1097</v>
      </c>
      <c r="D1117" s="163" t="s">
        <v>35</v>
      </c>
      <c r="E1117" s="164" t="s">
        <v>664</v>
      </c>
      <c r="F1117" s="165" t="s">
        <v>10</v>
      </c>
      <c r="G1117" s="166">
        <v>1</v>
      </c>
      <c r="H1117" s="170">
        <f>+ROUND(ITEMS!H1112*'Formulario 1 PROPUESTA'!$L$13,0)</f>
        <v>0</v>
      </c>
      <c r="I1117" s="171">
        <f>+ROUND(ITEMS!I1112*'Formulario 1 PROPUESTA'!$L$13,0)</f>
        <v>0</v>
      </c>
      <c r="J1117" s="171">
        <f>+ROUND(ITEMS!J1112*'Formulario 1 PROPUESTA'!$L$13,0)</f>
        <v>0</v>
      </c>
      <c r="K1117" s="171">
        <f>+ROUND(ITEMS!K1112*'Formulario 1 PROPUESTA'!$L$13,0)</f>
        <v>0</v>
      </c>
      <c r="L1117" s="171">
        <f>+ROUND(ITEMS!L1112*'Formulario 1 PROPUESTA'!$L$13,0)</f>
        <v>0</v>
      </c>
      <c r="M1117" s="172">
        <f>+ROUND(ITEMS!M1112*'Formulario 1 PROPUESTA'!$L$13,0)</f>
        <v>138600</v>
      </c>
      <c r="N1117" s="225"/>
    </row>
    <row r="1118" spans="2:14" customFormat="1" ht="69.599999999999994" x14ac:dyDescent="0.25">
      <c r="B1118" s="223"/>
      <c r="C1118" s="163">
        <v>1098</v>
      </c>
      <c r="D1118" s="163" t="s">
        <v>21</v>
      </c>
      <c r="E1118" s="164" t="s">
        <v>664</v>
      </c>
      <c r="F1118" s="165" t="s">
        <v>84</v>
      </c>
      <c r="G1118" s="166">
        <v>1</v>
      </c>
      <c r="H1118" s="170">
        <f>+ROUND(ITEMS!H1113*'Formulario 1 PROPUESTA'!$L$13,0)</f>
        <v>0</v>
      </c>
      <c r="I1118" s="171">
        <f>+ROUND(ITEMS!I1113*'Formulario 1 PROPUESTA'!$L$13,0)</f>
        <v>0</v>
      </c>
      <c r="J1118" s="171">
        <f>+ROUND(ITEMS!J1113*'Formulario 1 PROPUESTA'!$L$13,0)</f>
        <v>0</v>
      </c>
      <c r="K1118" s="171">
        <f>+ROUND(ITEMS!K1113*'Formulario 1 PROPUESTA'!$L$13,0)</f>
        <v>0</v>
      </c>
      <c r="L1118" s="171">
        <f>+ROUND(ITEMS!L1113*'Formulario 1 PROPUESTA'!$L$13,0)</f>
        <v>0</v>
      </c>
      <c r="M1118" s="172">
        <f>+ROUND(ITEMS!M1113*'Formulario 1 PROPUESTA'!$L$13,0)</f>
        <v>787500</v>
      </c>
      <c r="N1118" s="225"/>
    </row>
    <row r="1119" spans="2:14" customFormat="1" ht="87" x14ac:dyDescent="0.25">
      <c r="B1119" s="223"/>
      <c r="C1119" s="163">
        <v>1099</v>
      </c>
      <c r="D1119" s="163" t="s">
        <v>35</v>
      </c>
      <c r="E1119" s="164" t="s">
        <v>665</v>
      </c>
      <c r="F1119" s="165" t="s">
        <v>10</v>
      </c>
      <c r="G1119" s="166">
        <v>1</v>
      </c>
      <c r="H1119" s="170">
        <f>+ROUND(ITEMS!H1114*'Formulario 1 PROPUESTA'!$L$13,0)</f>
        <v>122267</v>
      </c>
      <c r="I1119" s="171">
        <f>+ROUND(ITEMS!I1114*'Formulario 1 PROPUESTA'!$L$13,0)</f>
        <v>122267</v>
      </c>
      <c r="J1119" s="171">
        <f>+ROUND(ITEMS!J1114*'Formulario 1 PROPUESTA'!$L$13,0)</f>
        <v>115611</v>
      </c>
      <c r="K1119" s="171">
        <f>+ROUND(ITEMS!K1114*'Formulario 1 PROPUESTA'!$L$13,0)</f>
        <v>138600</v>
      </c>
      <c r="L1119" s="171">
        <f>+ROUND(ITEMS!L1114*'Formulario 1 PROPUESTA'!$L$13,0)</f>
        <v>138600</v>
      </c>
      <c r="M1119" s="172">
        <f>+ROUND(ITEMS!M1114*'Formulario 1 PROPUESTA'!$L$13,0)</f>
        <v>138600</v>
      </c>
      <c r="N1119" s="225"/>
    </row>
    <row r="1120" spans="2:14" customFormat="1" ht="87" x14ac:dyDescent="0.25">
      <c r="B1120" s="223"/>
      <c r="C1120" s="163">
        <v>1100</v>
      </c>
      <c r="D1120" s="163" t="s">
        <v>21</v>
      </c>
      <c r="E1120" s="164" t="s">
        <v>665</v>
      </c>
      <c r="F1120" s="165" t="s">
        <v>84</v>
      </c>
      <c r="G1120" s="166">
        <v>1</v>
      </c>
      <c r="H1120" s="170">
        <f>+ROUND(ITEMS!H1115*'Formulario 1 PROPUESTA'!$L$13,0)</f>
        <v>156667</v>
      </c>
      <c r="I1120" s="171">
        <f>+ROUND(ITEMS!I1115*'Formulario 1 PROPUESTA'!$L$13,0)</f>
        <v>163242</v>
      </c>
      <c r="J1120" s="171">
        <f>+ROUND(ITEMS!J1115*'Formulario 1 PROPUESTA'!$L$13,0)</f>
        <v>560700</v>
      </c>
      <c r="K1120" s="171">
        <f>+ROUND(ITEMS!K1115*'Formulario 1 PROPUESTA'!$L$13,0)</f>
        <v>504000</v>
      </c>
      <c r="L1120" s="171">
        <f>+ROUND(ITEMS!L1115*'Formulario 1 PROPUESTA'!$L$13,0)</f>
        <v>157500</v>
      </c>
      <c r="M1120" s="172">
        <f>+ROUND(ITEMS!M1115*'Formulario 1 PROPUESTA'!$L$13,0)</f>
        <v>210000</v>
      </c>
      <c r="N1120" s="225"/>
    </row>
    <row r="1121" spans="2:14" customFormat="1" ht="52.2" x14ac:dyDescent="0.25">
      <c r="B1121" s="223"/>
      <c r="C1121" s="163">
        <v>1101</v>
      </c>
      <c r="D1121" s="163" t="s">
        <v>35</v>
      </c>
      <c r="E1121" s="164" t="s">
        <v>666</v>
      </c>
      <c r="F1121" s="165" t="s">
        <v>10</v>
      </c>
      <c r="G1121" s="166">
        <v>1</v>
      </c>
      <c r="H1121" s="170">
        <f>+ROUND(ITEMS!H1116*'Formulario 1 PROPUESTA'!$L$13,0)</f>
        <v>0</v>
      </c>
      <c r="I1121" s="171">
        <f>+ROUND(ITEMS!I1116*'Formulario 1 PROPUESTA'!$L$13,0)</f>
        <v>0</v>
      </c>
      <c r="J1121" s="171">
        <f>+ROUND(ITEMS!J1116*'Formulario 1 PROPUESTA'!$L$13,0)</f>
        <v>115611</v>
      </c>
      <c r="K1121" s="171">
        <f>+ROUND(ITEMS!K1116*'Formulario 1 PROPUESTA'!$L$13,0)</f>
        <v>138600</v>
      </c>
      <c r="L1121" s="171">
        <f>+ROUND(ITEMS!L1116*'Formulario 1 PROPUESTA'!$L$13,0)</f>
        <v>138600</v>
      </c>
      <c r="M1121" s="172">
        <f>+ROUND(ITEMS!M1116*'Formulario 1 PROPUESTA'!$L$13,0)</f>
        <v>138600</v>
      </c>
      <c r="N1121" s="225"/>
    </row>
    <row r="1122" spans="2:14" customFormat="1" ht="52.2" x14ac:dyDescent="0.25">
      <c r="B1122" s="223"/>
      <c r="C1122" s="163">
        <v>1102</v>
      </c>
      <c r="D1122" s="163" t="s">
        <v>21</v>
      </c>
      <c r="E1122" s="164" t="s">
        <v>666</v>
      </c>
      <c r="F1122" s="165" t="s">
        <v>84</v>
      </c>
      <c r="G1122" s="166">
        <v>1</v>
      </c>
      <c r="H1122" s="170">
        <f>+ROUND(ITEMS!H1117*'Formulario 1 PROPUESTA'!$L$13,0)</f>
        <v>0</v>
      </c>
      <c r="I1122" s="171">
        <f>+ROUND(ITEMS!I1117*'Formulario 1 PROPUESTA'!$L$13,0)</f>
        <v>0</v>
      </c>
      <c r="J1122" s="171">
        <f>+ROUND(ITEMS!J1117*'Formulario 1 PROPUESTA'!$L$13,0)</f>
        <v>456750</v>
      </c>
      <c r="K1122" s="171">
        <f>+ROUND(ITEMS!K1117*'Formulario 1 PROPUESTA'!$L$13,0)</f>
        <v>367500</v>
      </c>
      <c r="L1122" s="171">
        <f>+ROUND(ITEMS!L1117*'Formulario 1 PROPUESTA'!$L$13,0)</f>
        <v>315000</v>
      </c>
      <c r="M1122" s="172">
        <f>+ROUND(ITEMS!M1117*'Formulario 1 PROPUESTA'!$L$13,0)</f>
        <v>420000</v>
      </c>
      <c r="N1122" s="225"/>
    </row>
    <row r="1123" spans="2:14" customFormat="1" ht="104.4" x14ac:dyDescent="0.25">
      <c r="B1123" s="223"/>
      <c r="C1123" s="163">
        <v>1103</v>
      </c>
      <c r="D1123" s="163" t="s">
        <v>35</v>
      </c>
      <c r="E1123" s="164" t="s">
        <v>667</v>
      </c>
      <c r="F1123" s="165" t="s">
        <v>10</v>
      </c>
      <c r="G1123" s="166">
        <v>1</v>
      </c>
      <c r="H1123" s="170">
        <f>+ROUND(ITEMS!H1118*'Formulario 1 PROPUESTA'!$L$13,0)</f>
        <v>122267</v>
      </c>
      <c r="I1123" s="171">
        <f>+ROUND(ITEMS!I1118*'Formulario 1 PROPUESTA'!$L$13,0)</f>
        <v>122267</v>
      </c>
      <c r="J1123" s="171">
        <f>+ROUND(ITEMS!J1118*'Formulario 1 PROPUESTA'!$L$13,0)</f>
        <v>115611</v>
      </c>
      <c r="K1123" s="171">
        <f>+ROUND(ITEMS!K1118*'Formulario 1 PROPUESTA'!$L$13,0)</f>
        <v>138600</v>
      </c>
      <c r="L1123" s="171">
        <f>+ROUND(ITEMS!L1118*'Formulario 1 PROPUESTA'!$L$13,0)</f>
        <v>138600</v>
      </c>
      <c r="M1123" s="172">
        <f>+ROUND(ITEMS!M1118*'Formulario 1 PROPUESTA'!$L$13,0)</f>
        <v>138600</v>
      </c>
      <c r="N1123" s="225"/>
    </row>
    <row r="1124" spans="2:14" customFormat="1" ht="104.4" x14ac:dyDescent="0.25">
      <c r="B1124" s="223"/>
      <c r="C1124" s="163">
        <v>1104</v>
      </c>
      <c r="D1124" s="163" t="s">
        <v>21</v>
      </c>
      <c r="E1124" s="164" t="s">
        <v>667</v>
      </c>
      <c r="F1124" s="165" t="s">
        <v>84</v>
      </c>
      <c r="G1124" s="166">
        <v>1</v>
      </c>
      <c r="H1124" s="170">
        <f>+ROUND(ITEMS!H1119*'Formulario 1 PROPUESTA'!$L$13,0)</f>
        <v>227603</v>
      </c>
      <c r="I1124" s="171">
        <f>+ROUND(ITEMS!I1119*'Formulario 1 PROPUESTA'!$L$13,0)</f>
        <v>241535</v>
      </c>
      <c r="J1124" s="171">
        <f>+ROUND(ITEMS!J1119*'Formulario 1 PROPUESTA'!$L$13,0)</f>
        <v>560700</v>
      </c>
      <c r="K1124" s="171">
        <f>+ROUND(ITEMS!K1119*'Formulario 1 PROPUESTA'!$L$13,0)</f>
        <v>441000</v>
      </c>
      <c r="L1124" s="171">
        <f>+ROUND(ITEMS!L1119*'Formulario 1 PROPUESTA'!$L$13,0)</f>
        <v>420000</v>
      </c>
      <c r="M1124" s="172">
        <f>+ROUND(ITEMS!M1119*'Formulario 1 PROPUESTA'!$L$13,0)</f>
        <v>367500</v>
      </c>
      <c r="N1124" s="225"/>
    </row>
    <row r="1125" spans="2:14" customFormat="1" ht="104.4" x14ac:dyDescent="0.25">
      <c r="B1125" s="223"/>
      <c r="C1125" s="163">
        <v>1105</v>
      </c>
      <c r="D1125" s="163" t="s">
        <v>35</v>
      </c>
      <c r="E1125" s="164" t="s">
        <v>668</v>
      </c>
      <c r="F1125" s="165" t="s">
        <v>10</v>
      </c>
      <c r="G1125" s="166">
        <v>1</v>
      </c>
      <c r="H1125" s="170">
        <f>+ROUND(ITEMS!H1120*'Formulario 1 PROPUESTA'!$L$13,0)</f>
        <v>122267</v>
      </c>
      <c r="I1125" s="171">
        <f>+ROUND(ITEMS!I1120*'Formulario 1 PROPUESTA'!$L$13,0)</f>
        <v>122267</v>
      </c>
      <c r="J1125" s="171">
        <f>+ROUND(ITEMS!J1120*'Formulario 1 PROPUESTA'!$L$13,0)</f>
        <v>115611</v>
      </c>
      <c r="K1125" s="171">
        <f>+ROUND(ITEMS!K1120*'Formulario 1 PROPUESTA'!$L$13,0)</f>
        <v>138600</v>
      </c>
      <c r="L1125" s="171">
        <f>+ROUND(ITEMS!L1120*'Formulario 1 PROPUESTA'!$L$13,0)</f>
        <v>138600</v>
      </c>
      <c r="M1125" s="172">
        <f>+ROUND(ITEMS!M1120*'Formulario 1 PROPUESTA'!$L$13,0)</f>
        <v>138600</v>
      </c>
      <c r="N1125" s="225"/>
    </row>
    <row r="1126" spans="2:14" customFormat="1" ht="104.4" x14ac:dyDescent="0.25">
      <c r="B1126" s="223"/>
      <c r="C1126" s="163">
        <v>1106</v>
      </c>
      <c r="D1126" s="163" t="s">
        <v>21</v>
      </c>
      <c r="E1126" s="164" t="s">
        <v>668</v>
      </c>
      <c r="F1126" s="165" t="s">
        <v>84</v>
      </c>
      <c r="G1126" s="166">
        <v>1</v>
      </c>
      <c r="H1126" s="170">
        <f>+ROUND(ITEMS!H1121*'Formulario 1 PROPUESTA'!$L$13,0)</f>
        <v>186900</v>
      </c>
      <c r="I1126" s="171">
        <f>+ROUND(ITEMS!I1121*'Formulario 1 PROPUESTA'!$L$13,0)</f>
        <v>186900</v>
      </c>
      <c r="J1126" s="171">
        <f>+ROUND(ITEMS!J1121*'Formulario 1 PROPUESTA'!$L$13,0)</f>
        <v>478029</v>
      </c>
      <c r="K1126" s="171">
        <f>+ROUND(ITEMS!K1121*'Formulario 1 PROPUESTA'!$L$13,0)</f>
        <v>367500</v>
      </c>
      <c r="L1126" s="171">
        <f>+ROUND(ITEMS!L1121*'Formulario 1 PROPUESTA'!$L$13,0)</f>
        <v>157500</v>
      </c>
      <c r="M1126" s="172">
        <f>+ROUND(ITEMS!M1121*'Formulario 1 PROPUESTA'!$L$13,0)</f>
        <v>231000</v>
      </c>
      <c r="N1126" s="225"/>
    </row>
    <row r="1127" spans="2:14" customFormat="1" ht="104.4" x14ac:dyDescent="0.25">
      <c r="B1127" s="223"/>
      <c r="C1127" s="163">
        <v>1107</v>
      </c>
      <c r="D1127" s="163" t="s">
        <v>35</v>
      </c>
      <c r="E1127" s="164" t="s">
        <v>669</v>
      </c>
      <c r="F1127" s="165" t="s">
        <v>10</v>
      </c>
      <c r="G1127" s="166">
        <v>1</v>
      </c>
      <c r="H1127" s="170">
        <f>+ROUND(ITEMS!H1122*'Formulario 1 PROPUESTA'!$L$13,0)</f>
        <v>0</v>
      </c>
      <c r="I1127" s="171">
        <f>+ROUND(ITEMS!I1122*'Formulario 1 PROPUESTA'!$L$13,0)</f>
        <v>0</v>
      </c>
      <c r="J1127" s="171">
        <f>+ROUND(ITEMS!J1122*'Formulario 1 PROPUESTA'!$L$13,0)</f>
        <v>115611</v>
      </c>
      <c r="K1127" s="171">
        <f>+ROUND(ITEMS!K1122*'Formulario 1 PROPUESTA'!$L$13,0)</f>
        <v>138600</v>
      </c>
      <c r="L1127" s="171">
        <f>+ROUND(ITEMS!L1122*'Formulario 1 PROPUESTA'!$L$13,0)</f>
        <v>138600</v>
      </c>
      <c r="M1127" s="172">
        <f>+ROUND(ITEMS!M1122*'Formulario 1 PROPUESTA'!$L$13,0)</f>
        <v>138600</v>
      </c>
      <c r="N1127" s="225"/>
    </row>
    <row r="1128" spans="2:14" customFormat="1" ht="104.4" x14ac:dyDescent="0.25">
      <c r="B1128" s="223"/>
      <c r="C1128" s="163">
        <v>1108</v>
      </c>
      <c r="D1128" s="163" t="s">
        <v>21</v>
      </c>
      <c r="E1128" s="164" t="s">
        <v>669</v>
      </c>
      <c r="F1128" s="165" t="s">
        <v>84</v>
      </c>
      <c r="G1128" s="166">
        <v>1</v>
      </c>
      <c r="H1128" s="170">
        <f>+ROUND(ITEMS!H1123*'Formulario 1 PROPUESTA'!$L$13,0)</f>
        <v>0</v>
      </c>
      <c r="I1128" s="171">
        <f>+ROUND(ITEMS!I1123*'Formulario 1 PROPUESTA'!$L$13,0)</f>
        <v>0</v>
      </c>
      <c r="J1128" s="171">
        <f>+ROUND(ITEMS!J1123*'Formulario 1 PROPUESTA'!$L$13,0)</f>
        <v>560700</v>
      </c>
      <c r="K1128" s="171">
        <f>+ROUND(ITEMS!K1123*'Formulario 1 PROPUESTA'!$L$13,0)</f>
        <v>472500</v>
      </c>
      <c r="L1128" s="171">
        <f>+ROUND(ITEMS!L1123*'Formulario 1 PROPUESTA'!$L$13,0)</f>
        <v>472500</v>
      </c>
      <c r="M1128" s="172">
        <f>+ROUND(ITEMS!M1123*'Formulario 1 PROPUESTA'!$L$13,0)</f>
        <v>525000</v>
      </c>
      <c r="N1128" s="225"/>
    </row>
    <row r="1129" spans="2:14" customFormat="1" ht="69.599999999999994" x14ac:dyDescent="0.25">
      <c r="B1129" s="223"/>
      <c r="C1129" s="163">
        <v>1109</v>
      </c>
      <c r="D1129" s="163" t="s">
        <v>35</v>
      </c>
      <c r="E1129" s="164" t="s">
        <v>670</v>
      </c>
      <c r="F1129" s="165" t="s">
        <v>10</v>
      </c>
      <c r="G1129" s="166">
        <v>1</v>
      </c>
      <c r="H1129" s="170">
        <f>+ROUND(ITEMS!H1124*'Formulario 1 PROPUESTA'!$L$13,0)</f>
        <v>122267</v>
      </c>
      <c r="I1129" s="171">
        <f>+ROUND(ITEMS!I1124*'Formulario 1 PROPUESTA'!$L$13,0)</f>
        <v>122267</v>
      </c>
      <c r="J1129" s="171">
        <f>+ROUND(ITEMS!J1124*'Formulario 1 PROPUESTA'!$L$13,0)</f>
        <v>115611</v>
      </c>
      <c r="K1129" s="171">
        <f>+ROUND(ITEMS!K1124*'Formulario 1 PROPUESTA'!$L$13,0)</f>
        <v>138600</v>
      </c>
      <c r="L1129" s="171">
        <f>+ROUND(ITEMS!L1124*'Formulario 1 PROPUESTA'!$L$13,0)</f>
        <v>138600</v>
      </c>
      <c r="M1129" s="172">
        <f>+ROUND(ITEMS!M1124*'Formulario 1 PROPUESTA'!$L$13,0)</f>
        <v>138600</v>
      </c>
      <c r="N1129" s="225"/>
    </row>
    <row r="1130" spans="2:14" customFormat="1" ht="69.599999999999994" x14ac:dyDescent="0.25">
      <c r="B1130" s="223"/>
      <c r="C1130" s="163">
        <v>1110</v>
      </c>
      <c r="D1130" s="163" t="s">
        <v>21</v>
      </c>
      <c r="E1130" s="164" t="s">
        <v>670</v>
      </c>
      <c r="F1130" s="165" t="s">
        <v>84</v>
      </c>
      <c r="G1130" s="166">
        <v>1</v>
      </c>
      <c r="H1130" s="170">
        <f>+ROUND(ITEMS!H1125*'Formulario 1 PROPUESTA'!$L$13,0)</f>
        <v>192150</v>
      </c>
      <c r="I1130" s="171">
        <f>+ROUND(ITEMS!I1125*'Formulario 1 PROPUESTA'!$L$13,0)</f>
        <v>192150</v>
      </c>
      <c r="J1130" s="171">
        <f>+ROUND(ITEMS!J1125*'Formulario 1 PROPUESTA'!$L$13,0)</f>
        <v>560700</v>
      </c>
      <c r="K1130" s="171">
        <f>+ROUND(ITEMS!K1125*'Formulario 1 PROPUESTA'!$L$13,0)</f>
        <v>472500</v>
      </c>
      <c r="L1130" s="171">
        <f>+ROUND(ITEMS!L1125*'Formulario 1 PROPUESTA'!$L$13,0)</f>
        <v>315000</v>
      </c>
      <c r="M1130" s="172">
        <f>+ROUND(ITEMS!M1125*'Formulario 1 PROPUESTA'!$L$13,0)</f>
        <v>367500</v>
      </c>
      <c r="N1130" s="225"/>
    </row>
    <row r="1131" spans="2:14" customFormat="1" ht="87" x14ac:dyDescent="0.25">
      <c r="B1131" s="223"/>
      <c r="C1131" s="163">
        <v>1111</v>
      </c>
      <c r="D1131" s="163" t="s">
        <v>35</v>
      </c>
      <c r="E1131" s="164" t="s">
        <v>671</v>
      </c>
      <c r="F1131" s="165" t="s">
        <v>10</v>
      </c>
      <c r="G1131" s="166">
        <v>1</v>
      </c>
      <c r="H1131" s="170">
        <f>+ROUND(ITEMS!H1126*'Formulario 1 PROPUESTA'!$L$13,0)</f>
        <v>122267</v>
      </c>
      <c r="I1131" s="171">
        <f>+ROUND(ITEMS!I1126*'Formulario 1 PROPUESTA'!$L$13,0)</f>
        <v>122267</v>
      </c>
      <c r="J1131" s="171">
        <f>+ROUND(ITEMS!J1126*'Formulario 1 PROPUESTA'!$L$13,0)</f>
        <v>115611</v>
      </c>
      <c r="K1131" s="171">
        <f>+ROUND(ITEMS!K1126*'Formulario 1 PROPUESTA'!$L$13,0)</f>
        <v>138600</v>
      </c>
      <c r="L1131" s="171">
        <f>+ROUND(ITEMS!L1126*'Formulario 1 PROPUESTA'!$L$13,0)</f>
        <v>138600</v>
      </c>
      <c r="M1131" s="172">
        <f>+ROUND(ITEMS!M1126*'Formulario 1 PROPUESTA'!$L$13,0)</f>
        <v>138600</v>
      </c>
      <c r="N1131" s="225"/>
    </row>
    <row r="1132" spans="2:14" customFormat="1" ht="87" x14ac:dyDescent="0.25">
      <c r="B1132" s="223"/>
      <c r="C1132" s="163">
        <v>1112</v>
      </c>
      <c r="D1132" s="163" t="s">
        <v>21</v>
      </c>
      <c r="E1132" s="164" t="s">
        <v>671</v>
      </c>
      <c r="F1132" s="165" t="s">
        <v>84</v>
      </c>
      <c r="G1132" s="166">
        <v>1</v>
      </c>
      <c r="H1132" s="170">
        <f>+ROUND(ITEMS!H1127*'Formulario 1 PROPUESTA'!$L$13,0)</f>
        <v>267411</v>
      </c>
      <c r="I1132" s="171">
        <f>+ROUND(ITEMS!I1127*'Formulario 1 PROPUESTA'!$L$13,0)</f>
        <v>257250</v>
      </c>
      <c r="J1132" s="171">
        <f>+ROUND(ITEMS!J1127*'Formulario 1 PROPUESTA'!$L$13,0)</f>
        <v>362250</v>
      </c>
      <c r="K1132" s="171">
        <f>+ROUND(ITEMS!K1127*'Formulario 1 PROPUESTA'!$L$13,0)</f>
        <v>367500</v>
      </c>
      <c r="L1132" s="171">
        <f>+ROUND(ITEMS!L1127*'Formulario 1 PROPUESTA'!$L$13,0)</f>
        <v>262500</v>
      </c>
      <c r="M1132" s="172">
        <f>+ROUND(ITEMS!M1127*'Formulario 1 PROPUESTA'!$L$13,0)</f>
        <v>714000</v>
      </c>
      <c r="N1132" s="225"/>
    </row>
    <row r="1133" spans="2:14" customFormat="1" ht="121.8" x14ac:dyDescent="0.25">
      <c r="B1133" s="223"/>
      <c r="C1133" s="163">
        <v>1113</v>
      </c>
      <c r="D1133" s="163" t="s">
        <v>35</v>
      </c>
      <c r="E1133" s="164" t="s">
        <v>672</v>
      </c>
      <c r="F1133" s="165" t="s">
        <v>10</v>
      </c>
      <c r="G1133" s="166">
        <v>1</v>
      </c>
      <c r="H1133" s="170">
        <f>+ROUND(ITEMS!H1128*'Formulario 1 PROPUESTA'!$L$13,0)</f>
        <v>122267</v>
      </c>
      <c r="I1133" s="171">
        <f>+ROUND(ITEMS!I1128*'Formulario 1 PROPUESTA'!$L$13,0)</f>
        <v>122267</v>
      </c>
      <c r="J1133" s="171">
        <f>+ROUND(ITEMS!J1128*'Formulario 1 PROPUESTA'!$L$13,0)</f>
        <v>115611</v>
      </c>
      <c r="K1133" s="171">
        <f>+ROUND(ITEMS!K1128*'Formulario 1 PROPUESTA'!$L$13,0)</f>
        <v>138600</v>
      </c>
      <c r="L1133" s="171">
        <f>+ROUND(ITEMS!L1128*'Formulario 1 PROPUESTA'!$L$13,0)</f>
        <v>138600</v>
      </c>
      <c r="M1133" s="172">
        <f>+ROUND(ITEMS!M1128*'Formulario 1 PROPUESTA'!$L$13,0)</f>
        <v>138600</v>
      </c>
      <c r="N1133" s="225"/>
    </row>
    <row r="1134" spans="2:14" customFormat="1" ht="121.8" x14ac:dyDescent="0.25">
      <c r="B1134" s="223"/>
      <c r="C1134" s="163">
        <v>1114</v>
      </c>
      <c r="D1134" s="163" t="s">
        <v>21</v>
      </c>
      <c r="E1134" s="164" t="s">
        <v>672</v>
      </c>
      <c r="F1134" s="165" t="s">
        <v>84</v>
      </c>
      <c r="G1134" s="166">
        <v>1</v>
      </c>
      <c r="H1134" s="170">
        <f>+ROUND(ITEMS!H1129*'Formulario 1 PROPUESTA'!$L$13,0)</f>
        <v>163800</v>
      </c>
      <c r="I1134" s="171">
        <f>+ROUND(ITEMS!I1129*'Formulario 1 PROPUESTA'!$L$13,0)</f>
        <v>163800</v>
      </c>
      <c r="J1134" s="171">
        <f>+ROUND(ITEMS!J1129*'Formulario 1 PROPUESTA'!$L$13,0)</f>
        <v>853433</v>
      </c>
      <c r="K1134" s="171">
        <f>+ROUND(ITEMS!K1129*'Formulario 1 PROPUESTA'!$L$13,0)</f>
        <v>504000</v>
      </c>
      <c r="L1134" s="171">
        <f>+ROUND(ITEMS!L1129*'Formulario 1 PROPUESTA'!$L$13,0)</f>
        <v>367500</v>
      </c>
      <c r="M1134" s="172">
        <f>+ROUND(ITEMS!M1129*'Formulario 1 PROPUESTA'!$L$13,0)</f>
        <v>651000</v>
      </c>
      <c r="N1134" s="225"/>
    </row>
    <row r="1135" spans="2:14" customFormat="1" ht="139.19999999999999" x14ac:dyDescent="0.25">
      <c r="B1135" s="223"/>
      <c r="C1135" s="163">
        <v>1115</v>
      </c>
      <c r="D1135" s="163" t="s">
        <v>21</v>
      </c>
      <c r="E1135" s="164" t="s">
        <v>673</v>
      </c>
      <c r="F1135" s="165" t="s">
        <v>84</v>
      </c>
      <c r="G1135" s="166">
        <v>1</v>
      </c>
      <c r="H1135" s="170">
        <f>+ROUND(ITEMS!H1130*'Formulario 1 PROPUESTA'!$L$13,0)</f>
        <v>198450</v>
      </c>
      <c r="I1135" s="171">
        <f>+ROUND(ITEMS!I1130*'Formulario 1 PROPUESTA'!$L$13,0)</f>
        <v>198450</v>
      </c>
      <c r="J1135" s="171">
        <f>+ROUND(ITEMS!J1130*'Formulario 1 PROPUESTA'!$L$13,0)</f>
        <v>759150</v>
      </c>
      <c r="K1135" s="171">
        <f>+ROUND(ITEMS!K1130*'Formulario 1 PROPUESTA'!$L$13,0)</f>
        <v>504000</v>
      </c>
      <c r="L1135" s="171">
        <f>+ROUND(ITEMS!L1130*'Formulario 1 PROPUESTA'!$L$13,0)</f>
        <v>367500</v>
      </c>
      <c r="M1135" s="172">
        <f>+ROUND(ITEMS!M1130*'Formulario 1 PROPUESTA'!$L$13,0)</f>
        <v>682500</v>
      </c>
      <c r="N1135" s="225"/>
    </row>
    <row r="1136" spans="2:14" customFormat="1" ht="104.4" x14ac:dyDescent="0.25">
      <c r="B1136" s="223"/>
      <c r="C1136" s="163">
        <v>1116</v>
      </c>
      <c r="D1136" s="163" t="s">
        <v>35</v>
      </c>
      <c r="E1136" s="164" t="s">
        <v>674</v>
      </c>
      <c r="F1136" s="165" t="s">
        <v>10</v>
      </c>
      <c r="G1136" s="166">
        <v>1</v>
      </c>
      <c r="H1136" s="170">
        <f>+ROUND(ITEMS!H1131*'Formulario 1 PROPUESTA'!$L$13,0)</f>
        <v>122267</v>
      </c>
      <c r="I1136" s="171">
        <f>+ROUND(ITEMS!I1131*'Formulario 1 PROPUESTA'!$L$13,0)</f>
        <v>122267</v>
      </c>
      <c r="J1136" s="171">
        <f>+ROUND(ITEMS!J1131*'Formulario 1 PROPUESTA'!$L$13,0)</f>
        <v>115611</v>
      </c>
      <c r="K1136" s="171">
        <f>+ROUND(ITEMS!K1131*'Formulario 1 PROPUESTA'!$L$13,0)</f>
        <v>138600</v>
      </c>
      <c r="L1136" s="171">
        <f>+ROUND(ITEMS!L1131*'Formulario 1 PROPUESTA'!$L$13,0)</f>
        <v>138600</v>
      </c>
      <c r="M1136" s="172">
        <f>+ROUND(ITEMS!M1131*'Formulario 1 PROPUESTA'!$L$13,0)</f>
        <v>138600</v>
      </c>
      <c r="N1136" s="225"/>
    </row>
    <row r="1137" spans="2:14" customFormat="1" ht="121.8" x14ac:dyDescent="0.25">
      <c r="B1137" s="223"/>
      <c r="C1137" s="163">
        <v>1117</v>
      </c>
      <c r="D1137" s="163" t="s">
        <v>35</v>
      </c>
      <c r="E1137" s="164" t="s">
        <v>675</v>
      </c>
      <c r="F1137" s="165" t="s">
        <v>10</v>
      </c>
      <c r="G1137" s="166">
        <v>1</v>
      </c>
      <c r="H1137" s="170">
        <f>+ROUND(ITEMS!H1132*'Formulario 1 PROPUESTA'!$L$13,0)</f>
        <v>122267</v>
      </c>
      <c r="I1137" s="171">
        <f>+ROUND(ITEMS!I1132*'Formulario 1 PROPUESTA'!$L$13,0)</f>
        <v>122267</v>
      </c>
      <c r="J1137" s="171">
        <f>+ROUND(ITEMS!J1132*'Formulario 1 PROPUESTA'!$L$13,0)</f>
        <v>115611</v>
      </c>
      <c r="K1137" s="171">
        <f>+ROUND(ITEMS!K1132*'Formulario 1 PROPUESTA'!$L$13,0)</f>
        <v>138600</v>
      </c>
      <c r="L1137" s="171">
        <f>+ROUND(ITEMS!L1132*'Formulario 1 PROPUESTA'!$L$13,0)</f>
        <v>138600</v>
      </c>
      <c r="M1137" s="172">
        <f>+ROUND(ITEMS!M1132*'Formulario 1 PROPUESTA'!$L$13,0)</f>
        <v>138600</v>
      </c>
      <c r="N1137" s="225"/>
    </row>
    <row r="1138" spans="2:14" customFormat="1" ht="121.8" x14ac:dyDescent="0.25">
      <c r="B1138" s="223"/>
      <c r="C1138" s="163">
        <v>1118</v>
      </c>
      <c r="D1138" s="163" t="s">
        <v>21</v>
      </c>
      <c r="E1138" s="164" t="s">
        <v>675</v>
      </c>
      <c r="F1138" s="165" t="s">
        <v>84</v>
      </c>
      <c r="G1138" s="166">
        <v>1</v>
      </c>
      <c r="H1138" s="170">
        <f>+ROUND(ITEMS!H1133*'Formulario 1 PROPUESTA'!$L$13,0)</f>
        <v>226409</v>
      </c>
      <c r="I1138" s="171">
        <f>+ROUND(ITEMS!I1133*'Formulario 1 PROPUESTA'!$L$13,0)</f>
        <v>198450</v>
      </c>
      <c r="J1138" s="171">
        <f>+ROUND(ITEMS!J1133*'Formulario 1 PROPUESTA'!$L$13,0)</f>
        <v>560700</v>
      </c>
      <c r="K1138" s="171">
        <f>+ROUND(ITEMS!K1133*'Formulario 1 PROPUESTA'!$L$13,0)</f>
        <v>399000</v>
      </c>
      <c r="L1138" s="171">
        <f>+ROUND(ITEMS!L1133*'Formulario 1 PROPUESTA'!$L$13,0)</f>
        <v>262500</v>
      </c>
      <c r="M1138" s="172">
        <f>+ROUND(ITEMS!M1133*'Formulario 1 PROPUESTA'!$L$13,0)</f>
        <v>367500</v>
      </c>
      <c r="N1138" s="225"/>
    </row>
    <row r="1139" spans="2:14" customFormat="1" ht="87" x14ac:dyDescent="0.25">
      <c r="B1139" s="223"/>
      <c r="C1139" s="163">
        <v>1119</v>
      </c>
      <c r="D1139" s="163" t="s">
        <v>35</v>
      </c>
      <c r="E1139" s="164" t="s">
        <v>676</v>
      </c>
      <c r="F1139" s="165" t="s">
        <v>10</v>
      </c>
      <c r="G1139" s="166">
        <v>1</v>
      </c>
      <c r="H1139" s="170">
        <f>+ROUND(ITEMS!H1134*'Formulario 1 PROPUESTA'!$L$13,0)</f>
        <v>122267</v>
      </c>
      <c r="I1139" s="171">
        <f>+ROUND(ITEMS!I1134*'Formulario 1 PROPUESTA'!$L$13,0)</f>
        <v>122267</v>
      </c>
      <c r="J1139" s="171">
        <f>+ROUND(ITEMS!J1134*'Formulario 1 PROPUESTA'!$L$13,0)</f>
        <v>115611</v>
      </c>
      <c r="K1139" s="171">
        <f>+ROUND(ITEMS!K1134*'Formulario 1 PROPUESTA'!$L$13,0)</f>
        <v>138600</v>
      </c>
      <c r="L1139" s="171">
        <f>+ROUND(ITEMS!L1134*'Formulario 1 PROPUESTA'!$L$13,0)</f>
        <v>138600</v>
      </c>
      <c r="M1139" s="172">
        <f>+ROUND(ITEMS!M1134*'Formulario 1 PROPUESTA'!$L$13,0)</f>
        <v>138600</v>
      </c>
      <c r="N1139" s="225"/>
    </row>
    <row r="1140" spans="2:14" customFormat="1" ht="87" x14ac:dyDescent="0.25">
      <c r="B1140" s="223"/>
      <c r="C1140" s="163">
        <v>1120</v>
      </c>
      <c r="D1140" s="163" t="s">
        <v>21</v>
      </c>
      <c r="E1140" s="164" t="s">
        <v>676</v>
      </c>
      <c r="F1140" s="165" t="s">
        <v>84</v>
      </c>
      <c r="G1140" s="166">
        <v>1</v>
      </c>
      <c r="H1140" s="170">
        <f>+ROUND(ITEMS!H1135*'Formulario 1 PROPUESTA'!$L$13,0)</f>
        <v>234603</v>
      </c>
      <c r="I1140" s="171">
        <f>+ROUND(ITEMS!I1135*'Formulario 1 PROPUESTA'!$L$13,0)</f>
        <v>266309</v>
      </c>
      <c r="J1140" s="171">
        <f>+ROUND(ITEMS!J1135*'Formulario 1 PROPUESTA'!$L$13,0)</f>
        <v>362250</v>
      </c>
      <c r="K1140" s="171">
        <f>+ROUND(ITEMS!K1135*'Formulario 1 PROPUESTA'!$L$13,0)</f>
        <v>336000</v>
      </c>
      <c r="L1140" s="171">
        <f>+ROUND(ITEMS!L1135*'Formulario 1 PROPUESTA'!$L$13,0)</f>
        <v>157500</v>
      </c>
      <c r="M1140" s="172">
        <f>+ROUND(ITEMS!M1135*'Formulario 1 PROPUESTA'!$L$13,0)</f>
        <v>294000</v>
      </c>
      <c r="N1140" s="225"/>
    </row>
    <row r="1141" spans="2:14" customFormat="1" ht="69.599999999999994" x14ac:dyDescent="0.25">
      <c r="B1141" s="223"/>
      <c r="C1141" s="163">
        <v>1121</v>
      </c>
      <c r="D1141" s="163" t="s">
        <v>35</v>
      </c>
      <c r="E1141" s="164" t="s">
        <v>677</v>
      </c>
      <c r="F1141" s="165" t="s">
        <v>10</v>
      </c>
      <c r="G1141" s="166">
        <v>1</v>
      </c>
      <c r="H1141" s="170">
        <f>+ROUND(ITEMS!H1136*'Formulario 1 PROPUESTA'!$L$13,0)</f>
        <v>122267</v>
      </c>
      <c r="I1141" s="171">
        <f>+ROUND(ITEMS!I1136*'Formulario 1 PROPUESTA'!$L$13,0)</f>
        <v>122267</v>
      </c>
      <c r="J1141" s="171">
        <f>+ROUND(ITEMS!J1136*'Formulario 1 PROPUESTA'!$L$13,0)</f>
        <v>115611</v>
      </c>
      <c r="K1141" s="171">
        <f>+ROUND(ITEMS!K1136*'Formulario 1 PROPUESTA'!$L$13,0)</f>
        <v>138600</v>
      </c>
      <c r="L1141" s="171">
        <f>+ROUND(ITEMS!L1136*'Formulario 1 PROPUESTA'!$L$13,0)</f>
        <v>138600</v>
      </c>
      <c r="M1141" s="172">
        <f>+ROUND(ITEMS!M1136*'Formulario 1 PROPUESTA'!$L$13,0)</f>
        <v>138600</v>
      </c>
      <c r="N1141" s="225"/>
    </row>
    <row r="1142" spans="2:14" customFormat="1" ht="69.599999999999994" x14ac:dyDescent="0.25">
      <c r="B1142" s="223"/>
      <c r="C1142" s="163">
        <v>1122</v>
      </c>
      <c r="D1142" s="163" t="s">
        <v>21</v>
      </c>
      <c r="E1142" s="164" t="s">
        <v>677</v>
      </c>
      <c r="F1142" s="165" t="s">
        <v>84</v>
      </c>
      <c r="G1142" s="166">
        <v>1</v>
      </c>
      <c r="H1142" s="170">
        <f>+ROUND(ITEMS!H1137*'Formulario 1 PROPUESTA'!$L$13,0)</f>
        <v>132300</v>
      </c>
      <c r="I1142" s="171">
        <f>+ROUND(ITEMS!I1137*'Formulario 1 PROPUESTA'!$L$13,0)</f>
        <v>132300</v>
      </c>
      <c r="J1142" s="171">
        <f>+ROUND(ITEMS!J1137*'Formulario 1 PROPUESTA'!$L$13,0)</f>
        <v>560700</v>
      </c>
      <c r="K1142" s="171">
        <f>+ROUND(ITEMS!K1137*'Formulario 1 PROPUESTA'!$L$13,0)</f>
        <v>472500</v>
      </c>
      <c r="L1142" s="171">
        <f>+ROUND(ITEMS!L1137*'Formulario 1 PROPUESTA'!$L$13,0)</f>
        <v>367500</v>
      </c>
      <c r="M1142" s="172">
        <f>+ROUND(ITEMS!M1137*'Formulario 1 PROPUESTA'!$L$13,0)</f>
        <v>892500</v>
      </c>
      <c r="N1142" s="225"/>
    </row>
    <row r="1143" spans="2:14" customFormat="1" ht="69.599999999999994" x14ac:dyDescent="0.25">
      <c r="B1143" s="223"/>
      <c r="C1143" s="163">
        <v>1123</v>
      </c>
      <c r="D1143" s="163" t="s">
        <v>35</v>
      </c>
      <c r="E1143" s="164" t="s">
        <v>678</v>
      </c>
      <c r="F1143" s="165" t="s">
        <v>10</v>
      </c>
      <c r="G1143" s="166">
        <v>1</v>
      </c>
      <c r="H1143" s="170">
        <f>+ROUND(ITEMS!H1138*'Formulario 1 PROPUESTA'!$L$13,0)</f>
        <v>122267</v>
      </c>
      <c r="I1143" s="171">
        <f>+ROUND(ITEMS!I1138*'Formulario 1 PROPUESTA'!$L$13,0)</f>
        <v>122267</v>
      </c>
      <c r="J1143" s="171">
        <f>+ROUND(ITEMS!J1138*'Formulario 1 PROPUESTA'!$L$13,0)</f>
        <v>115611</v>
      </c>
      <c r="K1143" s="171">
        <f>+ROUND(ITEMS!K1138*'Formulario 1 PROPUESTA'!$L$13,0)</f>
        <v>138600</v>
      </c>
      <c r="L1143" s="171">
        <f>+ROUND(ITEMS!L1138*'Formulario 1 PROPUESTA'!$L$13,0)</f>
        <v>138600</v>
      </c>
      <c r="M1143" s="172">
        <f>+ROUND(ITEMS!M1138*'Formulario 1 PROPUESTA'!$L$13,0)</f>
        <v>138600</v>
      </c>
      <c r="N1143" s="225"/>
    </row>
    <row r="1144" spans="2:14" customFormat="1" ht="69.599999999999994" x14ac:dyDescent="0.25">
      <c r="B1144" s="223"/>
      <c r="C1144" s="163">
        <v>1124</v>
      </c>
      <c r="D1144" s="163" t="s">
        <v>21</v>
      </c>
      <c r="E1144" s="164" t="s">
        <v>678</v>
      </c>
      <c r="F1144" s="165" t="s">
        <v>84</v>
      </c>
      <c r="G1144" s="166">
        <v>1</v>
      </c>
      <c r="H1144" s="170">
        <f>+ROUND(ITEMS!H1139*'Formulario 1 PROPUESTA'!$L$13,0)</f>
        <v>280350</v>
      </c>
      <c r="I1144" s="171">
        <f>+ROUND(ITEMS!I1139*'Formulario 1 PROPUESTA'!$L$13,0)</f>
        <v>280350</v>
      </c>
      <c r="J1144" s="171">
        <f>+ROUND(ITEMS!J1139*'Formulario 1 PROPUESTA'!$L$13,0)</f>
        <v>499357</v>
      </c>
      <c r="K1144" s="171">
        <f>+ROUND(ITEMS!K1139*'Formulario 1 PROPUESTA'!$L$13,0)</f>
        <v>472500</v>
      </c>
      <c r="L1144" s="171">
        <f>+ROUND(ITEMS!L1139*'Formulario 1 PROPUESTA'!$L$13,0)</f>
        <v>189000</v>
      </c>
      <c r="M1144" s="172">
        <f>+ROUND(ITEMS!M1139*'Formulario 1 PROPUESTA'!$L$13,0)</f>
        <v>262500</v>
      </c>
      <c r="N1144" s="225"/>
    </row>
    <row r="1145" spans="2:14" customFormat="1" ht="69.599999999999994" x14ac:dyDescent="0.25">
      <c r="B1145" s="223"/>
      <c r="C1145" s="163">
        <v>1125</v>
      </c>
      <c r="D1145" s="163" t="s">
        <v>35</v>
      </c>
      <c r="E1145" s="164" t="s">
        <v>679</v>
      </c>
      <c r="F1145" s="165" t="s">
        <v>10</v>
      </c>
      <c r="G1145" s="166">
        <v>1</v>
      </c>
      <c r="H1145" s="170">
        <f>+ROUND(ITEMS!H1140*'Formulario 1 PROPUESTA'!$L$13,0)</f>
        <v>122267</v>
      </c>
      <c r="I1145" s="171">
        <f>+ROUND(ITEMS!I1140*'Formulario 1 PROPUESTA'!$L$13,0)</f>
        <v>122267</v>
      </c>
      <c r="J1145" s="171">
        <f>+ROUND(ITEMS!J1140*'Formulario 1 PROPUESTA'!$L$13,0)</f>
        <v>115611</v>
      </c>
      <c r="K1145" s="171">
        <f>+ROUND(ITEMS!K1140*'Formulario 1 PROPUESTA'!$L$13,0)</f>
        <v>138600</v>
      </c>
      <c r="L1145" s="171">
        <f>+ROUND(ITEMS!L1140*'Formulario 1 PROPUESTA'!$L$13,0)</f>
        <v>138600</v>
      </c>
      <c r="M1145" s="172">
        <f>+ROUND(ITEMS!M1140*'Formulario 1 PROPUESTA'!$L$13,0)</f>
        <v>138600</v>
      </c>
      <c r="N1145" s="225"/>
    </row>
    <row r="1146" spans="2:14" customFormat="1" ht="69.599999999999994" x14ac:dyDescent="0.25">
      <c r="B1146" s="223"/>
      <c r="C1146" s="163">
        <v>1126</v>
      </c>
      <c r="D1146" s="163" t="s">
        <v>21</v>
      </c>
      <c r="E1146" s="164" t="s">
        <v>679</v>
      </c>
      <c r="F1146" s="165" t="s">
        <v>84</v>
      </c>
      <c r="G1146" s="166">
        <v>1</v>
      </c>
      <c r="H1146" s="170">
        <f>+ROUND(ITEMS!H1141*'Formulario 1 PROPUESTA'!$L$13,0)</f>
        <v>257250</v>
      </c>
      <c r="I1146" s="171">
        <f>+ROUND(ITEMS!I1141*'Formulario 1 PROPUESTA'!$L$13,0)</f>
        <v>257250</v>
      </c>
      <c r="J1146" s="171">
        <f>+ROUND(ITEMS!J1141*'Formulario 1 PROPUESTA'!$L$13,0)</f>
        <v>508226</v>
      </c>
      <c r="K1146" s="171">
        <f>+ROUND(ITEMS!K1141*'Formulario 1 PROPUESTA'!$L$13,0)</f>
        <v>504000</v>
      </c>
      <c r="L1146" s="171">
        <f>+ROUND(ITEMS!L1141*'Formulario 1 PROPUESTA'!$L$13,0)</f>
        <v>262500</v>
      </c>
      <c r="M1146" s="172">
        <f>+ROUND(ITEMS!M1141*'Formulario 1 PROPUESTA'!$L$13,0)</f>
        <v>472500</v>
      </c>
      <c r="N1146" s="225"/>
    </row>
    <row r="1147" spans="2:14" customFormat="1" ht="69.599999999999994" x14ac:dyDescent="0.25">
      <c r="B1147" s="223"/>
      <c r="C1147" s="163">
        <v>1127</v>
      </c>
      <c r="D1147" s="163" t="s">
        <v>35</v>
      </c>
      <c r="E1147" s="164" t="s">
        <v>680</v>
      </c>
      <c r="F1147" s="165" t="s">
        <v>10</v>
      </c>
      <c r="G1147" s="166">
        <v>1</v>
      </c>
      <c r="H1147" s="170">
        <f>+ROUND(ITEMS!H1142*'Formulario 1 PROPUESTA'!$L$13,0)</f>
        <v>122267</v>
      </c>
      <c r="I1147" s="171">
        <f>+ROUND(ITEMS!I1142*'Formulario 1 PROPUESTA'!$L$13,0)</f>
        <v>122267</v>
      </c>
      <c r="J1147" s="171">
        <f>+ROUND(ITEMS!J1142*'Formulario 1 PROPUESTA'!$L$13,0)</f>
        <v>115611</v>
      </c>
      <c r="K1147" s="171">
        <f>+ROUND(ITEMS!K1142*'Formulario 1 PROPUESTA'!$L$13,0)</f>
        <v>138600</v>
      </c>
      <c r="L1147" s="171">
        <f>+ROUND(ITEMS!L1142*'Formulario 1 PROPUESTA'!$L$13,0)</f>
        <v>138600</v>
      </c>
      <c r="M1147" s="172">
        <f>+ROUND(ITEMS!M1142*'Formulario 1 PROPUESTA'!$L$13,0)</f>
        <v>138600</v>
      </c>
      <c r="N1147" s="225"/>
    </row>
    <row r="1148" spans="2:14" customFormat="1" ht="69.599999999999994" x14ac:dyDescent="0.25">
      <c r="B1148" s="223"/>
      <c r="C1148" s="163">
        <v>1128</v>
      </c>
      <c r="D1148" s="163" t="s">
        <v>21</v>
      </c>
      <c r="E1148" s="164" t="s">
        <v>680</v>
      </c>
      <c r="F1148" s="165" t="s">
        <v>84</v>
      </c>
      <c r="G1148" s="166">
        <v>1</v>
      </c>
      <c r="H1148" s="170">
        <f>+ROUND(ITEMS!H1143*'Formulario 1 PROPUESTA'!$L$13,0)</f>
        <v>134400</v>
      </c>
      <c r="I1148" s="171">
        <f>+ROUND(ITEMS!I1143*'Formulario 1 PROPUESTA'!$L$13,0)</f>
        <v>134400</v>
      </c>
      <c r="J1148" s="171">
        <f>+ROUND(ITEMS!J1143*'Formulario 1 PROPUESTA'!$L$13,0)</f>
        <v>823567</v>
      </c>
      <c r="K1148" s="171">
        <f>+ROUND(ITEMS!K1143*'Formulario 1 PROPUESTA'!$L$13,0)</f>
        <v>756000</v>
      </c>
      <c r="L1148" s="171">
        <f>+ROUND(ITEMS!L1143*'Formulario 1 PROPUESTA'!$L$13,0)</f>
        <v>546000</v>
      </c>
      <c r="M1148" s="172">
        <f>+ROUND(ITEMS!M1143*'Formulario 1 PROPUESTA'!$L$13,0)</f>
        <v>1260000</v>
      </c>
      <c r="N1148" s="225"/>
    </row>
    <row r="1149" spans="2:14" customFormat="1" ht="87" x14ac:dyDescent="0.25">
      <c r="B1149" s="223"/>
      <c r="C1149" s="163">
        <v>1129</v>
      </c>
      <c r="D1149" s="163" t="s">
        <v>35</v>
      </c>
      <c r="E1149" s="164" t="s">
        <v>681</v>
      </c>
      <c r="F1149" s="165" t="s">
        <v>10</v>
      </c>
      <c r="G1149" s="166">
        <v>1</v>
      </c>
      <c r="H1149" s="170">
        <f>+ROUND(ITEMS!H1144*'Formulario 1 PROPUESTA'!$L$13,0)</f>
        <v>122267</v>
      </c>
      <c r="I1149" s="171">
        <f>+ROUND(ITEMS!I1144*'Formulario 1 PROPUESTA'!$L$13,0)</f>
        <v>122267</v>
      </c>
      <c r="J1149" s="171">
        <f>+ROUND(ITEMS!J1144*'Formulario 1 PROPUESTA'!$L$13,0)</f>
        <v>115611</v>
      </c>
      <c r="K1149" s="171">
        <f>+ROUND(ITEMS!K1144*'Formulario 1 PROPUESTA'!$L$13,0)</f>
        <v>138600</v>
      </c>
      <c r="L1149" s="171">
        <f>+ROUND(ITEMS!L1144*'Formulario 1 PROPUESTA'!$L$13,0)</f>
        <v>138600</v>
      </c>
      <c r="M1149" s="172">
        <f>+ROUND(ITEMS!M1144*'Formulario 1 PROPUESTA'!$L$13,0)</f>
        <v>138600</v>
      </c>
      <c r="N1149" s="225"/>
    </row>
    <row r="1150" spans="2:14" customFormat="1" ht="87" x14ac:dyDescent="0.25">
      <c r="B1150" s="223"/>
      <c r="C1150" s="163">
        <v>1130</v>
      </c>
      <c r="D1150" s="163" t="s">
        <v>21</v>
      </c>
      <c r="E1150" s="164" t="s">
        <v>681</v>
      </c>
      <c r="F1150" s="165" t="s">
        <v>84</v>
      </c>
      <c r="G1150" s="166">
        <v>1</v>
      </c>
      <c r="H1150" s="170">
        <f>+ROUND(ITEMS!H1145*'Formulario 1 PROPUESTA'!$L$13,0)</f>
        <v>197682</v>
      </c>
      <c r="I1150" s="171">
        <f>+ROUND(ITEMS!I1145*'Formulario 1 PROPUESTA'!$L$13,0)</f>
        <v>214640</v>
      </c>
      <c r="J1150" s="171">
        <f>+ROUND(ITEMS!J1145*'Formulario 1 PROPUESTA'!$L$13,0)</f>
        <v>597206</v>
      </c>
      <c r="K1150" s="171">
        <f>+ROUND(ITEMS!K1145*'Formulario 1 PROPUESTA'!$L$13,0)</f>
        <v>504000</v>
      </c>
      <c r="L1150" s="171">
        <f>+ROUND(ITEMS!L1145*'Formulario 1 PROPUESTA'!$L$13,0)</f>
        <v>735000</v>
      </c>
      <c r="M1150" s="172">
        <f>+ROUND(ITEMS!M1145*'Formulario 1 PROPUESTA'!$L$13,0)</f>
        <v>787500</v>
      </c>
      <c r="N1150" s="225"/>
    </row>
    <row r="1151" spans="2:14" customFormat="1" ht="87" x14ac:dyDescent="0.25">
      <c r="B1151" s="223"/>
      <c r="C1151" s="163">
        <v>1131</v>
      </c>
      <c r="D1151" s="163" t="s">
        <v>35</v>
      </c>
      <c r="E1151" s="164" t="s">
        <v>682</v>
      </c>
      <c r="F1151" s="165" t="s">
        <v>10</v>
      </c>
      <c r="G1151" s="166">
        <v>1</v>
      </c>
      <c r="H1151" s="170">
        <f>+ROUND(ITEMS!H1146*'Formulario 1 PROPUESTA'!$L$13,0)</f>
        <v>122267</v>
      </c>
      <c r="I1151" s="171">
        <f>+ROUND(ITEMS!I1146*'Formulario 1 PROPUESTA'!$L$13,0)</f>
        <v>122267</v>
      </c>
      <c r="J1151" s="171">
        <f>+ROUND(ITEMS!J1146*'Formulario 1 PROPUESTA'!$L$13,0)</f>
        <v>115611</v>
      </c>
      <c r="K1151" s="171">
        <f>+ROUND(ITEMS!K1146*'Formulario 1 PROPUESTA'!$L$13,0)</f>
        <v>138600</v>
      </c>
      <c r="L1151" s="171">
        <f>+ROUND(ITEMS!L1146*'Formulario 1 PROPUESTA'!$L$13,0)</f>
        <v>138600</v>
      </c>
      <c r="M1151" s="172">
        <f>+ROUND(ITEMS!M1146*'Formulario 1 PROPUESTA'!$L$13,0)</f>
        <v>138600</v>
      </c>
      <c r="N1151" s="225"/>
    </row>
    <row r="1152" spans="2:14" customFormat="1" ht="87" x14ac:dyDescent="0.25">
      <c r="B1152" s="223"/>
      <c r="C1152" s="163">
        <v>1132</v>
      </c>
      <c r="D1152" s="163" t="s">
        <v>21</v>
      </c>
      <c r="E1152" s="164" t="s">
        <v>682</v>
      </c>
      <c r="F1152" s="165" t="s">
        <v>84</v>
      </c>
      <c r="G1152" s="166">
        <v>1</v>
      </c>
      <c r="H1152" s="170">
        <f>+ROUND(ITEMS!H1147*'Formulario 1 PROPUESTA'!$L$13,0)</f>
        <v>175350</v>
      </c>
      <c r="I1152" s="171">
        <f>+ROUND(ITEMS!I1147*'Formulario 1 PROPUESTA'!$L$13,0)</f>
        <v>175350</v>
      </c>
      <c r="J1152" s="171">
        <f>+ROUND(ITEMS!J1147*'Formulario 1 PROPUESTA'!$L$13,0)</f>
        <v>350700</v>
      </c>
      <c r="K1152" s="171">
        <f>+ROUND(ITEMS!K1147*'Formulario 1 PROPUESTA'!$L$13,0)</f>
        <v>336000</v>
      </c>
      <c r="L1152" s="171">
        <f>+ROUND(ITEMS!L1147*'Formulario 1 PROPUESTA'!$L$13,0)</f>
        <v>262500</v>
      </c>
      <c r="M1152" s="172">
        <f>+ROUND(ITEMS!M1147*'Formulario 1 PROPUESTA'!$L$13,0)</f>
        <v>472500</v>
      </c>
      <c r="N1152" s="225"/>
    </row>
    <row r="1153" spans="2:14" customFormat="1" ht="52.2" x14ac:dyDescent="0.25">
      <c r="B1153" s="223"/>
      <c r="C1153" s="163">
        <v>1133</v>
      </c>
      <c r="D1153" s="163" t="s">
        <v>35</v>
      </c>
      <c r="E1153" s="164" t="s">
        <v>683</v>
      </c>
      <c r="F1153" s="165" t="s">
        <v>10</v>
      </c>
      <c r="G1153" s="166">
        <v>1</v>
      </c>
      <c r="H1153" s="170">
        <f>+ROUND(ITEMS!H1148*'Formulario 1 PROPUESTA'!$L$13,0)</f>
        <v>122267</v>
      </c>
      <c r="I1153" s="171">
        <f>+ROUND(ITEMS!I1148*'Formulario 1 PROPUESTA'!$L$13,0)</f>
        <v>122267</v>
      </c>
      <c r="J1153" s="171">
        <f>+ROUND(ITEMS!J1148*'Formulario 1 PROPUESTA'!$L$13,0)</f>
        <v>115611</v>
      </c>
      <c r="K1153" s="171">
        <f>+ROUND(ITEMS!K1148*'Formulario 1 PROPUESTA'!$L$13,0)</f>
        <v>138600</v>
      </c>
      <c r="L1153" s="171">
        <f>+ROUND(ITEMS!L1148*'Formulario 1 PROPUESTA'!$L$13,0)</f>
        <v>138600</v>
      </c>
      <c r="M1153" s="172">
        <f>+ROUND(ITEMS!M1148*'Formulario 1 PROPUESTA'!$L$13,0)</f>
        <v>138600</v>
      </c>
      <c r="N1153" s="225"/>
    </row>
    <row r="1154" spans="2:14" customFormat="1" ht="52.2" x14ac:dyDescent="0.25">
      <c r="B1154" s="223"/>
      <c r="C1154" s="163">
        <v>1134</v>
      </c>
      <c r="D1154" s="163" t="s">
        <v>21</v>
      </c>
      <c r="E1154" s="164" t="s">
        <v>683</v>
      </c>
      <c r="F1154" s="165" t="s">
        <v>84</v>
      </c>
      <c r="G1154" s="166">
        <v>1</v>
      </c>
      <c r="H1154" s="170">
        <f>+ROUND(ITEMS!H1149*'Formulario 1 PROPUESTA'!$L$13,0)</f>
        <v>194939</v>
      </c>
      <c r="I1154" s="171">
        <f>+ROUND(ITEMS!I1149*'Formulario 1 PROPUESTA'!$L$13,0)</f>
        <v>204464</v>
      </c>
      <c r="J1154" s="171">
        <f>+ROUND(ITEMS!J1149*'Formulario 1 PROPUESTA'!$L$13,0)</f>
        <v>583467</v>
      </c>
      <c r="K1154" s="171">
        <f>+ROUND(ITEMS!K1149*'Formulario 1 PROPUESTA'!$L$13,0)</f>
        <v>399000</v>
      </c>
      <c r="L1154" s="171">
        <f>+ROUND(ITEMS!L1149*'Formulario 1 PROPUESTA'!$L$13,0)</f>
        <v>840000</v>
      </c>
      <c r="M1154" s="172">
        <f>+ROUND(ITEMS!M1149*'Formulario 1 PROPUESTA'!$L$13,0)</f>
        <v>861000</v>
      </c>
      <c r="N1154" s="225"/>
    </row>
    <row r="1155" spans="2:14" customFormat="1" ht="69.599999999999994" x14ac:dyDescent="0.25">
      <c r="B1155" s="223"/>
      <c r="C1155" s="163">
        <v>1135</v>
      </c>
      <c r="D1155" s="163" t="s">
        <v>35</v>
      </c>
      <c r="E1155" s="164" t="s">
        <v>684</v>
      </c>
      <c r="F1155" s="165" t="s">
        <v>10</v>
      </c>
      <c r="G1155" s="166">
        <v>1</v>
      </c>
      <c r="H1155" s="170">
        <f>+ROUND(ITEMS!H1150*'Formulario 1 PROPUESTA'!$L$13,0)</f>
        <v>122267</v>
      </c>
      <c r="I1155" s="171">
        <f>+ROUND(ITEMS!I1150*'Formulario 1 PROPUESTA'!$L$13,0)</f>
        <v>122267</v>
      </c>
      <c r="J1155" s="171">
        <f>+ROUND(ITEMS!J1150*'Formulario 1 PROPUESTA'!$L$13,0)</f>
        <v>115611</v>
      </c>
      <c r="K1155" s="171">
        <f>+ROUND(ITEMS!K1150*'Formulario 1 PROPUESTA'!$L$13,0)</f>
        <v>138600</v>
      </c>
      <c r="L1155" s="171">
        <f>+ROUND(ITEMS!L1150*'Formulario 1 PROPUESTA'!$L$13,0)</f>
        <v>138600</v>
      </c>
      <c r="M1155" s="172">
        <f>+ROUND(ITEMS!M1150*'Formulario 1 PROPUESTA'!$L$13,0)</f>
        <v>138600</v>
      </c>
      <c r="N1155" s="225"/>
    </row>
    <row r="1156" spans="2:14" customFormat="1" ht="69.599999999999994" x14ac:dyDescent="0.25">
      <c r="B1156" s="223"/>
      <c r="C1156" s="163">
        <v>1136</v>
      </c>
      <c r="D1156" s="163" t="s">
        <v>21</v>
      </c>
      <c r="E1156" s="164" t="s">
        <v>684</v>
      </c>
      <c r="F1156" s="165" t="s">
        <v>84</v>
      </c>
      <c r="G1156" s="166">
        <v>1</v>
      </c>
      <c r="H1156" s="170">
        <f>+ROUND(ITEMS!H1151*'Formulario 1 PROPUESTA'!$L$13,0)</f>
        <v>192825</v>
      </c>
      <c r="I1156" s="171">
        <f>+ROUND(ITEMS!I1151*'Formulario 1 PROPUESTA'!$L$13,0)</f>
        <v>156450</v>
      </c>
      <c r="J1156" s="171">
        <f>+ROUND(ITEMS!J1151*'Formulario 1 PROPUESTA'!$L$13,0)</f>
        <v>505767</v>
      </c>
      <c r="K1156" s="171">
        <f>+ROUND(ITEMS!K1151*'Formulario 1 PROPUESTA'!$L$13,0)</f>
        <v>336000</v>
      </c>
      <c r="L1156" s="171">
        <f>+ROUND(ITEMS!L1151*'Formulario 1 PROPUESTA'!$L$13,0)</f>
        <v>189000</v>
      </c>
      <c r="M1156" s="172">
        <f>+ROUND(ITEMS!M1151*'Formulario 1 PROPUESTA'!$L$13,0)</f>
        <v>262500</v>
      </c>
      <c r="N1156" s="225"/>
    </row>
    <row r="1157" spans="2:14" customFormat="1" ht="87" x14ac:dyDescent="0.25">
      <c r="B1157" s="223"/>
      <c r="C1157" s="163">
        <v>1137</v>
      </c>
      <c r="D1157" s="163" t="s">
        <v>35</v>
      </c>
      <c r="E1157" s="164" t="s">
        <v>685</v>
      </c>
      <c r="F1157" s="165" t="s">
        <v>10</v>
      </c>
      <c r="G1157" s="166">
        <v>1</v>
      </c>
      <c r="H1157" s="170">
        <f>+ROUND(ITEMS!H1152*'Formulario 1 PROPUESTA'!$L$13,0)</f>
        <v>122267</v>
      </c>
      <c r="I1157" s="171">
        <f>+ROUND(ITEMS!I1152*'Formulario 1 PROPUESTA'!$L$13,0)</f>
        <v>122267</v>
      </c>
      <c r="J1157" s="171">
        <f>+ROUND(ITEMS!J1152*'Formulario 1 PROPUESTA'!$L$13,0)</f>
        <v>115611</v>
      </c>
      <c r="K1157" s="171">
        <f>+ROUND(ITEMS!K1152*'Formulario 1 PROPUESTA'!$L$13,0)</f>
        <v>138600</v>
      </c>
      <c r="L1157" s="171">
        <f>+ROUND(ITEMS!L1152*'Formulario 1 PROPUESTA'!$L$13,0)</f>
        <v>138600</v>
      </c>
      <c r="M1157" s="172">
        <f>+ROUND(ITEMS!M1152*'Formulario 1 PROPUESTA'!$L$13,0)</f>
        <v>138600</v>
      </c>
      <c r="N1157" s="225"/>
    </row>
    <row r="1158" spans="2:14" customFormat="1" ht="87" x14ac:dyDescent="0.25">
      <c r="B1158" s="223"/>
      <c r="C1158" s="163">
        <v>1138</v>
      </c>
      <c r="D1158" s="163" t="s">
        <v>21</v>
      </c>
      <c r="E1158" s="164" t="s">
        <v>685</v>
      </c>
      <c r="F1158" s="165" t="s">
        <v>84</v>
      </c>
      <c r="G1158" s="166">
        <v>1</v>
      </c>
      <c r="H1158" s="170">
        <f>+ROUND(ITEMS!H1153*'Formulario 1 PROPUESTA'!$L$13,0)</f>
        <v>236003</v>
      </c>
      <c r="I1158" s="171">
        <f>+ROUND(ITEMS!I1153*'Formulario 1 PROPUESTA'!$L$13,0)</f>
        <v>236003</v>
      </c>
      <c r="J1158" s="171">
        <f>+ROUND(ITEMS!J1153*'Formulario 1 PROPUESTA'!$L$13,0)</f>
        <v>458480</v>
      </c>
      <c r="K1158" s="171">
        <f>+ROUND(ITEMS!K1153*'Formulario 1 PROPUESTA'!$L$13,0)</f>
        <v>336000</v>
      </c>
      <c r="L1158" s="171">
        <f>+ROUND(ITEMS!L1153*'Formulario 1 PROPUESTA'!$L$13,0)</f>
        <v>189000</v>
      </c>
      <c r="M1158" s="172">
        <f>+ROUND(ITEMS!M1153*'Formulario 1 PROPUESTA'!$L$13,0)</f>
        <v>262500</v>
      </c>
      <c r="N1158" s="225"/>
    </row>
    <row r="1159" spans="2:14" customFormat="1" ht="104.4" x14ac:dyDescent="0.25">
      <c r="B1159" s="223"/>
      <c r="C1159" s="163">
        <v>1139</v>
      </c>
      <c r="D1159" s="163" t="s">
        <v>35</v>
      </c>
      <c r="E1159" s="164" t="s">
        <v>686</v>
      </c>
      <c r="F1159" s="165" t="s">
        <v>10</v>
      </c>
      <c r="G1159" s="166">
        <v>1</v>
      </c>
      <c r="H1159" s="170">
        <f>+ROUND(ITEMS!H1154*'Formulario 1 PROPUESTA'!$L$13,0)</f>
        <v>122267</v>
      </c>
      <c r="I1159" s="171">
        <f>+ROUND(ITEMS!I1154*'Formulario 1 PROPUESTA'!$L$13,0)</f>
        <v>122267</v>
      </c>
      <c r="J1159" s="171">
        <f>+ROUND(ITEMS!J1154*'Formulario 1 PROPUESTA'!$L$13,0)</f>
        <v>115611</v>
      </c>
      <c r="K1159" s="171">
        <f>+ROUND(ITEMS!K1154*'Formulario 1 PROPUESTA'!$L$13,0)</f>
        <v>138600</v>
      </c>
      <c r="L1159" s="171">
        <f>+ROUND(ITEMS!L1154*'Formulario 1 PROPUESTA'!$L$13,0)</f>
        <v>138600</v>
      </c>
      <c r="M1159" s="172">
        <f>+ROUND(ITEMS!M1154*'Formulario 1 PROPUESTA'!$L$13,0)</f>
        <v>138600</v>
      </c>
      <c r="N1159" s="225"/>
    </row>
    <row r="1160" spans="2:14" customFormat="1" ht="104.4" x14ac:dyDescent="0.25">
      <c r="B1160" s="223"/>
      <c r="C1160" s="163">
        <v>1140</v>
      </c>
      <c r="D1160" s="163" t="s">
        <v>21</v>
      </c>
      <c r="E1160" s="164" t="s">
        <v>686</v>
      </c>
      <c r="F1160" s="165" t="s">
        <v>84</v>
      </c>
      <c r="G1160" s="166">
        <v>1</v>
      </c>
      <c r="H1160" s="170">
        <f>+ROUND(ITEMS!H1155*'Formulario 1 PROPUESTA'!$L$13,0)</f>
        <v>214287</v>
      </c>
      <c r="I1160" s="171">
        <f>+ROUND(ITEMS!I1155*'Formulario 1 PROPUESTA'!$L$13,0)</f>
        <v>228170</v>
      </c>
      <c r="J1160" s="171">
        <f>+ROUND(ITEMS!J1155*'Formulario 1 PROPUESTA'!$L$13,0)</f>
        <v>571200</v>
      </c>
      <c r="K1160" s="171">
        <f>+ROUND(ITEMS!K1155*'Formulario 1 PROPUESTA'!$L$13,0)</f>
        <v>441000</v>
      </c>
      <c r="L1160" s="171">
        <f>+ROUND(ITEMS!L1155*'Formulario 1 PROPUESTA'!$L$13,0)</f>
        <v>231000</v>
      </c>
      <c r="M1160" s="172">
        <f>+ROUND(ITEMS!M1155*'Formulario 1 PROPUESTA'!$L$13,0)</f>
        <v>420000</v>
      </c>
      <c r="N1160" s="225"/>
    </row>
    <row r="1161" spans="2:14" customFormat="1" ht="139.19999999999999" x14ac:dyDescent="0.25">
      <c r="B1161" s="223"/>
      <c r="C1161" s="163">
        <v>1141</v>
      </c>
      <c r="D1161" s="163" t="s">
        <v>35</v>
      </c>
      <c r="E1161" s="164" t="s">
        <v>687</v>
      </c>
      <c r="F1161" s="165" t="s">
        <v>10</v>
      </c>
      <c r="G1161" s="166">
        <v>1</v>
      </c>
      <c r="H1161" s="170">
        <f>+ROUND(ITEMS!H1156*'Formulario 1 PROPUESTA'!$L$13,0)</f>
        <v>122267</v>
      </c>
      <c r="I1161" s="171">
        <f>+ROUND(ITEMS!I1156*'Formulario 1 PROPUESTA'!$L$13,0)</f>
        <v>122267</v>
      </c>
      <c r="J1161" s="171">
        <f>+ROUND(ITEMS!J1156*'Formulario 1 PROPUESTA'!$L$13,0)</f>
        <v>115611</v>
      </c>
      <c r="K1161" s="171">
        <f>+ROUND(ITEMS!K1156*'Formulario 1 PROPUESTA'!$L$13,0)</f>
        <v>138600</v>
      </c>
      <c r="L1161" s="171">
        <f>+ROUND(ITEMS!L1156*'Formulario 1 PROPUESTA'!$L$13,0)</f>
        <v>138600</v>
      </c>
      <c r="M1161" s="172">
        <f>+ROUND(ITEMS!M1156*'Formulario 1 PROPUESTA'!$L$13,0)</f>
        <v>138600</v>
      </c>
      <c r="N1161" s="225"/>
    </row>
    <row r="1162" spans="2:14" customFormat="1" ht="139.19999999999999" x14ac:dyDescent="0.25">
      <c r="B1162" s="223"/>
      <c r="C1162" s="163">
        <v>1142</v>
      </c>
      <c r="D1162" s="163" t="s">
        <v>21</v>
      </c>
      <c r="E1162" s="164" t="s">
        <v>687</v>
      </c>
      <c r="F1162" s="165" t="s">
        <v>84</v>
      </c>
      <c r="G1162" s="166">
        <v>1</v>
      </c>
      <c r="H1162" s="170">
        <f>+ROUND(ITEMS!H1157*'Formulario 1 PROPUESTA'!$L$13,0)</f>
        <v>222553</v>
      </c>
      <c r="I1162" s="171">
        <f>+ROUND(ITEMS!I1157*'Formulario 1 PROPUESTA'!$L$13,0)</f>
        <v>236437</v>
      </c>
      <c r="J1162" s="171">
        <f>+ROUND(ITEMS!J1157*'Formulario 1 PROPUESTA'!$L$13,0)</f>
        <v>571200</v>
      </c>
      <c r="K1162" s="171">
        <f>+ROUND(ITEMS!K1157*'Formulario 1 PROPUESTA'!$L$13,0)</f>
        <v>504000</v>
      </c>
      <c r="L1162" s="171">
        <f>+ROUND(ITEMS!L1157*'Formulario 1 PROPUESTA'!$L$13,0)</f>
        <v>472500</v>
      </c>
      <c r="M1162" s="172">
        <f>+ROUND(ITEMS!M1157*'Formulario 1 PROPUESTA'!$L$13,0)</f>
        <v>472500</v>
      </c>
      <c r="N1162" s="225"/>
    </row>
    <row r="1163" spans="2:14" customFormat="1" ht="104.4" x14ac:dyDescent="0.25">
      <c r="B1163" s="223"/>
      <c r="C1163" s="163">
        <v>1143</v>
      </c>
      <c r="D1163" s="163" t="s">
        <v>35</v>
      </c>
      <c r="E1163" s="164" t="s">
        <v>688</v>
      </c>
      <c r="F1163" s="165" t="s">
        <v>10</v>
      </c>
      <c r="G1163" s="166">
        <v>1</v>
      </c>
      <c r="H1163" s="170">
        <f>+ROUND(ITEMS!H1158*'Formulario 1 PROPUESTA'!$L$13,0)</f>
        <v>122267</v>
      </c>
      <c r="I1163" s="171">
        <f>+ROUND(ITEMS!I1158*'Formulario 1 PROPUESTA'!$L$13,0)</f>
        <v>122267</v>
      </c>
      <c r="J1163" s="171">
        <f>+ROUND(ITEMS!J1158*'Formulario 1 PROPUESTA'!$L$13,0)</f>
        <v>115611</v>
      </c>
      <c r="K1163" s="171">
        <f>+ROUND(ITEMS!K1158*'Formulario 1 PROPUESTA'!$L$13,0)</f>
        <v>138600</v>
      </c>
      <c r="L1163" s="171">
        <f>+ROUND(ITEMS!L1158*'Formulario 1 PROPUESTA'!$L$13,0)</f>
        <v>138600</v>
      </c>
      <c r="M1163" s="172">
        <f>+ROUND(ITEMS!M1158*'Formulario 1 PROPUESTA'!$L$13,0)</f>
        <v>138600</v>
      </c>
      <c r="N1163" s="225"/>
    </row>
    <row r="1164" spans="2:14" customFormat="1" ht="104.4" x14ac:dyDescent="0.25">
      <c r="B1164" s="223"/>
      <c r="C1164" s="163">
        <v>1144</v>
      </c>
      <c r="D1164" s="163" t="s">
        <v>21</v>
      </c>
      <c r="E1164" s="164" t="s">
        <v>688</v>
      </c>
      <c r="F1164" s="165" t="s">
        <v>84</v>
      </c>
      <c r="G1164" s="166">
        <v>1</v>
      </c>
      <c r="H1164" s="170">
        <f>+ROUND(ITEMS!H1159*'Formulario 1 PROPUESTA'!$L$13,0)</f>
        <v>268976</v>
      </c>
      <c r="I1164" s="171">
        <f>+ROUND(ITEMS!I1159*'Formulario 1 PROPUESTA'!$L$13,0)</f>
        <v>300401</v>
      </c>
      <c r="J1164" s="171">
        <f>+ROUND(ITEMS!J1159*'Formulario 1 PROPUESTA'!$L$13,0)</f>
        <v>583467</v>
      </c>
      <c r="K1164" s="171">
        <f>+ROUND(ITEMS!K1159*'Formulario 1 PROPUESTA'!$L$13,0)</f>
        <v>504000</v>
      </c>
      <c r="L1164" s="171">
        <f>+ROUND(ITEMS!L1159*'Formulario 1 PROPUESTA'!$L$13,0)</f>
        <v>189000</v>
      </c>
      <c r="M1164" s="172">
        <f>+ROUND(ITEMS!M1159*'Formulario 1 PROPUESTA'!$L$13,0)</f>
        <v>367500</v>
      </c>
      <c r="N1164" s="225"/>
    </row>
    <row r="1165" spans="2:14" customFormat="1" ht="104.4" x14ac:dyDescent="0.25">
      <c r="B1165" s="223"/>
      <c r="C1165" s="163">
        <v>1145</v>
      </c>
      <c r="D1165" s="163" t="s">
        <v>35</v>
      </c>
      <c r="E1165" s="164" t="s">
        <v>689</v>
      </c>
      <c r="F1165" s="165" t="s">
        <v>10</v>
      </c>
      <c r="G1165" s="166">
        <v>1</v>
      </c>
      <c r="H1165" s="170">
        <f>+ROUND(ITEMS!H1160*'Formulario 1 PROPUESTA'!$L$13,0)</f>
        <v>122267</v>
      </c>
      <c r="I1165" s="171">
        <f>+ROUND(ITEMS!I1160*'Formulario 1 PROPUESTA'!$L$13,0)</f>
        <v>122267</v>
      </c>
      <c r="J1165" s="171">
        <f>+ROUND(ITEMS!J1160*'Formulario 1 PROPUESTA'!$L$13,0)</f>
        <v>115611</v>
      </c>
      <c r="K1165" s="171">
        <f>+ROUND(ITEMS!K1160*'Formulario 1 PROPUESTA'!$L$13,0)</f>
        <v>138600</v>
      </c>
      <c r="L1165" s="171">
        <f>+ROUND(ITEMS!L1160*'Formulario 1 PROPUESTA'!$L$13,0)</f>
        <v>138600</v>
      </c>
      <c r="M1165" s="172">
        <f>+ROUND(ITEMS!M1160*'Formulario 1 PROPUESTA'!$L$13,0)</f>
        <v>138600</v>
      </c>
      <c r="N1165" s="225"/>
    </row>
    <row r="1166" spans="2:14" customFormat="1" ht="104.4" x14ac:dyDescent="0.25">
      <c r="B1166" s="223"/>
      <c r="C1166" s="163">
        <v>1146</v>
      </c>
      <c r="D1166" s="163" t="s">
        <v>21</v>
      </c>
      <c r="E1166" s="164" t="s">
        <v>689</v>
      </c>
      <c r="F1166" s="165" t="s">
        <v>84</v>
      </c>
      <c r="G1166" s="166">
        <v>1</v>
      </c>
      <c r="H1166" s="170">
        <f>+ROUND(ITEMS!H1161*'Formulario 1 PROPUESTA'!$L$13,0)</f>
        <v>149100</v>
      </c>
      <c r="I1166" s="171">
        <f>+ROUND(ITEMS!I1161*'Formulario 1 PROPUESTA'!$L$13,0)</f>
        <v>149100</v>
      </c>
      <c r="J1166" s="171">
        <f>+ROUND(ITEMS!J1161*'Formulario 1 PROPUESTA'!$L$13,0)</f>
        <v>361200</v>
      </c>
      <c r="K1166" s="171">
        <f>+ROUND(ITEMS!K1161*'Formulario 1 PROPUESTA'!$L$13,0)</f>
        <v>441000</v>
      </c>
      <c r="L1166" s="171">
        <f>+ROUND(ITEMS!L1161*'Formulario 1 PROPUESTA'!$L$13,0)</f>
        <v>472500</v>
      </c>
      <c r="M1166" s="172">
        <f>+ROUND(ITEMS!M1161*'Formulario 1 PROPUESTA'!$L$13,0)</f>
        <v>472500</v>
      </c>
      <c r="N1166" s="225"/>
    </row>
    <row r="1167" spans="2:14" customFormat="1" ht="87" x14ac:dyDescent="0.25">
      <c r="B1167" s="223"/>
      <c r="C1167" s="163">
        <v>1147</v>
      </c>
      <c r="D1167" s="163" t="s">
        <v>35</v>
      </c>
      <c r="E1167" s="164" t="s">
        <v>690</v>
      </c>
      <c r="F1167" s="165" t="s">
        <v>10</v>
      </c>
      <c r="G1167" s="166">
        <v>1</v>
      </c>
      <c r="H1167" s="170">
        <f>+ROUND(ITEMS!H1162*'Formulario 1 PROPUESTA'!$L$13,0)</f>
        <v>122267</v>
      </c>
      <c r="I1167" s="171">
        <f>+ROUND(ITEMS!I1162*'Formulario 1 PROPUESTA'!$L$13,0)</f>
        <v>122267</v>
      </c>
      <c r="J1167" s="171">
        <f>+ROUND(ITEMS!J1162*'Formulario 1 PROPUESTA'!$L$13,0)</f>
        <v>115611</v>
      </c>
      <c r="K1167" s="171">
        <f>+ROUND(ITEMS!K1162*'Formulario 1 PROPUESTA'!$L$13,0)</f>
        <v>138600</v>
      </c>
      <c r="L1167" s="171">
        <f>+ROUND(ITEMS!L1162*'Formulario 1 PROPUESTA'!$L$13,0)</f>
        <v>138600</v>
      </c>
      <c r="M1167" s="172">
        <f>+ROUND(ITEMS!M1162*'Formulario 1 PROPUESTA'!$L$13,0)</f>
        <v>138600</v>
      </c>
      <c r="N1167" s="225"/>
    </row>
    <row r="1168" spans="2:14" customFormat="1" ht="87" x14ac:dyDescent="0.25">
      <c r="B1168" s="223"/>
      <c r="C1168" s="163">
        <v>1148</v>
      </c>
      <c r="D1168" s="163" t="s">
        <v>21</v>
      </c>
      <c r="E1168" s="164" t="s">
        <v>690</v>
      </c>
      <c r="F1168" s="165" t="s">
        <v>84</v>
      </c>
      <c r="G1168" s="166">
        <v>1</v>
      </c>
      <c r="H1168" s="170">
        <f>+ROUND(ITEMS!H1163*'Formulario 1 PROPUESTA'!$L$13,0)</f>
        <v>226800</v>
      </c>
      <c r="I1168" s="171">
        <f>+ROUND(ITEMS!I1163*'Formulario 1 PROPUESTA'!$L$13,0)</f>
        <v>226800</v>
      </c>
      <c r="J1168" s="171">
        <f>+ROUND(ITEMS!J1163*'Formulario 1 PROPUESTA'!$L$13,0)</f>
        <v>571200</v>
      </c>
      <c r="K1168" s="171">
        <f>+ROUND(ITEMS!K1163*'Formulario 1 PROPUESTA'!$L$13,0)</f>
        <v>504000</v>
      </c>
      <c r="L1168" s="171">
        <f>+ROUND(ITEMS!L1163*'Formulario 1 PROPUESTA'!$L$13,0)</f>
        <v>231000</v>
      </c>
      <c r="M1168" s="172">
        <f>+ROUND(ITEMS!M1163*'Formulario 1 PROPUESTA'!$L$13,0)</f>
        <v>472500</v>
      </c>
      <c r="N1168" s="225"/>
    </row>
    <row r="1169" spans="2:14" customFormat="1" ht="87" x14ac:dyDescent="0.25">
      <c r="B1169" s="223"/>
      <c r="C1169" s="163">
        <v>1149</v>
      </c>
      <c r="D1169" s="163" t="s">
        <v>35</v>
      </c>
      <c r="E1169" s="164" t="s">
        <v>691</v>
      </c>
      <c r="F1169" s="165" t="s">
        <v>10</v>
      </c>
      <c r="G1169" s="166">
        <v>1</v>
      </c>
      <c r="H1169" s="170">
        <f>+ROUND(ITEMS!H1164*'Formulario 1 PROPUESTA'!$L$13,0)</f>
        <v>0</v>
      </c>
      <c r="I1169" s="171">
        <f>+ROUND(ITEMS!I1164*'Formulario 1 PROPUESTA'!$L$13,0)</f>
        <v>0</v>
      </c>
      <c r="J1169" s="171">
        <f>+ROUND(ITEMS!J1164*'Formulario 1 PROPUESTA'!$L$13,0)</f>
        <v>0</v>
      </c>
      <c r="K1169" s="171">
        <f>+ROUND(ITEMS!K1164*'Formulario 1 PROPUESTA'!$L$13,0)</f>
        <v>0</v>
      </c>
      <c r="L1169" s="171">
        <f>+ROUND(ITEMS!L1164*'Formulario 1 PROPUESTA'!$L$13,0)</f>
        <v>0</v>
      </c>
      <c r="M1169" s="172">
        <f>+ROUND(ITEMS!M1164*'Formulario 1 PROPUESTA'!$L$13,0)</f>
        <v>138600</v>
      </c>
      <c r="N1169" s="225"/>
    </row>
    <row r="1170" spans="2:14" customFormat="1" ht="87" x14ac:dyDescent="0.25">
      <c r="B1170" s="223"/>
      <c r="C1170" s="163">
        <v>1150</v>
      </c>
      <c r="D1170" s="163" t="s">
        <v>21</v>
      </c>
      <c r="E1170" s="164" t="s">
        <v>691</v>
      </c>
      <c r="F1170" s="165" t="s">
        <v>84</v>
      </c>
      <c r="G1170" s="166">
        <v>1</v>
      </c>
      <c r="H1170" s="170">
        <f>+ROUND(ITEMS!H1165*'Formulario 1 PROPUESTA'!$L$13,0)</f>
        <v>0</v>
      </c>
      <c r="I1170" s="171">
        <f>+ROUND(ITEMS!I1165*'Formulario 1 PROPUESTA'!$L$13,0)</f>
        <v>0</v>
      </c>
      <c r="J1170" s="171">
        <f>+ROUND(ITEMS!J1165*'Formulario 1 PROPUESTA'!$L$13,0)</f>
        <v>0</v>
      </c>
      <c r="K1170" s="171">
        <f>+ROUND(ITEMS!K1165*'Formulario 1 PROPUESTA'!$L$13,0)</f>
        <v>0</v>
      </c>
      <c r="L1170" s="171">
        <f>+ROUND(ITEMS!L1165*'Formulario 1 PROPUESTA'!$L$13,0)</f>
        <v>0</v>
      </c>
      <c r="M1170" s="172">
        <f>+ROUND(ITEMS!M1165*'Formulario 1 PROPUESTA'!$L$13,0)</f>
        <v>262500</v>
      </c>
      <c r="N1170" s="225"/>
    </row>
    <row r="1171" spans="2:14" customFormat="1" ht="87" x14ac:dyDescent="0.25">
      <c r="B1171" s="223"/>
      <c r="C1171" s="163">
        <v>1151</v>
      </c>
      <c r="D1171" s="163" t="s">
        <v>35</v>
      </c>
      <c r="E1171" s="164" t="s">
        <v>692</v>
      </c>
      <c r="F1171" s="165" t="s">
        <v>10</v>
      </c>
      <c r="G1171" s="166">
        <v>1</v>
      </c>
      <c r="H1171" s="170">
        <f>+ROUND(ITEMS!H1166*'Formulario 1 PROPUESTA'!$L$13,0)</f>
        <v>122267</v>
      </c>
      <c r="I1171" s="171">
        <f>+ROUND(ITEMS!I1166*'Formulario 1 PROPUESTA'!$L$13,0)</f>
        <v>122267</v>
      </c>
      <c r="J1171" s="171">
        <f>+ROUND(ITEMS!J1166*'Formulario 1 PROPUESTA'!$L$13,0)</f>
        <v>115611</v>
      </c>
      <c r="K1171" s="171">
        <f>+ROUND(ITEMS!K1166*'Formulario 1 PROPUESTA'!$L$13,0)</f>
        <v>138600</v>
      </c>
      <c r="L1171" s="171">
        <f>+ROUND(ITEMS!L1166*'Formulario 1 PROPUESTA'!$L$13,0)</f>
        <v>138600</v>
      </c>
      <c r="M1171" s="172">
        <f>+ROUND(ITEMS!M1166*'Formulario 1 PROPUESTA'!$L$13,0)</f>
        <v>138600</v>
      </c>
      <c r="N1171" s="225"/>
    </row>
    <row r="1172" spans="2:14" customFormat="1" ht="87" x14ac:dyDescent="0.25">
      <c r="B1172" s="223"/>
      <c r="C1172" s="163">
        <v>1152</v>
      </c>
      <c r="D1172" s="163" t="s">
        <v>21</v>
      </c>
      <c r="E1172" s="164" t="s">
        <v>692</v>
      </c>
      <c r="F1172" s="165" t="s">
        <v>84</v>
      </c>
      <c r="G1172" s="166">
        <v>1</v>
      </c>
      <c r="H1172" s="170">
        <f>+ROUND(ITEMS!H1167*'Formulario 1 PROPUESTA'!$L$13,0)</f>
        <v>132300</v>
      </c>
      <c r="I1172" s="171">
        <f>+ROUND(ITEMS!I1167*'Formulario 1 PROPUESTA'!$L$13,0)</f>
        <v>132300</v>
      </c>
      <c r="J1172" s="171">
        <f>+ROUND(ITEMS!J1167*'Formulario 1 PROPUESTA'!$L$13,0)</f>
        <v>571200</v>
      </c>
      <c r="K1172" s="171">
        <f>+ROUND(ITEMS!K1167*'Formulario 1 PROPUESTA'!$L$13,0)</f>
        <v>504000</v>
      </c>
      <c r="L1172" s="171">
        <f>+ROUND(ITEMS!L1167*'Formulario 1 PROPUESTA'!$L$13,0)</f>
        <v>819000</v>
      </c>
      <c r="M1172" s="172">
        <f>+ROUND(ITEMS!M1167*'Formulario 1 PROPUESTA'!$L$13,0)</f>
        <v>1890000</v>
      </c>
      <c r="N1172" s="225"/>
    </row>
    <row r="1173" spans="2:14" customFormat="1" ht="104.4" x14ac:dyDescent="0.25">
      <c r="B1173" s="223"/>
      <c r="C1173" s="163">
        <v>1153</v>
      </c>
      <c r="D1173" s="163" t="s">
        <v>35</v>
      </c>
      <c r="E1173" s="164" t="s">
        <v>693</v>
      </c>
      <c r="F1173" s="165" t="s">
        <v>10</v>
      </c>
      <c r="G1173" s="166">
        <v>1</v>
      </c>
      <c r="H1173" s="170">
        <f>+ROUND(ITEMS!H1168*'Formulario 1 PROPUESTA'!$L$13,0)</f>
        <v>122267</v>
      </c>
      <c r="I1173" s="171">
        <f>+ROUND(ITEMS!I1168*'Formulario 1 PROPUESTA'!$L$13,0)</f>
        <v>122267</v>
      </c>
      <c r="J1173" s="171">
        <f>+ROUND(ITEMS!J1168*'Formulario 1 PROPUESTA'!$L$13,0)</f>
        <v>138600</v>
      </c>
      <c r="K1173" s="171">
        <f>+ROUND(ITEMS!K1168*'Formulario 1 PROPUESTA'!$L$13,0)</f>
        <v>138600</v>
      </c>
      <c r="L1173" s="171">
        <f>+ROUND(ITEMS!L1168*'Formulario 1 PROPUESTA'!$L$13,0)</f>
        <v>138600</v>
      </c>
      <c r="M1173" s="172">
        <f>+ROUND(ITEMS!M1168*'Formulario 1 PROPUESTA'!$L$13,0)</f>
        <v>138600</v>
      </c>
      <c r="N1173" s="225"/>
    </row>
    <row r="1174" spans="2:14" customFormat="1" ht="104.4" x14ac:dyDescent="0.25">
      <c r="B1174" s="223"/>
      <c r="C1174" s="163">
        <v>1154</v>
      </c>
      <c r="D1174" s="163" t="s">
        <v>21</v>
      </c>
      <c r="E1174" s="164" t="s">
        <v>693</v>
      </c>
      <c r="F1174" s="165" t="s">
        <v>84</v>
      </c>
      <c r="G1174" s="166">
        <v>1</v>
      </c>
      <c r="H1174" s="170">
        <f>+ROUND(ITEMS!H1169*'Formulario 1 PROPUESTA'!$L$13,0)</f>
        <v>264408</v>
      </c>
      <c r="I1174" s="171">
        <f>+ROUND(ITEMS!I1169*'Formulario 1 PROPUESTA'!$L$13,0)</f>
        <v>246750</v>
      </c>
      <c r="J1174" s="171">
        <f>+ROUND(ITEMS!J1169*'Formulario 1 PROPUESTA'!$L$13,0)</f>
        <v>571200</v>
      </c>
      <c r="K1174" s="171">
        <f>+ROUND(ITEMS!K1169*'Formulario 1 PROPUESTA'!$L$13,0)</f>
        <v>336000</v>
      </c>
      <c r="L1174" s="171">
        <f>+ROUND(ITEMS!L1169*'Formulario 1 PROPUESTA'!$L$13,0)</f>
        <v>546000</v>
      </c>
      <c r="M1174" s="172">
        <f>+ROUND(ITEMS!M1169*'Formulario 1 PROPUESTA'!$L$13,0)</f>
        <v>630000</v>
      </c>
      <c r="N1174" s="225"/>
    </row>
    <row r="1175" spans="2:14" customFormat="1" ht="69.599999999999994" x14ac:dyDescent="0.25">
      <c r="B1175" s="223"/>
      <c r="C1175" s="163">
        <v>1155</v>
      </c>
      <c r="D1175" s="163" t="s">
        <v>35</v>
      </c>
      <c r="E1175" s="164" t="s">
        <v>694</v>
      </c>
      <c r="F1175" s="165" t="s">
        <v>10</v>
      </c>
      <c r="G1175" s="166">
        <v>1</v>
      </c>
      <c r="H1175" s="170">
        <f>+ROUND(ITEMS!H1170*'Formulario 1 PROPUESTA'!$L$13,0)</f>
        <v>122267</v>
      </c>
      <c r="I1175" s="171">
        <f>+ROUND(ITEMS!I1170*'Formulario 1 PROPUESTA'!$L$13,0)</f>
        <v>122267</v>
      </c>
      <c r="J1175" s="171">
        <f>+ROUND(ITEMS!J1170*'Formulario 1 PROPUESTA'!$L$13,0)</f>
        <v>115611</v>
      </c>
      <c r="K1175" s="171">
        <f>+ROUND(ITEMS!K1170*'Formulario 1 PROPUESTA'!$L$13,0)</f>
        <v>138600</v>
      </c>
      <c r="L1175" s="171">
        <f>+ROUND(ITEMS!L1170*'Formulario 1 PROPUESTA'!$L$13,0)</f>
        <v>138600</v>
      </c>
      <c r="M1175" s="172">
        <f>+ROUND(ITEMS!M1170*'Formulario 1 PROPUESTA'!$L$13,0)</f>
        <v>138600</v>
      </c>
      <c r="N1175" s="225"/>
    </row>
    <row r="1176" spans="2:14" customFormat="1" ht="69.599999999999994" x14ac:dyDescent="0.25">
      <c r="B1176" s="223"/>
      <c r="C1176" s="163">
        <v>1156</v>
      </c>
      <c r="D1176" s="163" t="s">
        <v>21</v>
      </c>
      <c r="E1176" s="164" t="s">
        <v>694</v>
      </c>
      <c r="F1176" s="165" t="s">
        <v>84</v>
      </c>
      <c r="G1176" s="166">
        <v>1</v>
      </c>
      <c r="H1176" s="170">
        <f>+ROUND(ITEMS!H1171*'Formulario 1 PROPUESTA'!$L$13,0)</f>
        <v>135687</v>
      </c>
      <c r="I1176" s="171">
        <f>+ROUND(ITEMS!I1171*'Formulario 1 PROPUESTA'!$L$13,0)</f>
        <v>149570</v>
      </c>
      <c r="J1176" s="171">
        <f>+ROUND(ITEMS!J1171*'Formulario 1 PROPUESTA'!$L$13,0)</f>
        <v>451500</v>
      </c>
      <c r="K1176" s="171">
        <f>+ROUND(ITEMS!K1171*'Formulario 1 PROPUESTA'!$L$13,0)</f>
        <v>336000</v>
      </c>
      <c r="L1176" s="171">
        <f>+ROUND(ITEMS!L1171*'Formulario 1 PROPUESTA'!$L$13,0)</f>
        <v>231000</v>
      </c>
      <c r="M1176" s="172">
        <f>+ROUND(ITEMS!M1171*'Formulario 1 PROPUESTA'!$L$13,0)</f>
        <v>651000</v>
      </c>
      <c r="N1176" s="225"/>
    </row>
    <row r="1177" spans="2:14" customFormat="1" ht="69.599999999999994" x14ac:dyDescent="0.25">
      <c r="B1177" s="223"/>
      <c r="C1177" s="163">
        <v>1157</v>
      </c>
      <c r="D1177" s="163" t="s">
        <v>35</v>
      </c>
      <c r="E1177" s="164" t="s">
        <v>695</v>
      </c>
      <c r="F1177" s="165" t="s">
        <v>10</v>
      </c>
      <c r="G1177" s="166">
        <v>1</v>
      </c>
      <c r="H1177" s="170">
        <f>+ROUND(ITEMS!H1172*'Formulario 1 PROPUESTA'!$L$13,0)</f>
        <v>0</v>
      </c>
      <c r="I1177" s="171">
        <f>+ROUND(ITEMS!I1172*'Formulario 1 PROPUESTA'!$L$13,0)</f>
        <v>0</v>
      </c>
      <c r="J1177" s="171">
        <f>+ROUND(ITEMS!J1172*'Formulario 1 PROPUESTA'!$L$13,0)</f>
        <v>0</v>
      </c>
      <c r="K1177" s="171">
        <f>+ROUND(ITEMS!K1172*'Formulario 1 PROPUESTA'!$L$13,0)</f>
        <v>0</v>
      </c>
      <c r="L1177" s="171">
        <f>+ROUND(ITEMS!L1172*'Formulario 1 PROPUESTA'!$L$13,0)</f>
        <v>0</v>
      </c>
      <c r="M1177" s="172">
        <f>+ROUND(ITEMS!M1172*'Formulario 1 PROPUESTA'!$L$13,0)</f>
        <v>183750</v>
      </c>
      <c r="N1177" s="225"/>
    </row>
    <row r="1178" spans="2:14" customFormat="1" ht="69.599999999999994" x14ac:dyDescent="0.25">
      <c r="B1178" s="223"/>
      <c r="C1178" s="163">
        <v>1158</v>
      </c>
      <c r="D1178" s="163" t="s">
        <v>21</v>
      </c>
      <c r="E1178" s="164" t="s">
        <v>695</v>
      </c>
      <c r="F1178" s="165" t="s">
        <v>84</v>
      </c>
      <c r="G1178" s="166">
        <v>1</v>
      </c>
      <c r="H1178" s="170">
        <f>+ROUND(ITEMS!H1173*'Formulario 1 PROPUESTA'!$L$13,0)</f>
        <v>0</v>
      </c>
      <c r="I1178" s="171">
        <f>+ROUND(ITEMS!I1173*'Formulario 1 PROPUESTA'!$L$13,0)</f>
        <v>0</v>
      </c>
      <c r="J1178" s="171">
        <f>+ROUND(ITEMS!J1173*'Formulario 1 PROPUESTA'!$L$13,0)</f>
        <v>0</v>
      </c>
      <c r="K1178" s="171">
        <f>+ROUND(ITEMS!K1173*'Formulario 1 PROPUESTA'!$L$13,0)</f>
        <v>0</v>
      </c>
      <c r="L1178" s="171">
        <f>+ROUND(ITEMS!L1173*'Formulario 1 PROPUESTA'!$L$13,0)</f>
        <v>0</v>
      </c>
      <c r="M1178" s="172">
        <f>+ROUND(ITEMS!M1173*'Formulario 1 PROPUESTA'!$L$13,0)</f>
        <v>588000</v>
      </c>
      <c r="N1178" s="225"/>
    </row>
    <row r="1179" spans="2:14" customFormat="1" ht="69.599999999999994" x14ac:dyDescent="0.25">
      <c r="B1179" s="223"/>
      <c r="C1179" s="163">
        <v>1159</v>
      </c>
      <c r="D1179" s="163" t="s">
        <v>35</v>
      </c>
      <c r="E1179" s="164" t="s">
        <v>696</v>
      </c>
      <c r="F1179" s="165" t="s">
        <v>10</v>
      </c>
      <c r="G1179" s="166">
        <v>1</v>
      </c>
      <c r="H1179" s="170">
        <f>+ROUND(ITEMS!H1174*'Formulario 1 PROPUESTA'!$L$13,0)</f>
        <v>122267</v>
      </c>
      <c r="I1179" s="171">
        <f>+ROUND(ITEMS!I1174*'Formulario 1 PROPUESTA'!$L$13,0)</f>
        <v>122267</v>
      </c>
      <c r="J1179" s="171">
        <f>+ROUND(ITEMS!J1174*'Formulario 1 PROPUESTA'!$L$13,0)</f>
        <v>115611</v>
      </c>
      <c r="K1179" s="171">
        <f>+ROUND(ITEMS!K1174*'Formulario 1 PROPUESTA'!$L$13,0)</f>
        <v>138600</v>
      </c>
      <c r="L1179" s="171">
        <f>+ROUND(ITEMS!L1174*'Formulario 1 PROPUESTA'!$L$13,0)</f>
        <v>138600</v>
      </c>
      <c r="M1179" s="172">
        <f>+ROUND(ITEMS!M1174*'Formulario 1 PROPUESTA'!$L$13,0)</f>
        <v>138600</v>
      </c>
      <c r="N1179" s="225"/>
    </row>
    <row r="1180" spans="2:14" customFormat="1" ht="69.599999999999994" x14ac:dyDescent="0.25">
      <c r="B1180" s="223"/>
      <c r="C1180" s="163">
        <v>1160</v>
      </c>
      <c r="D1180" s="163" t="s">
        <v>21</v>
      </c>
      <c r="E1180" s="164" t="s">
        <v>696</v>
      </c>
      <c r="F1180" s="165" t="s">
        <v>84</v>
      </c>
      <c r="G1180" s="166">
        <v>1</v>
      </c>
      <c r="H1180" s="170">
        <f>+ROUND(ITEMS!H1175*'Formulario 1 PROPUESTA'!$L$13,0)</f>
        <v>130200</v>
      </c>
      <c r="I1180" s="171">
        <f>+ROUND(ITEMS!I1175*'Formulario 1 PROPUESTA'!$L$13,0)</f>
        <v>130200</v>
      </c>
      <c r="J1180" s="171">
        <f>+ROUND(ITEMS!J1175*'Formulario 1 PROPUESTA'!$L$13,0)</f>
        <v>408450</v>
      </c>
      <c r="K1180" s="171">
        <f>+ROUND(ITEMS!K1175*'Formulario 1 PROPUESTA'!$L$13,0)</f>
        <v>399000</v>
      </c>
      <c r="L1180" s="171">
        <f>+ROUND(ITEMS!L1175*'Formulario 1 PROPUESTA'!$L$13,0)</f>
        <v>294000</v>
      </c>
      <c r="M1180" s="172">
        <f>+ROUND(ITEMS!M1175*'Formulario 1 PROPUESTA'!$L$13,0)</f>
        <v>682500</v>
      </c>
      <c r="N1180" s="225"/>
    </row>
    <row r="1181" spans="2:14" customFormat="1" ht="69.599999999999994" x14ac:dyDescent="0.25">
      <c r="B1181" s="223"/>
      <c r="C1181" s="163">
        <v>1161</v>
      </c>
      <c r="D1181" s="163" t="s">
        <v>35</v>
      </c>
      <c r="E1181" s="164" t="s">
        <v>697</v>
      </c>
      <c r="F1181" s="165" t="s">
        <v>10</v>
      </c>
      <c r="G1181" s="166">
        <v>1</v>
      </c>
      <c r="H1181" s="170">
        <f>+ROUND(ITEMS!H1176*'Formulario 1 PROPUESTA'!$L$13,0)</f>
        <v>138600</v>
      </c>
      <c r="I1181" s="171">
        <f>+ROUND(ITEMS!I1176*'Formulario 1 PROPUESTA'!$L$13,0)</f>
        <v>138600</v>
      </c>
      <c r="J1181" s="171">
        <f>+ROUND(ITEMS!J1176*'Formulario 1 PROPUESTA'!$L$13,0)</f>
        <v>117932</v>
      </c>
      <c r="K1181" s="171">
        <f>+ROUND(ITEMS!K1176*'Formulario 1 PROPUESTA'!$L$13,0)</f>
        <v>138600</v>
      </c>
      <c r="L1181" s="171">
        <f>+ROUND(ITEMS!L1176*'Formulario 1 PROPUESTA'!$L$13,0)</f>
        <v>138600</v>
      </c>
      <c r="M1181" s="172">
        <f>+ROUND(ITEMS!M1176*'Formulario 1 PROPUESTA'!$L$13,0)</f>
        <v>138600</v>
      </c>
      <c r="N1181" s="225"/>
    </row>
    <row r="1182" spans="2:14" customFormat="1" ht="34.799999999999997" x14ac:dyDescent="0.25">
      <c r="B1182" s="223"/>
      <c r="C1182" s="163">
        <v>1162</v>
      </c>
      <c r="D1182" s="163" t="s">
        <v>35</v>
      </c>
      <c r="E1182" s="164" t="s">
        <v>698</v>
      </c>
      <c r="F1182" s="165" t="s">
        <v>10</v>
      </c>
      <c r="G1182" s="166">
        <v>1</v>
      </c>
      <c r="H1182" s="170">
        <f>+ROUND(ITEMS!H1177*'Formulario 1 PROPUESTA'!$L$13,0)</f>
        <v>91134</v>
      </c>
      <c r="I1182" s="171">
        <f>+ROUND(ITEMS!I1177*'Formulario 1 PROPUESTA'!$L$13,0)</f>
        <v>91134</v>
      </c>
      <c r="J1182" s="171">
        <f>+ROUND(ITEMS!J1177*'Formulario 1 PROPUESTA'!$L$13,0)</f>
        <v>91900</v>
      </c>
      <c r="K1182" s="171">
        <f>+ROUND(ITEMS!K1177*'Formulario 1 PROPUESTA'!$L$13,0)</f>
        <v>84672</v>
      </c>
      <c r="L1182" s="171">
        <f>+ROUND(ITEMS!L1177*'Formulario 1 PROPUESTA'!$L$13,0)</f>
        <v>80344</v>
      </c>
      <c r="M1182" s="172">
        <f>+ROUND(ITEMS!M1177*'Formulario 1 PROPUESTA'!$L$13,0)</f>
        <v>91900</v>
      </c>
      <c r="N1182" s="225"/>
    </row>
    <row r="1183" spans="2:14" customFormat="1" ht="34.799999999999997" x14ac:dyDescent="0.25">
      <c r="B1183" s="223"/>
      <c r="C1183" s="163">
        <v>1163</v>
      </c>
      <c r="D1183" s="163" t="s">
        <v>35</v>
      </c>
      <c r="E1183" s="164" t="s">
        <v>699</v>
      </c>
      <c r="F1183" s="165" t="s">
        <v>10</v>
      </c>
      <c r="G1183" s="166">
        <v>1</v>
      </c>
      <c r="H1183" s="170">
        <f>+ROUND(ITEMS!H1178*'Formulario 1 PROPUESTA'!$L$13,0)</f>
        <v>273368</v>
      </c>
      <c r="I1183" s="171">
        <f>+ROUND(ITEMS!I1178*'Formulario 1 PROPUESTA'!$L$13,0)</f>
        <v>273368</v>
      </c>
      <c r="J1183" s="171">
        <f>+ROUND(ITEMS!J1178*'Formulario 1 PROPUESTA'!$L$13,0)</f>
        <v>271772</v>
      </c>
      <c r="K1183" s="171">
        <f>+ROUND(ITEMS!K1178*'Formulario 1 PROPUESTA'!$L$13,0)</f>
        <v>275650</v>
      </c>
      <c r="L1183" s="171">
        <f>+ROUND(ITEMS!L1178*'Formulario 1 PROPUESTA'!$L$13,0)</f>
        <v>275650</v>
      </c>
      <c r="M1183" s="172">
        <f>+ROUND(ITEMS!M1178*'Formulario 1 PROPUESTA'!$L$13,0)</f>
        <v>275650</v>
      </c>
      <c r="N1183" s="225"/>
    </row>
    <row r="1184" spans="2:14" customFormat="1" ht="34.799999999999997" x14ac:dyDescent="0.25">
      <c r="B1184" s="223"/>
      <c r="C1184" s="163">
        <v>1164</v>
      </c>
      <c r="D1184" s="163" t="s">
        <v>21</v>
      </c>
      <c r="E1184" s="164" t="s">
        <v>699</v>
      </c>
      <c r="F1184" s="165" t="s">
        <v>84</v>
      </c>
      <c r="G1184" s="166">
        <v>1</v>
      </c>
      <c r="H1184" s="170">
        <f>+ROUND(ITEMS!H1179*'Formulario 1 PROPUESTA'!$L$13,0)</f>
        <v>130200</v>
      </c>
      <c r="I1184" s="171">
        <f>+ROUND(ITEMS!I1179*'Formulario 1 PROPUESTA'!$L$13,0)</f>
        <v>130200</v>
      </c>
      <c r="J1184" s="171">
        <f>+ROUND(ITEMS!J1179*'Formulario 1 PROPUESTA'!$L$13,0)</f>
        <v>1051962</v>
      </c>
      <c r="K1184" s="171">
        <f>+ROUND(ITEMS!K1179*'Formulario 1 PROPUESTA'!$L$13,0)</f>
        <v>1029000</v>
      </c>
      <c r="L1184" s="171">
        <f>+ROUND(ITEMS!L1179*'Formulario 1 PROPUESTA'!$L$13,0)</f>
        <v>1522500</v>
      </c>
      <c r="M1184" s="172">
        <f>+ROUND(ITEMS!M1179*'Formulario 1 PROPUESTA'!$L$13,0)</f>
        <v>2310000</v>
      </c>
      <c r="N1184" s="225"/>
    </row>
    <row r="1185" spans="2:14" customFormat="1" ht="69.599999999999994" x14ac:dyDescent="0.25">
      <c r="B1185" s="223"/>
      <c r="C1185" s="163">
        <v>1165</v>
      </c>
      <c r="D1185" s="163" t="s">
        <v>35</v>
      </c>
      <c r="E1185" s="164" t="s">
        <v>700</v>
      </c>
      <c r="F1185" s="165" t="s">
        <v>10</v>
      </c>
      <c r="G1185" s="166">
        <v>1</v>
      </c>
      <c r="H1185" s="170">
        <f>+ROUND(ITEMS!H1180*'Formulario 1 PROPUESTA'!$L$13,0)</f>
        <v>26250</v>
      </c>
      <c r="I1185" s="171">
        <f>+ROUND(ITEMS!I1180*'Formulario 1 PROPUESTA'!$L$13,0)</f>
        <v>26250</v>
      </c>
      <c r="J1185" s="171">
        <f>+ROUND(ITEMS!J1180*'Formulario 1 PROPUESTA'!$L$13,0)</f>
        <v>26250</v>
      </c>
      <c r="K1185" s="171">
        <f>+ROUND(ITEMS!K1180*'Formulario 1 PROPUESTA'!$L$13,0)</f>
        <v>26250</v>
      </c>
      <c r="L1185" s="171">
        <f>+ROUND(ITEMS!L1180*'Formulario 1 PROPUESTA'!$L$13,0)</f>
        <v>26250</v>
      </c>
      <c r="M1185" s="172">
        <f>+ROUND(ITEMS!M1180*'Formulario 1 PROPUESTA'!$L$13,0)</f>
        <v>26250</v>
      </c>
      <c r="N1185" s="225"/>
    </row>
    <row r="1186" spans="2:14" customFormat="1" ht="69.599999999999994" x14ac:dyDescent="0.25">
      <c r="B1186" s="223"/>
      <c r="C1186" s="163">
        <v>1166</v>
      </c>
      <c r="D1186" s="163" t="s">
        <v>21</v>
      </c>
      <c r="E1186" s="164" t="s">
        <v>700</v>
      </c>
      <c r="F1186" s="165" t="s">
        <v>84</v>
      </c>
      <c r="G1186" s="166">
        <v>1</v>
      </c>
      <c r="H1186" s="170">
        <f>+ROUND(ITEMS!H1181*'Formulario 1 PROPUESTA'!$L$13,0)</f>
        <v>52500</v>
      </c>
      <c r="I1186" s="171">
        <f>+ROUND(ITEMS!I1181*'Formulario 1 PROPUESTA'!$L$13,0)</f>
        <v>52500</v>
      </c>
      <c r="J1186" s="171">
        <f>+ROUND(ITEMS!J1181*'Formulario 1 PROPUESTA'!$L$13,0)</f>
        <v>50634</v>
      </c>
      <c r="K1186" s="171">
        <f>+ROUND(ITEMS!K1181*'Formulario 1 PROPUESTA'!$L$13,0)</f>
        <v>52500</v>
      </c>
      <c r="L1186" s="171">
        <f>+ROUND(ITEMS!L1181*'Formulario 1 PROPUESTA'!$L$13,0)</f>
        <v>52500</v>
      </c>
      <c r="M1186" s="172">
        <f>+ROUND(ITEMS!M1181*'Formulario 1 PROPUESTA'!$L$13,0)</f>
        <v>52500</v>
      </c>
      <c r="N1186" s="225"/>
    </row>
    <row r="1187" spans="2:14" customFormat="1" ht="52.2" x14ac:dyDescent="0.25">
      <c r="B1187" s="223"/>
      <c r="C1187" s="163">
        <v>1167</v>
      </c>
      <c r="D1187" s="163" t="s">
        <v>35</v>
      </c>
      <c r="E1187" s="164" t="s">
        <v>701</v>
      </c>
      <c r="F1187" s="165" t="s">
        <v>10</v>
      </c>
      <c r="G1187" s="166">
        <v>1</v>
      </c>
      <c r="H1187" s="170">
        <f>+ROUND(ITEMS!H1182*'Formulario 1 PROPUESTA'!$L$13,0)</f>
        <v>183750</v>
      </c>
      <c r="I1187" s="171">
        <f>+ROUND(ITEMS!I1182*'Formulario 1 PROPUESTA'!$L$13,0)</f>
        <v>183750</v>
      </c>
      <c r="J1187" s="171">
        <f>+ROUND(ITEMS!J1182*'Formulario 1 PROPUESTA'!$L$13,0)</f>
        <v>183750</v>
      </c>
      <c r="K1187" s="171">
        <f>+ROUND(ITEMS!K1182*'Formulario 1 PROPUESTA'!$L$13,0)</f>
        <v>183750</v>
      </c>
      <c r="L1187" s="171">
        <f>+ROUND(ITEMS!L1182*'Formulario 1 PROPUESTA'!$L$13,0)</f>
        <v>183750</v>
      </c>
      <c r="M1187" s="172">
        <f>+ROUND(ITEMS!M1182*'Formulario 1 PROPUESTA'!$L$13,0)</f>
        <v>183750</v>
      </c>
      <c r="N1187" s="225"/>
    </row>
    <row r="1188" spans="2:14" customFormat="1" ht="52.2" x14ac:dyDescent="0.25">
      <c r="B1188" s="223"/>
      <c r="C1188" s="163">
        <v>1168</v>
      </c>
      <c r="D1188" s="163" t="s">
        <v>21</v>
      </c>
      <c r="E1188" s="164" t="s">
        <v>701</v>
      </c>
      <c r="F1188" s="165" t="s">
        <v>84</v>
      </c>
      <c r="G1188" s="166">
        <v>1</v>
      </c>
      <c r="H1188" s="170">
        <f>+ROUND(ITEMS!H1183*'Formulario 1 PROPUESTA'!$L$13,0)</f>
        <v>444150</v>
      </c>
      <c r="I1188" s="171">
        <f>+ROUND(ITEMS!I1183*'Formulario 1 PROPUESTA'!$L$13,0)</f>
        <v>444150</v>
      </c>
      <c r="J1188" s="171">
        <f>+ROUND(ITEMS!J1183*'Formulario 1 PROPUESTA'!$L$13,0)</f>
        <v>806400</v>
      </c>
      <c r="K1188" s="171">
        <f>+ROUND(ITEMS!K1183*'Formulario 1 PROPUESTA'!$L$13,0)</f>
        <v>1312500</v>
      </c>
      <c r="L1188" s="171">
        <f>+ROUND(ITEMS!L1183*'Formulario 1 PROPUESTA'!$L$13,0)</f>
        <v>3360000</v>
      </c>
      <c r="M1188" s="172">
        <f>+ROUND(ITEMS!M1183*'Formulario 1 PROPUESTA'!$L$13,0)</f>
        <v>9975000</v>
      </c>
      <c r="N1188" s="225"/>
    </row>
    <row r="1189" spans="2:14" customFormat="1" ht="69.599999999999994" x14ac:dyDescent="0.25">
      <c r="B1189" s="223"/>
      <c r="C1189" s="163">
        <v>1169</v>
      </c>
      <c r="D1189" s="163" t="s">
        <v>35</v>
      </c>
      <c r="E1189" s="164" t="s">
        <v>702</v>
      </c>
      <c r="F1189" s="165" t="s">
        <v>10</v>
      </c>
      <c r="G1189" s="166">
        <v>1</v>
      </c>
      <c r="H1189" s="170">
        <f>+ROUND(ITEMS!H1184*'Formulario 1 PROPUESTA'!$L$13,0)</f>
        <v>735000</v>
      </c>
      <c r="I1189" s="171">
        <f>+ROUND(ITEMS!I1184*'Formulario 1 PROPUESTA'!$L$13,0)</f>
        <v>735000</v>
      </c>
      <c r="J1189" s="171">
        <f>+ROUND(ITEMS!J1184*'Formulario 1 PROPUESTA'!$L$13,0)</f>
        <v>735000</v>
      </c>
      <c r="K1189" s="171">
        <f>+ROUND(ITEMS!K1184*'Formulario 1 PROPUESTA'!$L$13,0)</f>
        <v>735000</v>
      </c>
      <c r="L1189" s="171">
        <f>+ROUND(ITEMS!L1184*'Formulario 1 PROPUESTA'!$L$13,0)</f>
        <v>735000</v>
      </c>
      <c r="M1189" s="172">
        <f>+ROUND(ITEMS!M1184*'Formulario 1 PROPUESTA'!$L$13,0)</f>
        <v>735000</v>
      </c>
      <c r="N1189" s="225"/>
    </row>
    <row r="1190" spans="2:14" customFormat="1" ht="69.599999999999994" x14ac:dyDescent="0.25">
      <c r="B1190" s="223"/>
      <c r="C1190" s="163">
        <v>1170</v>
      </c>
      <c r="D1190" s="163" t="s">
        <v>35</v>
      </c>
      <c r="E1190" s="164" t="s">
        <v>703</v>
      </c>
      <c r="F1190" s="165" t="s">
        <v>10</v>
      </c>
      <c r="G1190" s="166">
        <v>1</v>
      </c>
      <c r="H1190" s="170">
        <f>+ROUND(ITEMS!H1185*'Formulario 1 PROPUESTA'!$L$13,0)</f>
        <v>735000</v>
      </c>
      <c r="I1190" s="171">
        <f>+ROUND(ITEMS!I1185*'Formulario 1 PROPUESTA'!$L$13,0)</f>
        <v>735000</v>
      </c>
      <c r="J1190" s="171">
        <f>+ROUND(ITEMS!J1185*'Formulario 1 PROPUESTA'!$L$13,0)</f>
        <v>735000</v>
      </c>
      <c r="K1190" s="171">
        <f>+ROUND(ITEMS!K1185*'Formulario 1 PROPUESTA'!$L$13,0)</f>
        <v>735000</v>
      </c>
      <c r="L1190" s="171">
        <f>+ROUND(ITEMS!L1185*'Formulario 1 PROPUESTA'!$L$13,0)</f>
        <v>735000</v>
      </c>
      <c r="M1190" s="172">
        <f>+ROUND(ITEMS!M1185*'Formulario 1 PROPUESTA'!$L$13,0)</f>
        <v>735000</v>
      </c>
      <c r="N1190" s="225"/>
    </row>
    <row r="1191" spans="2:14" customFormat="1" ht="52.2" x14ac:dyDescent="0.25">
      <c r="B1191" s="223"/>
      <c r="C1191" s="163">
        <v>1171</v>
      </c>
      <c r="D1191" s="163" t="s">
        <v>35</v>
      </c>
      <c r="E1191" s="164" t="s">
        <v>704</v>
      </c>
      <c r="F1191" s="165" t="s">
        <v>10</v>
      </c>
      <c r="G1191" s="166">
        <v>1</v>
      </c>
      <c r="H1191" s="170">
        <f>+ROUND(ITEMS!H1186*'Formulario 1 PROPUESTA'!$L$13,0)</f>
        <v>394336</v>
      </c>
      <c r="I1191" s="171">
        <f>+ROUND(ITEMS!I1186*'Formulario 1 PROPUESTA'!$L$13,0)</f>
        <v>394336</v>
      </c>
      <c r="J1191" s="171">
        <f>+ROUND(ITEMS!J1186*'Formulario 1 PROPUESTA'!$L$13,0)</f>
        <v>367500</v>
      </c>
      <c r="K1191" s="171">
        <f>+ROUND(ITEMS!K1186*'Formulario 1 PROPUESTA'!$L$13,0)</f>
        <v>367500</v>
      </c>
      <c r="L1191" s="171">
        <f>+ROUND(ITEMS!L1186*'Formulario 1 PROPUESTA'!$L$13,0)</f>
        <v>367500</v>
      </c>
      <c r="M1191" s="172">
        <f>+ROUND(ITEMS!M1186*'Formulario 1 PROPUESTA'!$L$13,0)</f>
        <v>367500</v>
      </c>
      <c r="N1191" s="225"/>
    </row>
    <row r="1192" spans="2:14" customFormat="1" ht="52.2" x14ac:dyDescent="0.25">
      <c r="B1192" s="223"/>
      <c r="C1192" s="163">
        <v>1172</v>
      </c>
      <c r="D1192" s="163" t="s">
        <v>35</v>
      </c>
      <c r="E1192" s="164" t="s">
        <v>705</v>
      </c>
      <c r="F1192" s="165" t="s">
        <v>10</v>
      </c>
      <c r="G1192" s="166">
        <v>1</v>
      </c>
      <c r="H1192" s="170">
        <f>+ROUND(ITEMS!H1187*'Formulario 1 PROPUESTA'!$L$13,0)</f>
        <v>1837500</v>
      </c>
      <c r="I1192" s="171">
        <f>+ROUND(ITEMS!I1187*'Formulario 1 PROPUESTA'!$L$13,0)</f>
        <v>1837500</v>
      </c>
      <c r="J1192" s="171">
        <f>+ROUND(ITEMS!J1187*'Formulario 1 PROPUESTA'!$L$13,0)</f>
        <v>1837500</v>
      </c>
      <c r="K1192" s="171">
        <f>+ROUND(ITEMS!K1187*'Formulario 1 PROPUESTA'!$L$13,0)</f>
        <v>1837500</v>
      </c>
      <c r="L1192" s="171">
        <f>+ROUND(ITEMS!L1187*'Formulario 1 PROPUESTA'!$L$13,0)</f>
        <v>1837500</v>
      </c>
      <c r="M1192" s="172">
        <f>+ROUND(ITEMS!M1187*'Formulario 1 PROPUESTA'!$L$13,0)</f>
        <v>1837500</v>
      </c>
      <c r="N1192" s="225"/>
    </row>
    <row r="1193" spans="2:14" customFormat="1" ht="34.799999999999997" x14ac:dyDescent="0.25">
      <c r="B1193" s="223"/>
      <c r="C1193" s="163">
        <v>1173</v>
      </c>
      <c r="D1193" s="163" t="s">
        <v>35</v>
      </c>
      <c r="E1193" s="164" t="s">
        <v>706</v>
      </c>
      <c r="F1193" s="165" t="s">
        <v>10</v>
      </c>
      <c r="G1193" s="166">
        <v>1</v>
      </c>
      <c r="H1193" s="170">
        <f>+ROUND(ITEMS!H1188*'Formulario 1 PROPUESTA'!$L$13,0)</f>
        <v>26250</v>
      </c>
      <c r="I1193" s="171">
        <f>+ROUND(ITEMS!I1188*'Formulario 1 PROPUESTA'!$L$13,0)</f>
        <v>26250</v>
      </c>
      <c r="J1193" s="171">
        <f>+ROUND(ITEMS!J1188*'Formulario 1 PROPUESTA'!$L$13,0)</f>
        <v>30605</v>
      </c>
      <c r="K1193" s="171">
        <f>+ROUND(ITEMS!K1188*'Formulario 1 PROPUESTA'!$L$13,0)</f>
        <v>23901</v>
      </c>
      <c r="L1193" s="171">
        <f>+ROUND(ITEMS!L1188*'Formulario 1 PROPUESTA'!$L$13,0)</f>
        <v>26250</v>
      </c>
      <c r="M1193" s="172">
        <f>+ROUND(ITEMS!M1188*'Formulario 1 PROPUESTA'!$L$13,0)</f>
        <v>26250</v>
      </c>
      <c r="N1193" s="225"/>
    </row>
    <row r="1194" spans="2:14" customFormat="1" ht="34.799999999999997" x14ac:dyDescent="0.25">
      <c r="B1194" s="223"/>
      <c r="C1194" s="163">
        <v>1174</v>
      </c>
      <c r="D1194" s="163" t="s">
        <v>21</v>
      </c>
      <c r="E1194" s="164" t="s">
        <v>706</v>
      </c>
      <c r="F1194" s="165" t="s">
        <v>84</v>
      </c>
      <c r="G1194" s="166">
        <v>1</v>
      </c>
      <c r="H1194" s="170">
        <f>+ROUND(ITEMS!H1189*'Formulario 1 PROPUESTA'!$L$13,0)</f>
        <v>84000</v>
      </c>
      <c r="I1194" s="171">
        <f>+ROUND(ITEMS!I1189*'Formulario 1 PROPUESTA'!$L$13,0)</f>
        <v>84000</v>
      </c>
      <c r="J1194" s="171">
        <f>+ROUND(ITEMS!J1189*'Formulario 1 PROPUESTA'!$L$13,0)</f>
        <v>84000</v>
      </c>
      <c r="K1194" s="171">
        <f>+ROUND(ITEMS!K1189*'Formulario 1 PROPUESTA'!$L$13,0)</f>
        <v>84000</v>
      </c>
      <c r="L1194" s="171">
        <f>+ROUND(ITEMS!L1189*'Formulario 1 PROPUESTA'!$L$13,0)</f>
        <v>84000</v>
      </c>
      <c r="M1194" s="172">
        <f>+ROUND(ITEMS!M1189*'Formulario 1 PROPUESTA'!$L$13,0)</f>
        <v>84000</v>
      </c>
      <c r="N1194" s="225"/>
    </row>
    <row r="1195" spans="2:14" customFormat="1" ht="69.599999999999994" x14ac:dyDescent="0.25">
      <c r="B1195" s="223"/>
      <c r="C1195" s="163">
        <v>1175</v>
      </c>
      <c r="D1195" s="163" t="s">
        <v>35</v>
      </c>
      <c r="E1195" s="164" t="s">
        <v>707</v>
      </c>
      <c r="F1195" s="165" t="s">
        <v>10</v>
      </c>
      <c r="G1195" s="166">
        <v>1</v>
      </c>
      <c r="H1195" s="170">
        <f>+ROUND(ITEMS!H1190*'Formulario 1 PROPUESTA'!$L$13,0)</f>
        <v>275650</v>
      </c>
      <c r="I1195" s="171">
        <f>+ROUND(ITEMS!I1190*'Formulario 1 PROPUESTA'!$L$13,0)</f>
        <v>275650</v>
      </c>
      <c r="J1195" s="171">
        <f>+ROUND(ITEMS!J1190*'Formulario 1 PROPUESTA'!$L$13,0)</f>
        <v>275650</v>
      </c>
      <c r="K1195" s="171">
        <f>+ROUND(ITEMS!K1190*'Formulario 1 PROPUESTA'!$L$13,0)</f>
        <v>275650</v>
      </c>
      <c r="L1195" s="171">
        <f>+ROUND(ITEMS!L1190*'Formulario 1 PROPUESTA'!$L$13,0)</f>
        <v>275650</v>
      </c>
      <c r="M1195" s="172">
        <f>+ROUND(ITEMS!M1190*'Formulario 1 PROPUESTA'!$L$13,0)</f>
        <v>275650</v>
      </c>
      <c r="N1195" s="225"/>
    </row>
    <row r="1196" spans="2:14" customFormat="1" ht="69.599999999999994" x14ac:dyDescent="0.25">
      <c r="B1196" s="223"/>
      <c r="C1196" s="163">
        <v>1176</v>
      </c>
      <c r="D1196" s="163" t="s">
        <v>21</v>
      </c>
      <c r="E1196" s="164" t="s">
        <v>707</v>
      </c>
      <c r="F1196" s="165" t="s">
        <v>84</v>
      </c>
      <c r="G1196" s="166">
        <v>1</v>
      </c>
      <c r="H1196" s="170">
        <f>+ROUND(ITEMS!H1191*'Formulario 1 PROPUESTA'!$L$13,0)</f>
        <v>132300</v>
      </c>
      <c r="I1196" s="171">
        <f>+ROUND(ITEMS!I1191*'Formulario 1 PROPUESTA'!$L$13,0)</f>
        <v>132300</v>
      </c>
      <c r="J1196" s="171">
        <f>+ROUND(ITEMS!J1191*'Formulario 1 PROPUESTA'!$L$13,0)</f>
        <v>595350</v>
      </c>
      <c r="K1196" s="171">
        <f>+ROUND(ITEMS!K1191*'Formulario 1 PROPUESTA'!$L$13,0)</f>
        <v>399000</v>
      </c>
      <c r="L1196" s="171">
        <f>+ROUND(ITEMS!L1191*'Formulario 1 PROPUESTA'!$L$13,0)</f>
        <v>294000</v>
      </c>
      <c r="M1196" s="172">
        <f>+ROUND(ITEMS!M1191*'Formulario 1 PROPUESTA'!$L$13,0)</f>
        <v>367500</v>
      </c>
      <c r="N1196" s="225"/>
    </row>
    <row r="1197" spans="2:14" customFormat="1" ht="69.599999999999994" x14ac:dyDescent="0.25">
      <c r="B1197" s="223"/>
      <c r="C1197" s="163">
        <v>1177</v>
      </c>
      <c r="D1197" s="163" t="s">
        <v>35</v>
      </c>
      <c r="E1197" s="164" t="s">
        <v>708</v>
      </c>
      <c r="F1197" s="165" t="s">
        <v>10</v>
      </c>
      <c r="G1197" s="166">
        <v>1</v>
      </c>
      <c r="H1197" s="170">
        <f>+ROUND(ITEMS!H1192*'Formulario 1 PROPUESTA'!$L$13,0)</f>
        <v>275650</v>
      </c>
      <c r="I1197" s="171">
        <f>+ROUND(ITEMS!I1192*'Formulario 1 PROPUESTA'!$L$13,0)</f>
        <v>275650</v>
      </c>
      <c r="J1197" s="171">
        <f>+ROUND(ITEMS!J1192*'Formulario 1 PROPUESTA'!$L$13,0)</f>
        <v>275650</v>
      </c>
      <c r="K1197" s="171">
        <f>+ROUND(ITEMS!K1192*'Formulario 1 PROPUESTA'!$L$13,0)</f>
        <v>275650</v>
      </c>
      <c r="L1197" s="171">
        <f>+ROUND(ITEMS!L1192*'Formulario 1 PROPUESTA'!$L$13,0)</f>
        <v>275650</v>
      </c>
      <c r="M1197" s="172">
        <f>+ROUND(ITEMS!M1192*'Formulario 1 PROPUESTA'!$L$13,0)</f>
        <v>275650</v>
      </c>
      <c r="N1197" s="225"/>
    </row>
    <row r="1198" spans="2:14" customFormat="1" ht="69.599999999999994" x14ac:dyDescent="0.25">
      <c r="B1198" s="223"/>
      <c r="C1198" s="163">
        <v>1178</v>
      </c>
      <c r="D1198" s="163" t="s">
        <v>21</v>
      </c>
      <c r="E1198" s="164" t="s">
        <v>708</v>
      </c>
      <c r="F1198" s="165" t="s">
        <v>84</v>
      </c>
      <c r="G1198" s="166">
        <v>1</v>
      </c>
      <c r="H1198" s="170">
        <f>+ROUND(ITEMS!H1193*'Formulario 1 PROPUESTA'!$L$13,0)</f>
        <v>165900</v>
      </c>
      <c r="I1198" s="171">
        <f>+ROUND(ITEMS!I1193*'Formulario 1 PROPUESTA'!$L$13,0)</f>
        <v>165900</v>
      </c>
      <c r="J1198" s="171">
        <f>+ROUND(ITEMS!J1193*'Formulario 1 PROPUESTA'!$L$13,0)</f>
        <v>357000</v>
      </c>
      <c r="K1198" s="171">
        <f>+ROUND(ITEMS!K1193*'Formulario 1 PROPUESTA'!$L$13,0)</f>
        <v>399000</v>
      </c>
      <c r="L1198" s="171">
        <f>+ROUND(ITEMS!L1193*'Formulario 1 PROPUESTA'!$L$13,0)</f>
        <v>504000</v>
      </c>
      <c r="M1198" s="172">
        <f>+ROUND(ITEMS!M1193*'Formulario 1 PROPUESTA'!$L$13,0)</f>
        <v>588000</v>
      </c>
      <c r="N1198" s="225"/>
    </row>
    <row r="1199" spans="2:14" customFormat="1" ht="87" x14ac:dyDescent="0.25">
      <c r="B1199" s="223"/>
      <c r="C1199" s="163">
        <v>1179</v>
      </c>
      <c r="D1199" s="163" t="s">
        <v>35</v>
      </c>
      <c r="E1199" s="164" t="s">
        <v>709</v>
      </c>
      <c r="F1199" s="165" t="s">
        <v>10</v>
      </c>
      <c r="G1199" s="166">
        <v>1</v>
      </c>
      <c r="H1199" s="170">
        <f>+ROUND(ITEMS!H1194*'Formulario 1 PROPUESTA'!$L$13,0)</f>
        <v>275650</v>
      </c>
      <c r="I1199" s="171">
        <f>+ROUND(ITEMS!I1194*'Formulario 1 PROPUESTA'!$L$13,0)</f>
        <v>275650</v>
      </c>
      <c r="J1199" s="171">
        <f>+ROUND(ITEMS!J1194*'Formulario 1 PROPUESTA'!$L$13,0)</f>
        <v>275650</v>
      </c>
      <c r="K1199" s="171">
        <f>+ROUND(ITEMS!K1194*'Formulario 1 PROPUESTA'!$L$13,0)</f>
        <v>275650</v>
      </c>
      <c r="L1199" s="171">
        <f>+ROUND(ITEMS!L1194*'Formulario 1 PROPUESTA'!$L$13,0)</f>
        <v>275650</v>
      </c>
      <c r="M1199" s="172">
        <f>+ROUND(ITEMS!M1194*'Formulario 1 PROPUESTA'!$L$13,0)</f>
        <v>275650</v>
      </c>
      <c r="N1199" s="225"/>
    </row>
    <row r="1200" spans="2:14" customFormat="1" ht="87" x14ac:dyDescent="0.25">
      <c r="B1200" s="223"/>
      <c r="C1200" s="163">
        <v>1180</v>
      </c>
      <c r="D1200" s="163" t="s">
        <v>21</v>
      </c>
      <c r="E1200" s="164" t="s">
        <v>709</v>
      </c>
      <c r="F1200" s="165" t="s">
        <v>84</v>
      </c>
      <c r="G1200" s="166">
        <v>1</v>
      </c>
      <c r="H1200" s="170">
        <f>+ROUND(ITEMS!H1195*'Formulario 1 PROPUESTA'!$L$13,0)</f>
        <v>248839</v>
      </c>
      <c r="I1200" s="171">
        <f>+ROUND(ITEMS!I1195*'Formulario 1 PROPUESTA'!$L$13,0)</f>
        <v>258364</v>
      </c>
      <c r="J1200" s="171">
        <f>+ROUND(ITEMS!J1195*'Formulario 1 PROPUESTA'!$L$13,0)</f>
        <v>294000</v>
      </c>
      <c r="K1200" s="171">
        <f>+ROUND(ITEMS!K1195*'Formulario 1 PROPUESTA'!$L$13,0)</f>
        <v>399000</v>
      </c>
      <c r="L1200" s="171">
        <f>+ROUND(ITEMS!L1195*'Formulario 1 PROPUESTA'!$L$13,0)</f>
        <v>189000</v>
      </c>
      <c r="M1200" s="172">
        <f>+ROUND(ITEMS!M1195*'Formulario 1 PROPUESTA'!$L$13,0)</f>
        <v>892500</v>
      </c>
      <c r="N1200" s="225"/>
    </row>
    <row r="1201" spans="2:14" customFormat="1" ht="34.799999999999997" x14ac:dyDescent="0.25">
      <c r="B1201" s="223"/>
      <c r="C1201" s="163">
        <v>1181</v>
      </c>
      <c r="D1201" s="163" t="s">
        <v>35</v>
      </c>
      <c r="E1201" s="164" t="s">
        <v>710</v>
      </c>
      <c r="F1201" s="165" t="s">
        <v>10</v>
      </c>
      <c r="G1201" s="166">
        <v>1</v>
      </c>
      <c r="H1201" s="170">
        <f>+ROUND(ITEMS!H1196*'Formulario 1 PROPUESTA'!$L$13,0)</f>
        <v>137201</v>
      </c>
      <c r="I1201" s="171">
        <f>+ROUND(ITEMS!I1196*'Formulario 1 PROPUESTA'!$L$13,0)</f>
        <v>137201</v>
      </c>
      <c r="J1201" s="171">
        <f>+ROUND(ITEMS!J1196*'Formulario 1 PROPUESTA'!$L$13,0)</f>
        <v>138600</v>
      </c>
      <c r="K1201" s="171">
        <f>+ROUND(ITEMS!K1196*'Formulario 1 PROPUESTA'!$L$13,0)</f>
        <v>138600</v>
      </c>
      <c r="L1201" s="171">
        <f>+ROUND(ITEMS!L1196*'Formulario 1 PROPUESTA'!$L$13,0)</f>
        <v>138600</v>
      </c>
      <c r="M1201" s="172">
        <f>+ROUND(ITEMS!M1196*'Formulario 1 PROPUESTA'!$L$13,0)</f>
        <v>138600</v>
      </c>
      <c r="N1201" s="225"/>
    </row>
    <row r="1202" spans="2:14" customFormat="1" ht="34.799999999999997" x14ac:dyDescent="0.25">
      <c r="B1202" s="223"/>
      <c r="C1202" s="163">
        <v>1182</v>
      </c>
      <c r="D1202" s="163" t="s">
        <v>21</v>
      </c>
      <c r="E1202" s="164" t="s">
        <v>710</v>
      </c>
      <c r="F1202" s="165" t="s">
        <v>84</v>
      </c>
      <c r="G1202" s="166">
        <v>1</v>
      </c>
      <c r="H1202" s="170">
        <f>+ROUND(ITEMS!H1197*'Formulario 1 PROPUESTA'!$L$13,0)</f>
        <v>198450</v>
      </c>
      <c r="I1202" s="171">
        <f>+ROUND(ITEMS!I1197*'Formulario 1 PROPUESTA'!$L$13,0)</f>
        <v>198450</v>
      </c>
      <c r="J1202" s="171">
        <f>+ROUND(ITEMS!J1197*'Formulario 1 PROPUESTA'!$L$13,0)</f>
        <v>291900</v>
      </c>
      <c r="K1202" s="171">
        <f>+ROUND(ITEMS!K1197*'Formulario 1 PROPUESTA'!$L$13,0)</f>
        <v>157500</v>
      </c>
      <c r="L1202" s="171">
        <f>+ROUND(ITEMS!L1197*'Formulario 1 PROPUESTA'!$L$13,0)</f>
        <v>210000</v>
      </c>
      <c r="M1202" s="172">
        <f>+ROUND(ITEMS!M1197*'Formulario 1 PROPUESTA'!$L$13,0)</f>
        <v>294000</v>
      </c>
      <c r="N1202" s="225"/>
    </row>
    <row r="1203" spans="2:14" customFormat="1" ht="69.599999999999994" x14ac:dyDescent="0.25">
      <c r="B1203" s="223"/>
      <c r="C1203" s="163">
        <v>1183</v>
      </c>
      <c r="D1203" s="163" t="s">
        <v>35</v>
      </c>
      <c r="E1203" s="164" t="s">
        <v>711</v>
      </c>
      <c r="F1203" s="165" t="s">
        <v>10</v>
      </c>
      <c r="G1203" s="166">
        <v>1</v>
      </c>
      <c r="H1203" s="170">
        <f>+ROUND(ITEMS!H1198*'Formulario 1 PROPUESTA'!$L$13,0)</f>
        <v>459400</v>
      </c>
      <c r="I1203" s="171">
        <f>+ROUND(ITEMS!I1198*'Formulario 1 PROPUESTA'!$L$13,0)</f>
        <v>459400</v>
      </c>
      <c r="J1203" s="171">
        <f>+ROUND(ITEMS!J1198*'Formulario 1 PROPUESTA'!$L$13,0)</f>
        <v>459400</v>
      </c>
      <c r="K1203" s="171">
        <f>+ROUND(ITEMS!K1198*'Formulario 1 PROPUESTA'!$L$13,0)</f>
        <v>459400</v>
      </c>
      <c r="L1203" s="171">
        <f>+ROUND(ITEMS!L1198*'Formulario 1 PROPUESTA'!$L$13,0)</f>
        <v>459400</v>
      </c>
      <c r="M1203" s="172">
        <f>+ROUND(ITEMS!M1198*'Formulario 1 PROPUESTA'!$L$13,0)</f>
        <v>459400</v>
      </c>
      <c r="N1203" s="225"/>
    </row>
    <row r="1204" spans="2:14" customFormat="1" ht="69.599999999999994" x14ac:dyDescent="0.25">
      <c r="B1204" s="223"/>
      <c r="C1204" s="163">
        <v>1184</v>
      </c>
      <c r="D1204" s="163" t="s">
        <v>21</v>
      </c>
      <c r="E1204" s="164" t="s">
        <v>711</v>
      </c>
      <c r="F1204" s="165" t="s">
        <v>84</v>
      </c>
      <c r="G1204" s="166">
        <v>1</v>
      </c>
      <c r="H1204" s="170">
        <f>+ROUND(ITEMS!H1199*'Formulario 1 PROPUESTA'!$L$13,0)</f>
        <v>418550</v>
      </c>
      <c r="I1204" s="171">
        <f>+ROUND(ITEMS!I1199*'Formulario 1 PROPUESTA'!$L$13,0)</f>
        <v>122240</v>
      </c>
      <c r="J1204" s="171">
        <f>+ROUND(ITEMS!J1199*'Formulario 1 PROPUESTA'!$L$13,0)</f>
        <v>564789</v>
      </c>
      <c r="K1204" s="171">
        <f>+ROUND(ITEMS!K1199*'Formulario 1 PROPUESTA'!$L$13,0)</f>
        <v>441000</v>
      </c>
      <c r="L1204" s="171">
        <f>+ROUND(ITEMS!L1199*'Formulario 1 PROPUESTA'!$L$13,0)</f>
        <v>735000</v>
      </c>
      <c r="M1204" s="172">
        <f>+ROUND(ITEMS!M1199*'Formulario 1 PROPUESTA'!$L$13,0)</f>
        <v>966000</v>
      </c>
      <c r="N1204" s="225"/>
    </row>
    <row r="1205" spans="2:14" customFormat="1" ht="34.799999999999997" x14ac:dyDescent="0.25">
      <c r="B1205" s="223"/>
      <c r="C1205" s="163">
        <v>1185</v>
      </c>
      <c r="D1205" s="163" t="s">
        <v>35</v>
      </c>
      <c r="E1205" s="164" t="s">
        <v>712</v>
      </c>
      <c r="F1205" s="165" t="s">
        <v>10</v>
      </c>
      <c r="G1205" s="166">
        <v>1</v>
      </c>
      <c r="H1205" s="170">
        <f>+ROUND(ITEMS!H1200*'Formulario 1 PROPUESTA'!$L$13,0)</f>
        <v>303235</v>
      </c>
      <c r="I1205" s="171">
        <f>+ROUND(ITEMS!I1200*'Formulario 1 PROPUESTA'!$L$13,0)</f>
        <v>303235</v>
      </c>
      <c r="J1205" s="171">
        <f>+ROUND(ITEMS!J1200*'Formulario 1 PROPUESTA'!$L$13,0)</f>
        <v>275650</v>
      </c>
      <c r="K1205" s="171">
        <f>+ROUND(ITEMS!K1200*'Formulario 1 PROPUESTA'!$L$13,0)</f>
        <v>275650</v>
      </c>
      <c r="L1205" s="171">
        <f>+ROUND(ITEMS!L1200*'Formulario 1 PROPUESTA'!$L$13,0)</f>
        <v>275650</v>
      </c>
      <c r="M1205" s="172">
        <f>+ROUND(ITEMS!M1200*'Formulario 1 PROPUESTA'!$L$13,0)</f>
        <v>275650</v>
      </c>
      <c r="N1205" s="225"/>
    </row>
    <row r="1206" spans="2:14" customFormat="1" ht="34.799999999999997" x14ac:dyDescent="0.25">
      <c r="B1206" s="223"/>
      <c r="C1206" s="163">
        <v>1186</v>
      </c>
      <c r="D1206" s="163" t="s">
        <v>21</v>
      </c>
      <c r="E1206" s="164" t="s">
        <v>712</v>
      </c>
      <c r="F1206" s="165" t="s">
        <v>84</v>
      </c>
      <c r="G1206" s="166">
        <v>1</v>
      </c>
      <c r="H1206" s="170">
        <f>+ROUND(ITEMS!H1201*'Formulario 1 PROPUESTA'!$L$13,0)</f>
        <v>0</v>
      </c>
      <c r="I1206" s="171">
        <f>+ROUND(ITEMS!I1201*'Formulario 1 PROPUESTA'!$L$13,0)</f>
        <v>0</v>
      </c>
      <c r="J1206" s="171">
        <f>+ROUND(ITEMS!J1201*'Formulario 1 PROPUESTA'!$L$13,0)</f>
        <v>384903</v>
      </c>
      <c r="K1206" s="171">
        <f>+ROUND(ITEMS!K1201*'Formulario 1 PROPUESTA'!$L$13,0)</f>
        <v>294000</v>
      </c>
      <c r="L1206" s="171">
        <f>+ROUND(ITEMS!L1201*'Formulario 1 PROPUESTA'!$L$13,0)</f>
        <v>588000</v>
      </c>
      <c r="M1206" s="172">
        <f>+ROUND(ITEMS!M1201*'Formulario 1 PROPUESTA'!$L$13,0)</f>
        <v>630000</v>
      </c>
      <c r="N1206" s="225"/>
    </row>
    <row r="1207" spans="2:14" customFormat="1" ht="34.799999999999997" x14ac:dyDescent="0.25">
      <c r="B1207" s="223"/>
      <c r="C1207" s="163">
        <v>1187</v>
      </c>
      <c r="D1207" s="163" t="s">
        <v>35</v>
      </c>
      <c r="E1207" s="164" t="s">
        <v>713</v>
      </c>
      <c r="F1207" s="165" t="s">
        <v>10</v>
      </c>
      <c r="G1207" s="166">
        <v>1</v>
      </c>
      <c r="H1207" s="170">
        <f>+ROUND(ITEMS!H1202*'Formulario 1 PROPUESTA'!$L$13,0)</f>
        <v>152134</v>
      </c>
      <c r="I1207" s="171">
        <f>+ROUND(ITEMS!I1202*'Formulario 1 PROPUESTA'!$L$13,0)</f>
        <v>152134</v>
      </c>
      <c r="J1207" s="171">
        <f>+ROUND(ITEMS!J1202*'Formulario 1 PROPUESTA'!$L$13,0)</f>
        <v>128667</v>
      </c>
      <c r="K1207" s="171">
        <f>+ROUND(ITEMS!K1202*'Formulario 1 PROPUESTA'!$L$13,0)</f>
        <v>138600</v>
      </c>
      <c r="L1207" s="171">
        <f>+ROUND(ITEMS!L1202*'Formulario 1 PROPUESTA'!$L$13,0)</f>
        <v>138600</v>
      </c>
      <c r="M1207" s="172">
        <f>+ROUND(ITEMS!M1202*'Formulario 1 PROPUESTA'!$L$13,0)</f>
        <v>138600</v>
      </c>
      <c r="N1207" s="225"/>
    </row>
    <row r="1208" spans="2:14" customFormat="1" ht="34.799999999999997" x14ac:dyDescent="0.25">
      <c r="B1208" s="223"/>
      <c r="C1208" s="163">
        <v>1188</v>
      </c>
      <c r="D1208" s="163" t="s">
        <v>21</v>
      </c>
      <c r="E1208" s="164" t="s">
        <v>713</v>
      </c>
      <c r="F1208" s="165" t="s">
        <v>84</v>
      </c>
      <c r="G1208" s="166">
        <v>1</v>
      </c>
      <c r="H1208" s="170">
        <f>+ROUND(ITEMS!H1203*'Formulario 1 PROPUESTA'!$L$13,0)</f>
        <v>75600</v>
      </c>
      <c r="I1208" s="171">
        <f>+ROUND(ITEMS!I1203*'Formulario 1 PROPUESTA'!$L$13,0)</f>
        <v>75600</v>
      </c>
      <c r="J1208" s="171">
        <f>+ROUND(ITEMS!J1203*'Formulario 1 PROPUESTA'!$L$13,0)</f>
        <v>241500</v>
      </c>
      <c r="K1208" s="171">
        <f>+ROUND(ITEMS!K1203*'Formulario 1 PROPUESTA'!$L$13,0)</f>
        <v>189000</v>
      </c>
      <c r="L1208" s="171">
        <f>+ROUND(ITEMS!L1203*'Formulario 1 PROPUESTA'!$L$13,0)</f>
        <v>367500</v>
      </c>
      <c r="M1208" s="172">
        <f>+ROUND(ITEMS!M1203*'Formulario 1 PROPUESTA'!$L$13,0)</f>
        <v>766500</v>
      </c>
      <c r="N1208" s="225"/>
    </row>
    <row r="1209" spans="2:14" customFormat="1" ht="34.799999999999997" x14ac:dyDescent="0.25">
      <c r="B1209" s="223"/>
      <c r="C1209" s="163">
        <v>1189</v>
      </c>
      <c r="D1209" s="163" t="s">
        <v>35</v>
      </c>
      <c r="E1209" s="164" t="s">
        <v>714</v>
      </c>
      <c r="F1209" s="165" t="s">
        <v>10</v>
      </c>
      <c r="G1209" s="166">
        <v>1</v>
      </c>
      <c r="H1209" s="170">
        <f>+ROUND(ITEMS!H1204*'Formulario 1 PROPUESTA'!$L$13,0)</f>
        <v>183750</v>
      </c>
      <c r="I1209" s="171">
        <f>+ROUND(ITEMS!I1204*'Formulario 1 PROPUESTA'!$L$13,0)</f>
        <v>183750</v>
      </c>
      <c r="J1209" s="171">
        <f>+ROUND(ITEMS!J1204*'Formulario 1 PROPUESTA'!$L$13,0)</f>
        <v>183750</v>
      </c>
      <c r="K1209" s="171">
        <f>+ROUND(ITEMS!K1204*'Formulario 1 PROPUESTA'!$L$13,0)</f>
        <v>183750</v>
      </c>
      <c r="L1209" s="171">
        <f>+ROUND(ITEMS!L1204*'Formulario 1 PROPUESTA'!$L$13,0)</f>
        <v>183750</v>
      </c>
      <c r="M1209" s="172">
        <f>+ROUND(ITEMS!M1204*'Formulario 1 PROPUESTA'!$L$13,0)</f>
        <v>183750</v>
      </c>
      <c r="N1209" s="225"/>
    </row>
    <row r="1210" spans="2:14" customFormat="1" ht="34.799999999999997" x14ac:dyDescent="0.25">
      <c r="B1210" s="223"/>
      <c r="C1210" s="163">
        <v>1190</v>
      </c>
      <c r="D1210" s="163" t="s">
        <v>21</v>
      </c>
      <c r="E1210" s="164" t="s">
        <v>714</v>
      </c>
      <c r="F1210" s="165" t="s">
        <v>84</v>
      </c>
      <c r="G1210" s="166">
        <v>1</v>
      </c>
      <c r="H1210" s="170">
        <f>+ROUND(ITEMS!H1205*'Formulario 1 PROPUESTA'!$L$13,0)</f>
        <v>257250</v>
      </c>
      <c r="I1210" s="171">
        <f>+ROUND(ITEMS!I1205*'Formulario 1 PROPUESTA'!$L$13,0)</f>
        <v>257250</v>
      </c>
      <c r="J1210" s="171">
        <f>+ROUND(ITEMS!J1205*'Formulario 1 PROPUESTA'!$L$13,0)</f>
        <v>640074</v>
      </c>
      <c r="K1210" s="171">
        <f>+ROUND(ITEMS!K1205*'Formulario 1 PROPUESTA'!$L$13,0)</f>
        <v>399000</v>
      </c>
      <c r="L1210" s="171">
        <f>+ROUND(ITEMS!L1205*'Formulario 1 PROPUESTA'!$L$13,0)</f>
        <v>525000</v>
      </c>
      <c r="M1210" s="172">
        <f>+ROUND(ITEMS!M1205*'Formulario 1 PROPUESTA'!$L$13,0)</f>
        <v>819000</v>
      </c>
      <c r="N1210" s="225"/>
    </row>
    <row r="1211" spans="2:14" customFormat="1" ht="52.2" x14ac:dyDescent="0.25">
      <c r="B1211" s="223"/>
      <c r="C1211" s="163">
        <v>1191</v>
      </c>
      <c r="D1211" s="163" t="s">
        <v>35</v>
      </c>
      <c r="E1211" s="164" t="s">
        <v>715</v>
      </c>
      <c r="F1211" s="165" t="s">
        <v>10</v>
      </c>
      <c r="G1211" s="166">
        <v>1</v>
      </c>
      <c r="H1211" s="170">
        <f>+ROUND(ITEMS!H1206*'Formulario 1 PROPUESTA'!$L$13,0)</f>
        <v>183750</v>
      </c>
      <c r="I1211" s="171">
        <f>+ROUND(ITEMS!I1206*'Formulario 1 PROPUESTA'!$L$13,0)</f>
        <v>183750</v>
      </c>
      <c r="J1211" s="171">
        <f>+ROUND(ITEMS!J1206*'Formulario 1 PROPUESTA'!$L$13,0)</f>
        <v>183750</v>
      </c>
      <c r="K1211" s="171">
        <f>+ROUND(ITEMS!K1206*'Formulario 1 PROPUESTA'!$L$13,0)</f>
        <v>183750</v>
      </c>
      <c r="L1211" s="171">
        <f>+ROUND(ITEMS!L1206*'Formulario 1 PROPUESTA'!$L$13,0)</f>
        <v>183750</v>
      </c>
      <c r="M1211" s="172">
        <f>+ROUND(ITEMS!M1206*'Formulario 1 PROPUESTA'!$L$13,0)</f>
        <v>183750</v>
      </c>
      <c r="N1211" s="225"/>
    </row>
    <row r="1212" spans="2:14" customFormat="1" ht="52.2" x14ac:dyDescent="0.25">
      <c r="B1212" s="223"/>
      <c r="C1212" s="163">
        <v>1192</v>
      </c>
      <c r="D1212" s="163" t="s">
        <v>21</v>
      </c>
      <c r="E1212" s="164" t="s">
        <v>715</v>
      </c>
      <c r="F1212" s="165" t="s">
        <v>84</v>
      </c>
      <c r="G1212" s="166">
        <v>1</v>
      </c>
      <c r="H1212" s="170">
        <f>+ROUND(ITEMS!H1207*'Formulario 1 PROPUESTA'!$L$13,0)</f>
        <v>261039</v>
      </c>
      <c r="I1212" s="171">
        <f>+ROUND(ITEMS!I1207*'Formulario 1 PROPUESTA'!$L$13,0)</f>
        <v>247800</v>
      </c>
      <c r="J1212" s="171">
        <f>+ROUND(ITEMS!J1207*'Formulario 1 PROPUESTA'!$L$13,0)</f>
        <v>577500</v>
      </c>
      <c r="K1212" s="171">
        <f>+ROUND(ITEMS!K1207*'Formulario 1 PROPUESTA'!$L$13,0)</f>
        <v>399000</v>
      </c>
      <c r="L1212" s="171">
        <f>+ROUND(ITEMS!L1207*'Formulario 1 PROPUESTA'!$L$13,0)</f>
        <v>525000</v>
      </c>
      <c r="M1212" s="172">
        <f>+ROUND(ITEMS!M1207*'Formulario 1 PROPUESTA'!$L$13,0)</f>
        <v>819000</v>
      </c>
      <c r="N1212" s="225"/>
    </row>
    <row r="1213" spans="2:14" customFormat="1" ht="52.2" x14ac:dyDescent="0.25">
      <c r="B1213" s="223"/>
      <c r="C1213" s="163">
        <v>1193</v>
      </c>
      <c r="D1213" s="163" t="s">
        <v>35</v>
      </c>
      <c r="E1213" s="164" t="s">
        <v>716</v>
      </c>
      <c r="F1213" s="165" t="s">
        <v>10</v>
      </c>
      <c r="G1213" s="166">
        <v>1</v>
      </c>
      <c r="H1213" s="170">
        <f>+ROUND(ITEMS!H1208*'Formulario 1 PROPUESTA'!$L$13,0)</f>
        <v>183750</v>
      </c>
      <c r="I1213" s="171">
        <f>+ROUND(ITEMS!I1208*'Formulario 1 PROPUESTA'!$L$13,0)</f>
        <v>183750</v>
      </c>
      <c r="J1213" s="171">
        <f>+ROUND(ITEMS!J1208*'Formulario 1 PROPUESTA'!$L$13,0)</f>
        <v>183750</v>
      </c>
      <c r="K1213" s="171">
        <f>+ROUND(ITEMS!K1208*'Formulario 1 PROPUESTA'!$L$13,0)</f>
        <v>183750</v>
      </c>
      <c r="L1213" s="171">
        <f>+ROUND(ITEMS!L1208*'Formulario 1 PROPUESTA'!$L$13,0)</f>
        <v>183750</v>
      </c>
      <c r="M1213" s="172">
        <f>+ROUND(ITEMS!M1208*'Formulario 1 PROPUESTA'!$L$13,0)</f>
        <v>183750</v>
      </c>
      <c r="N1213" s="225"/>
    </row>
    <row r="1214" spans="2:14" customFormat="1" ht="52.2" x14ac:dyDescent="0.25">
      <c r="B1214" s="223"/>
      <c r="C1214" s="163">
        <v>1194</v>
      </c>
      <c r="D1214" s="163" t="s">
        <v>21</v>
      </c>
      <c r="E1214" s="164" t="s">
        <v>716</v>
      </c>
      <c r="F1214" s="165" t="s">
        <v>84</v>
      </c>
      <c r="G1214" s="166">
        <v>1</v>
      </c>
      <c r="H1214" s="170">
        <f>+ROUND(ITEMS!H1209*'Formulario 1 PROPUESTA'!$L$13,0)</f>
        <v>346439</v>
      </c>
      <c r="I1214" s="171">
        <f>+ROUND(ITEMS!I1209*'Formulario 1 PROPUESTA'!$L$13,0)</f>
        <v>393722</v>
      </c>
      <c r="J1214" s="171">
        <f>+ROUND(ITEMS!J1209*'Formulario 1 PROPUESTA'!$L$13,0)</f>
        <v>609000</v>
      </c>
      <c r="K1214" s="171">
        <f>+ROUND(ITEMS!K1209*'Formulario 1 PROPUESTA'!$L$13,0)</f>
        <v>399000</v>
      </c>
      <c r="L1214" s="171">
        <f>+ROUND(ITEMS!L1209*'Formulario 1 PROPUESTA'!$L$13,0)</f>
        <v>525000</v>
      </c>
      <c r="M1214" s="172">
        <f>+ROUND(ITEMS!M1209*'Formulario 1 PROPUESTA'!$L$13,0)</f>
        <v>819000</v>
      </c>
      <c r="N1214" s="225"/>
    </row>
    <row r="1215" spans="2:14" customFormat="1" ht="87" x14ac:dyDescent="0.25">
      <c r="B1215" s="223"/>
      <c r="C1215" s="163">
        <v>1195</v>
      </c>
      <c r="D1215" s="163" t="s">
        <v>35</v>
      </c>
      <c r="E1215" s="164" t="s">
        <v>717</v>
      </c>
      <c r="F1215" s="165" t="s">
        <v>10</v>
      </c>
      <c r="G1215" s="166">
        <v>1</v>
      </c>
      <c r="H1215" s="170">
        <f>+ROUND(ITEMS!H1210*'Formulario 1 PROPUESTA'!$L$13,0)</f>
        <v>182234</v>
      </c>
      <c r="I1215" s="171">
        <f>+ROUND(ITEMS!I1210*'Formulario 1 PROPUESTA'!$L$13,0)</f>
        <v>182234</v>
      </c>
      <c r="J1215" s="171">
        <f>+ROUND(ITEMS!J1210*'Formulario 1 PROPUESTA'!$L$13,0)</f>
        <v>183750</v>
      </c>
      <c r="K1215" s="171">
        <f>+ROUND(ITEMS!K1210*'Formulario 1 PROPUESTA'!$L$13,0)</f>
        <v>183750</v>
      </c>
      <c r="L1215" s="171">
        <f>+ROUND(ITEMS!L1210*'Formulario 1 PROPUESTA'!$L$13,0)</f>
        <v>183750</v>
      </c>
      <c r="M1215" s="172">
        <f>+ROUND(ITEMS!M1210*'Formulario 1 PROPUESTA'!$L$13,0)</f>
        <v>183750</v>
      </c>
      <c r="N1215" s="225"/>
    </row>
    <row r="1216" spans="2:14" customFormat="1" ht="87" x14ac:dyDescent="0.25">
      <c r="B1216" s="223"/>
      <c r="C1216" s="163">
        <v>1196</v>
      </c>
      <c r="D1216" s="163" t="s">
        <v>21</v>
      </c>
      <c r="E1216" s="164" t="s">
        <v>717</v>
      </c>
      <c r="F1216" s="165" t="s">
        <v>84</v>
      </c>
      <c r="G1216" s="166">
        <v>1</v>
      </c>
      <c r="H1216" s="170">
        <f>+ROUND(ITEMS!H1211*'Formulario 1 PROPUESTA'!$L$13,0)</f>
        <v>137752</v>
      </c>
      <c r="I1216" s="171">
        <f>+ROUND(ITEMS!I1211*'Formulario 1 PROPUESTA'!$L$13,0)</f>
        <v>143975</v>
      </c>
      <c r="J1216" s="171">
        <f>+ROUND(ITEMS!J1211*'Formulario 1 PROPUESTA'!$L$13,0)</f>
        <v>420000</v>
      </c>
      <c r="K1216" s="171">
        <f>+ROUND(ITEMS!K1211*'Formulario 1 PROPUESTA'!$L$13,0)</f>
        <v>336000</v>
      </c>
      <c r="L1216" s="171">
        <f>+ROUND(ITEMS!L1211*'Formulario 1 PROPUESTA'!$L$13,0)</f>
        <v>262500</v>
      </c>
      <c r="M1216" s="172">
        <f>+ROUND(ITEMS!M1211*'Formulario 1 PROPUESTA'!$L$13,0)</f>
        <v>840000</v>
      </c>
      <c r="N1216" s="225"/>
    </row>
    <row r="1217" spans="2:14" customFormat="1" ht="87" x14ac:dyDescent="0.25">
      <c r="B1217" s="223"/>
      <c r="C1217" s="163">
        <v>1197</v>
      </c>
      <c r="D1217" s="163" t="s">
        <v>35</v>
      </c>
      <c r="E1217" s="164" t="s">
        <v>718</v>
      </c>
      <c r="F1217" s="165" t="s">
        <v>10</v>
      </c>
      <c r="G1217" s="166">
        <v>1</v>
      </c>
      <c r="H1217" s="170">
        <f>+ROUND(ITEMS!H1212*'Formulario 1 PROPUESTA'!$L$13,0)</f>
        <v>275650</v>
      </c>
      <c r="I1217" s="171">
        <f>+ROUND(ITEMS!I1212*'Formulario 1 PROPUESTA'!$L$13,0)</f>
        <v>275650</v>
      </c>
      <c r="J1217" s="171">
        <f>+ROUND(ITEMS!J1212*'Formulario 1 PROPUESTA'!$L$13,0)</f>
        <v>275650</v>
      </c>
      <c r="K1217" s="171">
        <f>+ROUND(ITEMS!K1212*'Formulario 1 PROPUESTA'!$L$13,0)</f>
        <v>275650</v>
      </c>
      <c r="L1217" s="171">
        <f>+ROUND(ITEMS!L1212*'Formulario 1 PROPUESTA'!$L$13,0)</f>
        <v>275650</v>
      </c>
      <c r="M1217" s="172">
        <f>+ROUND(ITEMS!M1212*'Formulario 1 PROPUESTA'!$L$13,0)</f>
        <v>275650</v>
      </c>
      <c r="N1217" s="225"/>
    </row>
    <row r="1218" spans="2:14" customFormat="1" ht="87" x14ac:dyDescent="0.25">
      <c r="B1218" s="223"/>
      <c r="C1218" s="163">
        <v>1198</v>
      </c>
      <c r="D1218" s="163" t="s">
        <v>21</v>
      </c>
      <c r="E1218" s="164" t="s">
        <v>718</v>
      </c>
      <c r="F1218" s="165" t="s">
        <v>124</v>
      </c>
      <c r="G1218" s="166">
        <v>1</v>
      </c>
      <c r="H1218" s="170">
        <f>+ROUND(ITEMS!H1213*'Formulario 1 PROPUESTA'!$L$13,0)</f>
        <v>252000</v>
      </c>
      <c r="I1218" s="171">
        <f>+ROUND(ITEMS!I1213*'Formulario 1 PROPUESTA'!$L$13,0)</f>
        <v>252000</v>
      </c>
      <c r="J1218" s="171">
        <f>+ROUND(ITEMS!J1213*'Formulario 1 PROPUESTA'!$L$13,0)</f>
        <v>472500</v>
      </c>
      <c r="K1218" s="171">
        <f>+ROUND(ITEMS!K1213*'Formulario 1 PROPUESTA'!$L$13,0)</f>
        <v>336000</v>
      </c>
      <c r="L1218" s="171">
        <f>+ROUND(ITEMS!L1213*'Formulario 1 PROPUESTA'!$L$13,0)</f>
        <v>231000</v>
      </c>
      <c r="M1218" s="172">
        <f>+ROUND(ITEMS!M1213*'Formulario 1 PROPUESTA'!$L$13,0)</f>
        <v>262500</v>
      </c>
      <c r="N1218" s="225"/>
    </row>
    <row r="1219" spans="2:14" customFormat="1" ht="34.799999999999997" x14ac:dyDescent="0.25">
      <c r="B1219" s="223"/>
      <c r="C1219" s="163">
        <v>1199</v>
      </c>
      <c r="D1219" s="163" t="s">
        <v>35</v>
      </c>
      <c r="E1219" s="164" t="s">
        <v>121</v>
      </c>
      <c r="F1219" s="165" t="s">
        <v>10</v>
      </c>
      <c r="G1219" s="166">
        <v>1</v>
      </c>
      <c r="H1219" s="170">
        <f>+ROUND(ITEMS!H1214*'Formulario 1 PROPUESTA'!$L$13,0)</f>
        <v>486969</v>
      </c>
      <c r="I1219" s="171">
        <f>+ROUND(ITEMS!I1214*'Formulario 1 PROPUESTA'!$L$13,0)</f>
        <v>486969</v>
      </c>
      <c r="J1219" s="171">
        <f>+ROUND(ITEMS!J1214*'Formulario 1 PROPUESTA'!$L$13,0)</f>
        <v>551250</v>
      </c>
      <c r="K1219" s="171">
        <f>+ROUND(ITEMS!K1214*'Formulario 1 PROPUESTA'!$L$13,0)</f>
        <v>551250</v>
      </c>
      <c r="L1219" s="171">
        <f>+ROUND(ITEMS!L1214*'Formulario 1 PROPUESTA'!$L$13,0)</f>
        <v>551250</v>
      </c>
      <c r="M1219" s="172">
        <f>+ROUND(ITEMS!M1214*'Formulario 1 PROPUESTA'!$L$13,0)</f>
        <v>551250</v>
      </c>
      <c r="N1219" s="225"/>
    </row>
    <row r="1220" spans="2:14" customFormat="1" ht="52.2" x14ac:dyDescent="0.25">
      <c r="B1220" s="223"/>
      <c r="C1220" s="163">
        <v>1200</v>
      </c>
      <c r="D1220" s="163" t="s">
        <v>35</v>
      </c>
      <c r="E1220" s="164" t="s">
        <v>719</v>
      </c>
      <c r="F1220" s="165" t="s">
        <v>10</v>
      </c>
      <c r="G1220" s="166">
        <v>1</v>
      </c>
      <c r="H1220" s="170">
        <f>+ROUND(ITEMS!H1215*'Formulario 1 PROPUESTA'!$L$13,0)</f>
        <v>122267</v>
      </c>
      <c r="I1220" s="171">
        <f>+ROUND(ITEMS!I1215*'Formulario 1 PROPUESTA'!$L$13,0)</f>
        <v>122267</v>
      </c>
      <c r="J1220" s="171">
        <f>+ROUND(ITEMS!J1215*'Formulario 1 PROPUESTA'!$L$13,0)</f>
        <v>138600</v>
      </c>
      <c r="K1220" s="171">
        <f>+ROUND(ITEMS!K1215*'Formulario 1 PROPUESTA'!$L$13,0)</f>
        <v>138600</v>
      </c>
      <c r="L1220" s="171">
        <f>+ROUND(ITEMS!L1215*'Formulario 1 PROPUESTA'!$L$13,0)</f>
        <v>138600</v>
      </c>
      <c r="M1220" s="172">
        <f>+ROUND(ITEMS!M1215*'Formulario 1 PROPUESTA'!$L$13,0)</f>
        <v>138600</v>
      </c>
      <c r="N1220" s="225"/>
    </row>
    <row r="1221" spans="2:14" customFormat="1" ht="52.2" x14ac:dyDescent="0.25">
      <c r="B1221" s="223"/>
      <c r="C1221" s="163">
        <v>1201</v>
      </c>
      <c r="D1221" s="163" t="s">
        <v>21</v>
      </c>
      <c r="E1221" s="164" t="s">
        <v>719</v>
      </c>
      <c r="F1221" s="165" t="s">
        <v>84</v>
      </c>
      <c r="G1221" s="166">
        <v>1</v>
      </c>
      <c r="H1221" s="170">
        <f>+ROUND(ITEMS!H1216*'Formulario 1 PROPUESTA'!$L$13,0)</f>
        <v>480900</v>
      </c>
      <c r="I1221" s="171">
        <f>+ROUND(ITEMS!I1216*'Formulario 1 PROPUESTA'!$L$13,0)</f>
        <v>480900</v>
      </c>
      <c r="J1221" s="171">
        <f>+ROUND(ITEMS!J1216*'Formulario 1 PROPUESTA'!$L$13,0)</f>
        <v>514500</v>
      </c>
      <c r="K1221" s="171">
        <f>+ROUND(ITEMS!K1216*'Formulario 1 PROPUESTA'!$L$13,0)</f>
        <v>504000</v>
      </c>
      <c r="L1221" s="171">
        <f>+ROUND(ITEMS!L1216*'Formulario 1 PROPUESTA'!$L$13,0)</f>
        <v>283500</v>
      </c>
      <c r="M1221" s="172">
        <f>+ROUND(ITEMS!M1216*'Formulario 1 PROPUESTA'!$L$13,0)</f>
        <v>420000</v>
      </c>
      <c r="N1221" s="225"/>
    </row>
    <row r="1222" spans="2:14" customFormat="1" ht="34.799999999999997" x14ac:dyDescent="0.25">
      <c r="B1222" s="223"/>
      <c r="C1222" s="163">
        <v>1202</v>
      </c>
      <c r="D1222" s="163" t="s">
        <v>35</v>
      </c>
      <c r="E1222" s="164" t="s">
        <v>720</v>
      </c>
      <c r="F1222" s="165" t="s">
        <v>10</v>
      </c>
      <c r="G1222" s="166">
        <v>1</v>
      </c>
      <c r="H1222" s="170">
        <f>+ROUND(ITEMS!H1217*'Formulario 1 PROPUESTA'!$L$13,0)</f>
        <v>367500</v>
      </c>
      <c r="I1222" s="171">
        <f>+ROUND(ITEMS!I1217*'Formulario 1 PROPUESTA'!$L$13,0)</f>
        <v>367500</v>
      </c>
      <c r="J1222" s="171">
        <f>+ROUND(ITEMS!J1217*'Formulario 1 PROPUESTA'!$L$13,0)</f>
        <v>367500</v>
      </c>
      <c r="K1222" s="171">
        <f>+ROUND(ITEMS!K1217*'Formulario 1 PROPUESTA'!$L$13,0)</f>
        <v>367500</v>
      </c>
      <c r="L1222" s="171">
        <f>+ROUND(ITEMS!L1217*'Formulario 1 PROPUESTA'!$L$13,0)</f>
        <v>367500</v>
      </c>
      <c r="M1222" s="172">
        <f>+ROUND(ITEMS!M1217*'Formulario 1 PROPUESTA'!$L$13,0)</f>
        <v>367500</v>
      </c>
      <c r="N1222" s="225"/>
    </row>
    <row r="1223" spans="2:14" customFormat="1" ht="34.799999999999997" x14ac:dyDescent="0.25">
      <c r="B1223" s="223"/>
      <c r="C1223" s="163">
        <v>1203</v>
      </c>
      <c r="D1223" s="163" t="s">
        <v>21</v>
      </c>
      <c r="E1223" s="164" t="s">
        <v>720</v>
      </c>
      <c r="F1223" s="165" t="s">
        <v>84</v>
      </c>
      <c r="G1223" s="166">
        <v>1</v>
      </c>
      <c r="H1223" s="170">
        <f>+ROUND(ITEMS!H1218*'Formulario 1 PROPUESTA'!$L$13,0)</f>
        <v>0</v>
      </c>
      <c r="I1223" s="171">
        <f>+ROUND(ITEMS!I1218*'Formulario 1 PROPUESTA'!$L$13,0)</f>
        <v>0</v>
      </c>
      <c r="J1223" s="171">
        <f>+ROUND(ITEMS!J1218*'Formulario 1 PROPUESTA'!$L$13,0)</f>
        <v>819000</v>
      </c>
      <c r="K1223" s="171">
        <f>+ROUND(ITEMS!K1218*'Formulario 1 PROPUESTA'!$L$13,0)</f>
        <v>504000</v>
      </c>
      <c r="L1223" s="171">
        <f>+ROUND(ITEMS!L1218*'Formulario 1 PROPUESTA'!$L$13,0)</f>
        <v>367500</v>
      </c>
      <c r="M1223" s="172">
        <f>+ROUND(ITEMS!M1218*'Formulario 1 PROPUESTA'!$L$13,0)</f>
        <v>577500</v>
      </c>
      <c r="N1223" s="225"/>
    </row>
    <row r="1224" spans="2:14" customFormat="1" ht="52.2" x14ac:dyDescent="0.25">
      <c r="B1224" s="223"/>
      <c r="C1224" s="163">
        <v>1204</v>
      </c>
      <c r="D1224" s="163" t="s">
        <v>35</v>
      </c>
      <c r="E1224" s="164" t="s">
        <v>721</v>
      </c>
      <c r="F1224" s="165" t="s">
        <v>10</v>
      </c>
      <c r="G1224" s="166">
        <v>1</v>
      </c>
      <c r="H1224" s="170">
        <f>+ROUND(ITEMS!H1219*'Formulario 1 PROPUESTA'!$L$13,0)</f>
        <v>204634</v>
      </c>
      <c r="I1224" s="171">
        <f>+ROUND(ITEMS!I1219*'Formulario 1 PROPUESTA'!$L$13,0)</f>
        <v>204634</v>
      </c>
      <c r="J1224" s="171">
        <f>+ROUND(ITEMS!J1219*'Formulario 1 PROPUESTA'!$L$13,0)</f>
        <v>183750</v>
      </c>
      <c r="K1224" s="171">
        <f>+ROUND(ITEMS!K1219*'Formulario 1 PROPUESTA'!$L$13,0)</f>
        <v>183750</v>
      </c>
      <c r="L1224" s="171">
        <f>+ROUND(ITEMS!L1219*'Formulario 1 PROPUESTA'!$L$13,0)</f>
        <v>183750</v>
      </c>
      <c r="M1224" s="172">
        <f>+ROUND(ITEMS!M1219*'Formulario 1 PROPUESTA'!$L$13,0)</f>
        <v>183750</v>
      </c>
      <c r="N1224" s="225"/>
    </row>
    <row r="1225" spans="2:14" customFormat="1" ht="52.2" x14ac:dyDescent="0.25">
      <c r="B1225" s="223"/>
      <c r="C1225" s="163">
        <v>1205</v>
      </c>
      <c r="D1225" s="163" t="s">
        <v>21</v>
      </c>
      <c r="E1225" s="164" t="s">
        <v>721</v>
      </c>
      <c r="F1225" s="165" t="s">
        <v>84</v>
      </c>
      <c r="G1225" s="166">
        <v>1</v>
      </c>
      <c r="H1225" s="170">
        <f>+ROUND(ITEMS!H1220*'Formulario 1 PROPUESTA'!$L$13,0)</f>
        <v>143384</v>
      </c>
      <c r="I1225" s="171">
        <f>+ROUND(ITEMS!I1220*'Formulario 1 PROPUESTA'!$L$13,0)</f>
        <v>153712</v>
      </c>
      <c r="J1225" s="171">
        <f>+ROUND(ITEMS!J1220*'Formulario 1 PROPUESTA'!$L$13,0)</f>
        <v>513450</v>
      </c>
      <c r="K1225" s="171">
        <f>+ROUND(ITEMS!K1220*'Formulario 1 PROPUESTA'!$L$13,0)</f>
        <v>756000</v>
      </c>
      <c r="L1225" s="171">
        <f>+ROUND(ITEMS!L1220*'Formulario 1 PROPUESTA'!$L$13,0)</f>
        <v>934500</v>
      </c>
      <c r="M1225" s="172">
        <f>+ROUND(ITEMS!M1220*'Formulario 1 PROPUESTA'!$L$13,0)</f>
        <v>0</v>
      </c>
      <c r="N1225" s="225"/>
    </row>
    <row r="1226" spans="2:14" customFormat="1" ht="34.799999999999997" x14ac:dyDescent="0.25">
      <c r="B1226" s="223"/>
      <c r="C1226" s="163">
        <v>1206</v>
      </c>
      <c r="D1226" s="163" t="s">
        <v>35</v>
      </c>
      <c r="E1226" s="164" t="s">
        <v>722</v>
      </c>
      <c r="F1226" s="165" t="s">
        <v>10</v>
      </c>
      <c r="G1226" s="166">
        <v>1</v>
      </c>
      <c r="H1226" s="170">
        <f>+ROUND(ITEMS!H1221*'Formulario 1 PROPUESTA'!$L$13,0)</f>
        <v>183750</v>
      </c>
      <c r="I1226" s="171">
        <f>+ROUND(ITEMS!I1221*'Formulario 1 PROPUESTA'!$L$13,0)</f>
        <v>183750</v>
      </c>
      <c r="J1226" s="171">
        <f>+ROUND(ITEMS!J1221*'Formulario 1 PROPUESTA'!$L$13,0)</f>
        <v>183750</v>
      </c>
      <c r="K1226" s="171">
        <f>+ROUND(ITEMS!K1221*'Formulario 1 PROPUESTA'!$L$13,0)</f>
        <v>183750</v>
      </c>
      <c r="L1226" s="171">
        <f>+ROUND(ITEMS!L1221*'Formulario 1 PROPUESTA'!$L$13,0)</f>
        <v>183750</v>
      </c>
      <c r="M1226" s="172">
        <f>+ROUND(ITEMS!M1221*'Formulario 1 PROPUESTA'!$L$13,0)</f>
        <v>183750</v>
      </c>
      <c r="N1226" s="225"/>
    </row>
    <row r="1227" spans="2:14" customFormat="1" ht="34.799999999999997" x14ac:dyDescent="0.25">
      <c r="B1227" s="223"/>
      <c r="C1227" s="163">
        <v>1207</v>
      </c>
      <c r="D1227" s="163" t="s">
        <v>21</v>
      </c>
      <c r="E1227" s="164" t="s">
        <v>722</v>
      </c>
      <c r="F1227" s="165" t="s">
        <v>84</v>
      </c>
      <c r="G1227" s="166">
        <v>1</v>
      </c>
      <c r="H1227" s="170">
        <f>+ROUND(ITEMS!H1222*'Formulario 1 PROPUESTA'!$L$13,0)</f>
        <v>0</v>
      </c>
      <c r="I1227" s="171">
        <f>+ROUND(ITEMS!I1222*'Formulario 1 PROPUESTA'!$L$13,0)</f>
        <v>0</v>
      </c>
      <c r="J1227" s="171">
        <f>+ROUND(ITEMS!J1222*'Formulario 1 PROPUESTA'!$L$13,0)</f>
        <v>409500</v>
      </c>
      <c r="K1227" s="171">
        <f>+ROUND(ITEMS!K1222*'Formulario 1 PROPUESTA'!$L$13,0)</f>
        <v>682500</v>
      </c>
      <c r="L1227" s="171">
        <f>+ROUND(ITEMS!L1222*'Formulario 1 PROPUESTA'!$L$13,0)</f>
        <v>262500</v>
      </c>
      <c r="M1227" s="172">
        <f>+ROUND(ITEMS!M1222*'Formulario 1 PROPUESTA'!$L$13,0)</f>
        <v>472500</v>
      </c>
      <c r="N1227" s="225"/>
    </row>
    <row r="1228" spans="2:14" customFormat="1" ht="69.599999999999994" x14ac:dyDescent="0.25">
      <c r="B1228" s="223"/>
      <c r="C1228" s="163">
        <v>1208</v>
      </c>
      <c r="D1228" s="163" t="s">
        <v>35</v>
      </c>
      <c r="E1228" s="164" t="s">
        <v>723</v>
      </c>
      <c r="F1228" s="165" t="s">
        <v>10</v>
      </c>
      <c r="G1228" s="166">
        <v>1</v>
      </c>
      <c r="H1228" s="170">
        <f>+ROUND(ITEMS!H1223*'Formulario 1 PROPUESTA'!$L$13,0)</f>
        <v>0</v>
      </c>
      <c r="I1228" s="171">
        <f>+ROUND(ITEMS!I1223*'Formulario 1 PROPUESTA'!$L$13,0)</f>
        <v>0</v>
      </c>
      <c r="J1228" s="171">
        <f>+ROUND(ITEMS!J1223*'Formulario 1 PROPUESTA'!$L$13,0)</f>
        <v>183750</v>
      </c>
      <c r="K1228" s="171">
        <f>+ROUND(ITEMS!K1223*'Formulario 1 PROPUESTA'!$L$13,0)</f>
        <v>183750</v>
      </c>
      <c r="L1228" s="171">
        <f>+ROUND(ITEMS!L1223*'Formulario 1 PROPUESTA'!$L$13,0)</f>
        <v>183750</v>
      </c>
      <c r="M1228" s="172">
        <f>+ROUND(ITEMS!M1223*'Formulario 1 PROPUESTA'!$L$13,0)</f>
        <v>183750</v>
      </c>
      <c r="N1228" s="225"/>
    </row>
    <row r="1229" spans="2:14" customFormat="1" ht="69.599999999999994" x14ac:dyDescent="0.25">
      <c r="B1229" s="223"/>
      <c r="C1229" s="163">
        <v>1209</v>
      </c>
      <c r="D1229" s="163" t="s">
        <v>21</v>
      </c>
      <c r="E1229" s="164" t="s">
        <v>723</v>
      </c>
      <c r="F1229" s="165" t="s">
        <v>84</v>
      </c>
      <c r="G1229" s="166">
        <v>1</v>
      </c>
      <c r="H1229" s="170">
        <f>+ROUND(ITEMS!H1224*'Formulario 1 PROPUESTA'!$L$13,0)</f>
        <v>0</v>
      </c>
      <c r="I1229" s="171">
        <f>+ROUND(ITEMS!I1224*'Formulario 1 PROPUESTA'!$L$13,0)</f>
        <v>0</v>
      </c>
      <c r="J1229" s="171">
        <f>+ROUND(ITEMS!J1224*'Formulario 1 PROPUESTA'!$L$13,0)</f>
        <v>408450</v>
      </c>
      <c r="K1229" s="171">
        <f>+ROUND(ITEMS!K1224*'Formulario 1 PROPUESTA'!$L$13,0)</f>
        <v>504000</v>
      </c>
      <c r="L1229" s="171">
        <f>+ROUND(ITEMS!L1224*'Formulario 1 PROPUESTA'!$L$13,0)</f>
        <v>262500</v>
      </c>
      <c r="M1229" s="172">
        <f>+ROUND(ITEMS!M1224*'Formulario 1 PROPUESTA'!$L$13,0)</f>
        <v>472500</v>
      </c>
      <c r="N1229" s="225"/>
    </row>
    <row r="1230" spans="2:14" customFormat="1" ht="69.599999999999994" x14ac:dyDescent="0.25">
      <c r="B1230" s="223"/>
      <c r="C1230" s="163">
        <v>1210</v>
      </c>
      <c r="D1230" s="163" t="s">
        <v>35</v>
      </c>
      <c r="E1230" s="164" t="s">
        <v>724</v>
      </c>
      <c r="F1230" s="165" t="s">
        <v>10</v>
      </c>
      <c r="G1230" s="166">
        <v>1</v>
      </c>
      <c r="H1230" s="170">
        <f>+ROUND(ITEMS!H1225*'Formulario 1 PROPUESTA'!$L$13,0)</f>
        <v>183750</v>
      </c>
      <c r="I1230" s="171">
        <f>+ROUND(ITEMS!I1225*'Formulario 1 PROPUESTA'!$L$13,0)</f>
        <v>183750</v>
      </c>
      <c r="J1230" s="171">
        <f>+ROUND(ITEMS!J1225*'Formulario 1 PROPUESTA'!$L$13,0)</f>
        <v>183750</v>
      </c>
      <c r="K1230" s="171">
        <f>+ROUND(ITEMS!K1225*'Formulario 1 PROPUESTA'!$L$13,0)</f>
        <v>183750</v>
      </c>
      <c r="L1230" s="171">
        <f>+ROUND(ITEMS!L1225*'Formulario 1 PROPUESTA'!$L$13,0)</f>
        <v>183750</v>
      </c>
      <c r="M1230" s="172">
        <f>+ROUND(ITEMS!M1225*'Formulario 1 PROPUESTA'!$L$13,0)</f>
        <v>183750</v>
      </c>
      <c r="N1230" s="225"/>
    </row>
    <row r="1231" spans="2:14" customFormat="1" ht="69.599999999999994" x14ac:dyDescent="0.25">
      <c r="B1231" s="223"/>
      <c r="C1231" s="163">
        <v>1211</v>
      </c>
      <c r="D1231" s="163" t="s">
        <v>21</v>
      </c>
      <c r="E1231" s="164" t="s">
        <v>724</v>
      </c>
      <c r="F1231" s="165" t="s">
        <v>84</v>
      </c>
      <c r="G1231" s="166">
        <v>1</v>
      </c>
      <c r="H1231" s="170">
        <f>+ROUND(ITEMS!H1226*'Formulario 1 PROPUESTA'!$L$13,0)</f>
        <v>0</v>
      </c>
      <c r="I1231" s="171">
        <f>+ROUND(ITEMS!I1226*'Formulario 1 PROPUESTA'!$L$13,0)</f>
        <v>0</v>
      </c>
      <c r="J1231" s="171">
        <f>+ROUND(ITEMS!J1226*'Formulario 1 PROPUESTA'!$L$13,0)</f>
        <v>408450</v>
      </c>
      <c r="K1231" s="171">
        <f>+ROUND(ITEMS!K1226*'Formulario 1 PROPUESTA'!$L$13,0)</f>
        <v>504000</v>
      </c>
      <c r="L1231" s="171">
        <f>+ROUND(ITEMS!L1226*'Formulario 1 PROPUESTA'!$L$13,0)</f>
        <v>262500</v>
      </c>
      <c r="M1231" s="172">
        <f>+ROUND(ITEMS!M1226*'Formulario 1 PROPUESTA'!$L$13,0)</f>
        <v>472500</v>
      </c>
      <c r="N1231" s="225"/>
    </row>
    <row r="1232" spans="2:14" customFormat="1" ht="52.2" x14ac:dyDescent="0.25">
      <c r="B1232" s="223"/>
      <c r="C1232" s="163">
        <v>1212</v>
      </c>
      <c r="D1232" s="163" t="s">
        <v>35</v>
      </c>
      <c r="E1232" s="164" t="s">
        <v>725</v>
      </c>
      <c r="F1232" s="165" t="s">
        <v>10</v>
      </c>
      <c r="G1232" s="166">
        <v>1</v>
      </c>
      <c r="H1232" s="170">
        <f>+ROUND(ITEMS!H1227*'Formulario 1 PROPUESTA'!$L$13,0)</f>
        <v>137201</v>
      </c>
      <c r="I1232" s="171">
        <f>+ROUND(ITEMS!I1227*'Formulario 1 PROPUESTA'!$L$13,0)</f>
        <v>137201</v>
      </c>
      <c r="J1232" s="171">
        <f>+ROUND(ITEMS!J1227*'Formulario 1 PROPUESTA'!$L$13,0)</f>
        <v>138600</v>
      </c>
      <c r="K1232" s="171">
        <f>+ROUND(ITEMS!K1227*'Formulario 1 PROPUESTA'!$L$13,0)</f>
        <v>138600</v>
      </c>
      <c r="L1232" s="171">
        <f>+ROUND(ITEMS!L1227*'Formulario 1 PROPUESTA'!$L$13,0)</f>
        <v>138600</v>
      </c>
      <c r="M1232" s="172">
        <f>+ROUND(ITEMS!M1227*'Formulario 1 PROPUESTA'!$L$13,0)</f>
        <v>138600</v>
      </c>
      <c r="N1232" s="225"/>
    </row>
    <row r="1233" spans="2:14" customFormat="1" ht="52.2" x14ac:dyDescent="0.25">
      <c r="B1233" s="223"/>
      <c r="C1233" s="163">
        <v>1213</v>
      </c>
      <c r="D1233" s="163" t="s">
        <v>21</v>
      </c>
      <c r="E1233" s="164" t="s">
        <v>725</v>
      </c>
      <c r="F1233" s="165" t="s">
        <v>84</v>
      </c>
      <c r="G1233" s="166">
        <v>1</v>
      </c>
      <c r="H1233" s="170">
        <f>+ROUND(ITEMS!H1228*'Formulario 1 PROPUESTA'!$L$13,0)</f>
        <v>180339</v>
      </c>
      <c r="I1233" s="171">
        <f>+ROUND(ITEMS!I1228*'Formulario 1 PROPUESTA'!$L$13,0)</f>
        <v>208683</v>
      </c>
      <c r="J1233" s="171">
        <f>+ROUND(ITEMS!J1228*'Formulario 1 PROPUESTA'!$L$13,0)</f>
        <v>303450</v>
      </c>
      <c r="K1233" s="171">
        <f>+ROUND(ITEMS!K1228*'Formulario 1 PROPUESTA'!$L$13,0)</f>
        <v>336000</v>
      </c>
      <c r="L1233" s="171">
        <f>+ROUND(ITEMS!L1228*'Formulario 1 PROPUESTA'!$L$13,0)</f>
        <v>840000</v>
      </c>
      <c r="M1233" s="172">
        <f>+ROUND(ITEMS!M1228*'Formulario 1 PROPUESTA'!$L$13,0)</f>
        <v>997500</v>
      </c>
      <c r="N1233" s="225"/>
    </row>
    <row r="1234" spans="2:14" customFormat="1" ht="34.799999999999997" x14ac:dyDescent="0.25">
      <c r="B1234" s="223"/>
      <c r="C1234" s="163">
        <v>1214</v>
      </c>
      <c r="D1234" s="163" t="s">
        <v>35</v>
      </c>
      <c r="E1234" s="164" t="s">
        <v>726</v>
      </c>
      <c r="F1234" s="165" t="s">
        <v>10</v>
      </c>
      <c r="G1234" s="166">
        <v>1</v>
      </c>
      <c r="H1234" s="170">
        <f>+ROUND(ITEMS!H1229*'Formulario 1 PROPUESTA'!$L$13,0)</f>
        <v>183750</v>
      </c>
      <c r="I1234" s="171">
        <f>+ROUND(ITEMS!I1229*'Formulario 1 PROPUESTA'!$L$13,0)</f>
        <v>183750</v>
      </c>
      <c r="J1234" s="171">
        <f>+ROUND(ITEMS!J1229*'Formulario 1 PROPUESTA'!$L$13,0)</f>
        <v>183750</v>
      </c>
      <c r="K1234" s="171">
        <f>+ROUND(ITEMS!K1229*'Formulario 1 PROPUESTA'!$L$13,0)</f>
        <v>183750</v>
      </c>
      <c r="L1234" s="171">
        <f>+ROUND(ITEMS!L1229*'Formulario 1 PROPUESTA'!$L$13,0)</f>
        <v>183750</v>
      </c>
      <c r="M1234" s="172">
        <f>+ROUND(ITEMS!M1229*'Formulario 1 PROPUESTA'!$L$13,0)</f>
        <v>183750</v>
      </c>
      <c r="N1234" s="225"/>
    </row>
    <row r="1235" spans="2:14" customFormat="1" ht="34.799999999999997" x14ac:dyDescent="0.25">
      <c r="B1235" s="223"/>
      <c r="C1235" s="163">
        <v>1215</v>
      </c>
      <c r="D1235" s="163" t="s">
        <v>21</v>
      </c>
      <c r="E1235" s="164" t="s">
        <v>726</v>
      </c>
      <c r="F1235" s="165" t="s">
        <v>84</v>
      </c>
      <c r="G1235" s="166">
        <v>1</v>
      </c>
      <c r="H1235" s="170">
        <f>+ROUND(ITEMS!H1230*'Formulario 1 PROPUESTA'!$L$13,0)</f>
        <v>837900</v>
      </c>
      <c r="I1235" s="171">
        <f>+ROUND(ITEMS!I1230*'Formulario 1 PROPUESTA'!$L$13,0)</f>
        <v>837900</v>
      </c>
      <c r="J1235" s="171">
        <f>+ROUND(ITEMS!J1230*'Formulario 1 PROPUESTA'!$L$13,0)</f>
        <v>443193</v>
      </c>
      <c r="K1235" s="171">
        <f>+ROUND(ITEMS!K1230*'Formulario 1 PROPUESTA'!$L$13,0)</f>
        <v>682500</v>
      </c>
      <c r="L1235" s="171">
        <f>+ROUND(ITEMS!L1230*'Formulario 1 PROPUESTA'!$L$13,0)</f>
        <v>262500</v>
      </c>
      <c r="M1235" s="172">
        <f>+ROUND(ITEMS!M1230*'Formulario 1 PROPUESTA'!$L$13,0)</f>
        <v>367500</v>
      </c>
      <c r="N1235" s="225"/>
    </row>
    <row r="1236" spans="2:14" customFormat="1" ht="52.2" x14ac:dyDescent="0.25">
      <c r="B1236" s="223"/>
      <c r="C1236" s="163">
        <v>1216</v>
      </c>
      <c r="D1236" s="163" t="s">
        <v>35</v>
      </c>
      <c r="E1236" s="164" t="s">
        <v>727</v>
      </c>
      <c r="F1236" s="165" t="s">
        <v>10</v>
      </c>
      <c r="G1236" s="166">
        <v>1</v>
      </c>
      <c r="H1236" s="170">
        <f>+ROUND(ITEMS!H1231*'Formulario 1 PROPUESTA'!$L$13,0)</f>
        <v>24967</v>
      </c>
      <c r="I1236" s="171">
        <f>+ROUND(ITEMS!I1231*'Formulario 1 PROPUESTA'!$L$13,0)</f>
        <v>24967</v>
      </c>
      <c r="J1236" s="171">
        <f>+ROUND(ITEMS!J1231*'Formulario 1 PROPUESTA'!$L$13,0)</f>
        <v>26250</v>
      </c>
      <c r="K1236" s="171">
        <f>+ROUND(ITEMS!K1231*'Formulario 1 PROPUESTA'!$L$13,0)</f>
        <v>26250</v>
      </c>
      <c r="L1236" s="171">
        <f>+ROUND(ITEMS!L1231*'Formulario 1 PROPUESTA'!$L$13,0)</f>
        <v>26250</v>
      </c>
      <c r="M1236" s="172">
        <f>+ROUND(ITEMS!M1231*'Formulario 1 PROPUESTA'!$L$13,0)</f>
        <v>26250</v>
      </c>
      <c r="N1236" s="225"/>
    </row>
    <row r="1237" spans="2:14" customFormat="1" ht="52.2" x14ac:dyDescent="0.25">
      <c r="B1237" s="223"/>
      <c r="C1237" s="163">
        <v>1217</v>
      </c>
      <c r="D1237" s="163" t="s">
        <v>21</v>
      </c>
      <c r="E1237" s="164" t="s">
        <v>727</v>
      </c>
      <c r="F1237" s="165" t="s">
        <v>84</v>
      </c>
      <c r="G1237" s="166">
        <v>1</v>
      </c>
      <c r="H1237" s="170">
        <f>+ROUND(ITEMS!H1232*'Formulario 1 PROPUESTA'!$L$13,0)</f>
        <v>199500</v>
      </c>
      <c r="I1237" s="171">
        <f>+ROUND(ITEMS!I1232*'Formulario 1 PROPUESTA'!$L$13,0)</f>
        <v>175568</v>
      </c>
      <c r="J1237" s="171">
        <f>+ROUND(ITEMS!J1232*'Formulario 1 PROPUESTA'!$L$13,0)</f>
        <v>99869</v>
      </c>
      <c r="K1237" s="171">
        <f>+ROUND(ITEMS!K1232*'Formulario 1 PROPUESTA'!$L$13,0)</f>
        <v>94500</v>
      </c>
      <c r="L1237" s="171">
        <f>+ROUND(ITEMS!L1232*'Formulario 1 PROPUESTA'!$L$13,0)</f>
        <v>105000</v>
      </c>
      <c r="M1237" s="172">
        <f>+ROUND(ITEMS!M1232*'Formulario 1 PROPUESTA'!$L$13,0)</f>
        <v>126000</v>
      </c>
      <c r="N1237" s="225"/>
    </row>
    <row r="1238" spans="2:14" customFormat="1" ht="69.599999999999994" x14ac:dyDescent="0.25">
      <c r="B1238" s="223"/>
      <c r="C1238" s="163">
        <v>1218</v>
      </c>
      <c r="D1238" s="163" t="s">
        <v>35</v>
      </c>
      <c r="E1238" s="164" t="s">
        <v>728</v>
      </c>
      <c r="F1238" s="165" t="s">
        <v>10</v>
      </c>
      <c r="G1238" s="166">
        <v>1</v>
      </c>
      <c r="H1238" s="170">
        <f>+ROUND(ITEMS!H1233*'Formulario 1 PROPUESTA'!$L$13,0)</f>
        <v>26250</v>
      </c>
      <c r="I1238" s="171">
        <f>+ROUND(ITEMS!I1233*'Formulario 1 PROPUESTA'!$L$13,0)</f>
        <v>26250</v>
      </c>
      <c r="J1238" s="171">
        <f>+ROUND(ITEMS!J1233*'Formulario 1 PROPUESTA'!$L$13,0)</f>
        <v>26250</v>
      </c>
      <c r="K1238" s="171">
        <f>+ROUND(ITEMS!K1233*'Formulario 1 PROPUESTA'!$L$13,0)</f>
        <v>26250</v>
      </c>
      <c r="L1238" s="171">
        <f>+ROUND(ITEMS!L1233*'Formulario 1 PROPUESTA'!$L$13,0)</f>
        <v>26250</v>
      </c>
      <c r="M1238" s="172">
        <f>+ROUND(ITEMS!M1233*'Formulario 1 PROPUESTA'!$L$13,0)</f>
        <v>26250</v>
      </c>
      <c r="N1238" s="225"/>
    </row>
    <row r="1239" spans="2:14" customFormat="1" ht="69.599999999999994" x14ac:dyDescent="0.25">
      <c r="B1239" s="223"/>
      <c r="C1239" s="163">
        <v>1219</v>
      </c>
      <c r="D1239" s="163" t="s">
        <v>21</v>
      </c>
      <c r="E1239" s="164" t="s">
        <v>728</v>
      </c>
      <c r="F1239" s="165" t="s">
        <v>84</v>
      </c>
      <c r="G1239" s="166">
        <v>1</v>
      </c>
      <c r="H1239" s="170">
        <f>+ROUND(ITEMS!H1234*'Formulario 1 PROPUESTA'!$L$13,0)</f>
        <v>247800</v>
      </c>
      <c r="I1239" s="171">
        <f>+ROUND(ITEMS!I1234*'Formulario 1 PROPUESTA'!$L$13,0)</f>
        <v>247800</v>
      </c>
      <c r="J1239" s="171">
        <f>+ROUND(ITEMS!J1234*'Formulario 1 PROPUESTA'!$L$13,0)</f>
        <v>241500</v>
      </c>
      <c r="K1239" s="171">
        <f>+ROUND(ITEMS!K1234*'Formulario 1 PROPUESTA'!$L$13,0)</f>
        <v>231000</v>
      </c>
      <c r="L1239" s="171">
        <f>+ROUND(ITEMS!L1234*'Formulario 1 PROPUESTA'!$L$13,0)</f>
        <v>1312500</v>
      </c>
      <c r="M1239" s="172">
        <f>+ROUND(ITEMS!M1234*'Formulario 1 PROPUESTA'!$L$13,0)</f>
        <v>892500</v>
      </c>
      <c r="N1239" s="225"/>
    </row>
    <row r="1240" spans="2:14" customFormat="1" ht="34.799999999999997" x14ac:dyDescent="0.25">
      <c r="B1240" s="223"/>
      <c r="C1240" s="163">
        <v>1220</v>
      </c>
      <c r="D1240" s="163" t="s">
        <v>35</v>
      </c>
      <c r="E1240" s="164" t="s">
        <v>729</v>
      </c>
      <c r="F1240" s="165" t="s">
        <v>10</v>
      </c>
      <c r="G1240" s="166">
        <v>1</v>
      </c>
      <c r="H1240" s="170">
        <f>+ROUND(ITEMS!H1235*'Formulario 1 PROPUESTA'!$L$13,0)</f>
        <v>24967</v>
      </c>
      <c r="I1240" s="171">
        <f>+ROUND(ITEMS!I1235*'Formulario 1 PROPUESTA'!$L$13,0)</f>
        <v>24967</v>
      </c>
      <c r="J1240" s="171">
        <f>+ROUND(ITEMS!J1235*'Formulario 1 PROPUESTA'!$L$13,0)</f>
        <v>26250</v>
      </c>
      <c r="K1240" s="171">
        <f>+ROUND(ITEMS!K1235*'Formulario 1 PROPUESTA'!$L$13,0)</f>
        <v>26250</v>
      </c>
      <c r="L1240" s="171">
        <f>+ROUND(ITEMS!L1235*'Formulario 1 PROPUESTA'!$L$13,0)</f>
        <v>26250</v>
      </c>
      <c r="M1240" s="172">
        <f>+ROUND(ITEMS!M1235*'Formulario 1 PROPUESTA'!$L$13,0)</f>
        <v>26250</v>
      </c>
      <c r="N1240" s="225"/>
    </row>
    <row r="1241" spans="2:14" customFormat="1" ht="34.799999999999997" x14ac:dyDescent="0.25">
      <c r="B1241" s="223"/>
      <c r="C1241" s="163">
        <v>1221</v>
      </c>
      <c r="D1241" s="163" t="s">
        <v>21</v>
      </c>
      <c r="E1241" s="164" t="s">
        <v>729</v>
      </c>
      <c r="F1241" s="165" t="s">
        <v>84</v>
      </c>
      <c r="G1241" s="166">
        <v>1</v>
      </c>
      <c r="H1241" s="170">
        <f>+ROUND(ITEMS!H1236*'Formulario 1 PROPUESTA'!$L$13,0)</f>
        <v>124672</v>
      </c>
      <c r="I1241" s="171">
        <f>+ROUND(ITEMS!I1236*'Formulario 1 PROPUESTA'!$L$13,0)</f>
        <v>129589</v>
      </c>
      <c r="J1241" s="171">
        <f>+ROUND(ITEMS!J1236*'Formulario 1 PROPUESTA'!$L$13,0)</f>
        <v>101220</v>
      </c>
      <c r="K1241" s="171">
        <f>+ROUND(ITEMS!K1236*'Formulario 1 PROPUESTA'!$L$13,0)</f>
        <v>102900</v>
      </c>
      <c r="L1241" s="171">
        <f>+ROUND(ITEMS!L1236*'Formulario 1 PROPUESTA'!$L$13,0)</f>
        <v>126000</v>
      </c>
      <c r="M1241" s="172">
        <f>+ROUND(ITEMS!M1236*'Formulario 1 PROPUESTA'!$L$13,0)</f>
        <v>126000</v>
      </c>
      <c r="N1241" s="225"/>
    </row>
    <row r="1242" spans="2:14" customFormat="1" ht="52.2" x14ac:dyDescent="0.25">
      <c r="B1242" s="223"/>
      <c r="C1242" s="163">
        <v>1222</v>
      </c>
      <c r="D1242" s="163" t="s">
        <v>35</v>
      </c>
      <c r="E1242" s="164" t="s">
        <v>730</v>
      </c>
      <c r="F1242" s="165" t="s">
        <v>10</v>
      </c>
      <c r="G1242" s="166">
        <v>1</v>
      </c>
      <c r="H1242" s="170">
        <f>+ROUND(ITEMS!H1237*'Formulario 1 PROPUESTA'!$L$13,0)</f>
        <v>182234</v>
      </c>
      <c r="I1242" s="171">
        <f>+ROUND(ITEMS!I1237*'Formulario 1 PROPUESTA'!$L$13,0)</f>
        <v>182234</v>
      </c>
      <c r="J1242" s="171">
        <f>+ROUND(ITEMS!J1237*'Formulario 1 PROPUESTA'!$L$13,0)</f>
        <v>183750</v>
      </c>
      <c r="K1242" s="171">
        <f>+ROUND(ITEMS!K1237*'Formulario 1 PROPUESTA'!$L$13,0)</f>
        <v>183750</v>
      </c>
      <c r="L1242" s="171">
        <f>+ROUND(ITEMS!L1237*'Formulario 1 PROPUESTA'!$L$13,0)</f>
        <v>183750</v>
      </c>
      <c r="M1242" s="172">
        <f>+ROUND(ITEMS!M1237*'Formulario 1 PROPUESTA'!$L$13,0)</f>
        <v>183750</v>
      </c>
      <c r="N1242" s="225"/>
    </row>
    <row r="1243" spans="2:14" customFormat="1" ht="52.2" x14ac:dyDescent="0.25">
      <c r="B1243" s="223"/>
      <c r="C1243" s="163">
        <v>1223</v>
      </c>
      <c r="D1243" s="163" t="s">
        <v>21</v>
      </c>
      <c r="E1243" s="164" t="s">
        <v>730</v>
      </c>
      <c r="F1243" s="165" t="s">
        <v>84</v>
      </c>
      <c r="G1243" s="166">
        <v>1</v>
      </c>
      <c r="H1243" s="170">
        <f>+ROUND(ITEMS!H1238*'Formulario 1 PROPUESTA'!$L$13,0)</f>
        <v>47250</v>
      </c>
      <c r="I1243" s="171">
        <f>+ROUND(ITEMS!I1238*'Formulario 1 PROPUESTA'!$L$13,0)</f>
        <v>47250</v>
      </c>
      <c r="J1243" s="171">
        <f>+ROUND(ITEMS!J1238*'Formulario 1 PROPUESTA'!$L$13,0)</f>
        <v>140700</v>
      </c>
      <c r="K1243" s="171">
        <f>+ROUND(ITEMS!K1238*'Formulario 1 PROPUESTA'!$L$13,0)</f>
        <v>231000</v>
      </c>
      <c r="L1243" s="171">
        <f>+ROUND(ITEMS!L1238*'Formulario 1 PROPUESTA'!$L$13,0)</f>
        <v>294000</v>
      </c>
      <c r="M1243" s="172">
        <f>+ROUND(ITEMS!M1238*'Formulario 1 PROPUESTA'!$L$13,0)</f>
        <v>210000</v>
      </c>
      <c r="N1243" s="225"/>
    </row>
    <row r="1244" spans="2:14" customFormat="1" ht="87" x14ac:dyDescent="0.25">
      <c r="B1244" s="223"/>
      <c r="C1244" s="163">
        <v>1224</v>
      </c>
      <c r="D1244" s="163" t="s">
        <v>35</v>
      </c>
      <c r="E1244" s="164" t="s">
        <v>731</v>
      </c>
      <c r="F1244" s="165" t="s">
        <v>10</v>
      </c>
      <c r="G1244" s="166">
        <v>1</v>
      </c>
      <c r="H1244" s="170">
        <f>+ROUND(ITEMS!H1239*'Formulario 1 PROPUESTA'!$L$13,0)</f>
        <v>91900</v>
      </c>
      <c r="I1244" s="171">
        <f>+ROUND(ITEMS!I1239*'Formulario 1 PROPUESTA'!$L$13,0)</f>
        <v>91900</v>
      </c>
      <c r="J1244" s="171">
        <f>+ROUND(ITEMS!J1239*'Formulario 1 PROPUESTA'!$L$13,0)</f>
        <v>91900</v>
      </c>
      <c r="K1244" s="171">
        <f>+ROUND(ITEMS!K1239*'Formulario 1 PROPUESTA'!$L$13,0)</f>
        <v>91900</v>
      </c>
      <c r="L1244" s="171">
        <f>+ROUND(ITEMS!L1239*'Formulario 1 PROPUESTA'!$L$13,0)</f>
        <v>91900</v>
      </c>
      <c r="M1244" s="172">
        <f>+ROUND(ITEMS!M1239*'Formulario 1 PROPUESTA'!$L$13,0)</f>
        <v>91900</v>
      </c>
      <c r="N1244" s="225"/>
    </row>
    <row r="1245" spans="2:14" customFormat="1" ht="87" x14ac:dyDescent="0.25">
      <c r="B1245" s="223"/>
      <c r="C1245" s="163">
        <v>1225</v>
      </c>
      <c r="D1245" s="163" t="s">
        <v>21</v>
      </c>
      <c r="E1245" s="164" t="s">
        <v>731</v>
      </c>
      <c r="F1245" s="165" t="s">
        <v>84</v>
      </c>
      <c r="G1245" s="166">
        <v>1</v>
      </c>
      <c r="H1245" s="170">
        <f>+ROUND(ITEMS!H1240*'Formulario 1 PROPUESTA'!$L$13,0)</f>
        <v>71806</v>
      </c>
      <c r="I1245" s="171">
        <f>+ROUND(ITEMS!I1240*'Formulario 1 PROPUESTA'!$L$13,0)</f>
        <v>74146</v>
      </c>
      <c r="J1245" s="171">
        <f>+ROUND(ITEMS!J1240*'Formulario 1 PROPUESTA'!$L$13,0)</f>
        <v>245700</v>
      </c>
      <c r="K1245" s="171">
        <f>+ROUND(ITEMS!K1240*'Formulario 1 PROPUESTA'!$L$13,0)</f>
        <v>157500</v>
      </c>
      <c r="L1245" s="171">
        <f>+ROUND(ITEMS!L1240*'Formulario 1 PROPUESTA'!$L$13,0)</f>
        <v>157500</v>
      </c>
      <c r="M1245" s="172">
        <f>+ROUND(ITEMS!M1240*'Formulario 1 PROPUESTA'!$L$13,0)</f>
        <v>1785000</v>
      </c>
      <c r="N1245" s="225"/>
    </row>
    <row r="1246" spans="2:14" customFormat="1" ht="17.399999999999999" x14ac:dyDescent="0.25">
      <c r="B1246" s="223"/>
      <c r="C1246" s="163">
        <v>1226</v>
      </c>
      <c r="D1246" s="163" t="s">
        <v>35</v>
      </c>
      <c r="E1246" s="164" t="s">
        <v>732</v>
      </c>
      <c r="F1246" s="165" t="s">
        <v>10</v>
      </c>
      <c r="G1246" s="166">
        <v>1</v>
      </c>
      <c r="H1246" s="170">
        <f>+ROUND(ITEMS!H1241*'Formulario 1 PROPUESTA'!$L$13,0)</f>
        <v>0</v>
      </c>
      <c r="I1246" s="171">
        <f>+ROUND(ITEMS!I1241*'Formulario 1 PROPUESTA'!$L$13,0)</f>
        <v>0</v>
      </c>
      <c r="J1246" s="171">
        <f>+ROUND(ITEMS!J1241*'Formulario 1 PROPUESTA'!$L$13,0)</f>
        <v>0</v>
      </c>
      <c r="K1246" s="171">
        <f>+ROUND(ITEMS!K1241*'Formulario 1 PROPUESTA'!$L$13,0)</f>
        <v>0</v>
      </c>
      <c r="L1246" s="171">
        <f>+ROUND(ITEMS!L1241*'Formulario 1 PROPUESTA'!$L$13,0)</f>
        <v>0</v>
      </c>
      <c r="M1246" s="172">
        <f>+ROUND(ITEMS!M1241*'Formulario 1 PROPUESTA'!$L$13,0)</f>
        <v>0</v>
      </c>
      <c r="N1246" s="225"/>
    </row>
    <row r="1247" spans="2:14" customFormat="1" ht="17.399999999999999" x14ac:dyDescent="0.25">
      <c r="B1247" s="223"/>
      <c r="C1247" s="163">
        <v>1227</v>
      </c>
      <c r="D1247" s="163" t="s">
        <v>21</v>
      </c>
      <c r="E1247" s="164" t="s">
        <v>732</v>
      </c>
      <c r="F1247" s="165" t="s">
        <v>124</v>
      </c>
      <c r="G1247" s="166">
        <v>1</v>
      </c>
      <c r="H1247" s="170">
        <f>+ROUND(ITEMS!H1242*'Formulario 1 PROPUESTA'!$L$13,0)</f>
        <v>204362</v>
      </c>
      <c r="I1247" s="171">
        <f>+ROUND(ITEMS!I1242*'Formulario 1 PROPUESTA'!$L$13,0)</f>
        <v>220034</v>
      </c>
      <c r="J1247" s="171">
        <f>+ROUND(ITEMS!J1242*'Formulario 1 PROPUESTA'!$L$13,0)</f>
        <v>472500</v>
      </c>
      <c r="K1247" s="171">
        <f>+ROUND(ITEMS!K1242*'Formulario 1 PROPUESTA'!$L$13,0)</f>
        <v>315000</v>
      </c>
      <c r="L1247" s="171">
        <f>+ROUND(ITEMS!L1242*'Formulario 1 PROPUESTA'!$L$13,0)</f>
        <v>262500</v>
      </c>
      <c r="M1247" s="172">
        <f>+ROUND(ITEMS!M1242*'Formulario 1 PROPUESTA'!$L$13,0)</f>
        <v>756000</v>
      </c>
      <c r="N1247" s="225"/>
    </row>
    <row r="1248" spans="2:14" customFormat="1" ht="34.799999999999997" x14ac:dyDescent="0.25">
      <c r="B1248" s="223"/>
      <c r="C1248" s="163">
        <v>1228</v>
      </c>
      <c r="D1248" s="163" t="s">
        <v>35</v>
      </c>
      <c r="E1248" s="164" t="s">
        <v>733</v>
      </c>
      <c r="F1248" s="165" t="s">
        <v>10</v>
      </c>
      <c r="G1248" s="166">
        <v>1</v>
      </c>
      <c r="H1248" s="170">
        <f>+ROUND(ITEMS!H1243*'Formulario 1 PROPUESTA'!$L$13,0)</f>
        <v>46100</v>
      </c>
      <c r="I1248" s="171">
        <f>+ROUND(ITEMS!I1243*'Formulario 1 PROPUESTA'!$L$13,0)</f>
        <v>46100</v>
      </c>
      <c r="J1248" s="171">
        <f>+ROUND(ITEMS!J1243*'Formulario 1 PROPUESTA'!$L$13,0)</f>
        <v>46750</v>
      </c>
      <c r="K1248" s="171">
        <f>+ROUND(ITEMS!K1243*'Formulario 1 PROPUESTA'!$L$13,0)</f>
        <v>46750</v>
      </c>
      <c r="L1248" s="171">
        <f>+ROUND(ITEMS!L1243*'Formulario 1 PROPUESTA'!$L$13,0)</f>
        <v>46750</v>
      </c>
      <c r="M1248" s="172">
        <f>+ROUND(ITEMS!M1243*'Formulario 1 PROPUESTA'!$L$13,0)</f>
        <v>46750</v>
      </c>
      <c r="N1248" s="225"/>
    </row>
    <row r="1249" spans="2:14" customFormat="1" ht="34.799999999999997" x14ac:dyDescent="0.25">
      <c r="B1249" s="223"/>
      <c r="C1249" s="163">
        <v>1229</v>
      </c>
      <c r="D1249" s="163" t="s">
        <v>21</v>
      </c>
      <c r="E1249" s="164" t="s">
        <v>733</v>
      </c>
      <c r="F1249" s="165" t="s">
        <v>84</v>
      </c>
      <c r="G1249" s="166">
        <v>1</v>
      </c>
      <c r="H1249" s="170">
        <f>+ROUND(ITEMS!H1244*'Formulario 1 PROPUESTA'!$L$13,0)</f>
        <v>41091</v>
      </c>
      <c r="I1249" s="171">
        <f>+ROUND(ITEMS!I1244*'Formulario 1 PROPUESTA'!$L$13,0)</f>
        <v>36750</v>
      </c>
      <c r="J1249" s="171">
        <f>+ROUND(ITEMS!J1244*'Formulario 1 PROPUESTA'!$L$13,0)</f>
        <v>81900</v>
      </c>
      <c r="K1249" s="171">
        <f>+ROUND(ITEMS!K1244*'Formulario 1 PROPUESTA'!$L$13,0)</f>
        <v>102900</v>
      </c>
      <c r="L1249" s="171">
        <f>+ROUND(ITEMS!L1244*'Formulario 1 PROPUESTA'!$L$13,0)</f>
        <v>84000</v>
      </c>
      <c r="M1249" s="172">
        <f>+ROUND(ITEMS!M1244*'Formulario 1 PROPUESTA'!$L$13,0)</f>
        <v>84000</v>
      </c>
      <c r="N1249" s="225"/>
    </row>
    <row r="1250" spans="2:14" customFormat="1" ht="87" x14ac:dyDescent="0.25">
      <c r="B1250" s="223"/>
      <c r="C1250" s="163">
        <v>1230</v>
      </c>
      <c r="D1250" s="163" t="s">
        <v>35</v>
      </c>
      <c r="E1250" s="164" t="s">
        <v>734</v>
      </c>
      <c r="F1250" s="165" t="s">
        <v>10</v>
      </c>
      <c r="G1250" s="166">
        <v>1</v>
      </c>
      <c r="H1250" s="170">
        <f>+ROUND(ITEMS!H1245*'Formulario 1 PROPUESTA'!$L$13,0)</f>
        <v>0</v>
      </c>
      <c r="I1250" s="171">
        <f>+ROUND(ITEMS!I1245*'Formulario 1 PROPUESTA'!$L$13,0)</f>
        <v>0</v>
      </c>
      <c r="J1250" s="171">
        <f>+ROUND(ITEMS!J1245*'Formulario 1 PROPUESTA'!$L$13,0)</f>
        <v>735000</v>
      </c>
      <c r="K1250" s="171">
        <f>+ROUND(ITEMS!K1245*'Formulario 1 PROPUESTA'!$L$13,0)</f>
        <v>735000</v>
      </c>
      <c r="L1250" s="171">
        <f>+ROUND(ITEMS!L1245*'Formulario 1 PROPUESTA'!$L$13,0)</f>
        <v>735000</v>
      </c>
      <c r="M1250" s="172">
        <f>+ROUND(ITEMS!M1245*'Formulario 1 PROPUESTA'!$L$13,0)</f>
        <v>735000</v>
      </c>
      <c r="N1250" s="225"/>
    </row>
    <row r="1251" spans="2:14" customFormat="1" ht="87" x14ac:dyDescent="0.25">
      <c r="B1251" s="223"/>
      <c r="C1251" s="163">
        <v>1231</v>
      </c>
      <c r="D1251" s="163" t="s">
        <v>21</v>
      </c>
      <c r="E1251" s="164" t="s">
        <v>734</v>
      </c>
      <c r="F1251" s="165" t="s">
        <v>84</v>
      </c>
      <c r="G1251" s="166">
        <v>1</v>
      </c>
      <c r="H1251" s="170">
        <f>+ROUND(ITEMS!H1246*'Formulario 1 PROPUESTA'!$L$13,0)</f>
        <v>0</v>
      </c>
      <c r="I1251" s="171">
        <f>+ROUND(ITEMS!I1246*'Formulario 1 PROPUESTA'!$L$13,0)</f>
        <v>0</v>
      </c>
      <c r="J1251" s="171">
        <f>+ROUND(ITEMS!J1246*'Formulario 1 PROPUESTA'!$L$13,0)</f>
        <v>408450</v>
      </c>
      <c r="K1251" s="171">
        <f>+ROUND(ITEMS!K1246*'Formulario 1 PROPUESTA'!$L$13,0)</f>
        <v>441000</v>
      </c>
      <c r="L1251" s="171">
        <f>+ROUND(ITEMS!L1246*'Formulario 1 PROPUESTA'!$L$13,0)</f>
        <v>908250</v>
      </c>
      <c r="M1251" s="172">
        <f>+ROUND(ITEMS!M1246*'Formulario 1 PROPUESTA'!$L$13,0)</f>
        <v>451500</v>
      </c>
      <c r="N1251" s="225"/>
    </row>
    <row r="1252" spans="2:14" customFormat="1" ht="52.2" x14ac:dyDescent="0.25">
      <c r="B1252" s="223"/>
      <c r="C1252" s="163">
        <v>1232</v>
      </c>
      <c r="D1252" s="163" t="s">
        <v>35</v>
      </c>
      <c r="E1252" s="164" t="s">
        <v>735</v>
      </c>
      <c r="F1252" s="165" t="s">
        <v>10</v>
      </c>
      <c r="G1252" s="166">
        <v>1</v>
      </c>
      <c r="H1252" s="170">
        <f>+ROUND(ITEMS!H1247*'Formulario 1 PROPUESTA'!$L$13,0)</f>
        <v>182234</v>
      </c>
      <c r="I1252" s="171">
        <f>+ROUND(ITEMS!I1247*'Formulario 1 PROPUESTA'!$L$13,0)</f>
        <v>182234</v>
      </c>
      <c r="J1252" s="171">
        <f>+ROUND(ITEMS!J1247*'Formulario 1 PROPUESTA'!$L$13,0)</f>
        <v>183750</v>
      </c>
      <c r="K1252" s="171">
        <f>+ROUND(ITEMS!K1247*'Formulario 1 PROPUESTA'!$L$13,0)</f>
        <v>183750</v>
      </c>
      <c r="L1252" s="171">
        <f>+ROUND(ITEMS!L1247*'Formulario 1 PROPUESTA'!$L$13,0)</f>
        <v>183750</v>
      </c>
      <c r="M1252" s="172">
        <f>+ROUND(ITEMS!M1247*'Formulario 1 PROPUESTA'!$L$13,0)</f>
        <v>183750</v>
      </c>
      <c r="N1252" s="225"/>
    </row>
    <row r="1253" spans="2:14" customFormat="1" ht="52.2" x14ac:dyDescent="0.25">
      <c r="B1253" s="223"/>
      <c r="C1253" s="163">
        <v>1233</v>
      </c>
      <c r="D1253" s="163" t="s">
        <v>21</v>
      </c>
      <c r="E1253" s="164" t="s">
        <v>735</v>
      </c>
      <c r="F1253" s="165" t="s">
        <v>84</v>
      </c>
      <c r="G1253" s="166">
        <v>1</v>
      </c>
      <c r="H1253" s="170">
        <f>+ROUND(ITEMS!H1248*'Formulario 1 PROPUESTA'!$L$13,0)</f>
        <v>135450</v>
      </c>
      <c r="I1253" s="171">
        <f>+ROUND(ITEMS!I1248*'Formulario 1 PROPUESTA'!$L$13,0)</f>
        <v>135450</v>
      </c>
      <c r="J1253" s="171">
        <f>+ROUND(ITEMS!J1248*'Formulario 1 PROPUESTA'!$L$13,0)</f>
        <v>567000</v>
      </c>
      <c r="K1253" s="171">
        <f>+ROUND(ITEMS!K1248*'Formulario 1 PROPUESTA'!$L$13,0)</f>
        <v>378000</v>
      </c>
      <c r="L1253" s="171">
        <f>+ROUND(ITEMS!L1248*'Formulario 1 PROPUESTA'!$L$13,0)</f>
        <v>399000</v>
      </c>
      <c r="M1253" s="172">
        <f>+ROUND(ITEMS!M1248*'Formulario 1 PROPUESTA'!$L$13,0)</f>
        <v>651000</v>
      </c>
      <c r="N1253" s="225"/>
    </row>
    <row r="1254" spans="2:14" customFormat="1" ht="34.799999999999997" x14ac:dyDescent="0.25">
      <c r="B1254" s="223"/>
      <c r="C1254" s="163">
        <v>1234</v>
      </c>
      <c r="D1254" s="163" t="s">
        <v>35</v>
      </c>
      <c r="E1254" s="164" t="s">
        <v>736</v>
      </c>
      <c r="F1254" s="165" t="s">
        <v>10</v>
      </c>
      <c r="G1254" s="166">
        <v>1</v>
      </c>
      <c r="H1254" s="170">
        <f>+ROUND(ITEMS!H1249*'Formulario 1 PROPUESTA'!$L$13,0)</f>
        <v>24967</v>
      </c>
      <c r="I1254" s="171">
        <f>+ROUND(ITEMS!I1249*'Formulario 1 PROPUESTA'!$L$13,0)</f>
        <v>24967</v>
      </c>
      <c r="J1254" s="171">
        <f>+ROUND(ITEMS!J1249*'Formulario 1 PROPUESTA'!$L$13,0)</f>
        <v>26250</v>
      </c>
      <c r="K1254" s="171">
        <f>+ROUND(ITEMS!K1249*'Formulario 1 PROPUESTA'!$L$13,0)</f>
        <v>26250</v>
      </c>
      <c r="L1254" s="171">
        <f>+ROUND(ITEMS!L1249*'Formulario 1 PROPUESTA'!$L$13,0)</f>
        <v>26250</v>
      </c>
      <c r="M1254" s="172">
        <f>+ROUND(ITEMS!M1249*'Formulario 1 PROPUESTA'!$L$13,0)</f>
        <v>26250</v>
      </c>
      <c r="N1254" s="225"/>
    </row>
    <row r="1255" spans="2:14" customFormat="1" ht="34.799999999999997" x14ac:dyDescent="0.25">
      <c r="B1255" s="223"/>
      <c r="C1255" s="163">
        <v>1235</v>
      </c>
      <c r="D1255" s="163" t="s">
        <v>21</v>
      </c>
      <c r="E1255" s="164" t="s">
        <v>736</v>
      </c>
      <c r="F1255" s="165" t="s">
        <v>84</v>
      </c>
      <c r="G1255" s="166">
        <v>1</v>
      </c>
      <c r="H1255" s="170">
        <f>+ROUND(ITEMS!H1250*'Formulario 1 PROPUESTA'!$L$13,0)</f>
        <v>12600</v>
      </c>
      <c r="I1255" s="171">
        <f>+ROUND(ITEMS!I1250*'Formulario 1 PROPUESTA'!$L$13,0)</f>
        <v>58800</v>
      </c>
      <c r="J1255" s="171">
        <f>+ROUND(ITEMS!J1250*'Formulario 1 PROPUESTA'!$L$13,0)</f>
        <v>126000</v>
      </c>
      <c r="K1255" s="171">
        <f>+ROUND(ITEMS!K1250*'Formulario 1 PROPUESTA'!$L$13,0)</f>
        <v>126000</v>
      </c>
      <c r="L1255" s="171">
        <f>+ROUND(ITEMS!L1250*'Formulario 1 PROPUESTA'!$L$13,0)</f>
        <v>378000</v>
      </c>
      <c r="M1255" s="172">
        <f>+ROUND(ITEMS!M1250*'Formulario 1 PROPUESTA'!$L$13,0)</f>
        <v>441000</v>
      </c>
      <c r="N1255" s="225"/>
    </row>
    <row r="1256" spans="2:14" customFormat="1" ht="52.2" x14ac:dyDescent="0.25">
      <c r="B1256" s="223"/>
      <c r="C1256" s="163">
        <v>1236</v>
      </c>
      <c r="D1256" s="163" t="s">
        <v>35</v>
      </c>
      <c r="E1256" s="164" t="s">
        <v>737</v>
      </c>
      <c r="F1256" s="165" t="s">
        <v>10</v>
      </c>
      <c r="G1256" s="166">
        <v>1</v>
      </c>
      <c r="H1256" s="170">
        <f>+ROUND(ITEMS!H1251*'Formulario 1 PROPUESTA'!$L$13,0)</f>
        <v>167301</v>
      </c>
      <c r="I1256" s="171">
        <f>+ROUND(ITEMS!I1251*'Formulario 1 PROPUESTA'!$L$13,0)</f>
        <v>167301</v>
      </c>
      <c r="J1256" s="171">
        <f>+ROUND(ITEMS!J1251*'Formulario 1 PROPUESTA'!$L$13,0)</f>
        <v>168921</v>
      </c>
      <c r="K1256" s="171">
        <f>+ROUND(ITEMS!K1251*'Formulario 1 PROPUESTA'!$L$13,0)</f>
        <v>183750</v>
      </c>
      <c r="L1256" s="171">
        <f>+ROUND(ITEMS!L1251*'Formulario 1 PROPUESTA'!$L$13,0)</f>
        <v>183750</v>
      </c>
      <c r="M1256" s="172">
        <f>+ROUND(ITEMS!M1251*'Formulario 1 PROPUESTA'!$L$13,0)</f>
        <v>183750</v>
      </c>
      <c r="N1256" s="225"/>
    </row>
    <row r="1257" spans="2:14" customFormat="1" ht="52.2" x14ac:dyDescent="0.25">
      <c r="B1257" s="223"/>
      <c r="C1257" s="163">
        <v>1237</v>
      </c>
      <c r="D1257" s="163" t="s">
        <v>21</v>
      </c>
      <c r="E1257" s="164" t="s">
        <v>737</v>
      </c>
      <c r="F1257" s="165" t="s">
        <v>84</v>
      </c>
      <c r="G1257" s="166">
        <v>1</v>
      </c>
      <c r="H1257" s="170">
        <f>+ROUND(ITEMS!H1252*'Formulario 1 PROPUESTA'!$L$13,0)</f>
        <v>125120</v>
      </c>
      <c r="I1257" s="171">
        <f>+ROUND(ITEMS!I1252*'Formulario 1 PROPUESTA'!$L$13,0)</f>
        <v>129882</v>
      </c>
      <c r="J1257" s="171">
        <f>+ROUND(ITEMS!J1252*'Formulario 1 PROPUESTA'!$L$13,0)</f>
        <v>241500</v>
      </c>
      <c r="K1257" s="171">
        <f>+ROUND(ITEMS!K1252*'Formulario 1 PROPUESTA'!$L$13,0)</f>
        <v>157500</v>
      </c>
      <c r="L1257" s="171">
        <f>+ROUND(ITEMS!L1252*'Formulario 1 PROPUESTA'!$L$13,0)</f>
        <v>378000</v>
      </c>
      <c r="M1257" s="172">
        <f>+ROUND(ITEMS!M1252*'Formulario 1 PROPUESTA'!$L$13,0)</f>
        <v>441000</v>
      </c>
      <c r="N1257" s="225"/>
    </row>
    <row r="1258" spans="2:14" customFormat="1" ht="52.2" x14ac:dyDescent="0.25">
      <c r="B1258" s="223"/>
      <c r="C1258" s="163">
        <v>1238</v>
      </c>
      <c r="D1258" s="163" t="s">
        <v>35</v>
      </c>
      <c r="E1258" s="164" t="s">
        <v>122</v>
      </c>
      <c r="F1258" s="165" t="s">
        <v>10</v>
      </c>
      <c r="G1258" s="166">
        <v>1</v>
      </c>
      <c r="H1258" s="170">
        <f>+ROUND(ITEMS!H1253*'Formulario 1 PROPUESTA'!$L$13,0)</f>
        <v>167301</v>
      </c>
      <c r="I1258" s="171">
        <f>+ROUND(ITEMS!I1253*'Formulario 1 PROPUESTA'!$L$13,0)</f>
        <v>167301</v>
      </c>
      <c r="J1258" s="171">
        <f>+ROUND(ITEMS!J1253*'Formulario 1 PROPUESTA'!$L$13,0)</f>
        <v>183750</v>
      </c>
      <c r="K1258" s="171">
        <f>+ROUND(ITEMS!K1253*'Formulario 1 PROPUESTA'!$L$13,0)</f>
        <v>183750</v>
      </c>
      <c r="L1258" s="171">
        <f>+ROUND(ITEMS!L1253*'Formulario 1 PROPUESTA'!$L$13,0)</f>
        <v>183750</v>
      </c>
      <c r="M1258" s="172">
        <f>+ROUND(ITEMS!M1253*'Formulario 1 PROPUESTA'!$L$13,0)</f>
        <v>183750</v>
      </c>
      <c r="N1258" s="225"/>
    </row>
    <row r="1259" spans="2:14" customFormat="1" ht="52.2" x14ac:dyDescent="0.25">
      <c r="B1259" s="223"/>
      <c r="C1259" s="163">
        <v>1239</v>
      </c>
      <c r="D1259" s="163" t="s">
        <v>21</v>
      </c>
      <c r="E1259" s="164" t="s">
        <v>122</v>
      </c>
      <c r="F1259" s="165" t="s">
        <v>84</v>
      </c>
      <c r="G1259" s="166">
        <v>1</v>
      </c>
      <c r="H1259" s="170">
        <f>+ROUND(ITEMS!H1254*'Formulario 1 PROPUESTA'!$L$13,0)</f>
        <v>0</v>
      </c>
      <c r="I1259" s="171">
        <f>+ROUND(ITEMS!I1254*'Formulario 1 PROPUESTA'!$L$13,0)</f>
        <v>0</v>
      </c>
      <c r="J1259" s="171">
        <f>+ROUND(ITEMS!J1254*'Formulario 1 PROPUESTA'!$L$13,0)</f>
        <v>235200</v>
      </c>
      <c r="K1259" s="171">
        <f>+ROUND(ITEMS!K1254*'Formulario 1 PROPUESTA'!$L$13,0)</f>
        <v>157500</v>
      </c>
      <c r="L1259" s="171">
        <f>+ROUND(ITEMS!L1254*'Formulario 1 PROPUESTA'!$L$13,0)</f>
        <v>378000</v>
      </c>
      <c r="M1259" s="172">
        <f>+ROUND(ITEMS!M1254*'Formulario 1 PROPUESTA'!$L$13,0)</f>
        <v>441000</v>
      </c>
      <c r="N1259" s="225"/>
    </row>
    <row r="1260" spans="2:14" customFormat="1" ht="52.2" x14ac:dyDescent="0.25">
      <c r="B1260" s="223"/>
      <c r="C1260" s="163">
        <v>1240</v>
      </c>
      <c r="D1260" s="163" t="s">
        <v>35</v>
      </c>
      <c r="E1260" s="164" t="s">
        <v>123</v>
      </c>
      <c r="F1260" s="165" t="s">
        <v>10</v>
      </c>
      <c r="G1260" s="166">
        <v>1</v>
      </c>
      <c r="H1260" s="170">
        <f>+ROUND(ITEMS!H1255*'Formulario 1 PROPUESTA'!$L$13,0)</f>
        <v>0</v>
      </c>
      <c r="I1260" s="171">
        <f>+ROUND(ITEMS!I1255*'Formulario 1 PROPUESTA'!$L$13,0)</f>
        <v>0</v>
      </c>
      <c r="J1260" s="171">
        <f>+ROUND(ITEMS!J1255*'Formulario 1 PROPUESTA'!$L$13,0)</f>
        <v>183750</v>
      </c>
      <c r="K1260" s="171">
        <f>+ROUND(ITEMS!K1255*'Formulario 1 PROPUESTA'!$L$13,0)</f>
        <v>183750</v>
      </c>
      <c r="L1260" s="171">
        <f>+ROUND(ITEMS!L1255*'Formulario 1 PROPUESTA'!$L$13,0)</f>
        <v>183750</v>
      </c>
      <c r="M1260" s="172">
        <f>+ROUND(ITEMS!M1255*'Formulario 1 PROPUESTA'!$L$13,0)</f>
        <v>183750</v>
      </c>
      <c r="N1260" s="225"/>
    </row>
    <row r="1261" spans="2:14" customFormat="1" ht="52.2" x14ac:dyDescent="0.25">
      <c r="B1261" s="223"/>
      <c r="C1261" s="163">
        <v>1241</v>
      </c>
      <c r="D1261" s="163" t="s">
        <v>21</v>
      </c>
      <c r="E1261" s="164" t="s">
        <v>123</v>
      </c>
      <c r="F1261" s="165" t="s">
        <v>84</v>
      </c>
      <c r="G1261" s="166">
        <v>1</v>
      </c>
      <c r="H1261" s="170">
        <f>+ROUND(ITEMS!H1256*'Formulario 1 PROPUESTA'!$L$13,0)</f>
        <v>0</v>
      </c>
      <c r="I1261" s="171">
        <f>+ROUND(ITEMS!I1256*'Formulario 1 PROPUESTA'!$L$13,0)</f>
        <v>0</v>
      </c>
      <c r="J1261" s="171">
        <f>+ROUND(ITEMS!J1256*'Formulario 1 PROPUESTA'!$L$13,0)</f>
        <v>245700</v>
      </c>
      <c r="K1261" s="171">
        <f>+ROUND(ITEMS!K1256*'Formulario 1 PROPUESTA'!$L$13,0)</f>
        <v>157500</v>
      </c>
      <c r="L1261" s="171">
        <f>+ROUND(ITEMS!L1256*'Formulario 1 PROPUESTA'!$L$13,0)</f>
        <v>378000</v>
      </c>
      <c r="M1261" s="172">
        <f>+ROUND(ITEMS!M1256*'Formulario 1 PROPUESTA'!$L$13,0)</f>
        <v>441000</v>
      </c>
      <c r="N1261" s="225"/>
    </row>
    <row r="1262" spans="2:14" customFormat="1" ht="69.599999999999994" x14ac:dyDescent="0.25">
      <c r="B1262" s="223"/>
      <c r="C1262" s="163">
        <v>1242</v>
      </c>
      <c r="D1262" s="163" t="s">
        <v>35</v>
      </c>
      <c r="E1262" s="164" t="s">
        <v>738</v>
      </c>
      <c r="F1262" s="165" t="s">
        <v>10</v>
      </c>
      <c r="G1262" s="166">
        <v>1</v>
      </c>
      <c r="H1262" s="170">
        <f>+ROUND(ITEMS!H1257*'Formulario 1 PROPUESTA'!$L$13,0)</f>
        <v>122267</v>
      </c>
      <c r="I1262" s="171">
        <f>+ROUND(ITEMS!I1257*'Formulario 1 PROPUESTA'!$L$13,0)</f>
        <v>122267</v>
      </c>
      <c r="J1262" s="171">
        <f>+ROUND(ITEMS!J1257*'Formulario 1 PROPUESTA'!$L$13,0)</f>
        <v>138600</v>
      </c>
      <c r="K1262" s="171">
        <f>+ROUND(ITEMS!K1257*'Formulario 1 PROPUESTA'!$L$13,0)</f>
        <v>138600</v>
      </c>
      <c r="L1262" s="171">
        <f>+ROUND(ITEMS!L1257*'Formulario 1 PROPUESTA'!$L$13,0)</f>
        <v>138600</v>
      </c>
      <c r="M1262" s="172">
        <f>+ROUND(ITEMS!M1257*'Formulario 1 PROPUESTA'!$L$13,0)</f>
        <v>138600</v>
      </c>
      <c r="N1262" s="225"/>
    </row>
    <row r="1263" spans="2:14" customFormat="1" ht="69.599999999999994" x14ac:dyDescent="0.25">
      <c r="B1263" s="223"/>
      <c r="C1263" s="163">
        <v>1243</v>
      </c>
      <c r="D1263" s="163" t="s">
        <v>21</v>
      </c>
      <c r="E1263" s="164" t="s">
        <v>738</v>
      </c>
      <c r="F1263" s="165" t="s">
        <v>84</v>
      </c>
      <c r="G1263" s="166">
        <v>1</v>
      </c>
      <c r="H1263" s="170">
        <f>+ROUND(ITEMS!H1258*'Formulario 1 PROPUESTA'!$L$13,0)</f>
        <v>165900</v>
      </c>
      <c r="I1263" s="171">
        <f>+ROUND(ITEMS!I1258*'Formulario 1 PROPUESTA'!$L$13,0)</f>
        <v>139246</v>
      </c>
      <c r="J1263" s="171">
        <f>+ROUND(ITEMS!J1258*'Formulario 1 PROPUESTA'!$L$13,0)</f>
        <v>315000</v>
      </c>
      <c r="K1263" s="171">
        <f>+ROUND(ITEMS!K1258*'Formulario 1 PROPUESTA'!$L$13,0)</f>
        <v>231000</v>
      </c>
      <c r="L1263" s="171">
        <f>+ROUND(ITEMS!L1258*'Formulario 1 PROPUESTA'!$L$13,0)</f>
        <v>399000</v>
      </c>
      <c r="M1263" s="172">
        <f>+ROUND(ITEMS!M1258*'Formulario 1 PROPUESTA'!$L$13,0)</f>
        <v>483000</v>
      </c>
      <c r="N1263" s="225"/>
    </row>
    <row r="1264" spans="2:14" customFormat="1" ht="34.799999999999997" x14ac:dyDescent="0.25">
      <c r="B1264" s="223"/>
      <c r="C1264" s="163">
        <v>1244</v>
      </c>
      <c r="D1264" s="163" t="s">
        <v>35</v>
      </c>
      <c r="E1264" s="164" t="s">
        <v>739</v>
      </c>
      <c r="F1264" s="165" t="s">
        <v>10</v>
      </c>
      <c r="G1264" s="166">
        <v>1</v>
      </c>
      <c r="H1264" s="170">
        <f>+ROUND(ITEMS!H1259*'Formulario 1 PROPUESTA'!$L$13,0)</f>
        <v>137201</v>
      </c>
      <c r="I1264" s="171">
        <f>+ROUND(ITEMS!I1259*'Formulario 1 PROPUESTA'!$L$13,0)</f>
        <v>137201</v>
      </c>
      <c r="J1264" s="171">
        <f>+ROUND(ITEMS!J1259*'Formulario 1 PROPUESTA'!$L$13,0)</f>
        <v>156400</v>
      </c>
      <c r="K1264" s="171">
        <f>+ROUND(ITEMS!K1259*'Formulario 1 PROPUESTA'!$L$13,0)</f>
        <v>138600</v>
      </c>
      <c r="L1264" s="171">
        <f>+ROUND(ITEMS!L1259*'Formulario 1 PROPUESTA'!$L$13,0)</f>
        <v>138600</v>
      </c>
      <c r="M1264" s="172">
        <f>+ROUND(ITEMS!M1259*'Formulario 1 PROPUESTA'!$L$13,0)</f>
        <v>138600</v>
      </c>
      <c r="N1264" s="225"/>
    </row>
    <row r="1265" spans="2:14" customFormat="1" ht="34.799999999999997" x14ac:dyDescent="0.25">
      <c r="B1265" s="223"/>
      <c r="C1265" s="163">
        <v>1245</v>
      </c>
      <c r="D1265" s="163" t="s">
        <v>21</v>
      </c>
      <c r="E1265" s="164" t="s">
        <v>739</v>
      </c>
      <c r="F1265" s="165" t="s">
        <v>84</v>
      </c>
      <c r="G1265" s="166">
        <v>1</v>
      </c>
      <c r="H1265" s="170">
        <f>+ROUND(ITEMS!H1260*'Formulario 1 PROPUESTA'!$L$13,0)</f>
        <v>152250</v>
      </c>
      <c r="I1265" s="171">
        <f>+ROUND(ITEMS!I1260*'Formulario 1 PROPUESTA'!$L$13,0)</f>
        <v>160150</v>
      </c>
      <c r="J1265" s="171">
        <f>+ROUND(ITEMS!J1260*'Formulario 1 PROPUESTA'!$L$13,0)</f>
        <v>305111</v>
      </c>
      <c r="K1265" s="171">
        <f>+ROUND(ITEMS!K1260*'Formulario 1 PROPUESTA'!$L$13,0)</f>
        <v>173250</v>
      </c>
      <c r="L1265" s="171">
        <f>+ROUND(ITEMS!L1260*'Formulario 1 PROPUESTA'!$L$13,0)</f>
        <v>441000</v>
      </c>
      <c r="M1265" s="172">
        <f>+ROUND(ITEMS!M1260*'Formulario 1 PROPUESTA'!$L$13,0)</f>
        <v>504000</v>
      </c>
      <c r="N1265" s="225"/>
    </row>
    <row r="1266" spans="2:14" customFormat="1" ht="34.799999999999997" x14ac:dyDescent="0.25">
      <c r="B1266" s="223"/>
      <c r="C1266" s="163">
        <v>1246</v>
      </c>
      <c r="D1266" s="163" t="s">
        <v>35</v>
      </c>
      <c r="E1266" s="164" t="s">
        <v>125</v>
      </c>
      <c r="F1266" s="165" t="s">
        <v>10</v>
      </c>
      <c r="G1266" s="166">
        <v>1</v>
      </c>
      <c r="H1266" s="170">
        <f>+ROUND(ITEMS!H1261*'Formulario 1 PROPUESTA'!$L$13,0)</f>
        <v>212102</v>
      </c>
      <c r="I1266" s="171">
        <f>+ROUND(ITEMS!I1261*'Formulario 1 PROPUESTA'!$L$13,0)</f>
        <v>212102</v>
      </c>
      <c r="J1266" s="171">
        <f>+ROUND(ITEMS!J1261*'Formulario 1 PROPUESTA'!$L$13,0)</f>
        <v>183750</v>
      </c>
      <c r="K1266" s="171">
        <f>+ROUND(ITEMS!K1261*'Formulario 1 PROPUESTA'!$L$13,0)</f>
        <v>183750</v>
      </c>
      <c r="L1266" s="171">
        <f>+ROUND(ITEMS!L1261*'Formulario 1 PROPUESTA'!$L$13,0)</f>
        <v>183750</v>
      </c>
      <c r="M1266" s="172">
        <f>+ROUND(ITEMS!M1261*'Formulario 1 PROPUESTA'!$L$13,0)</f>
        <v>183750</v>
      </c>
      <c r="N1266" s="225"/>
    </row>
    <row r="1267" spans="2:14" customFormat="1" ht="34.799999999999997" x14ac:dyDescent="0.25">
      <c r="B1267" s="223"/>
      <c r="C1267" s="163">
        <v>1247</v>
      </c>
      <c r="D1267" s="163" t="s">
        <v>21</v>
      </c>
      <c r="E1267" s="164" t="s">
        <v>125</v>
      </c>
      <c r="F1267" s="165" t="s">
        <v>84</v>
      </c>
      <c r="G1267" s="166">
        <v>1</v>
      </c>
      <c r="H1267" s="170">
        <f>+ROUND(ITEMS!H1262*'Formulario 1 PROPUESTA'!$L$13,0)</f>
        <v>51350</v>
      </c>
      <c r="I1267" s="171">
        <f>+ROUND(ITEMS!I1262*'Formulario 1 PROPUESTA'!$L$13,0)</f>
        <v>433047</v>
      </c>
      <c r="J1267" s="171">
        <f>+ROUND(ITEMS!J1262*'Formulario 1 PROPUESTA'!$L$13,0)</f>
        <v>1144095</v>
      </c>
      <c r="K1267" s="171">
        <f>+ROUND(ITEMS!K1262*'Formulario 1 PROPUESTA'!$L$13,0)</f>
        <v>469050</v>
      </c>
      <c r="L1267" s="171">
        <f>+ROUND(ITEMS!L1262*'Formulario 1 PROPUESTA'!$L$13,0)</f>
        <v>546000</v>
      </c>
      <c r="M1267" s="172">
        <f>+ROUND(ITEMS!M1262*'Formulario 1 PROPUESTA'!$L$13,0)</f>
        <v>1732500</v>
      </c>
      <c r="N1267" s="225"/>
    </row>
    <row r="1268" spans="2:14" customFormat="1" ht="34.799999999999997" x14ac:dyDescent="0.25">
      <c r="B1268" s="223"/>
      <c r="C1268" s="163">
        <v>1248</v>
      </c>
      <c r="D1268" s="163" t="s">
        <v>35</v>
      </c>
      <c r="E1268" s="164" t="s">
        <v>126</v>
      </c>
      <c r="F1268" s="165" t="s">
        <v>10</v>
      </c>
      <c r="G1268" s="166">
        <v>1</v>
      </c>
      <c r="H1268" s="170">
        <f>+ROUND(ITEMS!H1263*'Formulario 1 PROPUESTA'!$L$13,0)</f>
        <v>212102</v>
      </c>
      <c r="I1268" s="171">
        <f>+ROUND(ITEMS!I1263*'Formulario 1 PROPUESTA'!$L$13,0)</f>
        <v>212102</v>
      </c>
      <c r="J1268" s="171">
        <f>+ROUND(ITEMS!J1263*'Formulario 1 PROPUESTA'!$L$13,0)</f>
        <v>195448</v>
      </c>
      <c r="K1268" s="171">
        <f>+ROUND(ITEMS!K1263*'Formulario 1 PROPUESTA'!$L$13,0)</f>
        <v>183750</v>
      </c>
      <c r="L1268" s="171">
        <f>+ROUND(ITEMS!L1263*'Formulario 1 PROPUESTA'!$L$13,0)</f>
        <v>183750</v>
      </c>
      <c r="M1268" s="172">
        <f>+ROUND(ITEMS!M1263*'Formulario 1 PROPUESTA'!$L$13,0)</f>
        <v>183750</v>
      </c>
      <c r="N1268" s="225"/>
    </row>
    <row r="1269" spans="2:14" customFormat="1" ht="34.799999999999997" x14ac:dyDescent="0.25">
      <c r="B1269" s="223"/>
      <c r="C1269" s="163">
        <v>1249</v>
      </c>
      <c r="D1269" s="163" t="s">
        <v>21</v>
      </c>
      <c r="E1269" s="164" t="s">
        <v>126</v>
      </c>
      <c r="F1269" s="165" t="s">
        <v>84</v>
      </c>
      <c r="G1269" s="166">
        <v>1</v>
      </c>
      <c r="H1269" s="170">
        <f>+ROUND(ITEMS!H1264*'Formulario 1 PROPUESTA'!$L$13,0)</f>
        <v>0</v>
      </c>
      <c r="I1269" s="171">
        <f>+ROUND(ITEMS!I1264*'Formulario 1 PROPUESTA'!$L$13,0)</f>
        <v>0</v>
      </c>
      <c r="J1269" s="171">
        <f>+ROUND(ITEMS!J1264*'Formulario 1 PROPUESTA'!$L$13,0)</f>
        <v>0</v>
      </c>
      <c r="K1269" s="171">
        <f>+ROUND(ITEMS!K1264*'Formulario 1 PROPUESTA'!$L$13,0)</f>
        <v>546000</v>
      </c>
      <c r="L1269" s="171">
        <f>+ROUND(ITEMS!L1264*'Formulario 1 PROPUESTA'!$L$13,0)</f>
        <v>546000</v>
      </c>
      <c r="M1269" s="172">
        <f>+ROUND(ITEMS!M1264*'Formulario 1 PROPUESTA'!$L$13,0)</f>
        <v>420000</v>
      </c>
      <c r="N1269" s="225"/>
    </row>
    <row r="1270" spans="2:14" customFormat="1" ht="52.2" x14ac:dyDescent="0.25">
      <c r="B1270" s="223"/>
      <c r="C1270" s="163">
        <v>1250</v>
      </c>
      <c r="D1270" s="163" t="s">
        <v>35</v>
      </c>
      <c r="E1270" s="164" t="s">
        <v>740</v>
      </c>
      <c r="F1270" s="165" t="s">
        <v>10</v>
      </c>
      <c r="G1270" s="166">
        <v>1</v>
      </c>
      <c r="H1270" s="170">
        <f>+ROUND(ITEMS!H1265*'Formulario 1 PROPUESTA'!$L$13,0)</f>
        <v>91900</v>
      </c>
      <c r="I1270" s="171">
        <f>+ROUND(ITEMS!I1265*'Formulario 1 PROPUESTA'!$L$13,0)</f>
        <v>91900</v>
      </c>
      <c r="J1270" s="171">
        <f>+ROUND(ITEMS!J1265*'Formulario 1 PROPUESTA'!$L$13,0)</f>
        <v>91900</v>
      </c>
      <c r="K1270" s="171">
        <f>+ROUND(ITEMS!K1265*'Formulario 1 PROPUESTA'!$L$13,0)</f>
        <v>91900</v>
      </c>
      <c r="L1270" s="171">
        <f>+ROUND(ITEMS!L1265*'Formulario 1 PROPUESTA'!$L$13,0)</f>
        <v>91900</v>
      </c>
      <c r="M1270" s="172">
        <f>+ROUND(ITEMS!M1265*'Formulario 1 PROPUESTA'!$L$13,0)</f>
        <v>91900</v>
      </c>
      <c r="N1270" s="225"/>
    </row>
    <row r="1271" spans="2:14" customFormat="1" ht="52.2" x14ac:dyDescent="0.25">
      <c r="B1271" s="223"/>
      <c r="C1271" s="163">
        <v>1251</v>
      </c>
      <c r="D1271" s="163" t="s">
        <v>21</v>
      </c>
      <c r="E1271" s="164" t="s">
        <v>740</v>
      </c>
      <c r="F1271" s="165" t="s">
        <v>84</v>
      </c>
      <c r="G1271" s="166">
        <v>1</v>
      </c>
      <c r="H1271" s="170">
        <f>+ROUND(ITEMS!H1266*'Formulario 1 PROPUESTA'!$L$13,0)</f>
        <v>31500</v>
      </c>
      <c r="I1271" s="171">
        <f>+ROUND(ITEMS!I1266*'Formulario 1 PROPUESTA'!$L$13,0)</f>
        <v>31500</v>
      </c>
      <c r="J1271" s="171">
        <f>+ROUND(ITEMS!J1266*'Formulario 1 PROPUESTA'!$L$13,0)</f>
        <v>102900</v>
      </c>
      <c r="K1271" s="171">
        <f>+ROUND(ITEMS!K1266*'Formulario 1 PROPUESTA'!$L$13,0)</f>
        <v>52500</v>
      </c>
      <c r="L1271" s="171">
        <f>+ROUND(ITEMS!L1266*'Formulario 1 PROPUESTA'!$L$13,0)</f>
        <v>105000</v>
      </c>
      <c r="M1271" s="172">
        <f>+ROUND(ITEMS!M1266*'Formulario 1 PROPUESTA'!$L$13,0)</f>
        <v>157500</v>
      </c>
      <c r="N1271" s="225"/>
    </row>
    <row r="1272" spans="2:14" customFormat="1" ht="52.2" x14ac:dyDescent="0.25">
      <c r="B1272" s="223"/>
      <c r="C1272" s="163">
        <v>1252</v>
      </c>
      <c r="D1272" s="163" t="s">
        <v>35</v>
      </c>
      <c r="E1272" s="164" t="s">
        <v>741</v>
      </c>
      <c r="F1272" s="165" t="s">
        <v>10</v>
      </c>
      <c r="G1272" s="166">
        <v>1</v>
      </c>
      <c r="H1272" s="170">
        <f>+ROUND(ITEMS!H1267*'Formulario 1 PROPUESTA'!$L$13,0)</f>
        <v>91900</v>
      </c>
      <c r="I1272" s="171">
        <f>+ROUND(ITEMS!I1267*'Formulario 1 PROPUESTA'!$L$13,0)</f>
        <v>91900</v>
      </c>
      <c r="J1272" s="171">
        <f>+ROUND(ITEMS!J1267*'Formulario 1 PROPUESTA'!$L$13,0)</f>
        <v>91900</v>
      </c>
      <c r="K1272" s="171">
        <f>+ROUND(ITEMS!K1267*'Formulario 1 PROPUESTA'!$L$13,0)</f>
        <v>91900</v>
      </c>
      <c r="L1272" s="171">
        <f>+ROUND(ITEMS!L1267*'Formulario 1 PROPUESTA'!$L$13,0)</f>
        <v>91900</v>
      </c>
      <c r="M1272" s="172">
        <f>+ROUND(ITEMS!M1267*'Formulario 1 PROPUESTA'!$L$13,0)</f>
        <v>91900</v>
      </c>
      <c r="N1272" s="225"/>
    </row>
    <row r="1273" spans="2:14" customFormat="1" ht="52.2" x14ac:dyDescent="0.25">
      <c r="B1273" s="223"/>
      <c r="C1273" s="163">
        <v>1253</v>
      </c>
      <c r="D1273" s="163" t="s">
        <v>21</v>
      </c>
      <c r="E1273" s="164" t="s">
        <v>741</v>
      </c>
      <c r="F1273" s="165" t="s">
        <v>84</v>
      </c>
      <c r="G1273" s="166">
        <v>1</v>
      </c>
      <c r="H1273" s="170">
        <f>+ROUND(ITEMS!H1268*'Formulario 1 PROPUESTA'!$L$13,0)</f>
        <v>33600</v>
      </c>
      <c r="I1273" s="171">
        <f>+ROUND(ITEMS!I1268*'Formulario 1 PROPUESTA'!$L$13,0)</f>
        <v>33600</v>
      </c>
      <c r="J1273" s="171">
        <f>+ROUND(ITEMS!J1268*'Formulario 1 PROPUESTA'!$L$13,0)</f>
        <v>47250</v>
      </c>
      <c r="K1273" s="171">
        <f>+ROUND(ITEMS!K1268*'Formulario 1 PROPUESTA'!$L$13,0)</f>
        <v>89250</v>
      </c>
      <c r="L1273" s="171">
        <f>+ROUND(ITEMS!L1268*'Formulario 1 PROPUESTA'!$L$13,0)</f>
        <v>52500</v>
      </c>
      <c r="M1273" s="172">
        <f>+ROUND(ITEMS!M1268*'Formulario 1 PROPUESTA'!$L$13,0)</f>
        <v>52500</v>
      </c>
      <c r="N1273" s="225"/>
    </row>
    <row r="1274" spans="2:14" customFormat="1" ht="52.2" x14ac:dyDescent="0.25">
      <c r="B1274" s="223"/>
      <c r="C1274" s="163">
        <v>1254</v>
      </c>
      <c r="D1274" s="163" t="s">
        <v>35</v>
      </c>
      <c r="E1274" s="164" t="s">
        <v>742</v>
      </c>
      <c r="F1274" s="165" t="s">
        <v>10</v>
      </c>
      <c r="G1274" s="166">
        <v>1</v>
      </c>
      <c r="H1274" s="170">
        <f>+ROUND(ITEMS!H1269*'Formulario 1 PROPUESTA'!$L$13,0)</f>
        <v>91900</v>
      </c>
      <c r="I1274" s="171">
        <f>+ROUND(ITEMS!I1269*'Formulario 1 PROPUESTA'!$L$13,0)</f>
        <v>91900</v>
      </c>
      <c r="J1274" s="171">
        <f>+ROUND(ITEMS!J1269*'Formulario 1 PROPUESTA'!$L$13,0)</f>
        <v>91900</v>
      </c>
      <c r="K1274" s="171">
        <f>+ROUND(ITEMS!K1269*'Formulario 1 PROPUESTA'!$L$13,0)</f>
        <v>91900</v>
      </c>
      <c r="L1274" s="171">
        <f>+ROUND(ITEMS!L1269*'Formulario 1 PROPUESTA'!$L$13,0)</f>
        <v>91900</v>
      </c>
      <c r="M1274" s="172">
        <f>+ROUND(ITEMS!M1269*'Formulario 1 PROPUESTA'!$L$13,0)</f>
        <v>91900</v>
      </c>
      <c r="N1274" s="225"/>
    </row>
    <row r="1275" spans="2:14" customFormat="1" ht="52.2" x14ac:dyDescent="0.25">
      <c r="B1275" s="223"/>
      <c r="C1275" s="163">
        <v>1255</v>
      </c>
      <c r="D1275" s="163" t="s">
        <v>21</v>
      </c>
      <c r="E1275" s="164" t="s">
        <v>742</v>
      </c>
      <c r="F1275" s="165" t="s">
        <v>84</v>
      </c>
      <c r="G1275" s="166">
        <v>1</v>
      </c>
      <c r="H1275" s="170">
        <f>+ROUND(ITEMS!H1270*'Formulario 1 PROPUESTA'!$L$13,0)</f>
        <v>47250</v>
      </c>
      <c r="I1275" s="171">
        <f>+ROUND(ITEMS!I1270*'Formulario 1 PROPUESTA'!$L$13,0)</f>
        <v>47250</v>
      </c>
      <c r="J1275" s="171">
        <f>+ROUND(ITEMS!J1270*'Formulario 1 PROPUESTA'!$L$13,0)</f>
        <v>47250</v>
      </c>
      <c r="K1275" s="171">
        <f>+ROUND(ITEMS!K1270*'Formulario 1 PROPUESTA'!$L$13,0)</f>
        <v>89250</v>
      </c>
      <c r="L1275" s="171">
        <f>+ROUND(ITEMS!L1270*'Formulario 1 PROPUESTA'!$L$13,0)</f>
        <v>84000</v>
      </c>
      <c r="M1275" s="172">
        <f>+ROUND(ITEMS!M1270*'Formulario 1 PROPUESTA'!$L$13,0)</f>
        <v>84000</v>
      </c>
      <c r="N1275" s="225"/>
    </row>
    <row r="1276" spans="2:14" customFormat="1" ht="69.599999999999994" x14ac:dyDescent="0.25">
      <c r="B1276" s="223"/>
      <c r="C1276" s="163">
        <v>1256</v>
      </c>
      <c r="D1276" s="163" t="s">
        <v>35</v>
      </c>
      <c r="E1276" s="164" t="s">
        <v>743</v>
      </c>
      <c r="F1276" s="165" t="s">
        <v>10</v>
      </c>
      <c r="G1276" s="166">
        <v>1</v>
      </c>
      <c r="H1276" s="170">
        <f>+ROUND(ITEMS!H1271*'Formulario 1 PROPUESTA'!$L$13,0)</f>
        <v>0</v>
      </c>
      <c r="I1276" s="171">
        <f>+ROUND(ITEMS!I1271*'Formulario 1 PROPUESTA'!$L$13,0)</f>
        <v>0</v>
      </c>
      <c r="J1276" s="171">
        <f>+ROUND(ITEMS!J1271*'Formulario 1 PROPUESTA'!$L$13,0)</f>
        <v>0</v>
      </c>
      <c r="K1276" s="171">
        <f>+ROUND(ITEMS!K1271*'Formulario 1 PROPUESTA'!$L$13,0)</f>
        <v>0</v>
      </c>
      <c r="L1276" s="171">
        <f>+ROUND(ITEMS!L1271*'Formulario 1 PROPUESTA'!$L$13,0)</f>
        <v>0</v>
      </c>
      <c r="M1276" s="172">
        <f>+ROUND(ITEMS!M1271*'Formulario 1 PROPUESTA'!$L$13,0)</f>
        <v>1312500</v>
      </c>
      <c r="N1276" s="225"/>
    </row>
    <row r="1277" spans="2:14" customFormat="1" ht="69.599999999999994" x14ac:dyDescent="0.25">
      <c r="B1277" s="223"/>
      <c r="C1277" s="163">
        <v>1257</v>
      </c>
      <c r="D1277" s="163" t="s">
        <v>21</v>
      </c>
      <c r="E1277" s="164" t="s">
        <v>743</v>
      </c>
      <c r="F1277" s="165" t="s">
        <v>84</v>
      </c>
      <c r="G1277" s="166">
        <v>1</v>
      </c>
      <c r="H1277" s="170">
        <f>+ROUND(ITEMS!H1272*'Formulario 1 PROPUESTA'!$L$13,0)</f>
        <v>0</v>
      </c>
      <c r="I1277" s="171">
        <f>+ROUND(ITEMS!I1272*'Formulario 1 PROPUESTA'!$L$13,0)</f>
        <v>0</v>
      </c>
      <c r="J1277" s="171">
        <f>+ROUND(ITEMS!J1272*'Formulario 1 PROPUESTA'!$L$13,0)</f>
        <v>0</v>
      </c>
      <c r="K1277" s="171">
        <f>+ROUND(ITEMS!K1272*'Formulario 1 PROPUESTA'!$L$13,0)</f>
        <v>0</v>
      </c>
      <c r="L1277" s="171">
        <f>+ROUND(ITEMS!L1272*'Formulario 1 PROPUESTA'!$L$13,0)</f>
        <v>0</v>
      </c>
      <c r="M1277" s="172">
        <f>+ROUND(ITEMS!M1272*'Formulario 1 PROPUESTA'!$L$13,0)</f>
        <v>36750000</v>
      </c>
      <c r="N1277" s="225"/>
    </row>
    <row r="1278" spans="2:14" customFormat="1" ht="52.2" x14ac:dyDescent="0.25">
      <c r="B1278" s="223"/>
      <c r="C1278" s="163">
        <v>1258</v>
      </c>
      <c r="D1278" s="163" t="s">
        <v>35</v>
      </c>
      <c r="E1278" s="164" t="s">
        <v>744</v>
      </c>
      <c r="F1278" s="165" t="s">
        <v>10</v>
      </c>
      <c r="G1278" s="166">
        <v>1</v>
      </c>
      <c r="H1278" s="170">
        <f>+ROUND(ITEMS!H1273*'Formulario 1 PROPUESTA'!$L$13,0)</f>
        <v>152134</v>
      </c>
      <c r="I1278" s="171">
        <f>+ROUND(ITEMS!I1273*'Formulario 1 PROPUESTA'!$L$13,0)</f>
        <v>152134</v>
      </c>
      <c r="J1278" s="171">
        <f>+ROUND(ITEMS!J1273*'Formulario 1 PROPUESTA'!$L$13,0)</f>
        <v>129537</v>
      </c>
      <c r="K1278" s="171">
        <f>+ROUND(ITEMS!K1273*'Formulario 1 PROPUESTA'!$L$13,0)</f>
        <v>138600</v>
      </c>
      <c r="L1278" s="171">
        <f>+ROUND(ITEMS!L1273*'Formulario 1 PROPUESTA'!$L$13,0)</f>
        <v>138600</v>
      </c>
      <c r="M1278" s="172">
        <f>+ROUND(ITEMS!M1273*'Formulario 1 PROPUESTA'!$L$13,0)</f>
        <v>138600</v>
      </c>
      <c r="N1278" s="225"/>
    </row>
    <row r="1279" spans="2:14" customFormat="1" ht="52.2" x14ac:dyDescent="0.25">
      <c r="B1279" s="223"/>
      <c r="C1279" s="163">
        <v>1259</v>
      </c>
      <c r="D1279" s="163" t="s">
        <v>21</v>
      </c>
      <c r="E1279" s="164" t="s">
        <v>744</v>
      </c>
      <c r="F1279" s="165" t="s">
        <v>84</v>
      </c>
      <c r="G1279" s="166">
        <v>1</v>
      </c>
      <c r="H1279" s="170">
        <f>+ROUND(ITEMS!H1274*'Formulario 1 PROPUESTA'!$L$13,0)</f>
        <v>224976</v>
      </c>
      <c r="I1279" s="171">
        <f>+ROUND(ITEMS!I1274*'Formulario 1 PROPUESTA'!$L$13,0)</f>
        <v>194250</v>
      </c>
      <c r="J1279" s="171">
        <f>+ROUND(ITEMS!J1274*'Formulario 1 PROPUESTA'!$L$13,0)</f>
        <v>102900</v>
      </c>
      <c r="K1279" s="171">
        <f>+ROUND(ITEMS!K1274*'Formulario 1 PROPUESTA'!$L$13,0)</f>
        <v>126000</v>
      </c>
      <c r="L1279" s="171">
        <f>+ROUND(ITEMS!L1274*'Formulario 1 PROPUESTA'!$L$13,0)</f>
        <v>367500</v>
      </c>
      <c r="M1279" s="172">
        <f>+ROUND(ITEMS!M1274*'Formulario 1 PROPUESTA'!$L$13,0)</f>
        <v>420000</v>
      </c>
      <c r="N1279" s="225"/>
    </row>
    <row r="1280" spans="2:14" customFormat="1" ht="69.599999999999994" x14ac:dyDescent="0.25">
      <c r="B1280" s="223"/>
      <c r="C1280" s="163">
        <v>1260</v>
      </c>
      <c r="D1280" s="163" t="s">
        <v>35</v>
      </c>
      <c r="E1280" s="164" t="s">
        <v>745</v>
      </c>
      <c r="F1280" s="165" t="s">
        <v>10</v>
      </c>
      <c r="G1280" s="166">
        <v>1</v>
      </c>
      <c r="H1280" s="170">
        <f>+ROUND(ITEMS!H1275*'Formulario 1 PROPUESTA'!$L$13,0)</f>
        <v>138600</v>
      </c>
      <c r="I1280" s="171">
        <f>+ROUND(ITEMS!I1275*'Formulario 1 PROPUESTA'!$L$13,0)</f>
        <v>138600</v>
      </c>
      <c r="J1280" s="171">
        <f>+ROUND(ITEMS!J1275*'Formulario 1 PROPUESTA'!$L$13,0)</f>
        <v>138600</v>
      </c>
      <c r="K1280" s="171">
        <f>+ROUND(ITEMS!K1275*'Formulario 1 PROPUESTA'!$L$13,0)</f>
        <v>138600</v>
      </c>
      <c r="L1280" s="171">
        <f>+ROUND(ITEMS!L1275*'Formulario 1 PROPUESTA'!$L$13,0)</f>
        <v>138600</v>
      </c>
      <c r="M1280" s="172">
        <f>+ROUND(ITEMS!M1275*'Formulario 1 PROPUESTA'!$L$13,0)</f>
        <v>138600</v>
      </c>
      <c r="N1280" s="225"/>
    </row>
    <row r="1281" spans="2:14" customFormat="1" ht="69.599999999999994" x14ac:dyDescent="0.25">
      <c r="B1281" s="223"/>
      <c r="C1281" s="163">
        <v>1261</v>
      </c>
      <c r="D1281" s="163" t="s">
        <v>21</v>
      </c>
      <c r="E1281" s="164" t="s">
        <v>745</v>
      </c>
      <c r="F1281" s="165" t="s">
        <v>84</v>
      </c>
      <c r="G1281" s="166">
        <v>1</v>
      </c>
      <c r="H1281" s="170">
        <f>+ROUND(ITEMS!H1276*'Formulario 1 PROPUESTA'!$L$13,0)</f>
        <v>188332</v>
      </c>
      <c r="I1281" s="171">
        <f>+ROUND(ITEMS!I1276*'Formulario 1 PROPUESTA'!$L$13,0)</f>
        <v>188332</v>
      </c>
      <c r="J1281" s="171">
        <f>+ROUND(ITEMS!J1276*'Formulario 1 PROPUESTA'!$L$13,0)</f>
        <v>102900</v>
      </c>
      <c r="K1281" s="171">
        <f>+ROUND(ITEMS!K1276*'Formulario 1 PROPUESTA'!$L$13,0)</f>
        <v>126000</v>
      </c>
      <c r="L1281" s="171">
        <f>+ROUND(ITEMS!L1276*'Formulario 1 PROPUESTA'!$L$13,0)</f>
        <v>1260000</v>
      </c>
      <c r="M1281" s="172">
        <f>+ROUND(ITEMS!M1276*'Formulario 1 PROPUESTA'!$L$13,0)</f>
        <v>0</v>
      </c>
      <c r="N1281" s="225"/>
    </row>
    <row r="1282" spans="2:14" customFormat="1" ht="52.2" x14ac:dyDescent="0.25">
      <c r="B1282" s="223"/>
      <c r="C1282" s="163">
        <v>1262</v>
      </c>
      <c r="D1282" s="163" t="s">
        <v>35</v>
      </c>
      <c r="E1282" s="164" t="s">
        <v>746</v>
      </c>
      <c r="F1282" s="165" t="s">
        <v>10</v>
      </c>
      <c r="G1282" s="166">
        <v>1</v>
      </c>
      <c r="H1282" s="170">
        <f>+ROUND(ITEMS!H1277*'Formulario 1 PROPUESTA'!$L$13,0)</f>
        <v>122267</v>
      </c>
      <c r="I1282" s="171">
        <f>+ROUND(ITEMS!I1277*'Formulario 1 PROPUESTA'!$L$13,0)</f>
        <v>122267</v>
      </c>
      <c r="J1282" s="171">
        <f>+ROUND(ITEMS!J1277*'Formulario 1 PROPUESTA'!$L$13,0)</f>
        <v>138600</v>
      </c>
      <c r="K1282" s="171">
        <f>+ROUND(ITEMS!K1277*'Formulario 1 PROPUESTA'!$L$13,0)</f>
        <v>138600</v>
      </c>
      <c r="L1282" s="171">
        <f>+ROUND(ITEMS!L1277*'Formulario 1 PROPUESTA'!$L$13,0)</f>
        <v>138600</v>
      </c>
      <c r="M1282" s="172">
        <f>+ROUND(ITEMS!M1277*'Formulario 1 PROPUESTA'!$L$13,0)</f>
        <v>138600</v>
      </c>
      <c r="N1282" s="225"/>
    </row>
    <row r="1283" spans="2:14" customFormat="1" ht="52.2" x14ac:dyDescent="0.25">
      <c r="B1283" s="223"/>
      <c r="C1283" s="163">
        <v>1263</v>
      </c>
      <c r="D1283" s="163" t="s">
        <v>21</v>
      </c>
      <c r="E1283" s="164" t="s">
        <v>746</v>
      </c>
      <c r="F1283" s="165" t="s">
        <v>84</v>
      </c>
      <c r="G1283" s="166">
        <v>1</v>
      </c>
      <c r="H1283" s="170">
        <f>+ROUND(ITEMS!H1278*'Formulario 1 PROPUESTA'!$L$13,0)</f>
        <v>57780</v>
      </c>
      <c r="I1283" s="171">
        <f>+ROUND(ITEMS!I1278*'Formulario 1 PROPUESTA'!$L$13,0)</f>
        <v>128100</v>
      </c>
      <c r="J1283" s="171">
        <f>+ROUND(ITEMS!J1278*'Formulario 1 PROPUESTA'!$L$13,0)</f>
        <v>385350</v>
      </c>
      <c r="K1283" s="171">
        <f>+ROUND(ITEMS!K1278*'Formulario 1 PROPUESTA'!$L$13,0)</f>
        <v>294000</v>
      </c>
      <c r="L1283" s="171">
        <f>+ROUND(ITEMS!L1278*'Formulario 1 PROPUESTA'!$L$13,0)</f>
        <v>399000</v>
      </c>
      <c r="M1283" s="172">
        <f>+ROUND(ITEMS!M1278*'Formulario 1 PROPUESTA'!$L$13,0)</f>
        <v>892500</v>
      </c>
      <c r="N1283" s="225"/>
    </row>
    <row r="1284" spans="2:14" customFormat="1" ht="52.2" x14ac:dyDescent="0.25">
      <c r="B1284" s="223"/>
      <c r="C1284" s="163">
        <v>1264</v>
      </c>
      <c r="D1284" s="163" t="s">
        <v>35</v>
      </c>
      <c r="E1284" s="164" t="s">
        <v>747</v>
      </c>
      <c r="F1284" s="165" t="s">
        <v>10</v>
      </c>
      <c r="G1284" s="166">
        <v>1</v>
      </c>
      <c r="H1284" s="170">
        <f>+ROUND(ITEMS!H1279*'Formulario 1 PROPUESTA'!$L$13,0)</f>
        <v>91900</v>
      </c>
      <c r="I1284" s="171">
        <f>+ROUND(ITEMS!I1279*'Formulario 1 PROPUESTA'!$L$13,0)</f>
        <v>91900</v>
      </c>
      <c r="J1284" s="171">
        <f>+ROUND(ITEMS!J1279*'Formulario 1 PROPUESTA'!$L$13,0)</f>
        <v>91900</v>
      </c>
      <c r="K1284" s="171">
        <f>+ROUND(ITEMS!K1279*'Formulario 1 PROPUESTA'!$L$13,0)</f>
        <v>91900</v>
      </c>
      <c r="L1284" s="171">
        <f>+ROUND(ITEMS!L1279*'Formulario 1 PROPUESTA'!$L$13,0)</f>
        <v>91900</v>
      </c>
      <c r="M1284" s="172">
        <f>+ROUND(ITEMS!M1279*'Formulario 1 PROPUESTA'!$L$13,0)</f>
        <v>138600</v>
      </c>
      <c r="N1284" s="225"/>
    </row>
    <row r="1285" spans="2:14" customFormat="1" ht="52.2" x14ac:dyDescent="0.25">
      <c r="B1285" s="223"/>
      <c r="C1285" s="163">
        <v>1265</v>
      </c>
      <c r="D1285" s="163" t="s">
        <v>21</v>
      </c>
      <c r="E1285" s="164" t="s">
        <v>747</v>
      </c>
      <c r="F1285" s="165" t="s">
        <v>84</v>
      </c>
      <c r="G1285" s="166">
        <v>1</v>
      </c>
      <c r="H1285" s="170">
        <f>+ROUND(ITEMS!H1280*'Formulario 1 PROPUESTA'!$L$13,0)</f>
        <v>12600</v>
      </c>
      <c r="I1285" s="171">
        <f>+ROUND(ITEMS!I1280*'Formulario 1 PROPUESTA'!$L$13,0)</f>
        <v>12600</v>
      </c>
      <c r="J1285" s="171">
        <f>+ROUND(ITEMS!J1280*'Formulario 1 PROPUESTA'!$L$13,0)</f>
        <v>50400</v>
      </c>
      <c r="K1285" s="171">
        <f>+ROUND(ITEMS!K1280*'Formulario 1 PROPUESTA'!$L$13,0)</f>
        <v>63000</v>
      </c>
      <c r="L1285" s="171">
        <f>+ROUND(ITEMS!L1280*'Formulario 1 PROPUESTA'!$L$13,0)</f>
        <v>336000</v>
      </c>
      <c r="M1285" s="172">
        <f>+ROUND(ITEMS!M1280*'Formulario 1 PROPUESTA'!$L$13,0)</f>
        <v>131250</v>
      </c>
      <c r="N1285" s="225"/>
    </row>
    <row r="1286" spans="2:14" customFormat="1" ht="17.399999999999999" x14ac:dyDescent="0.25">
      <c r="B1286" s="223"/>
      <c r="C1286" s="163">
        <v>1266</v>
      </c>
      <c r="D1286" s="163" t="s">
        <v>35</v>
      </c>
      <c r="E1286" s="164" t="s">
        <v>748</v>
      </c>
      <c r="F1286" s="165" t="s">
        <v>10</v>
      </c>
      <c r="G1286" s="166">
        <v>1</v>
      </c>
      <c r="H1286" s="170">
        <f>+ROUND(ITEMS!H1281*'Formulario 1 PROPUESTA'!$L$13,0)</f>
        <v>367500</v>
      </c>
      <c r="I1286" s="171">
        <f>+ROUND(ITEMS!I1281*'Formulario 1 PROPUESTA'!$L$13,0)</f>
        <v>367500</v>
      </c>
      <c r="J1286" s="171">
        <f>+ROUND(ITEMS!J1281*'Formulario 1 PROPUESTA'!$L$13,0)</f>
        <v>391286</v>
      </c>
      <c r="K1286" s="171">
        <f>+ROUND(ITEMS!K1281*'Formulario 1 PROPUESTA'!$L$13,0)</f>
        <v>367500</v>
      </c>
      <c r="L1286" s="171">
        <f>+ROUND(ITEMS!L1281*'Formulario 1 PROPUESTA'!$L$13,0)</f>
        <v>367500</v>
      </c>
      <c r="M1286" s="172">
        <f>+ROUND(ITEMS!M1281*'Formulario 1 PROPUESTA'!$L$13,0)</f>
        <v>367500</v>
      </c>
      <c r="N1286" s="225"/>
    </row>
    <row r="1287" spans="2:14" customFormat="1" ht="17.399999999999999" x14ac:dyDescent="0.25">
      <c r="B1287" s="223"/>
      <c r="C1287" s="163">
        <v>1267</v>
      </c>
      <c r="D1287" s="163" t="s">
        <v>21</v>
      </c>
      <c r="E1287" s="164" t="s">
        <v>748</v>
      </c>
      <c r="F1287" s="165" t="s">
        <v>84</v>
      </c>
      <c r="G1287" s="166">
        <v>1</v>
      </c>
      <c r="H1287" s="170">
        <f>+ROUND(ITEMS!H1282*'Formulario 1 PROPUESTA'!$L$13,0)</f>
        <v>0</v>
      </c>
      <c r="I1287" s="171">
        <f>+ROUND(ITEMS!I1282*'Formulario 1 PROPUESTA'!$L$13,0)</f>
        <v>0</v>
      </c>
      <c r="J1287" s="171">
        <f>+ROUND(ITEMS!J1282*'Formulario 1 PROPUESTA'!$L$13,0)</f>
        <v>0</v>
      </c>
      <c r="K1287" s="171">
        <f>+ROUND(ITEMS!K1282*'Formulario 1 PROPUESTA'!$L$13,0)</f>
        <v>5250000</v>
      </c>
      <c r="L1287" s="171">
        <f>+ROUND(ITEMS!L1282*'Formulario 1 PROPUESTA'!$L$13,0)</f>
        <v>6300000</v>
      </c>
      <c r="M1287" s="172">
        <f>+ROUND(ITEMS!M1282*'Formulario 1 PROPUESTA'!$L$13,0)</f>
        <v>966000</v>
      </c>
      <c r="N1287" s="225"/>
    </row>
    <row r="1288" spans="2:14" customFormat="1" ht="87" x14ac:dyDescent="0.25">
      <c r="B1288" s="223"/>
      <c r="C1288" s="163">
        <v>1268</v>
      </c>
      <c r="D1288" s="163" t="s">
        <v>35</v>
      </c>
      <c r="E1288" s="164" t="s">
        <v>749</v>
      </c>
      <c r="F1288" s="165" t="s">
        <v>10</v>
      </c>
      <c r="G1288" s="166">
        <v>1</v>
      </c>
      <c r="H1288" s="170">
        <f>+ROUND(ITEMS!H1283*'Formulario 1 PROPUESTA'!$L$13,0)</f>
        <v>91900</v>
      </c>
      <c r="I1288" s="171">
        <f>+ROUND(ITEMS!I1283*'Formulario 1 PROPUESTA'!$L$13,0)</f>
        <v>91900</v>
      </c>
      <c r="J1288" s="171">
        <f>+ROUND(ITEMS!J1283*'Formulario 1 PROPUESTA'!$L$13,0)</f>
        <v>91900</v>
      </c>
      <c r="K1288" s="171">
        <f>+ROUND(ITEMS!K1283*'Formulario 1 PROPUESTA'!$L$13,0)</f>
        <v>91900</v>
      </c>
      <c r="L1288" s="171">
        <f>+ROUND(ITEMS!L1283*'Formulario 1 PROPUESTA'!$L$13,0)</f>
        <v>91900</v>
      </c>
      <c r="M1288" s="172">
        <f>+ROUND(ITEMS!M1283*'Formulario 1 PROPUESTA'!$L$13,0)</f>
        <v>183750</v>
      </c>
      <c r="N1288" s="225"/>
    </row>
    <row r="1289" spans="2:14" customFormat="1" ht="87" x14ac:dyDescent="0.25">
      <c r="B1289" s="223"/>
      <c r="C1289" s="163">
        <v>1269</v>
      </c>
      <c r="D1289" s="163" t="s">
        <v>21</v>
      </c>
      <c r="E1289" s="164" t="s">
        <v>749</v>
      </c>
      <c r="F1289" s="165" t="s">
        <v>84</v>
      </c>
      <c r="G1289" s="166">
        <v>1</v>
      </c>
      <c r="H1289" s="170">
        <f>+ROUND(ITEMS!H1284*'Formulario 1 PROPUESTA'!$L$13,0)</f>
        <v>174184</v>
      </c>
      <c r="I1289" s="171">
        <f>+ROUND(ITEMS!I1284*'Formulario 1 PROPUESTA'!$L$13,0)</f>
        <v>184512</v>
      </c>
      <c r="J1289" s="171">
        <f>+ROUND(ITEMS!J1284*'Formulario 1 PROPUESTA'!$L$13,0)</f>
        <v>483000</v>
      </c>
      <c r="K1289" s="171">
        <f>+ROUND(ITEMS!K1284*'Formulario 1 PROPUESTA'!$L$13,0)</f>
        <v>399000</v>
      </c>
      <c r="L1289" s="171">
        <f>+ROUND(ITEMS!L1284*'Formulario 1 PROPUESTA'!$L$13,0)</f>
        <v>210000</v>
      </c>
      <c r="M1289" s="172">
        <f>+ROUND(ITEMS!M1284*'Formulario 1 PROPUESTA'!$L$13,0)</f>
        <v>0</v>
      </c>
      <c r="N1289" s="225"/>
    </row>
    <row r="1290" spans="2:14" customFormat="1" ht="69.599999999999994" x14ac:dyDescent="0.25">
      <c r="B1290" s="223"/>
      <c r="C1290" s="163">
        <v>1270</v>
      </c>
      <c r="D1290" s="163" t="s">
        <v>35</v>
      </c>
      <c r="E1290" s="164" t="s">
        <v>750</v>
      </c>
      <c r="F1290" s="165" t="s">
        <v>10</v>
      </c>
      <c r="G1290" s="166">
        <v>1</v>
      </c>
      <c r="H1290" s="170">
        <f>+ROUND(ITEMS!H1285*'Formulario 1 PROPUESTA'!$L$13,0)</f>
        <v>243501</v>
      </c>
      <c r="I1290" s="171">
        <f>+ROUND(ITEMS!I1285*'Formulario 1 PROPUESTA'!$L$13,0)</f>
        <v>243501</v>
      </c>
      <c r="J1290" s="171">
        <f>+ROUND(ITEMS!J1285*'Formulario 1 PROPUESTA'!$L$13,0)</f>
        <v>275650</v>
      </c>
      <c r="K1290" s="171">
        <f>+ROUND(ITEMS!K1285*'Formulario 1 PROPUESTA'!$L$13,0)</f>
        <v>275650</v>
      </c>
      <c r="L1290" s="171">
        <f>+ROUND(ITEMS!L1285*'Formulario 1 PROPUESTA'!$L$13,0)</f>
        <v>275650</v>
      </c>
      <c r="M1290" s="172">
        <f>+ROUND(ITEMS!M1285*'Formulario 1 PROPUESTA'!$L$13,0)</f>
        <v>275650</v>
      </c>
      <c r="N1290" s="225"/>
    </row>
    <row r="1291" spans="2:14" customFormat="1" ht="69.599999999999994" x14ac:dyDescent="0.25">
      <c r="B1291" s="223"/>
      <c r="C1291" s="163">
        <v>1271</v>
      </c>
      <c r="D1291" s="163" t="s">
        <v>21</v>
      </c>
      <c r="E1291" s="164" t="s">
        <v>750</v>
      </c>
      <c r="F1291" s="165" t="s">
        <v>84</v>
      </c>
      <c r="G1291" s="166">
        <v>1</v>
      </c>
      <c r="H1291" s="170">
        <f>+ROUND(ITEMS!H1286*'Formulario 1 PROPUESTA'!$L$13,0)</f>
        <v>0</v>
      </c>
      <c r="I1291" s="171">
        <f>+ROUND(ITEMS!I1286*'Formulario 1 PROPUESTA'!$L$13,0)</f>
        <v>0</v>
      </c>
      <c r="J1291" s="171">
        <f>+ROUND(ITEMS!J1286*'Formulario 1 PROPUESTA'!$L$13,0)</f>
        <v>0</v>
      </c>
      <c r="K1291" s="171">
        <f>+ROUND(ITEMS!K1286*'Formulario 1 PROPUESTA'!$L$13,0)</f>
        <v>399000</v>
      </c>
      <c r="L1291" s="171">
        <f>+ROUND(ITEMS!L1286*'Formulario 1 PROPUESTA'!$L$13,0)</f>
        <v>577500</v>
      </c>
      <c r="M1291" s="172">
        <f>+ROUND(ITEMS!M1286*'Formulario 1 PROPUESTA'!$L$13,0)</f>
        <v>0</v>
      </c>
      <c r="N1291" s="225"/>
    </row>
    <row r="1292" spans="2:14" customFormat="1" ht="34.799999999999997" x14ac:dyDescent="0.25">
      <c r="B1292" s="223"/>
      <c r="C1292" s="163">
        <v>1272</v>
      </c>
      <c r="D1292" s="163" t="s">
        <v>35</v>
      </c>
      <c r="E1292" s="164" t="s">
        <v>751</v>
      </c>
      <c r="F1292" s="165" t="s">
        <v>10</v>
      </c>
      <c r="G1292" s="166">
        <v>1</v>
      </c>
      <c r="H1292" s="170">
        <f>+ROUND(ITEMS!H1287*'Formulario 1 PROPUESTA'!$L$13,0)</f>
        <v>182234</v>
      </c>
      <c r="I1292" s="171">
        <f>+ROUND(ITEMS!I1287*'Formulario 1 PROPUESTA'!$L$13,0)</f>
        <v>182234</v>
      </c>
      <c r="J1292" s="171">
        <f>+ROUND(ITEMS!J1287*'Formulario 1 PROPUESTA'!$L$13,0)</f>
        <v>183750</v>
      </c>
      <c r="K1292" s="171">
        <f>+ROUND(ITEMS!K1287*'Formulario 1 PROPUESTA'!$L$13,0)</f>
        <v>183750</v>
      </c>
      <c r="L1292" s="171">
        <f>+ROUND(ITEMS!L1287*'Formulario 1 PROPUESTA'!$L$13,0)</f>
        <v>183750</v>
      </c>
      <c r="M1292" s="172">
        <f>+ROUND(ITEMS!M1287*'Formulario 1 PROPUESTA'!$L$13,0)</f>
        <v>183750</v>
      </c>
      <c r="N1292" s="225"/>
    </row>
    <row r="1293" spans="2:14" customFormat="1" ht="34.799999999999997" x14ac:dyDescent="0.25">
      <c r="B1293" s="223"/>
      <c r="C1293" s="163">
        <v>1273</v>
      </c>
      <c r="D1293" s="163" t="s">
        <v>21</v>
      </c>
      <c r="E1293" s="164" t="s">
        <v>751</v>
      </c>
      <c r="F1293" s="165" t="s">
        <v>84</v>
      </c>
      <c r="G1293" s="166">
        <v>1</v>
      </c>
      <c r="H1293" s="170">
        <f>+ROUND(ITEMS!H1288*'Formulario 1 PROPUESTA'!$L$13,0)</f>
        <v>263550</v>
      </c>
      <c r="I1293" s="171">
        <f>+ROUND(ITEMS!I1288*'Formulario 1 PROPUESTA'!$L$13,0)</f>
        <v>263550</v>
      </c>
      <c r="J1293" s="171">
        <f>+ROUND(ITEMS!J1288*'Formulario 1 PROPUESTA'!$L$13,0)</f>
        <v>396900</v>
      </c>
      <c r="K1293" s="171">
        <f>+ROUND(ITEMS!K1288*'Formulario 1 PROPUESTA'!$L$13,0)</f>
        <v>378000</v>
      </c>
      <c r="L1293" s="171">
        <f>+ROUND(ITEMS!L1288*'Formulario 1 PROPUESTA'!$L$13,0)</f>
        <v>577500</v>
      </c>
      <c r="M1293" s="172">
        <f>+ROUND(ITEMS!M1288*'Formulario 1 PROPUESTA'!$L$13,0)</f>
        <v>787500</v>
      </c>
      <c r="N1293" s="225"/>
    </row>
    <row r="1294" spans="2:14" customFormat="1" ht="52.2" x14ac:dyDescent="0.25">
      <c r="B1294" s="223"/>
      <c r="C1294" s="163">
        <v>1274</v>
      </c>
      <c r="D1294" s="163" t="s">
        <v>35</v>
      </c>
      <c r="E1294" s="164" t="s">
        <v>752</v>
      </c>
      <c r="F1294" s="165" t="s">
        <v>10</v>
      </c>
      <c r="G1294" s="166">
        <v>1</v>
      </c>
      <c r="H1294" s="170">
        <f>+ROUND(ITEMS!H1289*'Formulario 1 PROPUESTA'!$L$13,0)</f>
        <v>1398827</v>
      </c>
      <c r="I1294" s="171">
        <f>+ROUND(ITEMS!I1289*'Formulario 1 PROPUESTA'!$L$13,0)</f>
        <v>1398827</v>
      </c>
      <c r="J1294" s="171">
        <f>+ROUND(ITEMS!J1289*'Formulario 1 PROPUESTA'!$L$13,0)</f>
        <v>1470000</v>
      </c>
      <c r="K1294" s="171">
        <f>+ROUND(ITEMS!K1289*'Formulario 1 PROPUESTA'!$L$13,0)</f>
        <v>1470000</v>
      </c>
      <c r="L1294" s="171">
        <f>+ROUND(ITEMS!L1289*'Formulario 1 PROPUESTA'!$L$13,0)</f>
        <v>1470000</v>
      </c>
      <c r="M1294" s="172">
        <f>+ROUND(ITEMS!M1289*'Formulario 1 PROPUESTA'!$L$13,0)</f>
        <v>1470000</v>
      </c>
      <c r="N1294" s="225"/>
    </row>
    <row r="1295" spans="2:14" customFormat="1" ht="52.2" x14ac:dyDescent="0.25">
      <c r="B1295" s="223"/>
      <c r="C1295" s="163">
        <v>1275</v>
      </c>
      <c r="D1295" s="163" t="s">
        <v>21</v>
      </c>
      <c r="E1295" s="164" t="s">
        <v>752</v>
      </c>
      <c r="F1295" s="165" t="s">
        <v>124</v>
      </c>
      <c r="G1295" s="166">
        <v>1</v>
      </c>
      <c r="H1295" s="170">
        <f>+ROUND(ITEMS!H1290*'Formulario 1 PROPUESTA'!$L$13,0)</f>
        <v>187950</v>
      </c>
      <c r="I1295" s="171">
        <f>+ROUND(ITEMS!I1290*'Formulario 1 PROPUESTA'!$L$13,0)</f>
        <v>187950</v>
      </c>
      <c r="J1295" s="171">
        <f>+ROUND(ITEMS!J1290*'Formulario 1 PROPUESTA'!$L$13,0)</f>
        <v>294000</v>
      </c>
      <c r="K1295" s="171">
        <f>+ROUND(ITEMS!K1290*'Formulario 1 PROPUESTA'!$L$13,0)</f>
        <v>189000</v>
      </c>
      <c r="L1295" s="171">
        <f>+ROUND(ITEMS!L1290*'Formulario 1 PROPUESTA'!$L$13,0)</f>
        <v>735000</v>
      </c>
      <c r="M1295" s="172">
        <f>+ROUND(ITEMS!M1290*'Formulario 1 PROPUESTA'!$L$13,0)</f>
        <v>945000</v>
      </c>
      <c r="N1295" s="225"/>
    </row>
    <row r="1296" spans="2:14" customFormat="1" ht="52.2" x14ac:dyDescent="0.25">
      <c r="B1296" s="223"/>
      <c r="C1296" s="163">
        <v>1276</v>
      </c>
      <c r="D1296" s="163" t="s">
        <v>35</v>
      </c>
      <c r="E1296" s="164" t="s">
        <v>753</v>
      </c>
      <c r="F1296" s="165" t="s">
        <v>10</v>
      </c>
      <c r="G1296" s="166">
        <v>1</v>
      </c>
      <c r="H1296" s="170">
        <f>+ROUND(ITEMS!H1291*'Formulario 1 PROPUESTA'!$L$13,0)</f>
        <v>91900</v>
      </c>
      <c r="I1296" s="171">
        <f>+ROUND(ITEMS!I1291*'Formulario 1 PROPUESTA'!$L$13,0)</f>
        <v>91900</v>
      </c>
      <c r="J1296" s="171">
        <f>+ROUND(ITEMS!J1291*'Formulario 1 PROPUESTA'!$L$13,0)</f>
        <v>91900</v>
      </c>
      <c r="K1296" s="171">
        <f>+ROUND(ITEMS!K1291*'Formulario 1 PROPUESTA'!$L$13,0)</f>
        <v>91900</v>
      </c>
      <c r="L1296" s="171">
        <f>+ROUND(ITEMS!L1291*'Formulario 1 PROPUESTA'!$L$13,0)</f>
        <v>91900</v>
      </c>
      <c r="M1296" s="172">
        <f>+ROUND(ITEMS!M1291*'Formulario 1 PROPUESTA'!$L$13,0)</f>
        <v>91900</v>
      </c>
      <c r="N1296" s="225"/>
    </row>
    <row r="1297" spans="2:14" customFormat="1" ht="52.2" x14ac:dyDescent="0.25">
      <c r="B1297" s="223"/>
      <c r="C1297" s="163">
        <v>1277</v>
      </c>
      <c r="D1297" s="163" t="s">
        <v>21</v>
      </c>
      <c r="E1297" s="164" t="s">
        <v>753</v>
      </c>
      <c r="F1297" s="165" t="s">
        <v>84</v>
      </c>
      <c r="G1297" s="166">
        <v>1</v>
      </c>
      <c r="H1297" s="170">
        <f>+ROUND(ITEMS!H1292*'Formulario 1 PROPUESTA'!$L$13,0)</f>
        <v>0</v>
      </c>
      <c r="I1297" s="171">
        <f>+ROUND(ITEMS!I1292*'Formulario 1 PROPUESTA'!$L$13,0)</f>
        <v>0</v>
      </c>
      <c r="J1297" s="171">
        <f>+ROUND(ITEMS!J1292*'Formulario 1 PROPUESTA'!$L$13,0)</f>
        <v>0</v>
      </c>
      <c r="K1297" s="171">
        <f>+ROUND(ITEMS!K1292*'Formulario 1 PROPUESTA'!$L$13,0)</f>
        <v>189000</v>
      </c>
      <c r="L1297" s="171">
        <f>+ROUND(ITEMS!L1292*'Formulario 1 PROPUESTA'!$L$13,0)</f>
        <v>126000</v>
      </c>
      <c r="M1297" s="172">
        <f>+ROUND(ITEMS!M1292*'Formulario 1 PROPUESTA'!$L$13,0)</f>
        <v>367500</v>
      </c>
      <c r="N1297" s="225"/>
    </row>
    <row r="1298" spans="2:14" customFormat="1" ht="52.2" x14ac:dyDescent="0.25">
      <c r="B1298" s="223"/>
      <c r="C1298" s="163">
        <v>1278</v>
      </c>
      <c r="D1298" s="163" t="s">
        <v>35</v>
      </c>
      <c r="E1298" s="164" t="s">
        <v>754</v>
      </c>
      <c r="F1298" s="165" t="s">
        <v>10</v>
      </c>
      <c r="G1298" s="166">
        <v>1</v>
      </c>
      <c r="H1298" s="170">
        <f>+ROUND(ITEMS!H1293*'Formulario 1 PROPUESTA'!$L$13,0)</f>
        <v>1153827</v>
      </c>
      <c r="I1298" s="171">
        <f>+ROUND(ITEMS!I1293*'Formulario 1 PROPUESTA'!$L$13,0)</f>
        <v>1153827</v>
      </c>
      <c r="J1298" s="171">
        <f>+ROUND(ITEMS!J1293*'Formulario 1 PROPUESTA'!$L$13,0)</f>
        <v>1102500</v>
      </c>
      <c r="K1298" s="171">
        <f>+ROUND(ITEMS!K1293*'Formulario 1 PROPUESTA'!$L$13,0)</f>
        <v>1102500</v>
      </c>
      <c r="L1298" s="171">
        <f>+ROUND(ITEMS!L1293*'Formulario 1 PROPUESTA'!$L$13,0)</f>
        <v>1102500</v>
      </c>
      <c r="M1298" s="172">
        <f>+ROUND(ITEMS!M1293*'Formulario 1 PROPUESTA'!$L$13,0)</f>
        <v>1102500</v>
      </c>
      <c r="N1298" s="225"/>
    </row>
    <row r="1299" spans="2:14" customFormat="1" ht="52.2" x14ac:dyDescent="0.25">
      <c r="B1299" s="223"/>
      <c r="C1299" s="163">
        <v>1279</v>
      </c>
      <c r="D1299" s="163" t="s">
        <v>21</v>
      </c>
      <c r="E1299" s="164" t="s">
        <v>754</v>
      </c>
      <c r="F1299" s="165" t="s">
        <v>124</v>
      </c>
      <c r="G1299" s="166">
        <v>1</v>
      </c>
      <c r="H1299" s="170">
        <f>+ROUND(ITEMS!H1294*'Formulario 1 PROPUESTA'!$L$13,0)</f>
        <v>198450</v>
      </c>
      <c r="I1299" s="171">
        <f>+ROUND(ITEMS!I1294*'Formulario 1 PROPUESTA'!$L$13,0)</f>
        <v>198450</v>
      </c>
      <c r="J1299" s="171">
        <f>+ROUND(ITEMS!J1294*'Formulario 1 PROPUESTA'!$L$13,0)</f>
        <v>207900</v>
      </c>
      <c r="K1299" s="171">
        <f>+ROUND(ITEMS!K1294*'Formulario 1 PROPUESTA'!$L$13,0)</f>
        <v>189000</v>
      </c>
      <c r="L1299" s="171">
        <f>+ROUND(ITEMS!L1294*'Formulario 1 PROPUESTA'!$L$13,0)</f>
        <v>472500</v>
      </c>
      <c r="M1299" s="172">
        <f>+ROUND(ITEMS!M1294*'Formulario 1 PROPUESTA'!$L$13,0)</f>
        <v>787500</v>
      </c>
      <c r="N1299" s="225"/>
    </row>
    <row r="1300" spans="2:14" customFormat="1" ht="87" x14ac:dyDescent="0.25">
      <c r="B1300" s="223"/>
      <c r="C1300" s="163">
        <v>1280</v>
      </c>
      <c r="D1300" s="163" t="s">
        <v>35</v>
      </c>
      <c r="E1300" s="164" t="s">
        <v>755</v>
      </c>
      <c r="F1300" s="165" t="s">
        <v>10</v>
      </c>
      <c r="G1300" s="166">
        <v>1</v>
      </c>
      <c r="H1300" s="170">
        <f>+ROUND(ITEMS!H1295*'Formulario 1 PROPUESTA'!$L$13,0)</f>
        <v>91900</v>
      </c>
      <c r="I1300" s="171">
        <f>+ROUND(ITEMS!I1295*'Formulario 1 PROPUESTA'!$L$13,0)</f>
        <v>91900</v>
      </c>
      <c r="J1300" s="171">
        <f>+ROUND(ITEMS!J1295*'Formulario 1 PROPUESTA'!$L$13,0)</f>
        <v>91900</v>
      </c>
      <c r="K1300" s="171">
        <f>+ROUND(ITEMS!K1295*'Formulario 1 PROPUESTA'!$L$13,0)</f>
        <v>91900</v>
      </c>
      <c r="L1300" s="171">
        <f>+ROUND(ITEMS!L1295*'Formulario 1 PROPUESTA'!$L$13,0)</f>
        <v>91900</v>
      </c>
      <c r="M1300" s="172">
        <f>+ROUND(ITEMS!M1295*'Formulario 1 PROPUESTA'!$L$13,0)</f>
        <v>91900</v>
      </c>
      <c r="N1300" s="225"/>
    </row>
    <row r="1301" spans="2:14" customFormat="1" ht="87" x14ac:dyDescent="0.25">
      <c r="B1301" s="223"/>
      <c r="C1301" s="163">
        <v>1281</v>
      </c>
      <c r="D1301" s="163" t="s">
        <v>21</v>
      </c>
      <c r="E1301" s="164" t="s">
        <v>755</v>
      </c>
      <c r="F1301" s="165" t="s">
        <v>84</v>
      </c>
      <c r="G1301" s="166">
        <v>1</v>
      </c>
      <c r="H1301" s="170">
        <f>+ROUND(ITEMS!H1296*'Formulario 1 PROPUESTA'!$L$13,0)</f>
        <v>0</v>
      </c>
      <c r="I1301" s="171">
        <f>+ROUND(ITEMS!I1296*'Formulario 1 PROPUESTA'!$L$13,0)</f>
        <v>0</v>
      </c>
      <c r="J1301" s="171">
        <f>+ROUND(ITEMS!J1296*'Formulario 1 PROPUESTA'!$L$13,0)</f>
        <v>0</v>
      </c>
      <c r="K1301" s="171">
        <f>+ROUND(ITEMS!K1296*'Formulario 1 PROPUESTA'!$L$13,0)</f>
        <v>399000</v>
      </c>
      <c r="L1301" s="171">
        <f>+ROUND(ITEMS!L1296*'Formulario 1 PROPUESTA'!$L$13,0)</f>
        <v>577500</v>
      </c>
      <c r="M1301" s="172">
        <f>+ROUND(ITEMS!M1296*'Formulario 1 PROPUESTA'!$L$13,0)</f>
        <v>0</v>
      </c>
      <c r="N1301" s="225"/>
    </row>
    <row r="1302" spans="2:14" customFormat="1" ht="34.799999999999997" x14ac:dyDescent="0.25">
      <c r="B1302" s="223"/>
      <c r="C1302" s="163">
        <v>1282</v>
      </c>
      <c r="D1302" s="163" t="s">
        <v>35</v>
      </c>
      <c r="E1302" s="164" t="s">
        <v>756</v>
      </c>
      <c r="F1302" s="165" t="s">
        <v>10</v>
      </c>
      <c r="G1302" s="166">
        <v>1</v>
      </c>
      <c r="H1302" s="170">
        <f>+ROUND(ITEMS!H1297*'Formulario 1 PROPUESTA'!$L$13,0)</f>
        <v>183750</v>
      </c>
      <c r="I1302" s="171">
        <f>+ROUND(ITEMS!I1297*'Formulario 1 PROPUESTA'!$L$13,0)</f>
        <v>183750</v>
      </c>
      <c r="J1302" s="171">
        <f>+ROUND(ITEMS!J1297*'Formulario 1 PROPUESTA'!$L$13,0)</f>
        <v>183750</v>
      </c>
      <c r="K1302" s="171">
        <f>+ROUND(ITEMS!K1297*'Formulario 1 PROPUESTA'!$L$13,0)</f>
        <v>183750</v>
      </c>
      <c r="L1302" s="171">
        <f>+ROUND(ITEMS!L1297*'Formulario 1 PROPUESTA'!$L$13,0)</f>
        <v>183750</v>
      </c>
      <c r="M1302" s="172">
        <f>+ROUND(ITEMS!M1297*'Formulario 1 PROPUESTA'!$L$13,0)</f>
        <v>183750</v>
      </c>
      <c r="N1302" s="225"/>
    </row>
    <row r="1303" spans="2:14" customFormat="1" ht="34.799999999999997" x14ac:dyDescent="0.25">
      <c r="B1303" s="223"/>
      <c r="C1303" s="163">
        <v>1283</v>
      </c>
      <c r="D1303" s="163" t="s">
        <v>21</v>
      </c>
      <c r="E1303" s="164" t="s">
        <v>756</v>
      </c>
      <c r="F1303" s="165" t="s">
        <v>84</v>
      </c>
      <c r="G1303" s="166">
        <v>1</v>
      </c>
      <c r="H1303" s="170">
        <f>+ROUND(ITEMS!H1298*'Formulario 1 PROPUESTA'!$L$13,0)</f>
        <v>144448</v>
      </c>
      <c r="I1303" s="171">
        <f>+ROUND(ITEMS!I1298*'Formulario 1 PROPUESTA'!$L$13,0)</f>
        <v>130200</v>
      </c>
      <c r="J1303" s="171">
        <f>+ROUND(ITEMS!J1298*'Formulario 1 PROPUESTA'!$L$13,0)</f>
        <v>399000</v>
      </c>
      <c r="K1303" s="171">
        <f>+ROUND(ITEMS!K1298*'Formulario 1 PROPUESTA'!$L$13,0)</f>
        <v>157500</v>
      </c>
      <c r="L1303" s="171">
        <f>+ROUND(ITEMS!L1298*'Formulario 1 PROPUESTA'!$L$13,0)</f>
        <v>262500</v>
      </c>
      <c r="M1303" s="172">
        <f>+ROUND(ITEMS!M1298*'Formulario 1 PROPUESTA'!$L$13,0)</f>
        <v>840000</v>
      </c>
      <c r="N1303" s="225"/>
    </row>
    <row r="1304" spans="2:14" customFormat="1" ht="87" x14ac:dyDescent="0.25">
      <c r="B1304" s="223"/>
      <c r="C1304" s="163">
        <v>1284</v>
      </c>
      <c r="D1304" s="163" t="s">
        <v>35</v>
      </c>
      <c r="E1304" s="164" t="s">
        <v>757</v>
      </c>
      <c r="F1304" s="165" t="s">
        <v>10</v>
      </c>
      <c r="G1304" s="166">
        <v>1</v>
      </c>
      <c r="H1304" s="170">
        <f>+ROUND(ITEMS!H1299*'Formulario 1 PROPUESTA'!$L$13,0)</f>
        <v>183750</v>
      </c>
      <c r="I1304" s="171">
        <f>+ROUND(ITEMS!I1299*'Formulario 1 PROPUESTA'!$L$13,0)</f>
        <v>183750</v>
      </c>
      <c r="J1304" s="171">
        <f>+ROUND(ITEMS!J1299*'Formulario 1 PROPUESTA'!$L$13,0)</f>
        <v>183750</v>
      </c>
      <c r="K1304" s="171">
        <f>+ROUND(ITEMS!K1299*'Formulario 1 PROPUESTA'!$L$13,0)</f>
        <v>183750</v>
      </c>
      <c r="L1304" s="171">
        <f>+ROUND(ITEMS!L1299*'Formulario 1 PROPUESTA'!$L$13,0)</f>
        <v>183750</v>
      </c>
      <c r="M1304" s="172">
        <f>+ROUND(ITEMS!M1299*'Formulario 1 PROPUESTA'!$L$13,0)</f>
        <v>183750</v>
      </c>
      <c r="N1304" s="225"/>
    </row>
    <row r="1305" spans="2:14" customFormat="1" ht="87" x14ac:dyDescent="0.25">
      <c r="B1305" s="223"/>
      <c r="C1305" s="163">
        <v>1285</v>
      </c>
      <c r="D1305" s="163" t="s">
        <v>21</v>
      </c>
      <c r="E1305" s="164" t="s">
        <v>757</v>
      </c>
      <c r="F1305" s="165" t="s">
        <v>84</v>
      </c>
      <c r="G1305" s="166">
        <v>1</v>
      </c>
      <c r="H1305" s="170">
        <f>+ROUND(ITEMS!H1300*'Formulario 1 PROPUESTA'!$L$13,0)</f>
        <v>0</v>
      </c>
      <c r="I1305" s="171">
        <f>+ROUND(ITEMS!I1300*'Formulario 1 PROPUESTA'!$L$13,0)</f>
        <v>0</v>
      </c>
      <c r="J1305" s="171">
        <f>+ROUND(ITEMS!J1300*'Formulario 1 PROPUESTA'!$L$13,0)</f>
        <v>0</v>
      </c>
      <c r="K1305" s="171">
        <f>+ROUND(ITEMS!K1300*'Formulario 1 PROPUESTA'!$L$13,0)</f>
        <v>157500</v>
      </c>
      <c r="L1305" s="171">
        <f>+ROUND(ITEMS!L1300*'Formulario 1 PROPUESTA'!$L$13,0)</f>
        <v>367500</v>
      </c>
      <c r="M1305" s="172">
        <f>+ROUND(ITEMS!M1300*'Formulario 1 PROPUESTA'!$L$13,0)</f>
        <v>0</v>
      </c>
      <c r="N1305" s="225"/>
    </row>
    <row r="1306" spans="2:14" customFormat="1" ht="34.799999999999997" x14ac:dyDescent="0.25">
      <c r="B1306" s="223"/>
      <c r="C1306" s="163">
        <v>1286</v>
      </c>
      <c r="D1306" s="163" t="s">
        <v>35</v>
      </c>
      <c r="E1306" s="164" t="s">
        <v>758</v>
      </c>
      <c r="F1306" s="165" t="s">
        <v>10</v>
      </c>
      <c r="G1306" s="166">
        <v>1</v>
      </c>
      <c r="H1306" s="170">
        <f>+ROUND(ITEMS!H1301*'Formulario 1 PROPUESTA'!$L$13,0)</f>
        <v>46750</v>
      </c>
      <c r="I1306" s="171">
        <f>+ROUND(ITEMS!I1301*'Formulario 1 PROPUESTA'!$L$13,0)</f>
        <v>46750</v>
      </c>
      <c r="J1306" s="171">
        <f>+ROUND(ITEMS!J1301*'Formulario 1 PROPUESTA'!$L$13,0)</f>
        <v>46750</v>
      </c>
      <c r="K1306" s="171">
        <f>+ROUND(ITEMS!K1301*'Formulario 1 PROPUESTA'!$L$13,0)</f>
        <v>46750</v>
      </c>
      <c r="L1306" s="171">
        <f>+ROUND(ITEMS!L1301*'Formulario 1 PROPUESTA'!$L$13,0)</f>
        <v>46750</v>
      </c>
      <c r="M1306" s="172">
        <f>+ROUND(ITEMS!M1301*'Formulario 1 PROPUESTA'!$L$13,0)</f>
        <v>46750</v>
      </c>
      <c r="N1306" s="225"/>
    </row>
    <row r="1307" spans="2:14" customFormat="1" ht="34.799999999999997" x14ac:dyDescent="0.25">
      <c r="B1307" s="223"/>
      <c r="C1307" s="163">
        <v>1287</v>
      </c>
      <c r="D1307" s="163" t="s">
        <v>21</v>
      </c>
      <c r="E1307" s="164" t="s">
        <v>758</v>
      </c>
      <c r="F1307" s="165" t="s">
        <v>84</v>
      </c>
      <c r="G1307" s="166">
        <v>1</v>
      </c>
      <c r="H1307" s="170">
        <f>+ROUND(ITEMS!H1302*'Formulario 1 PROPUESTA'!$L$13,0)</f>
        <v>136720</v>
      </c>
      <c r="I1307" s="171">
        <f>+ROUND(ITEMS!I1302*'Formulario 1 PROPUESTA'!$L$13,0)</f>
        <v>150603</v>
      </c>
      <c r="J1307" s="171">
        <f>+ROUND(ITEMS!J1302*'Formulario 1 PROPUESTA'!$L$13,0)</f>
        <v>161794</v>
      </c>
      <c r="K1307" s="171">
        <f>+ROUND(ITEMS!K1302*'Formulario 1 PROPUESTA'!$L$13,0)</f>
        <v>157500</v>
      </c>
      <c r="L1307" s="171">
        <f>+ROUND(ITEMS!L1302*'Formulario 1 PROPUESTA'!$L$13,0)</f>
        <v>262500</v>
      </c>
      <c r="M1307" s="172">
        <f>+ROUND(ITEMS!M1302*'Formulario 1 PROPUESTA'!$L$13,0)</f>
        <v>577500</v>
      </c>
      <c r="N1307" s="225"/>
    </row>
    <row r="1308" spans="2:14" customFormat="1" ht="69.599999999999994" x14ac:dyDescent="0.25">
      <c r="B1308" s="223"/>
      <c r="C1308" s="163">
        <v>1288</v>
      </c>
      <c r="D1308" s="163" t="s">
        <v>35</v>
      </c>
      <c r="E1308" s="164" t="s">
        <v>759</v>
      </c>
      <c r="F1308" s="165" t="s">
        <v>10</v>
      </c>
      <c r="G1308" s="166">
        <v>1</v>
      </c>
      <c r="H1308" s="170">
        <f>+ROUND(ITEMS!H1303*'Formulario 1 PROPUESTA'!$L$13,0)</f>
        <v>0</v>
      </c>
      <c r="I1308" s="171">
        <f>+ROUND(ITEMS!I1303*'Formulario 1 PROPUESTA'!$L$13,0)</f>
        <v>0</v>
      </c>
      <c r="J1308" s="171">
        <f>+ROUND(ITEMS!J1303*'Formulario 1 PROPUESTA'!$L$13,0)</f>
        <v>275650</v>
      </c>
      <c r="K1308" s="171">
        <f>+ROUND(ITEMS!K1303*'Formulario 1 PROPUESTA'!$L$13,0)</f>
        <v>275650</v>
      </c>
      <c r="L1308" s="171">
        <f>+ROUND(ITEMS!L1303*'Formulario 1 PROPUESTA'!$L$13,0)</f>
        <v>275650</v>
      </c>
      <c r="M1308" s="172">
        <f>+ROUND(ITEMS!M1303*'Formulario 1 PROPUESTA'!$L$13,0)</f>
        <v>275650</v>
      </c>
      <c r="N1308" s="225"/>
    </row>
    <row r="1309" spans="2:14" customFormat="1" ht="69.599999999999994" x14ac:dyDescent="0.25">
      <c r="B1309" s="223"/>
      <c r="C1309" s="163">
        <v>1289</v>
      </c>
      <c r="D1309" s="163" t="s">
        <v>21</v>
      </c>
      <c r="E1309" s="164" t="s">
        <v>759</v>
      </c>
      <c r="F1309" s="165" t="s">
        <v>84</v>
      </c>
      <c r="G1309" s="166">
        <v>1</v>
      </c>
      <c r="H1309" s="170">
        <f>+ROUND(ITEMS!H1304*'Formulario 1 PROPUESTA'!$L$13,0)</f>
        <v>0</v>
      </c>
      <c r="I1309" s="171">
        <f>+ROUND(ITEMS!I1304*'Formulario 1 PROPUESTA'!$L$13,0)</f>
        <v>0</v>
      </c>
      <c r="J1309" s="171">
        <f>+ROUND(ITEMS!J1304*'Formulario 1 PROPUESTA'!$L$13,0)</f>
        <v>0</v>
      </c>
      <c r="K1309" s="171">
        <f>+ROUND(ITEMS!K1304*'Formulario 1 PROPUESTA'!$L$13,0)</f>
        <v>157500</v>
      </c>
      <c r="L1309" s="171">
        <f>+ROUND(ITEMS!L1304*'Formulario 1 PROPUESTA'!$L$13,0)</f>
        <v>367500</v>
      </c>
      <c r="M1309" s="172">
        <f>+ROUND(ITEMS!M1304*'Formulario 1 PROPUESTA'!$L$13,0)</f>
        <v>294000</v>
      </c>
      <c r="N1309" s="225"/>
    </row>
    <row r="1310" spans="2:14" customFormat="1" ht="69.599999999999994" x14ac:dyDescent="0.25">
      <c r="B1310" s="223"/>
      <c r="C1310" s="163">
        <v>1290</v>
      </c>
      <c r="D1310" s="163" t="s">
        <v>35</v>
      </c>
      <c r="E1310" s="164" t="s">
        <v>760</v>
      </c>
      <c r="F1310" s="165" t="s">
        <v>10</v>
      </c>
      <c r="G1310" s="166">
        <v>1</v>
      </c>
      <c r="H1310" s="170">
        <f>+ROUND(ITEMS!H1305*'Formulario 1 PROPUESTA'!$L$13,0)</f>
        <v>0</v>
      </c>
      <c r="I1310" s="171">
        <f>+ROUND(ITEMS!I1305*'Formulario 1 PROPUESTA'!$L$13,0)</f>
        <v>0</v>
      </c>
      <c r="J1310" s="171">
        <f>+ROUND(ITEMS!J1305*'Formulario 1 PROPUESTA'!$L$13,0)</f>
        <v>183750</v>
      </c>
      <c r="K1310" s="171">
        <f>+ROUND(ITEMS!K1305*'Formulario 1 PROPUESTA'!$L$13,0)</f>
        <v>183750</v>
      </c>
      <c r="L1310" s="171">
        <f>+ROUND(ITEMS!L1305*'Formulario 1 PROPUESTA'!$L$13,0)</f>
        <v>183750</v>
      </c>
      <c r="M1310" s="172">
        <f>+ROUND(ITEMS!M1305*'Formulario 1 PROPUESTA'!$L$13,0)</f>
        <v>183750</v>
      </c>
      <c r="N1310" s="225"/>
    </row>
    <row r="1311" spans="2:14" customFormat="1" ht="69.599999999999994" x14ac:dyDescent="0.25">
      <c r="B1311" s="223"/>
      <c r="C1311" s="163">
        <v>1291</v>
      </c>
      <c r="D1311" s="163" t="s">
        <v>21</v>
      </c>
      <c r="E1311" s="164" t="s">
        <v>760</v>
      </c>
      <c r="F1311" s="165" t="s">
        <v>84</v>
      </c>
      <c r="G1311" s="166">
        <v>1</v>
      </c>
      <c r="H1311" s="170">
        <f>+ROUND(ITEMS!H1306*'Formulario 1 PROPUESTA'!$L$13,0)</f>
        <v>0</v>
      </c>
      <c r="I1311" s="171">
        <f>+ROUND(ITEMS!I1306*'Formulario 1 PROPUESTA'!$L$13,0)</f>
        <v>0</v>
      </c>
      <c r="J1311" s="171">
        <f>+ROUND(ITEMS!J1306*'Formulario 1 PROPUESTA'!$L$13,0)</f>
        <v>0</v>
      </c>
      <c r="K1311" s="171">
        <f>+ROUND(ITEMS!K1306*'Formulario 1 PROPUESTA'!$L$13,0)</f>
        <v>210000</v>
      </c>
      <c r="L1311" s="171">
        <f>+ROUND(ITEMS!L1306*'Formulario 1 PROPUESTA'!$L$13,0)</f>
        <v>441000</v>
      </c>
      <c r="M1311" s="172">
        <f>+ROUND(ITEMS!M1306*'Formulario 1 PROPUESTA'!$L$13,0)</f>
        <v>346500</v>
      </c>
      <c r="N1311" s="225"/>
    </row>
    <row r="1312" spans="2:14" customFormat="1" ht="52.2" x14ac:dyDescent="0.25">
      <c r="B1312" s="223"/>
      <c r="C1312" s="163">
        <v>1292</v>
      </c>
      <c r="D1312" s="163" t="s">
        <v>35</v>
      </c>
      <c r="E1312" s="164" t="s">
        <v>761</v>
      </c>
      <c r="F1312" s="165" t="s">
        <v>10</v>
      </c>
      <c r="G1312" s="166">
        <v>1</v>
      </c>
      <c r="H1312" s="170">
        <f>+ROUND(ITEMS!H1307*'Formulario 1 PROPUESTA'!$L$13,0)</f>
        <v>0</v>
      </c>
      <c r="I1312" s="171">
        <f>+ROUND(ITEMS!I1307*'Formulario 1 PROPUESTA'!$L$13,0)</f>
        <v>0</v>
      </c>
      <c r="J1312" s="171">
        <f>+ROUND(ITEMS!J1307*'Formulario 1 PROPUESTA'!$L$13,0)</f>
        <v>183750</v>
      </c>
      <c r="K1312" s="171">
        <f>+ROUND(ITEMS!K1307*'Formulario 1 PROPUESTA'!$L$13,0)</f>
        <v>183750</v>
      </c>
      <c r="L1312" s="171">
        <f>+ROUND(ITEMS!L1307*'Formulario 1 PROPUESTA'!$L$13,0)</f>
        <v>183750</v>
      </c>
      <c r="M1312" s="172">
        <f>+ROUND(ITEMS!M1307*'Formulario 1 PROPUESTA'!$L$13,0)</f>
        <v>183750</v>
      </c>
      <c r="N1312" s="225"/>
    </row>
    <row r="1313" spans="2:14" customFormat="1" ht="52.2" x14ac:dyDescent="0.25">
      <c r="B1313" s="223"/>
      <c r="C1313" s="163">
        <v>1293</v>
      </c>
      <c r="D1313" s="163" t="s">
        <v>21</v>
      </c>
      <c r="E1313" s="164" t="s">
        <v>761</v>
      </c>
      <c r="F1313" s="165" t="s">
        <v>84</v>
      </c>
      <c r="G1313" s="166">
        <v>1</v>
      </c>
      <c r="H1313" s="170">
        <f>+ROUND(ITEMS!H1308*'Formulario 1 PROPUESTA'!$L$13,0)</f>
        <v>0</v>
      </c>
      <c r="I1313" s="171">
        <f>+ROUND(ITEMS!I1308*'Formulario 1 PROPUESTA'!$L$13,0)</f>
        <v>0</v>
      </c>
      <c r="J1313" s="171">
        <f>+ROUND(ITEMS!J1308*'Formulario 1 PROPUESTA'!$L$13,0)</f>
        <v>0</v>
      </c>
      <c r="K1313" s="171">
        <f>+ROUND(ITEMS!K1308*'Formulario 1 PROPUESTA'!$L$13,0)</f>
        <v>294000</v>
      </c>
      <c r="L1313" s="171">
        <f>+ROUND(ITEMS!L1308*'Formulario 1 PROPUESTA'!$L$13,0)</f>
        <v>546000</v>
      </c>
      <c r="M1313" s="172">
        <f>+ROUND(ITEMS!M1308*'Formulario 1 PROPUESTA'!$L$13,0)</f>
        <v>0</v>
      </c>
      <c r="N1313" s="225"/>
    </row>
    <row r="1314" spans="2:14" customFormat="1" ht="34.799999999999997" x14ac:dyDescent="0.25">
      <c r="B1314" s="223"/>
      <c r="C1314" s="163">
        <v>1294</v>
      </c>
      <c r="D1314" s="163" t="s">
        <v>35</v>
      </c>
      <c r="E1314" s="164" t="s">
        <v>762</v>
      </c>
      <c r="F1314" s="165" t="s">
        <v>10</v>
      </c>
      <c r="G1314" s="166">
        <v>1</v>
      </c>
      <c r="H1314" s="170">
        <f>+ROUND(ITEMS!H1309*'Formulario 1 PROPUESTA'!$L$13,0)</f>
        <v>0</v>
      </c>
      <c r="I1314" s="171">
        <f>+ROUND(ITEMS!I1309*'Formulario 1 PROPUESTA'!$L$13,0)</f>
        <v>0</v>
      </c>
      <c r="J1314" s="171">
        <f>+ROUND(ITEMS!J1309*'Formulario 1 PROPUESTA'!$L$13,0)</f>
        <v>275650</v>
      </c>
      <c r="K1314" s="171">
        <f>+ROUND(ITEMS!K1309*'Formulario 1 PROPUESTA'!$L$13,0)</f>
        <v>275650</v>
      </c>
      <c r="L1314" s="171">
        <f>+ROUND(ITEMS!L1309*'Formulario 1 PROPUESTA'!$L$13,0)</f>
        <v>275650</v>
      </c>
      <c r="M1314" s="172">
        <f>+ROUND(ITEMS!M1309*'Formulario 1 PROPUESTA'!$L$13,0)</f>
        <v>275650</v>
      </c>
      <c r="N1314" s="225"/>
    </row>
    <row r="1315" spans="2:14" customFormat="1" ht="34.799999999999997" x14ac:dyDescent="0.25">
      <c r="B1315" s="223"/>
      <c r="C1315" s="163">
        <v>1295</v>
      </c>
      <c r="D1315" s="163" t="s">
        <v>21</v>
      </c>
      <c r="E1315" s="164" t="s">
        <v>762</v>
      </c>
      <c r="F1315" s="165" t="s">
        <v>84</v>
      </c>
      <c r="G1315" s="166">
        <v>1</v>
      </c>
      <c r="H1315" s="170">
        <f>+ROUND(ITEMS!H1310*'Formulario 1 PROPUESTA'!$L$13,0)</f>
        <v>0</v>
      </c>
      <c r="I1315" s="171">
        <f>+ROUND(ITEMS!I1310*'Formulario 1 PROPUESTA'!$L$13,0)</f>
        <v>0</v>
      </c>
      <c r="J1315" s="171">
        <f>+ROUND(ITEMS!J1310*'Formulario 1 PROPUESTA'!$L$13,0)</f>
        <v>0</v>
      </c>
      <c r="K1315" s="171">
        <f>+ROUND(ITEMS!K1310*'Formulario 1 PROPUESTA'!$L$13,0)</f>
        <v>39900</v>
      </c>
      <c r="L1315" s="171">
        <f>+ROUND(ITEMS!L1310*'Formulario 1 PROPUESTA'!$L$13,0)</f>
        <v>189000</v>
      </c>
      <c r="M1315" s="172">
        <f>+ROUND(ITEMS!M1310*'Formulario 1 PROPUESTA'!$L$13,0)</f>
        <v>892500</v>
      </c>
      <c r="N1315" s="225"/>
    </row>
    <row r="1316" spans="2:14" customFormat="1" ht="87" x14ac:dyDescent="0.25">
      <c r="B1316" s="223"/>
      <c r="C1316" s="163">
        <v>1296</v>
      </c>
      <c r="D1316" s="163" t="s">
        <v>35</v>
      </c>
      <c r="E1316" s="164" t="s">
        <v>763</v>
      </c>
      <c r="F1316" s="165" t="s">
        <v>10</v>
      </c>
      <c r="G1316" s="166">
        <v>1</v>
      </c>
      <c r="H1316" s="170">
        <f>+ROUND(ITEMS!H1311*'Formulario 1 PROPUESTA'!$L$13,0)</f>
        <v>91900</v>
      </c>
      <c r="I1316" s="171">
        <f>+ROUND(ITEMS!I1311*'Formulario 1 PROPUESTA'!$L$13,0)</f>
        <v>91900</v>
      </c>
      <c r="J1316" s="171">
        <f>+ROUND(ITEMS!J1311*'Formulario 1 PROPUESTA'!$L$13,0)</f>
        <v>91900</v>
      </c>
      <c r="K1316" s="171">
        <f>+ROUND(ITEMS!K1311*'Formulario 1 PROPUESTA'!$L$13,0)</f>
        <v>91900</v>
      </c>
      <c r="L1316" s="171">
        <f>+ROUND(ITEMS!L1311*'Formulario 1 PROPUESTA'!$L$13,0)</f>
        <v>91900</v>
      </c>
      <c r="M1316" s="172">
        <f>+ROUND(ITEMS!M1311*'Formulario 1 PROPUESTA'!$L$13,0)</f>
        <v>91900</v>
      </c>
      <c r="N1316" s="225"/>
    </row>
    <row r="1317" spans="2:14" customFormat="1" ht="87" x14ac:dyDescent="0.25">
      <c r="B1317" s="223"/>
      <c r="C1317" s="163">
        <v>1297</v>
      </c>
      <c r="D1317" s="163" t="s">
        <v>21</v>
      </c>
      <c r="E1317" s="164" t="s">
        <v>763</v>
      </c>
      <c r="F1317" s="165" t="s">
        <v>84</v>
      </c>
      <c r="G1317" s="166">
        <v>1</v>
      </c>
      <c r="H1317" s="170">
        <f>+ROUND(ITEMS!H1312*'Formulario 1 PROPUESTA'!$L$13,0)</f>
        <v>186900</v>
      </c>
      <c r="I1317" s="171">
        <f>+ROUND(ITEMS!I1312*'Formulario 1 PROPUESTA'!$L$13,0)</f>
        <v>186900</v>
      </c>
      <c r="J1317" s="171">
        <f>+ROUND(ITEMS!J1312*'Formulario 1 PROPUESTA'!$L$13,0)</f>
        <v>513737</v>
      </c>
      <c r="K1317" s="171">
        <f>+ROUND(ITEMS!K1312*'Formulario 1 PROPUESTA'!$L$13,0)</f>
        <v>399000</v>
      </c>
      <c r="L1317" s="171">
        <f>+ROUND(ITEMS!L1312*'Formulario 1 PROPUESTA'!$L$13,0)</f>
        <v>262500</v>
      </c>
      <c r="M1317" s="172">
        <f>+ROUND(ITEMS!M1312*'Formulario 1 PROPUESTA'!$L$13,0)</f>
        <v>0</v>
      </c>
      <c r="N1317" s="225"/>
    </row>
    <row r="1318" spans="2:14" customFormat="1" ht="69.599999999999994" x14ac:dyDescent="0.25">
      <c r="B1318" s="223"/>
      <c r="C1318" s="163">
        <v>1298</v>
      </c>
      <c r="D1318" s="163" t="s">
        <v>35</v>
      </c>
      <c r="E1318" s="164" t="s">
        <v>764</v>
      </c>
      <c r="F1318" s="165" t="s">
        <v>10</v>
      </c>
      <c r="G1318" s="166">
        <v>1</v>
      </c>
      <c r="H1318" s="170">
        <f>+ROUND(ITEMS!H1313*'Formulario 1 PROPUESTA'!$L$13,0)</f>
        <v>212102</v>
      </c>
      <c r="I1318" s="171">
        <f>+ROUND(ITEMS!I1313*'Formulario 1 PROPUESTA'!$L$13,0)</f>
        <v>212102</v>
      </c>
      <c r="J1318" s="171">
        <f>+ROUND(ITEMS!J1313*'Formulario 1 PROPUESTA'!$L$13,0)</f>
        <v>183750</v>
      </c>
      <c r="K1318" s="171">
        <f>+ROUND(ITEMS!K1313*'Formulario 1 PROPUESTA'!$L$13,0)</f>
        <v>183750</v>
      </c>
      <c r="L1318" s="171">
        <f>+ROUND(ITEMS!L1313*'Formulario 1 PROPUESTA'!$L$13,0)</f>
        <v>183750</v>
      </c>
      <c r="M1318" s="172">
        <f>+ROUND(ITEMS!M1313*'Formulario 1 PROPUESTA'!$L$13,0)</f>
        <v>183750</v>
      </c>
      <c r="N1318" s="225"/>
    </row>
    <row r="1319" spans="2:14" customFormat="1" ht="69.599999999999994" x14ac:dyDescent="0.25">
      <c r="B1319" s="223"/>
      <c r="C1319" s="163">
        <v>1299</v>
      </c>
      <c r="D1319" s="163" t="s">
        <v>21</v>
      </c>
      <c r="E1319" s="164" t="s">
        <v>764</v>
      </c>
      <c r="F1319" s="165" t="s">
        <v>84</v>
      </c>
      <c r="G1319" s="166">
        <v>1</v>
      </c>
      <c r="H1319" s="170">
        <f>+ROUND(ITEMS!H1314*'Formulario 1 PROPUESTA'!$L$13,0)</f>
        <v>291715</v>
      </c>
      <c r="I1319" s="171">
        <f>+ROUND(ITEMS!I1314*'Formulario 1 PROPUESTA'!$L$13,0)</f>
        <v>260400</v>
      </c>
      <c r="J1319" s="171">
        <f>+ROUND(ITEMS!J1314*'Formulario 1 PROPUESTA'!$L$13,0)</f>
        <v>294000</v>
      </c>
      <c r="K1319" s="171">
        <f>+ROUND(ITEMS!K1314*'Formulario 1 PROPUESTA'!$L$13,0)</f>
        <v>210000</v>
      </c>
      <c r="L1319" s="171">
        <f>+ROUND(ITEMS!L1314*'Formulario 1 PROPUESTA'!$L$13,0)</f>
        <v>892500</v>
      </c>
      <c r="M1319" s="172">
        <f>+ROUND(ITEMS!M1314*'Formulario 1 PROPUESTA'!$L$13,0)</f>
        <v>945000</v>
      </c>
      <c r="N1319" s="225"/>
    </row>
    <row r="1320" spans="2:14" customFormat="1" ht="69.599999999999994" x14ac:dyDescent="0.25">
      <c r="B1320" s="223"/>
      <c r="C1320" s="163">
        <v>1300</v>
      </c>
      <c r="D1320" s="163" t="s">
        <v>35</v>
      </c>
      <c r="E1320" s="164" t="s">
        <v>765</v>
      </c>
      <c r="F1320" s="165" t="s">
        <v>10</v>
      </c>
      <c r="G1320" s="166">
        <v>1</v>
      </c>
      <c r="H1320" s="170">
        <f>+ROUND(ITEMS!H1315*'Formulario 1 PROPUESTA'!$L$13,0)</f>
        <v>258434</v>
      </c>
      <c r="I1320" s="171">
        <f>+ROUND(ITEMS!I1315*'Formulario 1 PROPUESTA'!$L$13,0)</f>
        <v>258434</v>
      </c>
      <c r="J1320" s="171">
        <f>+ROUND(ITEMS!J1315*'Formulario 1 PROPUESTA'!$L$13,0)</f>
        <v>275650</v>
      </c>
      <c r="K1320" s="171">
        <f>+ROUND(ITEMS!K1315*'Formulario 1 PROPUESTA'!$L$13,0)</f>
        <v>275650</v>
      </c>
      <c r="L1320" s="171">
        <f>+ROUND(ITEMS!L1315*'Formulario 1 PROPUESTA'!$L$13,0)</f>
        <v>275650</v>
      </c>
      <c r="M1320" s="172">
        <f>+ROUND(ITEMS!M1315*'Formulario 1 PROPUESTA'!$L$13,0)</f>
        <v>275650</v>
      </c>
      <c r="N1320" s="225"/>
    </row>
    <row r="1321" spans="2:14" customFormat="1" ht="69.599999999999994" x14ac:dyDescent="0.25">
      <c r="B1321" s="223"/>
      <c r="C1321" s="163">
        <v>1301</v>
      </c>
      <c r="D1321" s="163" t="s">
        <v>21</v>
      </c>
      <c r="E1321" s="164" t="s">
        <v>765</v>
      </c>
      <c r="F1321" s="165" t="s">
        <v>84</v>
      </c>
      <c r="G1321" s="166">
        <v>1</v>
      </c>
      <c r="H1321" s="170">
        <f>+ROUND(ITEMS!H1316*'Formulario 1 PROPUESTA'!$L$13,0)</f>
        <v>0</v>
      </c>
      <c r="I1321" s="171">
        <f>+ROUND(ITEMS!I1316*'Formulario 1 PROPUESTA'!$L$13,0)</f>
        <v>0</v>
      </c>
      <c r="J1321" s="171">
        <f>+ROUND(ITEMS!J1316*'Formulario 1 PROPUESTA'!$L$13,0)</f>
        <v>0</v>
      </c>
      <c r="K1321" s="171">
        <f>+ROUND(ITEMS!K1316*'Formulario 1 PROPUESTA'!$L$13,0)</f>
        <v>399000</v>
      </c>
      <c r="L1321" s="171">
        <f>+ROUND(ITEMS!L1316*'Formulario 1 PROPUESTA'!$L$13,0)</f>
        <v>472500</v>
      </c>
      <c r="M1321" s="172">
        <f>+ROUND(ITEMS!M1316*'Formulario 1 PROPUESTA'!$L$13,0)</f>
        <v>682500</v>
      </c>
      <c r="N1321" s="225"/>
    </row>
    <row r="1322" spans="2:14" customFormat="1" ht="34.799999999999997" x14ac:dyDescent="0.25">
      <c r="B1322" s="223"/>
      <c r="C1322" s="163">
        <v>1302</v>
      </c>
      <c r="D1322" s="163" t="s">
        <v>35</v>
      </c>
      <c r="E1322" s="164" t="s">
        <v>766</v>
      </c>
      <c r="F1322" s="165" t="s">
        <v>10</v>
      </c>
      <c r="G1322" s="166">
        <v>1</v>
      </c>
      <c r="H1322" s="170">
        <f>+ROUND(ITEMS!H1317*'Formulario 1 PROPUESTA'!$L$13,0)</f>
        <v>26250</v>
      </c>
      <c r="I1322" s="171">
        <f>+ROUND(ITEMS!I1317*'Formulario 1 PROPUESTA'!$L$13,0)</f>
        <v>26250</v>
      </c>
      <c r="J1322" s="171">
        <f>+ROUND(ITEMS!J1317*'Formulario 1 PROPUESTA'!$L$13,0)</f>
        <v>26250</v>
      </c>
      <c r="K1322" s="171">
        <f>+ROUND(ITEMS!K1317*'Formulario 1 PROPUESTA'!$L$13,0)</f>
        <v>26250</v>
      </c>
      <c r="L1322" s="171">
        <f>+ROUND(ITEMS!L1317*'Formulario 1 PROPUESTA'!$L$13,0)</f>
        <v>26250</v>
      </c>
      <c r="M1322" s="172">
        <f>+ROUND(ITEMS!M1317*'Formulario 1 PROPUESTA'!$L$13,0)</f>
        <v>26250</v>
      </c>
      <c r="N1322" s="225"/>
    </row>
    <row r="1323" spans="2:14" customFormat="1" ht="34.799999999999997" x14ac:dyDescent="0.25">
      <c r="B1323" s="223"/>
      <c r="C1323" s="163">
        <v>1303</v>
      </c>
      <c r="D1323" s="163" t="s">
        <v>21</v>
      </c>
      <c r="E1323" s="164" t="s">
        <v>766</v>
      </c>
      <c r="F1323" s="165" t="s">
        <v>84</v>
      </c>
      <c r="G1323" s="166">
        <v>1</v>
      </c>
      <c r="H1323" s="170">
        <f>+ROUND(ITEMS!H1318*'Formulario 1 PROPUESTA'!$L$13,0)</f>
        <v>89250</v>
      </c>
      <c r="I1323" s="171">
        <f>+ROUND(ITEMS!I1318*'Formulario 1 PROPUESTA'!$L$13,0)</f>
        <v>89250</v>
      </c>
      <c r="J1323" s="171">
        <f>+ROUND(ITEMS!J1318*'Formulario 1 PROPUESTA'!$L$13,0)</f>
        <v>294000</v>
      </c>
      <c r="K1323" s="171">
        <f>+ROUND(ITEMS!K1318*'Formulario 1 PROPUESTA'!$L$13,0)</f>
        <v>294000</v>
      </c>
      <c r="L1323" s="171">
        <f>+ROUND(ITEMS!L1318*'Formulario 1 PROPUESTA'!$L$13,0)</f>
        <v>294000</v>
      </c>
      <c r="M1323" s="172">
        <f>+ROUND(ITEMS!M1318*'Formulario 1 PROPUESTA'!$L$13,0)</f>
        <v>0</v>
      </c>
      <c r="N1323" s="225"/>
    </row>
    <row r="1324" spans="2:14" customFormat="1" ht="52.2" x14ac:dyDescent="0.25">
      <c r="B1324" s="223"/>
      <c r="C1324" s="163">
        <v>1304</v>
      </c>
      <c r="D1324" s="163" t="s">
        <v>35</v>
      </c>
      <c r="E1324" s="164" t="s">
        <v>767</v>
      </c>
      <c r="F1324" s="165" t="s">
        <v>10</v>
      </c>
      <c r="G1324" s="166">
        <v>1</v>
      </c>
      <c r="H1324" s="170">
        <f>+ROUND(ITEMS!H1319*'Formulario 1 PROPUESTA'!$L$13,0)</f>
        <v>26250</v>
      </c>
      <c r="I1324" s="171">
        <f>+ROUND(ITEMS!I1319*'Formulario 1 PROPUESTA'!$L$13,0)</f>
        <v>26250</v>
      </c>
      <c r="J1324" s="171">
        <f>+ROUND(ITEMS!J1319*'Formulario 1 PROPUESTA'!$L$13,0)</f>
        <v>26250</v>
      </c>
      <c r="K1324" s="171">
        <f>+ROUND(ITEMS!K1319*'Formulario 1 PROPUESTA'!$L$13,0)</f>
        <v>26250</v>
      </c>
      <c r="L1324" s="171">
        <f>+ROUND(ITEMS!L1319*'Formulario 1 PROPUESTA'!$L$13,0)</f>
        <v>26250</v>
      </c>
      <c r="M1324" s="172">
        <f>+ROUND(ITEMS!M1319*'Formulario 1 PROPUESTA'!$L$13,0)</f>
        <v>26250</v>
      </c>
      <c r="N1324" s="225"/>
    </row>
    <row r="1325" spans="2:14" customFormat="1" ht="52.2" x14ac:dyDescent="0.25">
      <c r="B1325" s="223"/>
      <c r="C1325" s="163">
        <v>1305</v>
      </c>
      <c r="D1325" s="163" t="s">
        <v>21</v>
      </c>
      <c r="E1325" s="164" t="s">
        <v>767</v>
      </c>
      <c r="F1325" s="165" t="s">
        <v>84</v>
      </c>
      <c r="G1325" s="166">
        <v>1</v>
      </c>
      <c r="H1325" s="170">
        <f>+ROUND(ITEMS!H1320*'Formulario 1 PROPUESTA'!$L$13,0)</f>
        <v>15750</v>
      </c>
      <c r="I1325" s="171">
        <f>+ROUND(ITEMS!I1320*'Formulario 1 PROPUESTA'!$L$13,0)</f>
        <v>15750</v>
      </c>
      <c r="J1325" s="171">
        <f>+ROUND(ITEMS!J1320*'Formulario 1 PROPUESTA'!$L$13,0)</f>
        <v>231000</v>
      </c>
      <c r="K1325" s="171">
        <f>+ROUND(ITEMS!K1320*'Formulario 1 PROPUESTA'!$L$13,0)</f>
        <v>231000</v>
      </c>
      <c r="L1325" s="171">
        <f>+ROUND(ITEMS!L1320*'Formulario 1 PROPUESTA'!$L$13,0)</f>
        <v>262500</v>
      </c>
      <c r="M1325" s="172">
        <f>+ROUND(ITEMS!M1320*'Formulario 1 PROPUESTA'!$L$13,0)</f>
        <v>336000</v>
      </c>
      <c r="N1325" s="225"/>
    </row>
    <row r="1326" spans="2:14" customFormat="1" ht="34.799999999999997" x14ac:dyDescent="0.25">
      <c r="B1326" s="223"/>
      <c r="C1326" s="163">
        <v>1306</v>
      </c>
      <c r="D1326" s="163" t="s">
        <v>35</v>
      </c>
      <c r="E1326" s="164" t="s">
        <v>768</v>
      </c>
      <c r="F1326" s="165" t="s">
        <v>10</v>
      </c>
      <c r="G1326" s="166">
        <v>1</v>
      </c>
      <c r="H1326" s="170">
        <f>+ROUND(ITEMS!H1321*'Formulario 1 PROPUESTA'!$L$13,0)</f>
        <v>212102</v>
      </c>
      <c r="I1326" s="171">
        <f>+ROUND(ITEMS!I1321*'Formulario 1 PROPUESTA'!$L$13,0)</f>
        <v>212102</v>
      </c>
      <c r="J1326" s="171">
        <f>+ROUND(ITEMS!J1321*'Formulario 1 PROPUESTA'!$L$13,0)</f>
        <v>183750</v>
      </c>
      <c r="K1326" s="171">
        <f>+ROUND(ITEMS!K1321*'Formulario 1 PROPUESTA'!$L$13,0)</f>
        <v>183750</v>
      </c>
      <c r="L1326" s="171">
        <f>+ROUND(ITEMS!L1321*'Formulario 1 PROPUESTA'!$L$13,0)</f>
        <v>183750</v>
      </c>
      <c r="M1326" s="172">
        <f>+ROUND(ITEMS!M1321*'Formulario 1 PROPUESTA'!$L$13,0)</f>
        <v>183750</v>
      </c>
      <c r="N1326" s="225"/>
    </row>
    <row r="1327" spans="2:14" customFormat="1" ht="34.799999999999997" x14ac:dyDescent="0.25">
      <c r="B1327" s="223"/>
      <c r="C1327" s="163">
        <v>1307</v>
      </c>
      <c r="D1327" s="163" t="s">
        <v>21</v>
      </c>
      <c r="E1327" s="164" t="s">
        <v>768</v>
      </c>
      <c r="F1327" s="165" t="s">
        <v>84</v>
      </c>
      <c r="G1327" s="166">
        <v>1</v>
      </c>
      <c r="H1327" s="170">
        <f>+ROUND(ITEMS!H1322*'Formulario 1 PROPUESTA'!$L$13,0)</f>
        <v>53175</v>
      </c>
      <c r="I1327" s="171">
        <f>+ROUND(ITEMS!I1322*'Formulario 1 PROPUESTA'!$L$13,0)</f>
        <v>47250</v>
      </c>
      <c r="J1327" s="171">
        <f>+ROUND(ITEMS!J1322*'Formulario 1 PROPUESTA'!$L$13,0)</f>
        <v>441000</v>
      </c>
      <c r="K1327" s="171">
        <f>+ROUND(ITEMS!K1322*'Formulario 1 PROPUESTA'!$L$13,0)</f>
        <v>399000</v>
      </c>
      <c r="L1327" s="171">
        <f>+ROUND(ITEMS!L1322*'Formulario 1 PROPUESTA'!$L$13,0)</f>
        <v>210000</v>
      </c>
      <c r="M1327" s="172">
        <f>+ROUND(ITEMS!M1322*'Formulario 1 PROPUESTA'!$L$13,0)</f>
        <v>278250</v>
      </c>
      <c r="N1327" s="225"/>
    </row>
    <row r="1328" spans="2:14" customFormat="1" ht="34.799999999999997" x14ac:dyDescent="0.25">
      <c r="B1328" s="223"/>
      <c r="C1328" s="163">
        <v>1308</v>
      </c>
      <c r="D1328" s="163" t="s">
        <v>35</v>
      </c>
      <c r="E1328" s="164" t="s">
        <v>769</v>
      </c>
      <c r="F1328" s="165" t="s">
        <v>10</v>
      </c>
      <c r="G1328" s="166">
        <v>1</v>
      </c>
      <c r="H1328" s="170">
        <f>+ROUND(ITEMS!H1323*'Formulario 1 PROPUESTA'!$L$13,0)</f>
        <v>24967</v>
      </c>
      <c r="I1328" s="171">
        <f>+ROUND(ITEMS!I1323*'Formulario 1 PROPUESTA'!$L$13,0)</f>
        <v>24967</v>
      </c>
      <c r="J1328" s="171">
        <f>+ROUND(ITEMS!J1323*'Formulario 1 PROPUESTA'!$L$13,0)</f>
        <v>26250</v>
      </c>
      <c r="K1328" s="171">
        <f>+ROUND(ITEMS!K1323*'Formulario 1 PROPUESTA'!$L$13,0)</f>
        <v>26250</v>
      </c>
      <c r="L1328" s="171">
        <f>+ROUND(ITEMS!L1323*'Formulario 1 PROPUESTA'!$L$13,0)</f>
        <v>26250</v>
      </c>
      <c r="M1328" s="172">
        <f>+ROUND(ITEMS!M1323*'Formulario 1 PROPUESTA'!$L$13,0)</f>
        <v>26250</v>
      </c>
      <c r="N1328" s="225"/>
    </row>
    <row r="1329" spans="2:14" customFormat="1" ht="34.799999999999997" x14ac:dyDescent="0.25">
      <c r="B1329" s="223"/>
      <c r="C1329" s="163">
        <v>1309</v>
      </c>
      <c r="D1329" s="163" t="s">
        <v>21</v>
      </c>
      <c r="E1329" s="164" t="s">
        <v>769</v>
      </c>
      <c r="F1329" s="165" t="s">
        <v>93</v>
      </c>
      <c r="G1329" s="166">
        <v>1</v>
      </c>
      <c r="H1329" s="170">
        <f>+ROUND(ITEMS!H1324*'Formulario 1 PROPUESTA'!$L$13,0)</f>
        <v>41108</v>
      </c>
      <c r="I1329" s="171">
        <f>+ROUND(ITEMS!I1324*'Formulario 1 PROPUESTA'!$L$13,0)</f>
        <v>41108</v>
      </c>
      <c r="J1329" s="171">
        <f>+ROUND(ITEMS!J1324*'Formulario 1 PROPUESTA'!$L$13,0)</f>
        <v>52500</v>
      </c>
      <c r="K1329" s="171">
        <f>+ROUND(ITEMS!K1324*'Formulario 1 PROPUESTA'!$L$13,0)</f>
        <v>210000</v>
      </c>
      <c r="L1329" s="171">
        <f>+ROUND(ITEMS!L1324*'Formulario 1 PROPUESTA'!$L$13,0)</f>
        <v>262500</v>
      </c>
      <c r="M1329" s="172">
        <f>+ROUND(ITEMS!M1324*'Formulario 1 PROPUESTA'!$L$13,0)</f>
        <v>262500</v>
      </c>
      <c r="N1329" s="225"/>
    </row>
    <row r="1330" spans="2:14" customFormat="1" ht="52.2" x14ac:dyDescent="0.25">
      <c r="B1330" s="223"/>
      <c r="C1330" s="163">
        <v>1310</v>
      </c>
      <c r="D1330" s="163" t="s">
        <v>35</v>
      </c>
      <c r="E1330" s="164" t="s">
        <v>770</v>
      </c>
      <c r="F1330" s="165" t="s">
        <v>10</v>
      </c>
      <c r="G1330" s="166">
        <v>1</v>
      </c>
      <c r="H1330" s="170">
        <f>+ROUND(ITEMS!H1325*'Formulario 1 PROPUESTA'!$L$13,0)</f>
        <v>26250</v>
      </c>
      <c r="I1330" s="171">
        <f>+ROUND(ITEMS!I1325*'Formulario 1 PROPUESTA'!$L$13,0)</f>
        <v>26250</v>
      </c>
      <c r="J1330" s="171">
        <f>+ROUND(ITEMS!J1325*'Formulario 1 PROPUESTA'!$L$13,0)</f>
        <v>26250</v>
      </c>
      <c r="K1330" s="171">
        <f>+ROUND(ITEMS!K1325*'Formulario 1 PROPUESTA'!$L$13,0)</f>
        <v>26250</v>
      </c>
      <c r="L1330" s="171">
        <f>+ROUND(ITEMS!L1325*'Formulario 1 PROPUESTA'!$L$13,0)</f>
        <v>26250</v>
      </c>
      <c r="M1330" s="172">
        <f>+ROUND(ITEMS!M1325*'Formulario 1 PROPUESTA'!$L$13,0)</f>
        <v>26250</v>
      </c>
      <c r="N1330" s="225"/>
    </row>
    <row r="1331" spans="2:14" customFormat="1" ht="52.2" x14ac:dyDescent="0.25">
      <c r="B1331" s="223"/>
      <c r="C1331" s="163">
        <v>1311</v>
      </c>
      <c r="D1331" s="163" t="s">
        <v>21</v>
      </c>
      <c r="E1331" s="164" t="s">
        <v>770</v>
      </c>
      <c r="F1331" s="165" t="s">
        <v>93</v>
      </c>
      <c r="G1331" s="166">
        <v>1</v>
      </c>
      <c r="H1331" s="170">
        <f>+ROUND(ITEMS!H1326*'Formulario 1 PROPUESTA'!$L$13,0)</f>
        <v>41108</v>
      </c>
      <c r="I1331" s="171">
        <f>+ROUND(ITEMS!I1326*'Formulario 1 PROPUESTA'!$L$13,0)</f>
        <v>41108</v>
      </c>
      <c r="J1331" s="171">
        <f>+ROUND(ITEMS!J1326*'Formulario 1 PROPUESTA'!$L$13,0)</f>
        <v>57918</v>
      </c>
      <c r="K1331" s="171">
        <f>+ROUND(ITEMS!K1326*'Formulario 1 PROPUESTA'!$L$13,0)</f>
        <v>68250</v>
      </c>
      <c r="L1331" s="171">
        <f>+ROUND(ITEMS!L1326*'Formulario 1 PROPUESTA'!$L$13,0)</f>
        <v>63000</v>
      </c>
      <c r="M1331" s="172">
        <f>+ROUND(ITEMS!M1326*'Formulario 1 PROPUESTA'!$L$13,0)</f>
        <v>63000</v>
      </c>
      <c r="N1331" s="225"/>
    </row>
    <row r="1332" spans="2:14" customFormat="1" ht="69.599999999999994" x14ac:dyDescent="0.25">
      <c r="B1332" s="223"/>
      <c r="C1332" s="163">
        <v>1312</v>
      </c>
      <c r="D1332" s="163" t="s">
        <v>35</v>
      </c>
      <c r="E1332" s="164" t="s">
        <v>771</v>
      </c>
      <c r="F1332" s="165" t="s">
        <v>10</v>
      </c>
      <c r="G1332" s="166">
        <v>1</v>
      </c>
      <c r="H1332" s="170">
        <f>+ROUND(ITEMS!H1327*'Formulario 1 PROPUESTA'!$L$13,0)</f>
        <v>26250</v>
      </c>
      <c r="I1332" s="171">
        <f>+ROUND(ITEMS!I1327*'Formulario 1 PROPUESTA'!$L$13,0)</f>
        <v>26250</v>
      </c>
      <c r="J1332" s="171">
        <f>+ROUND(ITEMS!J1327*'Formulario 1 PROPUESTA'!$L$13,0)</f>
        <v>28654</v>
      </c>
      <c r="K1332" s="171">
        <f>+ROUND(ITEMS!K1327*'Formulario 1 PROPUESTA'!$L$13,0)</f>
        <v>23901</v>
      </c>
      <c r="L1332" s="171">
        <f>+ROUND(ITEMS!L1327*'Formulario 1 PROPUESTA'!$L$13,0)</f>
        <v>26250</v>
      </c>
      <c r="M1332" s="172">
        <f>+ROUND(ITEMS!M1327*'Formulario 1 PROPUESTA'!$L$13,0)</f>
        <v>26250</v>
      </c>
      <c r="N1332" s="225"/>
    </row>
    <row r="1333" spans="2:14" customFormat="1" ht="69.599999999999994" x14ac:dyDescent="0.25">
      <c r="B1333" s="223"/>
      <c r="C1333" s="163">
        <v>1313</v>
      </c>
      <c r="D1333" s="163" t="s">
        <v>21</v>
      </c>
      <c r="E1333" s="164" t="s">
        <v>771</v>
      </c>
      <c r="F1333" s="165" t="s">
        <v>93</v>
      </c>
      <c r="G1333" s="166">
        <v>1</v>
      </c>
      <c r="H1333" s="170">
        <f>+ROUND(ITEMS!H1328*'Formulario 1 PROPUESTA'!$L$13,0)</f>
        <v>44608</v>
      </c>
      <c r="I1333" s="171">
        <f>+ROUND(ITEMS!I1328*'Formulario 1 PROPUESTA'!$L$13,0)</f>
        <v>44608</v>
      </c>
      <c r="J1333" s="171">
        <f>+ROUND(ITEMS!J1328*'Formulario 1 PROPUESTA'!$L$13,0)</f>
        <v>57918</v>
      </c>
      <c r="K1333" s="171">
        <f>+ROUND(ITEMS!K1328*'Formulario 1 PROPUESTA'!$L$13,0)</f>
        <v>52500</v>
      </c>
      <c r="L1333" s="171">
        <f>+ROUND(ITEMS!L1328*'Formulario 1 PROPUESTA'!$L$13,0)</f>
        <v>52500</v>
      </c>
      <c r="M1333" s="172">
        <f>+ROUND(ITEMS!M1328*'Formulario 1 PROPUESTA'!$L$13,0)</f>
        <v>52500</v>
      </c>
      <c r="N1333" s="225"/>
    </row>
    <row r="1334" spans="2:14" customFormat="1" ht="87" x14ac:dyDescent="0.25">
      <c r="B1334" s="223"/>
      <c r="C1334" s="163">
        <v>1314</v>
      </c>
      <c r="D1334" s="163" t="s">
        <v>35</v>
      </c>
      <c r="E1334" s="164" t="s">
        <v>772</v>
      </c>
      <c r="F1334" s="165" t="s">
        <v>10</v>
      </c>
      <c r="G1334" s="166">
        <v>1</v>
      </c>
      <c r="H1334" s="170">
        <f>+ROUND(ITEMS!H1329*'Formulario 1 PROPUESTA'!$L$13,0)</f>
        <v>24967</v>
      </c>
      <c r="I1334" s="171">
        <f>+ROUND(ITEMS!I1329*'Formulario 1 PROPUESTA'!$L$13,0)</f>
        <v>24967</v>
      </c>
      <c r="J1334" s="171">
        <f>+ROUND(ITEMS!J1329*'Formulario 1 PROPUESTA'!$L$13,0)</f>
        <v>26250</v>
      </c>
      <c r="K1334" s="171">
        <f>+ROUND(ITEMS!K1329*'Formulario 1 PROPUESTA'!$L$13,0)</f>
        <v>26250</v>
      </c>
      <c r="L1334" s="171">
        <f>+ROUND(ITEMS!L1329*'Formulario 1 PROPUESTA'!$L$13,0)</f>
        <v>26250</v>
      </c>
      <c r="M1334" s="172">
        <f>+ROUND(ITEMS!M1329*'Formulario 1 PROPUESTA'!$L$13,0)</f>
        <v>26250</v>
      </c>
      <c r="N1334" s="225"/>
    </row>
    <row r="1335" spans="2:14" customFormat="1" ht="87" x14ac:dyDescent="0.25">
      <c r="B1335" s="223"/>
      <c r="C1335" s="163">
        <v>1315</v>
      </c>
      <c r="D1335" s="163" t="s">
        <v>21</v>
      </c>
      <c r="E1335" s="164" t="s">
        <v>772</v>
      </c>
      <c r="F1335" s="165" t="s">
        <v>84</v>
      </c>
      <c r="G1335" s="166">
        <v>1</v>
      </c>
      <c r="H1335" s="170">
        <f>+ROUND(ITEMS!H1330*'Formulario 1 PROPUESTA'!$L$13,0)</f>
        <v>136565</v>
      </c>
      <c r="I1335" s="171">
        <f>+ROUND(ITEMS!I1330*'Formulario 1 PROPUESTA'!$L$13,0)</f>
        <v>136500</v>
      </c>
      <c r="J1335" s="171">
        <f>+ROUND(ITEMS!J1330*'Formulario 1 PROPUESTA'!$L$13,0)</f>
        <v>99533</v>
      </c>
      <c r="K1335" s="171">
        <f>+ROUND(ITEMS!K1330*'Formulario 1 PROPUESTA'!$L$13,0)</f>
        <v>102900</v>
      </c>
      <c r="L1335" s="171">
        <f>+ROUND(ITEMS!L1330*'Formulario 1 PROPUESTA'!$L$13,0)</f>
        <v>105000</v>
      </c>
      <c r="M1335" s="172">
        <f>+ROUND(ITEMS!M1330*'Formulario 1 PROPUESTA'!$L$13,0)</f>
        <v>126000</v>
      </c>
      <c r="N1335" s="225"/>
    </row>
    <row r="1336" spans="2:14" customFormat="1" ht="34.799999999999997" x14ac:dyDescent="0.25">
      <c r="B1336" s="223"/>
      <c r="C1336" s="163">
        <v>1316</v>
      </c>
      <c r="D1336" s="163" t="s">
        <v>35</v>
      </c>
      <c r="E1336" s="164" t="s">
        <v>773</v>
      </c>
      <c r="F1336" s="165" t="s">
        <v>10</v>
      </c>
      <c r="G1336" s="166">
        <v>1</v>
      </c>
      <c r="H1336" s="170">
        <f>+ROUND(ITEMS!H1331*'Formulario 1 PROPUESTA'!$L$13,0)</f>
        <v>183750</v>
      </c>
      <c r="I1336" s="171">
        <f>+ROUND(ITEMS!I1331*'Formulario 1 PROPUESTA'!$L$13,0)</f>
        <v>183750</v>
      </c>
      <c r="J1336" s="171">
        <f>+ROUND(ITEMS!J1331*'Formulario 1 PROPUESTA'!$L$13,0)</f>
        <v>183750</v>
      </c>
      <c r="K1336" s="171">
        <f>+ROUND(ITEMS!K1331*'Formulario 1 PROPUESTA'!$L$13,0)</f>
        <v>183750</v>
      </c>
      <c r="L1336" s="171">
        <f>+ROUND(ITEMS!L1331*'Formulario 1 PROPUESTA'!$L$13,0)</f>
        <v>183750</v>
      </c>
      <c r="M1336" s="172">
        <f>+ROUND(ITEMS!M1331*'Formulario 1 PROPUESTA'!$L$13,0)</f>
        <v>183750</v>
      </c>
      <c r="N1336" s="225"/>
    </row>
    <row r="1337" spans="2:14" customFormat="1" ht="34.799999999999997" x14ac:dyDescent="0.25">
      <c r="B1337" s="223"/>
      <c r="C1337" s="163">
        <v>1317</v>
      </c>
      <c r="D1337" s="163" t="s">
        <v>21</v>
      </c>
      <c r="E1337" s="164" t="s">
        <v>773</v>
      </c>
      <c r="F1337" s="165" t="s">
        <v>84</v>
      </c>
      <c r="G1337" s="166">
        <v>1</v>
      </c>
      <c r="H1337" s="170">
        <f>+ROUND(ITEMS!H1332*'Formulario 1 PROPUESTA'!$L$13,0)</f>
        <v>820050</v>
      </c>
      <c r="I1337" s="171">
        <f>+ROUND(ITEMS!I1332*'Formulario 1 PROPUESTA'!$L$13,0)</f>
        <v>687506</v>
      </c>
      <c r="J1337" s="171">
        <f>+ROUND(ITEMS!J1332*'Formulario 1 PROPUESTA'!$L$13,0)</f>
        <v>336000</v>
      </c>
      <c r="K1337" s="171">
        <f>+ROUND(ITEMS!K1332*'Formulario 1 PROPUESTA'!$L$13,0)</f>
        <v>399000</v>
      </c>
      <c r="L1337" s="171">
        <f>+ROUND(ITEMS!L1332*'Formulario 1 PROPUESTA'!$L$13,0)</f>
        <v>1575000</v>
      </c>
      <c r="M1337" s="172">
        <f>+ROUND(ITEMS!M1332*'Formulario 1 PROPUESTA'!$L$13,0)</f>
        <v>2415000</v>
      </c>
      <c r="N1337" s="225"/>
    </row>
    <row r="1338" spans="2:14" customFormat="1" ht="69.599999999999994" x14ac:dyDescent="0.25">
      <c r="B1338" s="223"/>
      <c r="C1338" s="163">
        <v>1318</v>
      </c>
      <c r="D1338" s="163" t="s">
        <v>35</v>
      </c>
      <c r="E1338" s="164" t="s">
        <v>774</v>
      </c>
      <c r="F1338" s="165" t="s">
        <v>10</v>
      </c>
      <c r="G1338" s="166">
        <v>1</v>
      </c>
      <c r="H1338" s="170">
        <f>+ROUND(ITEMS!H1333*'Formulario 1 PROPUESTA'!$L$13,0)</f>
        <v>183750</v>
      </c>
      <c r="I1338" s="171">
        <f>+ROUND(ITEMS!I1333*'Formulario 1 PROPUESTA'!$L$13,0)</f>
        <v>183750</v>
      </c>
      <c r="J1338" s="171">
        <f>+ROUND(ITEMS!J1333*'Formulario 1 PROPUESTA'!$L$13,0)</f>
        <v>183750</v>
      </c>
      <c r="K1338" s="171">
        <f>+ROUND(ITEMS!K1333*'Formulario 1 PROPUESTA'!$L$13,0)</f>
        <v>183750</v>
      </c>
      <c r="L1338" s="171">
        <f>+ROUND(ITEMS!L1333*'Formulario 1 PROPUESTA'!$L$13,0)</f>
        <v>183750</v>
      </c>
      <c r="M1338" s="172">
        <f>+ROUND(ITEMS!M1333*'Formulario 1 PROPUESTA'!$L$13,0)</f>
        <v>183750</v>
      </c>
      <c r="N1338" s="225"/>
    </row>
    <row r="1339" spans="2:14" customFormat="1" ht="69.599999999999994" x14ac:dyDescent="0.25">
      <c r="B1339" s="223"/>
      <c r="C1339" s="163">
        <v>1319</v>
      </c>
      <c r="D1339" s="163" t="s">
        <v>21</v>
      </c>
      <c r="E1339" s="164" t="s">
        <v>774</v>
      </c>
      <c r="F1339" s="165" t="s">
        <v>84</v>
      </c>
      <c r="G1339" s="166">
        <v>1</v>
      </c>
      <c r="H1339" s="170">
        <f>+ROUND(ITEMS!H1334*'Formulario 1 PROPUESTA'!$L$13,0)</f>
        <v>481950</v>
      </c>
      <c r="I1339" s="171">
        <f>+ROUND(ITEMS!I1334*'Formulario 1 PROPUESTA'!$L$13,0)</f>
        <v>481950</v>
      </c>
      <c r="J1339" s="171">
        <f>+ROUND(ITEMS!J1334*'Formulario 1 PROPUESTA'!$L$13,0)</f>
        <v>231000</v>
      </c>
      <c r="K1339" s="171">
        <f>+ROUND(ITEMS!K1334*'Formulario 1 PROPUESTA'!$L$13,0)</f>
        <v>231000</v>
      </c>
      <c r="L1339" s="171">
        <f>+ROUND(ITEMS!L1334*'Formulario 1 PROPUESTA'!$L$13,0)</f>
        <v>1575000</v>
      </c>
      <c r="M1339" s="172">
        <f>+ROUND(ITEMS!M1334*'Formulario 1 PROPUESTA'!$L$13,0)</f>
        <v>2415000</v>
      </c>
      <c r="N1339" s="225"/>
    </row>
    <row r="1340" spans="2:14" customFormat="1" ht="69.599999999999994" x14ac:dyDescent="0.25">
      <c r="B1340" s="223"/>
      <c r="C1340" s="163">
        <v>1320</v>
      </c>
      <c r="D1340" s="163" t="s">
        <v>35</v>
      </c>
      <c r="E1340" s="164" t="s">
        <v>775</v>
      </c>
      <c r="F1340" s="165" t="s">
        <v>10</v>
      </c>
      <c r="G1340" s="166">
        <v>1</v>
      </c>
      <c r="H1340" s="170">
        <f>+ROUND(ITEMS!H1335*'Formulario 1 PROPUESTA'!$L$13,0)</f>
        <v>0</v>
      </c>
      <c r="I1340" s="171">
        <f>+ROUND(ITEMS!I1335*'Formulario 1 PROPUESTA'!$L$13,0)</f>
        <v>0</v>
      </c>
      <c r="J1340" s="171">
        <f>+ROUND(ITEMS!J1335*'Formulario 1 PROPUESTA'!$L$13,0)</f>
        <v>0</v>
      </c>
      <c r="K1340" s="171">
        <f>+ROUND(ITEMS!K1335*'Formulario 1 PROPUESTA'!$L$13,0)</f>
        <v>0</v>
      </c>
      <c r="L1340" s="171">
        <f>+ROUND(ITEMS!L1335*'Formulario 1 PROPUESTA'!$L$13,0)</f>
        <v>0</v>
      </c>
      <c r="M1340" s="172">
        <f>+ROUND(ITEMS!M1335*'Formulario 1 PROPUESTA'!$L$13,0)</f>
        <v>275650</v>
      </c>
      <c r="N1340" s="225"/>
    </row>
    <row r="1341" spans="2:14" customFormat="1" ht="69.599999999999994" x14ac:dyDescent="0.25">
      <c r="B1341" s="223"/>
      <c r="C1341" s="163">
        <v>1321</v>
      </c>
      <c r="D1341" s="163" t="s">
        <v>21</v>
      </c>
      <c r="E1341" s="164" t="s">
        <v>775</v>
      </c>
      <c r="F1341" s="165" t="s">
        <v>84</v>
      </c>
      <c r="G1341" s="166">
        <v>1</v>
      </c>
      <c r="H1341" s="170">
        <f>+ROUND(ITEMS!H1336*'Formulario 1 PROPUESTA'!$L$13,0)</f>
        <v>0</v>
      </c>
      <c r="I1341" s="171">
        <f>+ROUND(ITEMS!I1336*'Formulario 1 PROPUESTA'!$L$13,0)</f>
        <v>0</v>
      </c>
      <c r="J1341" s="171">
        <f>+ROUND(ITEMS!J1336*'Formulario 1 PROPUESTA'!$L$13,0)</f>
        <v>0</v>
      </c>
      <c r="K1341" s="171">
        <f>+ROUND(ITEMS!K1336*'Formulario 1 PROPUESTA'!$L$13,0)</f>
        <v>0</v>
      </c>
      <c r="L1341" s="171">
        <f>+ROUND(ITEMS!L1336*'Formulario 1 PROPUESTA'!$L$13,0)</f>
        <v>0</v>
      </c>
      <c r="M1341" s="172">
        <f>+ROUND(ITEMS!M1336*'Formulario 1 PROPUESTA'!$L$13,0)</f>
        <v>1260000</v>
      </c>
      <c r="N1341" s="225"/>
    </row>
    <row r="1342" spans="2:14" customFormat="1" ht="52.2" x14ac:dyDescent="0.25">
      <c r="B1342" s="223"/>
      <c r="C1342" s="163">
        <v>1322</v>
      </c>
      <c r="D1342" s="163" t="s">
        <v>35</v>
      </c>
      <c r="E1342" s="164" t="s">
        <v>776</v>
      </c>
      <c r="F1342" s="165" t="s">
        <v>10</v>
      </c>
      <c r="G1342" s="166">
        <v>1</v>
      </c>
      <c r="H1342" s="170">
        <f>+ROUND(ITEMS!H1337*'Formulario 1 PROPUESTA'!$L$13,0)</f>
        <v>117367</v>
      </c>
      <c r="I1342" s="171">
        <f>+ROUND(ITEMS!I1337*'Formulario 1 PROPUESTA'!$L$13,0)</f>
        <v>117367</v>
      </c>
      <c r="J1342" s="171">
        <f>+ROUND(ITEMS!J1337*'Formulario 1 PROPUESTA'!$L$13,0)</f>
        <v>138563</v>
      </c>
      <c r="K1342" s="171">
        <f>+ROUND(ITEMS!K1337*'Formulario 1 PROPUESTA'!$L$13,0)</f>
        <v>131250</v>
      </c>
      <c r="L1342" s="171">
        <f>+ROUND(ITEMS!L1337*'Formulario 1 PROPUESTA'!$L$13,0)</f>
        <v>131250</v>
      </c>
      <c r="M1342" s="172">
        <f>+ROUND(ITEMS!M1337*'Formulario 1 PROPUESTA'!$L$13,0)</f>
        <v>131250</v>
      </c>
      <c r="N1342" s="225"/>
    </row>
    <row r="1343" spans="2:14" customFormat="1" ht="52.2" x14ac:dyDescent="0.25">
      <c r="B1343" s="223"/>
      <c r="C1343" s="163">
        <v>1323</v>
      </c>
      <c r="D1343" s="163" t="s">
        <v>21</v>
      </c>
      <c r="E1343" s="164" t="s">
        <v>776</v>
      </c>
      <c r="F1343" s="165" t="s">
        <v>84</v>
      </c>
      <c r="G1343" s="166">
        <v>1</v>
      </c>
      <c r="H1343" s="170">
        <f>+ROUND(ITEMS!H1338*'Formulario 1 PROPUESTA'!$L$13,0)</f>
        <v>504000</v>
      </c>
      <c r="I1343" s="171">
        <f>+ROUND(ITEMS!I1338*'Formulario 1 PROPUESTA'!$L$13,0)</f>
        <v>504000</v>
      </c>
      <c r="J1343" s="171">
        <f>+ROUND(ITEMS!J1338*'Formulario 1 PROPUESTA'!$L$13,0)</f>
        <v>472500</v>
      </c>
      <c r="K1343" s="171">
        <f>+ROUND(ITEMS!K1338*'Formulario 1 PROPUESTA'!$L$13,0)</f>
        <v>1050000</v>
      </c>
      <c r="L1343" s="171">
        <f>+ROUND(ITEMS!L1338*'Formulario 1 PROPUESTA'!$L$13,0)</f>
        <v>682500</v>
      </c>
      <c r="M1343" s="172">
        <f>+ROUND(ITEMS!M1338*'Formulario 1 PROPUESTA'!$L$13,0)</f>
        <v>1050000</v>
      </c>
      <c r="N1343" s="225"/>
    </row>
    <row r="1344" spans="2:14" customFormat="1" ht="17.399999999999999" x14ac:dyDescent="0.25">
      <c r="B1344" s="223"/>
      <c r="C1344" s="163">
        <v>1324</v>
      </c>
      <c r="D1344" s="163" t="s">
        <v>35</v>
      </c>
      <c r="E1344" s="164" t="s">
        <v>777</v>
      </c>
      <c r="F1344" s="165" t="s">
        <v>10</v>
      </c>
      <c r="G1344" s="166">
        <v>1</v>
      </c>
      <c r="H1344" s="170">
        <f>+ROUND(ITEMS!H1339*'Formulario 1 PROPUESTA'!$L$13,0)</f>
        <v>486969</v>
      </c>
      <c r="I1344" s="171">
        <f>+ROUND(ITEMS!I1339*'Formulario 1 PROPUESTA'!$L$13,0)</f>
        <v>486969</v>
      </c>
      <c r="J1344" s="171">
        <f>+ROUND(ITEMS!J1339*'Formulario 1 PROPUESTA'!$L$13,0)</f>
        <v>551250</v>
      </c>
      <c r="K1344" s="171">
        <f>+ROUND(ITEMS!K1339*'Formulario 1 PROPUESTA'!$L$13,0)</f>
        <v>551250</v>
      </c>
      <c r="L1344" s="171">
        <f>+ROUND(ITEMS!L1339*'Formulario 1 PROPUESTA'!$L$13,0)</f>
        <v>551250</v>
      </c>
      <c r="M1344" s="172">
        <f>+ROUND(ITEMS!M1339*'Formulario 1 PROPUESTA'!$L$13,0)</f>
        <v>551250</v>
      </c>
      <c r="N1344" s="225"/>
    </row>
    <row r="1345" spans="1:15" customFormat="1" ht="17.399999999999999" x14ac:dyDescent="0.25">
      <c r="B1345" s="223"/>
      <c r="C1345" s="163">
        <v>1325</v>
      </c>
      <c r="D1345" s="163" t="s">
        <v>21</v>
      </c>
      <c r="E1345" s="164" t="s">
        <v>777</v>
      </c>
      <c r="F1345" s="165" t="s">
        <v>84</v>
      </c>
      <c r="G1345" s="166">
        <v>1</v>
      </c>
      <c r="H1345" s="170">
        <f>+ROUND(ITEMS!H1340*'Formulario 1 PROPUESTA'!$L$13,0)</f>
        <v>711900</v>
      </c>
      <c r="I1345" s="171">
        <f>+ROUND(ITEMS!I1340*'Formulario 1 PROPUESTA'!$L$13,0)</f>
        <v>711900</v>
      </c>
      <c r="J1345" s="171">
        <f>+ROUND(ITEMS!J1340*'Formulario 1 PROPUESTA'!$L$13,0)</f>
        <v>1575000</v>
      </c>
      <c r="K1345" s="171">
        <f>+ROUND(ITEMS!K1340*'Formulario 1 PROPUESTA'!$L$13,0)</f>
        <v>1029000</v>
      </c>
      <c r="L1345" s="171">
        <f>+ROUND(ITEMS!L1340*'Formulario 1 PROPUESTA'!$L$13,0)</f>
        <v>241500</v>
      </c>
      <c r="M1345" s="172">
        <f>+ROUND(ITEMS!M1340*'Formulario 1 PROPUESTA'!$L$13,0)</f>
        <v>231000</v>
      </c>
      <c r="N1345" s="225"/>
    </row>
    <row r="1346" spans="1:15" customFormat="1" ht="34.799999999999997" x14ac:dyDescent="0.25">
      <c r="B1346" s="223"/>
      <c r="C1346" s="163">
        <v>1326</v>
      </c>
      <c r="D1346" s="163" t="s">
        <v>35</v>
      </c>
      <c r="E1346" s="164" t="s">
        <v>128</v>
      </c>
      <c r="F1346" s="165" t="s">
        <v>10</v>
      </c>
      <c r="G1346" s="166">
        <v>1</v>
      </c>
      <c r="H1346" s="170">
        <f>+ROUND(ITEMS!H1341*'Formulario 1 PROPUESTA'!$L$13,0)</f>
        <v>486969</v>
      </c>
      <c r="I1346" s="171">
        <f>+ROUND(ITEMS!I1341*'Formulario 1 PROPUESTA'!$L$13,0)</f>
        <v>486969</v>
      </c>
      <c r="J1346" s="171">
        <f>+ROUND(ITEMS!J1341*'Formulario 1 PROPUESTA'!$L$13,0)</f>
        <v>465024</v>
      </c>
      <c r="K1346" s="171">
        <f>+ROUND(ITEMS!K1341*'Formulario 1 PROPUESTA'!$L$13,0)</f>
        <v>551250</v>
      </c>
      <c r="L1346" s="171">
        <f>+ROUND(ITEMS!L1341*'Formulario 1 PROPUESTA'!$L$13,0)</f>
        <v>551250</v>
      </c>
      <c r="M1346" s="172">
        <f>+ROUND(ITEMS!M1341*'Formulario 1 PROPUESTA'!$L$13,0)</f>
        <v>551250</v>
      </c>
      <c r="N1346" s="225"/>
    </row>
    <row r="1347" spans="1:15" customFormat="1" ht="34.799999999999997" x14ac:dyDescent="0.25">
      <c r="B1347" s="223"/>
      <c r="C1347" s="245">
        <v>1327</v>
      </c>
      <c r="D1347" s="245" t="s">
        <v>21</v>
      </c>
      <c r="E1347" s="164" t="s">
        <v>128</v>
      </c>
      <c r="F1347" s="165" t="s">
        <v>84</v>
      </c>
      <c r="G1347" s="166">
        <v>1</v>
      </c>
      <c r="H1347" s="170">
        <f>+ROUND(ITEMS!H1342*'Formulario 1 PROPUESTA'!$L$13,0)</f>
        <v>1003800</v>
      </c>
      <c r="I1347" s="171">
        <f>+ROUND(ITEMS!I1342*'Formulario 1 PROPUESTA'!$L$13,0)</f>
        <v>1003800</v>
      </c>
      <c r="J1347" s="171">
        <f>+ROUND(ITEMS!J1342*'Formulario 1 PROPUESTA'!$L$13,0)</f>
        <v>1916701</v>
      </c>
      <c r="K1347" s="171">
        <f>+ROUND(ITEMS!K1342*'Formulario 1 PROPUESTA'!$L$13,0)</f>
        <v>1260000</v>
      </c>
      <c r="L1347" s="171">
        <f>+ROUND(ITEMS!L1342*'Formulario 1 PROPUESTA'!$L$13,0)</f>
        <v>3990000</v>
      </c>
      <c r="M1347" s="172">
        <f>+ROUND(ITEMS!M1342*'Formulario 1 PROPUESTA'!$L$13,0)</f>
        <v>6090000</v>
      </c>
      <c r="N1347" s="225"/>
    </row>
    <row r="1348" spans="1:15" customFormat="1" ht="69.599999999999994" x14ac:dyDescent="0.25">
      <c r="B1348" s="223"/>
      <c r="C1348" s="163">
        <v>1328</v>
      </c>
      <c r="D1348" s="163" t="s">
        <v>35</v>
      </c>
      <c r="E1348" s="164" t="s">
        <v>778</v>
      </c>
      <c r="F1348" s="165" t="s">
        <v>10</v>
      </c>
      <c r="G1348" s="166">
        <v>1</v>
      </c>
      <c r="H1348" s="170">
        <f>+ROUND(ITEMS!H1343*'Formulario 1 PROPUESTA'!$L$13,0)</f>
        <v>395502</v>
      </c>
      <c r="I1348" s="171">
        <f>+ROUND(ITEMS!I1343*'Formulario 1 PROPUESTA'!$L$13,0)</f>
        <v>395502</v>
      </c>
      <c r="J1348" s="171">
        <f>+ROUND(ITEMS!J1343*'Formulario 1 PROPUESTA'!$L$13,0)</f>
        <v>458850</v>
      </c>
      <c r="K1348" s="171">
        <f>+ROUND(ITEMS!K1343*'Formulario 1 PROPUESTA'!$L$13,0)</f>
        <v>458850</v>
      </c>
      <c r="L1348" s="171">
        <f>+ROUND(ITEMS!L1343*'Formulario 1 PROPUESTA'!$L$13,0)</f>
        <v>458850</v>
      </c>
      <c r="M1348" s="172">
        <f>+ROUND(ITEMS!M1343*'Formulario 1 PROPUESTA'!$L$13,0)</f>
        <v>458850</v>
      </c>
      <c r="N1348" s="225"/>
    </row>
    <row r="1349" spans="1:15" customFormat="1" ht="69.599999999999994" x14ac:dyDescent="0.25">
      <c r="B1349" s="223"/>
      <c r="C1349" s="245">
        <v>1329</v>
      </c>
      <c r="D1349" s="245" t="s">
        <v>21</v>
      </c>
      <c r="E1349" s="164" t="s">
        <v>778</v>
      </c>
      <c r="F1349" s="165" t="s">
        <v>84</v>
      </c>
      <c r="G1349" s="166">
        <v>1</v>
      </c>
      <c r="H1349" s="170">
        <f>+ROUND(ITEMS!H1344*'Formulario 1 PROPUESTA'!$L$13,0)</f>
        <v>375924</v>
      </c>
      <c r="I1349" s="171">
        <f>+ROUND(ITEMS!I1344*'Formulario 1 PROPUESTA'!$L$13,0)</f>
        <v>392980</v>
      </c>
      <c r="J1349" s="171">
        <f>+ROUND(ITEMS!J1344*'Formulario 1 PROPUESTA'!$L$13,0)</f>
        <v>514314</v>
      </c>
      <c r="K1349" s="171">
        <f>+ROUND(ITEMS!K1344*'Formulario 1 PROPUESTA'!$L$13,0)</f>
        <v>399000</v>
      </c>
      <c r="L1349" s="171">
        <f>+ROUND(ITEMS!L1344*'Formulario 1 PROPUESTA'!$L$13,0)</f>
        <v>5040000</v>
      </c>
      <c r="M1349" s="172">
        <f>+ROUND(ITEMS!M1344*'Formulario 1 PROPUESTA'!$L$13,0)</f>
        <v>9975000</v>
      </c>
      <c r="N1349" s="225"/>
    </row>
    <row r="1350" spans="1:15" customFormat="1" ht="69.599999999999994" x14ac:dyDescent="0.25">
      <c r="B1350" s="223"/>
      <c r="C1350" s="163">
        <v>1330</v>
      </c>
      <c r="D1350" s="163" t="s">
        <v>35</v>
      </c>
      <c r="E1350" s="164" t="s">
        <v>779</v>
      </c>
      <c r="F1350" s="165" t="s">
        <v>10</v>
      </c>
      <c r="G1350" s="166">
        <v>1</v>
      </c>
      <c r="H1350" s="170">
        <f>+ROUND(ITEMS!H1345*'Formulario 1 PROPUESTA'!$L$13,0)</f>
        <v>0</v>
      </c>
      <c r="I1350" s="171">
        <f>+ROUND(ITEMS!I1345*'Formulario 1 PROPUESTA'!$L$13,0)</f>
        <v>0</v>
      </c>
      <c r="J1350" s="171">
        <f>+ROUND(ITEMS!J1345*'Formulario 1 PROPUESTA'!$L$13,0)</f>
        <v>0</v>
      </c>
      <c r="K1350" s="171">
        <f>+ROUND(ITEMS!K1345*'Formulario 1 PROPUESTA'!$L$13,0)</f>
        <v>892500</v>
      </c>
      <c r="L1350" s="171">
        <f>+ROUND(ITEMS!L1345*'Formulario 1 PROPUESTA'!$L$13,0)</f>
        <v>1155000</v>
      </c>
      <c r="M1350" s="172">
        <f>+ROUND(ITEMS!M1345*'Formulario 1 PROPUESTA'!$L$13,0)</f>
        <v>0</v>
      </c>
      <c r="N1350" s="225"/>
    </row>
    <row r="1351" spans="1:15" customFormat="1" ht="70.2" thickBot="1" x14ac:dyDescent="0.3">
      <c r="B1351" s="223"/>
      <c r="C1351" s="245">
        <v>1331</v>
      </c>
      <c r="D1351" s="245" t="s">
        <v>21</v>
      </c>
      <c r="E1351" s="246" t="s">
        <v>779</v>
      </c>
      <c r="F1351" s="247" t="s">
        <v>84</v>
      </c>
      <c r="G1351" s="248">
        <v>1</v>
      </c>
      <c r="H1351" s="249">
        <f>+ROUND(ITEMS!H1346*'Formulario 1 PROPUESTA'!$L$13,0)</f>
        <v>0</v>
      </c>
      <c r="I1351" s="250">
        <f>+ROUND(ITEMS!I1346*'Formulario 1 PROPUESTA'!$L$13,0)</f>
        <v>0</v>
      </c>
      <c r="J1351" s="250">
        <f>+ROUND(ITEMS!J1346*'Formulario 1 PROPUESTA'!$L$13,0)</f>
        <v>0</v>
      </c>
      <c r="K1351" s="250">
        <f>+ROUND(ITEMS!K1346*'Formulario 1 PROPUESTA'!$L$13,0)</f>
        <v>472500</v>
      </c>
      <c r="L1351" s="250">
        <f>+ROUND(ITEMS!L1346*'Formulario 1 PROPUESTA'!$L$13,0)</f>
        <v>472500</v>
      </c>
      <c r="M1351" s="251">
        <f>+ROUND(ITEMS!M1346*'Formulario 1 PROPUESTA'!$L$13,0)</f>
        <v>4410000</v>
      </c>
      <c r="N1351" s="225"/>
    </row>
    <row r="1352" spans="1:15" customFormat="1" ht="18" thickBot="1" x14ac:dyDescent="0.35">
      <c r="B1352" s="223"/>
      <c r="C1352" s="230"/>
      <c r="D1352" s="279"/>
      <c r="E1352" s="280"/>
      <c r="F1352" s="280"/>
      <c r="G1352" s="280"/>
      <c r="H1352" s="231"/>
      <c r="I1352" s="231"/>
      <c r="J1352" s="231"/>
      <c r="K1352" s="231"/>
      <c r="L1352" s="231"/>
      <c r="M1352" s="232"/>
      <c r="N1352" s="225"/>
    </row>
    <row r="1353" spans="1:15" s="195" customFormat="1" ht="33.75" customHeight="1" x14ac:dyDescent="0.3">
      <c r="A1353" s="173"/>
      <c r="B1353" s="185"/>
      <c r="C1353" s="404"/>
      <c r="D1353" s="404"/>
      <c r="E1353" s="404"/>
      <c r="F1353" s="404"/>
      <c r="G1353" s="404"/>
      <c r="H1353" s="405"/>
      <c r="I1353" s="402"/>
      <c r="J1353" s="402"/>
      <c r="K1353" s="191"/>
      <c r="L1353" s="191"/>
      <c r="M1353" s="405"/>
      <c r="N1353" s="186"/>
      <c r="O1353" s="174"/>
    </row>
    <row r="1354" spans="1:15" s="195" customFormat="1" ht="18.600000000000001" thickBot="1" x14ac:dyDescent="0.35">
      <c r="A1354" s="173"/>
      <c r="B1354" s="185"/>
      <c r="C1354" s="404"/>
      <c r="D1354" s="404"/>
      <c r="E1354" s="404"/>
      <c r="F1354" s="404"/>
      <c r="G1354" s="404"/>
      <c r="H1354" s="405"/>
      <c r="I1354" s="363"/>
      <c r="J1354" s="363"/>
      <c r="K1354" s="191"/>
      <c r="L1354" s="406"/>
      <c r="M1354" s="405"/>
      <c r="N1354" s="186"/>
      <c r="O1354" s="174"/>
    </row>
    <row r="1355" spans="1:15" s="197" customFormat="1" ht="155.25" customHeight="1" x14ac:dyDescent="0.3">
      <c r="A1355" s="173"/>
      <c r="B1355" s="185"/>
      <c r="C1355" s="269" t="s">
        <v>793</v>
      </c>
      <c r="D1355" s="270"/>
      <c r="E1355" s="270"/>
      <c r="F1355" s="270"/>
      <c r="G1355" s="270"/>
      <c r="H1355" s="271"/>
      <c r="I1355" s="363"/>
      <c r="J1355" s="363"/>
      <c r="K1355" s="406"/>
      <c r="L1355" s="407"/>
      <c r="M1355" s="406"/>
      <c r="N1355" s="186"/>
      <c r="O1355" s="174"/>
    </row>
    <row r="1356" spans="1:15" s="197" customFormat="1" ht="155.25" customHeight="1" x14ac:dyDescent="0.3">
      <c r="A1356" s="173"/>
      <c r="B1356" s="185"/>
      <c r="C1356" s="272"/>
      <c r="D1356" s="273"/>
      <c r="E1356" s="273"/>
      <c r="F1356" s="273"/>
      <c r="G1356" s="273"/>
      <c r="H1356" s="274"/>
      <c r="I1356" s="363"/>
      <c r="J1356" s="363"/>
      <c r="K1356" s="215"/>
      <c r="L1356" s="215"/>
      <c r="M1356" s="215"/>
      <c r="N1356" s="186"/>
      <c r="O1356" s="174"/>
    </row>
    <row r="1357" spans="1:15" s="197" customFormat="1" ht="118.5" customHeight="1" x14ac:dyDescent="0.3">
      <c r="A1357" s="173"/>
      <c r="B1357" s="185"/>
      <c r="C1357" s="272"/>
      <c r="D1357" s="273"/>
      <c r="E1357" s="273"/>
      <c r="F1357" s="273"/>
      <c r="G1357" s="273"/>
      <c r="H1357" s="274"/>
      <c r="I1357" s="363"/>
      <c r="J1357" s="363"/>
      <c r="K1357" s="198" t="s">
        <v>788</v>
      </c>
      <c r="L1357" s="198"/>
      <c r="M1357" s="198"/>
      <c r="N1357" s="186"/>
      <c r="O1357" s="174"/>
    </row>
    <row r="1358" spans="1:15" ht="16.2" thickBot="1" x14ac:dyDescent="0.35">
      <c r="A1358" s="173"/>
      <c r="B1358" s="185"/>
      <c r="C1358" s="265"/>
      <c r="D1358" s="266"/>
      <c r="E1358" s="267"/>
      <c r="F1358" s="267"/>
      <c r="G1358" s="267"/>
      <c r="H1358" s="268"/>
      <c r="I1358" s="403"/>
      <c r="J1358" s="403"/>
      <c r="K1358" s="408"/>
      <c r="L1358" s="408"/>
      <c r="M1358" s="408"/>
      <c r="N1358" s="214"/>
      <c r="O1358" s="174"/>
    </row>
    <row r="1359" spans="1:15" ht="16.2" thickBot="1" x14ac:dyDescent="0.35">
      <c r="A1359" s="173"/>
      <c r="B1359" s="199"/>
      <c r="C1359" s="200"/>
      <c r="D1359" s="201"/>
      <c r="E1359" s="202"/>
      <c r="F1359" s="202"/>
      <c r="G1359" s="202"/>
      <c r="H1359" s="202"/>
      <c r="I1359" s="202"/>
      <c r="J1359" s="202"/>
      <c r="K1359" s="203" t="s">
        <v>789</v>
      </c>
      <c r="L1359" s="203"/>
      <c r="M1359" s="203"/>
      <c r="N1359" s="204"/>
      <c r="O1359" s="174"/>
    </row>
    <row r="1360" spans="1:15" ht="16.2" thickTop="1" x14ac:dyDescent="0.3">
      <c r="A1360" s="173"/>
      <c r="B1360" s="173"/>
      <c r="D1360" s="205"/>
      <c r="E1360" s="206"/>
      <c r="F1360" s="207"/>
      <c r="G1360" s="207"/>
      <c r="H1360" s="173"/>
      <c r="I1360" s="173"/>
      <c r="J1360" s="173"/>
      <c r="K1360" s="173"/>
      <c r="L1360" s="173"/>
      <c r="M1360" s="173"/>
      <c r="N1360" s="173"/>
      <c r="O1360" s="173"/>
    </row>
    <row r="1362" spans="8:13" x14ac:dyDescent="0.25">
      <c r="H1362" s="211"/>
      <c r="I1362" s="211"/>
      <c r="J1362" s="211"/>
      <c r="M1362" s="212"/>
    </row>
    <row r="1363" spans="8:13" x14ac:dyDescent="0.25">
      <c r="H1363" s="213"/>
      <c r="I1363" s="213"/>
      <c r="J1363" s="213"/>
    </row>
  </sheetData>
  <mergeCells count="6">
    <mergeCell ref="C1355:H1357"/>
    <mergeCell ref="C17:D20"/>
    <mergeCell ref="E17:E20"/>
    <mergeCell ref="F17:F20"/>
    <mergeCell ref="G17:G20"/>
    <mergeCell ref="D1352:G1352"/>
  </mergeCells>
  <conditionalFormatting sqref="M11:M13">
    <cfRule type="cellIs" dxfId="1" priority="5" operator="equal">
      <formula>"ERROR"</formula>
    </cfRule>
    <cfRule type="cellIs" dxfId="0" priority="6" operator="equal">
      <formula>"OK"</formula>
    </cfRule>
  </conditionalFormatting>
  <pageMargins left="0.70866141732283472" right="0.70866141732283472" top="0.74803149606299213" bottom="0.74803149606299213" header="0.31496062992125984" footer="0.31496062992125984"/>
  <pageSetup scale="25" fitToHeight="0" orientation="portrait" horizontalDpi="360" verticalDpi="36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filterMode="1"/>
  <dimension ref="A1:CP1358"/>
  <sheetViews>
    <sheetView workbookViewId="0"/>
  </sheetViews>
  <sheetFormatPr baseColWidth="10" defaultColWidth="12.6640625" defaultRowHeight="15" customHeight="1" x14ac:dyDescent="0.25"/>
  <cols>
    <col min="1" max="1" width="7.33203125" customWidth="1"/>
    <col min="2" max="2" width="21.109375" customWidth="1"/>
    <col min="3" max="3" width="114" customWidth="1"/>
    <col min="4" max="4" width="137.88671875" hidden="1" customWidth="1"/>
    <col min="5" max="5" width="25.88671875" customWidth="1"/>
    <col min="6" max="6" width="19.109375" customWidth="1"/>
    <col min="7" max="7" width="28.109375" customWidth="1"/>
    <col min="8" max="8" width="29.109375" customWidth="1"/>
    <col min="9" max="9" width="27.88671875" customWidth="1"/>
    <col min="10" max="10" width="29.109375" customWidth="1"/>
    <col min="11" max="11" width="27.88671875" customWidth="1"/>
    <col min="12" max="12" width="29.109375" customWidth="1"/>
    <col min="13" max="13" width="27.88671875" customWidth="1"/>
    <col min="14" max="14" width="29.109375" customWidth="1"/>
    <col min="15" max="15" width="27.88671875" customWidth="1"/>
    <col min="16" max="16" width="29.109375" customWidth="1"/>
    <col min="17" max="17" width="27.88671875" customWidth="1"/>
    <col min="18" max="18" width="29.109375" customWidth="1"/>
    <col min="19" max="19" width="27.88671875" customWidth="1"/>
    <col min="20" max="20" width="29.109375" customWidth="1"/>
    <col min="21" max="21" width="27.88671875" customWidth="1"/>
    <col min="22" max="22" width="29.109375" customWidth="1"/>
    <col min="23" max="23" width="27.88671875" customWidth="1"/>
    <col min="24" max="24" width="29.109375" customWidth="1"/>
    <col min="25" max="25" width="24" customWidth="1"/>
    <col min="26" max="26" width="29.109375" customWidth="1"/>
    <col min="27" max="27" width="27.88671875" customWidth="1"/>
    <col min="28" max="28" width="29.109375" customWidth="1"/>
    <col min="29" max="29" width="27.88671875" customWidth="1"/>
    <col min="30" max="30" width="29.109375" customWidth="1"/>
    <col min="31" max="31" width="27.88671875" customWidth="1"/>
    <col min="32" max="32" width="29.109375" customWidth="1"/>
    <col min="33" max="33" width="27.88671875" customWidth="1"/>
    <col min="34" max="34" width="29.109375" customWidth="1"/>
    <col min="35" max="35" width="27.88671875" customWidth="1"/>
    <col min="36" max="36" width="29.109375" customWidth="1"/>
    <col min="37" max="37" width="24" customWidth="1"/>
    <col min="38" max="38" width="29.109375" customWidth="1"/>
    <col min="39" max="39" width="27.88671875" customWidth="1"/>
    <col min="40" max="40" width="29.109375" customWidth="1"/>
    <col min="41" max="41" width="27.88671875" customWidth="1"/>
    <col min="42" max="42" width="29.109375" customWidth="1"/>
    <col min="43" max="43" width="27.88671875" customWidth="1"/>
    <col min="44" max="44" width="29.109375" customWidth="1"/>
    <col min="45" max="45" width="27.88671875" customWidth="1"/>
    <col min="46" max="46" width="29.109375" customWidth="1"/>
    <col min="47" max="47" width="27.88671875" customWidth="1"/>
    <col min="48" max="48" width="29.109375" customWidth="1"/>
    <col min="49" max="49" width="24" customWidth="1"/>
    <col min="50" max="50" width="29.109375" customWidth="1"/>
    <col min="51" max="51" width="27.88671875" customWidth="1"/>
    <col min="52" max="52" width="29.109375" customWidth="1"/>
    <col min="53" max="53" width="27.88671875" customWidth="1"/>
    <col min="54" max="54" width="29.109375" customWidth="1"/>
    <col min="55" max="55" width="11.33203125" hidden="1" customWidth="1"/>
    <col min="56" max="56" width="40.88671875" hidden="1" customWidth="1"/>
    <col min="57" max="57" width="51.109375" hidden="1" customWidth="1"/>
    <col min="58" max="59" width="37.88671875" hidden="1" customWidth="1"/>
    <col min="60" max="60" width="41.88671875" hidden="1" customWidth="1"/>
    <col min="61" max="61" width="41.109375" hidden="1" customWidth="1"/>
    <col min="62" max="62" width="40.88671875" customWidth="1"/>
    <col min="63" max="63" width="51.109375" customWidth="1"/>
    <col min="64" max="65" width="37.88671875" customWidth="1"/>
    <col min="66" max="66" width="41.88671875" customWidth="1"/>
    <col min="67" max="67" width="41.109375" customWidth="1"/>
    <col min="68" max="68" width="40.88671875" customWidth="1"/>
    <col min="69" max="69" width="51.109375" customWidth="1"/>
    <col min="70" max="71" width="37.88671875" customWidth="1"/>
    <col min="72" max="72" width="41.88671875" customWidth="1"/>
    <col min="73" max="73" width="53.88671875" customWidth="1"/>
    <col min="74" max="74" width="23.33203125" customWidth="1"/>
    <col min="75" max="94" width="11.33203125" customWidth="1"/>
  </cols>
  <sheetData>
    <row r="1" spans="1:94" ht="20.25" customHeight="1" x14ac:dyDescent="0.35">
      <c r="A1" s="9"/>
      <c r="B1" s="351" t="s">
        <v>11</v>
      </c>
      <c r="C1" s="352"/>
      <c r="D1" s="352"/>
      <c r="E1" s="352"/>
      <c r="F1" s="352"/>
      <c r="G1" s="352"/>
      <c r="H1" s="352"/>
      <c r="I1" s="352"/>
      <c r="J1" s="352"/>
      <c r="K1" s="352"/>
      <c r="L1" s="352"/>
      <c r="M1" s="352"/>
      <c r="N1" s="352"/>
      <c r="O1" s="352"/>
      <c r="P1" s="352"/>
      <c r="Q1" s="353"/>
      <c r="R1" s="10"/>
      <c r="S1" s="10"/>
      <c r="T1" s="10"/>
      <c r="U1" s="10"/>
      <c r="V1" s="9"/>
      <c r="W1" s="9"/>
      <c r="X1" s="11"/>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12"/>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row>
    <row r="2" spans="1:94" ht="20.25" customHeight="1" x14ac:dyDescent="0.35">
      <c r="A2" s="9"/>
      <c r="B2" s="354" t="s">
        <v>12</v>
      </c>
      <c r="C2" s="336"/>
      <c r="D2" s="336"/>
      <c r="E2" s="336"/>
      <c r="F2" s="336"/>
      <c r="G2" s="336"/>
      <c r="H2" s="336"/>
      <c r="I2" s="336"/>
      <c r="J2" s="336"/>
      <c r="K2" s="336"/>
      <c r="L2" s="336"/>
      <c r="M2" s="336"/>
      <c r="N2" s="336"/>
      <c r="O2" s="336"/>
      <c r="P2" s="336"/>
      <c r="Q2" s="337"/>
      <c r="R2" s="10"/>
      <c r="S2" s="10"/>
      <c r="T2" s="10"/>
      <c r="U2" s="10"/>
      <c r="V2" s="9"/>
      <c r="W2" s="9"/>
      <c r="X2" s="11"/>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12"/>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row>
    <row r="3" spans="1:94" ht="20.25" customHeight="1" x14ac:dyDescent="0.35">
      <c r="A3" s="9"/>
      <c r="B3" s="355" t="s">
        <v>13</v>
      </c>
      <c r="C3" s="334"/>
      <c r="D3" s="13"/>
      <c r="E3" s="356" t="s">
        <v>14</v>
      </c>
      <c r="F3" s="314"/>
      <c r="G3" s="314"/>
      <c r="H3" s="314"/>
      <c r="I3" s="314"/>
      <c r="J3" s="314"/>
      <c r="K3" s="314"/>
      <c r="L3" s="314"/>
      <c r="M3" s="314"/>
      <c r="N3" s="314"/>
      <c r="O3" s="296"/>
      <c r="P3" s="357" t="s">
        <v>15</v>
      </c>
      <c r="Q3" s="334"/>
      <c r="R3" s="10"/>
      <c r="S3" s="10"/>
      <c r="T3" s="10"/>
      <c r="U3" s="10"/>
      <c r="V3" s="9"/>
      <c r="W3" s="9"/>
      <c r="X3" s="11"/>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12"/>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row>
    <row r="4" spans="1:94" ht="20.25" customHeight="1" x14ac:dyDescent="0.35">
      <c r="A4" s="9"/>
      <c r="B4" s="359" t="s">
        <v>16</v>
      </c>
      <c r="C4" s="360"/>
      <c r="D4" s="14"/>
      <c r="E4" s="347" t="s">
        <v>17</v>
      </c>
      <c r="F4" s="333"/>
      <c r="G4" s="333"/>
      <c r="H4" s="333"/>
      <c r="I4" s="333"/>
      <c r="J4" s="333"/>
      <c r="K4" s="333"/>
      <c r="L4" s="333"/>
      <c r="M4" s="333"/>
      <c r="N4" s="333"/>
      <c r="O4" s="334"/>
      <c r="P4" s="358">
        <v>1</v>
      </c>
      <c r="Q4" s="337"/>
      <c r="R4" s="10"/>
      <c r="S4" s="10"/>
      <c r="T4" s="10"/>
      <c r="U4" s="10"/>
      <c r="V4" s="9"/>
      <c r="W4" s="9"/>
      <c r="X4" s="11"/>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12"/>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row>
    <row r="5" spans="1:94" ht="20.25" customHeight="1" x14ac:dyDescent="0.35">
      <c r="A5" s="9"/>
      <c r="B5" s="356" t="s">
        <v>20</v>
      </c>
      <c r="C5" s="314"/>
      <c r="D5" s="314"/>
      <c r="E5" s="296"/>
      <c r="F5" s="361">
        <v>46239</v>
      </c>
      <c r="G5" s="314"/>
      <c r="H5" s="296"/>
      <c r="I5" s="9"/>
      <c r="J5" s="9"/>
      <c r="K5" s="9"/>
      <c r="L5" s="9"/>
      <c r="M5" s="9"/>
      <c r="N5" s="9"/>
      <c r="O5" s="9"/>
      <c r="P5" s="9"/>
      <c r="Q5" s="9"/>
      <c r="R5" s="10"/>
      <c r="S5" s="10"/>
      <c r="T5" s="10"/>
      <c r="U5" s="10"/>
      <c r="V5" s="9"/>
      <c r="W5" s="9"/>
      <c r="X5" s="11"/>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12"/>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row>
    <row r="6" spans="1:94" ht="20.25" customHeight="1" x14ac:dyDescent="0.35">
      <c r="A6" s="9"/>
      <c r="B6" s="15"/>
      <c r="C6" s="14"/>
      <c r="D6" s="14"/>
      <c r="E6" s="14"/>
      <c r="F6" s="14"/>
      <c r="G6" s="14"/>
      <c r="H6" s="14"/>
      <c r="I6" s="14"/>
      <c r="J6" s="14"/>
      <c r="K6" s="9"/>
      <c r="L6" s="9"/>
      <c r="M6" s="9"/>
      <c r="N6" s="9"/>
      <c r="O6" s="9"/>
      <c r="P6" s="9"/>
      <c r="Q6" s="9"/>
      <c r="R6" s="9"/>
      <c r="S6" s="9"/>
      <c r="T6" s="9"/>
      <c r="U6" s="9"/>
      <c r="V6" s="9"/>
      <c r="W6" s="9"/>
      <c r="X6" s="11"/>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12"/>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row>
    <row r="7" spans="1:94" ht="20.25" customHeight="1" x14ac:dyDescent="0.35">
      <c r="A7" s="9"/>
      <c r="B7" s="344" t="s">
        <v>23</v>
      </c>
      <c r="C7" s="314"/>
      <c r="D7" s="314"/>
      <c r="E7" s="314"/>
      <c r="F7" s="314"/>
      <c r="G7" s="314"/>
      <c r="H7" s="314"/>
      <c r="I7" s="314"/>
      <c r="J7" s="314"/>
      <c r="K7" s="314"/>
      <c r="L7" s="314"/>
      <c r="M7" s="314"/>
      <c r="N7" s="314"/>
      <c r="O7" s="314"/>
      <c r="P7" s="314"/>
      <c r="Q7" s="314"/>
      <c r="R7" s="314"/>
      <c r="S7" s="296"/>
      <c r="T7" s="16"/>
      <c r="U7" s="16"/>
      <c r="V7" s="9"/>
      <c r="W7" s="9"/>
      <c r="X7" s="11"/>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12"/>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row>
    <row r="8" spans="1:94" ht="20.25" customHeight="1" x14ac:dyDescent="0.35">
      <c r="A8" s="9"/>
      <c r="B8" s="345" t="s">
        <v>24</v>
      </c>
      <c r="C8" s="346"/>
      <c r="D8" s="17"/>
      <c r="E8" s="347" t="s">
        <v>25</v>
      </c>
      <c r="F8" s="333"/>
      <c r="G8" s="333"/>
      <c r="H8" s="333"/>
      <c r="I8" s="333"/>
      <c r="J8" s="333"/>
      <c r="K8" s="333"/>
      <c r="L8" s="333"/>
      <c r="M8" s="333"/>
      <c r="N8" s="333"/>
      <c r="O8" s="333"/>
      <c r="P8" s="333"/>
      <c r="Q8" s="333"/>
      <c r="R8" s="333"/>
      <c r="S8" s="333"/>
      <c r="T8" s="333"/>
      <c r="U8" s="334"/>
      <c r="V8" s="9"/>
      <c r="W8" s="9"/>
      <c r="X8" s="11"/>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12"/>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row>
    <row r="9" spans="1:94" ht="20.25" customHeight="1" x14ac:dyDescent="0.35">
      <c r="A9" s="9"/>
      <c r="B9" s="348" t="s">
        <v>26</v>
      </c>
      <c r="C9" s="333"/>
      <c r="D9" s="333"/>
      <c r="E9" s="333"/>
      <c r="F9" s="333"/>
      <c r="G9" s="333"/>
      <c r="H9" s="333"/>
      <c r="I9" s="333"/>
      <c r="J9" s="333"/>
      <c r="K9" s="333"/>
      <c r="L9" s="333"/>
      <c r="M9" s="333"/>
      <c r="N9" s="333"/>
      <c r="O9" s="333"/>
      <c r="P9" s="333"/>
      <c r="Q9" s="333"/>
      <c r="R9" s="333"/>
      <c r="S9" s="333"/>
      <c r="T9" s="333"/>
      <c r="U9" s="334"/>
      <c r="V9" s="9"/>
      <c r="W9" s="9"/>
      <c r="X9" s="11"/>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12"/>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row>
    <row r="10" spans="1:94" ht="20.25" customHeight="1" x14ac:dyDescent="0.35">
      <c r="A10" s="9"/>
      <c r="B10" s="335"/>
      <c r="C10" s="336"/>
      <c r="D10" s="336"/>
      <c r="E10" s="336"/>
      <c r="F10" s="336"/>
      <c r="G10" s="336"/>
      <c r="H10" s="336"/>
      <c r="I10" s="336"/>
      <c r="J10" s="336"/>
      <c r="K10" s="336"/>
      <c r="L10" s="336"/>
      <c r="M10" s="336"/>
      <c r="N10" s="336"/>
      <c r="O10" s="336"/>
      <c r="P10" s="336"/>
      <c r="Q10" s="336"/>
      <c r="R10" s="336"/>
      <c r="S10" s="336"/>
      <c r="T10" s="336"/>
      <c r="U10" s="337"/>
      <c r="V10" s="9"/>
      <c r="W10" s="9"/>
      <c r="X10" s="11"/>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12"/>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row>
    <row r="11" spans="1:94" ht="20.25" customHeight="1" x14ac:dyDescent="0.35">
      <c r="A11" s="9"/>
      <c r="B11" s="349" t="s">
        <v>28</v>
      </c>
      <c r="C11" s="314"/>
      <c r="D11" s="314"/>
      <c r="E11" s="314"/>
      <c r="F11" s="314"/>
      <c r="G11" s="314"/>
      <c r="H11" s="314"/>
      <c r="I11" s="314"/>
      <c r="J11" s="296"/>
      <c r="K11" s="350" t="s">
        <v>29</v>
      </c>
      <c r="L11" s="314"/>
      <c r="M11" s="314"/>
      <c r="N11" s="314"/>
      <c r="O11" s="314"/>
      <c r="P11" s="314"/>
      <c r="Q11" s="314"/>
      <c r="R11" s="314"/>
      <c r="S11" s="314"/>
      <c r="T11" s="314"/>
      <c r="U11" s="296"/>
      <c r="V11" s="9"/>
      <c r="W11" s="9"/>
      <c r="X11" s="11"/>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12"/>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row>
    <row r="12" spans="1:94" ht="20.25" customHeight="1" x14ac:dyDescent="0.35">
      <c r="A12" s="9"/>
      <c r="B12" s="343" t="s">
        <v>30</v>
      </c>
      <c r="C12" s="314"/>
      <c r="D12" s="314"/>
      <c r="E12" s="314"/>
      <c r="F12" s="314"/>
      <c r="G12" s="314"/>
      <c r="H12" s="314"/>
      <c r="I12" s="314"/>
      <c r="J12" s="296"/>
      <c r="K12" s="323"/>
      <c r="L12" s="314"/>
      <c r="M12" s="314"/>
      <c r="N12" s="314"/>
      <c r="O12" s="314"/>
      <c r="P12" s="314"/>
      <c r="Q12" s="314"/>
      <c r="R12" s="314"/>
      <c r="S12" s="314"/>
      <c r="T12" s="314"/>
      <c r="U12" s="296"/>
      <c r="V12" s="9"/>
      <c r="W12" s="9"/>
      <c r="X12" s="11"/>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12"/>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row>
    <row r="13" spans="1:94" ht="20.25" customHeight="1" x14ac:dyDescent="0.35">
      <c r="A13" s="9"/>
      <c r="B13" s="343" t="s">
        <v>31</v>
      </c>
      <c r="C13" s="314"/>
      <c r="D13" s="314"/>
      <c r="E13" s="314"/>
      <c r="F13" s="314"/>
      <c r="G13" s="314"/>
      <c r="H13" s="314"/>
      <c r="I13" s="314"/>
      <c r="J13" s="296"/>
      <c r="K13" s="323" t="s">
        <v>32</v>
      </c>
      <c r="L13" s="314"/>
      <c r="M13" s="314"/>
      <c r="N13" s="314"/>
      <c r="O13" s="314"/>
      <c r="P13" s="314"/>
      <c r="Q13" s="314"/>
      <c r="R13" s="314"/>
      <c r="S13" s="314"/>
      <c r="T13" s="314"/>
      <c r="U13" s="296"/>
      <c r="V13" s="9"/>
      <c r="W13" s="9"/>
      <c r="X13" s="11"/>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12"/>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row>
    <row r="14" spans="1:94" ht="20.25" customHeight="1" x14ac:dyDescent="0.35">
      <c r="A14" s="9"/>
      <c r="B14" s="343" t="s">
        <v>33</v>
      </c>
      <c r="C14" s="314"/>
      <c r="D14" s="314"/>
      <c r="E14" s="314"/>
      <c r="F14" s="314"/>
      <c r="G14" s="314"/>
      <c r="H14" s="314"/>
      <c r="I14" s="314"/>
      <c r="J14" s="296"/>
      <c r="K14" s="323"/>
      <c r="L14" s="314"/>
      <c r="M14" s="314"/>
      <c r="N14" s="314"/>
      <c r="O14" s="314"/>
      <c r="P14" s="314"/>
      <c r="Q14" s="314"/>
      <c r="R14" s="314"/>
      <c r="S14" s="314"/>
      <c r="T14" s="314"/>
      <c r="U14" s="296"/>
      <c r="V14" s="9"/>
      <c r="W14" s="9"/>
      <c r="X14" s="11"/>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12"/>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row>
    <row r="15" spans="1:94" ht="20.25" customHeight="1" x14ac:dyDescent="0.35">
      <c r="A15" s="9"/>
      <c r="B15" s="343" t="s">
        <v>34</v>
      </c>
      <c r="C15" s="314"/>
      <c r="D15" s="314"/>
      <c r="E15" s="314"/>
      <c r="F15" s="314"/>
      <c r="G15" s="314"/>
      <c r="H15" s="314"/>
      <c r="I15" s="314"/>
      <c r="J15" s="296"/>
      <c r="K15" s="323"/>
      <c r="L15" s="314"/>
      <c r="M15" s="314"/>
      <c r="N15" s="314"/>
      <c r="O15" s="314"/>
      <c r="P15" s="314"/>
      <c r="Q15" s="314"/>
      <c r="R15" s="314"/>
      <c r="S15" s="314"/>
      <c r="T15" s="314"/>
      <c r="U15" s="296"/>
      <c r="V15" s="9"/>
      <c r="W15" s="9"/>
      <c r="X15" s="11"/>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12"/>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row>
    <row r="16" spans="1:94" ht="20.25" customHeight="1" x14ac:dyDescent="0.35">
      <c r="A16" s="9"/>
      <c r="B16" s="332" t="s">
        <v>37</v>
      </c>
      <c r="C16" s="333"/>
      <c r="D16" s="333"/>
      <c r="E16" s="333"/>
      <c r="F16" s="333"/>
      <c r="G16" s="333"/>
      <c r="H16" s="333"/>
      <c r="I16" s="333"/>
      <c r="J16" s="333"/>
      <c r="K16" s="333"/>
      <c r="L16" s="333"/>
      <c r="M16" s="333"/>
      <c r="N16" s="333"/>
      <c r="O16" s="333"/>
      <c r="P16" s="333"/>
      <c r="Q16" s="333"/>
      <c r="R16" s="333"/>
      <c r="S16" s="333"/>
      <c r="T16" s="333"/>
      <c r="U16" s="334"/>
      <c r="V16" s="9"/>
      <c r="W16" s="9"/>
      <c r="X16" s="11"/>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12"/>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row>
    <row r="17" spans="1:94" ht="20.25" customHeight="1" x14ac:dyDescent="0.35">
      <c r="A17" s="9"/>
      <c r="B17" s="335"/>
      <c r="C17" s="336"/>
      <c r="D17" s="336"/>
      <c r="E17" s="336"/>
      <c r="F17" s="336"/>
      <c r="G17" s="336"/>
      <c r="H17" s="336"/>
      <c r="I17" s="336"/>
      <c r="J17" s="336"/>
      <c r="K17" s="336"/>
      <c r="L17" s="336"/>
      <c r="M17" s="336"/>
      <c r="N17" s="336"/>
      <c r="O17" s="336"/>
      <c r="P17" s="336"/>
      <c r="Q17" s="336"/>
      <c r="R17" s="336"/>
      <c r="S17" s="336"/>
      <c r="T17" s="336"/>
      <c r="U17" s="337"/>
      <c r="V17" s="9"/>
      <c r="W17" s="9"/>
      <c r="X17" s="11"/>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12"/>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row>
    <row r="18" spans="1:94" ht="54.75" customHeight="1" x14ac:dyDescent="0.4">
      <c r="A18" s="9"/>
      <c r="B18" s="338" t="s">
        <v>38</v>
      </c>
      <c r="C18" s="314"/>
      <c r="D18" s="314"/>
      <c r="E18" s="314"/>
      <c r="F18" s="296"/>
      <c r="G18" s="339" t="s">
        <v>39</v>
      </c>
      <c r="H18" s="340"/>
      <c r="I18" s="340"/>
      <c r="J18" s="340"/>
      <c r="K18" s="340"/>
      <c r="L18" s="340"/>
      <c r="M18" s="340"/>
      <c r="N18" s="340"/>
      <c r="O18" s="340"/>
      <c r="P18" s="340"/>
      <c r="Q18" s="340"/>
      <c r="R18" s="341"/>
      <c r="S18" s="342" t="s">
        <v>40</v>
      </c>
      <c r="T18" s="340"/>
      <c r="U18" s="340"/>
      <c r="V18" s="340"/>
      <c r="W18" s="340"/>
      <c r="X18" s="340"/>
      <c r="Y18" s="340"/>
      <c r="Z18" s="340"/>
      <c r="AA18" s="340"/>
      <c r="AB18" s="340"/>
      <c r="AC18" s="340"/>
      <c r="AD18" s="341"/>
      <c r="AE18" s="342" t="s">
        <v>41</v>
      </c>
      <c r="AF18" s="340"/>
      <c r="AG18" s="340"/>
      <c r="AH18" s="340"/>
      <c r="AI18" s="340"/>
      <c r="AJ18" s="340"/>
      <c r="AK18" s="340"/>
      <c r="AL18" s="340"/>
      <c r="AM18" s="340"/>
      <c r="AN18" s="340"/>
      <c r="AO18" s="340"/>
      <c r="AP18" s="341"/>
      <c r="AQ18" s="342" t="s">
        <v>42</v>
      </c>
      <c r="AR18" s="340"/>
      <c r="AS18" s="340"/>
      <c r="AT18" s="340"/>
      <c r="AU18" s="340"/>
      <c r="AV18" s="340"/>
      <c r="AW18" s="340"/>
      <c r="AX18" s="340"/>
      <c r="AY18" s="340"/>
      <c r="AZ18" s="340"/>
      <c r="BA18" s="340"/>
      <c r="BB18" s="341"/>
      <c r="BC18" s="9"/>
      <c r="BD18" s="324" t="s">
        <v>43</v>
      </c>
      <c r="BE18" s="325"/>
      <c r="BF18" s="325"/>
      <c r="BG18" s="325"/>
      <c r="BH18" s="325"/>
      <c r="BI18" s="326"/>
      <c r="BJ18" s="327" t="s">
        <v>42</v>
      </c>
      <c r="BK18" s="328"/>
      <c r="BL18" s="328"/>
      <c r="BM18" s="328"/>
      <c r="BN18" s="328"/>
      <c r="BO18" s="329"/>
      <c r="BP18" s="330" t="s">
        <v>44</v>
      </c>
      <c r="BQ18" s="328"/>
      <c r="BR18" s="328"/>
      <c r="BS18" s="328"/>
      <c r="BT18" s="328"/>
      <c r="BU18" s="331"/>
      <c r="BV18" s="9"/>
      <c r="BW18" s="9"/>
      <c r="BX18" s="9"/>
      <c r="BY18" s="9"/>
      <c r="BZ18" s="9"/>
      <c r="CA18" s="9"/>
      <c r="CB18" s="9"/>
      <c r="CC18" s="9"/>
      <c r="CD18" s="9"/>
      <c r="CE18" s="9"/>
      <c r="CF18" s="9"/>
      <c r="CG18" s="9"/>
      <c r="CH18" s="9"/>
      <c r="CI18" s="9"/>
      <c r="CJ18" s="9"/>
      <c r="CK18" s="9"/>
      <c r="CL18" s="9"/>
      <c r="CM18" s="9"/>
      <c r="CN18" s="9"/>
      <c r="CO18" s="9"/>
      <c r="CP18" s="9"/>
    </row>
    <row r="19" spans="1:94" ht="48.75" customHeight="1" x14ac:dyDescent="0.35">
      <c r="A19" s="18" t="s">
        <v>45</v>
      </c>
      <c r="B19" s="19" t="s">
        <v>46</v>
      </c>
      <c r="C19" s="20" t="s">
        <v>18</v>
      </c>
      <c r="D19" s="21"/>
      <c r="E19" s="20" t="s">
        <v>19</v>
      </c>
      <c r="F19" s="22" t="s">
        <v>47</v>
      </c>
      <c r="G19" s="295" t="s">
        <v>55</v>
      </c>
      <c r="H19" s="296"/>
      <c r="I19" s="297" t="s">
        <v>56</v>
      </c>
      <c r="J19" s="296"/>
      <c r="K19" s="297" t="s">
        <v>57</v>
      </c>
      <c r="L19" s="296"/>
      <c r="M19" s="297" t="s">
        <v>58</v>
      </c>
      <c r="N19" s="296"/>
      <c r="O19" s="297" t="s">
        <v>59</v>
      </c>
      <c r="P19" s="296"/>
      <c r="Q19" s="297" t="s">
        <v>49</v>
      </c>
      <c r="R19" s="294"/>
      <c r="S19" s="298" t="s">
        <v>50</v>
      </c>
      <c r="T19" s="296"/>
      <c r="U19" s="307" t="s">
        <v>51</v>
      </c>
      <c r="V19" s="296"/>
      <c r="W19" s="307" t="s">
        <v>52</v>
      </c>
      <c r="X19" s="296"/>
      <c r="Y19" s="307" t="s">
        <v>53</v>
      </c>
      <c r="Z19" s="296"/>
      <c r="AA19" s="307" t="s">
        <v>54</v>
      </c>
      <c r="AB19" s="296"/>
      <c r="AC19" s="307" t="s">
        <v>49</v>
      </c>
      <c r="AD19" s="294"/>
      <c r="AE19" s="308" t="s">
        <v>50</v>
      </c>
      <c r="AF19" s="296"/>
      <c r="AG19" s="306" t="s">
        <v>51</v>
      </c>
      <c r="AH19" s="296"/>
      <c r="AI19" s="306" t="s">
        <v>52</v>
      </c>
      <c r="AJ19" s="296"/>
      <c r="AK19" s="306" t="s">
        <v>53</v>
      </c>
      <c r="AL19" s="296"/>
      <c r="AM19" s="306" t="s">
        <v>54</v>
      </c>
      <c r="AN19" s="296"/>
      <c r="AO19" s="306" t="s">
        <v>49</v>
      </c>
      <c r="AP19" s="303"/>
      <c r="AQ19" s="322" t="s">
        <v>50</v>
      </c>
      <c r="AR19" s="320"/>
      <c r="AS19" s="319" t="s">
        <v>51</v>
      </c>
      <c r="AT19" s="320"/>
      <c r="AU19" s="319" t="s">
        <v>52</v>
      </c>
      <c r="AV19" s="320"/>
      <c r="AW19" s="319" t="s">
        <v>53</v>
      </c>
      <c r="AX19" s="320"/>
      <c r="AY19" s="319" t="s">
        <v>54</v>
      </c>
      <c r="AZ19" s="320"/>
      <c r="BA19" s="319" t="s">
        <v>49</v>
      </c>
      <c r="BB19" s="321"/>
      <c r="BC19" s="23"/>
      <c r="BD19" s="24" t="s">
        <v>50</v>
      </c>
      <c r="BE19" s="24" t="s">
        <v>51</v>
      </c>
      <c r="BF19" s="24" t="s">
        <v>52</v>
      </c>
      <c r="BG19" s="24" t="s">
        <v>53</v>
      </c>
      <c r="BH19" s="24" t="s">
        <v>54</v>
      </c>
      <c r="BI19" s="24" t="s">
        <v>49</v>
      </c>
      <c r="BJ19" s="25" t="s">
        <v>50</v>
      </c>
      <c r="BK19" s="26" t="s">
        <v>51</v>
      </c>
      <c r="BL19" s="26" t="s">
        <v>52</v>
      </c>
      <c r="BM19" s="26" t="s">
        <v>53</v>
      </c>
      <c r="BN19" s="26" t="s">
        <v>54</v>
      </c>
      <c r="BO19" s="26" t="s">
        <v>49</v>
      </c>
      <c r="BP19" s="27" t="s">
        <v>50</v>
      </c>
      <c r="BQ19" s="28" t="s">
        <v>51</v>
      </c>
      <c r="BR19" s="28" t="s">
        <v>52</v>
      </c>
      <c r="BS19" s="28" t="s">
        <v>53</v>
      </c>
      <c r="BT19" s="28" t="s">
        <v>54</v>
      </c>
      <c r="BU19" s="29" t="s">
        <v>49</v>
      </c>
      <c r="BV19" s="9"/>
      <c r="BW19" s="9"/>
      <c r="BX19" s="9"/>
      <c r="BY19" s="9"/>
      <c r="BZ19" s="9"/>
      <c r="CA19" s="9"/>
      <c r="CB19" s="9"/>
      <c r="CC19" s="9"/>
      <c r="CD19" s="9"/>
      <c r="CE19" s="9"/>
      <c r="CF19" s="9"/>
      <c r="CG19" s="9"/>
      <c r="CH19" s="9"/>
      <c r="CI19" s="9"/>
      <c r="CJ19" s="9"/>
      <c r="CK19" s="9"/>
      <c r="CL19" s="9"/>
      <c r="CM19" s="9"/>
      <c r="CN19" s="9"/>
      <c r="CO19" s="9"/>
      <c r="CP19" s="9"/>
    </row>
    <row r="20" spans="1:94" ht="115.5" customHeight="1" x14ac:dyDescent="0.35">
      <c r="A20" s="18"/>
      <c r="B20" s="19"/>
      <c r="C20" s="20"/>
      <c r="D20" s="21"/>
      <c r="E20" s="20"/>
      <c r="F20" s="22"/>
      <c r="G20" s="295" t="s">
        <v>61</v>
      </c>
      <c r="H20" s="296"/>
      <c r="I20" s="297" t="s">
        <v>61</v>
      </c>
      <c r="J20" s="296"/>
      <c r="K20" s="297" t="s">
        <v>62</v>
      </c>
      <c r="L20" s="296"/>
      <c r="M20" s="297" t="s">
        <v>63</v>
      </c>
      <c r="N20" s="296"/>
      <c r="O20" s="297" t="s">
        <v>64</v>
      </c>
      <c r="P20" s="296"/>
      <c r="Q20" s="297" t="s">
        <v>62</v>
      </c>
      <c r="R20" s="294"/>
      <c r="S20" s="298" t="s">
        <v>65</v>
      </c>
      <c r="T20" s="296"/>
      <c r="U20" s="307" t="s">
        <v>65</v>
      </c>
      <c r="V20" s="296"/>
      <c r="W20" s="307" t="s">
        <v>66</v>
      </c>
      <c r="X20" s="296"/>
      <c r="Y20" s="307" t="s">
        <v>67</v>
      </c>
      <c r="Z20" s="296"/>
      <c r="AA20" s="307" t="s">
        <v>68</v>
      </c>
      <c r="AB20" s="296"/>
      <c r="AC20" s="307" t="s">
        <v>66</v>
      </c>
      <c r="AD20" s="294"/>
      <c r="AE20" s="308" t="s">
        <v>65</v>
      </c>
      <c r="AF20" s="296"/>
      <c r="AG20" s="306" t="s">
        <v>65</v>
      </c>
      <c r="AH20" s="296"/>
      <c r="AI20" s="306" t="s">
        <v>66</v>
      </c>
      <c r="AJ20" s="296"/>
      <c r="AK20" s="306" t="s">
        <v>67</v>
      </c>
      <c r="AL20" s="296"/>
      <c r="AM20" s="306" t="s">
        <v>68</v>
      </c>
      <c r="AN20" s="296"/>
      <c r="AO20" s="306" t="s">
        <v>66</v>
      </c>
      <c r="AP20" s="303"/>
      <c r="AQ20" s="309" t="s">
        <v>65</v>
      </c>
      <c r="AR20" s="296"/>
      <c r="AS20" s="293" t="s">
        <v>65</v>
      </c>
      <c r="AT20" s="296"/>
      <c r="AU20" s="293" t="s">
        <v>66</v>
      </c>
      <c r="AV20" s="296"/>
      <c r="AW20" s="293" t="s">
        <v>67</v>
      </c>
      <c r="AX20" s="296"/>
      <c r="AY20" s="293" t="s">
        <v>68</v>
      </c>
      <c r="AZ20" s="296"/>
      <c r="BA20" s="293" t="s">
        <v>66</v>
      </c>
      <c r="BB20" s="294"/>
      <c r="BC20" s="30"/>
      <c r="BD20" s="31" t="s">
        <v>65</v>
      </c>
      <c r="BE20" s="31" t="s">
        <v>65</v>
      </c>
      <c r="BF20" s="31" t="s">
        <v>66</v>
      </c>
      <c r="BG20" s="32" t="s">
        <v>67</v>
      </c>
      <c r="BH20" s="32" t="s">
        <v>68</v>
      </c>
      <c r="BI20" s="32" t="s">
        <v>66</v>
      </c>
      <c r="BJ20" s="33" t="s">
        <v>65</v>
      </c>
      <c r="BK20" s="33" t="s">
        <v>65</v>
      </c>
      <c r="BL20" s="33" t="s">
        <v>66</v>
      </c>
      <c r="BM20" s="33" t="s">
        <v>67</v>
      </c>
      <c r="BN20" s="33" t="s">
        <v>68</v>
      </c>
      <c r="BO20" s="34" t="s">
        <v>66</v>
      </c>
      <c r="BP20" s="35" t="s">
        <v>65</v>
      </c>
      <c r="BQ20" s="36" t="s">
        <v>65</v>
      </c>
      <c r="BR20" s="36" t="s">
        <v>66</v>
      </c>
      <c r="BS20" s="36" t="s">
        <v>67</v>
      </c>
      <c r="BT20" s="36" t="s">
        <v>68</v>
      </c>
      <c r="BU20" s="37" t="s">
        <v>66</v>
      </c>
      <c r="BV20" s="38"/>
      <c r="BW20" s="38"/>
      <c r="BX20" s="38"/>
      <c r="BY20" s="38"/>
      <c r="BZ20" s="38"/>
      <c r="CA20" s="38"/>
      <c r="CB20" s="38"/>
      <c r="CC20" s="38"/>
      <c r="CD20" s="38"/>
      <c r="CE20" s="38"/>
      <c r="CF20" s="38"/>
      <c r="CG20" s="38"/>
      <c r="CH20" s="38"/>
      <c r="CI20" s="38"/>
      <c r="CJ20" s="38"/>
      <c r="CK20" s="38"/>
      <c r="CL20" s="38"/>
      <c r="CM20" s="38"/>
      <c r="CN20" s="38"/>
      <c r="CO20" s="38"/>
      <c r="CP20" s="38"/>
    </row>
    <row r="21" spans="1:94" ht="39" customHeight="1" x14ac:dyDescent="0.35">
      <c r="A21" s="18"/>
      <c r="B21" s="19"/>
      <c r="C21" s="20"/>
      <c r="D21" s="21"/>
      <c r="E21" s="20"/>
      <c r="F21" s="22"/>
      <c r="G21" s="299" t="s">
        <v>70</v>
      </c>
      <c r="H21" s="296"/>
      <c r="I21" s="300" t="s">
        <v>71</v>
      </c>
      <c r="J21" s="296"/>
      <c r="K21" s="300" t="s">
        <v>72</v>
      </c>
      <c r="L21" s="296"/>
      <c r="M21" s="300" t="s">
        <v>72</v>
      </c>
      <c r="N21" s="296"/>
      <c r="O21" s="300" t="s">
        <v>72</v>
      </c>
      <c r="P21" s="296"/>
      <c r="Q21" s="300" t="s">
        <v>73</v>
      </c>
      <c r="R21" s="294"/>
      <c r="S21" s="301" t="s">
        <v>70</v>
      </c>
      <c r="T21" s="296"/>
      <c r="U21" s="317" t="s">
        <v>71</v>
      </c>
      <c r="V21" s="296"/>
      <c r="W21" s="317" t="s">
        <v>72</v>
      </c>
      <c r="X21" s="296"/>
      <c r="Y21" s="317" t="s">
        <v>72</v>
      </c>
      <c r="Z21" s="296"/>
      <c r="AA21" s="317" t="s">
        <v>72</v>
      </c>
      <c r="AB21" s="296"/>
      <c r="AC21" s="317" t="s">
        <v>73</v>
      </c>
      <c r="AD21" s="294"/>
      <c r="AE21" s="318" t="s">
        <v>70</v>
      </c>
      <c r="AF21" s="296"/>
      <c r="AG21" s="302" t="s">
        <v>71</v>
      </c>
      <c r="AH21" s="296"/>
      <c r="AI21" s="302" t="s">
        <v>72</v>
      </c>
      <c r="AJ21" s="296"/>
      <c r="AK21" s="302" t="s">
        <v>72</v>
      </c>
      <c r="AL21" s="296"/>
      <c r="AM21" s="302" t="s">
        <v>72</v>
      </c>
      <c r="AN21" s="296"/>
      <c r="AO21" s="302" t="s">
        <v>73</v>
      </c>
      <c r="AP21" s="303"/>
      <c r="AQ21" s="304" t="s">
        <v>70</v>
      </c>
      <c r="AR21" s="296"/>
      <c r="AS21" s="305" t="s">
        <v>71</v>
      </c>
      <c r="AT21" s="296"/>
      <c r="AU21" s="305" t="s">
        <v>72</v>
      </c>
      <c r="AV21" s="296"/>
      <c r="AW21" s="305" t="s">
        <v>72</v>
      </c>
      <c r="AX21" s="296"/>
      <c r="AY21" s="305" t="s">
        <v>72</v>
      </c>
      <c r="AZ21" s="296"/>
      <c r="BA21" s="305" t="s">
        <v>73</v>
      </c>
      <c r="BB21" s="294"/>
      <c r="BC21" s="23"/>
      <c r="BD21" s="39" t="s">
        <v>70</v>
      </c>
      <c r="BE21" s="39" t="s">
        <v>71</v>
      </c>
      <c r="BF21" s="39" t="s">
        <v>72</v>
      </c>
      <c r="BG21" s="40" t="s">
        <v>72</v>
      </c>
      <c r="BH21" s="40" t="s">
        <v>72</v>
      </c>
      <c r="BI21" s="40" t="s">
        <v>73</v>
      </c>
      <c r="BJ21" s="33" t="s">
        <v>70</v>
      </c>
      <c r="BK21" s="33" t="s">
        <v>71</v>
      </c>
      <c r="BL21" s="33" t="s">
        <v>72</v>
      </c>
      <c r="BM21" s="33" t="s">
        <v>72</v>
      </c>
      <c r="BN21" s="33" t="s">
        <v>72</v>
      </c>
      <c r="BO21" s="34" t="s">
        <v>73</v>
      </c>
      <c r="BP21" s="35" t="s">
        <v>70</v>
      </c>
      <c r="BQ21" s="36" t="s">
        <v>71</v>
      </c>
      <c r="BR21" s="36" t="s">
        <v>72</v>
      </c>
      <c r="BS21" s="36" t="s">
        <v>72</v>
      </c>
      <c r="BT21" s="36" t="s">
        <v>72</v>
      </c>
      <c r="BU21" s="37" t="s">
        <v>73</v>
      </c>
      <c r="BV21" s="9"/>
      <c r="BW21" s="9"/>
      <c r="BX21" s="9"/>
      <c r="BY21" s="9"/>
      <c r="BZ21" s="9"/>
      <c r="CA21" s="9"/>
      <c r="CB21" s="9"/>
      <c r="CC21" s="9"/>
      <c r="CD21" s="9"/>
      <c r="CE21" s="9"/>
      <c r="CF21" s="9"/>
      <c r="CG21" s="9"/>
      <c r="CH21" s="9"/>
      <c r="CI21" s="9"/>
      <c r="CJ21" s="9"/>
      <c r="CK21" s="9"/>
      <c r="CL21" s="9"/>
      <c r="CM21" s="9"/>
      <c r="CN21" s="9"/>
      <c r="CO21" s="9"/>
      <c r="CP21" s="9"/>
    </row>
    <row r="22" spans="1:94" ht="20.25" customHeight="1" x14ac:dyDescent="0.35">
      <c r="A22" s="18"/>
      <c r="B22" s="19"/>
      <c r="C22" s="20"/>
      <c r="D22" s="21"/>
      <c r="E22" s="20"/>
      <c r="F22" s="22"/>
      <c r="G22" s="41" t="s">
        <v>75</v>
      </c>
      <c r="H22" s="42" t="s">
        <v>76</v>
      </c>
      <c r="I22" s="42" t="s">
        <v>75</v>
      </c>
      <c r="J22" s="42" t="s">
        <v>76</v>
      </c>
      <c r="K22" s="42" t="s">
        <v>75</v>
      </c>
      <c r="L22" s="42" t="s">
        <v>76</v>
      </c>
      <c r="M22" s="42" t="s">
        <v>75</v>
      </c>
      <c r="N22" s="42" t="s">
        <v>76</v>
      </c>
      <c r="O22" s="42" t="s">
        <v>75</v>
      </c>
      <c r="P22" s="42" t="s">
        <v>76</v>
      </c>
      <c r="Q22" s="42" t="s">
        <v>75</v>
      </c>
      <c r="R22" s="43" t="s">
        <v>76</v>
      </c>
      <c r="S22" s="44" t="s">
        <v>75</v>
      </c>
      <c r="T22" s="45" t="s">
        <v>76</v>
      </c>
      <c r="U22" s="45" t="s">
        <v>75</v>
      </c>
      <c r="V22" s="45" t="s">
        <v>76</v>
      </c>
      <c r="W22" s="45" t="s">
        <v>75</v>
      </c>
      <c r="X22" s="45" t="s">
        <v>76</v>
      </c>
      <c r="Y22" s="46" t="s">
        <v>75</v>
      </c>
      <c r="Z22" s="45" t="s">
        <v>76</v>
      </c>
      <c r="AA22" s="45" t="s">
        <v>75</v>
      </c>
      <c r="AB22" s="45" t="s">
        <v>76</v>
      </c>
      <c r="AC22" s="45" t="s">
        <v>75</v>
      </c>
      <c r="AD22" s="47" t="s">
        <v>76</v>
      </c>
      <c r="AE22" s="48" t="s">
        <v>75</v>
      </c>
      <c r="AF22" s="49" t="s">
        <v>76</v>
      </c>
      <c r="AG22" s="49" t="s">
        <v>75</v>
      </c>
      <c r="AH22" s="49" t="s">
        <v>76</v>
      </c>
      <c r="AI22" s="49" t="s">
        <v>75</v>
      </c>
      <c r="AJ22" s="49" t="s">
        <v>76</v>
      </c>
      <c r="AK22" s="50" t="s">
        <v>75</v>
      </c>
      <c r="AL22" s="49" t="s">
        <v>76</v>
      </c>
      <c r="AM22" s="49" t="s">
        <v>75</v>
      </c>
      <c r="AN22" s="49" t="s">
        <v>76</v>
      </c>
      <c r="AO22" s="49" t="s">
        <v>75</v>
      </c>
      <c r="AP22" s="51" t="s">
        <v>76</v>
      </c>
      <c r="AQ22" s="52" t="s">
        <v>75</v>
      </c>
      <c r="AR22" s="53" t="s">
        <v>76</v>
      </c>
      <c r="AS22" s="53" t="s">
        <v>75</v>
      </c>
      <c r="AT22" s="53" t="s">
        <v>76</v>
      </c>
      <c r="AU22" s="53" t="s">
        <v>75</v>
      </c>
      <c r="AV22" s="53" t="s">
        <v>76</v>
      </c>
      <c r="AW22" s="54" t="s">
        <v>75</v>
      </c>
      <c r="AX22" s="53" t="s">
        <v>76</v>
      </c>
      <c r="AY22" s="53" t="s">
        <v>75</v>
      </c>
      <c r="AZ22" s="53" t="s">
        <v>76</v>
      </c>
      <c r="BA22" s="53" t="s">
        <v>75</v>
      </c>
      <c r="BB22" s="55" t="s">
        <v>76</v>
      </c>
      <c r="BC22" s="23"/>
      <c r="BD22" s="56" t="s">
        <v>75</v>
      </c>
      <c r="BE22" s="56" t="s">
        <v>75</v>
      </c>
      <c r="BF22" s="56" t="s">
        <v>75</v>
      </c>
      <c r="BG22" s="56" t="s">
        <v>75</v>
      </c>
      <c r="BH22" s="56" t="s">
        <v>75</v>
      </c>
      <c r="BI22" s="57" t="s">
        <v>75</v>
      </c>
      <c r="BJ22" s="58" t="s">
        <v>75</v>
      </c>
      <c r="BK22" s="59" t="s">
        <v>75</v>
      </c>
      <c r="BL22" s="59" t="s">
        <v>75</v>
      </c>
      <c r="BM22" s="59" t="s">
        <v>75</v>
      </c>
      <c r="BN22" s="59" t="s">
        <v>75</v>
      </c>
      <c r="BO22" s="60" t="s">
        <v>75</v>
      </c>
      <c r="BP22" s="35" t="s">
        <v>75</v>
      </c>
      <c r="BQ22" s="36" t="s">
        <v>75</v>
      </c>
      <c r="BR22" s="36" t="s">
        <v>75</v>
      </c>
      <c r="BS22" s="36" t="s">
        <v>75</v>
      </c>
      <c r="BT22" s="36" t="s">
        <v>75</v>
      </c>
      <c r="BU22" s="37" t="s">
        <v>75</v>
      </c>
      <c r="BV22" s="9"/>
      <c r="BW22" s="9"/>
      <c r="BX22" s="9"/>
      <c r="BY22" s="9"/>
      <c r="BZ22" s="9"/>
      <c r="CA22" s="9"/>
      <c r="CB22" s="9"/>
      <c r="CC22" s="9"/>
      <c r="CD22" s="9"/>
      <c r="CE22" s="9"/>
      <c r="CF22" s="9"/>
      <c r="CG22" s="9"/>
      <c r="CH22" s="9"/>
      <c r="CI22" s="9"/>
      <c r="CJ22" s="9"/>
      <c r="CK22" s="9"/>
      <c r="CL22" s="9"/>
      <c r="CM22" s="9"/>
      <c r="CN22" s="9"/>
      <c r="CO22" s="9"/>
      <c r="CP22" s="9"/>
    </row>
    <row r="23" spans="1:94" ht="20.25" hidden="1" customHeight="1" x14ac:dyDescent="0.35">
      <c r="A23" s="61">
        <v>1</v>
      </c>
      <c r="B23" s="61" t="s">
        <v>35</v>
      </c>
      <c r="C23" s="62" t="s">
        <v>60</v>
      </c>
      <c r="D23" s="62" t="str">
        <f t="shared" ref="D23:D277" si="0">B23&amp;"|"&amp;C23</f>
        <v>MANO DE OBRA|ABRAZADERA BARRA ESTABILIZADORA</v>
      </c>
      <c r="E23" s="63" t="s">
        <v>10</v>
      </c>
      <c r="F23" s="64">
        <v>1</v>
      </c>
      <c r="G23" s="65">
        <v>89601.513211651007</v>
      </c>
      <c r="H23" s="66">
        <f t="shared" ref="H23:H31" si="1">G23*1.19</f>
        <v>106625.8007218647</v>
      </c>
      <c r="I23" s="66">
        <v>89601.513211651007</v>
      </c>
      <c r="J23" s="66">
        <f t="shared" ref="J23:J31" si="2">I23*1.19</f>
        <v>106625.8007218647</v>
      </c>
      <c r="K23" s="67">
        <v>0.91392000000000007</v>
      </c>
      <c r="L23" s="67">
        <f t="shared" ref="L23:L31" si="3">K23*1.19</f>
        <v>1.0875648</v>
      </c>
      <c r="M23" s="66">
        <v>14.633599999999999</v>
      </c>
      <c r="N23" s="66">
        <f t="shared" ref="N23:N31" si="4">M23*1.19</f>
        <v>17.413983999999999</v>
      </c>
      <c r="O23" s="66">
        <v>10.88</v>
      </c>
      <c r="P23" s="66">
        <f t="shared" ref="P23:P31" si="5">O23*1.19</f>
        <v>12.9472</v>
      </c>
      <c r="Q23" s="66"/>
      <c r="R23" s="66">
        <f t="shared" ref="R23:R277" si="6">Q23*1.19</f>
        <v>0</v>
      </c>
      <c r="S23" s="65">
        <v>25000</v>
      </c>
      <c r="T23" s="66">
        <f t="shared" ref="T23:T31" si="7">S23*1.19</f>
        <v>29750</v>
      </c>
      <c r="U23" s="66">
        <v>25000</v>
      </c>
      <c r="V23" s="66">
        <f t="shared" ref="V23:V31" si="8">U23*1.19</f>
        <v>29750</v>
      </c>
      <c r="W23" s="66">
        <v>25000</v>
      </c>
      <c r="X23" s="66">
        <f t="shared" ref="X23:X31" si="9">W23*1.19</f>
        <v>29750</v>
      </c>
      <c r="Y23" s="68">
        <v>25000</v>
      </c>
      <c r="Z23" s="66">
        <f t="shared" ref="Z23:Z31" si="10">Y23*1.19</f>
        <v>29750</v>
      </c>
      <c r="AA23" s="66">
        <v>25000</v>
      </c>
      <c r="AB23" s="66">
        <f t="shared" ref="AB23:AB31" si="11">AA23*1.19</f>
        <v>29750</v>
      </c>
      <c r="AC23" s="66">
        <v>25000</v>
      </c>
      <c r="AD23" s="66">
        <f t="shared" ref="AD23:AD31" si="12">AC23*1.19</f>
        <v>29750</v>
      </c>
      <c r="AE23" s="69">
        <v>27500</v>
      </c>
      <c r="AF23" s="70">
        <f t="shared" ref="AF23:AF31" si="13">AE23*1.19</f>
        <v>32725</v>
      </c>
      <c r="AG23" s="70">
        <v>27500</v>
      </c>
      <c r="AH23" s="70">
        <f t="shared" ref="AH23:AH31" si="14">AG23*1.19</f>
        <v>32725</v>
      </c>
      <c r="AI23" s="70">
        <v>27500</v>
      </c>
      <c r="AJ23" s="70">
        <f t="shared" ref="AJ23:AJ31" si="15">AI23*1.19</f>
        <v>32725</v>
      </c>
      <c r="AK23" s="70">
        <v>27500</v>
      </c>
      <c r="AL23" s="70">
        <f t="shared" ref="AL23:AL31" si="16">AK23*1.19</f>
        <v>32725</v>
      </c>
      <c r="AM23" s="70">
        <v>27500</v>
      </c>
      <c r="AN23" s="70">
        <f t="shared" ref="AN23:AN31" si="17">AM23*1.19</f>
        <v>32725</v>
      </c>
      <c r="AO23" s="70">
        <v>27500</v>
      </c>
      <c r="AP23" s="71">
        <f t="shared" ref="AP23:AP31" si="18">AO23*1.19</f>
        <v>32725</v>
      </c>
      <c r="AQ23" s="65">
        <f t="shared" ref="AQ23:AQ277" si="19">AVERAGE(G23,S23,AE23)</f>
        <v>47367.171070550336</v>
      </c>
      <c r="AR23" s="72">
        <f t="shared" ref="AR23:AR277" si="20">AQ23*1.19</f>
        <v>56366.933573954899</v>
      </c>
      <c r="AS23" s="66">
        <f t="shared" ref="AS23:AS277" si="21">AVERAGE(I23,U23,AG23)</f>
        <v>47367.171070550336</v>
      </c>
      <c r="AT23" s="66">
        <f t="shared" ref="AT23:AT277" si="22">AS23*1.19</f>
        <v>56366.933573954899</v>
      </c>
      <c r="AU23" s="66">
        <f t="shared" ref="AU23:AU277" si="23">AVERAGE(K23,W23,AI23)</f>
        <v>17500.304639999998</v>
      </c>
      <c r="AV23" s="66">
        <f t="shared" ref="AV23:AV277" si="24">AU23*1.19</f>
        <v>20825.362521599996</v>
      </c>
      <c r="AW23" s="66">
        <f t="shared" ref="AW23:AW277" si="25">AVERAGE(M23,Y23,AK23)</f>
        <v>17504.877866666666</v>
      </c>
      <c r="AX23" s="66">
        <f t="shared" ref="AX23:AX277" si="26">AW23*1.19</f>
        <v>20830.804661333332</v>
      </c>
      <c r="AY23" s="66">
        <f t="shared" ref="AY23:AY277" si="27">AVERAGE(O23,AA23,AM23)</f>
        <v>17503.626666666667</v>
      </c>
      <c r="AZ23" s="66">
        <f t="shared" ref="AZ23:AZ277" si="28">AY23*1.19</f>
        <v>20829.315733333333</v>
      </c>
      <c r="BA23" s="66">
        <f t="shared" ref="BA23:BA277" si="29">AVERAGE(AC23,AO23)</f>
        <v>26250</v>
      </c>
      <c r="BB23" s="73">
        <f t="shared" ref="BB23:BB277" si="30">BA23*1.19</f>
        <v>31237.5</v>
      </c>
      <c r="BC23" s="74"/>
      <c r="BD23" s="75">
        <f t="shared" ref="BD23:BD277" si="31">IFERROR(ROUND(HARMEAN(G23,S23,AE23),0),0)</f>
        <v>34276</v>
      </c>
      <c r="BE23" s="75">
        <f t="shared" ref="BE23:BE277" si="32">IFERROR(ROUND(HARMEAN(I23,U23,AG23),0),0)</f>
        <v>34276</v>
      </c>
      <c r="BF23" s="75">
        <f t="shared" ref="BF23:BF277" si="33">IFERROR(ROUND(HARMEAN(K23,W23,AI23),0),0)</f>
        <v>3</v>
      </c>
      <c r="BG23" s="75">
        <f t="shared" ref="BG23:BG277" si="34">IFERROR(ROUND(HARMEAN(M23,Y23,AK23),0),0)</f>
        <v>44</v>
      </c>
      <c r="BH23" s="75">
        <f t="shared" ref="BH23:BH277" si="35">IFERROR(ROUND(HARMEAN(O23,AA23,AM23),0),0)</f>
        <v>33</v>
      </c>
      <c r="BI23" s="75">
        <f t="shared" ref="BI23:BI277" si="36">IFERROR(ROUND(HARMEAN(Q23,AC23,AO23),0),0)</f>
        <v>26190</v>
      </c>
      <c r="BJ23" s="76">
        <f t="shared" ref="BJ23:BJ277" si="37">IFERROR(ROUND(AVERAGE(G23,S23,AE23),0),0)</f>
        <v>47367</v>
      </c>
      <c r="BK23" s="75">
        <f t="shared" ref="BK23:BK277" si="38">IFERROR(ROUND(AVERAGE(I23,U23,AG23),0),0)</f>
        <v>47367</v>
      </c>
      <c r="BL23" s="75">
        <f t="shared" ref="BL23:BL277" si="39">IFERROR(ROUND(AVERAGE(K23,W23,AI23),0),0)</f>
        <v>17500</v>
      </c>
      <c r="BM23" s="75">
        <f t="shared" ref="BM23:BM277" si="40">IFERROR(ROUND(AVERAGE(M23,Y23,AK23),0),0)</f>
        <v>17505</v>
      </c>
      <c r="BN23" s="75">
        <f t="shared" ref="BN23:BN277" si="41">IFERROR(ROUND(AVERAGE(O23,AA23,AM23),0),0)</f>
        <v>17504</v>
      </c>
      <c r="BO23" s="75">
        <f t="shared" ref="BO23:BO277" si="42">IFERROR(ROUND(AVERAGE(Q23,AC23,AO23),0),0)</f>
        <v>26250</v>
      </c>
      <c r="BP23" s="76">
        <f t="shared" ref="BP23:BP277" si="43">IFERROR(ROUND(IF(ABS(G23-AVERAGE(S23,AE23))/AVERAGE(S23,AE23)&gt;50%,AVERAGE(S23,AE23),IF(ABS(S23-AVERAGE(G23,AE23))/AVERAGE(G23,AE23)&gt;50%,AVERAGE(G23,AE23),IF(ABS(AE23-AVERAGE(G23,S23))/AVERAGE(G23,S23)&gt;50%,AVERAGE(G23,S23),AVERAGE(G23,S23,AE23)))),0),0)</f>
        <v>26250</v>
      </c>
      <c r="BQ23" s="75">
        <f t="shared" ref="BQ23:BQ277" si="44">IFERROR(ROUND(IF(ABS(I23-AVERAGE(U23,AG23))/AVERAGE(U23,AG23)&gt;50%,AVERAGE(U23,AG23),IF(ABS(U23-AVERAGE(I23,AG23))/AVERAGE(I23,AG23)&gt;50%,AVERAGE(I23,AG23),IF(ABS(AG23-AVERAGE(I23,U23))/AVERAGE(I23,U23)&gt;50%,AVERAGE(I23,U23),AVERAGE(I23,U23,AG23)))),0),0)</f>
        <v>26250</v>
      </c>
      <c r="BR23" s="75">
        <f t="shared" ref="BR23:BR277" si="45">IFERROR(ROUND(IF(ABS(K23-AVERAGE(W23,AI23))/AVERAGE(W23,AI23)&gt;50%,AVERAGE(W23,AI23),IF(ABS(W23-AVERAGE(K23,AI23))/AVERAGE(K23,AI23)&gt;50%,AVERAGE(K23,AI23),IF(ABS(AI23-AVERAGE(K23,W23))/AVERAGE(K23,W23)&gt;50%,AVERAGE(K23,W23),AVERAGE(K23,W23,AI23)))),0),0)</f>
        <v>26250</v>
      </c>
      <c r="BS23" s="75">
        <f t="shared" ref="BS23:BS277" si="46">IFERROR(ROUND(IF(ABS(M23-AVERAGE(Y23,AK23))/AVERAGE(Y23,AK23)&gt;50%,AVERAGE(Y23,AK23),IF(ABS(Y23-AVERAGE(M23,AK23))/AVERAGE(M23,AK23)&gt;50%,AVERAGE(M23,AK23),IF(ABS(AK23-AVERAGE(M23,Y23))/AVERAGE(M23,Y23)&gt;50%,AVERAGE(M23,Y23),AVERAGE(M23,Y23,AK23)))),0),0)</f>
        <v>26250</v>
      </c>
      <c r="BT23" s="75">
        <f t="shared" ref="BT23:BT277" si="47">IFERROR(ROUND(IF(ABS(O23-AVERAGE(AA23,AM23))/AVERAGE(AA23,AM23)&gt;50%,AVERAGE(AA23,AM23),IF(ABS(AA23-AVERAGE(O23,AM23))/AVERAGE(O23,AM23)&gt;50%,AVERAGE(O23,AM23),IF(ABS(AM23-AVERAGE(O23,AA23))/AVERAGE(O23,AA23)&gt;50%,AVERAGE(O23,AA23),AVERAGE(O23,AA23,AM23)))),0),0)</f>
        <v>26250</v>
      </c>
      <c r="BU23" s="77">
        <f t="shared" ref="BU23:BU277" si="48">IFERROR(ROUND(IF(ABS(Q23-AVERAGE(AC23,AO23))/AVERAGE(AC23,AO23)&gt;50%,AVERAGE(AC23,AO23),IF(ABS(AC23-AVERAGE(Q23,AO23))/AVERAGE(Q23,AO23)&gt;50%,AVERAGE(Q23,AO23),IF(ABS(AO23-AVERAGE(Q23,AC23))/AVERAGE(Q23,AC23)&gt;50%,AVERAGE(Q23,AC23),AVERAGE(Q23,AC23,AO23)))),0),0)</f>
        <v>26250</v>
      </c>
      <c r="BV23" s="77">
        <f t="shared" ref="BV23:BV277" si="49">SUM(BP23:BU23)</f>
        <v>157500</v>
      </c>
      <c r="BW23" s="78"/>
      <c r="BX23" s="78"/>
      <c r="BY23" s="78"/>
      <c r="BZ23" s="78"/>
      <c r="CA23" s="78"/>
      <c r="CB23" s="78"/>
      <c r="CC23" s="78"/>
      <c r="CD23" s="78"/>
      <c r="CE23" s="78"/>
      <c r="CF23" s="78"/>
      <c r="CG23" s="78"/>
      <c r="CH23" s="78"/>
      <c r="CI23" s="78"/>
      <c r="CJ23" s="78"/>
      <c r="CK23" s="78"/>
      <c r="CL23" s="78"/>
      <c r="CM23" s="78"/>
      <c r="CN23" s="78"/>
      <c r="CO23" s="78"/>
      <c r="CP23" s="78"/>
    </row>
    <row r="24" spans="1:94" ht="20.25" hidden="1" customHeight="1" x14ac:dyDescent="0.35">
      <c r="A24" s="61">
        <v>2</v>
      </c>
      <c r="B24" s="61" t="s">
        <v>21</v>
      </c>
      <c r="C24" s="62" t="s">
        <v>60</v>
      </c>
      <c r="D24" s="62" t="str">
        <f t="shared" si="0"/>
        <v>REPUESTOS|ABRAZADERA BARRA ESTABILIZADORA</v>
      </c>
      <c r="E24" s="63" t="s">
        <v>84</v>
      </c>
      <c r="F24" s="64">
        <v>1</v>
      </c>
      <c r="G24" s="65">
        <v>17575.013854795001</v>
      </c>
      <c r="H24" s="66">
        <f t="shared" si="1"/>
        <v>20914.266487206049</v>
      </c>
      <c r="I24" s="66">
        <v>30815.694119215001</v>
      </c>
      <c r="J24" s="66">
        <f t="shared" si="2"/>
        <v>36670.676001865846</v>
      </c>
      <c r="K24" s="67">
        <v>0.91392000000000007</v>
      </c>
      <c r="L24" s="67">
        <f t="shared" si="3"/>
        <v>1.0875648</v>
      </c>
      <c r="M24" s="66">
        <v>16.461440000000003</v>
      </c>
      <c r="N24" s="66">
        <f t="shared" si="4"/>
        <v>19.589113600000005</v>
      </c>
      <c r="O24" s="66">
        <v>14.144000000000002</v>
      </c>
      <c r="P24" s="66">
        <f t="shared" si="5"/>
        <v>16.83136</v>
      </c>
      <c r="Q24" s="66"/>
      <c r="R24" s="66">
        <f t="shared" si="6"/>
        <v>0</v>
      </c>
      <c r="S24" s="65">
        <v>30500</v>
      </c>
      <c r="T24" s="66">
        <f t="shared" si="7"/>
        <v>36295</v>
      </c>
      <c r="U24" s="66">
        <v>30500</v>
      </c>
      <c r="V24" s="66">
        <f t="shared" si="8"/>
        <v>36295</v>
      </c>
      <c r="W24" s="66">
        <v>30500</v>
      </c>
      <c r="X24" s="66">
        <f t="shared" si="9"/>
        <v>36295</v>
      </c>
      <c r="Y24" s="68">
        <v>30500</v>
      </c>
      <c r="Z24" s="66">
        <f t="shared" si="10"/>
        <v>36295</v>
      </c>
      <c r="AA24" s="66">
        <v>30500</v>
      </c>
      <c r="AB24" s="66">
        <f t="shared" si="11"/>
        <v>36295</v>
      </c>
      <c r="AC24" s="66">
        <v>30500</v>
      </c>
      <c r="AD24" s="66">
        <f t="shared" si="12"/>
        <v>36295</v>
      </c>
      <c r="AE24" s="69">
        <v>33600</v>
      </c>
      <c r="AF24" s="70">
        <f t="shared" si="13"/>
        <v>39984</v>
      </c>
      <c r="AG24" s="70">
        <v>33600</v>
      </c>
      <c r="AH24" s="70">
        <f t="shared" si="14"/>
        <v>39984</v>
      </c>
      <c r="AI24" s="70">
        <v>33600</v>
      </c>
      <c r="AJ24" s="70">
        <f t="shared" si="15"/>
        <v>39984</v>
      </c>
      <c r="AK24" s="70">
        <v>33600</v>
      </c>
      <c r="AL24" s="70">
        <f t="shared" si="16"/>
        <v>39984</v>
      </c>
      <c r="AM24" s="70">
        <v>33600</v>
      </c>
      <c r="AN24" s="70">
        <f t="shared" si="17"/>
        <v>39984</v>
      </c>
      <c r="AO24" s="70">
        <v>33600</v>
      </c>
      <c r="AP24" s="71">
        <f t="shared" si="18"/>
        <v>39984</v>
      </c>
      <c r="AQ24" s="65">
        <f t="shared" si="19"/>
        <v>27225.004618265</v>
      </c>
      <c r="AR24" s="72">
        <f t="shared" si="20"/>
        <v>32397.75549573535</v>
      </c>
      <c r="AS24" s="66">
        <f t="shared" si="21"/>
        <v>31638.564706404999</v>
      </c>
      <c r="AT24" s="66">
        <f t="shared" si="22"/>
        <v>37649.892000621949</v>
      </c>
      <c r="AU24" s="66">
        <f t="shared" si="23"/>
        <v>21366.971306666666</v>
      </c>
      <c r="AV24" s="66">
        <f t="shared" si="24"/>
        <v>25426.695854933332</v>
      </c>
      <c r="AW24" s="66">
        <f t="shared" si="25"/>
        <v>21372.153813333334</v>
      </c>
      <c r="AX24" s="66">
        <f t="shared" si="26"/>
        <v>25432.863037866668</v>
      </c>
      <c r="AY24" s="66">
        <f t="shared" si="27"/>
        <v>21371.381333333335</v>
      </c>
      <c r="AZ24" s="66">
        <f t="shared" si="28"/>
        <v>25431.943786666667</v>
      </c>
      <c r="BA24" s="66">
        <f t="shared" si="29"/>
        <v>32050</v>
      </c>
      <c r="BB24" s="73">
        <f t="shared" si="30"/>
        <v>38139.5</v>
      </c>
      <c r="BC24" s="74"/>
      <c r="BD24" s="75">
        <f t="shared" si="31"/>
        <v>25116</v>
      </c>
      <c r="BE24" s="75">
        <f t="shared" si="32"/>
        <v>31579</v>
      </c>
      <c r="BF24" s="75">
        <f t="shared" si="33"/>
        <v>3</v>
      </c>
      <c r="BG24" s="75">
        <f t="shared" si="34"/>
        <v>49</v>
      </c>
      <c r="BH24" s="75">
        <f t="shared" si="35"/>
        <v>42</v>
      </c>
      <c r="BI24" s="75">
        <f t="shared" si="36"/>
        <v>31975</v>
      </c>
      <c r="BJ24" s="76">
        <f t="shared" si="37"/>
        <v>27225</v>
      </c>
      <c r="BK24" s="75">
        <f t="shared" si="38"/>
        <v>31639</v>
      </c>
      <c r="BL24" s="75">
        <f t="shared" si="39"/>
        <v>21367</v>
      </c>
      <c r="BM24" s="75">
        <f t="shared" si="40"/>
        <v>21372</v>
      </c>
      <c r="BN24" s="75">
        <f t="shared" si="41"/>
        <v>21371</v>
      </c>
      <c r="BO24" s="75">
        <f t="shared" si="42"/>
        <v>32050</v>
      </c>
      <c r="BP24" s="76">
        <f t="shared" si="43"/>
        <v>27225</v>
      </c>
      <c r="BQ24" s="75">
        <f t="shared" si="44"/>
        <v>31639</v>
      </c>
      <c r="BR24" s="75">
        <f t="shared" si="45"/>
        <v>32050</v>
      </c>
      <c r="BS24" s="75">
        <f t="shared" si="46"/>
        <v>32050</v>
      </c>
      <c r="BT24" s="75">
        <f t="shared" si="47"/>
        <v>32050</v>
      </c>
      <c r="BU24" s="77">
        <f t="shared" si="48"/>
        <v>32050</v>
      </c>
      <c r="BV24" s="77">
        <f t="shared" si="49"/>
        <v>187064</v>
      </c>
      <c r="BW24" s="78"/>
      <c r="BX24" s="78"/>
      <c r="BY24" s="78"/>
      <c r="BZ24" s="78"/>
      <c r="CA24" s="78"/>
      <c r="CB24" s="78"/>
      <c r="CC24" s="78"/>
      <c r="CD24" s="78"/>
      <c r="CE24" s="78"/>
      <c r="CF24" s="78"/>
      <c r="CG24" s="78"/>
      <c r="CH24" s="78"/>
      <c r="CI24" s="78"/>
      <c r="CJ24" s="78"/>
      <c r="CK24" s="78"/>
      <c r="CL24" s="78"/>
      <c r="CM24" s="78"/>
      <c r="CN24" s="78"/>
      <c r="CO24" s="78"/>
      <c r="CP24" s="78"/>
    </row>
    <row r="25" spans="1:94" ht="20.25" hidden="1" customHeight="1" x14ac:dyDescent="0.35">
      <c r="A25" s="79">
        <v>3</v>
      </c>
      <c r="B25" s="79" t="s">
        <v>35</v>
      </c>
      <c r="C25" s="80" t="s">
        <v>87</v>
      </c>
      <c r="D25" s="80" t="str">
        <f t="shared" si="0"/>
        <v>MANO DE OBRA|ABRAZADERAS RADIADOR</v>
      </c>
      <c r="E25" s="81" t="s">
        <v>10</v>
      </c>
      <c r="F25" s="82">
        <v>1</v>
      </c>
      <c r="G25" s="83">
        <v>22400.144312213997</v>
      </c>
      <c r="H25" s="84">
        <f t="shared" si="1"/>
        <v>26656.171731534654</v>
      </c>
      <c r="I25" s="84">
        <v>22400.144312213997</v>
      </c>
      <c r="J25" s="84">
        <f t="shared" si="2"/>
        <v>26656.171731534654</v>
      </c>
      <c r="K25" s="85">
        <v>0.91392000000000007</v>
      </c>
      <c r="L25" s="85">
        <f t="shared" si="3"/>
        <v>1.0875648</v>
      </c>
      <c r="M25" s="84">
        <v>14.633599999999999</v>
      </c>
      <c r="N25" s="84">
        <f t="shared" si="4"/>
        <v>17.413983999999999</v>
      </c>
      <c r="O25" s="84">
        <v>10.88</v>
      </c>
      <c r="P25" s="84">
        <f t="shared" si="5"/>
        <v>12.9472</v>
      </c>
      <c r="Q25" s="84"/>
      <c r="R25" s="84">
        <f t="shared" si="6"/>
        <v>0</v>
      </c>
      <c r="S25" s="86">
        <v>25000</v>
      </c>
      <c r="T25" s="87">
        <f t="shared" si="7"/>
        <v>29750</v>
      </c>
      <c r="U25" s="87">
        <v>25000</v>
      </c>
      <c r="V25" s="87">
        <f t="shared" si="8"/>
        <v>29750</v>
      </c>
      <c r="W25" s="87">
        <v>25000</v>
      </c>
      <c r="X25" s="87">
        <f t="shared" si="9"/>
        <v>29750</v>
      </c>
      <c r="Y25" s="88">
        <v>25000</v>
      </c>
      <c r="Z25" s="87">
        <f t="shared" si="10"/>
        <v>29750</v>
      </c>
      <c r="AA25" s="87">
        <v>25000</v>
      </c>
      <c r="AB25" s="87">
        <f t="shared" si="11"/>
        <v>29750</v>
      </c>
      <c r="AC25" s="87">
        <v>25000</v>
      </c>
      <c r="AD25" s="87">
        <f t="shared" si="12"/>
        <v>29750</v>
      </c>
      <c r="AE25" s="89">
        <v>27500</v>
      </c>
      <c r="AF25" s="90">
        <f t="shared" si="13"/>
        <v>32725</v>
      </c>
      <c r="AG25" s="90">
        <v>27500</v>
      </c>
      <c r="AH25" s="90">
        <f t="shared" si="14"/>
        <v>32725</v>
      </c>
      <c r="AI25" s="90">
        <v>27500</v>
      </c>
      <c r="AJ25" s="90">
        <f t="shared" si="15"/>
        <v>32725</v>
      </c>
      <c r="AK25" s="90">
        <v>27500</v>
      </c>
      <c r="AL25" s="90">
        <f t="shared" si="16"/>
        <v>32725</v>
      </c>
      <c r="AM25" s="90">
        <v>27500</v>
      </c>
      <c r="AN25" s="90">
        <f t="shared" si="17"/>
        <v>32725</v>
      </c>
      <c r="AO25" s="90">
        <v>27500</v>
      </c>
      <c r="AP25" s="91">
        <f t="shared" si="18"/>
        <v>32725</v>
      </c>
      <c r="AQ25" s="92">
        <f t="shared" si="19"/>
        <v>24966.714770737995</v>
      </c>
      <c r="AR25" s="93">
        <f t="shared" si="20"/>
        <v>29710.390577178212</v>
      </c>
      <c r="AS25" s="94">
        <f t="shared" si="21"/>
        <v>24966.714770737995</v>
      </c>
      <c r="AT25" s="94">
        <f t="shared" si="22"/>
        <v>29710.390577178212</v>
      </c>
      <c r="AU25" s="94">
        <f t="shared" si="23"/>
        <v>17500.304639999998</v>
      </c>
      <c r="AV25" s="94">
        <f t="shared" si="24"/>
        <v>20825.362521599996</v>
      </c>
      <c r="AW25" s="94">
        <f t="shared" si="25"/>
        <v>17504.877866666666</v>
      </c>
      <c r="AX25" s="94">
        <f t="shared" si="26"/>
        <v>20830.804661333332</v>
      </c>
      <c r="AY25" s="94">
        <f t="shared" si="27"/>
        <v>17503.626666666667</v>
      </c>
      <c r="AZ25" s="94">
        <f t="shared" si="28"/>
        <v>20829.315733333333</v>
      </c>
      <c r="BA25" s="94">
        <f t="shared" si="29"/>
        <v>26250</v>
      </c>
      <c r="BB25" s="95">
        <f t="shared" si="30"/>
        <v>31237.5</v>
      </c>
      <c r="BC25" s="23"/>
      <c r="BD25" s="96">
        <f t="shared" si="31"/>
        <v>24792</v>
      </c>
      <c r="BE25" s="96">
        <f t="shared" si="32"/>
        <v>24792</v>
      </c>
      <c r="BF25" s="96">
        <f t="shared" si="33"/>
        <v>3</v>
      </c>
      <c r="BG25" s="96">
        <f t="shared" si="34"/>
        <v>44</v>
      </c>
      <c r="BH25" s="96">
        <f t="shared" si="35"/>
        <v>33</v>
      </c>
      <c r="BI25" s="96">
        <f t="shared" si="36"/>
        <v>26190</v>
      </c>
      <c r="BJ25" s="97">
        <f t="shared" si="37"/>
        <v>24967</v>
      </c>
      <c r="BK25" s="96">
        <f t="shared" si="38"/>
        <v>24967</v>
      </c>
      <c r="BL25" s="96">
        <f t="shared" si="39"/>
        <v>17500</v>
      </c>
      <c r="BM25" s="96">
        <f t="shared" si="40"/>
        <v>17505</v>
      </c>
      <c r="BN25" s="96">
        <f t="shared" si="41"/>
        <v>17504</v>
      </c>
      <c r="BO25" s="96">
        <f t="shared" si="42"/>
        <v>26250</v>
      </c>
      <c r="BP25" s="97">
        <f t="shared" si="43"/>
        <v>24967</v>
      </c>
      <c r="BQ25" s="96">
        <f t="shared" si="44"/>
        <v>24967</v>
      </c>
      <c r="BR25" s="96">
        <f t="shared" si="45"/>
        <v>26250</v>
      </c>
      <c r="BS25" s="96">
        <f t="shared" si="46"/>
        <v>26250</v>
      </c>
      <c r="BT25" s="96">
        <f t="shared" si="47"/>
        <v>26250</v>
      </c>
      <c r="BU25" s="98">
        <f t="shared" si="48"/>
        <v>26250</v>
      </c>
      <c r="BV25" s="77">
        <f t="shared" si="49"/>
        <v>154934</v>
      </c>
      <c r="BW25" s="9"/>
      <c r="BX25" s="9"/>
      <c r="BY25" s="9"/>
      <c r="BZ25" s="9"/>
      <c r="CA25" s="9"/>
      <c r="CB25" s="9"/>
      <c r="CC25" s="9"/>
      <c r="CD25" s="9"/>
      <c r="CE25" s="9"/>
      <c r="CF25" s="9"/>
      <c r="CG25" s="9"/>
      <c r="CH25" s="9"/>
      <c r="CI25" s="9"/>
      <c r="CJ25" s="9"/>
      <c r="CK25" s="9"/>
      <c r="CL25" s="9"/>
      <c r="CM25" s="9"/>
      <c r="CN25" s="9"/>
      <c r="CO25" s="9"/>
      <c r="CP25" s="9"/>
    </row>
    <row r="26" spans="1:94" ht="20.25" hidden="1" customHeight="1" x14ac:dyDescent="0.35">
      <c r="A26" s="99">
        <v>4</v>
      </c>
      <c r="B26" s="99" t="s">
        <v>21</v>
      </c>
      <c r="C26" s="80" t="s">
        <v>87</v>
      </c>
      <c r="D26" s="80" t="str">
        <f t="shared" si="0"/>
        <v>REPUESTOS|ABRAZADERAS RADIADOR</v>
      </c>
      <c r="E26" s="81" t="s">
        <v>84</v>
      </c>
      <c r="F26" s="82">
        <v>1</v>
      </c>
      <c r="G26" s="83">
        <v>11716.679573638999</v>
      </c>
      <c r="H26" s="84">
        <f t="shared" si="1"/>
        <v>13942.848692630409</v>
      </c>
      <c r="I26" s="84">
        <v>11716.679573638999</v>
      </c>
      <c r="J26" s="84">
        <f t="shared" si="2"/>
        <v>13942.848692630409</v>
      </c>
      <c r="K26" s="85">
        <v>0.91392000000000007</v>
      </c>
      <c r="L26" s="85">
        <f t="shared" si="3"/>
        <v>1.0875648</v>
      </c>
      <c r="M26" s="84">
        <v>18.289280000000002</v>
      </c>
      <c r="N26" s="84">
        <f t="shared" si="4"/>
        <v>21.764243199999999</v>
      </c>
      <c r="O26" s="84">
        <v>14.144000000000002</v>
      </c>
      <c r="P26" s="84">
        <f t="shared" si="5"/>
        <v>16.83136</v>
      </c>
      <c r="Q26" s="84"/>
      <c r="R26" s="84">
        <f t="shared" si="6"/>
        <v>0</v>
      </c>
      <c r="S26" s="86">
        <v>30500</v>
      </c>
      <c r="T26" s="87">
        <f t="shared" si="7"/>
        <v>36295</v>
      </c>
      <c r="U26" s="87">
        <v>30500</v>
      </c>
      <c r="V26" s="87">
        <f t="shared" si="8"/>
        <v>36295</v>
      </c>
      <c r="W26" s="87">
        <v>30500</v>
      </c>
      <c r="X26" s="87">
        <f t="shared" si="9"/>
        <v>36295</v>
      </c>
      <c r="Y26" s="88">
        <v>30500</v>
      </c>
      <c r="Z26" s="87">
        <f t="shared" si="10"/>
        <v>36295</v>
      </c>
      <c r="AA26" s="87">
        <v>30500</v>
      </c>
      <c r="AB26" s="87">
        <f t="shared" si="11"/>
        <v>36295</v>
      </c>
      <c r="AC26" s="87">
        <v>30500</v>
      </c>
      <c r="AD26" s="87">
        <f t="shared" si="12"/>
        <v>36295</v>
      </c>
      <c r="AE26" s="89">
        <v>33600</v>
      </c>
      <c r="AF26" s="90">
        <f t="shared" si="13"/>
        <v>39984</v>
      </c>
      <c r="AG26" s="90">
        <v>33600</v>
      </c>
      <c r="AH26" s="90">
        <f t="shared" si="14"/>
        <v>39984</v>
      </c>
      <c r="AI26" s="90">
        <v>33600</v>
      </c>
      <c r="AJ26" s="90">
        <f t="shared" si="15"/>
        <v>39984</v>
      </c>
      <c r="AK26" s="90">
        <v>33600</v>
      </c>
      <c r="AL26" s="90">
        <f t="shared" si="16"/>
        <v>39984</v>
      </c>
      <c r="AM26" s="90">
        <v>33600</v>
      </c>
      <c r="AN26" s="90">
        <f t="shared" si="17"/>
        <v>39984</v>
      </c>
      <c r="AO26" s="90">
        <v>33600</v>
      </c>
      <c r="AP26" s="91">
        <f t="shared" si="18"/>
        <v>39984</v>
      </c>
      <c r="AQ26" s="92">
        <f t="shared" si="19"/>
        <v>25272.226524546335</v>
      </c>
      <c r="AR26" s="93">
        <f t="shared" si="20"/>
        <v>30073.949564210136</v>
      </c>
      <c r="AS26" s="94">
        <f t="shared" si="21"/>
        <v>25272.226524546335</v>
      </c>
      <c r="AT26" s="94">
        <f t="shared" si="22"/>
        <v>30073.949564210136</v>
      </c>
      <c r="AU26" s="94">
        <f t="shared" si="23"/>
        <v>21366.971306666666</v>
      </c>
      <c r="AV26" s="94">
        <f t="shared" si="24"/>
        <v>25426.695854933332</v>
      </c>
      <c r="AW26" s="94">
        <f t="shared" si="25"/>
        <v>21372.763093333331</v>
      </c>
      <c r="AX26" s="94">
        <f t="shared" si="26"/>
        <v>25433.588081066664</v>
      </c>
      <c r="AY26" s="94">
        <f t="shared" si="27"/>
        <v>21371.381333333335</v>
      </c>
      <c r="AZ26" s="94">
        <f t="shared" si="28"/>
        <v>25431.943786666667</v>
      </c>
      <c r="BA26" s="94">
        <f t="shared" si="29"/>
        <v>32050</v>
      </c>
      <c r="BB26" s="95">
        <f t="shared" si="30"/>
        <v>38139.5</v>
      </c>
      <c r="BC26" s="23"/>
      <c r="BD26" s="96">
        <f t="shared" si="31"/>
        <v>20284</v>
      </c>
      <c r="BE26" s="96">
        <f t="shared" si="32"/>
        <v>20284</v>
      </c>
      <c r="BF26" s="96">
        <f t="shared" si="33"/>
        <v>3</v>
      </c>
      <c r="BG26" s="96">
        <f t="shared" si="34"/>
        <v>55</v>
      </c>
      <c r="BH26" s="96">
        <f t="shared" si="35"/>
        <v>42</v>
      </c>
      <c r="BI26" s="96">
        <f t="shared" si="36"/>
        <v>31975</v>
      </c>
      <c r="BJ26" s="97">
        <f t="shared" si="37"/>
        <v>25272</v>
      </c>
      <c r="BK26" s="96">
        <f t="shared" si="38"/>
        <v>25272</v>
      </c>
      <c r="BL26" s="96">
        <f t="shared" si="39"/>
        <v>21367</v>
      </c>
      <c r="BM26" s="96">
        <f t="shared" si="40"/>
        <v>21373</v>
      </c>
      <c r="BN26" s="96">
        <f t="shared" si="41"/>
        <v>21371</v>
      </c>
      <c r="BO26" s="96">
        <f t="shared" si="42"/>
        <v>32050</v>
      </c>
      <c r="BP26" s="97">
        <f t="shared" si="43"/>
        <v>32050</v>
      </c>
      <c r="BQ26" s="96">
        <f t="shared" si="44"/>
        <v>32050</v>
      </c>
      <c r="BR26" s="96">
        <f t="shared" si="45"/>
        <v>32050</v>
      </c>
      <c r="BS26" s="96">
        <f t="shared" si="46"/>
        <v>32050</v>
      </c>
      <c r="BT26" s="96">
        <f t="shared" si="47"/>
        <v>32050</v>
      </c>
      <c r="BU26" s="98">
        <f t="shared" si="48"/>
        <v>32050</v>
      </c>
      <c r="BV26" s="77">
        <f t="shared" si="49"/>
        <v>192300</v>
      </c>
      <c r="BW26" s="9"/>
      <c r="BX26" s="9"/>
      <c r="BY26" s="9"/>
      <c r="BZ26" s="9"/>
      <c r="CA26" s="9"/>
      <c r="CB26" s="9"/>
      <c r="CC26" s="9"/>
      <c r="CD26" s="9"/>
      <c r="CE26" s="9"/>
      <c r="CF26" s="9"/>
      <c r="CG26" s="9"/>
      <c r="CH26" s="9"/>
      <c r="CI26" s="9"/>
      <c r="CJ26" s="9"/>
      <c r="CK26" s="9"/>
      <c r="CL26" s="9"/>
      <c r="CM26" s="9"/>
      <c r="CN26" s="9"/>
      <c r="CO26" s="9"/>
      <c r="CP26" s="9"/>
    </row>
    <row r="27" spans="1:94" ht="20.25" hidden="1" customHeight="1" x14ac:dyDescent="0.35">
      <c r="A27" s="79">
        <v>5</v>
      </c>
      <c r="B27" s="79" t="s">
        <v>35</v>
      </c>
      <c r="C27" s="80" t="s">
        <v>91</v>
      </c>
      <c r="D27" s="80" t="str">
        <f t="shared" si="0"/>
        <v>MANO DE OBRA|ACEITE COMPRESOR</v>
      </c>
      <c r="E27" s="81" t="s">
        <v>10</v>
      </c>
      <c r="F27" s="82">
        <v>1</v>
      </c>
      <c r="G27" s="83">
        <v>44800.299635755</v>
      </c>
      <c r="H27" s="84">
        <f t="shared" si="1"/>
        <v>53312.356566548449</v>
      </c>
      <c r="I27" s="84">
        <v>44800.299635755</v>
      </c>
      <c r="J27" s="84">
        <f t="shared" si="2"/>
        <v>53312.356566548449</v>
      </c>
      <c r="K27" s="85">
        <v>0.91392000000000007</v>
      </c>
      <c r="L27" s="85">
        <f t="shared" si="3"/>
        <v>1.0875648</v>
      </c>
      <c r="M27" s="84">
        <v>14.633599999999999</v>
      </c>
      <c r="N27" s="84">
        <f t="shared" si="4"/>
        <v>17.413983999999999</v>
      </c>
      <c r="O27" s="84">
        <v>10.88</v>
      </c>
      <c r="P27" s="84">
        <f t="shared" si="5"/>
        <v>12.9472</v>
      </c>
      <c r="Q27" s="84"/>
      <c r="R27" s="84">
        <f t="shared" si="6"/>
        <v>0</v>
      </c>
      <c r="S27" s="86">
        <v>175000</v>
      </c>
      <c r="T27" s="87">
        <f t="shared" si="7"/>
        <v>208250</v>
      </c>
      <c r="U27" s="87">
        <v>175000</v>
      </c>
      <c r="V27" s="87">
        <f t="shared" si="8"/>
        <v>208250</v>
      </c>
      <c r="W27" s="87">
        <v>175000</v>
      </c>
      <c r="X27" s="87">
        <f t="shared" si="9"/>
        <v>208250</v>
      </c>
      <c r="Y27" s="88">
        <v>175000</v>
      </c>
      <c r="Z27" s="87">
        <f t="shared" si="10"/>
        <v>208250</v>
      </c>
      <c r="AA27" s="87">
        <v>175000</v>
      </c>
      <c r="AB27" s="87">
        <f t="shared" si="11"/>
        <v>208250</v>
      </c>
      <c r="AC27" s="87">
        <v>175000</v>
      </c>
      <c r="AD27" s="87">
        <f t="shared" si="12"/>
        <v>208250</v>
      </c>
      <c r="AE27" s="89">
        <v>192500</v>
      </c>
      <c r="AF27" s="90">
        <f t="shared" si="13"/>
        <v>229075</v>
      </c>
      <c r="AG27" s="90">
        <v>192500</v>
      </c>
      <c r="AH27" s="90">
        <f t="shared" si="14"/>
        <v>229075</v>
      </c>
      <c r="AI27" s="90">
        <v>192500</v>
      </c>
      <c r="AJ27" s="90">
        <f t="shared" si="15"/>
        <v>229075</v>
      </c>
      <c r="AK27" s="90">
        <v>192500</v>
      </c>
      <c r="AL27" s="90">
        <f t="shared" si="16"/>
        <v>229075</v>
      </c>
      <c r="AM27" s="90">
        <v>192500</v>
      </c>
      <c r="AN27" s="90">
        <f t="shared" si="17"/>
        <v>229075</v>
      </c>
      <c r="AO27" s="90">
        <v>192500</v>
      </c>
      <c r="AP27" s="91">
        <f t="shared" si="18"/>
        <v>229075</v>
      </c>
      <c r="AQ27" s="92">
        <f t="shared" si="19"/>
        <v>137433.43321191834</v>
      </c>
      <c r="AR27" s="93">
        <f t="shared" si="20"/>
        <v>163545.78552218282</v>
      </c>
      <c r="AS27" s="94">
        <f t="shared" si="21"/>
        <v>137433.43321191834</v>
      </c>
      <c r="AT27" s="94">
        <f t="shared" si="22"/>
        <v>163545.78552218282</v>
      </c>
      <c r="AU27" s="94">
        <f t="shared" si="23"/>
        <v>122500.30463999999</v>
      </c>
      <c r="AV27" s="94">
        <f t="shared" si="24"/>
        <v>145775.36252159998</v>
      </c>
      <c r="AW27" s="94">
        <f t="shared" si="25"/>
        <v>122504.87786666666</v>
      </c>
      <c r="AX27" s="94">
        <f t="shared" si="26"/>
        <v>145780.80466133333</v>
      </c>
      <c r="AY27" s="94">
        <f t="shared" si="27"/>
        <v>122503.62666666666</v>
      </c>
      <c r="AZ27" s="94">
        <f t="shared" si="28"/>
        <v>145779.31573333332</v>
      </c>
      <c r="BA27" s="94">
        <f t="shared" si="29"/>
        <v>183750</v>
      </c>
      <c r="BB27" s="95">
        <f t="shared" si="30"/>
        <v>218662.5</v>
      </c>
      <c r="BC27" s="23"/>
      <c r="BD27" s="96">
        <f t="shared" si="31"/>
        <v>90279</v>
      </c>
      <c r="BE27" s="96">
        <f t="shared" si="32"/>
        <v>90279</v>
      </c>
      <c r="BF27" s="96">
        <f t="shared" si="33"/>
        <v>3</v>
      </c>
      <c r="BG27" s="96">
        <f t="shared" si="34"/>
        <v>44</v>
      </c>
      <c r="BH27" s="96">
        <f t="shared" si="35"/>
        <v>33</v>
      </c>
      <c r="BI27" s="96">
        <f t="shared" si="36"/>
        <v>183333</v>
      </c>
      <c r="BJ27" s="97">
        <f t="shared" si="37"/>
        <v>137433</v>
      </c>
      <c r="BK27" s="96">
        <f t="shared" si="38"/>
        <v>137433</v>
      </c>
      <c r="BL27" s="96">
        <f t="shared" si="39"/>
        <v>122500</v>
      </c>
      <c r="BM27" s="96">
        <f t="shared" si="40"/>
        <v>122505</v>
      </c>
      <c r="BN27" s="96">
        <f t="shared" si="41"/>
        <v>122504</v>
      </c>
      <c r="BO27" s="96">
        <f t="shared" si="42"/>
        <v>183750</v>
      </c>
      <c r="BP27" s="97">
        <f t="shared" si="43"/>
        <v>183750</v>
      </c>
      <c r="BQ27" s="96">
        <f t="shared" si="44"/>
        <v>183750</v>
      </c>
      <c r="BR27" s="96">
        <f t="shared" si="45"/>
        <v>183750</v>
      </c>
      <c r="BS27" s="96">
        <f t="shared" si="46"/>
        <v>183750</v>
      </c>
      <c r="BT27" s="96">
        <f t="shared" si="47"/>
        <v>183750</v>
      </c>
      <c r="BU27" s="98">
        <f t="shared" si="48"/>
        <v>183750</v>
      </c>
      <c r="BV27" s="77">
        <f t="shared" si="49"/>
        <v>1102500</v>
      </c>
      <c r="BW27" s="9"/>
      <c r="BX27" s="9"/>
      <c r="BY27" s="9"/>
      <c r="BZ27" s="9"/>
      <c r="CA27" s="9"/>
      <c r="CB27" s="9"/>
      <c r="CC27" s="9"/>
      <c r="CD27" s="9"/>
      <c r="CE27" s="9"/>
      <c r="CF27" s="9"/>
      <c r="CG27" s="9"/>
      <c r="CH27" s="9"/>
      <c r="CI27" s="9"/>
      <c r="CJ27" s="9"/>
      <c r="CK27" s="9"/>
      <c r="CL27" s="9"/>
      <c r="CM27" s="9"/>
      <c r="CN27" s="9"/>
      <c r="CO27" s="9"/>
      <c r="CP27" s="9"/>
    </row>
    <row r="28" spans="1:94" ht="20.25" hidden="1" customHeight="1" x14ac:dyDescent="0.35">
      <c r="A28" s="99">
        <v>6</v>
      </c>
      <c r="B28" s="99" t="s">
        <v>21</v>
      </c>
      <c r="C28" s="80" t="s">
        <v>91</v>
      </c>
      <c r="D28" s="80" t="str">
        <f t="shared" si="0"/>
        <v>REPUESTOS|ACEITE COMPRESOR</v>
      </c>
      <c r="E28" s="81" t="s">
        <v>93</v>
      </c>
      <c r="F28" s="82">
        <v>1</v>
      </c>
      <c r="G28" s="83">
        <v>23434.273087419002</v>
      </c>
      <c r="H28" s="84">
        <f t="shared" si="1"/>
        <v>27886.784974028611</v>
      </c>
      <c r="I28" s="84">
        <v>23434.273087419002</v>
      </c>
      <c r="J28" s="84">
        <f t="shared" si="2"/>
        <v>27886.784974028611</v>
      </c>
      <c r="K28" s="84">
        <v>67456</v>
      </c>
      <c r="L28" s="84">
        <f t="shared" si="3"/>
        <v>80272.639999999999</v>
      </c>
      <c r="M28" s="84">
        <v>18.289280000000002</v>
      </c>
      <c r="N28" s="84">
        <f t="shared" si="4"/>
        <v>21.764243199999999</v>
      </c>
      <c r="O28" s="84">
        <v>14.144000000000002</v>
      </c>
      <c r="P28" s="84">
        <f t="shared" si="5"/>
        <v>16.83136</v>
      </c>
      <c r="Q28" s="84"/>
      <c r="R28" s="84">
        <f t="shared" si="6"/>
        <v>0</v>
      </c>
      <c r="S28" s="86">
        <v>105000</v>
      </c>
      <c r="T28" s="87">
        <f t="shared" si="7"/>
        <v>124950</v>
      </c>
      <c r="U28" s="87">
        <v>105000</v>
      </c>
      <c r="V28" s="87">
        <f t="shared" si="8"/>
        <v>124950</v>
      </c>
      <c r="W28" s="87">
        <v>105000</v>
      </c>
      <c r="X28" s="87">
        <f t="shared" si="9"/>
        <v>124950</v>
      </c>
      <c r="Y28" s="88">
        <v>105000</v>
      </c>
      <c r="Z28" s="87">
        <f t="shared" si="10"/>
        <v>124950</v>
      </c>
      <c r="AA28" s="87">
        <v>105000</v>
      </c>
      <c r="AB28" s="87">
        <f t="shared" si="11"/>
        <v>124950</v>
      </c>
      <c r="AC28" s="87">
        <v>105000</v>
      </c>
      <c r="AD28" s="87">
        <f t="shared" si="12"/>
        <v>124950</v>
      </c>
      <c r="AE28" s="89">
        <v>115500</v>
      </c>
      <c r="AF28" s="90">
        <f t="shared" si="13"/>
        <v>137445</v>
      </c>
      <c r="AG28" s="90">
        <v>115500</v>
      </c>
      <c r="AH28" s="90">
        <f t="shared" si="14"/>
        <v>137445</v>
      </c>
      <c r="AI28" s="90">
        <v>115500</v>
      </c>
      <c r="AJ28" s="90">
        <f t="shared" si="15"/>
        <v>137445</v>
      </c>
      <c r="AK28" s="90">
        <v>115500</v>
      </c>
      <c r="AL28" s="90">
        <f t="shared" si="16"/>
        <v>137445</v>
      </c>
      <c r="AM28" s="90">
        <v>115500</v>
      </c>
      <c r="AN28" s="90">
        <f t="shared" si="17"/>
        <v>137445</v>
      </c>
      <c r="AO28" s="90">
        <v>115500</v>
      </c>
      <c r="AP28" s="91">
        <f t="shared" si="18"/>
        <v>137445</v>
      </c>
      <c r="AQ28" s="92">
        <f t="shared" si="19"/>
        <v>81311.424362473001</v>
      </c>
      <c r="AR28" s="93">
        <f t="shared" si="20"/>
        <v>96760.594991342863</v>
      </c>
      <c r="AS28" s="94">
        <f t="shared" si="21"/>
        <v>81311.424362473001</v>
      </c>
      <c r="AT28" s="94">
        <f t="shared" si="22"/>
        <v>96760.594991342863</v>
      </c>
      <c r="AU28" s="94">
        <f t="shared" si="23"/>
        <v>95985.333333333328</v>
      </c>
      <c r="AV28" s="94">
        <f t="shared" si="24"/>
        <v>114222.54666666666</v>
      </c>
      <c r="AW28" s="94">
        <f t="shared" si="25"/>
        <v>73506.096426666671</v>
      </c>
      <c r="AX28" s="94">
        <f t="shared" si="26"/>
        <v>87472.254747733328</v>
      </c>
      <c r="AY28" s="94">
        <f t="shared" si="27"/>
        <v>73504.714666666667</v>
      </c>
      <c r="AZ28" s="94">
        <f t="shared" si="28"/>
        <v>87470.610453333327</v>
      </c>
      <c r="BA28" s="94">
        <f t="shared" si="29"/>
        <v>110250</v>
      </c>
      <c r="BB28" s="95">
        <f t="shared" si="30"/>
        <v>131197.5</v>
      </c>
      <c r="BC28" s="23"/>
      <c r="BD28" s="96">
        <f t="shared" si="31"/>
        <v>49298</v>
      </c>
      <c r="BE28" s="96">
        <f t="shared" si="32"/>
        <v>49298</v>
      </c>
      <c r="BF28" s="96">
        <f t="shared" si="33"/>
        <v>90892</v>
      </c>
      <c r="BG28" s="96">
        <f t="shared" si="34"/>
        <v>55</v>
      </c>
      <c r="BH28" s="96">
        <f t="shared" si="35"/>
        <v>42</v>
      </c>
      <c r="BI28" s="96">
        <f t="shared" si="36"/>
        <v>110000</v>
      </c>
      <c r="BJ28" s="97">
        <f t="shared" si="37"/>
        <v>81311</v>
      </c>
      <c r="BK28" s="96">
        <f t="shared" si="38"/>
        <v>81311</v>
      </c>
      <c r="BL28" s="96">
        <f t="shared" si="39"/>
        <v>95985</v>
      </c>
      <c r="BM28" s="96">
        <f t="shared" si="40"/>
        <v>73506</v>
      </c>
      <c r="BN28" s="96">
        <f t="shared" si="41"/>
        <v>73505</v>
      </c>
      <c r="BO28" s="96">
        <f t="shared" si="42"/>
        <v>110250</v>
      </c>
      <c r="BP28" s="97">
        <f t="shared" si="43"/>
        <v>110250</v>
      </c>
      <c r="BQ28" s="96">
        <f t="shared" si="44"/>
        <v>110250</v>
      </c>
      <c r="BR28" s="96">
        <f t="shared" si="45"/>
        <v>95985</v>
      </c>
      <c r="BS28" s="96">
        <f t="shared" si="46"/>
        <v>110250</v>
      </c>
      <c r="BT28" s="96">
        <f t="shared" si="47"/>
        <v>110250</v>
      </c>
      <c r="BU28" s="98">
        <f t="shared" si="48"/>
        <v>110250</v>
      </c>
      <c r="BV28" s="77">
        <f t="shared" si="49"/>
        <v>647235</v>
      </c>
      <c r="BW28" s="9"/>
      <c r="BX28" s="9"/>
      <c r="BY28" s="9"/>
      <c r="BZ28" s="9"/>
      <c r="CA28" s="9"/>
      <c r="CB28" s="9"/>
      <c r="CC28" s="9"/>
      <c r="CD28" s="9"/>
      <c r="CE28" s="9"/>
      <c r="CF28" s="9"/>
      <c r="CG28" s="9"/>
      <c r="CH28" s="9"/>
      <c r="CI28" s="9"/>
      <c r="CJ28" s="9"/>
      <c r="CK28" s="9"/>
      <c r="CL28" s="9"/>
      <c r="CM28" s="9"/>
      <c r="CN28" s="9"/>
      <c r="CO28" s="9"/>
      <c r="CP28" s="9"/>
    </row>
    <row r="29" spans="1:94" ht="20.25" hidden="1" customHeight="1" x14ac:dyDescent="0.35">
      <c r="A29" s="79">
        <v>7</v>
      </c>
      <c r="B29" s="79" t="s">
        <v>35</v>
      </c>
      <c r="C29" s="80" t="s">
        <v>96</v>
      </c>
      <c r="D29" s="80" t="str">
        <f t="shared" si="0"/>
        <v>MANO DE OBRA|ACEITE HIDRAULICO</v>
      </c>
      <c r="E29" s="81" t="s">
        <v>10</v>
      </c>
      <c r="F29" s="82">
        <v>1</v>
      </c>
      <c r="G29" s="83">
        <v>44800.299635755</v>
      </c>
      <c r="H29" s="84">
        <f t="shared" si="1"/>
        <v>53312.356566548449</v>
      </c>
      <c r="I29" s="84">
        <v>44800.299635755</v>
      </c>
      <c r="J29" s="84">
        <f t="shared" si="2"/>
        <v>53312.356566548449</v>
      </c>
      <c r="K29" s="85">
        <v>0.91392000000000007</v>
      </c>
      <c r="L29" s="84">
        <f t="shared" si="3"/>
        <v>1.0875648</v>
      </c>
      <c r="M29" s="84">
        <v>22403.660800000001</v>
      </c>
      <c r="N29" s="84">
        <f t="shared" si="4"/>
        <v>26660.356351999999</v>
      </c>
      <c r="O29" s="84">
        <v>11353.28</v>
      </c>
      <c r="P29" s="84">
        <f t="shared" si="5"/>
        <v>13510.403200000001</v>
      </c>
      <c r="Q29" s="84"/>
      <c r="R29" s="84">
        <f t="shared" si="6"/>
        <v>0</v>
      </c>
      <c r="S29" s="86">
        <v>44500</v>
      </c>
      <c r="T29" s="87">
        <f t="shared" si="7"/>
        <v>52955</v>
      </c>
      <c r="U29" s="87">
        <v>44500</v>
      </c>
      <c r="V29" s="87">
        <f t="shared" si="8"/>
        <v>52955</v>
      </c>
      <c r="W29" s="87">
        <v>44500</v>
      </c>
      <c r="X29" s="87">
        <f t="shared" si="9"/>
        <v>52955</v>
      </c>
      <c r="Y29" s="88">
        <v>44500</v>
      </c>
      <c r="Z29" s="87">
        <f t="shared" si="10"/>
        <v>52955</v>
      </c>
      <c r="AA29" s="87">
        <v>44500</v>
      </c>
      <c r="AB29" s="87">
        <f t="shared" si="11"/>
        <v>52955</v>
      </c>
      <c r="AC29" s="87">
        <v>44500</v>
      </c>
      <c r="AD29" s="87">
        <f t="shared" si="12"/>
        <v>52955</v>
      </c>
      <c r="AE29" s="89">
        <v>49000</v>
      </c>
      <c r="AF29" s="90">
        <f t="shared" si="13"/>
        <v>58310</v>
      </c>
      <c r="AG29" s="90">
        <v>49000</v>
      </c>
      <c r="AH29" s="90">
        <f t="shared" si="14"/>
        <v>58310</v>
      </c>
      <c r="AI29" s="90">
        <v>49000</v>
      </c>
      <c r="AJ29" s="90">
        <f t="shared" si="15"/>
        <v>58310</v>
      </c>
      <c r="AK29" s="90">
        <v>49000</v>
      </c>
      <c r="AL29" s="90">
        <f t="shared" si="16"/>
        <v>58310</v>
      </c>
      <c r="AM29" s="90">
        <v>49000</v>
      </c>
      <c r="AN29" s="90">
        <f t="shared" si="17"/>
        <v>58310</v>
      </c>
      <c r="AO29" s="90">
        <v>49000</v>
      </c>
      <c r="AP29" s="91">
        <f t="shared" si="18"/>
        <v>58310</v>
      </c>
      <c r="AQ29" s="92">
        <f t="shared" si="19"/>
        <v>46100.099878585002</v>
      </c>
      <c r="AR29" s="93">
        <f t="shared" si="20"/>
        <v>54859.11885551615</v>
      </c>
      <c r="AS29" s="94">
        <f t="shared" si="21"/>
        <v>46100.099878585002</v>
      </c>
      <c r="AT29" s="94">
        <f t="shared" si="22"/>
        <v>54859.11885551615</v>
      </c>
      <c r="AU29" s="94">
        <f t="shared" si="23"/>
        <v>31166.971306666663</v>
      </c>
      <c r="AV29" s="94">
        <f t="shared" si="24"/>
        <v>37088.695854933329</v>
      </c>
      <c r="AW29" s="94">
        <f t="shared" si="25"/>
        <v>38634.553599999999</v>
      </c>
      <c r="AX29" s="94">
        <f t="shared" si="26"/>
        <v>45975.118783999998</v>
      </c>
      <c r="AY29" s="94">
        <f t="shared" si="27"/>
        <v>34951.093333333331</v>
      </c>
      <c r="AZ29" s="94">
        <f t="shared" si="28"/>
        <v>41591.80106666666</v>
      </c>
      <c r="BA29" s="94">
        <f t="shared" si="29"/>
        <v>46750</v>
      </c>
      <c r="BB29" s="95">
        <f t="shared" si="30"/>
        <v>55632.5</v>
      </c>
      <c r="BC29" s="23"/>
      <c r="BD29" s="96">
        <f t="shared" si="31"/>
        <v>46011</v>
      </c>
      <c r="BE29" s="96">
        <f t="shared" si="32"/>
        <v>46011</v>
      </c>
      <c r="BF29" s="96">
        <f t="shared" si="33"/>
        <v>3</v>
      </c>
      <c r="BG29" s="96">
        <f t="shared" si="34"/>
        <v>34280</v>
      </c>
      <c r="BH29" s="96">
        <f t="shared" si="35"/>
        <v>22908</v>
      </c>
      <c r="BI29" s="96">
        <f t="shared" si="36"/>
        <v>46642</v>
      </c>
      <c r="BJ29" s="97">
        <f t="shared" si="37"/>
        <v>46100</v>
      </c>
      <c r="BK29" s="96">
        <f t="shared" si="38"/>
        <v>46100</v>
      </c>
      <c r="BL29" s="96">
        <f t="shared" si="39"/>
        <v>31167</v>
      </c>
      <c r="BM29" s="96">
        <f t="shared" si="40"/>
        <v>38635</v>
      </c>
      <c r="BN29" s="96">
        <f t="shared" si="41"/>
        <v>34951</v>
      </c>
      <c r="BO29" s="96">
        <f t="shared" si="42"/>
        <v>46750</v>
      </c>
      <c r="BP29" s="97">
        <f t="shared" si="43"/>
        <v>46100</v>
      </c>
      <c r="BQ29" s="96">
        <f t="shared" si="44"/>
        <v>46100</v>
      </c>
      <c r="BR29" s="96">
        <f t="shared" si="45"/>
        <v>46750</v>
      </c>
      <c r="BS29" s="96">
        <f t="shared" si="46"/>
        <v>46750</v>
      </c>
      <c r="BT29" s="96">
        <f t="shared" si="47"/>
        <v>46750</v>
      </c>
      <c r="BU29" s="98">
        <f t="shared" si="48"/>
        <v>46750</v>
      </c>
      <c r="BV29" s="77">
        <f t="shared" si="49"/>
        <v>279200</v>
      </c>
      <c r="BW29" s="9"/>
      <c r="BX29" s="9"/>
      <c r="BY29" s="9"/>
      <c r="BZ29" s="9"/>
      <c r="CA29" s="9"/>
      <c r="CB29" s="9"/>
      <c r="CC29" s="9"/>
      <c r="CD29" s="9"/>
      <c r="CE29" s="9"/>
      <c r="CF29" s="9"/>
      <c r="CG29" s="9"/>
      <c r="CH29" s="9"/>
      <c r="CI29" s="9"/>
      <c r="CJ29" s="9"/>
      <c r="CK29" s="9"/>
      <c r="CL29" s="9"/>
      <c r="CM29" s="9"/>
      <c r="CN29" s="9"/>
      <c r="CO29" s="9"/>
      <c r="CP29" s="9"/>
    </row>
    <row r="30" spans="1:94" ht="20.25" hidden="1" customHeight="1" x14ac:dyDescent="0.35">
      <c r="A30" s="99">
        <v>8</v>
      </c>
      <c r="B30" s="99" t="s">
        <v>21</v>
      </c>
      <c r="C30" s="80" t="s">
        <v>96</v>
      </c>
      <c r="D30" s="80" t="str">
        <f t="shared" si="0"/>
        <v>REPUESTOS|ACEITE HIDRAULICO</v>
      </c>
      <c r="E30" s="81" t="s">
        <v>93</v>
      </c>
      <c r="F30" s="82">
        <v>1</v>
      </c>
      <c r="G30" s="83">
        <v>23434.273087419002</v>
      </c>
      <c r="H30" s="84">
        <f t="shared" si="1"/>
        <v>27886.784974028611</v>
      </c>
      <c r="I30" s="84">
        <v>23434.273087419002</v>
      </c>
      <c r="J30" s="84">
        <f t="shared" si="2"/>
        <v>27886.784974028611</v>
      </c>
      <c r="K30" s="84">
        <v>58316.800000000003</v>
      </c>
      <c r="L30" s="84">
        <f t="shared" si="3"/>
        <v>69396.991999999998</v>
      </c>
      <c r="M30" s="84">
        <v>12142.624000000002</v>
      </c>
      <c r="N30" s="84">
        <f t="shared" si="4"/>
        <v>14449.722560000002</v>
      </c>
      <c r="O30" s="84">
        <v>6216.8320000000003</v>
      </c>
      <c r="P30" s="84">
        <f t="shared" si="5"/>
        <v>7398.0300800000005</v>
      </c>
      <c r="Q30" s="84"/>
      <c r="R30" s="84">
        <f t="shared" si="6"/>
        <v>0</v>
      </c>
      <c r="S30" s="86">
        <v>28000</v>
      </c>
      <c r="T30" s="87">
        <f t="shared" si="7"/>
        <v>33320</v>
      </c>
      <c r="U30" s="87">
        <v>28000</v>
      </c>
      <c r="V30" s="87">
        <f t="shared" si="8"/>
        <v>33320</v>
      </c>
      <c r="W30" s="87">
        <v>28000</v>
      </c>
      <c r="X30" s="87">
        <f t="shared" si="9"/>
        <v>33320</v>
      </c>
      <c r="Y30" s="88">
        <v>28000</v>
      </c>
      <c r="Z30" s="87">
        <f t="shared" si="10"/>
        <v>33320</v>
      </c>
      <c r="AA30" s="87">
        <v>28000</v>
      </c>
      <c r="AB30" s="87">
        <f t="shared" si="11"/>
        <v>33320</v>
      </c>
      <c r="AC30" s="87">
        <v>28000</v>
      </c>
      <c r="AD30" s="87">
        <f t="shared" si="12"/>
        <v>33320</v>
      </c>
      <c r="AE30" s="89">
        <v>30800</v>
      </c>
      <c r="AF30" s="90">
        <f t="shared" si="13"/>
        <v>36652</v>
      </c>
      <c r="AG30" s="90">
        <v>30800</v>
      </c>
      <c r="AH30" s="90">
        <f t="shared" si="14"/>
        <v>36652</v>
      </c>
      <c r="AI30" s="90">
        <v>30800</v>
      </c>
      <c r="AJ30" s="90">
        <f t="shared" si="15"/>
        <v>36652</v>
      </c>
      <c r="AK30" s="90">
        <v>30800</v>
      </c>
      <c r="AL30" s="90">
        <f t="shared" si="16"/>
        <v>36652</v>
      </c>
      <c r="AM30" s="90">
        <v>30800</v>
      </c>
      <c r="AN30" s="90">
        <f t="shared" si="17"/>
        <v>36652</v>
      </c>
      <c r="AO30" s="90">
        <v>30800</v>
      </c>
      <c r="AP30" s="91">
        <f t="shared" si="18"/>
        <v>36652</v>
      </c>
      <c r="AQ30" s="92">
        <f t="shared" si="19"/>
        <v>27411.424362473001</v>
      </c>
      <c r="AR30" s="93">
        <f t="shared" si="20"/>
        <v>32619.59499134287</v>
      </c>
      <c r="AS30" s="94">
        <f t="shared" si="21"/>
        <v>27411.424362473001</v>
      </c>
      <c r="AT30" s="94">
        <f t="shared" si="22"/>
        <v>32619.59499134287</v>
      </c>
      <c r="AU30" s="94">
        <f t="shared" si="23"/>
        <v>39038.933333333334</v>
      </c>
      <c r="AV30" s="94">
        <f t="shared" si="24"/>
        <v>46456.330666666669</v>
      </c>
      <c r="AW30" s="94">
        <f t="shared" si="25"/>
        <v>23647.541333333338</v>
      </c>
      <c r="AX30" s="94">
        <f t="shared" si="26"/>
        <v>28140.574186666672</v>
      </c>
      <c r="AY30" s="94">
        <f t="shared" si="27"/>
        <v>21672.277333333335</v>
      </c>
      <c r="AZ30" s="94">
        <f t="shared" si="28"/>
        <v>25790.010026666667</v>
      </c>
      <c r="BA30" s="94">
        <f t="shared" si="29"/>
        <v>29400</v>
      </c>
      <c r="BB30" s="95">
        <f t="shared" si="30"/>
        <v>34986</v>
      </c>
      <c r="BC30" s="23"/>
      <c r="BD30" s="96">
        <f t="shared" si="31"/>
        <v>27063</v>
      </c>
      <c r="BE30" s="96">
        <f t="shared" si="32"/>
        <v>27063</v>
      </c>
      <c r="BF30" s="96">
        <f t="shared" si="33"/>
        <v>35158</v>
      </c>
      <c r="BG30" s="96">
        <f t="shared" si="34"/>
        <v>19929</v>
      </c>
      <c r="BH30" s="96">
        <f t="shared" si="35"/>
        <v>13098</v>
      </c>
      <c r="BI30" s="96">
        <f t="shared" si="36"/>
        <v>29333</v>
      </c>
      <c r="BJ30" s="97">
        <f t="shared" si="37"/>
        <v>27411</v>
      </c>
      <c r="BK30" s="96">
        <f t="shared" si="38"/>
        <v>27411</v>
      </c>
      <c r="BL30" s="96">
        <f t="shared" si="39"/>
        <v>39039</v>
      </c>
      <c r="BM30" s="96">
        <f t="shared" si="40"/>
        <v>23648</v>
      </c>
      <c r="BN30" s="96">
        <f t="shared" si="41"/>
        <v>21672</v>
      </c>
      <c r="BO30" s="96">
        <f t="shared" si="42"/>
        <v>29400</v>
      </c>
      <c r="BP30" s="97">
        <f t="shared" si="43"/>
        <v>27411</v>
      </c>
      <c r="BQ30" s="96">
        <f t="shared" si="44"/>
        <v>27411</v>
      </c>
      <c r="BR30" s="96">
        <f t="shared" si="45"/>
        <v>29400</v>
      </c>
      <c r="BS30" s="96">
        <f t="shared" si="46"/>
        <v>29400</v>
      </c>
      <c r="BT30" s="96">
        <f t="shared" si="47"/>
        <v>29400</v>
      </c>
      <c r="BU30" s="98">
        <f t="shared" si="48"/>
        <v>29400</v>
      </c>
      <c r="BV30" s="77">
        <f t="shared" si="49"/>
        <v>172422</v>
      </c>
      <c r="BW30" s="9"/>
      <c r="BX30" s="9"/>
      <c r="BY30" s="9"/>
      <c r="BZ30" s="9"/>
      <c r="CA30" s="9"/>
      <c r="CB30" s="9"/>
      <c r="CC30" s="9"/>
      <c r="CD30" s="9"/>
      <c r="CE30" s="9"/>
      <c r="CF30" s="9"/>
      <c r="CG30" s="9"/>
      <c r="CH30" s="9"/>
      <c r="CI30" s="9"/>
      <c r="CJ30" s="9"/>
      <c r="CK30" s="9"/>
      <c r="CL30" s="9"/>
      <c r="CM30" s="9"/>
      <c r="CN30" s="9"/>
      <c r="CO30" s="9"/>
      <c r="CP30" s="9"/>
    </row>
    <row r="31" spans="1:94" ht="20.25" hidden="1" customHeight="1" x14ac:dyDescent="0.35">
      <c r="A31" s="79">
        <v>9</v>
      </c>
      <c r="B31" s="79" t="s">
        <v>35</v>
      </c>
      <c r="C31" s="80" t="s">
        <v>36</v>
      </c>
      <c r="D31" s="80" t="str">
        <f t="shared" si="0"/>
        <v>MANO DE OBRA|ACEITE MOTOR</v>
      </c>
      <c r="E31" s="81" t="s">
        <v>10</v>
      </c>
      <c r="F31" s="82">
        <v>1</v>
      </c>
      <c r="G31" s="83">
        <v>22400.144312213997</v>
      </c>
      <c r="H31" s="84">
        <f t="shared" si="1"/>
        <v>26656.171731534654</v>
      </c>
      <c r="I31" s="84">
        <v>22400.144312213997</v>
      </c>
      <c r="J31" s="84">
        <f t="shared" si="2"/>
        <v>26656.171731534654</v>
      </c>
      <c r="K31" s="85">
        <v>0.91392000000000007</v>
      </c>
      <c r="L31" s="85">
        <f t="shared" si="3"/>
        <v>1.0875648</v>
      </c>
      <c r="M31" s="84">
        <v>14.633599999999999</v>
      </c>
      <c r="N31" s="84">
        <f t="shared" si="4"/>
        <v>17.413983999999999</v>
      </c>
      <c r="O31" s="84">
        <v>10.88</v>
      </c>
      <c r="P31" s="84">
        <f t="shared" si="5"/>
        <v>12.9472</v>
      </c>
      <c r="Q31" s="84"/>
      <c r="R31" s="84">
        <f t="shared" si="6"/>
        <v>0</v>
      </c>
      <c r="S31" s="86">
        <v>25000</v>
      </c>
      <c r="T31" s="87">
        <f t="shared" si="7"/>
        <v>29750</v>
      </c>
      <c r="U31" s="87">
        <v>25000</v>
      </c>
      <c r="V31" s="87">
        <f t="shared" si="8"/>
        <v>29750</v>
      </c>
      <c r="W31" s="87">
        <v>25000</v>
      </c>
      <c r="X31" s="87">
        <f t="shared" si="9"/>
        <v>29750</v>
      </c>
      <c r="Y31" s="88">
        <v>25000</v>
      </c>
      <c r="Z31" s="87">
        <f t="shared" si="10"/>
        <v>29750</v>
      </c>
      <c r="AA31" s="87">
        <v>25000</v>
      </c>
      <c r="AB31" s="87">
        <f t="shared" si="11"/>
        <v>29750</v>
      </c>
      <c r="AC31" s="87">
        <v>25000</v>
      </c>
      <c r="AD31" s="87">
        <f t="shared" si="12"/>
        <v>29750</v>
      </c>
      <c r="AE31" s="89">
        <v>27500</v>
      </c>
      <c r="AF31" s="90">
        <f t="shared" si="13"/>
        <v>32725</v>
      </c>
      <c r="AG31" s="90">
        <v>27500</v>
      </c>
      <c r="AH31" s="90">
        <f t="shared" si="14"/>
        <v>32725</v>
      </c>
      <c r="AI31" s="90">
        <v>27500</v>
      </c>
      <c r="AJ31" s="90">
        <f t="shared" si="15"/>
        <v>32725</v>
      </c>
      <c r="AK31" s="90">
        <v>27500</v>
      </c>
      <c r="AL31" s="90">
        <f t="shared" si="16"/>
        <v>32725</v>
      </c>
      <c r="AM31" s="90">
        <v>27500</v>
      </c>
      <c r="AN31" s="90">
        <f t="shared" si="17"/>
        <v>32725</v>
      </c>
      <c r="AO31" s="90">
        <v>27500</v>
      </c>
      <c r="AP31" s="91">
        <f t="shared" si="18"/>
        <v>32725</v>
      </c>
      <c r="AQ31" s="92">
        <f t="shared" si="19"/>
        <v>24966.714770737995</v>
      </c>
      <c r="AR31" s="93">
        <f t="shared" si="20"/>
        <v>29710.390577178212</v>
      </c>
      <c r="AS31" s="94">
        <f t="shared" si="21"/>
        <v>24966.714770737995</v>
      </c>
      <c r="AT31" s="94">
        <f t="shared" si="22"/>
        <v>29710.390577178212</v>
      </c>
      <c r="AU31" s="94">
        <f t="shared" si="23"/>
        <v>17500.304639999998</v>
      </c>
      <c r="AV31" s="94">
        <f t="shared" si="24"/>
        <v>20825.362521599996</v>
      </c>
      <c r="AW31" s="94">
        <f t="shared" si="25"/>
        <v>17504.877866666666</v>
      </c>
      <c r="AX31" s="94">
        <f t="shared" si="26"/>
        <v>20830.804661333332</v>
      </c>
      <c r="AY31" s="94">
        <f t="shared" si="27"/>
        <v>17503.626666666667</v>
      </c>
      <c r="AZ31" s="94">
        <f t="shared" si="28"/>
        <v>20829.315733333333</v>
      </c>
      <c r="BA31" s="94">
        <f t="shared" si="29"/>
        <v>26250</v>
      </c>
      <c r="BB31" s="95">
        <f t="shared" si="30"/>
        <v>31237.5</v>
      </c>
      <c r="BC31" s="23"/>
      <c r="BD31" s="96">
        <f t="shared" si="31"/>
        <v>24792</v>
      </c>
      <c r="BE31" s="96">
        <f t="shared" si="32"/>
        <v>24792</v>
      </c>
      <c r="BF31" s="96">
        <f t="shared" si="33"/>
        <v>3</v>
      </c>
      <c r="BG31" s="96">
        <f t="shared" si="34"/>
        <v>44</v>
      </c>
      <c r="BH31" s="96">
        <f t="shared" si="35"/>
        <v>33</v>
      </c>
      <c r="BI31" s="96">
        <f t="shared" si="36"/>
        <v>26190</v>
      </c>
      <c r="BJ31" s="97">
        <f t="shared" si="37"/>
        <v>24967</v>
      </c>
      <c r="BK31" s="96">
        <f t="shared" si="38"/>
        <v>24967</v>
      </c>
      <c r="BL31" s="96">
        <f t="shared" si="39"/>
        <v>17500</v>
      </c>
      <c r="BM31" s="96">
        <f t="shared" si="40"/>
        <v>17505</v>
      </c>
      <c r="BN31" s="96">
        <f t="shared" si="41"/>
        <v>17504</v>
      </c>
      <c r="BO31" s="96">
        <f t="shared" si="42"/>
        <v>26250</v>
      </c>
      <c r="BP31" s="97">
        <f t="shared" si="43"/>
        <v>24967</v>
      </c>
      <c r="BQ31" s="96">
        <f t="shared" si="44"/>
        <v>24967</v>
      </c>
      <c r="BR31" s="96">
        <f t="shared" si="45"/>
        <v>26250</v>
      </c>
      <c r="BS31" s="96">
        <f t="shared" si="46"/>
        <v>26250</v>
      </c>
      <c r="BT31" s="96">
        <f t="shared" si="47"/>
        <v>26250</v>
      </c>
      <c r="BU31" s="98">
        <f t="shared" si="48"/>
        <v>26250</v>
      </c>
      <c r="BV31" s="77">
        <f t="shared" si="49"/>
        <v>154934</v>
      </c>
      <c r="BW31" s="9"/>
      <c r="BX31" s="9"/>
      <c r="BY31" s="9"/>
      <c r="BZ31" s="9"/>
      <c r="CA31" s="9"/>
      <c r="CB31" s="9"/>
      <c r="CC31" s="9"/>
      <c r="CD31" s="9"/>
      <c r="CE31" s="9"/>
      <c r="CF31" s="9"/>
      <c r="CG31" s="9"/>
      <c r="CH31" s="9"/>
      <c r="CI31" s="9"/>
      <c r="CJ31" s="9"/>
      <c r="CK31" s="9"/>
      <c r="CL31" s="9"/>
      <c r="CM31" s="9"/>
      <c r="CN31" s="9"/>
      <c r="CO31" s="9"/>
      <c r="CP31" s="9"/>
    </row>
    <row r="32" spans="1:94" ht="20.25" hidden="1" customHeight="1" x14ac:dyDescent="0.35">
      <c r="A32" s="99">
        <v>10</v>
      </c>
      <c r="B32" s="99" t="s">
        <v>21</v>
      </c>
      <c r="C32" s="100" t="s">
        <v>22</v>
      </c>
      <c r="D32" s="80" t="str">
        <f t="shared" si="0"/>
        <v>REPUESTOS|ACEITE MOTOR (EXCENTO IVA)</v>
      </c>
      <c r="E32" s="81" t="s">
        <v>93</v>
      </c>
      <c r="F32" s="82">
        <v>1</v>
      </c>
      <c r="G32" s="83">
        <v>32807.786320765998</v>
      </c>
      <c r="H32" s="84" t="s">
        <v>100</v>
      </c>
      <c r="I32" s="84">
        <v>32807.786320765998</v>
      </c>
      <c r="J32" s="84" t="s">
        <v>100</v>
      </c>
      <c r="K32" s="84">
        <v>31513.920000000002</v>
      </c>
      <c r="L32" s="84" t="s">
        <v>100</v>
      </c>
      <c r="M32" s="84">
        <v>687.53984000000003</v>
      </c>
      <c r="N32" s="84" t="s">
        <v>100</v>
      </c>
      <c r="O32" s="84">
        <v>363.39200000000005</v>
      </c>
      <c r="P32" s="84" t="s">
        <v>100</v>
      </c>
      <c r="Q32" s="84"/>
      <c r="R32" s="84">
        <f t="shared" si="6"/>
        <v>0</v>
      </c>
      <c r="S32" s="86">
        <v>44500</v>
      </c>
      <c r="T32" s="87" t="s">
        <v>100</v>
      </c>
      <c r="U32" s="87">
        <v>44500</v>
      </c>
      <c r="V32" s="87" t="s">
        <v>100</v>
      </c>
      <c r="W32" s="87">
        <v>65000</v>
      </c>
      <c r="X32" s="87" t="s">
        <v>100</v>
      </c>
      <c r="Y32" s="88">
        <v>44500</v>
      </c>
      <c r="Z32" s="87" t="s">
        <v>100</v>
      </c>
      <c r="AA32" s="87">
        <v>65000</v>
      </c>
      <c r="AB32" s="87" t="s">
        <v>100</v>
      </c>
      <c r="AC32" s="87">
        <v>50965.2</v>
      </c>
      <c r="AD32" s="87" t="s">
        <v>100</v>
      </c>
      <c r="AE32" s="89">
        <v>49000</v>
      </c>
      <c r="AF32" s="90" t="s">
        <v>100</v>
      </c>
      <c r="AG32" s="90">
        <v>49000</v>
      </c>
      <c r="AH32" s="90" t="s">
        <v>100</v>
      </c>
      <c r="AI32" s="90">
        <v>71500</v>
      </c>
      <c r="AJ32" s="90" t="s">
        <v>100</v>
      </c>
      <c r="AK32" s="90">
        <v>49000</v>
      </c>
      <c r="AL32" s="90" t="s">
        <v>100</v>
      </c>
      <c r="AM32" s="90">
        <v>71500</v>
      </c>
      <c r="AN32" s="90" t="s">
        <v>100</v>
      </c>
      <c r="AO32" s="90">
        <v>56100</v>
      </c>
      <c r="AP32" s="91" t="s">
        <v>100</v>
      </c>
      <c r="AQ32" s="92">
        <f t="shared" si="19"/>
        <v>42102.595440255333</v>
      </c>
      <c r="AR32" s="93">
        <f t="shared" si="20"/>
        <v>50102.088573903842</v>
      </c>
      <c r="AS32" s="94">
        <f t="shared" si="21"/>
        <v>42102.595440255333</v>
      </c>
      <c r="AT32" s="94">
        <f t="shared" si="22"/>
        <v>50102.088573903842</v>
      </c>
      <c r="AU32" s="94">
        <f t="shared" si="23"/>
        <v>56004.639999999992</v>
      </c>
      <c r="AV32" s="94">
        <f t="shared" si="24"/>
        <v>66645.521599999993</v>
      </c>
      <c r="AW32" s="94">
        <f t="shared" si="25"/>
        <v>31395.846613333331</v>
      </c>
      <c r="AX32" s="94">
        <f t="shared" si="26"/>
        <v>37361.057469866661</v>
      </c>
      <c r="AY32" s="94">
        <f t="shared" si="27"/>
        <v>45621.130666666664</v>
      </c>
      <c r="AZ32" s="94">
        <f t="shared" si="28"/>
        <v>54289.14549333333</v>
      </c>
      <c r="BA32" s="94">
        <f t="shared" si="29"/>
        <v>53532.6</v>
      </c>
      <c r="BB32" s="95">
        <f t="shared" si="30"/>
        <v>63703.793999999994</v>
      </c>
      <c r="BC32" s="23"/>
      <c r="BD32" s="96">
        <f t="shared" si="31"/>
        <v>40894</v>
      </c>
      <c r="BE32" s="96">
        <f t="shared" si="32"/>
        <v>40894</v>
      </c>
      <c r="BF32" s="96">
        <f t="shared" si="33"/>
        <v>49098</v>
      </c>
      <c r="BG32" s="96">
        <f t="shared" si="34"/>
        <v>2004</v>
      </c>
      <c r="BH32" s="96">
        <f t="shared" si="35"/>
        <v>1079</v>
      </c>
      <c r="BI32" s="96">
        <f t="shared" si="36"/>
        <v>53409</v>
      </c>
      <c r="BJ32" s="101">
        <f t="shared" si="37"/>
        <v>42103</v>
      </c>
      <c r="BK32" s="102">
        <f t="shared" si="38"/>
        <v>42103</v>
      </c>
      <c r="BL32" s="102">
        <f t="shared" si="39"/>
        <v>56005</v>
      </c>
      <c r="BM32" s="102">
        <f t="shared" si="40"/>
        <v>31396</v>
      </c>
      <c r="BN32" s="102">
        <f t="shared" si="41"/>
        <v>45621</v>
      </c>
      <c r="BO32" s="102">
        <f t="shared" si="42"/>
        <v>53533</v>
      </c>
      <c r="BP32" s="101">
        <f t="shared" si="43"/>
        <v>42103</v>
      </c>
      <c r="BQ32" s="102">
        <f t="shared" si="44"/>
        <v>42103</v>
      </c>
      <c r="BR32" s="102">
        <f t="shared" si="45"/>
        <v>68250</v>
      </c>
      <c r="BS32" s="102">
        <f t="shared" si="46"/>
        <v>46750</v>
      </c>
      <c r="BT32" s="102">
        <f t="shared" si="47"/>
        <v>68250</v>
      </c>
      <c r="BU32" s="103">
        <f t="shared" si="48"/>
        <v>53533</v>
      </c>
      <c r="BV32" s="77">
        <f t="shared" si="49"/>
        <v>320989</v>
      </c>
      <c r="BW32" s="9"/>
      <c r="BX32" s="9"/>
      <c r="BY32" s="9"/>
      <c r="BZ32" s="9"/>
      <c r="CA32" s="9"/>
      <c r="CB32" s="9"/>
      <c r="CC32" s="9"/>
      <c r="CD32" s="9"/>
      <c r="CE32" s="9"/>
      <c r="CF32" s="9"/>
      <c r="CG32" s="9"/>
      <c r="CH32" s="9"/>
      <c r="CI32" s="9"/>
      <c r="CJ32" s="9"/>
      <c r="CK32" s="9"/>
      <c r="CL32" s="9"/>
      <c r="CM32" s="9"/>
      <c r="CN32" s="9"/>
      <c r="CO32" s="9"/>
      <c r="CP32" s="9"/>
    </row>
    <row r="33" spans="1:94" ht="20.25" hidden="1" customHeight="1" x14ac:dyDescent="0.35">
      <c r="A33" s="79">
        <v>11</v>
      </c>
      <c r="B33" s="79" t="s">
        <v>35</v>
      </c>
      <c r="C33" s="80" t="s">
        <v>101</v>
      </c>
      <c r="D33" s="80" t="str">
        <f t="shared" si="0"/>
        <v>MANO DE OBRA|ACEITE MOTOR SINTETICO</v>
      </c>
      <c r="E33" s="81" t="s">
        <v>10</v>
      </c>
      <c r="F33" s="82">
        <v>1</v>
      </c>
      <c r="G33" s="83">
        <v>22400.144312213997</v>
      </c>
      <c r="H33" s="84">
        <f>G33*1.19</f>
        <v>26656.171731534654</v>
      </c>
      <c r="I33" s="84">
        <v>22400.144312213997</v>
      </c>
      <c r="J33" s="84">
        <f>I33*1.19</f>
        <v>26656.171731534654</v>
      </c>
      <c r="K33" s="85">
        <v>0.91392000000000007</v>
      </c>
      <c r="L33" s="85">
        <f>K33*1.19</f>
        <v>1.0875648</v>
      </c>
      <c r="M33" s="84">
        <v>46811.428480000002</v>
      </c>
      <c r="N33" s="84">
        <f>M33*1.19</f>
        <v>55705.5998912</v>
      </c>
      <c r="O33" s="84">
        <v>73142.97600000001</v>
      </c>
      <c r="P33" s="84">
        <f>O33*1.19</f>
        <v>87040.141440000007</v>
      </c>
      <c r="Q33" s="84"/>
      <c r="R33" s="84">
        <f t="shared" si="6"/>
        <v>0</v>
      </c>
      <c r="S33" s="86">
        <v>25000</v>
      </c>
      <c r="T33" s="87">
        <f>S33*1.19</f>
        <v>29750</v>
      </c>
      <c r="U33" s="87">
        <v>25000</v>
      </c>
      <c r="V33" s="87">
        <f>U33*1.19</f>
        <v>29750</v>
      </c>
      <c r="W33" s="87">
        <v>25000</v>
      </c>
      <c r="X33" s="87">
        <f>W33*1.19</f>
        <v>29750</v>
      </c>
      <c r="Y33" s="88">
        <v>25000</v>
      </c>
      <c r="Z33" s="87">
        <f>Y33*1.19</f>
        <v>29750</v>
      </c>
      <c r="AA33" s="87">
        <v>25000</v>
      </c>
      <c r="AB33" s="87">
        <f>AA33*1.19</f>
        <v>29750</v>
      </c>
      <c r="AC33" s="87">
        <v>25000</v>
      </c>
      <c r="AD33" s="87">
        <f>AC33*1.19</f>
        <v>29750</v>
      </c>
      <c r="AE33" s="89">
        <v>27500</v>
      </c>
      <c r="AF33" s="90">
        <f>AE33*1.19</f>
        <v>32725</v>
      </c>
      <c r="AG33" s="90">
        <v>27500</v>
      </c>
      <c r="AH33" s="90">
        <f>AG33*1.19</f>
        <v>32725</v>
      </c>
      <c r="AI33" s="90">
        <v>27500</v>
      </c>
      <c r="AJ33" s="90">
        <f>AI33*1.19</f>
        <v>32725</v>
      </c>
      <c r="AK33" s="90">
        <v>27500</v>
      </c>
      <c r="AL33" s="90">
        <f>AK33*1.19</f>
        <v>32725</v>
      </c>
      <c r="AM33" s="90">
        <v>27500</v>
      </c>
      <c r="AN33" s="90">
        <f>AM33*1.19</f>
        <v>32725</v>
      </c>
      <c r="AO33" s="90">
        <v>27500</v>
      </c>
      <c r="AP33" s="91">
        <f>AO33*1.19</f>
        <v>32725</v>
      </c>
      <c r="AQ33" s="92">
        <f t="shared" si="19"/>
        <v>24966.714770737995</v>
      </c>
      <c r="AR33" s="93">
        <f t="shared" si="20"/>
        <v>29710.390577178212</v>
      </c>
      <c r="AS33" s="94">
        <f t="shared" si="21"/>
        <v>24966.714770737995</v>
      </c>
      <c r="AT33" s="94">
        <f t="shared" si="22"/>
        <v>29710.390577178212</v>
      </c>
      <c r="AU33" s="94">
        <f t="shared" si="23"/>
        <v>17500.304639999998</v>
      </c>
      <c r="AV33" s="94">
        <f t="shared" si="24"/>
        <v>20825.362521599996</v>
      </c>
      <c r="AW33" s="94">
        <f t="shared" si="25"/>
        <v>33103.809493333334</v>
      </c>
      <c r="AX33" s="94">
        <f t="shared" si="26"/>
        <v>39393.533297066664</v>
      </c>
      <c r="AY33" s="94">
        <f t="shared" si="27"/>
        <v>41880.992000000006</v>
      </c>
      <c r="AZ33" s="94">
        <f t="shared" si="28"/>
        <v>49838.380480000007</v>
      </c>
      <c r="BA33" s="94">
        <f t="shared" si="29"/>
        <v>26250</v>
      </c>
      <c r="BB33" s="95">
        <f t="shared" si="30"/>
        <v>31237.5</v>
      </c>
      <c r="BC33" s="23"/>
      <c r="BD33" s="96">
        <f t="shared" si="31"/>
        <v>24792</v>
      </c>
      <c r="BE33" s="96">
        <f t="shared" si="32"/>
        <v>24792</v>
      </c>
      <c r="BF33" s="96">
        <f t="shared" si="33"/>
        <v>3</v>
      </c>
      <c r="BG33" s="96">
        <f t="shared" si="34"/>
        <v>30698</v>
      </c>
      <c r="BH33" s="96">
        <f t="shared" si="35"/>
        <v>33320</v>
      </c>
      <c r="BI33" s="96">
        <f t="shared" si="36"/>
        <v>26190</v>
      </c>
      <c r="BJ33" s="97">
        <f t="shared" si="37"/>
        <v>24967</v>
      </c>
      <c r="BK33" s="96">
        <f t="shared" si="38"/>
        <v>24967</v>
      </c>
      <c r="BL33" s="96">
        <f t="shared" si="39"/>
        <v>17500</v>
      </c>
      <c r="BM33" s="96">
        <f t="shared" si="40"/>
        <v>33104</v>
      </c>
      <c r="BN33" s="96">
        <f t="shared" si="41"/>
        <v>41881</v>
      </c>
      <c r="BO33" s="96">
        <f t="shared" si="42"/>
        <v>26250</v>
      </c>
      <c r="BP33" s="97">
        <f t="shared" si="43"/>
        <v>24967</v>
      </c>
      <c r="BQ33" s="96">
        <f t="shared" si="44"/>
        <v>24967</v>
      </c>
      <c r="BR33" s="96">
        <f t="shared" si="45"/>
        <v>26250</v>
      </c>
      <c r="BS33" s="96">
        <f t="shared" si="46"/>
        <v>26250</v>
      </c>
      <c r="BT33" s="96">
        <f t="shared" si="47"/>
        <v>26250</v>
      </c>
      <c r="BU33" s="98">
        <f t="shared" si="48"/>
        <v>26250</v>
      </c>
      <c r="BV33" s="77">
        <f t="shared" si="49"/>
        <v>154934</v>
      </c>
      <c r="BW33" s="9"/>
      <c r="BX33" s="9"/>
      <c r="BY33" s="9"/>
      <c r="BZ33" s="9"/>
      <c r="CA33" s="9"/>
      <c r="CB33" s="9"/>
      <c r="CC33" s="9"/>
      <c r="CD33" s="9"/>
      <c r="CE33" s="9"/>
      <c r="CF33" s="9"/>
      <c r="CG33" s="9"/>
      <c r="CH33" s="9"/>
      <c r="CI33" s="9"/>
      <c r="CJ33" s="9"/>
      <c r="CK33" s="9"/>
      <c r="CL33" s="9"/>
      <c r="CM33" s="9"/>
      <c r="CN33" s="9"/>
      <c r="CO33" s="9"/>
      <c r="CP33" s="9"/>
    </row>
    <row r="34" spans="1:94" ht="20.25" hidden="1" customHeight="1" x14ac:dyDescent="0.35">
      <c r="A34" s="99">
        <v>12</v>
      </c>
      <c r="B34" s="99" t="s">
        <v>21</v>
      </c>
      <c r="C34" s="100" t="s">
        <v>103</v>
      </c>
      <c r="D34" s="80" t="str">
        <f t="shared" si="0"/>
        <v>REPUESTOS|ACEITE MOTOR SINTETICO (EXCENTO IVA)</v>
      </c>
      <c r="E34" s="81" t="s">
        <v>93</v>
      </c>
      <c r="F34" s="82">
        <v>1</v>
      </c>
      <c r="G34" s="83">
        <v>58585.203725822998</v>
      </c>
      <c r="H34" s="84" t="s">
        <v>100</v>
      </c>
      <c r="I34" s="84">
        <v>58585.203725822998</v>
      </c>
      <c r="J34" s="84" t="s">
        <v>100</v>
      </c>
      <c r="K34" s="84">
        <v>51625.600000000006</v>
      </c>
      <c r="L34" s="84" t="s">
        <v>100</v>
      </c>
      <c r="M34" s="84">
        <v>27154.28224</v>
      </c>
      <c r="N34" s="84" t="s">
        <v>100</v>
      </c>
      <c r="O34" s="84">
        <v>28342.400000000001</v>
      </c>
      <c r="P34" s="84" t="s">
        <v>100</v>
      </c>
      <c r="Q34" s="84"/>
      <c r="R34" s="84">
        <f t="shared" si="6"/>
        <v>0</v>
      </c>
      <c r="S34" s="86">
        <v>48500</v>
      </c>
      <c r="T34" s="87" t="s">
        <v>100</v>
      </c>
      <c r="U34" s="87">
        <v>48500</v>
      </c>
      <c r="V34" s="87" t="s">
        <v>100</v>
      </c>
      <c r="W34" s="87">
        <v>85000</v>
      </c>
      <c r="X34" s="87" t="s">
        <v>100</v>
      </c>
      <c r="Y34" s="88">
        <v>48500</v>
      </c>
      <c r="Z34" s="87" t="s">
        <v>100</v>
      </c>
      <c r="AA34" s="87">
        <v>48500</v>
      </c>
      <c r="AB34" s="87" t="s">
        <v>100</v>
      </c>
      <c r="AC34" s="87">
        <v>50965.2</v>
      </c>
      <c r="AD34" s="87" t="s">
        <v>100</v>
      </c>
      <c r="AE34" s="89">
        <v>53400</v>
      </c>
      <c r="AF34" s="90" t="s">
        <v>100</v>
      </c>
      <c r="AG34" s="90">
        <v>53400</v>
      </c>
      <c r="AH34" s="90" t="s">
        <v>100</v>
      </c>
      <c r="AI34" s="90">
        <v>93500</v>
      </c>
      <c r="AJ34" s="90" t="s">
        <v>100</v>
      </c>
      <c r="AK34" s="90">
        <v>53400</v>
      </c>
      <c r="AL34" s="90" t="s">
        <v>100</v>
      </c>
      <c r="AM34" s="90">
        <v>53400</v>
      </c>
      <c r="AN34" s="90" t="s">
        <v>100</v>
      </c>
      <c r="AO34" s="90">
        <v>56100</v>
      </c>
      <c r="AP34" s="91" t="s">
        <v>100</v>
      </c>
      <c r="AQ34" s="92">
        <f t="shared" si="19"/>
        <v>53495.067908607663</v>
      </c>
      <c r="AR34" s="93">
        <f t="shared" si="20"/>
        <v>63659.130811243114</v>
      </c>
      <c r="AS34" s="94">
        <f t="shared" si="21"/>
        <v>53495.067908607663</v>
      </c>
      <c r="AT34" s="94">
        <f t="shared" si="22"/>
        <v>63659.130811243114</v>
      </c>
      <c r="AU34" s="94">
        <f t="shared" si="23"/>
        <v>76708.53333333334</v>
      </c>
      <c r="AV34" s="94">
        <f t="shared" si="24"/>
        <v>91283.154666666669</v>
      </c>
      <c r="AW34" s="94">
        <f t="shared" si="25"/>
        <v>43018.094080000003</v>
      </c>
      <c r="AX34" s="94">
        <f t="shared" si="26"/>
        <v>51191.5319552</v>
      </c>
      <c r="AY34" s="94">
        <f t="shared" si="27"/>
        <v>43414.133333333331</v>
      </c>
      <c r="AZ34" s="94">
        <f t="shared" si="28"/>
        <v>51662.818666666659</v>
      </c>
      <c r="BA34" s="94">
        <f t="shared" si="29"/>
        <v>53532.6</v>
      </c>
      <c r="BB34" s="95">
        <f t="shared" si="30"/>
        <v>63703.793999999994</v>
      </c>
      <c r="BC34" s="23"/>
      <c r="BD34" s="96">
        <f t="shared" si="31"/>
        <v>53178</v>
      </c>
      <c r="BE34" s="96">
        <f t="shared" si="32"/>
        <v>53178</v>
      </c>
      <c r="BF34" s="96">
        <f t="shared" si="33"/>
        <v>71719</v>
      </c>
      <c r="BG34" s="96">
        <f t="shared" si="34"/>
        <v>39385</v>
      </c>
      <c r="BH34" s="96">
        <f t="shared" si="35"/>
        <v>40199</v>
      </c>
      <c r="BI34" s="96">
        <f t="shared" si="36"/>
        <v>53409</v>
      </c>
      <c r="BJ34" s="101">
        <f t="shared" si="37"/>
        <v>53495</v>
      </c>
      <c r="BK34" s="102">
        <f t="shared" si="38"/>
        <v>53495</v>
      </c>
      <c r="BL34" s="102">
        <f t="shared" si="39"/>
        <v>76709</v>
      </c>
      <c r="BM34" s="102">
        <f t="shared" si="40"/>
        <v>43018</v>
      </c>
      <c r="BN34" s="102">
        <f t="shared" si="41"/>
        <v>43414</v>
      </c>
      <c r="BO34" s="102">
        <f t="shared" si="42"/>
        <v>53533</v>
      </c>
      <c r="BP34" s="101">
        <f t="shared" si="43"/>
        <v>53495</v>
      </c>
      <c r="BQ34" s="102">
        <f t="shared" si="44"/>
        <v>53495</v>
      </c>
      <c r="BR34" s="102">
        <f t="shared" si="45"/>
        <v>76709</v>
      </c>
      <c r="BS34" s="102">
        <f t="shared" si="46"/>
        <v>43018</v>
      </c>
      <c r="BT34" s="102">
        <f t="shared" si="47"/>
        <v>43414</v>
      </c>
      <c r="BU34" s="103">
        <f t="shared" si="48"/>
        <v>53533</v>
      </c>
      <c r="BV34" s="77">
        <f t="shared" si="49"/>
        <v>323664</v>
      </c>
      <c r="BW34" s="9"/>
      <c r="BX34" s="9"/>
      <c r="BY34" s="9"/>
      <c r="BZ34" s="9"/>
      <c r="CA34" s="9"/>
      <c r="CB34" s="9"/>
      <c r="CC34" s="9"/>
      <c r="CD34" s="9"/>
      <c r="CE34" s="9"/>
      <c r="CF34" s="9"/>
      <c r="CG34" s="9"/>
      <c r="CH34" s="9"/>
      <c r="CI34" s="9"/>
      <c r="CJ34" s="9"/>
      <c r="CK34" s="9"/>
      <c r="CL34" s="9"/>
      <c r="CM34" s="9"/>
      <c r="CN34" s="9"/>
      <c r="CO34" s="9"/>
      <c r="CP34" s="9"/>
    </row>
    <row r="35" spans="1:94" ht="20.25" hidden="1" customHeight="1" x14ac:dyDescent="0.35">
      <c r="A35" s="79">
        <v>13</v>
      </c>
      <c r="B35" s="79" t="s">
        <v>35</v>
      </c>
      <c r="C35" s="80" t="s">
        <v>105</v>
      </c>
      <c r="D35" s="80" t="str">
        <f t="shared" si="0"/>
        <v>MANO DE OBRA|ACEITE MOTOR X 1 CUARTO</v>
      </c>
      <c r="E35" s="81" t="s">
        <v>10</v>
      </c>
      <c r="F35" s="82">
        <v>1</v>
      </c>
      <c r="G35" s="83">
        <v>22400.144312213997</v>
      </c>
      <c r="H35" s="84">
        <f>G35*1.19</f>
        <v>26656.171731534654</v>
      </c>
      <c r="I35" s="84">
        <v>22400.144312213997</v>
      </c>
      <c r="J35" s="84">
        <f>I35*1.19</f>
        <v>26656.171731534654</v>
      </c>
      <c r="K35" s="85">
        <v>0.91392000000000007</v>
      </c>
      <c r="L35" s="85">
        <f>K35*1.19</f>
        <v>1.0875648</v>
      </c>
      <c r="M35" s="84">
        <v>46811.428480000002</v>
      </c>
      <c r="N35" s="84">
        <f>M35*1.19</f>
        <v>55705.5998912</v>
      </c>
      <c r="O35" s="84">
        <v>73142.97600000001</v>
      </c>
      <c r="P35" s="84">
        <f>O35*1.19</f>
        <v>87040.141440000007</v>
      </c>
      <c r="Q35" s="84"/>
      <c r="R35" s="84">
        <f t="shared" si="6"/>
        <v>0</v>
      </c>
      <c r="S35" s="86">
        <v>5000</v>
      </c>
      <c r="T35" s="87">
        <f>S35*1.19</f>
        <v>5950</v>
      </c>
      <c r="U35" s="87">
        <v>5000</v>
      </c>
      <c r="V35" s="87">
        <f>U35*1.19</f>
        <v>5950</v>
      </c>
      <c r="W35" s="87">
        <v>5000</v>
      </c>
      <c r="X35" s="87">
        <f>W35*1.19</f>
        <v>5950</v>
      </c>
      <c r="Y35" s="88">
        <v>5000</v>
      </c>
      <c r="Z35" s="87">
        <f>Y35*1.19</f>
        <v>5950</v>
      </c>
      <c r="AA35" s="87">
        <v>5000</v>
      </c>
      <c r="AB35" s="87">
        <f>AA35*1.19</f>
        <v>5950</v>
      </c>
      <c r="AC35" s="87">
        <v>5000</v>
      </c>
      <c r="AD35" s="87">
        <f>AC35*1.19</f>
        <v>5950</v>
      </c>
      <c r="AE35" s="89">
        <v>5500</v>
      </c>
      <c r="AF35" s="90">
        <f>AE35*1.19</f>
        <v>6545</v>
      </c>
      <c r="AG35" s="90">
        <v>5500</v>
      </c>
      <c r="AH35" s="90">
        <f>AG35*1.19</f>
        <v>6545</v>
      </c>
      <c r="AI35" s="90">
        <v>5500</v>
      </c>
      <c r="AJ35" s="90">
        <f>AI35*1.19</f>
        <v>6545</v>
      </c>
      <c r="AK35" s="90">
        <v>5500</v>
      </c>
      <c r="AL35" s="90">
        <f>AK35*1.19</f>
        <v>6545</v>
      </c>
      <c r="AM35" s="90">
        <v>5500</v>
      </c>
      <c r="AN35" s="90">
        <f>AM35*1.19</f>
        <v>6545</v>
      </c>
      <c r="AO35" s="90">
        <v>5500</v>
      </c>
      <c r="AP35" s="91">
        <f>AO35*1.19</f>
        <v>6545</v>
      </c>
      <c r="AQ35" s="92">
        <f t="shared" si="19"/>
        <v>10966.714770737999</v>
      </c>
      <c r="AR35" s="93">
        <f t="shared" si="20"/>
        <v>13050.390577178217</v>
      </c>
      <c r="AS35" s="94">
        <f t="shared" si="21"/>
        <v>10966.714770737999</v>
      </c>
      <c r="AT35" s="94">
        <f t="shared" si="22"/>
        <v>13050.390577178217</v>
      </c>
      <c r="AU35" s="94">
        <f t="shared" si="23"/>
        <v>3500.3046399999998</v>
      </c>
      <c r="AV35" s="94">
        <f t="shared" si="24"/>
        <v>4165.3625216</v>
      </c>
      <c r="AW35" s="94">
        <f t="shared" si="25"/>
        <v>19103.809493333334</v>
      </c>
      <c r="AX35" s="94">
        <f t="shared" si="26"/>
        <v>22733.533297066668</v>
      </c>
      <c r="AY35" s="94">
        <f t="shared" si="27"/>
        <v>27880.992000000002</v>
      </c>
      <c r="AZ35" s="94">
        <f t="shared" si="28"/>
        <v>33178.38048</v>
      </c>
      <c r="BA35" s="94">
        <f t="shared" si="29"/>
        <v>5250</v>
      </c>
      <c r="BB35" s="95">
        <f t="shared" si="30"/>
        <v>6247.5</v>
      </c>
      <c r="BC35" s="23"/>
      <c r="BD35" s="96">
        <f t="shared" si="31"/>
        <v>7035</v>
      </c>
      <c r="BE35" s="96">
        <f t="shared" si="32"/>
        <v>7035</v>
      </c>
      <c r="BF35" s="96">
        <f t="shared" si="33"/>
        <v>3</v>
      </c>
      <c r="BG35" s="96">
        <f t="shared" si="34"/>
        <v>7441</v>
      </c>
      <c r="BH35" s="96">
        <f t="shared" si="35"/>
        <v>7586</v>
      </c>
      <c r="BI35" s="96">
        <f t="shared" si="36"/>
        <v>5238</v>
      </c>
      <c r="BJ35" s="97">
        <f t="shared" si="37"/>
        <v>10967</v>
      </c>
      <c r="BK35" s="96">
        <f t="shared" si="38"/>
        <v>10967</v>
      </c>
      <c r="BL35" s="96">
        <f t="shared" si="39"/>
        <v>3500</v>
      </c>
      <c r="BM35" s="96">
        <f t="shared" si="40"/>
        <v>19104</v>
      </c>
      <c r="BN35" s="96">
        <f t="shared" si="41"/>
        <v>27881</v>
      </c>
      <c r="BO35" s="96">
        <f t="shared" si="42"/>
        <v>5250</v>
      </c>
      <c r="BP35" s="97">
        <f t="shared" si="43"/>
        <v>5250</v>
      </c>
      <c r="BQ35" s="96">
        <f t="shared" si="44"/>
        <v>5250</v>
      </c>
      <c r="BR35" s="96">
        <f t="shared" si="45"/>
        <v>5250</v>
      </c>
      <c r="BS35" s="96">
        <f t="shared" si="46"/>
        <v>5250</v>
      </c>
      <c r="BT35" s="96">
        <f t="shared" si="47"/>
        <v>5250</v>
      </c>
      <c r="BU35" s="98">
        <f t="shared" si="48"/>
        <v>5250</v>
      </c>
      <c r="BV35" s="77">
        <f t="shared" si="49"/>
        <v>31500</v>
      </c>
      <c r="BW35" s="9"/>
      <c r="BX35" s="9"/>
      <c r="BY35" s="9"/>
      <c r="BZ35" s="9"/>
      <c r="CA35" s="9"/>
      <c r="CB35" s="9"/>
      <c r="CC35" s="9"/>
      <c r="CD35" s="9"/>
      <c r="CE35" s="9"/>
      <c r="CF35" s="9"/>
      <c r="CG35" s="9"/>
      <c r="CH35" s="9"/>
      <c r="CI35" s="9"/>
      <c r="CJ35" s="9"/>
      <c r="CK35" s="9"/>
      <c r="CL35" s="9"/>
      <c r="CM35" s="9"/>
      <c r="CN35" s="9"/>
      <c r="CO35" s="9"/>
      <c r="CP35" s="9"/>
    </row>
    <row r="36" spans="1:94" ht="20.25" hidden="1" customHeight="1" x14ac:dyDescent="0.35">
      <c r="A36" s="99">
        <v>14</v>
      </c>
      <c r="B36" s="99" t="s">
        <v>21</v>
      </c>
      <c r="C36" s="100" t="s">
        <v>108</v>
      </c>
      <c r="D36" s="80" t="str">
        <f t="shared" si="0"/>
        <v>REPUESTOS|ACEITE MOTOR X 1 CUARTO (EXCENTO IVA)</v>
      </c>
      <c r="E36" s="81" t="s">
        <v>93</v>
      </c>
      <c r="F36" s="82">
        <v>1</v>
      </c>
      <c r="G36" s="83">
        <v>32807.786320765998</v>
      </c>
      <c r="H36" s="84" t="s">
        <v>100</v>
      </c>
      <c r="I36" s="84">
        <v>32807.786320765998</v>
      </c>
      <c r="J36" s="84" t="s">
        <v>100</v>
      </c>
      <c r="K36" s="84">
        <v>31513.920000000002</v>
      </c>
      <c r="L36" s="84" t="s">
        <v>100</v>
      </c>
      <c r="M36" s="84">
        <v>22217.144960000001</v>
      </c>
      <c r="N36" s="84" t="s">
        <v>100</v>
      </c>
      <c r="O36" s="84">
        <v>23771.712000000003</v>
      </c>
      <c r="P36" s="84" t="s">
        <v>100</v>
      </c>
      <c r="Q36" s="84"/>
      <c r="R36" s="84">
        <f t="shared" si="6"/>
        <v>0</v>
      </c>
      <c r="S36" s="86">
        <v>44500</v>
      </c>
      <c r="T36" s="87" t="s">
        <v>100</v>
      </c>
      <c r="U36" s="87">
        <v>44500</v>
      </c>
      <c r="V36" s="87" t="s">
        <v>100</v>
      </c>
      <c r="W36" s="87">
        <v>65000</v>
      </c>
      <c r="X36" s="87" t="s">
        <v>100</v>
      </c>
      <c r="Y36" s="88">
        <v>44500</v>
      </c>
      <c r="Z36" s="87" t="s">
        <v>100</v>
      </c>
      <c r="AA36" s="87">
        <v>65000</v>
      </c>
      <c r="AB36" s="87" t="s">
        <v>100</v>
      </c>
      <c r="AC36" s="87">
        <v>50965.2</v>
      </c>
      <c r="AD36" s="87" t="s">
        <v>100</v>
      </c>
      <c r="AE36" s="89">
        <v>49000</v>
      </c>
      <c r="AF36" s="90" t="s">
        <v>100</v>
      </c>
      <c r="AG36" s="90">
        <v>49000</v>
      </c>
      <c r="AH36" s="90" t="s">
        <v>100</v>
      </c>
      <c r="AI36" s="90">
        <v>71500</v>
      </c>
      <c r="AJ36" s="90" t="s">
        <v>100</v>
      </c>
      <c r="AK36" s="90">
        <v>49000</v>
      </c>
      <c r="AL36" s="90" t="s">
        <v>100</v>
      </c>
      <c r="AM36" s="90">
        <v>71500</v>
      </c>
      <c r="AN36" s="90" t="s">
        <v>100</v>
      </c>
      <c r="AO36" s="90">
        <v>56100</v>
      </c>
      <c r="AP36" s="91" t="s">
        <v>100</v>
      </c>
      <c r="AQ36" s="92">
        <f t="shared" si="19"/>
        <v>42102.595440255333</v>
      </c>
      <c r="AR36" s="93">
        <f t="shared" si="20"/>
        <v>50102.088573903842</v>
      </c>
      <c r="AS36" s="94">
        <f t="shared" si="21"/>
        <v>42102.595440255333</v>
      </c>
      <c r="AT36" s="94">
        <f t="shared" si="22"/>
        <v>50102.088573903842</v>
      </c>
      <c r="AU36" s="94">
        <f t="shared" si="23"/>
        <v>56004.639999999992</v>
      </c>
      <c r="AV36" s="94">
        <f t="shared" si="24"/>
        <v>66645.521599999993</v>
      </c>
      <c r="AW36" s="94">
        <f t="shared" si="25"/>
        <v>38572.381653333337</v>
      </c>
      <c r="AX36" s="94">
        <f t="shared" si="26"/>
        <v>45901.134167466669</v>
      </c>
      <c r="AY36" s="94">
        <f t="shared" si="27"/>
        <v>53423.904000000002</v>
      </c>
      <c r="AZ36" s="94">
        <f t="shared" si="28"/>
        <v>63574.445760000002</v>
      </c>
      <c r="BA36" s="94">
        <f t="shared" si="29"/>
        <v>53532.6</v>
      </c>
      <c r="BB36" s="95">
        <f t="shared" si="30"/>
        <v>63703.793999999994</v>
      </c>
      <c r="BC36" s="23"/>
      <c r="BD36" s="96">
        <f t="shared" si="31"/>
        <v>40894</v>
      </c>
      <c r="BE36" s="96">
        <f t="shared" si="32"/>
        <v>40894</v>
      </c>
      <c r="BF36" s="96">
        <f t="shared" si="33"/>
        <v>49098</v>
      </c>
      <c r="BG36" s="96">
        <f t="shared" si="34"/>
        <v>34133</v>
      </c>
      <c r="BH36" s="96">
        <f t="shared" si="35"/>
        <v>41995</v>
      </c>
      <c r="BI36" s="96">
        <f t="shared" si="36"/>
        <v>53409</v>
      </c>
      <c r="BJ36" s="101">
        <f t="shared" si="37"/>
        <v>42103</v>
      </c>
      <c r="BK36" s="102">
        <f t="shared" si="38"/>
        <v>42103</v>
      </c>
      <c r="BL36" s="102">
        <f t="shared" si="39"/>
        <v>56005</v>
      </c>
      <c r="BM36" s="102">
        <f t="shared" si="40"/>
        <v>38572</v>
      </c>
      <c r="BN36" s="102">
        <f t="shared" si="41"/>
        <v>53424</v>
      </c>
      <c r="BO36" s="102">
        <f t="shared" si="42"/>
        <v>53533</v>
      </c>
      <c r="BP36" s="101">
        <f t="shared" si="43"/>
        <v>42103</v>
      </c>
      <c r="BQ36" s="102">
        <f t="shared" si="44"/>
        <v>42103</v>
      </c>
      <c r="BR36" s="102">
        <f t="shared" si="45"/>
        <v>68250</v>
      </c>
      <c r="BS36" s="102">
        <f t="shared" si="46"/>
        <v>46750</v>
      </c>
      <c r="BT36" s="102">
        <f t="shared" si="47"/>
        <v>68250</v>
      </c>
      <c r="BU36" s="103">
        <f t="shared" si="48"/>
        <v>53533</v>
      </c>
      <c r="BV36" s="77">
        <f t="shared" si="49"/>
        <v>320989</v>
      </c>
      <c r="BW36" s="9"/>
      <c r="BX36" s="9"/>
      <c r="BY36" s="9"/>
      <c r="BZ36" s="9"/>
      <c r="CA36" s="9"/>
      <c r="CB36" s="9"/>
      <c r="CC36" s="9"/>
      <c r="CD36" s="9"/>
      <c r="CE36" s="9"/>
      <c r="CF36" s="9"/>
      <c r="CG36" s="9"/>
      <c r="CH36" s="9"/>
      <c r="CI36" s="9"/>
      <c r="CJ36" s="9"/>
      <c r="CK36" s="9"/>
      <c r="CL36" s="9"/>
      <c r="CM36" s="9"/>
      <c r="CN36" s="9"/>
      <c r="CO36" s="9"/>
      <c r="CP36" s="9"/>
    </row>
    <row r="37" spans="1:94" ht="20.25" hidden="1" customHeight="1" x14ac:dyDescent="0.35">
      <c r="A37" s="61">
        <v>15</v>
      </c>
      <c r="B37" s="61" t="s">
        <v>35</v>
      </c>
      <c r="C37" s="62" t="s">
        <v>69</v>
      </c>
      <c r="D37" s="62" t="str">
        <f t="shared" si="0"/>
        <v>MANO DE OBRA|AJUSTADOR BANDAS DE FRENO</v>
      </c>
      <c r="E37" s="63" t="s">
        <v>10</v>
      </c>
      <c r="F37" s="64">
        <v>1</v>
      </c>
      <c r="G37" s="65">
        <v>179203.03743462899</v>
      </c>
      <c r="H37" s="66">
        <f t="shared" ref="H37:H291" si="50">G37*1.19</f>
        <v>213251.61454720848</v>
      </c>
      <c r="I37" s="66">
        <v>179203.03743462899</v>
      </c>
      <c r="J37" s="66">
        <f t="shared" ref="J37:J291" si="51">I37*1.19</f>
        <v>213251.61454720848</v>
      </c>
      <c r="K37" s="67">
        <v>0.91392000000000007</v>
      </c>
      <c r="L37" s="67">
        <f t="shared" ref="L37:L291" si="52">K37*1.19</f>
        <v>1.0875648</v>
      </c>
      <c r="M37" s="66">
        <v>11201.830400000001</v>
      </c>
      <c r="N37" s="66">
        <f t="shared" ref="N37:N291" si="53">M37*1.19</f>
        <v>13330.178175999999</v>
      </c>
      <c r="O37" s="66">
        <v>5676.0960000000005</v>
      </c>
      <c r="P37" s="66">
        <f t="shared" ref="P37:P291" si="54">O37*1.19</f>
        <v>6754.5542400000004</v>
      </c>
      <c r="Q37" s="66"/>
      <c r="R37" s="66">
        <f t="shared" si="6"/>
        <v>0</v>
      </c>
      <c r="S37" s="65">
        <v>44500</v>
      </c>
      <c r="T37" s="66">
        <f t="shared" ref="T37:T291" si="55">S37*1.19</f>
        <v>52955</v>
      </c>
      <c r="U37" s="66">
        <v>44500</v>
      </c>
      <c r="V37" s="66">
        <f t="shared" ref="V37:V291" si="56">U37*1.19</f>
        <v>52955</v>
      </c>
      <c r="W37" s="66">
        <v>44500</v>
      </c>
      <c r="X37" s="66">
        <f t="shared" ref="X37:X291" si="57">W37*1.19</f>
        <v>52955</v>
      </c>
      <c r="Y37" s="68">
        <v>44500</v>
      </c>
      <c r="Z37" s="66">
        <f t="shared" ref="Z37:Z223" si="58">Y37*1.19</f>
        <v>52955</v>
      </c>
      <c r="AA37" s="66">
        <v>44500</v>
      </c>
      <c r="AB37" s="66">
        <f t="shared" ref="AB37:AB291" si="59">AA37*1.19</f>
        <v>52955</v>
      </c>
      <c r="AC37" s="66">
        <v>44500</v>
      </c>
      <c r="AD37" s="66">
        <f t="shared" ref="AD37:AD291" si="60">AC37*1.19</f>
        <v>52955</v>
      </c>
      <c r="AE37" s="69">
        <v>49000</v>
      </c>
      <c r="AF37" s="70">
        <f t="shared" ref="AF37:AF291" si="61">AE37*1.19</f>
        <v>58310</v>
      </c>
      <c r="AG37" s="70">
        <v>49000</v>
      </c>
      <c r="AH37" s="70">
        <f t="shared" ref="AH37:AH291" si="62">AG37*1.19</f>
        <v>58310</v>
      </c>
      <c r="AI37" s="70">
        <v>49000</v>
      </c>
      <c r="AJ37" s="70">
        <f t="shared" ref="AJ37:AJ291" si="63">AI37*1.19</f>
        <v>58310</v>
      </c>
      <c r="AK37" s="70">
        <v>49000</v>
      </c>
      <c r="AL37" s="70">
        <f t="shared" ref="AL37:AL291" si="64">AK37*1.19</f>
        <v>58310</v>
      </c>
      <c r="AM37" s="70">
        <v>49000</v>
      </c>
      <c r="AN37" s="70">
        <f t="shared" ref="AN37:AN291" si="65">AM37*1.19</f>
        <v>58310</v>
      </c>
      <c r="AO37" s="70">
        <v>49000</v>
      </c>
      <c r="AP37" s="71">
        <f t="shared" ref="AP37:AP291" si="66">AO37*1.19</f>
        <v>58310</v>
      </c>
      <c r="AQ37" s="65">
        <f t="shared" si="19"/>
        <v>90901.012478209668</v>
      </c>
      <c r="AR37" s="72">
        <f t="shared" si="20"/>
        <v>108172.2048490695</v>
      </c>
      <c r="AS37" s="66">
        <f t="shared" si="21"/>
        <v>90901.012478209668</v>
      </c>
      <c r="AT37" s="66">
        <f t="shared" si="22"/>
        <v>108172.2048490695</v>
      </c>
      <c r="AU37" s="66">
        <f t="shared" si="23"/>
        <v>31166.971306666663</v>
      </c>
      <c r="AV37" s="66">
        <f t="shared" si="24"/>
        <v>37088.695854933329</v>
      </c>
      <c r="AW37" s="66">
        <f t="shared" si="25"/>
        <v>34900.610133333335</v>
      </c>
      <c r="AX37" s="66">
        <f t="shared" si="26"/>
        <v>41531.726058666667</v>
      </c>
      <c r="AY37" s="66">
        <f t="shared" si="27"/>
        <v>33058.698666666663</v>
      </c>
      <c r="AZ37" s="66">
        <f t="shared" si="28"/>
        <v>39339.85141333333</v>
      </c>
      <c r="BA37" s="66">
        <f t="shared" si="29"/>
        <v>46750</v>
      </c>
      <c r="BB37" s="73">
        <f t="shared" si="30"/>
        <v>55632.5</v>
      </c>
      <c r="BC37" s="74"/>
      <c r="BD37" s="75">
        <f t="shared" si="31"/>
        <v>61906</v>
      </c>
      <c r="BE37" s="75">
        <f t="shared" si="32"/>
        <v>61906</v>
      </c>
      <c r="BF37" s="75">
        <f t="shared" si="33"/>
        <v>3</v>
      </c>
      <c r="BG37" s="75">
        <f t="shared" si="34"/>
        <v>22701</v>
      </c>
      <c r="BH37" s="75">
        <f t="shared" si="35"/>
        <v>13695</v>
      </c>
      <c r="BI37" s="75">
        <f t="shared" si="36"/>
        <v>46642</v>
      </c>
      <c r="BJ37" s="76">
        <f t="shared" si="37"/>
        <v>90901</v>
      </c>
      <c r="BK37" s="75">
        <f t="shared" si="38"/>
        <v>90901</v>
      </c>
      <c r="BL37" s="75">
        <f t="shared" si="39"/>
        <v>31167</v>
      </c>
      <c r="BM37" s="75">
        <f t="shared" si="40"/>
        <v>34901</v>
      </c>
      <c r="BN37" s="75">
        <f t="shared" si="41"/>
        <v>33059</v>
      </c>
      <c r="BO37" s="75">
        <f t="shared" si="42"/>
        <v>46750</v>
      </c>
      <c r="BP37" s="76">
        <f t="shared" si="43"/>
        <v>46750</v>
      </c>
      <c r="BQ37" s="75">
        <f t="shared" si="44"/>
        <v>46750</v>
      </c>
      <c r="BR37" s="75">
        <f t="shared" si="45"/>
        <v>46750</v>
      </c>
      <c r="BS37" s="75">
        <f t="shared" si="46"/>
        <v>46750</v>
      </c>
      <c r="BT37" s="75">
        <f t="shared" si="47"/>
        <v>46750</v>
      </c>
      <c r="BU37" s="77">
        <f t="shared" si="48"/>
        <v>46750</v>
      </c>
      <c r="BV37" s="77">
        <f t="shared" si="49"/>
        <v>280500</v>
      </c>
      <c r="BW37" s="78"/>
      <c r="BX37" s="78"/>
      <c r="BY37" s="78"/>
      <c r="BZ37" s="78"/>
      <c r="CA37" s="78"/>
      <c r="CB37" s="78"/>
      <c r="CC37" s="78"/>
      <c r="CD37" s="78"/>
      <c r="CE37" s="78"/>
      <c r="CF37" s="78"/>
      <c r="CG37" s="78"/>
      <c r="CH37" s="78"/>
      <c r="CI37" s="78"/>
      <c r="CJ37" s="78"/>
      <c r="CK37" s="78"/>
      <c r="CL37" s="78"/>
      <c r="CM37" s="78"/>
      <c r="CN37" s="78"/>
      <c r="CO37" s="78"/>
      <c r="CP37" s="78"/>
    </row>
    <row r="38" spans="1:94" ht="20.25" hidden="1" customHeight="1" x14ac:dyDescent="0.35">
      <c r="A38" s="61">
        <v>16</v>
      </c>
      <c r="B38" s="61" t="s">
        <v>21</v>
      </c>
      <c r="C38" s="62" t="s">
        <v>69</v>
      </c>
      <c r="D38" s="62" t="str">
        <f t="shared" si="0"/>
        <v>REPUESTOS|AJUSTADOR BANDAS DE FRENO</v>
      </c>
      <c r="E38" s="63" t="s">
        <v>84</v>
      </c>
      <c r="F38" s="64">
        <v>1</v>
      </c>
      <c r="G38" s="65">
        <v>57647.225857982005</v>
      </c>
      <c r="H38" s="66">
        <f t="shared" si="50"/>
        <v>68600.198770998584</v>
      </c>
      <c r="I38" s="66">
        <v>57647.225857982005</v>
      </c>
      <c r="J38" s="66">
        <f t="shared" si="51"/>
        <v>68600.198770998584</v>
      </c>
      <c r="K38" s="66">
        <v>17527.767040000002</v>
      </c>
      <c r="L38" s="66">
        <f t="shared" si="52"/>
        <v>20858.042777600003</v>
      </c>
      <c r="M38" s="66">
        <v>17741.711360000001</v>
      </c>
      <c r="N38" s="66">
        <f t="shared" si="53"/>
        <v>21112.636518399999</v>
      </c>
      <c r="O38" s="66">
        <v>8831.2960000000003</v>
      </c>
      <c r="P38" s="66">
        <f t="shared" si="54"/>
        <v>10509.24224</v>
      </c>
      <c r="Q38" s="66"/>
      <c r="R38" s="66">
        <f t="shared" si="6"/>
        <v>0</v>
      </c>
      <c r="S38" s="65">
        <v>185000</v>
      </c>
      <c r="T38" s="66">
        <f t="shared" si="55"/>
        <v>220150</v>
      </c>
      <c r="U38" s="66">
        <v>205000</v>
      </c>
      <c r="V38" s="66">
        <f t="shared" si="56"/>
        <v>243950</v>
      </c>
      <c r="W38" s="66">
        <v>235000</v>
      </c>
      <c r="X38" s="66">
        <f t="shared" si="57"/>
        <v>279650</v>
      </c>
      <c r="Y38" s="68">
        <v>256000</v>
      </c>
      <c r="Z38" s="66">
        <f t="shared" si="58"/>
        <v>304640</v>
      </c>
      <c r="AA38" s="66">
        <v>198000</v>
      </c>
      <c r="AB38" s="66">
        <f t="shared" si="59"/>
        <v>235620</v>
      </c>
      <c r="AC38" s="66">
        <v>376586.21848739492</v>
      </c>
      <c r="AD38" s="66">
        <f t="shared" si="60"/>
        <v>448137.59999999992</v>
      </c>
      <c r="AE38" s="69">
        <v>203500</v>
      </c>
      <c r="AF38" s="70">
        <f t="shared" si="61"/>
        <v>242165</v>
      </c>
      <c r="AG38" s="70">
        <v>225500</v>
      </c>
      <c r="AH38" s="70">
        <f t="shared" si="62"/>
        <v>268345</v>
      </c>
      <c r="AI38" s="70">
        <v>258500</v>
      </c>
      <c r="AJ38" s="70">
        <f t="shared" si="63"/>
        <v>307615</v>
      </c>
      <c r="AK38" s="70">
        <v>281600</v>
      </c>
      <c r="AL38" s="70">
        <f t="shared" si="64"/>
        <v>335104</v>
      </c>
      <c r="AM38" s="70">
        <v>217800</v>
      </c>
      <c r="AN38" s="70">
        <f t="shared" si="65"/>
        <v>259182</v>
      </c>
      <c r="AO38" s="70">
        <v>414200</v>
      </c>
      <c r="AP38" s="71">
        <f t="shared" si="66"/>
        <v>492898</v>
      </c>
      <c r="AQ38" s="65">
        <f t="shared" si="19"/>
        <v>148715.74195266067</v>
      </c>
      <c r="AR38" s="72">
        <f t="shared" si="20"/>
        <v>176971.73292366619</v>
      </c>
      <c r="AS38" s="66">
        <f t="shared" si="21"/>
        <v>162715.74195266067</v>
      </c>
      <c r="AT38" s="66">
        <f t="shared" si="22"/>
        <v>193631.73292366619</v>
      </c>
      <c r="AU38" s="66">
        <f t="shared" si="23"/>
        <v>170342.58901333335</v>
      </c>
      <c r="AV38" s="66">
        <f t="shared" si="24"/>
        <v>202707.68092586668</v>
      </c>
      <c r="AW38" s="66">
        <f t="shared" si="25"/>
        <v>185113.90378666669</v>
      </c>
      <c r="AX38" s="66">
        <f t="shared" si="26"/>
        <v>220285.54550613335</v>
      </c>
      <c r="AY38" s="66">
        <f t="shared" si="27"/>
        <v>141543.76533333331</v>
      </c>
      <c r="AZ38" s="66">
        <f t="shared" si="28"/>
        <v>168437.08074666664</v>
      </c>
      <c r="BA38" s="66">
        <f t="shared" si="29"/>
        <v>395393.10924369749</v>
      </c>
      <c r="BB38" s="73">
        <f t="shared" si="30"/>
        <v>470517.8</v>
      </c>
      <c r="BC38" s="74"/>
      <c r="BD38" s="75">
        <f t="shared" si="31"/>
        <v>108435</v>
      </c>
      <c r="BE38" s="75">
        <f t="shared" si="32"/>
        <v>112530</v>
      </c>
      <c r="BF38" s="75">
        <f t="shared" si="33"/>
        <v>46029</v>
      </c>
      <c r="BG38" s="75">
        <f t="shared" si="34"/>
        <v>47006</v>
      </c>
      <c r="BH38" s="75">
        <f t="shared" si="35"/>
        <v>24415</v>
      </c>
      <c r="BI38" s="75">
        <f t="shared" si="36"/>
        <v>394499</v>
      </c>
      <c r="BJ38" s="76">
        <f t="shared" si="37"/>
        <v>148716</v>
      </c>
      <c r="BK38" s="75">
        <f t="shared" si="38"/>
        <v>162716</v>
      </c>
      <c r="BL38" s="75">
        <f t="shared" si="39"/>
        <v>170343</v>
      </c>
      <c r="BM38" s="75">
        <f t="shared" si="40"/>
        <v>185114</v>
      </c>
      <c r="BN38" s="75">
        <f t="shared" si="41"/>
        <v>141544</v>
      </c>
      <c r="BO38" s="75">
        <f t="shared" si="42"/>
        <v>395393</v>
      </c>
      <c r="BP38" s="76">
        <f t="shared" si="43"/>
        <v>194250</v>
      </c>
      <c r="BQ38" s="75">
        <f t="shared" si="44"/>
        <v>215250</v>
      </c>
      <c r="BR38" s="75">
        <f t="shared" si="45"/>
        <v>246750</v>
      </c>
      <c r="BS38" s="75">
        <f t="shared" si="46"/>
        <v>268800</v>
      </c>
      <c r="BT38" s="75">
        <f t="shared" si="47"/>
        <v>207900</v>
      </c>
      <c r="BU38" s="77">
        <f t="shared" si="48"/>
        <v>395393</v>
      </c>
      <c r="BV38" s="77">
        <f t="shared" si="49"/>
        <v>1528343</v>
      </c>
      <c r="BW38" s="78"/>
      <c r="BX38" s="78"/>
      <c r="BY38" s="78"/>
      <c r="BZ38" s="78"/>
      <c r="CA38" s="78"/>
      <c r="CB38" s="78"/>
      <c r="CC38" s="78"/>
      <c r="CD38" s="78"/>
      <c r="CE38" s="78"/>
      <c r="CF38" s="78"/>
      <c r="CG38" s="78"/>
      <c r="CH38" s="78"/>
      <c r="CI38" s="78"/>
      <c r="CJ38" s="78"/>
      <c r="CK38" s="78"/>
      <c r="CL38" s="78"/>
      <c r="CM38" s="78"/>
      <c r="CN38" s="78"/>
      <c r="CO38" s="78"/>
      <c r="CP38" s="78"/>
    </row>
    <row r="39" spans="1:94" ht="20.25" hidden="1" customHeight="1" x14ac:dyDescent="0.35">
      <c r="A39" s="61">
        <v>17</v>
      </c>
      <c r="B39" s="61" t="s">
        <v>35</v>
      </c>
      <c r="C39" s="62" t="s">
        <v>74</v>
      </c>
      <c r="D39" s="62" t="str">
        <f t="shared" si="0"/>
        <v>MANO DE OBRA|ALINEACION DE LLANTAS</v>
      </c>
      <c r="E39" s="63" t="s">
        <v>10</v>
      </c>
      <c r="F39" s="64">
        <v>1</v>
      </c>
      <c r="G39" s="65">
        <v>89601.513211651007</v>
      </c>
      <c r="H39" s="66">
        <f t="shared" si="50"/>
        <v>106625.8007218647</v>
      </c>
      <c r="I39" s="66">
        <v>89601.513211651007</v>
      </c>
      <c r="J39" s="66">
        <f t="shared" si="51"/>
        <v>106625.8007218647</v>
      </c>
      <c r="K39" s="66">
        <v>79579.431680000009</v>
      </c>
      <c r="L39" s="66">
        <f t="shared" si="52"/>
        <v>94699.523699199999</v>
      </c>
      <c r="M39" s="66">
        <v>21226.053120000004</v>
      </c>
      <c r="N39" s="66">
        <f t="shared" si="53"/>
        <v>25259.003212800002</v>
      </c>
      <c r="O39" s="66">
        <v>57230.976000000002</v>
      </c>
      <c r="P39" s="66">
        <f t="shared" si="54"/>
        <v>68104.861439999993</v>
      </c>
      <c r="Q39" s="66"/>
      <c r="R39" s="66">
        <f t="shared" si="6"/>
        <v>0</v>
      </c>
      <c r="S39" s="65">
        <v>87500</v>
      </c>
      <c r="T39" s="66">
        <f t="shared" si="55"/>
        <v>104125</v>
      </c>
      <c r="U39" s="66">
        <v>87500</v>
      </c>
      <c r="V39" s="66">
        <f t="shared" si="56"/>
        <v>104125</v>
      </c>
      <c r="W39" s="66">
        <v>87500</v>
      </c>
      <c r="X39" s="66">
        <f t="shared" si="57"/>
        <v>104125</v>
      </c>
      <c r="Y39" s="68">
        <v>87500</v>
      </c>
      <c r="Z39" s="66">
        <f t="shared" si="58"/>
        <v>104125</v>
      </c>
      <c r="AA39" s="66">
        <v>87500</v>
      </c>
      <c r="AB39" s="66">
        <f t="shared" si="59"/>
        <v>104125</v>
      </c>
      <c r="AC39" s="66">
        <v>87500</v>
      </c>
      <c r="AD39" s="66">
        <f t="shared" si="60"/>
        <v>104125</v>
      </c>
      <c r="AE39" s="69">
        <v>96300</v>
      </c>
      <c r="AF39" s="70">
        <f t="shared" si="61"/>
        <v>114597</v>
      </c>
      <c r="AG39" s="70">
        <v>96300</v>
      </c>
      <c r="AH39" s="70">
        <f t="shared" si="62"/>
        <v>114597</v>
      </c>
      <c r="AI39" s="70">
        <v>96300</v>
      </c>
      <c r="AJ39" s="70">
        <f t="shared" si="63"/>
        <v>114597</v>
      </c>
      <c r="AK39" s="70">
        <v>96300</v>
      </c>
      <c r="AL39" s="70">
        <f t="shared" si="64"/>
        <v>114597</v>
      </c>
      <c r="AM39" s="70">
        <v>96300</v>
      </c>
      <c r="AN39" s="70">
        <f t="shared" si="65"/>
        <v>114597</v>
      </c>
      <c r="AO39" s="70">
        <v>96300</v>
      </c>
      <c r="AP39" s="71">
        <f t="shared" si="66"/>
        <v>114597</v>
      </c>
      <c r="AQ39" s="65">
        <f t="shared" si="19"/>
        <v>91133.837737217007</v>
      </c>
      <c r="AR39" s="72">
        <f t="shared" si="20"/>
        <v>108449.26690728823</v>
      </c>
      <c r="AS39" s="66">
        <f t="shared" si="21"/>
        <v>91133.837737217007</v>
      </c>
      <c r="AT39" s="66">
        <f t="shared" si="22"/>
        <v>108449.26690728823</v>
      </c>
      <c r="AU39" s="66">
        <f t="shared" si="23"/>
        <v>87793.143893333341</v>
      </c>
      <c r="AV39" s="66">
        <f t="shared" si="24"/>
        <v>104473.84123306668</v>
      </c>
      <c r="AW39" s="66">
        <f t="shared" si="25"/>
        <v>68342.017706666666</v>
      </c>
      <c r="AX39" s="66">
        <f t="shared" si="26"/>
        <v>81327.001070933329</v>
      </c>
      <c r="AY39" s="66">
        <f t="shared" si="27"/>
        <v>80343.65866666667</v>
      </c>
      <c r="AZ39" s="66">
        <f t="shared" si="28"/>
        <v>95608.953813333326</v>
      </c>
      <c r="BA39" s="66">
        <f t="shared" si="29"/>
        <v>91900</v>
      </c>
      <c r="BB39" s="73">
        <f t="shared" si="30"/>
        <v>109361</v>
      </c>
      <c r="BC39" s="74"/>
      <c r="BD39" s="75">
        <f t="shared" si="31"/>
        <v>90983</v>
      </c>
      <c r="BE39" s="75">
        <f t="shared" si="32"/>
        <v>90983</v>
      </c>
      <c r="BF39" s="75">
        <f t="shared" si="33"/>
        <v>87263</v>
      </c>
      <c r="BG39" s="75">
        <f t="shared" si="34"/>
        <v>43526</v>
      </c>
      <c r="BH39" s="75">
        <f t="shared" si="35"/>
        <v>76363</v>
      </c>
      <c r="BI39" s="75">
        <f t="shared" si="36"/>
        <v>91689</v>
      </c>
      <c r="BJ39" s="76">
        <f t="shared" si="37"/>
        <v>91134</v>
      </c>
      <c r="BK39" s="75">
        <f t="shared" si="38"/>
        <v>91134</v>
      </c>
      <c r="BL39" s="75">
        <f t="shared" si="39"/>
        <v>87793</v>
      </c>
      <c r="BM39" s="75">
        <f t="shared" si="40"/>
        <v>68342</v>
      </c>
      <c r="BN39" s="75">
        <f t="shared" si="41"/>
        <v>80344</v>
      </c>
      <c r="BO39" s="75">
        <f t="shared" si="42"/>
        <v>91900</v>
      </c>
      <c r="BP39" s="76">
        <f t="shared" si="43"/>
        <v>91134</v>
      </c>
      <c r="BQ39" s="75">
        <f t="shared" si="44"/>
        <v>91134</v>
      </c>
      <c r="BR39" s="75">
        <f t="shared" si="45"/>
        <v>87793</v>
      </c>
      <c r="BS39" s="75">
        <f t="shared" si="46"/>
        <v>91900</v>
      </c>
      <c r="BT39" s="75">
        <f t="shared" si="47"/>
        <v>80344</v>
      </c>
      <c r="BU39" s="77">
        <f t="shared" si="48"/>
        <v>91900</v>
      </c>
      <c r="BV39" s="77">
        <f t="shared" si="49"/>
        <v>534205</v>
      </c>
      <c r="BW39" s="78"/>
      <c r="BX39" s="78"/>
      <c r="BY39" s="78"/>
      <c r="BZ39" s="78"/>
      <c r="CA39" s="78"/>
      <c r="CB39" s="78"/>
      <c r="CC39" s="78"/>
      <c r="CD39" s="78"/>
      <c r="CE39" s="78"/>
      <c r="CF39" s="78"/>
      <c r="CG39" s="78"/>
      <c r="CH39" s="78"/>
      <c r="CI39" s="78"/>
      <c r="CJ39" s="78"/>
      <c r="CK39" s="78"/>
      <c r="CL39" s="78"/>
      <c r="CM39" s="78"/>
      <c r="CN39" s="78"/>
      <c r="CO39" s="78"/>
      <c r="CP39" s="78"/>
    </row>
    <row r="40" spans="1:94" ht="20.25" hidden="1" customHeight="1" x14ac:dyDescent="0.35">
      <c r="A40" s="61">
        <v>18</v>
      </c>
      <c r="B40" s="61" t="s">
        <v>35</v>
      </c>
      <c r="C40" s="62" t="s">
        <v>77</v>
      </c>
      <c r="D40" s="62" t="str">
        <f t="shared" si="0"/>
        <v>MANO DE OBRA|ALINEACION LUCES</v>
      </c>
      <c r="E40" s="63" t="s">
        <v>10</v>
      </c>
      <c r="F40" s="64">
        <v>1</v>
      </c>
      <c r="G40" s="65">
        <v>22400.144312213997</v>
      </c>
      <c r="H40" s="66">
        <f t="shared" si="50"/>
        <v>26656.171731534654</v>
      </c>
      <c r="I40" s="66">
        <v>22400.144312213997</v>
      </c>
      <c r="J40" s="66">
        <f t="shared" si="51"/>
        <v>26656.171731534654</v>
      </c>
      <c r="K40" s="66">
        <v>72557.719040000011</v>
      </c>
      <c r="L40" s="66">
        <f t="shared" si="52"/>
        <v>86343.685657600014</v>
      </c>
      <c r="M40" s="66">
        <v>14150.397440000001</v>
      </c>
      <c r="N40" s="66">
        <f t="shared" si="53"/>
        <v>16838.972953600001</v>
      </c>
      <c r="O40" s="66">
        <v>7171.0080000000007</v>
      </c>
      <c r="P40" s="66">
        <f t="shared" si="54"/>
        <v>8533.4995200000012</v>
      </c>
      <c r="Q40" s="66"/>
      <c r="R40" s="66">
        <f t="shared" si="6"/>
        <v>0</v>
      </c>
      <c r="S40" s="65">
        <v>44500</v>
      </c>
      <c r="T40" s="66">
        <f t="shared" si="55"/>
        <v>52955</v>
      </c>
      <c r="U40" s="66">
        <v>44500</v>
      </c>
      <c r="V40" s="66">
        <f t="shared" si="56"/>
        <v>52955</v>
      </c>
      <c r="W40" s="66">
        <v>44500</v>
      </c>
      <c r="X40" s="66">
        <f t="shared" si="57"/>
        <v>52955</v>
      </c>
      <c r="Y40" s="68">
        <v>44500</v>
      </c>
      <c r="Z40" s="66">
        <f t="shared" si="58"/>
        <v>52955</v>
      </c>
      <c r="AA40" s="66">
        <v>44500</v>
      </c>
      <c r="AB40" s="66">
        <f t="shared" si="59"/>
        <v>52955</v>
      </c>
      <c r="AC40" s="66">
        <v>44500</v>
      </c>
      <c r="AD40" s="66">
        <f t="shared" si="60"/>
        <v>52955</v>
      </c>
      <c r="AE40" s="69">
        <v>49000</v>
      </c>
      <c r="AF40" s="70">
        <f t="shared" si="61"/>
        <v>58310</v>
      </c>
      <c r="AG40" s="70">
        <v>49000</v>
      </c>
      <c r="AH40" s="70">
        <f t="shared" si="62"/>
        <v>58310</v>
      </c>
      <c r="AI40" s="70">
        <v>49000</v>
      </c>
      <c r="AJ40" s="70">
        <f t="shared" si="63"/>
        <v>58310</v>
      </c>
      <c r="AK40" s="70">
        <v>49000</v>
      </c>
      <c r="AL40" s="70">
        <f t="shared" si="64"/>
        <v>58310</v>
      </c>
      <c r="AM40" s="70">
        <v>49000</v>
      </c>
      <c r="AN40" s="70">
        <f t="shared" si="65"/>
        <v>58310</v>
      </c>
      <c r="AO40" s="70">
        <v>49000</v>
      </c>
      <c r="AP40" s="71">
        <f t="shared" si="66"/>
        <v>58310</v>
      </c>
      <c r="AQ40" s="65">
        <f t="shared" si="19"/>
        <v>38633.381437404663</v>
      </c>
      <c r="AR40" s="72">
        <f t="shared" si="20"/>
        <v>45973.723910511544</v>
      </c>
      <c r="AS40" s="66">
        <f t="shared" si="21"/>
        <v>38633.381437404663</v>
      </c>
      <c r="AT40" s="66">
        <f t="shared" si="22"/>
        <v>45973.723910511544</v>
      </c>
      <c r="AU40" s="66">
        <f t="shared" si="23"/>
        <v>55352.573013333335</v>
      </c>
      <c r="AV40" s="66">
        <f t="shared" si="24"/>
        <v>65869.561885866671</v>
      </c>
      <c r="AW40" s="66">
        <f t="shared" si="25"/>
        <v>35883.465813333336</v>
      </c>
      <c r="AX40" s="66">
        <f t="shared" si="26"/>
        <v>42701.324317866667</v>
      </c>
      <c r="AY40" s="66">
        <f t="shared" si="27"/>
        <v>33557.002666666667</v>
      </c>
      <c r="AZ40" s="66">
        <f t="shared" si="28"/>
        <v>39932.833173333333</v>
      </c>
      <c r="BA40" s="66">
        <f t="shared" si="29"/>
        <v>46750</v>
      </c>
      <c r="BB40" s="73">
        <f t="shared" si="30"/>
        <v>55632.5</v>
      </c>
      <c r="BC40" s="74"/>
      <c r="BD40" s="75">
        <f t="shared" si="31"/>
        <v>34277</v>
      </c>
      <c r="BE40" s="75">
        <f t="shared" si="32"/>
        <v>34277</v>
      </c>
      <c r="BF40" s="75">
        <f t="shared" si="33"/>
        <v>52945</v>
      </c>
      <c r="BG40" s="75">
        <f t="shared" si="34"/>
        <v>26420</v>
      </c>
      <c r="BH40" s="75">
        <f t="shared" si="35"/>
        <v>16454</v>
      </c>
      <c r="BI40" s="75">
        <f t="shared" si="36"/>
        <v>46642</v>
      </c>
      <c r="BJ40" s="76">
        <f t="shared" si="37"/>
        <v>38633</v>
      </c>
      <c r="BK40" s="75">
        <f t="shared" si="38"/>
        <v>38633</v>
      </c>
      <c r="BL40" s="75">
        <f t="shared" si="39"/>
        <v>55353</v>
      </c>
      <c r="BM40" s="75">
        <f t="shared" si="40"/>
        <v>35883</v>
      </c>
      <c r="BN40" s="75">
        <f t="shared" si="41"/>
        <v>33557</v>
      </c>
      <c r="BO40" s="75">
        <f t="shared" si="42"/>
        <v>46750</v>
      </c>
      <c r="BP40" s="76">
        <f t="shared" si="43"/>
        <v>46750</v>
      </c>
      <c r="BQ40" s="75">
        <f t="shared" si="44"/>
        <v>46750</v>
      </c>
      <c r="BR40" s="75">
        <f t="shared" si="45"/>
        <v>46750</v>
      </c>
      <c r="BS40" s="75">
        <f t="shared" si="46"/>
        <v>46750</v>
      </c>
      <c r="BT40" s="75">
        <f t="shared" si="47"/>
        <v>46750</v>
      </c>
      <c r="BU40" s="77">
        <f t="shared" si="48"/>
        <v>46750</v>
      </c>
      <c r="BV40" s="77">
        <f t="shared" si="49"/>
        <v>280500</v>
      </c>
      <c r="BW40" s="78"/>
      <c r="BX40" s="78"/>
      <c r="BY40" s="78"/>
      <c r="BZ40" s="78"/>
      <c r="CA40" s="78"/>
      <c r="CB40" s="78"/>
      <c r="CC40" s="78"/>
      <c r="CD40" s="78"/>
      <c r="CE40" s="78"/>
      <c r="CF40" s="78"/>
      <c r="CG40" s="78"/>
      <c r="CH40" s="78"/>
      <c r="CI40" s="78"/>
      <c r="CJ40" s="78"/>
      <c r="CK40" s="78"/>
      <c r="CL40" s="78"/>
      <c r="CM40" s="78"/>
      <c r="CN40" s="78"/>
      <c r="CO40" s="78"/>
      <c r="CP40" s="78"/>
    </row>
    <row r="41" spans="1:94" ht="20.25" hidden="1" customHeight="1" x14ac:dyDescent="0.35">
      <c r="A41" s="61">
        <v>19</v>
      </c>
      <c r="B41" s="61" t="s">
        <v>35</v>
      </c>
      <c r="C41" s="62" t="s">
        <v>78</v>
      </c>
      <c r="D41" s="62" t="str">
        <f t="shared" si="0"/>
        <v>MANO DE OBRA|ALTERNADOR</v>
      </c>
      <c r="E41" s="63" t="s">
        <v>10</v>
      </c>
      <c r="F41" s="64">
        <v>1</v>
      </c>
      <c r="G41" s="65">
        <v>44800.299635755</v>
      </c>
      <c r="H41" s="66">
        <f t="shared" si="50"/>
        <v>53312.356566548449</v>
      </c>
      <c r="I41" s="66">
        <v>44800.299635755</v>
      </c>
      <c r="J41" s="66">
        <f t="shared" si="51"/>
        <v>53312.356566548449</v>
      </c>
      <c r="K41" s="66">
        <v>278528</v>
      </c>
      <c r="L41" s="66">
        <f t="shared" si="52"/>
        <v>331448.32000000001</v>
      </c>
      <c r="M41" s="66">
        <v>25603.653760000001</v>
      </c>
      <c r="N41" s="66">
        <f t="shared" si="53"/>
        <v>30468.3479744</v>
      </c>
      <c r="O41" s="66">
        <v>12976.576000000001</v>
      </c>
      <c r="P41" s="66">
        <f t="shared" si="54"/>
        <v>15442.12544</v>
      </c>
      <c r="Q41" s="66"/>
      <c r="R41" s="66">
        <f t="shared" si="6"/>
        <v>0</v>
      </c>
      <c r="S41" s="65">
        <v>132000</v>
      </c>
      <c r="T41" s="66">
        <f t="shared" si="55"/>
        <v>157080</v>
      </c>
      <c r="U41" s="66">
        <v>132000</v>
      </c>
      <c r="V41" s="66">
        <f t="shared" si="56"/>
        <v>157080</v>
      </c>
      <c r="W41" s="66">
        <v>132000</v>
      </c>
      <c r="X41" s="66">
        <f t="shared" si="57"/>
        <v>157080</v>
      </c>
      <c r="Y41" s="68">
        <v>132000</v>
      </c>
      <c r="Z41" s="66">
        <f t="shared" si="58"/>
        <v>157080</v>
      </c>
      <c r="AA41" s="66">
        <v>132000</v>
      </c>
      <c r="AB41" s="66">
        <f t="shared" si="59"/>
        <v>157080</v>
      </c>
      <c r="AC41" s="66">
        <v>132000</v>
      </c>
      <c r="AD41" s="66">
        <f t="shared" si="60"/>
        <v>157080</v>
      </c>
      <c r="AE41" s="69">
        <v>145200</v>
      </c>
      <c r="AF41" s="70">
        <f t="shared" si="61"/>
        <v>172788</v>
      </c>
      <c r="AG41" s="70">
        <v>145200</v>
      </c>
      <c r="AH41" s="70">
        <f t="shared" si="62"/>
        <v>172788</v>
      </c>
      <c r="AI41" s="70">
        <v>145200</v>
      </c>
      <c r="AJ41" s="70">
        <f t="shared" si="63"/>
        <v>172788</v>
      </c>
      <c r="AK41" s="70">
        <v>145200</v>
      </c>
      <c r="AL41" s="70">
        <f t="shared" si="64"/>
        <v>172788</v>
      </c>
      <c r="AM41" s="70">
        <v>145200</v>
      </c>
      <c r="AN41" s="70">
        <f t="shared" si="65"/>
        <v>172788</v>
      </c>
      <c r="AO41" s="70">
        <v>145200</v>
      </c>
      <c r="AP41" s="71">
        <f t="shared" si="66"/>
        <v>172788</v>
      </c>
      <c r="AQ41" s="65">
        <f t="shared" si="19"/>
        <v>107333.43321191834</v>
      </c>
      <c r="AR41" s="72">
        <f t="shared" si="20"/>
        <v>127726.78552218282</v>
      </c>
      <c r="AS41" s="66">
        <f t="shared" si="21"/>
        <v>107333.43321191834</v>
      </c>
      <c r="AT41" s="66">
        <f t="shared" si="22"/>
        <v>127726.78552218282</v>
      </c>
      <c r="AU41" s="66">
        <f t="shared" si="23"/>
        <v>185242.66666666666</v>
      </c>
      <c r="AV41" s="66">
        <f t="shared" si="24"/>
        <v>220438.77333333332</v>
      </c>
      <c r="AW41" s="66">
        <f t="shared" si="25"/>
        <v>100934.55125333334</v>
      </c>
      <c r="AX41" s="66">
        <f t="shared" si="26"/>
        <v>120112.11599146666</v>
      </c>
      <c r="AY41" s="66">
        <f t="shared" si="27"/>
        <v>96725.525333333338</v>
      </c>
      <c r="AZ41" s="66">
        <f t="shared" si="28"/>
        <v>115103.37514666667</v>
      </c>
      <c r="BA41" s="66">
        <f t="shared" si="29"/>
        <v>138600</v>
      </c>
      <c r="BB41" s="73">
        <f t="shared" si="30"/>
        <v>164934</v>
      </c>
      <c r="BC41" s="74"/>
      <c r="BD41" s="75">
        <f t="shared" si="31"/>
        <v>81557</v>
      </c>
      <c r="BE41" s="75">
        <f t="shared" si="32"/>
        <v>81557</v>
      </c>
      <c r="BF41" s="75">
        <f t="shared" si="33"/>
        <v>166176</v>
      </c>
      <c r="BG41" s="75">
        <f t="shared" si="34"/>
        <v>56054</v>
      </c>
      <c r="BH41" s="75">
        <f t="shared" si="35"/>
        <v>32778</v>
      </c>
      <c r="BI41" s="75">
        <f t="shared" si="36"/>
        <v>138286</v>
      </c>
      <c r="BJ41" s="76">
        <f t="shared" si="37"/>
        <v>107333</v>
      </c>
      <c r="BK41" s="75">
        <f t="shared" si="38"/>
        <v>107333</v>
      </c>
      <c r="BL41" s="75">
        <f t="shared" si="39"/>
        <v>185243</v>
      </c>
      <c r="BM41" s="75">
        <f t="shared" si="40"/>
        <v>100935</v>
      </c>
      <c r="BN41" s="75">
        <f t="shared" si="41"/>
        <v>96726</v>
      </c>
      <c r="BO41" s="75">
        <f t="shared" si="42"/>
        <v>138600</v>
      </c>
      <c r="BP41" s="76">
        <f t="shared" si="43"/>
        <v>138600</v>
      </c>
      <c r="BQ41" s="75">
        <f t="shared" si="44"/>
        <v>138600</v>
      </c>
      <c r="BR41" s="75">
        <f t="shared" si="45"/>
        <v>138600</v>
      </c>
      <c r="BS41" s="75">
        <f t="shared" si="46"/>
        <v>138600</v>
      </c>
      <c r="BT41" s="75">
        <f t="shared" si="47"/>
        <v>138600</v>
      </c>
      <c r="BU41" s="77">
        <f t="shared" si="48"/>
        <v>138600</v>
      </c>
      <c r="BV41" s="77">
        <f t="shared" si="49"/>
        <v>831600</v>
      </c>
      <c r="BW41" s="78"/>
      <c r="BX41" s="78"/>
      <c r="BY41" s="78"/>
      <c r="BZ41" s="78"/>
      <c r="CA41" s="78"/>
      <c r="CB41" s="78"/>
      <c r="CC41" s="78"/>
      <c r="CD41" s="78"/>
      <c r="CE41" s="78"/>
      <c r="CF41" s="78"/>
      <c r="CG41" s="78"/>
      <c r="CH41" s="78"/>
      <c r="CI41" s="78"/>
      <c r="CJ41" s="78"/>
      <c r="CK41" s="78"/>
      <c r="CL41" s="78"/>
      <c r="CM41" s="78"/>
      <c r="CN41" s="78"/>
      <c r="CO41" s="78"/>
      <c r="CP41" s="78"/>
    </row>
    <row r="42" spans="1:94" ht="20.25" hidden="1" customHeight="1" x14ac:dyDescent="0.35">
      <c r="A42" s="61">
        <v>20</v>
      </c>
      <c r="B42" s="61" t="s">
        <v>21</v>
      </c>
      <c r="C42" s="62" t="s">
        <v>78</v>
      </c>
      <c r="D42" s="62" t="str">
        <f t="shared" si="0"/>
        <v>REPUESTOS|ALTERNADOR</v>
      </c>
      <c r="E42" s="63" t="s">
        <v>84</v>
      </c>
      <c r="F42" s="64">
        <v>1</v>
      </c>
      <c r="G42" s="65">
        <v>417675.35728495603</v>
      </c>
      <c r="H42" s="66">
        <f t="shared" si="50"/>
        <v>497033.67516909767</v>
      </c>
      <c r="I42" s="66">
        <v>621419.90078216209</v>
      </c>
      <c r="J42" s="66">
        <f t="shared" si="51"/>
        <v>739489.68193077284</v>
      </c>
      <c r="K42" s="66">
        <v>3648000.0038400004</v>
      </c>
      <c r="L42" s="66">
        <f t="shared" si="52"/>
        <v>4341120.0045696003</v>
      </c>
      <c r="M42" s="66">
        <v>665169.3740800001</v>
      </c>
      <c r="N42" s="66">
        <f t="shared" si="53"/>
        <v>791551.55515520007</v>
      </c>
      <c r="O42" s="66">
        <v>324779.96800000005</v>
      </c>
      <c r="P42" s="66">
        <f t="shared" si="54"/>
        <v>386488.16192000004</v>
      </c>
      <c r="Q42" s="66"/>
      <c r="R42" s="66">
        <f t="shared" si="6"/>
        <v>0</v>
      </c>
      <c r="S42" s="65">
        <v>1120000</v>
      </c>
      <c r="T42" s="66">
        <f t="shared" si="55"/>
        <v>1332800</v>
      </c>
      <c r="U42" s="66">
        <v>1200000</v>
      </c>
      <c r="V42" s="66">
        <f t="shared" si="56"/>
        <v>1428000</v>
      </c>
      <c r="W42" s="66">
        <v>1210084</v>
      </c>
      <c r="X42" s="66">
        <f t="shared" si="57"/>
        <v>1439999.96</v>
      </c>
      <c r="Y42" s="104">
        <v>1500000</v>
      </c>
      <c r="Z42" s="66">
        <f t="shared" si="58"/>
        <v>1785000</v>
      </c>
      <c r="AA42" s="66">
        <v>929243</v>
      </c>
      <c r="AB42" s="66">
        <f t="shared" si="59"/>
        <v>1105799.17</v>
      </c>
      <c r="AC42" s="66">
        <v>1602708.9075630254</v>
      </c>
      <c r="AD42" s="66">
        <f t="shared" si="60"/>
        <v>1907223.6</v>
      </c>
      <c r="AE42" s="69">
        <v>1232000</v>
      </c>
      <c r="AF42" s="70">
        <f t="shared" si="61"/>
        <v>1466080</v>
      </c>
      <c r="AG42" s="70">
        <v>1320000</v>
      </c>
      <c r="AH42" s="70">
        <f t="shared" si="62"/>
        <v>1570800</v>
      </c>
      <c r="AI42" s="70">
        <v>1331100</v>
      </c>
      <c r="AJ42" s="70">
        <f t="shared" si="63"/>
        <v>1584009</v>
      </c>
      <c r="AK42" s="70">
        <v>1650000</v>
      </c>
      <c r="AL42" s="70">
        <f t="shared" si="64"/>
        <v>1963500</v>
      </c>
      <c r="AM42" s="70">
        <v>1022200</v>
      </c>
      <c r="AN42" s="70">
        <f t="shared" si="65"/>
        <v>1216418</v>
      </c>
      <c r="AO42" s="70">
        <v>1763000</v>
      </c>
      <c r="AP42" s="71">
        <f t="shared" si="66"/>
        <v>2097970</v>
      </c>
      <c r="AQ42" s="65">
        <f t="shared" si="19"/>
        <v>923225.11909498542</v>
      </c>
      <c r="AR42" s="72">
        <f t="shared" si="20"/>
        <v>1098637.8917230326</v>
      </c>
      <c r="AS42" s="66">
        <f t="shared" si="21"/>
        <v>1047139.9669273874</v>
      </c>
      <c r="AT42" s="66">
        <f t="shared" si="22"/>
        <v>1246096.560643591</v>
      </c>
      <c r="AU42" s="66">
        <f t="shared" si="23"/>
        <v>2063061.3346133335</v>
      </c>
      <c r="AV42" s="66">
        <f t="shared" si="24"/>
        <v>2455042.9881898668</v>
      </c>
      <c r="AW42" s="66">
        <f t="shared" si="25"/>
        <v>1271723.1246933334</v>
      </c>
      <c r="AX42" s="66">
        <f t="shared" si="26"/>
        <v>1513350.5183850667</v>
      </c>
      <c r="AY42" s="66">
        <f t="shared" si="27"/>
        <v>758740.98933333345</v>
      </c>
      <c r="AZ42" s="66">
        <f t="shared" si="28"/>
        <v>902901.77730666671</v>
      </c>
      <c r="BA42" s="66">
        <f t="shared" si="29"/>
        <v>1682854.4537815126</v>
      </c>
      <c r="BB42" s="73">
        <f t="shared" si="30"/>
        <v>2002596.7999999998</v>
      </c>
      <c r="BC42" s="74"/>
      <c r="BD42" s="75">
        <f t="shared" si="31"/>
        <v>731931</v>
      </c>
      <c r="BE42" s="75">
        <f t="shared" si="32"/>
        <v>937463</v>
      </c>
      <c r="BF42" s="75">
        <f t="shared" si="33"/>
        <v>1620072</v>
      </c>
      <c r="BG42" s="75">
        <f t="shared" si="34"/>
        <v>1080651</v>
      </c>
      <c r="BH42" s="75">
        <f t="shared" si="35"/>
        <v>584404</v>
      </c>
      <c r="BI42" s="75">
        <f t="shared" si="36"/>
        <v>1679038</v>
      </c>
      <c r="BJ42" s="76">
        <f t="shared" si="37"/>
        <v>923225</v>
      </c>
      <c r="BK42" s="75">
        <f t="shared" si="38"/>
        <v>1047140</v>
      </c>
      <c r="BL42" s="75">
        <f t="shared" si="39"/>
        <v>2063061</v>
      </c>
      <c r="BM42" s="75">
        <f t="shared" si="40"/>
        <v>1271723</v>
      </c>
      <c r="BN42" s="75">
        <f t="shared" si="41"/>
        <v>758741</v>
      </c>
      <c r="BO42" s="75">
        <f t="shared" si="42"/>
        <v>1682854</v>
      </c>
      <c r="BP42" s="76">
        <f t="shared" si="43"/>
        <v>1176000</v>
      </c>
      <c r="BQ42" s="75">
        <f t="shared" si="44"/>
        <v>1260000</v>
      </c>
      <c r="BR42" s="75">
        <f t="shared" si="45"/>
        <v>1270592</v>
      </c>
      <c r="BS42" s="75">
        <f t="shared" si="46"/>
        <v>1575000</v>
      </c>
      <c r="BT42" s="75">
        <f t="shared" si="47"/>
        <v>975722</v>
      </c>
      <c r="BU42" s="77">
        <f t="shared" si="48"/>
        <v>1682854</v>
      </c>
      <c r="BV42" s="77">
        <f t="shared" si="49"/>
        <v>7940168</v>
      </c>
      <c r="BW42" s="78"/>
      <c r="BX42" s="78"/>
      <c r="BY42" s="78"/>
      <c r="BZ42" s="78"/>
      <c r="CA42" s="78"/>
      <c r="CB42" s="78"/>
      <c r="CC42" s="78"/>
      <c r="CD42" s="78"/>
      <c r="CE42" s="78"/>
      <c r="CF42" s="78"/>
      <c r="CG42" s="78"/>
      <c r="CH42" s="78"/>
      <c r="CI42" s="78"/>
      <c r="CJ42" s="78"/>
      <c r="CK42" s="78"/>
      <c r="CL42" s="78"/>
      <c r="CM42" s="78"/>
      <c r="CN42" s="78"/>
      <c r="CO42" s="78"/>
      <c r="CP42" s="78"/>
    </row>
    <row r="43" spans="1:94" ht="20.25" hidden="1" customHeight="1" x14ac:dyDescent="0.35">
      <c r="A43" s="79">
        <v>21</v>
      </c>
      <c r="B43" s="79" t="s">
        <v>35</v>
      </c>
      <c r="C43" s="80" t="s">
        <v>117</v>
      </c>
      <c r="D43" s="80" t="str">
        <f t="shared" si="0"/>
        <v>MANO DE OBRA|ALTERNADOR AIRE ACONDICIONADO</v>
      </c>
      <c r="E43" s="81" t="s">
        <v>10</v>
      </c>
      <c r="F43" s="82">
        <v>1</v>
      </c>
      <c r="G43" s="83">
        <v>67201.368899437002</v>
      </c>
      <c r="H43" s="84">
        <f t="shared" si="50"/>
        <v>79969.628990330035</v>
      </c>
      <c r="I43" s="84">
        <v>95163.863023047001</v>
      </c>
      <c r="J43" s="84">
        <f t="shared" si="51"/>
        <v>113244.99699742593</v>
      </c>
      <c r="K43" s="85">
        <v>0.91392000000000007</v>
      </c>
      <c r="L43" s="85">
        <f t="shared" si="52"/>
        <v>1.0875648</v>
      </c>
      <c r="M43" s="84">
        <v>14.633599999999999</v>
      </c>
      <c r="N43" s="84">
        <f t="shared" si="53"/>
        <v>17.413983999999999</v>
      </c>
      <c r="O43" s="84">
        <v>10.88</v>
      </c>
      <c r="P43" s="84">
        <f t="shared" si="54"/>
        <v>12.9472</v>
      </c>
      <c r="Q43" s="84"/>
      <c r="R43" s="84">
        <f t="shared" si="6"/>
        <v>0</v>
      </c>
      <c r="S43" s="86">
        <v>175000</v>
      </c>
      <c r="T43" s="87">
        <f t="shared" si="55"/>
        <v>208250</v>
      </c>
      <c r="U43" s="87">
        <v>175000</v>
      </c>
      <c r="V43" s="87">
        <f t="shared" si="56"/>
        <v>208250</v>
      </c>
      <c r="W43" s="87">
        <v>175000</v>
      </c>
      <c r="X43" s="87">
        <f t="shared" si="57"/>
        <v>208250</v>
      </c>
      <c r="Y43" s="105">
        <v>600000</v>
      </c>
      <c r="Z43" s="87">
        <f t="shared" si="58"/>
        <v>714000</v>
      </c>
      <c r="AA43" s="87">
        <v>175000</v>
      </c>
      <c r="AB43" s="87">
        <f t="shared" si="59"/>
        <v>208250</v>
      </c>
      <c r="AC43" s="87">
        <v>175000</v>
      </c>
      <c r="AD43" s="87">
        <f t="shared" si="60"/>
        <v>208250</v>
      </c>
      <c r="AE43" s="89">
        <v>192500</v>
      </c>
      <c r="AF43" s="90">
        <f t="shared" si="61"/>
        <v>229075</v>
      </c>
      <c r="AG43" s="90">
        <v>192500</v>
      </c>
      <c r="AH43" s="90">
        <f t="shared" si="62"/>
        <v>229075</v>
      </c>
      <c r="AI43" s="90">
        <v>192500</v>
      </c>
      <c r="AJ43" s="90">
        <f t="shared" si="63"/>
        <v>229075</v>
      </c>
      <c r="AK43" s="90">
        <v>660000</v>
      </c>
      <c r="AL43" s="90">
        <f t="shared" si="64"/>
        <v>785400</v>
      </c>
      <c r="AM43" s="90">
        <v>192500</v>
      </c>
      <c r="AN43" s="90">
        <f t="shared" si="65"/>
        <v>229075</v>
      </c>
      <c r="AO43" s="90">
        <v>192500</v>
      </c>
      <c r="AP43" s="91">
        <f t="shared" si="66"/>
        <v>229075</v>
      </c>
      <c r="AQ43" s="92">
        <f t="shared" si="19"/>
        <v>144900.45629981233</v>
      </c>
      <c r="AR43" s="93">
        <f t="shared" si="20"/>
        <v>172431.54299677667</v>
      </c>
      <c r="AS43" s="94">
        <f t="shared" si="21"/>
        <v>154221.28767434901</v>
      </c>
      <c r="AT43" s="94">
        <f t="shared" si="22"/>
        <v>183523.33233247531</v>
      </c>
      <c r="AU43" s="94">
        <f t="shared" si="23"/>
        <v>122500.30463999999</v>
      </c>
      <c r="AV43" s="94">
        <f t="shared" si="24"/>
        <v>145775.36252159998</v>
      </c>
      <c r="AW43" s="94">
        <f t="shared" si="25"/>
        <v>420004.87786666659</v>
      </c>
      <c r="AX43" s="94">
        <f t="shared" si="26"/>
        <v>499805.80466133321</v>
      </c>
      <c r="AY43" s="94">
        <f t="shared" si="27"/>
        <v>122503.62666666666</v>
      </c>
      <c r="AZ43" s="94">
        <f t="shared" si="28"/>
        <v>145779.31573333332</v>
      </c>
      <c r="BA43" s="94">
        <f t="shared" si="29"/>
        <v>183750</v>
      </c>
      <c r="BB43" s="95">
        <f t="shared" si="30"/>
        <v>218662.5</v>
      </c>
      <c r="BC43" s="23"/>
      <c r="BD43" s="96">
        <f t="shared" si="31"/>
        <v>116325</v>
      </c>
      <c r="BE43" s="96">
        <f t="shared" si="32"/>
        <v>140074</v>
      </c>
      <c r="BF43" s="96">
        <f t="shared" si="33"/>
        <v>3</v>
      </c>
      <c r="BG43" s="96">
        <f t="shared" si="34"/>
        <v>44</v>
      </c>
      <c r="BH43" s="96">
        <f t="shared" si="35"/>
        <v>33</v>
      </c>
      <c r="BI43" s="96">
        <f t="shared" si="36"/>
        <v>183333</v>
      </c>
      <c r="BJ43" s="97">
        <f t="shared" si="37"/>
        <v>144900</v>
      </c>
      <c r="BK43" s="96">
        <f t="shared" si="38"/>
        <v>154221</v>
      </c>
      <c r="BL43" s="96">
        <f t="shared" si="39"/>
        <v>122500</v>
      </c>
      <c r="BM43" s="96">
        <f t="shared" si="40"/>
        <v>420005</v>
      </c>
      <c r="BN43" s="96">
        <f t="shared" si="41"/>
        <v>122504</v>
      </c>
      <c r="BO43" s="96">
        <f t="shared" si="42"/>
        <v>183750</v>
      </c>
      <c r="BP43" s="97">
        <f t="shared" si="43"/>
        <v>183750</v>
      </c>
      <c r="BQ43" s="96">
        <f t="shared" si="44"/>
        <v>154221</v>
      </c>
      <c r="BR43" s="96">
        <f t="shared" si="45"/>
        <v>183750</v>
      </c>
      <c r="BS43" s="96">
        <f t="shared" si="46"/>
        <v>630000</v>
      </c>
      <c r="BT43" s="96">
        <f t="shared" si="47"/>
        <v>183750</v>
      </c>
      <c r="BU43" s="98">
        <f t="shared" si="48"/>
        <v>183750</v>
      </c>
      <c r="BV43" s="77">
        <f t="shared" si="49"/>
        <v>1519221</v>
      </c>
      <c r="BW43" s="9"/>
      <c r="BX43" s="9"/>
      <c r="BY43" s="9"/>
      <c r="BZ43" s="9"/>
      <c r="CA43" s="9"/>
      <c r="CB43" s="9"/>
      <c r="CC43" s="9"/>
      <c r="CD43" s="9"/>
      <c r="CE43" s="9"/>
      <c r="CF43" s="9"/>
      <c r="CG43" s="9"/>
      <c r="CH43" s="9"/>
      <c r="CI43" s="9"/>
      <c r="CJ43" s="9"/>
      <c r="CK43" s="9"/>
      <c r="CL43" s="9"/>
      <c r="CM43" s="9"/>
      <c r="CN43" s="9"/>
      <c r="CO43" s="9"/>
      <c r="CP43" s="9"/>
    </row>
    <row r="44" spans="1:94" ht="20.25" hidden="1" customHeight="1" x14ac:dyDescent="0.35">
      <c r="A44" s="99">
        <v>22</v>
      </c>
      <c r="B44" s="99" t="s">
        <v>21</v>
      </c>
      <c r="C44" s="80" t="s">
        <v>117</v>
      </c>
      <c r="D44" s="80" t="str">
        <f t="shared" si="0"/>
        <v>REPUESTOS|ALTERNADOR AIRE ACONDICIONADO</v>
      </c>
      <c r="E44" s="81" t="s">
        <v>84</v>
      </c>
      <c r="F44" s="82">
        <v>1</v>
      </c>
      <c r="G44" s="83">
        <v>1858552.2012225757</v>
      </c>
      <c r="H44" s="84">
        <f t="shared" si="50"/>
        <v>2211677.1194548649</v>
      </c>
      <c r="I44" s="84">
        <v>2378416.604111271</v>
      </c>
      <c r="J44" s="84">
        <f t="shared" si="51"/>
        <v>2830315.7588924123</v>
      </c>
      <c r="K44" s="85">
        <v>0.91392000000000007</v>
      </c>
      <c r="L44" s="85">
        <f t="shared" si="52"/>
        <v>1.0875648</v>
      </c>
      <c r="M44" s="84">
        <v>16.461440000000003</v>
      </c>
      <c r="N44" s="84">
        <f t="shared" si="53"/>
        <v>19.589113600000005</v>
      </c>
      <c r="O44" s="84">
        <v>14.144000000000002</v>
      </c>
      <c r="P44" s="84">
        <f t="shared" si="54"/>
        <v>16.83136</v>
      </c>
      <c r="Q44" s="84"/>
      <c r="R44" s="84">
        <f t="shared" si="6"/>
        <v>0</v>
      </c>
      <c r="S44" s="86">
        <v>958000</v>
      </c>
      <c r="T44" s="87">
        <f t="shared" si="55"/>
        <v>1140020</v>
      </c>
      <c r="U44" s="87">
        <v>1200000</v>
      </c>
      <c r="V44" s="87">
        <f t="shared" si="56"/>
        <v>1428000</v>
      </c>
      <c r="W44" s="87">
        <v>1201084</v>
      </c>
      <c r="X44" s="87">
        <f t="shared" si="57"/>
        <v>1429289.96</v>
      </c>
      <c r="Y44" s="105">
        <v>1000000</v>
      </c>
      <c r="Z44" s="87">
        <f t="shared" si="58"/>
        <v>1190000</v>
      </c>
      <c r="AA44" s="87">
        <v>2400000</v>
      </c>
      <c r="AB44" s="87">
        <f t="shared" si="59"/>
        <v>2856000</v>
      </c>
      <c r="AC44" s="87">
        <v>4500000</v>
      </c>
      <c r="AD44" s="87">
        <f t="shared" si="60"/>
        <v>5355000</v>
      </c>
      <c r="AE44" s="89">
        <v>1053800</v>
      </c>
      <c r="AF44" s="90">
        <f t="shared" si="61"/>
        <v>1254022</v>
      </c>
      <c r="AG44" s="90">
        <v>1320000</v>
      </c>
      <c r="AH44" s="90">
        <f t="shared" si="62"/>
        <v>1570800</v>
      </c>
      <c r="AI44" s="90">
        <v>1321200</v>
      </c>
      <c r="AJ44" s="90">
        <f t="shared" si="63"/>
        <v>1572228</v>
      </c>
      <c r="AK44" s="90">
        <v>1100000</v>
      </c>
      <c r="AL44" s="90">
        <f t="shared" si="64"/>
        <v>1309000</v>
      </c>
      <c r="AM44" s="90">
        <v>2640000</v>
      </c>
      <c r="AN44" s="90">
        <f t="shared" si="65"/>
        <v>3141600</v>
      </c>
      <c r="AO44" s="90">
        <v>4950000</v>
      </c>
      <c r="AP44" s="91">
        <f t="shared" si="66"/>
        <v>5890500</v>
      </c>
      <c r="AQ44" s="92">
        <f t="shared" si="19"/>
        <v>1290117.4004075252</v>
      </c>
      <c r="AR44" s="93">
        <f t="shared" si="20"/>
        <v>1535239.706484955</v>
      </c>
      <c r="AS44" s="94">
        <f t="shared" si="21"/>
        <v>1632805.5347037569</v>
      </c>
      <c r="AT44" s="94">
        <f t="shared" si="22"/>
        <v>1943038.5862974706</v>
      </c>
      <c r="AU44" s="94">
        <f t="shared" si="23"/>
        <v>840761.63797333336</v>
      </c>
      <c r="AV44" s="94">
        <f t="shared" si="24"/>
        <v>1000506.3491882667</v>
      </c>
      <c r="AW44" s="94">
        <f t="shared" si="25"/>
        <v>700005.48714666662</v>
      </c>
      <c r="AX44" s="94">
        <f t="shared" si="26"/>
        <v>833006.52970453328</v>
      </c>
      <c r="AY44" s="94">
        <f t="shared" si="27"/>
        <v>1680004.7146666665</v>
      </c>
      <c r="AZ44" s="94">
        <f t="shared" si="28"/>
        <v>1999205.610453333</v>
      </c>
      <c r="BA44" s="94">
        <f t="shared" si="29"/>
        <v>4725000</v>
      </c>
      <c r="BB44" s="95">
        <f t="shared" si="30"/>
        <v>5622750</v>
      </c>
      <c r="BC44" s="23"/>
      <c r="BD44" s="96">
        <f t="shared" si="31"/>
        <v>1185377</v>
      </c>
      <c r="BE44" s="96">
        <f t="shared" si="32"/>
        <v>1491530</v>
      </c>
      <c r="BF44" s="96">
        <f t="shared" si="33"/>
        <v>3</v>
      </c>
      <c r="BG44" s="96">
        <f t="shared" si="34"/>
        <v>49</v>
      </c>
      <c r="BH44" s="96">
        <f t="shared" si="35"/>
        <v>42</v>
      </c>
      <c r="BI44" s="96">
        <f t="shared" si="36"/>
        <v>4714286</v>
      </c>
      <c r="BJ44" s="97">
        <f t="shared" si="37"/>
        <v>1290117</v>
      </c>
      <c r="BK44" s="96">
        <f t="shared" si="38"/>
        <v>1632806</v>
      </c>
      <c r="BL44" s="96">
        <f t="shared" si="39"/>
        <v>840762</v>
      </c>
      <c r="BM44" s="96">
        <f t="shared" si="40"/>
        <v>700005</v>
      </c>
      <c r="BN44" s="96">
        <f t="shared" si="41"/>
        <v>1680005</v>
      </c>
      <c r="BO44" s="96">
        <f t="shared" si="42"/>
        <v>4725000</v>
      </c>
      <c r="BP44" s="97">
        <f t="shared" si="43"/>
        <v>1005900</v>
      </c>
      <c r="BQ44" s="96">
        <f t="shared" si="44"/>
        <v>1260000</v>
      </c>
      <c r="BR44" s="96">
        <f t="shared" si="45"/>
        <v>1261142</v>
      </c>
      <c r="BS44" s="96">
        <f t="shared" si="46"/>
        <v>1050000</v>
      </c>
      <c r="BT44" s="96">
        <f t="shared" si="47"/>
        <v>2520000</v>
      </c>
      <c r="BU44" s="98">
        <f t="shared" si="48"/>
        <v>4725000</v>
      </c>
      <c r="BV44" s="77">
        <f t="shared" si="49"/>
        <v>11822042</v>
      </c>
      <c r="BW44" s="9"/>
      <c r="BX44" s="9"/>
      <c r="BY44" s="9"/>
      <c r="BZ44" s="9"/>
      <c r="CA44" s="9"/>
      <c r="CB44" s="9"/>
      <c r="CC44" s="9"/>
      <c r="CD44" s="9"/>
      <c r="CE44" s="9"/>
      <c r="CF44" s="9"/>
      <c r="CG44" s="9"/>
      <c r="CH44" s="9"/>
      <c r="CI44" s="9"/>
      <c r="CJ44" s="9"/>
      <c r="CK44" s="9"/>
      <c r="CL44" s="9"/>
      <c r="CM44" s="9"/>
      <c r="CN44" s="9"/>
      <c r="CO44" s="9"/>
      <c r="CP44" s="9"/>
    </row>
    <row r="45" spans="1:94" ht="20.25" hidden="1" customHeight="1" x14ac:dyDescent="0.35">
      <c r="A45" s="79">
        <v>23</v>
      </c>
      <c r="B45" s="79" t="s">
        <v>35</v>
      </c>
      <c r="C45" s="80" t="s">
        <v>120</v>
      </c>
      <c r="D45" s="80" t="str">
        <f t="shared" si="0"/>
        <v>MANO DE OBRA|AMORTIGUADOR CAPOT</v>
      </c>
      <c r="E45" s="81" t="s">
        <v>10</v>
      </c>
      <c r="F45" s="82">
        <v>1</v>
      </c>
      <c r="G45" s="83">
        <v>89601.513211651007</v>
      </c>
      <c r="H45" s="84">
        <f t="shared" si="50"/>
        <v>106625.8007218647</v>
      </c>
      <c r="I45" s="84">
        <v>89601.513211651007</v>
      </c>
      <c r="J45" s="84">
        <f t="shared" si="51"/>
        <v>106625.8007218647</v>
      </c>
      <c r="K45" s="85">
        <v>0.91392000000000007</v>
      </c>
      <c r="L45" s="85">
        <f t="shared" si="52"/>
        <v>1.0875648</v>
      </c>
      <c r="M45" s="84">
        <v>14.633599999999999</v>
      </c>
      <c r="N45" s="84">
        <f t="shared" si="53"/>
        <v>17.413983999999999</v>
      </c>
      <c r="O45" s="84">
        <v>10.88</v>
      </c>
      <c r="P45" s="84">
        <f t="shared" si="54"/>
        <v>12.9472</v>
      </c>
      <c r="Q45" s="84"/>
      <c r="R45" s="84">
        <f t="shared" si="6"/>
        <v>0</v>
      </c>
      <c r="S45" s="86">
        <v>44500</v>
      </c>
      <c r="T45" s="87">
        <f t="shared" si="55"/>
        <v>52955</v>
      </c>
      <c r="U45" s="87">
        <v>44500</v>
      </c>
      <c r="V45" s="87">
        <f t="shared" si="56"/>
        <v>52955</v>
      </c>
      <c r="W45" s="87">
        <v>44500</v>
      </c>
      <c r="X45" s="87">
        <f t="shared" si="57"/>
        <v>52955</v>
      </c>
      <c r="Y45" s="105">
        <v>500000</v>
      </c>
      <c r="Z45" s="87">
        <f t="shared" si="58"/>
        <v>595000</v>
      </c>
      <c r="AA45" s="87">
        <v>44500</v>
      </c>
      <c r="AB45" s="87">
        <f t="shared" si="59"/>
        <v>52955</v>
      </c>
      <c r="AC45" s="87">
        <v>44500</v>
      </c>
      <c r="AD45" s="87">
        <f t="shared" si="60"/>
        <v>52955</v>
      </c>
      <c r="AE45" s="89">
        <v>49000</v>
      </c>
      <c r="AF45" s="90">
        <f t="shared" si="61"/>
        <v>58310</v>
      </c>
      <c r="AG45" s="90">
        <v>49000</v>
      </c>
      <c r="AH45" s="90">
        <f t="shared" si="62"/>
        <v>58310</v>
      </c>
      <c r="AI45" s="90">
        <v>49000</v>
      </c>
      <c r="AJ45" s="90">
        <f t="shared" si="63"/>
        <v>58310</v>
      </c>
      <c r="AK45" s="90">
        <v>550000</v>
      </c>
      <c r="AL45" s="90">
        <f t="shared" si="64"/>
        <v>654500</v>
      </c>
      <c r="AM45" s="90">
        <v>49000</v>
      </c>
      <c r="AN45" s="90">
        <f t="shared" si="65"/>
        <v>58310</v>
      </c>
      <c r="AO45" s="90">
        <v>49000</v>
      </c>
      <c r="AP45" s="91">
        <f t="shared" si="66"/>
        <v>58310</v>
      </c>
      <c r="AQ45" s="92">
        <f t="shared" si="19"/>
        <v>61033.837737217</v>
      </c>
      <c r="AR45" s="93">
        <f t="shared" si="20"/>
        <v>72630.266907288227</v>
      </c>
      <c r="AS45" s="94">
        <f t="shared" si="21"/>
        <v>61033.837737217</v>
      </c>
      <c r="AT45" s="94">
        <f t="shared" si="22"/>
        <v>72630.266907288227</v>
      </c>
      <c r="AU45" s="94">
        <f t="shared" si="23"/>
        <v>31166.971306666663</v>
      </c>
      <c r="AV45" s="94">
        <f t="shared" si="24"/>
        <v>37088.695854933329</v>
      </c>
      <c r="AW45" s="94">
        <f t="shared" si="25"/>
        <v>350004.87786666671</v>
      </c>
      <c r="AX45" s="94">
        <f t="shared" si="26"/>
        <v>416505.80466133339</v>
      </c>
      <c r="AY45" s="94">
        <f t="shared" si="27"/>
        <v>31170.293333333335</v>
      </c>
      <c r="AZ45" s="94">
        <f t="shared" si="28"/>
        <v>37092.649066666665</v>
      </c>
      <c r="BA45" s="94">
        <f t="shared" si="29"/>
        <v>46750</v>
      </c>
      <c r="BB45" s="95">
        <f t="shared" si="30"/>
        <v>55632.5</v>
      </c>
      <c r="BC45" s="23"/>
      <c r="BD45" s="96">
        <f t="shared" si="31"/>
        <v>55514</v>
      </c>
      <c r="BE45" s="96">
        <f t="shared" si="32"/>
        <v>55514</v>
      </c>
      <c r="BF45" s="96">
        <f t="shared" si="33"/>
        <v>3</v>
      </c>
      <c r="BG45" s="96">
        <f t="shared" si="34"/>
        <v>44</v>
      </c>
      <c r="BH45" s="96">
        <f t="shared" si="35"/>
        <v>33</v>
      </c>
      <c r="BI45" s="96">
        <f t="shared" si="36"/>
        <v>46642</v>
      </c>
      <c r="BJ45" s="97">
        <f t="shared" si="37"/>
        <v>61034</v>
      </c>
      <c r="BK45" s="96">
        <f t="shared" si="38"/>
        <v>61034</v>
      </c>
      <c r="BL45" s="96">
        <f t="shared" si="39"/>
        <v>31167</v>
      </c>
      <c r="BM45" s="96">
        <f t="shared" si="40"/>
        <v>350005</v>
      </c>
      <c r="BN45" s="96">
        <f t="shared" si="41"/>
        <v>31170</v>
      </c>
      <c r="BO45" s="96">
        <f t="shared" si="42"/>
        <v>46750</v>
      </c>
      <c r="BP45" s="97">
        <f t="shared" si="43"/>
        <v>46750</v>
      </c>
      <c r="BQ45" s="96">
        <f t="shared" si="44"/>
        <v>46750</v>
      </c>
      <c r="BR45" s="96">
        <f t="shared" si="45"/>
        <v>46750</v>
      </c>
      <c r="BS45" s="96">
        <f t="shared" si="46"/>
        <v>525000</v>
      </c>
      <c r="BT45" s="96">
        <f t="shared" si="47"/>
        <v>46750</v>
      </c>
      <c r="BU45" s="98">
        <f t="shared" si="48"/>
        <v>46750</v>
      </c>
      <c r="BV45" s="77">
        <f t="shared" si="49"/>
        <v>758750</v>
      </c>
      <c r="BW45" s="9"/>
      <c r="BX45" s="9"/>
      <c r="BY45" s="9"/>
      <c r="BZ45" s="9"/>
      <c r="CA45" s="9"/>
      <c r="CB45" s="9"/>
      <c r="CC45" s="9"/>
      <c r="CD45" s="9"/>
      <c r="CE45" s="9"/>
      <c r="CF45" s="9"/>
      <c r="CG45" s="9"/>
      <c r="CH45" s="9"/>
      <c r="CI45" s="9"/>
      <c r="CJ45" s="9"/>
      <c r="CK45" s="9"/>
      <c r="CL45" s="9"/>
      <c r="CM45" s="9"/>
      <c r="CN45" s="9"/>
      <c r="CO45" s="9"/>
      <c r="CP45" s="9"/>
    </row>
    <row r="46" spans="1:94" ht="20.25" hidden="1" customHeight="1" x14ac:dyDescent="0.35">
      <c r="A46" s="99">
        <v>24</v>
      </c>
      <c r="B46" s="99" t="s">
        <v>21</v>
      </c>
      <c r="C46" s="80" t="s">
        <v>120</v>
      </c>
      <c r="D46" s="80" t="str">
        <f t="shared" si="0"/>
        <v>REPUESTOS|AMORTIGUADOR CAPOT</v>
      </c>
      <c r="E46" s="81" t="s">
        <v>84</v>
      </c>
      <c r="F46" s="82">
        <v>1</v>
      </c>
      <c r="G46" s="83">
        <v>210124.902768778</v>
      </c>
      <c r="H46" s="84">
        <f t="shared" si="50"/>
        <v>250048.6342948458</v>
      </c>
      <c r="I46" s="84">
        <v>257828.11854154299</v>
      </c>
      <c r="J46" s="84">
        <f t="shared" si="51"/>
        <v>306815.46106443612</v>
      </c>
      <c r="K46" s="84">
        <v>212114.28224000003</v>
      </c>
      <c r="L46" s="84">
        <f t="shared" si="52"/>
        <v>252415.99586560004</v>
      </c>
      <c r="M46" s="84">
        <v>17.375360000000001</v>
      </c>
      <c r="N46" s="84">
        <f t="shared" si="53"/>
        <v>20.6766784</v>
      </c>
      <c r="O46" s="84">
        <v>14.144000000000002</v>
      </c>
      <c r="P46" s="84">
        <f t="shared" si="54"/>
        <v>16.83136</v>
      </c>
      <c r="Q46" s="84"/>
      <c r="R46" s="84">
        <f t="shared" si="6"/>
        <v>0</v>
      </c>
      <c r="S46" s="86"/>
      <c r="T46" s="87">
        <f t="shared" si="55"/>
        <v>0</v>
      </c>
      <c r="U46" s="87"/>
      <c r="V46" s="87">
        <f t="shared" si="56"/>
        <v>0</v>
      </c>
      <c r="W46" s="87">
        <v>642600</v>
      </c>
      <c r="X46" s="87">
        <f t="shared" si="57"/>
        <v>764694</v>
      </c>
      <c r="Y46" s="105">
        <v>350000</v>
      </c>
      <c r="Z46" s="87">
        <f t="shared" si="58"/>
        <v>416500</v>
      </c>
      <c r="AA46" s="87">
        <v>122047</v>
      </c>
      <c r="AB46" s="87">
        <f t="shared" si="59"/>
        <v>145235.93</v>
      </c>
      <c r="AC46" s="87">
        <v>79663.865546218483</v>
      </c>
      <c r="AD46" s="87">
        <f t="shared" si="60"/>
        <v>94799.999999999985</v>
      </c>
      <c r="AE46" s="89"/>
      <c r="AF46" s="90">
        <f t="shared" si="61"/>
        <v>0</v>
      </c>
      <c r="AG46" s="90"/>
      <c r="AH46" s="90">
        <f t="shared" si="62"/>
        <v>0</v>
      </c>
      <c r="AI46" s="90">
        <v>706900</v>
      </c>
      <c r="AJ46" s="90">
        <f t="shared" si="63"/>
        <v>841211</v>
      </c>
      <c r="AK46" s="90">
        <v>385000</v>
      </c>
      <c r="AL46" s="90">
        <f t="shared" si="64"/>
        <v>458150</v>
      </c>
      <c r="AM46" s="90">
        <v>134300</v>
      </c>
      <c r="AN46" s="90">
        <f t="shared" si="65"/>
        <v>159817</v>
      </c>
      <c r="AO46" s="90">
        <v>87600</v>
      </c>
      <c r="AP46" s="91">
        <f t="shared" si="66"/>
        <v>104244</v>
      </c>
      <c r="AQ46" s="92">
        <f t="shared" si="19"/>
        <v>210124.902768778</v>
      </c>
      <c r="AR46" s="93">
        <f t="shared" si="20"/>
        <v>250048.6342948458</v>
      </c>
      <c r="AS46" s="94">
        <f t="shared" si="21"/>
        <v>257828.11854154299</v>
      </c>
      <c r="AT46" s="94">
        <f t="shared" si="22"/>
        <v>306815.46106443612</v>
      </c>
      <c r="AU46" s="94">
        <f t="shared" si="23"/>
        <v>520538.09408000001</v>
      </c>
      <c r="AV46" s="94">
        <f t="shared" si="24"/>
        <v>619440.33195519994</v>
      </c>
      <c r="AW46" s="94">
        <f t="shared" si="25"/>
        <v>245005.79178666664</v>
      </c>
      <c r="AX46" s="94">
        <f t="shared" si="26"/>
        <v>291556.89222613326</v>
      </c>
      <c r="AY46" s="94">
        <f t="shared" si="27"/>
        <v>85453.714666666667</v>
      </c>
      <c r="AZ46" s="94">
        <f t="shared" si="28"/>
        <v>101689.92045333332</v>
      </c>
      <c r="BA46" s="94">
        <f t="shared" si="29"/>
        <v>83631.932773109234</v>
      </c>
      <c r="BB46" s="95">
        <f t="shared" si="30"/>
        <v>99521.999999999985</v>
      </c>
      <c r="BC46" s="23"/>
      <c r="BD46" s="96">
        <f t="shared" si="31"/>
        <v>210125</v>
      </c>
      <c r="BE46" s="96">
        <f t="shared" si="32"/>
        <v>257828</v>
      </c>
      <c r="BF46" s="96">
        <f t="shared" si="33"/>
        <v>390358</v>
      </c>
      <c r="BG46" s="96">
        <f t="shared" si="34"/>
        <v>52</v>
      </c>
      <c r="BH46" s="96">
        <f t="shared" si="35"/>
        <v>42</v>
      </c>
      <c r="BI46" s="96">
        <f t="shared" si="36"/>
        <v>83444</v>
      </c>
      <c r="BJ46" s="97">
        <f t="shared" si="37"/>
        <v>210125</v>
      </c>
      <c r="BK46" s="96">
        <f t="shared" si="38"/>
        <v>257828</v>
      </c>
      <c r="BL46" s="96">
        <f t="shared" si="39"/>
        <v>520538</v>
      </c>
      <c r="BM46" s="96">
        <f t="shared" si="40"/>
        <v>245006</v>
      </c>
      <c r="BN46" s="96">
        <f t="shared" si="41"/>
        <v>85454</v>
      </c>
      <c r="BO46" s="96">
        <f t="shared" si="42"/>
        <v>83632</v>
      </c>
      <c r="BP46" s="97">
        <f t="shared" si="43"/>
        <v>0</v>
      </c>
      <c r="BQ46" s="96">
        <f t="shared" si="44"/>
        <v>0</v>
      </c>
      <c r="BR46" s="96">
        <f t="shared" si="45"/>
        <v>674750</v>
      </c>
      <c r="BS46" s="96">
        <f t="shared" si="46"/>
        <v>367500</v>
      </c>
      <c r="BT46" s="96">
        <f t="shared" si="47"/>
        <v>128174</v>
      </c>
      <c r="BU46" s="98">
        <f t="shared" si="48"/>
        <v>83632</v>
      </c>
      <c r="BV46" s="77">
        <f t="shared" si="49"/>
        <v>1254056</v>
      </c>
      <c r="BW46" s="9"/>
      <c r="BX46" s="9"/>
      <c r="BY46" s="9"/>
      <c r="BZ46" s="9"/>
      <c r="CA46" s="9"/>
      <c r="CB46" s="9"/>
      <c r="CC46" s="9"/>
      <c r="CD46" s="9"/>
      <c r="CE46" s="9"/>
      <c r="CF46" s="9"/>
      <c r="CG46" s="9"/>
      <c r="CH46" s="9"/>
      <c r="CI46" s="9"/>
      <c r="CJ46" s="9"/>
      <c r="CK46" s="9"/>
      <c r="CL46" s="9"/>
      <c r="CM46" s="9"/>
      <c r="CN46" s="9"/>
      <c r="CO46" s="9"/>
      <c r="CP46" s="9"/>
    </row>
    <row r="47" spans="1:94" ht="20.25" hidden="1" customHeight="1" x14ac:dyDescent="0.35">
      <c r="A47" s="61">
        <v>25</v>
      </c>
      <c r="B47" s="61" t="s">
        <v>35</v>
      </c>
      <c r="C47" s="62" t="s">
        <v>79</v>
      </c>
      <c r="D47" s="62" t="str">
        <f t="shared" si="0"/>
        <v>MANO DE OBRA|AMORTIGUADOR DELANTERO</v>
      </c>
      <c r="E47" s="63" t="s">
        <v>10</v>
      </c>
      <c r="F47" s="64">
        <v>1</v>
      </c>
      <c r="G47" s="65">
        <v>44800.299635755</v>
      </c>
      <c r="H47" s="66">
        <f t="shared" si="50"/>
        <v>53312.356566548449</v>
      </c>
      <c r="I47" s="66">
        <v>44800.299635755</v>
      </c>
      <c r="J47" s="66">
        <f t="shared" si="51"/>
        <v>53312.356566548449</v>
      </c>
      <c r="K47" s="66">
        <v>139264</v>
      </c>
      <c r="L47" s="66">
        <f t="shared" si="52"/>
        <v>165724.16</v>
      </c>
      <c r="M47" s="66">
        <v>73142.856320000006</v>
      </c>
      <c r="N47" s="66">
        <f t="shared" si="53"/>
        <v>87039.999020800009</v>
      </c>
      <c r="O47" s="66">
        <v>91428.992000000013</v>
      </c>
      <c r="P47" s="66">
        <f t="shared" si="54"/>
        <v>108800.50048000002</v>
      </c>
      <c r="Q47" s="66"/>
      <c r="R47" s="66">
        <f t="shared" si="6"/>
        <v>0</v>
      </c>
      <c r="S47" s="65">
        <v>175000</v>
      </c>
      <c r="T47" s="66">
        <f t="shared" si="55"/>
        <v>208250</v>
      </c>
      <c r="U47" s="66">
        <v>175000</v>
      </c>
      <c r="V47" s="66">
        <f t="shared" si="56"/>
        <v>208250</v>
      </c>
      <c r="W47" s="66">
        <v>175000</v>
      </c>
      <c r="X47" s="66">
        <f t="shared" si="57"/>
        <v>208250</v>
      </c>
      <c r="Y47" s="104">
        <v>120000</v>
      </c>
      <c r="Z47" s="66">
        <f t="shared" si="58"/>
        <v>142800</v>
      </c>
      <c r="AA47" s="66">
        <v>175000</v>
      </c>
      <c r="AB47" s="66">
        <f t="shared" si="59"/>
        <v>208250</v>
      </c>
      <c r="AC47" s="66">
        <v>175000</v>
      </c>
      <c r="AD47" s="66">
        <f t="shared" si="60"/>
        <v>208250</v>
      </c>
      <c r="AE47" s="69">
        <v>192500</v>
      </c>
      <c r="AF47" s="70">
        <f t="shared" si="61"/>
        <v>229075</v>
      </c>
      <c r="AG47" s="70">
        <v>192500</v>
      </c>
      <c r="AH47" s="70">
        <f t="shared" si="62"/>
        <v>229075</v>
      </c>
      <c r="AI47" s="70">
        <v>192500</v>
      </c>
      <c r="AJ47" s="70">
        <f t="shared" si="63"/>
        <v>229075</v>
      </c>
      <c r="AK47" s="70">
        <v>132000</v>
      </c>
      <c r="AL47" s="70">
        <f t="shared" si="64"/>
        <v>157080</v>
      </c>
      <c r="AM47" s="70">
        <v>192500</v>
      </c>
      <c r="AN47" s="70">
        <f t="shared" si="65"/>
        <v>229075</v>
      </c>
      <c r="AO47" s="70">
        <v>192500</v>
      </c>
      <c r="AP47" s="71">
        <f t="shared" si="66"/>
        <v>229075</v>
      </c>
      <c r="AQ47" s="65">
        <f t="shared" si="19"/>
        <v>137433.43321191834</v>
      </c>
      <c r="AR47" s="72">
        <f t="shared" si="20"/>
        <v>163545.78552218282</v>
      </c>
      <c r="AS47" s="66">
        <f t="shared" si="21"/>
        <v>137433.43321191834</v>
      </c>
      <c r="AT47" s="66">
        <f t="shared" si="22"/>
        <v>163545.78552218282</v>
      </c>
      <c r="AU47" s="66">
        <f t="shared" si="23"/>
        <v>168921.33333333334</v>
      </c>
      <c r="AV47" s="66">
        <f t="shared" si="24"/>
        <v>201016.38666666666</v>
      </c>
      <c r="AW47" s="66">
        <f t="shared" si="25"/>
        <v>108380.95210666668</v>
      </c>
      <c r="AX47" s="66">
        <f t="shared" si="26"/>
        <v>128973.33300693335</v>
      </c>
      <c r="AY47" s="66">
        <f t="shared" si="27"/>
        <v>152976.33066666668</v>
      </c>
      <c r="AZ47" s="66">
        <f t="shared" si="28"/>
        <v>182041.83349333334</v>
      </c>
      <c r="BA47" s="66">
        <f t="shared" si="29"/>
        <v>183750</v>
      </c>
      <c r="BB47" s="73">
        <f t="shared" si="30"/>
        <v>218662.5</v>
      </c>
      <c r="BC47" s="74"/>
      <c r="BD47" s="75">
        <f t="shared" si="31"/>
        <v>90279</v>
      </c>
      <c r="BE47" s="75">
        <f t="shared" si="32"/>
        <v>90279</v>
      </c>
      <c r="BF47" s="75">
        <f t="shared" si="33"/>
        <v>165840</v>
      </c>
      <c r="BG47" s="75">
        <f t="shared" si="34"/>
        <v>101417</v>
      </c>
      <c r="BH47" s="75">
        <f t="shared" si="35"/>
        <v>137322</v>
      </c>
      <c r="BI47" s="75">
        <f t="shared" si="36"/>
        <v>183333</v>
      </c>
      <c r="BJ47" s="76">
        <f t="shared" si="37"/>
        <v>137433</v>
      </c>
      <c r="BK47" s="75">
        <f t="shared" si="38"/>
        <v>137433</v>
      </c>
      <c r="BL47" s="75">
        <f t="shared" si="39"/>
        <v>168921</v>
      </c>
      <c r="BM47" s="75">
        <f t="shared" si="40"/>
        <v>108381</v>
      </c>
      <c r="BN47" s="75">
        <f t="shared" si="41"/>
        <v>152976</v>
      </c>
      <c r="BO47" s="75">
        <f t="shared" si="42"/>
        <v>183750</v>
      </c>
      <c r="BP47" s="76">
        <f t="shared" si="43"/>
        <v>183750</v>
      </c>
      <c r="BQ47" s="75">
        <f t="shared" si="44"/>
        <v>183750</v>
      </c>
      <c r="BR47" s="75">
        <f t="shared" si="45"/>
        <v>168921</v>
      </c>
      <c r="BS47" s="75">
        <f t="shared" si="46"/>
        <v>108381</v>
      </c>
      <c r="BT47" s="75">
        <f t="shared" si="47"/>
        <v>183750</v>
      </c>
      <c r="BU47" s="77">
        <f t="shared" si="48"/>
        <v>183750</v>
      </c>
      <c r="BV47" s="77">
        <f t="shared" si="49"/>
        <v>1012302</v>
      </c>
      <c r="BW47" s="78"/>
      <c r="BX47" s="78"/>
      <c r="BY47" s="78"/>
      <c r="BZ47" s="78"/>
      <c r="CA47" s="78"/>
      <c r="CB47" s="78"/>
      <c r="CC47" s="78"/>
      <c r="CD47" s="78"/>
      <c r="CE47" s="78"/>
      <c r="CF47" s="78"/>
      <c r="CG47" s="78"/>
      <c r="CH47" s="78"/>
      <c r="CI47" s="78"/>
      <c r="CJ47" s="78"/>
      <c r="CK47" s="78"/>
      <c r="CL47" s="78"/>
      <c r="CM47" s="78"/>
      <c r="CN47" s="78"/>
      <c r="CO47" s="78"/>
      <c r="CP47" s="78"/>
    </row>
    <row r="48" spans="1:94" ht="20.25" hidden="1" customHeight="1" x14ac:dyDescent="0.35">
      <c r="A48" s="61">
        <v>26</v>
      </c>
      <c r="B48" s="61" t="s">
        <v>21</v>
      </c>
      <c r="C48" s="62" t="s">
        <v>79</v>
      </c>
      <c r="D48" s="62" t="str">
        <f t="shared" si="0"/>
        <v>REPUESTOS|AMORTIGUADOR DELANTERO</v>
      </c>
      <c r="E48" s="63" t="s">
        <v>124</v>
      </c>
      <c r="F48" s="64">
        <v>1</v>
      </c>
      <c r="G48" s="65">
        <v>345215.91457311402</v>
      </c>
      <c r="H48" s="66">
        <f t="shared" si="50"/>
        <v>410806.93834200565</v>
      </c>
      <c r="I48" s="66">
        <v>419842.05609874596</v>
      </c>
      <c r="J48" s="66">
        <f t="shared" si="51"/>
        <v>499612.04675750766</v>
      </c>
      <c r="K48" s="66">
        <v>2516571.4284800002</v>
      </c>
      <c r="L48" s="66">
        <f t="shared" si="52"/>
        <v>2994719.9998912001</v>
      </c>
      <c r="M48" s="66">
        <v>123428.57344000001</v>
      </c>
      <c r="N48" s="66">
        <f t="shared" si="53"/>
        <v>146880.00239360001</v>
      </c>
      <c r="O48" s="66">
        <v>127999.93600000002</v>
      </c>
      <c r="P48" s="66">
        <f t="shared" si="54"/>
        <v>152319.92384</v>
      </c>
      <c r="Q48" s="66"/>
      <c r="R48" s="66">
        <f t="shared" si="6"/>
        <v>0</v>
      </c>
      <c r="S48" s="65">
        <v>476000</v>
      </c>
      <c r="T48" s="66">
        <f t="shared" si="55"/>
        <v>566440</v>
      </c>
      <c r="U48" s="66">
        <v>585000</v>
      </c>
      <c r="V48" s="66">
        <f t="shared" si="56"/>
        <v>696150</v>
      </c>
      <c r="W48" s="66">
        <v>484033</v>
      </c>
      <c r="X48" s="66">
        <f t="shared" si="57"/>
        <v>575999.27</v>
      </c>
      <c r="Y48" s="104">
        <v>1030000</v>
      </c>
      <c r="Z48" s="66">
        <f t="shared" si="58"/>
        <v>1225700</v>
      </c>
      <c r="AA48" s="66">
        <v>998319</v>
      </c>
      <c r="AB48" s="66">
        <f t="shared" si="59"/>
        <v>1187999.6099999999</v>
      </c>
      <c r="AC48" s="66">
        <v>722824.53781512601</v>
      </c>
      <c r="AD48" s="66">
        <f t="shared" si="60"/>
        <v>860161.2</v>
      </c>
      <c r="AE48" s="69">
        <v>523600</v>
      </c>
      <c r="AF48" s="70">
        <f t="shared" si="61"/>
        <v>623084</v>
      </c>
      <c r="AG48" s="70">
        <v>643500</v>
      </c>
      <c r="AH48" s="70">
        <f t="shared" si="62"/>
        <v>765765</v>
      </c>
      <c r="AI48" s="70">
        <v>532400</v>
      </c>
      <c r="AJ48" s="70">
        <f t="shared" si="63"/>
        <v>633556</v>
      </c>
      <c r="AK48" s="70">
        <v>1133000</v>
      </c>
      <c r="AL48" s="70">
        <f t="shared" si="64"/>
        <v>1348270</v>
      </c>
      <c r="AM48" s="70">
        <v>1098200</v>
      </c>
      <c r="AN48" s="70">
        <f t="shared" si="65"/>
        <v>1306858</v>
      </c>
      <c r="AO48" s="70">
        <v>795100</v>
      </c>
      <c r="AP48" s="71">
        <f t="shared" si="66"/>
        <v>946169</v>
      </c>
      <c r="AQ48" s="65">
        <f t="shared" si="19"/>
        <v>448271.9715243713</v>
      </c>
      <c r="AR48" s="72">
        <f t="shared" si="20"/>
        <v>533443.64611400187</v>
      </c>
      <c r="AS48" s="66">
        <f t="shared" si="21"/>
        <v>549447.35203291534</v>
      </c>
      <c r="AT48" s="66">
        <f t="shared" si="22"/>
        <v>653842.34891916928</v>
      </c>
      <c r="AU48" s="66">
        <f t="shared" si="23"/>
        <v>1177668.1428266668</v>
      </c>
      <c r="AV48" s="66">
        <f t="shared" si="24"/>
        <v>1401425.0899637335</v>
      </c>
      <c r="AW48" s="66">
        <f t="shared" si="25"/>
        <v>762142.85781333328</v>
      </c>
      <c r="AX48" s="66">
        <f t="shared" si="26"/>
        <v>906950.00079786661</v>
      </c>
      <c r="AY48" s="66">
        <f t="shared" si="27"/>
        <v>741506.31199999992</v>
      </c>
      <c r="AZ48" s="66">
        <f t="shared" si="28"/>
        <v>882392.51127999986</v>
      </c>
      <c r="BA48" s="66">
        <f t="shared" si="29"/>
        <v>758962.26890756306</v>
      </c>
      <c r="BB48" s="73">
        <f t="shared" si="30"/>
        <v>903165.1</v>
      </c>
      <c r="BC48" s="74"/>
      <c r="BD48" s="75">
        <f t="shared" si="31"/>
        <v>434315</v>
      </c>
      <c r="BE48" s="75">
        <f t="shared" si="32"/>
        <v>531420</v>
      </c>
      <c r="BF48" s="75">
        <f t="shared" si="33"/>
        <v>690985</v>
      </c>
      <c r="BG48" s="75">
        <f t="shared" si="34"/>
        <v>301346</v>
      </c>
      <c r="BH48" s="75">
        <f t="shared" si="35"/>
        <v>308491</v>
      </c>
      <c r="BI48" s="75">
        <f t="shared" si="36"/>
        <v>757242</v>
      </c>
      <c r="BJ48" s="76">
        <f t="shared" si="37"/>
        <v>448272</v>
      </c>
      <c r="BK48" s="75">
        <f t="shared" si="38"/>
        <v>549447</v>
      </c>
      <c r="BL48" s="75">
        <f t="shared" si="39"/>
        <v>1177668</v>
      </c>
      <c r="BM48" s="75">
        <f t="shared" si="40"/>
        <v>762143</v>
      </c>
      <c r="BN48" s="75">
        <f t="shared" si="41"/>
        <v>741506</v>
      </c>
      <c r="BO48" s="75">
        <f t="shared" si="42"/>
        <v>758962</v>
      </c>
      <c r="BP48" s="76">
        <f t="shared" si="43"/>
        <v>448272</v>
      </c>
      <c r="BQ48" s="75">
        <f t="shared" si="44"/>
        <v>549447</v>
      </c>
      <c r="BR48" s="75">
        <f t="shared" si="45"/>
        <v>508217</v>
      </c>
      <c r="BS48" s="75">
        <f t="shared" si="46"/>
        <v>1081500</v>
      </c>
      <c r="BT48" s="75">
        <f t="shared" si="47"/>
        <v>1048260</v>
      </c>
      <c r="BU48" s="77">
        <f t="shared" si="48"/>
        <v>758962</v>
      </c>
      <c r="BV48" s="77">
        <f t="shared" si="49"/>
        <v>4394658</v>
      </c>
      <c r="BW48" s="78"/>
      <c r="BX48" s="78"/>
      <c r="BY48" s="78"/>
      <c r="BZ48" s="78"/>
      <c r="CA48" s="78"/>
      <c r="CB48" s="78"/>
      <c r="CC48" s="78"/>
      <c r="CD48" s="78"/>
      <c r="CE48" s="78"/>
      <c r="CF48" s="78"/>
      <c r="CG48" s="78"/>
      <c r="CH48" s="78"/>
      <c r="CI48" s="78"/>
      <c r="CJ48" s="78"/>
      <c r="CK48" s="78"/>
      <c r="CL48" s="78"/>
      <c r="CM48" s="78"/>
      <c r="CN48" s="78"/>
      <c r="CO48" s="78"/>
      <c r="CP48" s="78"/>
    </row>
    <row r="49" spans="1:94" ht="20.25" hidden="1" customHeight="1" x14ac:dyDescent="0.35">
      <c r="A49" s="61">
        <v>27</v>
      </c>
      <c r="B49" s="61" t="s">
        <v>35</v>
      </c>
      <c r="C49" s="62" t="s">
        <v>80</v>
      </c>
      <c r="D49" s="62" t="str">
        <f t="shared" si="0"/>
        <v>MANO DE OBRA|AMORTIGUADOR DIRECCION</v>
      </c>
      <c r="E49" s="63" t="s">
        <v>10</v>
      </c>
      <c r="F49" s="64">
        <v>1</v>
      </c>
      <c r="G49" s="65">
        <v>134401.81284740599</v>
      </c>
      <c r="H49" s="66">
        <f t="shared" si="50"/>
        <v>159938.15728841312</v>
      </c>
      <c r="I49" s="66">
        <v>134401.81284740599</v>
      </c>
      <c r="J49" s="66">
        <f t="shared" si="51"/>
        <v>159938.15728841312</v>
      </c>
      <c r="K49" s="67">
        <v>0.91392000000000007</v>
      </c>
      <c r="L49" s="67">
        <f t="shared" si="52"/>
        <v>1.0875648</v>
      </c>
      <c r="M49" s="66">
        <v>14.633599999999999</v>
      </c>
      <c r="N49" s="66">
        <f t="shared" si="53"/>
        <v>17.413983999999999</v>
      </c>
      <c r="O49" s="66">
        <v>10.88</v>
      </c>
      <c r="P49" s="66">
        <f t="shared" si="54"/>
        <v>12.9472</v>
      </c>
      <c r="Q49" s="66"/>
      <c r="R49" s="66">
        <f t="shared" si="6"/>
        <v>0</v>
      </c>
      <c r="S49" s="65">
        <v>175000</v>
      </c>
      <c r="T49" s="66">
        <f t="shared" si="55"/>
        <v>208250</v>
      </c>
      <c r="U49" s="66">
        <v>175000</v>
      </c>
      <c r="V49" s="66">
        <f t="shared" si="56"/>
        <v>208250</v>
      </c>
      <c r="W49" s="66">
        <v>175000</v>
      </c>
      <c r="X49" s="66">
        <f t="shared" si="57"/>
        <v>208250</v>
      </c>
      <c r="Y49" s="104">
        <v>350000</v>
      </c>
      <c r="Z49" s="66">
        <f t="shared" si="58"/>
        <v>416500</v>
      </c>
      <c r="AA49" s="66">
        <v>175000</v>
      </c>
      <c r="AB49" s="66">
        <f t="shared" si="59"/>
        <v>208250</v>
      </c>
      <c r="AC49" s="66">
        <v>175000</v>
      </c>
      <c r="AD49" s="66">
        <f t="shared" si="60"/>
        <v>208250</v>
      </c>
      <c r="AE49" s="69">
        <v>192500</v>
      </c>
      <c r="AF49" s="70">
        <f t="shared" si="61"/>
        <v>229075</v>
      </c>
      <c r="AG49" s="70">
        <v>192500</v>
      </c>
      <c r="AH49" s="70">
        <f t="shared" si="62"/>
        <v>229075</v>
      </c>
      <c r="AI49" s="70">
        <v>192500</v>
      </c>
      <c r="AJ49" s="70">
        <f t="shared" si="63"/>
        <v>229075</v>
      </c>
      <c r="AK49" s="70">
        <v>385000</v>
      </c>
      <c r="AL49" s="70">
        <f t="shared" si="64"/>
        <v>458150</v>
      </c>
      <c r="AM49" s="70">
        <v>192500</v>
      </c>
      <c r="AN49" s="70">
        <f t="shared" si="65"/>
        <v>229075</v>
      </c>
      <c r="AO49" s="70">
        <v>192500</v>
      </c>
      <c r="AP49" s="71">
        <f t="shared" si="66"/>
        <v>229075</v>
      </c>
      <c r="AQ49" s="65">
        <f t="shared" si="19"/>
        <v>167300.60428246867</v>
      </c>
      <c r="AR49" s="72">
        <f t="shared" si="20"/>
        <v>199087.71909613771</v>
      </c>
      <c r="AS49" s="66">
        <f t="shared" si="21"/>
        <v>167300.60428246867</v>
      </c>
      <c r="AT49" s="66">
        <f t="shared" si="22"/>
        <v>199087.71909613771</v>
      </c>
      <c r="AU49" s="66">
        <f t="shared" si="23"/>
        <v>122500.30463999999</v>
      </c>
      <c r="AV49" s="66">
        <f t="shared" si="24"/>
        <v>145775.36252159998</v>
      </c>
      <c r="AW49" s="66">
        <f t="shared" si="25"/>
        <v>245004.87786666668</v>
      </c>
      <c r="AX49" s="66">
        <f t="shared" si="26"/>
        <v>291555.80466133333</v>
      </c>
      <c r="AY49" s="66">
        <f t="shared" si="27"/>
        <v>122503.62666666666</v>
      </c>
      <c r="AZ49" s="66">
        <f t="shared" si="28"/>
        <v>145779.31573333332</v>
      </c>
      <c r="BA49" s="66">
        <f t="shared" si="29"/>
        <v>183750</v>
      </c>
      <c r="BB49" s="73">
        <f t="shared" si="30"/>
        <v>218662.5</v>
      </c>
      <c r="BC49" s="74"/>
      <c r="BD49" s="75">
        <f t="shared" si="31"/>
        <v>163492</v>
      </c>
      <c r="BE49" s="75">
        <f t="shared" si="32"/>
        <v>163492</v>
      </c>
      <c r="BF49" s="75">
        <f t="shared" si="33"/>
        <v>3</v>
      </c>
      <c r="BG49" s="75">
        <f t="shared" si="34"/>
        <v>44</v>
      </c>
      <c r="BH49" s="75">
        <f t="shared" si="35"/>
        <v>33</v>
      </c>
      <c r="BI49" s="75">
        <f t="shared" si="36"/>
        <v>183333</v>
      </c>
      <c r="BJ49" s="76">
        <f t="shared" si="37"/>
        <v>167301</v>
      </c>
      <c r="BK49" s="75">
        <f t="shared" si="38"/>
        <v>167301</v>
      </c>
      <c r="BL49" s="75">
        <f t="shared" si="39"/>
        <v>122500</v>
      </c>
      <c r="BM49" s="75">
        <f t="shared" si="40"/>
        <v>245005</v>
      </c>
      <c r="BN49" s="75">
        <f t="shared" si="41"/>
        <v>122504</v>
      </c>
      <c r="BO49" s="75">
        <f t="shared" si="42"/>
        <v>183750</v>
      </c>
      <c r="BP49" s="76">
        <f t="shared" si="43"/>
        <v>167301</v>
      </c>
      <c r="BQ49" s="75">
        <f t="shared" si="44"/>
        <v>167301</v>
      </c>
      <c r="BR49" s="75">
        <f t="shared" si="45"/>
        <v>183750</v>
      </c>
      <c r="BS49" s="75">
        <f t="shared" si="46"/>
        <v>367500</v>
      </c>
      <c r="BT49" s="75">
        <f t="shared" si="47"/>
        <v>183750</v>
      </c>
      <c r="BU49" s="77">
        <f t="shared" si="48"/>
        <v>183750</v>
      </c>
      <c r="BV49" s="77">
        <f t="shared" si="49"/>
        <v>1253352</v>
      </c>
      <c r="BW49" s="78"/>
      <c r="BX49" s="78"/>
      <c r="BY49" s="78"/>
      <c r="BZ49" s="78"/>
      <c r="CA49" s="78"/>
      <c r="CB49" s="78"/>
      <c r="CC49" s="78"/>
      <c r="CD49" s="78"/>
      <c r="CE49" s="78"/>
      <c r="CF49" s="78"/>
      <c r="CG49" s="78"/>
      <c r="CH49" s="78"/>
      <c r="CI49" s="78"/>
      <c r="CJ49" s="78"/>
      <c r="CK49" s="78"/>
      <c r="CL49" s="78"/>
      <c r="CM49" s="78"/>
      <c r="CN49" s="78"/>
      <c r="CO49" s="78"/>
      <c r="CP49" s="78"/>
    </row>
    <row r="50" spans="1:94" ht="20.25" hidden="1" customHeight="1" x14ac:dyDescent="0.35">
      <c r="A50" s="61">
        <v>28</v>
      </c>
      <c r="B50" s="61" t="s">
        <v>21</v>
      </c>
      <c r="C50" s="62" t="s">
        <v>80</v>
      </c>
      <c r="D50" s="62" t="str">
        <f t="shared" si="0"/>
        <v>REPUESTOS|AMORTIGUADOR DIRECCION</v>
      </c>
      <c r="E50" s="63" t="s">
        <v>84</v>
      </c>
      <c r="F50" s="64">
        <v>1</v>
      </c>
      <c r="G50" s="65">
        <v>305963.76013692498</v>
      </c>
      <c r="H50" s="66">
        <f t="shared" si="50"/>
        <v>364096.87456294068</v>
      </c>
      <c r="I50" s="66">
        <v>401225.75610619597</v>
      </c>
      <c r="J50" s="66">
        <f t="shared" si="51"/>
        <v>477458.64976637316</v>
      </c>
      <c r="K50" s="67"/>
      <c r="L50" s="67">
        <f t="shared" si="52"/>
        <v>0</v>
      </c>
      <c r="M50" s="66">
        <v>18.289280000000002</v>
      </c>
      <c r="N50" s="66">
        <f t="shared" si="53"/>
        <v>21.764243199999999</v>
      </c>
      <c r="O50" s="66">
        <v>14.144000000000002</v>
      </c>
      <c r="P50" s="66">
        <f t="shared" si="54"/>
        <v>16.83136</v>
      </c>
      <c r="Q50" s="66"/>
      <c r="R50" s="66">
        <f t="shared" si="6"/>
        <v>0</v>
      </c>
      <c r="S50" s="65"/>
      <c r="T50" s="66">
        <f t="shared" si="55"/>
        <v>0</v>
      </c>
      <c r="U50" s="66"/>
      <c r="V50" s="66">
        <f t="shared" si="56"/>
        <v>0</v>
      </c>
      <c r="W50" s="66">
        <v>484033</v>
      </c>
      <c r="X50" s="66">
        <f t="shared" si="57"/>
        <v>575999.27</v>
      </c>
      <c r="Y50" s="104">
        <v>460000</v>
      </c>
      <c r="Z50" s="66">
        <f t="shared" si="58"/>
        <v>547400</v>
      </c>
      <c r="AA50" s="66"/>
      <c r="AB50" s="66">
        <f t="shared" si="59"/>
        <v>0</v>
      </c>
      <c r="AC50" s="66">
        <v>722824.53781512601</v>
      </c>
      <c r="AD50" s="66">
        <f t="shared" si="60"/>
        <v>860161.2</v>
      </c>
      <c r="AE50" s="69"/>
      <c r="AF50" s="70">
        <f t="shared" si="61"/>
        <v>0</v>
      </c>
      <c r="AG50" s="70"/>
      <c r="AH50" s="70">
        <f t="shared" si="62"/>
        <v>0</v>
      </c>
      <c r="AI50" s="70">
        <v>532400</v>
      </c>
      <c r="AJ50" s="70">
        <f t="shared" si="63"/>
        <v>633556</v>
      </c>
      <c r="AK50" s="70">
        <v>506000</v>
      </c>
      <c r="AL50" s="70">
        <f t="shared" si="64"/>
        <v>602140</v>
      </c>
      <c r="AM50" s="70"/>
      <c r="AN50" s="70">
        <f t="shared" si="65"/>
        <v>0</v>
      </c>
      <c r="AO50" s="70">
        <v>795100</v>
      </c>
      <c r="AP50" s="71">
        <f t="shared" si="66"/>
        <v>946169</v>
      </c>
      <c r="AQ50" s="65">
        <f t="shared" si="19"/>
        <v>305963.76013692498</v>
      </c>
      <c r="AR50" s="72">
        <f t="shared" si="20"/>
        <v>364096.87456294068</v>
      </c>
      <c r="AS50" s="66">
        <f t="shared" si="21"/>
        <v>401225.75610619597</v>
      </c>
      <c r="AT50" s="66">
        <f t="shared" si="22"/>
        <v>477458.64976637316</v>
      </c>
      <c r="AU50" s="66">
        <f t="shared" si="23"/>
        <v>508216.5</v>
      </c>
      <c r="AV50" s="66">
        <f t="shared" si="24"/>
        <v>604777.63500000001</v>
      </c>
      <c r="AW50" s="66">
        <f t="shared" si="25"/>
        <v>322006.09642666666</v>
      </c>
      <c r="AX50" s="66">
        <f t="shared" si="26"/>
        <v>383187.2547477333</v>
      </c>
      <c r="AY50" s="66">
        <f t="shared" si="27"/>
        <v>14.144000000000002</v>
      </c>
      <c r="AZ50" s="66">
        <f t="shared" si="28"/>
        <v>16.83136</v>
      </c>
      <c r="BA50" s="66">
        <f t="shared" si="29"/>
        <v>758962.26890756306</v>
      </c>
      <c r="BB50" s="73">
        <f t="shared" si="30"/>
        <v>903165.1</v>
      </c>
      <c r="BC50" s="74"/>
      <c r="BD50" s="75">
        <f t="shared" si="31"/>
        <v>305964</v>
      </c>
      <c r="BE50" s="75">
        <f t="shared" si="32"/>
        <v>401226</v>
      </c>
      <c r="BF50" s="75">
        <f t="shared" si="33"/>
        <v>507066</v>
      </c>
      <c r="BG50" s="75">
        <f t="shared" si="34"/>
        <v>55</v>
      </c>
      <c r="BH50" s="75">
        <f t="shared" si="35"/>
        <v>14</v>
      </c>
      <c r="BI50" s="75">
        <f t="shared" si="36"/>
        <v>757242</v>
      </c>
      <c r="BJ50" s="76">
        <f t="shared" si="37"/>
        <v>305964</v>
      </c>
      <c r="BK50" s="75">
        <f t="shared" si="38"/>
        <v>401226</v>
      </c>
      <c r="BL50" s="75">
        <f t="shared" si="39"/>
        <v>508217</v>
      </c>
      <c r="BM50" s="75">
        <f t="shared" si="40"/>
        <v>322006</v>
      </c>
      <c r="BN50" s="75">
        <f t="shared" si="41"/>
        <v>14</v>
      </c>
      <c r="BO50" s="75">
        <f t="shared" si="42"/>
        <v>758962</v>
      </c>
      <c r="BP50" s="76">
        <f t="shared" si="43"/>
        <v>0</v>
      </c>
      <c r="BQ50" s="75">
        <f t="shared" si="44"/>
        <v>0</v>
      </c>
      <c r="BR50" s="75">
        <f t="shared" si="45"/>
        <v>508217</v>
      </c>
      <c r="BS50" s="75">
        <f t="shared" si="46"/>
        <v>483000</v>
      </c>
      <c r="BT50" s="75">
        <f t="shared" si="47"/>
        <v>0</v>
      </c>
      <c r="BU50" s="77">
        <f t="shared" si="48"/>
        <v>758962</v>
      </c>
      <c r="BV50" s="77">
        <f t="shared" si="49"/>
        <v>1750179</v>
      </c>
      <c r="BW50" s="78"/>
      <c r="BX50" s="78"/>
      <c r="BY50" s="78"/>
      <c r="BZ50" s="78"/>
      <c r="CA50" s="78"/>
      <c r="CB50" s="78"/>
      <c r="CC50" s="78"/>
      <c r="CD50" s="78"/>
      <c r="CE50" s="78"/>
      <c r="CF50" s="78"/>
      <c r="CG50" s="78"/>
      <c r="CH50" s="78"/>
      <c r="CI50" s="78"/>
      <c r="CJ50" s="78"/>
      <c r="CK50" s="78"/>
      <c r="CL50" s="78"/>
      <c r="CM50" s="78"/>
      <c r="CN50" s="78"/>
      <c r="CO50" s="78"/>
      <c r="CP50" s="78"/>
    </row>
    <row r="51" spans="1:94" ht="20.25" hidden="1" customHeight="1" x14ac:dyDescent="0.35">
      <c r="A51" s="79">
        <v>29</v>
      </c>
      <c r="B51" s="79" t="s">
        <v>35</v>
      </c>
      <c r="C51" s="80" t="s">
        <v>127</v>
      </c>
      <c r="D51" s="80" t="str">
        <f t="shared" si="0"/>
        <v>MANO DE OBRA|AMORTIGUADOR SILLAS</v>
      </c>
      <c r="E51" s="81" t="s">
        <v>10</v>
      </c>
      <c r="F51" s="82">
        <v>1</v>
      </c>
      <c r="G51" s="83">
        <v>89601.513211651007</v>
      </c>
      <c r="H51" s="84">
        <f t="shared" si="50"/>
        <v>106625.8007218647</v>
      </c>
      <c r="I51" s="84">
        <v>89601.513211651007</v>
      </c>
      <c r="J51" s="84">
        <f t="shared" si="51"/>
        <v>106625.8007218647</v>
      </c>
      <c r="K51" s="67"/>
      <c r="L51" s="85">
        <f t="shared" si="52"/>
        <v>0</v>
      </c>
      <c r="M51" s="84">
        <v>14.633599999999999</v>
      </c>
      <c r="N51" s="84">
        <f t="shared" si="53"/>
        <v>17.413983999999999</v>
      </c>
      <c r="O51" s="84">
        <v>10.88</v>
      </c>
      <c r="P51" s="84">
        <f t="shared" si="54"/>
        <v>12.9472</v>
      </c>
      <c r="Q51" s="84"/>
      <c r="R51" s="84">
        <f t="shared" si="6"/>
        <v>0</v>
      </c>
      <c r="S51" s="86">
        <v>175000</v>
      </c>
      <c r="T51" s="87">
        <f t="shared" si="55"/>
        <v>208250</v>
      </c>
      <c r="U51" s="87">
        <v>175000</v>
      </c>
      <c r="V51" s="87">
        <f t="shared" si="56"/>
        <v>208250</v>
      </c>
      <c r="W51" s="87">
        <v>175000</v>
      </c>
      <c r="X51" s="87">
        <f t="shared" si="57"/>
        <v>208250</v>
      </c>
      <c r="Y51" s="105">
        <v>500000</v>
      </c>
      <c r="Z51" s="87">
        <f t="shared" si="58"/>
        <v>595000</v>
      </c>
      <c r="AA51" s="87">
        <v>175000</v>
      </c>
      <c r="AB51" s="87">
        <f t="shared" si="59"/>
        <v>208250</v>
      </c>
      <c r="AC51" s="87">
        <v>175000</v>
      </c>
      <c r="AD51" s="87">
        <f t="shared" si="60"/>
        <v>208250</v>
      </c>
      <c r="AE51" s="89">
        <v>192500</v>
      </c>
      <c r="AF51" s="90">
        <f t="shared" si="61"/>
        <v>229075</v>
      </c>
      <c r="AG51" s="90">
        <v>192500</v>
      </c>
      <c r="AH51" s="90">
        <f t="shared" si="62"/>
        <v>229075</v>
      </c>
      <c r="AI51" s="90">
        <v>192500</v>
      </c>
      <c r="AJ51" s="90">
        <f t="shared" si="63"/>
        <v>229075</v>
      </c>
      <c r="AK51" s="90">
        <v>550000</v>
      </c>
      <c r="AL51" s="90">
        <f t="shared" si="64"/>
        <v>654500</v>
      </c>
      <c r="AM51" s="90">
        <v>192500</v>
      </c>
      <c r="AN51" s="90">
        <f t="shared" si="65"/>
        <v>229075</v>
      </c>
      <c r="AO51" s="90">
        <v>192500</v>
      </c>
      <c r="AP51" s="91">
        <f t="shared" si="66"/>
        <v>229075</v>
      </c>
      <c r="AQ51" s="92">
        <f t="shared" si="19"/>
        <v>152367.17107055034</v>
      </c>
      <c r="AR51" s="93">
        <f t="shared" si="20"/>
        <v>181316.93357395488</v>
      </c>
      <c r="AS51" s="94">
        <f t="shared" si="21"/>
        <v>152367.17107055034</v>
      </c>
      <c r="AT51" s="94">
        <f t="shared" si="22"/>
        <v>181316.93357395488</v>
      </c>
      <c r="AU51" s="94">
        <f t="shared" si="23"/>
        <v>183750</v>
      </c>
      <c r="AV51" s="94">
        <f t="shared" si="24"/>
        <v>218662.5</v>
      </c>
      <c r="AW51" s="94">
        <f t="shared" si="25"/>
        <v>350004.87786666671</v>
      </c>
      <c r="AX51" s="94">
        <f t="shared" si="26"/>
        <v>416505.80466133339</v>
      </c>
      <c r="AY51" s="94">
        <f t="shared" si="27"/>
        <v>122503.62666666666</v>
      </c>
      <c r="AZ51" s="94">
        <f t="shared" si="28"/>
        <v>145779.31573333332</v>
      </c>
      <c r="BA51" s="94">
        <f t="shared" si="29"/>
        <v>183750</v>
      </c>
      <c r="BB51" s="95">
        <f t="shared" si="30"/>
        <v>218662.5</v>
      </c>
      <c r="BC51" s="23"/>
      <c r="BD51" s="96">
        <f t="shared" si="31"/>
        <v>135933</v>
      </c>
      <c r="BE51" s="96">
        <f t="shared" si="32"/>
        <v>135933</v>
      </c>
      <c r="BF51" s="96">
        <f t="shared" si="33"/>
        <v>183333</v>
      </c>
      <c r="BG51" s="96">
        <f t="shared" si="34"/>
        <v>44</v>
      </c>
      <c r="BH51" s="96">
        <f t="shared" si="35"/>
        <v>33</v>
      </c>
      <c r="BI51" s="96">
        <f t="shared" si="36"/>
        <v>183333</v>
      </c>
      <c r="BJ51" s="97">
        <f t="shared" si="37"/>
        <v>152367</v>
      </c>
      <c r="BK51" s="96">
        <f t="shared" si="38"/>
        <v>152367</v>
      </c>
      <c r="BL51" s="96">
        <f t="shared" si="39"/>
        <v>183750</v>
      </c>
      <c r="BM51" s="96">
        <f t="shared" si="40"/>
        <v>350005</v>
      </c>
      <c r="BN51" s="96">
        <f t="shared" si="41"/>
        <v>122504</v>
      </c>
      <c r="BO51" s="96">
        <f t="shared" si="42"/>
        <v>183750</v>
      </c>
      <c r="BP51" s="97">
        <f t="shared" si="43"/>
        <v>183750</v>
      </c>
      <c r="BQ51" s="96">
        <f t="shared" si="44"/>
        <v>183750</v>
      </c>
      <c r="BR51" s="96">
        <f t="shared" si="45"/>
        <v>183750</v>
      </c>
      <c r="BS51" s="96">
        <f t="shared" si="46"/>
        <v>525000</v>
      </c>
      <c r="BT51" s="96">
        <f t="shared" si="47"/>
        <v>183750</v>
      </c>
      <c r="BU51" s="98">
        <f t="shared" si="48"/>
        <v>183750</v>
      </c>
      <c r="BV51" s="77">
        <f t="shared" si="49"/>
        <v>1443750</v>
      </c>
      <c r="BW51" s="9"/>
      <c r="BX51" s="9"/>
      <c r="BY51" s="9"/>
      <c r="BZ51" s="9"/>
      <c r="CA51" s="9"/>
      <c r="CB51" s="9"/>
      <c r="CC51" s="9"/>
      <c r="CD51" s="9"/>
      <c r="CE51" s="9"/>
      <c r="CF51" s="9"/>
      <c r="CG51" s="9"/>
      <c r="CH51" s="9"/>
      <c r="CI51" s="9"/>
      <c r="CJ51" s="9"/>
      <c r="CK51" s="9"/>
      <c r="CL51" s="9"/>
      <c r="CM51" s="9"/>
      <c r="CN51" s="9"/>
      <c r="CO51" s="9"/>
      <c r="CP51" s="9"/>
    </row>
    <row r="52" spans="1:94" ht="20.25" hidden="1" customHeight="1" x14ac:dyDescent="0.35">
      <c r="A52" s="99">
        <v>30</v>
      </c>
      <c r="B52" s="99" t="s">
        <v>21</v>
      </c>
      <c r="C52" s="80" t="s">
        <v>127</v>
      </c>
      <c r="D52" s="80" t="str">
        <f t="shared" si="0"/>
        <v>REPUESTOS|AMORTIGUADOR SILLAS</v>
      </c>
      <c r="E52" s="81" t="s">
        <v>84</v>
      </c>
      <c r="F52" s="82">
        <v>1</v>
      </c>
      <c r="G52" s="83">
        <v>210124.902768778</v>
      </c>
      <c r="H52" s="84">
        <f t="shared" si="50"/>
        <v>250048.6342948458</v>
      </c>
      <c r="I52" s="84">
        <v>257828.11854154299</v>
      </c>
      <c r="J52" s="84">
        <f t="shared" si="51"/>
        <v>306815.46106443612</v>
      </c>
      <c r="K52" s="67"/>
      <c r="L52" s="85">
        <f t="shared" si="52"/>
        <v>0</v>
      </c>
      <c r="M52" s="84">
        <v>18.289280000000002</v>
      </c>
      <c r="N52" s="84">
        <f t="shared" si="53"/>
        <v>21.764243199999999</v>
      </c>
      <c r="O52" s="84">
        <v>14.144000000000002</v>
      </c>
      <c r="P52" s="84">
        <f t="shared" si="54"/>
        <v>16.83136</v>
      </c>
      <c r="Q52" s="84"/>
      <c r="R52" s="84">
        <f t="shared" si="6"/>
        <v>0</v>
      </c>
      <c r="S52" s="86"/>
      <c r="T52" s="87">
        <f t="shared" si="55"/>
        <v>0</v>
      </c>
      <c r="U52" s="87"/>
      <c r="V52" s="87">
        <f t="shared" si="56"/>
        <v>0</v>
      </c>
      <c r="W52" s="87">
        <v>705882</v>
      </c>
      <c r="X52" s="87">
        <f t="shared" si="57"/>
        <v>839999.58</v>
      </c>
      <c r="Y52" s="105">
        <v>500000</v>
      </c>
      <c r="Z52" s="87">
        <f t="shared" si="58"/>
        <v>595000</v>
      </c>
      <c r="AA52" s="87">
        <v>900000</v>
      </c>
      <c r="AB52" s="87">
        <f t="shared" si="59"/>
        <v>1071000</v>
      </c>
      <c r="AC52" s="87">
        <v>22000000</v>
      </c>
      <c r="AD52" s="87">
        <f t="shared" si="60"/>
        <v>26180000</v>
      </c>
      <c r="AE52" s="89"/>
      <c r="AF52" s="90">
        <f t="shared" si="61"/>
        <v>0</v>
      </c>
      <c r="AG52" s="90"/>
      <c r="AH52" s="90">
        <f t="shared" si="62"/>
        <v>0</v>
      </c>
      <c r="AI52" s="90">
        <v>776500</v>
      </c>
      <c r="AJ52" s="90">
        <f t="shared" si="63"/>
        <v>924035</v>
      </c>
      <c r="AK52" s="90">
        <v>550000</v>
      </c>
      <c r="AL52" s="90">
        <f t="shared" si="64"/>
        <v>654500</v>
      </c>
      <c r="AM52" s="90">
        <v>990000</v>
      </c>
      <c r="AN52" s="90">
        <f t="shared" si="65"/>
        <v>1178100</v>
      </c>
      <c r="AO52" s="90">
        <v>24200000</v>
      </c>
      <c r="AP52" s="91">
        <f t="shared" si="66"/>
        <v>28798000</v>
      </c>
      <c r="AQ52" s="92">
        <f t="shared" si="19"/>
        <v>210124.902768778</v>
      </c>
      <c r="AR52" s="93">
        <f t="shared" si="20"/>
        <v>250048.6342948458</v>
      </c>
      <c r="AS52" s="94">
        <f t="shared" si="21"/>
        <v>257828.11854154299</v>
      </c>
      <c r="AT52" s="94">
        <f t="shared" si="22"/>
        <v>306815.46106443612</v>
      </c>
      <c r="AU52" s="94">
        <f t="shared" si="23"/>
        <v>741191</v>
      </c>
      <c r="AV52" s="94">
        <f t="shared" si="24"/>
        <v>882017.28999999992</v>
      </c>
      <c r="AW52" s="94">
        <f t="shared" si="25"/>
        <v>350006.09642666671</v>
      </c>
      <c r="AX52" s="94">
        <f t="shared" si="26"/>
        <v>416507.25474773336</v>
      </c>
      <c r="AY52" s="94">
        <f t="shared" si="27"/>
        <v>630004.71466666658</v>
      </c>
      <c r="AZ52" s="94">
        <f t="shared" si="28"/>
        <v>749705.61045333324</v>
      </c>
      <c r="BA52" s="94">
        <f t="shared" si="29"/>
        <v>23100000</v>
      </c>
      <c r="BB52" s="95">
        <f t="shared" si="30"/>
        <v>27489000</v>
      </c>
      <c r="BC52" s="23"/>
      <c r="BD52" s="96">
        <f t="shared" si="31"/>
        <v>210125</v>
      </c>
      <c r="BE52" s="96">
        <f t="shared" si="32"/>
        <v>257828</v>
      </c>
      <c r="BF52" s="96">
        <f t="shared" si="33"/>
        <v>739509</v>
      </c>
      <c r="BG52" s="96">
        <f t="shared" si="34"/>
        <v>55</v>
      </c>
      <c r="BH52" s="96">
        <f t="shared" si="35"/>
        <v>42</v>
      </c>
      <c r="BI52" s="96">
        <f t="shared" si="36"/>
        <v>23047619</v>
      </c>
      <c r="BJ52" s="97">
        <f t="shared" si="37"/>
        <v>210125</v>
      </c>
      <c r="BK52" s="96">
        <f t="shared" si="38"/>
        <v>257828</v>
      </c>
      <c r="BL52" s="96">
        <f t="shared" si="39"/>
        <v>741191</v>
      </c>
      <c r="BM52" s="96">
        <f t="shared" si="40"/>
        <v>350006</v>
      </c>
      <c r="BN52" s="96">
        <f t="shared" si="41"/>
        <v>630005</v>
      </c>
      <c r="BO52" s="96">
        <f t="shared" si="42"/>
        <v>23100000</v>
      </c>
      <c r="BP52" s="97">
        <f t="shared" si="43"/>
        <v>0</v>
      </c>
      <c r="BQ52" s="96">
        <f t="shared" si="44"/>
        <v>0</v>
      </c>
      <c r="BR52" s="96">
        <f t="shared" si="45"/>
        <v>741191</v>
      </c>
      <c r="BS52" s="96">
        <f t="shared" si="46"/>
        <v>525000</v>
      </c>
      <c r="BT52" s="96">
        <f t="shared" si="47"/>
        <v>945000</v>
      </c>
      <c r="BU52" s="98">
        <f t="shared" si="48"/>
        <v>23100000</v>
      </c>
      <c r="BV52" s="77">
        <f t="shared" si="49"/>
        <v>25311191</v>
      </c>
      <c r="BW52" s="9"/>
      <c r="BX52" s="9"/>
      <c r="BY52" s="9"/>
      <c r="BZ52" s="9"/>
      <c r="CA52" s="9"/>
      <c r="CB52" s="9"/>
      <c r="CC52" s="9"/>
      <c r="CD52" s="9"/>
      <c r="CE52" s="9"/>
      <c r="CF52" s="9"/>
      <c r="CG52" s="9"/>
      <c r="CH52" s="9"/>
      <c r="CI52" s="9"/>
      <c r="CJ52" s="9"/>
      <c r="CK52" s="9"/>
      <c r="CL52" s="9"/>
      <c r="CM52" s="9"/>
      <c r="CN52" s="9"/>
      <c r="CO52" s="9"/>
      <c r="CP52" s="9"/>
    </row>
    <row r="53" spans="1:94" ht="20.25" hidden="1" customHeight="1" x14ac:dyDescent="0.35">
      <c r="A53" s="61">
        <v>31</v>
      </c>
      <c r="B53" s="61" t="s">
        <v>35</v>
      </c>
      <c r="C53" s="62" t="s">
        <v>81</v>
      </c>
      <c r="D53" s="62" t="str">
        <f t="shared" si="0"/>
        <v>MANO DE OBRA|AMORTIGUADOR TRASERO</v>
      </c>
      <c r="E53" s="63" t="s">
        <v>10</v>
      </c>
      <c r="F53" s="64">
        <v>1</v>
      </c>
      <c r="G53" s="65">
        <v>44800.299635755</v>
      </c>
      <c r="H53" s="66">
        <f t="shared" si="50"/>
        <v>53312.356566548449</v>
      </c>
      <c r="I53" s="66">
        <v>44800.299635755</v>
      </c>
      <c r="J53" s="66">
        <f t="shared" si="51"/>
        <v>53312.356566548449</v>
      </c>
      <c r="K53" s="66">
        <v>139264</v>
      </c>
      <c r="L53" s="66">
        <f t="shared" si="52"/>
        <v>165724.16</v>
      </c>
      <c r="M53" s="66">
        <v>73142.856320000006</v>
      </c>
      <c r="N53" s="66">
        <f t="shared" si="53"/>
        <v>87039.999020800009</v>
      </c>
      <c r="O53" s="66">
        <v>91428.992000000013</v>
      </c>
      <c r="P53" s="66">
        <f t="shared" si="54"/>
        <v>108800.50048000002</v>
      </c>
      <c r="Q53" s="66"/>
      <c r="R53" s="66">
        <f t="shared" si="6"/>
        <v>0</v>
      </c>
      <c r="S53" s="65">
        <v>175000</v>
      </c>
      <c r="T53" s="66">
        <f t="shared" si="55"/>
        <v>208250</v>
      </c>
      <c r="U53" s="66">
        <v>175000</v>
      </c>
      <c r="V53" s="66">
        <f t="shared" si="56"/>
        <v>208250</v>
      </c>
      <c r="W53" s="66">
        <v>175000</v>
      </c>
      <c r="X53" s="66">
        <f t="shared" si="57"/>
        <v>208250</v>
      </c>
      <c r="Y53" s="104">
        <v>330000</v>
      </c>
      <c r="Z53" s="66">
        <f t="shared" si="58"/>
        <v>392700</v>
      </c>
      <c r="AA53" s="66">
        <v>175000</v>
      </c>
      <c r="AB53" s="66">
        <f t="shared" si="59"/>
        <v>208250</v>
      </c>
      <c r="AC53" s="66">
        <v>175000</v>
      </c>
      <c r="AD53" s="66">
        <f t="shared" si="60"/>
        <v>208250</v>
      </c>
      <c r="AE53" s="69">
        <v>192500</v>
      </c>
      <c r="AF53" s="70">
        <f t="shared" si="61"/>
        <v>229075</v>
      </c>
      <c r="AG53" s="70">
        <v>192500</v>
      </c>
      <c r="AH53" s="70">
        <f t="shared" si="62"/>
        <v>229075</v>
      </c>
      <c r="AI53" s="70">
        <v>192500</v>
      </c>
      <c r="AJ53" s="70">
        <f t="shared" si="63"/>
        <v>229075</v>
      </c>
      <c r="AK53" s="70">
        <v>363000</v>
      </c>
      <c r="AL53" s="70">
        <f t="shared" si="64"/>
        <v>431970</v>
      </c>
      <c r="AM53" s="70">
        <v>192500</v>
      </c>
      <c r="AN53" s="70">
        <f t="shared" si="65"/>
        <v>229075</v>
      </c>
      <c r="AO53" s="70">
        <v>192500</v>
      </c>
      <c r="AP53" s="71">
        <f t="shared" si="66"/>
        <v>229075</v>
      </c>
      <c r="AQ53" s="65">
        <f t="shared" si="19"/>
        <v>137433.43321191834</v>
      </c>
      <c r="AR53" s="72">
        <f t="shared" si="20"/>
        <v>163545.78552218282</v>
      </c>
      <c r="AS53" s="66">
        <f t="shared" si="21"/>
        <v>137433.43321191834</v>
      </c>
      <c r="AT53" s="66">
        <f t="shared" si="22"/>
        <v>163545.78552218282</v>
      </c>
      <c r="AU53" s="66">
        <f t="shared" si="23"/>
        <v>168921.33333333334</v>
      </c>
      <c r="AV53" s="66">
        <f t="shared" si="24"/>
        <v>201016.38666666666</v>
      </c>
      <c r="AW53" s="66">
        <f t="shared" si="25"/>
        <v>255380.95210666666</v>
      </c>
      <c r="AX53" s="66">
        <f t="shared" si="26"/>
        <v>303903.33300693333</v>
      </c>
      <c r="AY53" s="66">
        <f t="shared" si="27"/>
        <v>152976.33066666668</v>
      </c>
      <c r="AZ53" s="66">
        <f t="shared" si="28"/>
        <v>182041.83349333334</v>
      </c>
      <c r="BA53" s="66">
        <f t="shared" si="29"/>
        <v>183750</v>
      </c>
      <c r="BB53" s="73">
        <f t="shared" si="30"/>
        <v>218662.5</v>
      </c>
      <c r="BC53" s="74"/>
      <c r="BD53" s="75">
        <f t="shared" si="31"/>
        <v>90279</v>
      </c>
      <c r="BE53" s="75">
        <f t="shared" si="32"/>
        <v>90279</v>
      </c>
      <c r="BF53" s="75">
        <f t="shared" si="33"/>
        <v>165840</v>
      </c>
      <c r="BG53" s="75">
        <f t="shared" si="34"/>
        <v>154186</v>
      </c>
      <c r="BH53" s="75">
        <f t="shared" si="35"/>
        <v>137322</v>
      </c>
      <c r="BI53" s="75">
        <f t="shared" si="36"/>
        <v>183333</v>
      </c>
      <c r="BJ53" s="76">
        <f t="shared" si="37"/>
        <v>137433</v>
      </c>
      <c r="BK53" s="75">
        <f t="shared" si="38"/>
        <v>137433</v>
      </c>
      <c r="BL53" s="75">
        <f t="shared" si="39"/>
        <v>168921</v>
      </c>
      <c r="BM53" s="75">
        <f t="shared" si="40"/>
        <v>255381</v>
      </c>
      <c r="BN53" s="75">
        <f t="shared" si="41"/>
        <v>152976</v>
      </c>
      <c r="BO53" s="75">
        <f t="shared" si="42"/>
        <v>183750</v>
      </c>
      <c r="BP53" s="76">
        <f t="shared" si="43"/>
        <v>183750</v>
      </c>
      <c r="BQ53" s="75">
        <f t="shared" si="44"/>
        <v>183750</v>
      </c>
      <c r="BR53" s="75">
        <f t="shared" si="45"/>
        <v>168921</v>
      </c>
      <c r="BS53" s="75">
        <f t="shared" si="46"/>
        <v>346500</v>
      </c>
      <c r="BT53" s="75">
        <f t="shared" si="47"/>
        <v>183750</v>
      </c>
      <c r="BU53" s="77">
        <f t="shared" si="48"/>
        <v>183750</v>
      </c>
      <c r="BV53" s="77">
        <f t="shared" si="49"/>
        <v>1250421</v>
      </c>
      <c r="BW53" s="78"/>
      <c r="BX53" s="78"/>
      <c r="BY53" s="78"/>
      <c r="BZ53" s="78"/>
      <c r="CA53" s="78"/>
      <c r="CB53" s="78"/>
      <c r="CC53" s="78"/>
      <c r="CD53" s="78"/>
      <c r="CE53" s="78"/>
      <c r="CF53" s="78"/>
      <c r="CG53" s="78"/>
      <c r="CH53" s="78"/>
      <c r="CI53" s="78"/>
      <c r="CJ53" s="78"/>
      <c r="CK53" s="78"/>
      <c r="CL53" s="78"/>
      <c r="CM53" s="78"/>
      <c r="CN53" s="78"/>
      <c r="CO53" s="78"/>
      <c r="CP53" s="78"/>
    </row>
    <row r="54" spans="1:94" ht="20.25" hidden="1" customHeight="1" x14ac:dyDescent="0.35">
      <c r="A54" s="61">
        <v>32</v>
      </c>
      <c r="B54" s="61" t="s">
        <v>21</v>
      </c>
      <c r="C54" s="62" t="s">
        <v>81</v>
      </c>
      <c r="D54" s="62" t="str">
        <f t="shared" si="0"/>
        <v>REPUESTOS|AMORTIGUADOR TRASERO</v>
      </c>
      <c r="E54" s="63" t="s">
        <v>124</v>
      </c>
      <c r="F54" s="64">
        <v>1</v>
      </c>
      <c r="G54" s="65">
        <v>345215.91457311402</v>
      </c>
      <c r="H54" s="66">
        <f t="shared" si="50"/>
        <v>410806.93834200565</v>
      </c>
      <c r="I54" s="66">
        <v>419842.05609874596</v>
      </c>
      <c r="J54" s="66">
        <f t="shared" si="51"/>
        <v>499612.04675750766</v>
      </c>
      <c r="K54" s="66">
        <v>887954.28159999999</v>
      </c>
      <c r="L54" s="66">
        <f t="shared" si="52"/>
        <v>1056665.5951039998</v>
      </c>
      <c r="M54" s="66">
        <v>123428.57344000001</v>
      </c>
      <c r="N54" s="66">
        <f t="shared" si="53"/>
        <v>146880.00239360001</v>
      </c>
      <c r="O54" s="66">
        <v>127999.93600000002</v>
      </c>
      <c r="P54" s="66">
        <f t="shared" si="54"/>
        <v>152319.92384</v>
      </c>
      <c r="Q54" s="66"/>
      <c r="R54" s="66">
        <f t="shared" si="6"/>
        <v>0</v>
      </c>
      <c r="S54" s="65">
        <v>242000</v>
      </c>
      <c r="T54" s="66">
        <f t="shared" si="55"/>
        <v>287980</v>
      </c>
      <c r="U54" s="66">
        <v>480000</v>
      </c>
      <c r="V54" s="66">
        <f t="shared" si="56"/>
        <v>571200</v>
      </c>
      <c r="W54" s="66">
        <v>756302</v>
      </c>
      <c r="X54" s="66">
        <f t="shared" si="57"/>
        <v>899999.38</v>
      </c>
      <c r="Y54" s="104">
        <v>300000</v>
      </c>
      <c r="Z54" s="66">
        <f t="shared" si="58"/>
        <v>357000</v>
      </c>
      <c r="AA54" s="66">
        <v>171428</v>
      </c>
      <c r="AB54" s="66">
        <f t="shared" si="59"/>
        <v>203999.31999999998</v>
      </c>
      <c r="AC54" s="66">
        <v>823058.82352941181</v>
      </c>
      <c r="AD54" s="66">
        <f t="shared" si="60"/>
        <v>979440</v>
      </c>
      <c r="AE54" s="69">
        <v>266200</v>
      </c>
      <c r="AF54" s="70">
        <f t="shared" si="61"/>
        <v>316778</v>
      </c>
      <c r="AG54" s="70">
        <v>528000</v>
      </c>
      <c r="AH54" s="70">
        <f t="shared" si="62"/>
        <v>628320</v>
      </c>
      <c r="AI54" s="70">
        <v>831900</v>
      </c>
      <c r="AJ54" s="70">
        <f t="shared" si="63"/>
        <v>989961</v>
      </c>
      <c r="AK54" s="70">
        <v>330000</v>
      </c>
      <c r="AL54" s="70">
        <f t="shared" si="64"/>
        <v>392700</v>
      </c>
      <c r="AM54" s="70">
        <v>188600</v>
      </c>
      <c r="AN54" s="70">
        <f t="shared" si="65"/>
        <v>224434</v>
      </c>
      <c r="AO54" s="70">
        <v>905400</v>
      </c>
      <c r="AP54" s="71">
        <f t="shared" si="66"/>
        <v>1077426</v>
      </c>
      <c r="AQ54" s="65">
        <f t="shared" si="19"/>
        <v>284471.97152437136</v>
      </c>
      <c r="AR54" s="72">
        <f t="shared" si="20"/>
        <v>338521.64611400192</v>
      </c>
      <c r="AS54" s="66">
        <f t="shared" si="21"/>
        <v>475947.35203291528</v>
      </c>
      <c r="AT54" s="66">
        <f t="shared" si="22"/>
        <v>566377.34891916916</v>
      </c>
      <c r="AU54" s="66">
        <f t="shared" si="23"/>
        <v>825385.42719999992</v>
      </c>
      <c r="AV54" s="66">
        <f t="shared" si="24"/>
        <v>982208.65836799983</v>
      </c>
      <c r="AW54" s="66">
        <f t="shared" si="25"/>
        <v>251142.85781333331</v>
      </c>
      <c r="AX54" s="66">
        <f t="shared" si="26"/>
        <v>298860.00079786661</v>
      </c>
      <c r="AY54" s="66">
        <f t="shared" si="27"/>
        <v>162675.97866666666</v>
      </c>
      <c r="AZ54" s="66">
        <f t="shared" si="28"/>
        <v>193584.41461333333</v>
      </c>
      <c r="BA54" s="66">
        <f t="shared" si="29"/>
        <v>864229.4117647059</v>
      </c>
      <c r="BB54" s="73">
        <f t="shared" si="30"/>
        <v>1028433</v>
      </c>
      <c r="BC54" s="74"/>
      <c r="BD54" s="75">
        <f t="shared" si="31"/>
        <v>278150</v>
      </c>
      <c r="BE54" s="75">
        <f t="shared" si="32"/>
        <v>471763</v>
      </c>
      <c r="BF54" s="75">
        <f t="shared" si="33"/>
        <v>821811</v>
      </c>
      <c r="BG54" s="75">
        <f t="shared" si="34"/>
        <v>207390</v>
      </c>
      <c r="BH54" s="75">
        <f t="shared" si="35"/>
        <v>158327</v>
      </c>
      <c r="BI54" s="75">
        <f t="shared" si="36"/>
        <v>862268</v>
      </c>
      <c r="BJ54" s="76">
        <f t="shared" si="37"/>
        <v>284472</v>
      </c>
      <c r="BK54" s="75">
        <f t="shared" si="38"/>
        <v>475947</v>
      </c>
      <c r="BL54" s="75">
        <f t="shared" si="39"/>
        <v>825385</v>
      </c>
      <c r="BM54" s="75">
        <f t="shared" si="40"/>
        <v>251143</v>
      </c>
      <c r="BN54" s="75">
        <f t="shared" si="41"/>
        <v>162676</v>
      </c>
      <c r="BO54" s="75">
        <f t="shared" si="42"/>
        <v>864229</v>
      </c>
      <c r="BP54" s="76">
        <f t="shared" si="43"/>
        <v>284472</v>
      </c>
      <c r="BQ54" s="75">
        <f t="shared" si="44"/>
        <v>475947</v>
      </c>
      <c r="BR54" s="75">
        <f t="shared" si="45"/>
        <v>825385</v>
      </c>
      <c r="BS54" s="75">
        <f t="shared" si="46"/>
        <v>315000</v>
      </c>
      <c r="BT54" s="75">
        <f t="shared" si="47"/>
        <v>162676</v>
      </c>
      <c r="BU54" s="77">
        <f t="shared" si="48"/>
        <v>864229</v>
      </c>
      <c r="BV54" s="77">
        <f t="shared" si="49"/>
        <v>2927709</v>
      </c>
      <c r="BW54" s="78"/>
      <c r="BX54" s="78"/>
      <c r="BY54" s="78"/>
      <c r="BZ54" s="78"/>
      <c r="CA54" s="78"/>
      <c r="CB54" s="78"/>
      <c r="CC54" s="78"/>
      <c r="CD54" s="78"/>
      <c r="CE54" s="78"/>
      <c r="CF54" s="78"/>
      <c r="CG54" s="78"/>
      <c r="CH54" s="78"/>
      <c r="CI54" s="78"/>
      <c r="CJ54" s="78"/>
      <c r="CK54" s="78"/>
      <c r="CL54" s="78"/>
      <c r="CM54" s="78"/>
      <c r="CN54" s="78"/>
      <c r="CO54" s="78"/>
      <c r="CP54" s="78"/>
    </row>
    <row r="55" spans="1:94" ht="20.25" hidden="1" customHeight="1" x14ac:dyDescent="0.35">
      <c r="A55" s="79">
        <v>33</v>
      </c>
      <c r="B55" s="79" t="s">
        <v>35</v>
      </c>
      <c r="C55" s="80" t="s">
        <v>129</v>
      </c>
      <c r="D55" s="80" t="str">
        <f t="shared" si="0"/>
        <v>MANO DE OBRA|ANILLO SEPARADOR EJE</v>
      </c>
      <c r="E55" s="81" t="s">
        <v>10</v>
      </c>
      <c r="F55" s="82">
        <v>1</v>
      </c>
      <c r="G55" s="83">
        <v>67201.368899437002</v>
      </c>
      <c r="H55" s="84">
        <f t="shared" si="50"/>
        <v>79969.628990330035</v>
      </c>
      <c r="I55" s="84">
        <v>67201.368899437002</v>
      </c>
      <c r="J55" s="84">
        <f t="shared" si="51"/>
        <v>79969.628990330035</v>
      </c>
      <c r="K55" s="85">
        <v>0.91392000000000007</v>
      </c>
      <c r="L55" s="85">
        <f t="shared" si="52"/>
        <v>1.0875648</v>
      </c>
      <c r="M55" s="84">
        <v>14.633599999999999</v>
      </c>
      <c r="N55" s="84">
        <f t="shared" si="53"/>
        <v>17.413983999999999</v>
      </c>
      <c r="O55" s="84">
        <v>10.88</v>
      </c>
      <c r="P55" s="84">
        <f t="shared" si="54"/>
        <v>12.9472</v>
      </c>
      <c r="Q55" s="84"/>
      <c r="R55" s="84">
        <f t="shared" si="6"/>
        <v>0</v>
      </c>
      <c r="S55" s="86">
        <v>175000</v>
      </c>
      <c r="T55" s="87">
        <f t="shared" si="55"/>
        <v>208250</v>
      </c>
      <c r="U55" s="87">
        <v>175000</v>
      </c>
      <c r="V55" s="87">
        <f t="shared" si="56"/>
        <v>208250</v>
      </c>
      <c r="W55" s="87">
        <v>175000</v>
      </c>
      <c r="X55" s="87">
        <f t="shared" si="57"/>
        <v>208250</v>
      </c>
      <c r="Y55" s="105">
        <v>3200000</v>
      </c>
      <c r="Z55" s="87">
        <f t="shared" si="58"/>
        <v>3808000</v>
      </c>
      <c r="AA55" s="87">
        <v>175000</v>
      </c>
      <c r="AB55" s="87">
        <f t="shared" si="59"/>
        <v>208250</v>
      </c>
      <c r="AC55" s="87">
        <v>175000</v>
      </c>
      <c r="AD55" s="87">
        <f t="shared" si="60"/>
        <v>208250</v>
      </c>
      <c r="AE55" s="89">
        <v>192500</v>
      </c>
      <c r="AF55" s="90">
        <f t="shared" si="61"/>
        <v>229075</v>
      </c>
      <c r="AG55" s="90">
        <v>192500</v>
      </c>
      <c r="AH55" s="90">
        <f t="shared" si="62"/>
        <v>229075</v>
      </c>
      <c r="AI55" s="90">
        <v>192500</v>
      </c>
      <c r="AJ55" s="90">
        <f t="shared" si="63"/>
        <v>229075</v>
      </c>
      <c r="AK55" s="90">
        <v>3520000</v>
      </c>
      <c r="AL55" s="90">
        <f t="shared" si="64"/>
        <v>4188800</v>
      </c>
      <c r="AM55" s="90">
        <v>192500</v>
      </c>
      <c r="AN55" s="90">
        <f t="shared" si="65"/>
        <v>229075</v>
      </c>
      <c r="AO55" s="90">
        <v>192500</v>
      </c>
      <c r="AP55" s="91">
        <f t="shared" si="66"/>
        <v>229075</v>
      </c>
      <c r="AQ55" s="92">
        <f t="shared" si="19"/>
        <v>144900.45629981233</v>
      </c>
      <c r="AR55" s="93">
        <f t="shared" si="20"/>
        <v>172431.54299677667</v>
      </c>
      <c r="AS55" s="94">
        <f t="shared" si="21"/>
        <v>144900.45629981233</v>
      </c>
      <c r="AT55" s="94">
        <f t="shared" si="22"/>
        <v>172431.54299677667</v>
      </c>
      <c r="AU55" s="94">
        <f t="shared" si="23"/>
        <v>122500.30463999999</v>
      </c>
      <c r="AV55" s="94">
        <f t="shared" si="24"/>
        <v>145775.36252159998</v>
      </c>
      <c r="AW55" s="94">
        <f t="shared" si="25"/>
        <v>2240004.8778666668</v>
      </c>
      <c r="AX55" s="94">
        <f t="shared" si="26"/>
        <v>2665605.8046613336</v>
      </c>
      <c r="AY55" s="94">
        <f t="shared" si="27"/>
        <v>122503.62666666666</v>
      </c>
      <c r="AZ55" s="94">
        <f t="shared" si="28"/>
        <v>145779.31573333332</v>
      </c>
      <c r="BA55" s="94">
        <f t="shared" si="29"/>
        <v>183750</v>
      </c>
      <c r="BB55" s="95">
        <f t="shared" si="30"/>
        <v>218662.5</v>
      </c>
      <c r="BC55" s="23"/>
      <c r="BD55" s="96">
        <f t="shared" si="31"/>
        <v>116325</v>
      </c>
      <c r="BE55" s="96">
        <f t="shared" si="32"/>
        <v>116325</v>
      </c>
      <c r="BF55" s="96">
        <f t="shared" si="33"/>
        <v>3</v>
      </c>
      <c r="BG55" s="96">
        <f t="shared" si="34"/>
        <v>44</v>
      </c>
      <c r="BH55" s="96">
        <f t="shared" si="35"/>
        <v>33</v>
      </c>
      <c r="BI55" s="96">
        <f t="shared" si="36"/>
        <v>183333</v>
      </c>
      <c r="BJ55" s="97">
        <f t="shared" si="37"/>
        <v>144900</v>
      </c>
      <c r="BK55" s="96">
        <f t="shared" si="38"/>
        <v>144900</v>
      </c>
      <c r="BL55" s="96">
        <f t="shared" si="39"/>
        <v>122500</v>
      </c>
      <c r="BM55" s="96">
        <f t="shared" si="40"/>
        <v>2240005</v>
      </c>
      <c r="BN55" s="96">
        <f t="shared" si="41"/>
        <v>122504</v>
      </c>
      <c r="BO55" s="96">
        <f t="shared" si="42"/>
        <v>183750</v>
      </c>
      <c r="BP55" s="97">
        <f t="shared" si="43"/>
        <v>183750</v>
      </c>
      <c r="BQ55" s="96">
        <f t="shared" si="44"/>
        <v>183750</v>
      </c>
      <c r="BR55" s="96">
        <f t="shared" si="45"/>
        <v>183750</v>
      </c>
      <c r="BS55" s="96">
        <f t="shared" si="46"/>
        <v>3360000</v>
      </c>
      <c r="BT55" s="96">
        <f t="shared" si="47"/>
        <v>183750</v>
      </c>
      <c r="BU55" s="98">
        <f t="shared" si="48"/>
        <v>183750</v>
      </c>
      <c r="BV55" s="77">
        <f t="shared" si="49"/>
        <v>4278750</v>
      </c>
      <c r="BW55" s="9"/>
      <c r="BX55" s="9"/>
      <c r="BY55" s="9"/>
      <c r="BZ55" s="9"/>
      <c r="CA55" s="9"/>
      <c r="CB55" s="9"/>
      <c r="CC55" s="9"/>
      <c r="CD55" s="9"/>
      <c r="CE55" s="9"/>
      <c r="CF55" s="9"/>
      <c r="CG55" s="9"/>
      <c r="CH55" s="9"/>
      <c r="CI55" s="9"/>
      <c r="CJ55" s="9"/>
      <c r="CK55" s="9"/>
      <c r="CL55" s="9"/>
      <c r="CM55" s="9"/>
      <c r="CN55" s="9"/>
      <c r="CO55" s="9"/>
      <c r="CP55" s="9"/>
    </row>
    <row r="56" spans="1:94" ht="20.25" hidden="1" customHeight="1" x14ac:dyDescent="0.35">
      <c r="A56" s="99">
        <v>34</v>
      </c>
      <c r="B56" s="99" t="s">
        <v>21</v>
      </c>
      <c r="C56" s="80" t="s">
        <v>129</v>
      </c>
      <c r="D56" s="80" t="str">
        <f t="shared" si="0"/>
        <v>REPUESTOS|ANILLO SEPARADOR EJE</v>
      </c>
      <c r="E56" s="81" t="s">
        <v>84</v>
      </c>
      <c r="F56" s="82">
        <v>1</v>
      </c>
      <c r="G56" s="83">
        <v>100882.61772315101</v>
      </c>
      <c r="H56" s="84">
        <f t="shared" si="50"/>
        <v>120050.31509054969</v>
      </c>
      <c r="I56" s="84">
        <v>115294.42969331</v>
      </c>
      <c r="J56" s="84">
        <f t="shared" si="51"/>
        <v>137200.37133503889</v>
      </c>
      <c r="K56" s="85">
        <v>0.91392000000000007</v>
      </c>
      <c r="L56" s="85">
        <f t="shared" si="52"/>
        <v>1.0875648</v>
      </c>
      <c r="M56" s="84">
        <v>16.461440000000003</v>
      </c>
      <c r="N56" s="84">
        <f t="shared" si="53"/>
        <v>19.589113600000005</v>
      </c>
      <c r="O56" s="84">
        <v>14.144000000000002</v>
      </c>
      <c r="P56" s="84">
        <f t="shared" si="54"/>
        <v>16.83136</v>
      </c>
      <c r="Q56" s="84"/>
      <c r="R56" s="84">
        <f t="shared" si="6"/>
        <v>0</v>
      </c>
      <c r="S56" s="86">
        <v>92000</v>
      </c>
      <c r="T56" s="87">
        <f t="shared" si="55"/>
        <v>109480</v>
      </c>
      <c r="U56" s="87">
        <v>135000</v>
      </c>
      <c r="V56" s="87">
        <f t="shared" si="56"/>
        <v>160650</v>
      </c>
      <c r="W56" s="87">
        <v>705882</v>
      </c>
      <c r="X56" s="87">
        <f t="shared" si="57"/>
        <v>839999.58</v>
      </c>
      <c r="Y56" s="105">
        <v>3450000</v>
      </c>
      <c r="Z56" s="87">
        <f t="shared" si="58"/>
        <v>4105500</v>
      </c>
      <c r="AA56" s="87">
        <v>585996</v>
      </c>
      <c r="AB56" s="87">
        <f t="shared" si="59"/>
        <v>697335.24</v>
      </c>
      <c r="AC56" s="87">
        <v>951145.21008403366</v>
      </c>
      <c r="AD56" s="87">
        <f t="shared" si="60"/>
        <v>1131862.8</v>
      </c>
      <c r="AE56" s="89">
        <v>101200</v>
      </c>
      <c r="AF56" s="90">
        <f t="shared" si="61"/>
        <v>120428</v>
      </c>
      <c r="AG56" s="90">
        <v>148500</v>
      </c>
      <c r="AH56" s="90">
        <f t="shared" si="62"/>
        <v>176715</v>
      </c>
      <c r="AI56" s="90">
        <v>776500</v>
      </c>
      <c r="AJ56" s="90">
        <f t="shared" si="63"/>
        <v>924035</v>
      </c>
      <c r="AK56" s="90">
        <v>3795000</v>
      </c>
      <c r="AL56" s="90">
        <f t="shared" si="64"/>
        <v>4516050</v>
      </c>
      <c r="AM56" s="90">
        <v>644600</v>
      </c>
      <c r="AN56" s="90">
        <f t="shared" si="65"/>
        <v>767074</v>
      </c>
      <c r="AO56" s="90">
        <v>1046300</v>
      </c>
      <c r="AP56" s="91">
        <f t="shared" si="66"/>
        <v>1245097</v>
      </c>
      <c r="AQ56" s="92">
        <f t="shared" si="19"/>
        <v>98027.539241050326</v>
      </c>
      <c r="AR56" s="93">
        <f t="shared" si="20"/>
        <v>116652.77169684989</v>
      </c>
      <c r="AS56" s="94">
        <f t="shared" si="21"/>
        <v>132931.47656443666</v>
      </c>
      <c r="AT56" s="94">
        <f t="shared" si="22"/>
        <v>158188.4571116796</v>
      </c>
      <c r="AU56" s="94">
        <f t="shared" si="23"/>
        <v>494127.6379733333</v>
      </c>
      <c r="AV56" s="94">
        <f t="shared" si="24"/>
        <v>588011.88918826659</v>
      </c>
      <c r="AW56" s="94">
        <f t="shared" si="25"/>
        <v>2415005.4871466667</v>
      </c>
      <c r="AX56" s="94">
        <f t="shared" si="26"/>
        <v>2873856.5297045335</v>
      </c>
      <c r="AY56" s="94">
        <f t="shared" si="27"/>
        <v>410203.38133333327</v>
      </c>
      <c r="AZ56" s="94">
        <f t="shared" si="28"/>
        <v>488142.02378666657</v>
      </c>
      <c r="BA56" s="94">
        <f t="shared" si="29"/>
        <v>998722.60504201683</v>
      </c>
      <c r="BB56" s="95">
        <f t="shared" si="30"/>
        <v>1188479.8999999999</v>
      </c>
      <c r="BC56" s="23"/>
      <c r="BD56" s="96">
        <f t="shared" si="31"/>
        <v>97836</v>
      </c>
      <c r="BE56" s="96">
        <f t="shared" si="32"/>
        <v>131493</v>
      </c>
      <c r="BF56" s="96">
        <f t="shared" si="33"/>
        <v>3</v>
      </c>
      <c r="BG56" s="96">
        <f t="shared" si="34"/>
        <v>49</v>
      </c>
      <c r="BH56" s="96">
        <f t="shared" si="35"/>
        <v>42</v>
      </c>
      <c r="BI56" s="96">
        <f t="shared" si="36"/>
        <v>996456</v>
      </c>
      <c r="BJ56" s="97">
        <f t="shared" si="37"/>
        <v>98028</v>
      </c>
      <c r="BK56" s="96">
        <f t="shared" si="38"/>
        <v>132931</v>
      </c>
      <c r="BL56" s="96">
        <f t="shared" si="39"/>
        <v>494128</v>
      </c>
      <c r="BM56" s="96">
        <f t="shared" si="40"/>
        <v>2415005</v>
      </c>
      <c r="BN56" s="96">
        <f t="shared" si="41"/>
        <v>410203</v>
      </c>
      <c r="BO56" s="96">
        <f t="shared" si="42"/>
        <v>998723</v>
      </c>
      <c r="BP56" s="97">
        <f t="shared" si="43"/>
        <v>98028</v>
      </c>
      <c r="BQ56" s="96">
        <f t="shared" si="44"/>
        <v>132931</v>
      </c>
      <c r="BR56" s="96">
        <f t="shared" si="45"/>
        <v>741191</v>
      </c>
      <c r="BS56" s="96">
        <f t="shared" si="46"/>
        <v>3622500</v>
      </c>
      <c r="BT56" s="96">
        <f t="shared" si="47"/>
        <v>615298</v>
      </c>
      <c r="BU56" s="98">
        <f t="shared" si="48"/>
        <v>998723</v>
      </c>
      <c r="BV56" s="77">
        <f t="shared" si="49"/>
        <v>6208671</v>
      </c>
      <c r="BW56" s="9"/>
      <c r="BX56" s="9"/>
      <c r="BY56" s="9"/>
      <c r="BZ56" s="9"/>
      <c r="CA56" s="9"/>
      <c r="CB56" s="9"/>
      <c r="CC56" s="9"/>
      <c r="CD56" s="9"/>
      <c r="CE56" s="9"/>
      <c r="CF56" s="9"/>
      <c r="CG56" s="9"/>
      <c r="CH56" s="9"/>
      <c r="CI56" s="9"/>
      <c r="CJ56" s="9"/>
      <c r="CK56" s="9"/>
      <c r="CL56" s="9"/>
      <c r="CM56" s="9"/>
      <c r="CN56" s="9"/>
      <c r="CO56" s="9"/>
      <c r="CP56" s="9"/>
    </row>
    <row r="57" spans="1:94" ht="20.25" hidden="1" customHeight="1" x14ac:dyDescent="0.35">
      <c r="A57" s="79">
        <v>35</v>
      </c>
      <c r="B57" s="79" t="s">
        <v>35</v>
      </c>
      <c r="C57" s="80" t="s">
        <v>130</v>
      </c>
      <c r="D57" s="80" t="str">
        <f t="shared" si="0"/>
        <v>MANO DE OBRA|ANILLO SINCRONIZADOR DE CUARTA</v>
      </c>
      <c r="E57" s="81" t="s">
        <v>10</v>
      </c>
      <c r="F57" s="82">
        <v>1</v>
      </c>
      <c r="G57" s="83">
        <v>1120017.5552467529</v>
      </c>
      <c r="H57" s="84">
        <f t="shared" si="50"/>
        <v>1332820.8907436358</v>
      </c>
      <c r="I57" s="84">
        <v>1120017.5552467529</v>
      </c>
      <c r="J57" s="84">
        <f t="shared" si="51"/>
        <v>1332820.8907436358</v>
      </c>
      <c r="K57" s="85">
        <v>0.91392000000000007</v>
      </c>
      <c r="L57" s="85">
        <f t="shared" si="52"/>
        <v>1.0875648</v>
      </c>
      <c r="M57" s="84">
        <v>14.633599999999999</v>
      </c>
      <c r="N57" s="84">
        <f t="shared" si="53"/>
        <v>17.413983999999999</v>
      </c>
      <c r="O57" s="84">
        <v>10.88</v>
      </c>
      <c r="P57" s="84">
        <f t="shared" si="54"/>
        <v>12.9472</v>
      </c>
      <c r="Q57" s="84"/>
      <c r="R57" s="84">
        <f t="shared" si="6"/>
        <v>0</v>
      </c>
      <c r="S57" s="86">
        <v>525000</v>
      </c>
      <c r="T57" s="87">
        <f t="shared" si="55"/>
        <v>624750</v>
      </c>
      <c r="U57" s="87">
        <v>525000</v>
      </c>
      <c r="V57" s="87">
        <f t="shared" si="56"/>
        <v>624750</v>
      </c>
      <c r="W57" s="87">
        <v>525000</v>
      </c>
      <c r="X57" s="87">
        <f t="shared" si="57"/>
        <v>624750</v>
      </c>
      <c r="Y57" s="105">
        <v>535000</v>
      </c>
      <c r="Z57" s="87">
        <f t="shared" si="58"/>
        <v>636650</v>
      </c>
      <c r="AA57" s="87">
        <v>525000</v>
      </c>
      <c r="AB57" s="87">
        <f t="shared" si="59"/>
        <v>624750</v>
      </c>
      <c r="AC57" s="87">
        <v>525000</v>
      </c>
      <c r="AD57" s="87">
        <f t="shared" si="60"/>
        <v>624750</v>
      </c>
      <c r="AE57" s="89">
        <v>577500</v>
      </c>
      <c r="AF57" s="90">
        <f t="shared" si="61"/>
        <v>687225</v>
      </c>
      <c r="AG57" s="90">
        <v>577500</v>
      </c>
      <c r="AH57" s="90">
        <f t="shared" si="62"/>
        <v>687225</v>
      </c>
      <c r="AI57" s="90">
        <v>577500</v>
      </c>
      <c r="AJ57" s="90">
        <f t="shared" si="63"/>
        <v>687225</v>
      </c>
      <c r="AK57" s="90">
        <v>588500</v>
      </c>
      <c r="AL57" s="90">
        <f t="shared" si="64"/>
        <v>700315</v>
      </c>
      <c r="AM57" s="90">
        <v>577500</v>
      </c>
      <c r="AN57" s="90">
        <f t="shared" si="65"/>
        <v>687225</v>
      </c>
      <c r="AO57" s="90">
        <v>577500</v>
      </c>
      <c r="AP57" s="91">
        <f t="shared" si="66"/>
        <v>687225</v>
      </c>
      <c r="AQ57" s="92">
        <f t="shared" si="19"/>
        <v>740839.18508225086</v>
      </c>
      <c r="AR57" s="93">
        <f t="shared" si="20"/>
        <v>881598.63024787849</v>
      </c>
      <c r="AS57" s="94">
        <f t="shared" si="21"/>
        <v>740839.18508225086</v>
      </c>
      <c r="AT57" s="94">
        <f t="shared" si="22"/>
        <v>881598.63024787849</v>
      </c>
      <c r="AU57" s="94">
        <f t="shared" si="23"/>
        <v>367500.30463999999</v>
      </c>
      <c r="AV57" s="94">
        <f t="shared" si="24"/>
        <v>437325.36252159998</v>
      </c>
      <c r="AW57" s="94">
        <f t="shared" si="25"/>
        <v>374504.87786666659</v>
      </c>
      <c r="AX57" s="94">
        <f t="shared" si="26"/>
        <v>445660.80466133321</v>
      </c>
      <c r="AY57" s="94">
        <f t="shared" si="27"/>
        <v>367503.62666666665</v>
      </c>
      <c r="AZ57" s="94">
        <f t="shared" si="28"/>
        <v>437329.31573333329</v>
      </c>
      <c r="BA57" s="94">
        <f t="shared" si="29"/>
        <v>551250</v>
      </c>
      <c r="BB57" s="95">
        <f t="shared" si="30"/>
        <v>655987.5</v>
      </c>
      <c r="BC57" s="23"/>
      <c r="BD57" s="96">
        <f t="shared" si="31"/>
        <v>662368</v>
      </c>
      <c r="BE57" s="96">
        <f t="shared" si="32"/>
        <v>662368</v>
      </c>
      <c r="BF57" s="96">
        <f t="shared" si="33"/>
        <v>3</v>
      </c>
      <c r="BG57" s="96">
        <f t="shared" si="34"/>
        <v>44</v>
      </c>
      <c r="BH57" s="96">
        <f t="shared" si="35"/>
        <v>33</v>
      </c>
      <c r="BI57" s="96">
        <f t="shared" si="36"/>
        <v>550000</v>
      </c>
      <c r="BJ57" s="97">
        <f t="shared" si="37"/>
        <v>740839</v>
      </c>
      <c r="BK57" s="96">
        <f t="shared" si="38"/>
        <v>740839</v>
      </c>
      <c r="BL57" s="96">
        <f t="shared" si="39"/>
        <v>367500</v>
      </c>
      <c r="BM57" s="96">
        <f t="shared" si="40"/>
        <v>374505</v>
      </c>
      <c r="BN57" s="96">
        <f t="shared" si="41"/>
        <v>367504</v>
      </c>
      <c r="BO57" s="96">
        <f t="shared" si="42"/>
        <v>551250</v>
      </c>
      <c r="BP57" s="97">
        <f t="shared" si="43"/>
        <v>551250</v>
      </c>
      <c r="BQ57" s="96">
        <f t="shared" si="44"/>
        <v>551250</v>
      </c>
      <c r="BR57" s="96">
        <f t="shared" si="45"/>
        <v>551250</v>
      </c>
      <c r="BS57" s="96">
        <f t="shared" si="46"/>
        <v>561750</v>
      </c>
      <c r="BT57" s="96">
        <f t="shared" si="47"/>
        <v>551250</v>
      </c>
      <c r="BU57" s="98">
        <f t="shared" si="48"/>
        <v>551250</v>
      </c>
      <c r="BV57" s="77">
        <f t="shared" si="49"/>
        <v>3318000</v>
      </c>
      <c r="BW57" s="9"/>
      <c r="BX57" s="9"/>
      <c r="BY57" s="9"/>
      <c r="BZ57" s="9"/>
      <c r="CA57" s="9"/>
      <c r="CB57" s="9"/>
      <c r="CC57" s="9"/>
      <c r="CD57" s="9"/>
      <c r="CE57" s="9"/>
      <c r="CF57" s="9"/>
      <c r="CG57" s="9"/>
      <c r="CH57" s="9"/>
      <c r="CI57" s="9"/>
      <c r="CJ57" s="9"/>
      <c r="CK57" s="9"/>
      <c r="CL57" s="9"/>
      <c r="CM57" s="9"/>
      <c r="CN57" s="9"/>
      <c r="CO57" s="9"/>
      <c r="CP57" s="9"/>
    </row>
    <row r="58" spans="1:94" ht="20.25" hidden="1" customHeight="1" x14ac:dyDescent="0.35">
      <c r="A58" s="99">
        <v>36</v>
      </c>
      <c r="B58" s="99" t="s">
        <v>21</v>
      </c>
      <c r="C58" s="80" t="s">
        <v>130</v>
      </c>
      <c r="D58" s="80" t="str">
        <f t="shared" si="0"/>
        <v>REPUESTOS|ANILLO SINCRONIZADOR DE CUARTA</v>
      </c>
      <c r="E58" s="81" t="s">
        <v>84</v>
      </c>
      <c r="F58" s="82">
        <v>1</v>
      </c>
      <c r="G58" s="83">
        <v>703154.14018079592</v>
      </c>
      <c r="H58" s="84">
        <f t="shared" si="50"/>
        <v>836753.42681514716</v>
      </c>
      <c r="I58" s="84">
        <v>937940.17606867896</v>
      </c>
      <c r="J58" s="84">
        <f t="shared" si="51"/>
        <v>1116148.809521728</v>
      </c>
      <c r="K58" s="66"/>
      <c r="L58" s="85">
        <f t="shared" si="52"/>
        <v>0</v>
      </c>
      <c r="M58" s="84">
        <v>18.289280000000002</v>
      </c>
      <c r="N58" s="84">
        <f t="shared" si="53"/>
        <v>21.764243199999999</v>
      </c>
      <c r="O58" s="84">
        <v>14.144000000000002</v>
      </c>
      <c r="P58" s="84">
        <f t="shared" si="54"/>
        <v>16.83136</v>
      </c>
      <c r="Q58" s="84"/>
      <c r="R58" s="84">
        <f t="shared" si="6"/>
        <v>0</v>
      </c>
      <c r="S58" s="86">
        <v>224000</v>
      </c>
      <c r="T58" s="87">
        <f t="shared" si="55"/>
        <v>266560</v>
      </c>
      <c r="U58" s="87">
        <v>145000</v>
      </c>
      <c r="V58" s="87">
        <f t="shared" si="56"/>
        <v>172550</v>
      </c>
      <c r="W58" s="87">
        <v>302521</v>
      </c>
      <c r="X58" s="87">
        <f t="shared" si="57"/>
        <v>359999.99</v>
      </c>
      <c r="Y58" s="105">
        <v>100000</v>
      </c>
      <c r="Z58" s="87">
        <f t="shared" si="58"/>
        <v>119000</v>
      </c>
      <c r="AA58" s="87">
        <v>976292</v>
      </c>
      <c r="AB58" s="87">
        <f t="shared" si="59"/>
        <v>1161787.48</v>
      </c>
      <c r="AC58" s="87">
        <v>242016.80672268907</v>
      </c>
      <c r="AD58" s="87">
        <f t="shared" si="60"/>
        <v>288000</v>
      </c>
      <c r="AE58" s="89">
        <v>246400</v>
      </c>
      <c r="AF58" s="90">
        <f t="shared" si="61"/>
        <v>293216</v>
      </c>
      <c r="AG58" s="90">
        <v>159500</v>
      </c>
      <c r="AH58" s="90">
        <f t="shared" si="62"/>
        <v>189805</v>
      </c>
      <c r="AI58" s="90">
        <v>332800</v>
      </c>
      <c r="AJ58" s="90">
        <f t="shared" si="63"/>
        <v>396032</v>
      </c>
      <c r="AK58" s="90">
        <v>110000</v>
      </c>
      <c r="AL58" s="90">
        <f t="shared" si="64"/>
        <v>130900</v>
      </c>
      <c r="AM58" s="90">
        <v>1073900</v>
      </c>
      <c r="AN58" s="90">
        <f t="shared" si="65"/>
        <v>1277941</v>
      </c>
      <c r="AO58" s="90">
        <v>266200</v>
      </c>
      <c r="AP58" s="91">
        <f t="shared" si="66"/>
        <v>316778</v>
      </c>
      <c r="AQ58" s="92">
        <f t="shared" si="19"/>
        <v>391184.71339359862</v>
      </c>
      <c r="AR58" s="93">
        <f t="shared" si="20"/>
        <v>465509.80893838231</v>
      </c>
      <c r="AS58" s="94">
        <f t="shared" si="21"/>
        <v>414146.72535622632</v>
      </c>
      <c r="AT58" s="94">
        <f t="shared" si="22"/>
        <v>492834.6031739093</v>
      </c>
      <c r="AU58" s="94">
        <f t="shared" si="23"/>
        <v>317660.5</v>
      </c>
      <c r="AV58" s="94">
        <f t="shared" si="24"/>
        <v>378015.995</v>
      </c>
      <c r="AW58" s="94">
        <f t="shared" si="25"/>
        <v>70006.096426666671</v>
      </c>
      <c r="AX58" s="94">
        <f t="shared" si="26"/>
        <v>83307.254747733328</v>
      </c>
      <c r="AY58" s="94">
        <f t="shared" si="27"/>
        <v>683402.04799999995</v>
      </c>
      <c r="AZ58" s="94">
        <f t="shared" si="28"/>
        <v>813248.4371199999</v>
      </c>
      <c r="BA58" s="94">
        <f t="shared" si="29"/>
        <v>254108.40336134454</v>
      </c>
      <c r="BB58" s="95">
        <f t="shared" si="30"/>
        <v>302389</v>
      </c>
      <c r="BC58" s="23"/>
      <c r="BD58" s="96">
        <f t="shared" si="31"/>
        <v>301662</v>
      </c>
      <c r="BE58" s="96">
        <f t="shared" si="32"/>
        <v>210788</v>
      </c>
      <c r="BF58" s="96">
        <f t="shared" si="33"/>
        <v>316939</v>
      </c>
      <c r="BG58" s="96">
        <f t="shared" si="34"/>
        <v>55</v>
      </c>
      <c r="BH58" s="96">
        <f t="shared" si="35"/>
        <v>42</v>
      </c>
      <c r="BI58" s="96">
        <f t="shared" si="36"/>
        <v>253533</v>
      </c>
      <c r="BJ58" s="97">
        <f t="shared" si="37"/>
        <v>391185</v>
      </c>
      <c r="BK58" s="96">
        <f t="shared" si="38"/>
        <v>414147</v>
      </c>
      <c r="BL58" s="96">
        <f t="shared" si="39"/>
        <v>317661</v>
      </c>
      <c r="BM58" s="96">
        <f t="shared" si="40"/>
        <v>70006</v>
      </c>
      <c r="BN58" s="96">
        <f t="shared" si="41"/>
        <v>683402</v>
      </c>
      <c r="BO58" s="96">
        <f t="shared" si="42"/>
        <v>254108</v>
      </c>
      <c r="BP58" s="97">
        <f t="shared" si="43"/>
        <v>235200</v>
      </c>
      <c r="BQ58" s="96">
        <f t="shared" si="44"/>
        <v>152250</v>
      </c>
      <c r="BR58" s="96">
        <f t="shared" si="45"/>
        <v>317661</v>
      </c>
      <c r="BS58" s="96">
        <f t="shared" si="46"/>
        <v>105000</v>
      </c>
      <c r="BT58" s="96">
        <f t="shared" si="47"/>
        <v>1025096</v>
      </c>
      <c r="BU58" s="98">
        <f t="shared" si="48"/>
        <v>254108</v>
      </c>
      <c r="BV58" s="77">
        <f t="shared" si="49"/>
        <v>2089315</v>
      </c>
      <c r="BW58" s="9"/>
      <c r="BX58" s="9"/>
      <c r="BY58" s="9"/>
      <c r="BZ58" s="9"/>
      <c r="CA58" s="9"/>
      <c r="CB58" s="9"/>
      <c r="CC58" s="9"/>
      <c r="CD58" s="9"/>
      <c r="CE58" s="9"/>
      <c r="CF58" s="9"/>
      <c r="CG58" s="9"/>
      <c r="CH58" s="9"/>
      <c r="CI58" s="9"/>
      <c r="CJ58" s="9"/>
      <c r="CK58" s="9"/>
      <c r="CL58" s="9"/>
      <c r="CM58" s="9"/>
      <c r="CN58" s="9"/>
      <c r="CO58" s="9"/>
      <c r="CP58" s="9"/>
    </row>
    <row r="59" spans="1:94" ht="20.25" hidden="1" customHeight="1" x14ac:dyDescent="0.35">
      <c r="A59" s="79">
        <v>37</v>
      </c>
      <c r="B59" s="79" t="s">
        <v>35</v>
      </c>
      <c r="C59" s="80" t="s">
        <v>131</v>
      </c>
      <c r="D59" s="80" t="str">
        <f t="shared" si="0"/>
        <v>MANO DE OBRA|ANILLO SINCRONIZADOR DE PRIMERA</v>
      </c>
      <c r="E59" s="81" t="s">
        <v>10</v>
      </c>
      <c r="F59" s="82">
        <v>1</v>
      </c>
      <c r="G59" s="83">
        <v>1120017.5552467529</v>
      </c>
      <c r="H59" s="84">
        <f t="shared" si="50"/>
        <v>1332820.8907436358</v>
      </c>
      <c r="I59" s="84">
        <v>1120017.5552467529</v>
      </c>
      <c r="J59" s="84">
        <f t="shared" si="51"/>
        <v>1332820.8907436358</v>
      </c>
      <c r="K59" s="85">
        <v>0.91392000000000007</v>
      </c>
      <c r="L59" s="85">
        <f t="shared" si="52"/>
        <v>1.0875648</v>
      </c>
      <c r="M59" s="84">
        <v>14.633599999999999</v>
      </c>
      <c r="N59" s="84">
        <f t="shared" si="53"/>
        <v>17.413983999999999</v>
      </c>
      <c r="O59" s="84">
        <v>10.88</v>
      </c>
      <c r="P59" s="84">
        <f t="shared" si="54"/>
        <v>12.9472</v>
      </c>
      <c r="Q59" s="84"/>
      <c r="R59" s="84">
        <f t="shared" si="6"/>
        <v>0</v>
      </c>
      <c r="S59" s="86">
        <v>525000</v>
      </c>
      <c r="T59" s="87">
        <f t="shared" si="55"/>
        <v>624750</v>
      </c>
      <c r="U59" s="87">
        <v>525000</v>
      </c>
      <c r="V59" s="87">
        <f t="shared" si="56"/>
        <v>624750</v>
      </c>
      <c r="W59" s="87">
        <v>525000</v>
      </c>
      <c r="X59" s="87">
        <f t="shared" si="57"/>
        <v>624750</v>
      </c>
      <c r="Y59" s="105">
        <v>525000</v>
      </c>
      <c r="Z59" s="87">
        <f t="shared" si="58"/>
        <v>624750</v>
      </c>
      <c r="AA59" s="87">
        <v>525000</v>
      </c>
      <c r="AB59" s="87">
        <f t="shared" si="59"/>
        <v>624750</v>
      </c>
      <c r="AC59" s="87">
        <v>525000</v>
      </c>
      <c r="AD59" s="87">
        <f t="shared" si="60"/>
        <v>624750</v>
      </c>
      <c r="AE59" s="89">
        <v>577500</v>
      </c>
      <c r="AF59" s="90">
        <f t="shared" si="61"/>
        <v>687225</v>
      </c>
      <c r="AG59" s="90">
        <v>577500</v>
      </c>
      <c r="AH59" s="90">
        <f t="shared" si="62"/>
        <v>687225</v>
      </c>
      <c r="AI59" s="90">
        <v>577500</v>
      </c>
      <c r="AJ59" s="90">
        <f t="shared" si="63"/>
        <v>687225</v>
      </c>
      <c r="AK59" s="90">
        <v>577500</v>
      </c>
      <c r="AL59" s="90">
        <f t="shared" si="64"/>
        <v>687225</v>
      </c>
      <c r="AM59" s="90">
        <v>577500</v>
      </c>
      <c r="AN59" s="90">
        <f t="shared" si="65"/>
        <v>687225</v>
      </c>
      <c r="AO59" s="90">
        <v>577500</v>
      </c>
      <c r="AP59" s="91">
        <f t="shared" si="66"/>
        <v>687225</v>
      </c>
      <c r="AQ59" s="92">
        <f t="shared" si="19"/>
        <v>740839.18508225086</v>
      </c>
      <c r="AR59" s="93">
        <f t="shared" si="20"/>
        <v>881598.63024787849</v>
      </c>
      <c r="AS59" s="94">
        <f t="shared" si="21"/>
        <v>740839.18508225086</v>
      </c>
      <c r="AT59" s="94">
        <f t="shared" si="22"/>
        <v>881598.63024787849</v>
      </c>
      <c r="AU59" s="94">
        <f t="shared" si="23"/>
        <v>367500.30463999999</v>
      </c>
      <c r="AV59" s="94">
        <f t="shared" si="24"/>
        <v>437325.36252159998</v>
      </c>
      <c r="AW59" s="94">
        <f t="shared" si="25"/>
        <v>367504.87786666659</v>
      </c>
      <c r="AX59" s="94">
        <f t="shared" si="26"/>
        <v>437330.80466133321</v>
      </c>
      <c r="AY59" s="94">
        <f t="shared" si="27"/>
        <v>367503.62666666665</v>
      </c>
      <c r="AZ59" s="94">
        <f t="shared" si="28"/>
        <v>437329.31573333329</v>
      </c>
      <c r="BA59" s="94">
        <f t="shared" si="29"/>
        <v>551250</v>
      </c>
      <c r="BB59" s="95">
        <f t="shared" si="30"/>
        <v>655987.5</v>
      </c>
      <c r="BC59" s="23"/>
      <c r="BD59" s="96">
        <f t="shared" si="31"/>
        <v>662368</v>
      </c>
      <c r="BE59" s="96">
        <f t="shared" si="32"/>
        <v>662368</v>
      </c>
      <c r="BF59" s="96">
        <f t="shared" si="33"/>
        <v>3</v>
      </c>
      <c r="BG59" s="96">
        <f t="shared" si="34"/>
        <v>44</v>
      </c>
      <c r="BH59" s="96">
        <f t="shared" si="35"/>
        <v>33</v>
      </c>
      <c r="BI59" s="96">
        <f t="shared" si="36"/>
        <v>550000</v>
      </c>
      <c r="BJ59" s="97">
        <f t="shared" si="37"/>
        <v>740839</v>
      </c>
      <c r="BK59" s="96">
        <f t="shared" si="38"/>
        <v>740839</v>
      </c>
      <c r="BL59" s="96">
        <f t="shared" si="39"/>
        <v>367500</v>
      </c>
      <c r="BM59" s="96">
        <f t="shared" si="40"/>
        <v>367505</v>
      </c>
      <c r="BN59" s="96">
        <f t="shared" si="41"/>
        <v>367504</v>
      </c>
      <c r="BO59" s="96">
        <f t="shared" si="42"/>
        <v>551250</v>
      </c>
      <c r="BP59" s="97">
        <f t="shared" si="43"/>
        <v>551250</v>
      </c>
      <c r="BQ59" s="96">
        <f t="shared" si="44"/>
        <v>551250</v>
      </c>
      <c r="BR59" s="96">
        <f t="shared" si="45"/>
        <v>551250</v>
      </c>
      <c r="BS59" s="96">
        <f t="shared" si="46"/>
        <v>551250</v>
      </c>
      <c r="BT59" s="96">
        <f t="shared" si="47"/>
        <v>551250</v>
      </c>
      <c r="BU59" s="98">
        <f t="shared" si="48"/>
        <v>551250</v>
      </c>
      <c r="BV59" s="77">
        <f t="shared" si="49"/>
        <v>3307500</v>
      </c>
      <c r="BW59" s="9"/>
      <c r="BX59" s="9"/>
      <c r="BY59" s="9"/>
      <c r="BZ59" s="9"/>
      <c r="CA59" s="9"/>
      <c r="CB59" s="9"/>
      <c r="CC59" s="9"/>
      <c r="CD59" s="9"/>
      <c r="CE59" s="9"/>
      <c r="CF59" s="9"/>
      <c r="CG59" s="9"/>
      <c r="CH59" s="9"/>
      <c r="CI59" s="9"/>
      <c r="CJ59" s="9"/>
      <c r="CK59" s="9"/>
      <c r="CL59" s="9"/>
      <c r="CM59" s="9"/>
      <c r="CN59" s="9"/>
      <c r="CO59" s="9"/>
      <c r="CP59" s="9"/>
    </row>
    <row r="60" spans="1:94" ht="20.25" hidden="1" customHeight="1" x14ac:dyDescent="0.35">
      <c r="A60" s="99">
        <v>38</v>
      </c>
      <c r="B60" s="99" t="s">
        <v>21</v>
      </c>
      <c r="C60" s="80" t="s">
        <v>131</v>
      </c>
      <c r="D60" s="80" t="str">
        <f t="shared" si="0"/>
        <v>REPUESTOS|ANILLO SINCRONIZADOR DE PRIMERA</v>
      </c>
      <c r="E60" s="81" t="s">
        <v>84</v>
      </c>
      <c r="F60" s="82">
        <v>1</v>
      </c>
      <c r="G60" s="83">
        <v>703154.14018079592</v>
      </c>
      <c r="H60" s="84">
        <f t="shared" si="50"/>
        <v>836753.42681514716</v>
      </c>
      <c r="I60" s="84">
        <v>937940.17606867896</v>
      </c>
      <c r="J60" s="84">
        <f t="shared" si="51"/>
        <v>1116148.809521728</v>
      </c>
      <c r="K60" s="85"/>
      <c r="L60" s="85">
        <f t="shared" si="52"/>
        <v>0</v>
      </c>
      <c r="M60" s="84">
        <v>18.289280000000002</v>
      </c>
      <c r="N60" s="84">
        <f t="shared" si="53"/>
        <v>21.764243199999999</v>
      </c>
      <c r="O60" s="84">
        <v>14.144000000000002</v>
      </c>
      <c r="P60" s="84">
        <f t="shared" si="54"/>
        <v>16.83136</v>
      </c>
      <c r="Q60" s="84"/>
      <c r="R60" s="84">
        <f t="shared" si="6"/>
        <v>0</v>
      </c>
      <c r="S60" s="86">
        <v>223000</v>
      </c>
      <c r="T60" s="87">
        <f t="shared" si="55"/>
        <v>265370</v>
      </c>
      <c r="U60" s="87">
        <v>145000</v>
      </c>
      <c r="V60" s="87">
        <f t="shared" si="56"/>
        <v>172550</v>
      </c>
      <c r="W60" s="87">
        <v>352941</v>
      </c>
      <c r="X60" s="87">
        <f t="shared" si="57"/>
        <v>419999.79</v>
      </c>
      <c r="Y60" s="105">
        <v>240000</v>
      </c>
      <c r="Z60" s="87">
        <f t="shared" si="58"/>
        <v>285600</v>
      </c>
      <c r="AA60" s="87">
        <v>856426</v>
      </c>
      <c r="AB60" s="87">
        <f t="shared" si="59"/>
        <v>1019146.94</v>
      </c>
      <c r="AC60" s="87">
        <v>826890.75630252098</v>
      </c>
      <c r="AD60" s="87">
        <f t="shared" si="60"/>
        <v>983999.99999999988</v>
      </c>
      <c r="AE60" s="89">
        <v>245300</v>
      </c>
      <c r="AF60" s="90">
        <f t="shared" si="61"/>
        <v>291907</v>
      </c>
      <c r="AG60" s="90">
        <v>159500</v>
      </c>
      <c r="AH60" s="90">
        <f t="shared" si="62"/>
        <v>189805</v>
      </c>
      <c r="AI60" s="90">
        <v>388200</v>
      </c>
      <c r="AJ60" s="90">
        <f t="shared" si="63"/>
        <v>461958</v>
      </c>
      <c r="AK60" s="90">
        <v>264000</v>
      </c>
      <c r="AL60" s="90">
        <f t="shared" si="64"/>
        <v>314160</v>
      </c>
      <c r="AM60" s="90">
        <v>942100</v>
      </c>
      <c r="AN60" s="90">
        <f t="shared" si="65"/>
        <v>1121099</v>
      </c>
      <c r="AO60" s="90">
        <v>909600</v>
      </c>
      <c r="AP60" s="91">
        <f t="shared" si="66"/>
        <v>1082424</v>
      </c>
      <c r="AQ60" s="92">
        <f t="shared" si="19"/>
        <v>390484.71339359862</v>
      </c>
      <c r="AR60" s="93">
        <f t="shared" si="20"/>
        <v>464676.80893838231</v>
      </c>
      <c r="AS60" s="94">
        <f t="shared" si="21"/>
        <v>414146.72535622632</v>
      </c>
      <c r="AT60" s="94">
        <f t="shared" si="22"/>
        <v>492834.6031739093</v>
      </c>
      <c r="AU60" s="94">
        <f t="shared" si="23"/>
        <v>370570.5</v>
      </c>
      <c r="AV60" s="94">
        <f t="shared" si="24"/>
        <v>440978.89499999996</v>
      </c>
      <c r="AW60" s="94">
        <f t="shared" si="25"/>
        <v>168006.09642666669</v>
      </c>
      <c r="AX60" s="94">
        <f t="shared" si="26"/>
        <v>199927.25474773336</v>
      </c>
      <c r="AY60" s="94">
        <f t="shared" si="27"/>
        <v>599513.38133333332</v>
      </c>
      <c r="AZ60" s="94">
        <f t="shared" si="28"/>
        <v>713420.92378666659</v>
      </c>
      <c r="BA60" s="94">
        <f t="shared" si="29"/>
        <v>868245.37815126055</v>
      </c>
      <c r="BB60" s="95">
        <f t="shared" si="30"/>
        <v>1033212</v>
      </c>
      <c r="BC60" s="23"/>
      <c r="BD60" s="96">
        <f t="shared" si="31"/>
        <v>300508</v>
      </c>
      <c r="BE60" s="96">
        <f t="shared" si="32"/>
        <v>210788</v>
      </c>
      <c r="BF60" s="96">
        <f t="shared" si="33"/>
        <v>369732</v>
      </c>
      <c r="BG60" s="96">
        <f t="shared" si="34"/>
        <v>55</v>
      </c>
      <c r="BH60" s="96">
        <f t="shared" si="35"/>
        <v>42</v>
      </c>
      <c r="BI60" s="96">
        <f t="shared" si="36"/>
        <v>866276</v>
      </c>
      <c r="BJ60" s="97">
        <f t="shared" si="37"/>
        <v>390485</v>
      </c>
      <c r="BK60" s="96">
        <f t="shared" si="38"/>
        <v>414147</v>
      </c>
      <c r="BL60" s="96">
        <f t="shared" si="39"/>
        <v>370571</v>
      </c>
      <c r="BM60" s="96">
        <f t="shared" si="40"/>
        <v>168006</v>
      </c>
      <c r="BN60" s="96">
        <f t="shared" si="41"/>
        <v>599513</v>
      </c>
      <c r="BO60" s="96">
        <f t="shared" si="42"/>
        <v>868245</v>
      </c>
      <c r="BP60" s="97">
        <f t="shared" si="43"/>
        <v>234150</v>
      </c>
      <c r="BQ60" s="96">
        <f t="shared" si="44"/>
        <v>152250</v>
      </c>
      <c r="BR60" s="96">
        <f t="shared" si="45"/>
        <v>370571</v>
      </c>
      <c r="BS60" s="96">
        <f t="shared" si="46"/>
        <v>252000</v>
      </c>
      <c r="BT60" s="96">
        <f t="shared" si="47"/>
        <v>899263</v>
      </c>
      <c r="BU60" s="98">
        <f t="shared" si="48"/>
        <v>868245</v>
      </c>
      <c r="BV60" s="77">
        <f t="shared" si="49"/>
        <v>2776479</v>
      </c>
      <c r="BW60" s="9"/>
      <c r="BX60" s="9"/>
      <c r="BY60" s="9"/>
      <c r="BZ60" s="9"/>
      <c r="CA60" s="9"/>
      <c r="CB60" s="9"/>
      <c r="CC60" s="9"/>
      <c r="CD60" s="9"/>
      <c r="CE60" s="9"/>
      <c r="CF60" s="9"/>
      <c r="CG60" s="9"/>
      <c r="CH60" s="9"/>
      <c r="CI60" s="9"/>
      <c r="CJ60" s="9"/>
      <c r="CK60" s="9"/>
      <c r="CL60" s="9"/>
      <c r="CM60" s="9"/>
      <c r="CN60" s="9"/>
      <c r="CO60" s="9"/>
      <c r="CP60" s="9"/>
    </row>
    <row r="61" spans="1:94" ht="20.25" hidden="1" customHeight="1" x14ac:dyDescent="0.35">
      <c r="A61" s="79">
        <v>39</v>
      </c>
      <c r="B61" s="79" t="s">
        <v>35</v>
      </c>
      <c r="C61" s="80" t="s">
        <v>132</v>
      </c>
      <c r="D61" s="80" t="str">
        <f t="shared" si="0"/>
        <v>MANO DE OBRA|ANILLO SINCRONIZADOR DE QUINTA</v>
      </c>
      <c r="E61" s="81" t="s">
        <v>10</v>
      </c>
      <c r="F61" s="82">
        <v>1</v>
      </c>
      <c r="G61" s="83">
        <v>1120017.5552467529</v>
      </c>
      <c r="H61" s="84">
        <f t="shared" si="50"/>
        <v>1332820.8907436358</v>
      </c>
      <c r="I61" s="84">
        <v>1120017.5552467529</v>
      </c>
      <c r="J61" s="84">
        <f t="shared" si="51"/>
        <v>1332820.8907436358</v>
      </c>
      <c r="K61" s="85">
        <v>0.91392000000000007</v>
      </c>
      <c r="L61" s="85">
        <f t="shared" si="52"/>
        <v>1.0875648</v>
      </c>
      <c r="M61" s="84">
        <v>14.633599999999999</v>
      </c>
      <c r="N61" s="84">
        <f t="shared" si="53"/>
        <v>17.413983999999999</v>
      </c>
      <c r="O61" s="84">
        <v>10.88</v>
      </c>
      <c r="P61" s="84">
        <f t="shared" si="54"/>
        <v>12.9472</v>
      </c>
      <c r="Q61" s="84"/>
      <c r="R61" s="84">
        <f t="shared" si="6"/>
        <v>0</v>
      </c>
      <c r="S61" s="86">
        <v>525000</v>
      </c>
      <c r="T61" s="87">
        <f t="shared" si="55"/>
        <v>624750</v>
      </c>
      <c r="U61" s="87">
        <v>525000</v>
      </c>
      <c r="V61" s="87">
        <f t="shared" si="56"/>
        <v>624750</v>
      </c>
      <c r="W61" s="87">
        <v>525000</v>
      </c>
      <c r="X61" s="87">
        <f t="shared" si="57"/>
        <v>624750</v>
      </c>
      <c r="Y61" s="105">
        <v>1300000</v>
      </c>
      <c r="Z61" s="87">
        <f t="shared" si="58"/>
        <v>1547000</v>
      </c>
      <c r="AA61" s="87">
        <v>525000</v>
      </c>
      <c r="AB61" s="87">
        <f t="shared" si="59"/>
        <v>624750</v>
      </c>
      <c r="AC61" s="87">
        <v>525000</v>
      </c>
      <c r="AD61" s="87">
        <f t="shared" si="60"/>
        <v>624750</v>
      </c>
      <c r="AE61" s="89">
        <v>577500</v>
      </c>
      <c r="AF61" s="90">
        <f t="shared" si="61"/>
        <v>687225</v>
      </c>
      <c r="AG61" s="90">
        <v>577500</v>
      </c>
      <c r="AH61" s="90">
        <f t="shared" si="62"/>
        <v>687225</v>
      </c>
      <c r="AI61" s="90">
        <v>577500</v>
      </c>
      <c r="AJ61" s="90">
        <f t="shared" si="63"/>
        <v>687225</v>
      </c>
      <c r="AK61" s="90">
        <v>1430000</v>
      </c>
      <c r="AL61" s="90">
        <f t="shared" si="64"/>
        <v>1701700</v>
      </c>
      <c r="AM61" s="90">
        <v>577500</v>
      </c>
      <c r="AN61" s="90">
        <f t="shared" si="65"/>
        <v>687225</v>
      </c>
      <c r="AO61" s="90">
        <v>577500</v>
      </c>
      <c r="AP61" s="91">
        <f t="shared" si="66"/>
        <v>687225</v>
      </c>
      <c r="AQ61" s="92">
        <f t="shared" si="19"/>
        <v>740839.18508225086</v>
      </c>
      <c r="AR61" s="93">
        <f t="shared" si="20"/>
        <v>881598.63024787849</v>
      </c>
      <c r="AS61" s="94">
        <f t="shared" si="21"/>
        <v>740839.18508225086</v>
      </c>
      <c r="AT61" s="94">
        <f t="shared" si="22"/>
        <v>881598.63024787849</v>
      </c>
      <c r="AU61" s="94">
        <f t="shared" si="23"/>
        <v>367500.30463999999</v>
      </c>
      <c r="AV61" s="94">
        <f t="shared" si="24"/>
        <v>437325.36252159998</v>
      </c>
      <c r="AW61" s="94">
        <f t="shared" si="25"/>
        <v>910004.87786666676</v>
      </c>
      <c r="AX61" s="94">
        <f t="shared" si="26"/>
        <v>1082905.8046613333</v>
      </c>
      <c r="AY61" s="94">
        <f t="shared" si="27"/>
        <v>367503.62666666665</v>
      </c>
      <c r="AZ61" s="94">
        <f t="shared" si="28"/>
        <v>437329.31573333329</v>
      </c>
      <c r="BA61" s="94">
        <f t="shared" si="29"/>
        <v>551250</v>
      </c>
      <c r="BB61" s="95">
        <f t="shared" si="30"/>
        <v>655987.5</v>
      </c>
      <c r="BC61" s="23"/>
      <c r="BD61" s="96">
        <f t="shared" si="31"/>
        <v>662368</v>
      </c>
      <c r="BE61" s="96">
        <f t="shared" si="32"/>
        <v>662368</v>
      </c>
      <c r="BF61" s="96">
        <f t="shared" si="33"/>
        <v>3</v>
      </c>
      <c r="BG61" s="96">
        <f t="shared" si="34"/>
        <v>44</v>
      </c>
      <c r="BH61" s="96">
        <f t="shared" si="35"/>
        <v>33</v>
      </c>
      <c r="BI61" s="96">
        <f t="shared" si="36"/>
        <v>550000</v>
      </c>
      <c r="BJ61" s="97">
        <f t="shared" si="37"/>
        <v>740839</v>
      </c>
      <c r="BK61" s="96">
        <f t="shared" si="38"/>
        <v>740839</v>
      </c>
      <c r="BL61" s="96">
        <f t="shared" si="39"/>
        <v>367500</v>
      </c>
      <c r="BM61" s="96">
        <f t="shared" si="40"/>
        <v>910005</v>
      </c>
      <c r="BN61" s="96">
        <f t="shared" si="41"/>
        <v>367504</v>
      </c>
      <c r="BO61" s="96">
        <f t="shared" si="42"/>
        <v>551250</v>
      </c>
      <c r="BP61" s="97">
        <f t="shared" si="43"/>
        <v>551250</v>
      </c>
      <c r="BQ61" s="96">
        <f t="shared" si="44"/>
        <v>551250</v>
      </c>
      <c r="BR61" s="96">
        <f t="shared" si="45"/>
        <v>551250</v>
      </c>
      <c r="BS61" s="96">
        <f t="shared" si="46"/>
        <v>1365000</v>
      </c>
      <c r="BT61" s="96">
        <f t="shared" si="47"/>
        <v>551250</v>
      </c>
      <c r="BU61" s="98">
        <f t="shared" si="48"/>
        <v>551250</v>
      </c>
      <c r="BV61" s="77">
        <f t="shared" si="49"/>
        <v>4121250</v>
      </c>
      <c r="BW61" s="9"/>
      <c r="BX61" s="9"/>
      <c r="BY61" s="9"/>
      <c r="BZ61" s="9"/>
      <c r="CA61" s="9"/>
      <c r="CB61" s="9"/>
      <c r="CC61" s="9"/>
      <c r="CD61" s="9"/>
      <c r="CE61" s="9"/>
      <c r="CF61" s="9"/>
      <c r="CG61" s="9"/>
      <c r="CH61" s="9"/>
      <c r="CI61" s="9"/>
      <c r="CJ61" s="9"/>
      <c r="CK61" s="9"/>
      <c r="CL61" s="9"/>
      <c r="CM61" s="9"/>
      <c r="CN61" s="9"/>
      <c r="CO61" s="9"/>
      <c r="CP61" s="9"/>
    </row>
    <row r="62" spans="1:94" ht="20.25" hidden="1" customHeight="1" x14ac:dyDescent="0.35">
      <c r="A62" s="99">
        <v>40</v>
      </c>
      <c r="B62" s="99" t="s">
        <v>21</v>
      </c>
      <c r="C62" s="80" t="s">
        <v>132</v>
      </c>
      <c r="D62" s="80" t="str">
        <f t="shared" si="0"/>
        <v>REPUESTOS|ANILLO SINCRONIZADOR DE QUINTA</v>
      </c>
      <c r="E62" s="81" t="s">
        <v>84</v>
      </c>
      <c r="F62" s="82">
        <v>1</v>
      </c>
      <c r="G62" s="83">
        <v>703154.14018079592</v>
      </c>
      <c r="H62" s="84">
        <f t="shared" si="50"/>
        <v>836753.42681514716</v>
      </c>
      <c r="I62" s="84">
        <v>937940.17606867896</v>
      </c>
      <c r="J62" s="84">
        <f t="shared" si="51"/>
        <v>1116148.809521728</v>
      </c>
      <c r="K62" s="85"/>
      <c r="L62" s="85">
        <f t="shared" si="52"/>
        <v>0</v>
      </c>
      <c r="M62" s="84">
        <v>18.289280000000002</v>
      </c>
      <c r="N62" s="84">
        <f t="shared" si="53"/>
        <v>21.764243199999999</v>
      </c>
      <c r="O62" s="84">
        <v>14.144000000000002</v>
      </c>
      <c r="P62" s="84">
        <f t="shared" si="54"/>
        <v>16.83136</v>
      </c>
      <c r="Q62" s="84"/>
      <c r="R62" s="84">
        <f t="shared" si="6"/>
        <v>0</v>
      </c>
      <c r="S62" s="86">
        <v>212000</v>
      </c>
      <c r="T62" s="87">
        <f t="shared" si="55"/>
        <v>252280</v>
      </c>
      <c r="U62" s="87">
        <v>145000</v>
      </c>
      <c r="V62" s="87">
        <f t="shared" si="56"/>
        <v>172550</v>
      </c>
      <c r="W62" s="87">
        <v>352941</v>
      </c>
      <c r="X62" s="87">
        <f t="shared" si="57"/>
        <v>419999.79</v>
      </c>
      <c r="Y62" s="105">
        <v>720000</v>
      </c>
      <c r="Z62" s="87">
        <f t="shared" si="58"/>
        <v>856800</v>
      </c>
      <c r="AA62" s="87">
        <v>856426</v>
      </c>
      <c r="AB62" s="87">
        <f t="shared" si="59"/>
        <v>1019146.94</v>
      </c>
      <c r="AC62" s="87">
        <v>826890.75630252098</v>
      </c>
      <c r="AD62" s="87">
        <f t="shared" si="60"/>
        <v>983999.99999999988</v>
      </c>
      <c r="AE62" s="89">
        <v>233200</v>
      </c>
      <c r="AF62" s="90">
        <f t="shared" si="61"/>
        <v>277508</v>
      </c>
      <c r="AG62" s="90">
        <v>159500</v>
      </c>
      <c r="AH62" s="90">
        <f t="shared" si="62"/>
        <v>189805</v>
      </c>
      <c r="AI62" s="90">
        <v>388200</v>
      </c>
      <c r="AJ62" s="90">
        <f t="shared" si="63"/>
        <v>461958</v>
      </c>
      <c r="AK62" s="90">
        <v>792000</v>
      </c>
      <c r="AL62" s="90">
        <f t="shared" si="64"/>
        <v>942480</v>
      </c>
      <c r="AM62" s="90">
        <v>942100</v>
      </c>
      <c r="AN62" s="90">
        <f t="shared" si="65"/>
        <v>1121099</v>
      </c>
      <c r="AO62" s="90">
        <v>909600</v>
      </c>
      <c r="AP62" s="91">
        <f t="shared" si="66"/>
        <v>1082424</v>
      </c>
      <c r="AQ62" s="92">
        <f t="shared" si="19"/>
        <v>382784.71339359862</v>
      </c>
      <c r="AR62" s="93">
        <f t="shared" si="20"/>
        <v>455513.80893838231</v>
      </c>
      <c r="AS62" s="94">
        <f t="shared" si="21"/>
        <v>414146.72535622632</v>
      </c>
      <c r="AT62" s="94">
        <f t="shared" si="22"/>
        <v>492834.6031739093</v>
      </c>
      <c r="AU62" s="94">
        <f t="shared" si="23"/>
        <v>370570.5</v>
      </c>
      <c r="AV62" s="94">
        <f t="shared" si="24"/>
        <v>440978.89499999996</v>
      </c>
      <c r="AW62" s="94">
        <f t="shared" si="25"/>
        <v>504006.09642666671</v>
      </c>
      <c r="AX62" s="94">
        <f t="shared" si="26"/>
        <v>599767.25474773336</v>
      </c>
      <c r="AY62" s="94">
        <f t="shared" si="27"/>
        <v>599513.38133333332</v>
      </c>
      <c r="AZ62" s="94">
        <f t="shared" si="28"/>
        <v>713420.92378666659</v>
      </c>
      <c r="BA62" s="94">
        <f t="shared" si="29"/>
        <v>868245.37815126055</v>
      </c>
      <c r="BB62" s="95">
        <f t="shared" si="30"/>
        <v>1033212</v>
      </c>
      <c r="BC62" s="23"/>
      <c r="BD62" s="96">
        <f t="shared" si="31"/>
        <v>287706</v>
      </c>
      <c r="BE62" s="96">
        <f t="shared" si="32"/>
        <v>210788</v>
      </c>
      <c r="BF62" s="96">
        <f t="shared" si="33"/>
        <v>369732</v>
      </c>
      <c r="BG62" s="96">
        <f t="shared" si="34"/>
        <v>55</v>
      </c>
      <c r="BH62" s="96">
        <f t="shared" si="35"/>
        <v>42</v>
      </c>
      <c r="BI62" s="96">
        <f t="shared" si="36"/>
        <v>866276</v>
      </c>
      <c r="BJ62" s="97">
        <f t="shared" si="37"/>
        <v>382785</v>
      </c>
      <c r="BK62" s="96">
        <f t="shared" si="38"/>
        <v>414147</v>
      </c>
      <c r="BL62" s="96">
        <f t="shared" si="39"/>
        <v>370571</v>
      </c>
      <c r="BM62" s="96">
        <f t="shared" si="40"/>
        <v>504006</v>
      </c>
      <c r="BN62" s="96">
        <f t="shared" si="41"/>
        <v>599513</v>
      </c>
      <c r="BO62" s="96">
        <f t="shared" si="42"/>
        <v>868245</v>
      </c>
      <c r="BP62" s="97">
        <f t="shared" si="43"/>
        <v>222600</v>
      </c>
      <c r="BQ62" s="96">
        <f t="shared" si="44"/>
        <v>152250</v>
      </c>
      <c r="BR62" s="96">
        <f t="shared" si="45"/>
        <v>370571</v>
      </c>
      <c r="BS62" s="96">
        <f t="shared" si="46"/>
        <v>756000</v>
      </c>
      <c r="BT62" s="96">
        <f t="shared" si="47"/>
        <v>899263</v>
      </c>
      <c r="BU62" s="98">
        <f t="shared" si="48"/>
        <v>868245</v>
      </c>
      <c r="BV62" s="77">
        <f t="shared" si="49"/>
        <v>3268929</v>
      </c>
      <c r="BW62" s="9"/>
      <c r="BX62" s="9"/>
      <c r="BY62" s="9"/>
      <c r="BZ62" s="9"/>
      <c r="CA62" s="9"/>
      <c r="CB62" s="9"/>
      <c r="CC62" s="9"/>
      <c r="CD62" s="9"/>
      <c r="CE62" s="9"/>
      <c r="CF62" s="9"/>
      <c r="CG62" s="9"/>
      <c r="CH62" s="9"/>
      <c r="CI62" s="9"/>
      <c r="CJ62" s="9"/>
      <c r="CK62" s="9"/>
      <c r="CL62" s="9"/>
      <c r="CM62" s="9"/>
      <c r="CN62" s="9"/>
      <c r="CO62" s="9"/>
      <c r="CP62" s="9"/>
    </row>
    <row r="63" spans="1:94" ht="20.25" hidden="1" customHeight="1" x14ac:dyDescent="0.35">
      <c r="A63" s="79">
        <v>41</v>
      </c>
      <c r="B63" s="79" t="s">
        <v>35</v>
      </c>
      <c r="C63" s="80" t="s">
        <v>133</v>
      </c>
      <c r="D63" s="80" t="str">
        <f t="shared" si="0"/>
        <v>MANO DE OBRA|ANILLO SINCRONIZADOR DE SEGUNDA</v>
      </c>
      <c r="E63" s="81" t="s">
        <v>10</v>
      </c>
      <c r="F63" s="82">
        <v>1</v>
      </c>
      <c r="G63" s="83">
        <v>1120017.5552467529</v>
      </c>
      <c r="H63" s="84">
        <f t="shared" si="50"/>
        <v>1332820.8907436358</v>
      </c>
      <c r="I63" s="84">
        <v>1586056.8739924359</v>
      </c>
      <c r="J63" s="84">
        <f t="shared" si="51"/>
        <v>1887407.6800509987</v>
      </c>
      <c r="K63" s="85">
        <v>0.91392000000000007</v>
      </c>
      <c r="L63" s="85">
        <f t="shared" si="52"/>
        <v>1.0875648</v>
      </c>
      <c r="M63" s="84">
        <v>14.633599999999999</v>
      </c>
      <c r="N63" s="84">
        <f t="shared" si="53"/>
        <v>17.413983999999999</v>
      </c>
      <c r="O63" s="84">
        <v>10.88</v>
      </c>
      <c r="P63" s="84">
        <f t="shared" si="54"/>
        <v>12.9472</v>
      </c>
      <c r="Q63" s="84"/>
      <c r="R63" s="84">
        <f t="shared" si="6"/>
        <v>0</v>
      </c>
      <c r="S63" s="86">
        <v>525000</v>
      </c>
      <c r="T63" s="87">
        <f t="shared" si="55"/>
        <v>624750</v>
      </c>
      <c r="U63" s="87">
        <v>525000</v>
      </c>
      <c r="V63" s="87">
        <f t="shared" si="56"/>
        <v>624750</v>
      </c>
      <c r="W63" s="87">
        <v>525000</v>
      </c>
      <c r="X63" s="87">
        <f t="shared" si="57"/>
        <v>624750</v>
      </c>
      <c r="Y63" s="105">
        <v>525000</v>
      </c>
      <c r="Z63" s="87">
        <f t="shared" si="58"/>
        <v>624750</v>
      </c>
      <c r="AA63" s="87">
        <v>525000</v>
      </c>
      <c r="AB63" s="87">
        <f t="shared" si="59"/>
        <v>624750</v>
      </c>
      <c r="AC63" s="87">
        <v>525000</v>
      </c>
      <c r="AD63" s="87">
        <f t="shared" si="60"/>
        <v>624750</v>
      </c>
      <c r="AE63" s="89">
        <v>577500</v>
      </c>
      <c r="AF63" s="90">
        <f t="shared" si="61"/>
        <v>687225</v>
      </c>
      <c r="AG63" s="90">
        <v>577500</v>
      </c>
      <c r="AH63" s="90">
        <f t="shared" si="62"/>
        <v>687225</v>
      </c>
      <c r="AI63" s="90">
        <v>577500</v>
      </c>
      <c r="AJ63" s="90">
        <f t="shared" si="63"/>
        <v>687225</v>
      </c>
      <c r="AK63" s="90">
        <v>577500</v>
      </c>
      <c r="AL63" s="90">
        <f t="shared" si="64"/>
        <v>687225</v>
      </c>
      <c r="AM63" s="90">
        <v>577500</v>
      </c>
      <c r="AN63" s="90">
        <f t="shared" si="65"/>
        <v>687225</v>
      </c>
      <c r="AO63" s="90">
        <v>577500</v>
      </c>
      <c r="AP63" s="91">
        <f t="shared" si="66"/>
        <v>687225</v>
      </c>
      <c r="AQ63" s="92">
        <f t="shared" si="19"/>
        <v>740839.18508225086</v>
      </c>
      <c r="AR63" s="93">
        <f t="shared" si="20"/>
        <v>881598.63024787849</v>
      </c>
      <c r="AS63" s="94">
        <f t="shared" si="21"/>
        <v>896185.62466414517</v>
      </c>
      <c r="AT63" s="94">
        <f t="shared" si="22"/>
        <v>1066460.8933503327</v>
      </c>
      <c r="AU63" s="94">
        <f t="shared" si="23"/>
        <v>367500.30463999999</v>
      </c>
      <c r="AV63" s="94">
        <f t="shared" si="24"/>
        <v>437325.36252159998</v>
      </c>
      <c r="AW63" s="94">
        <f t="shared" si="25"/>
        <v>367504.87786666659</v>
      </c>
      <c r="AX63" s="94">
        <f t="shared" si="26"/>
        <v>437330.80466133321</v>
      </c>
      <c r="AY63" s="94">
        <f t="shared" si="27"/>
        <v>367503.62666666665</v>
      </c>
      <c r="AZ63" s="94">
        <f t="shared" si="28"/>
        <v>437329.31573333329</v>
      </c>
      <c r="BA63" s="94">
        <f t="shared" si="29"/>
        <v>551250</v>
      </c>
      <c r="BB63" s="95">
        <f t="shared" si="30"/>
        <v>655987.5</v>
      </c>
      <c r="BC63" s="23"/>
      <c r="BD63" s="96">
        <f t="shared" si="31"/>
        <v>662368</v>
      </c>
      <c r="BE63" s="96">
        <f t="shared" si="32"/>
        <v>703093</v>
      </c>
      <c r="BF63" s="96">
        <f t="shared" si="33"/>
        <v>3</v>
      </c>
      <c r="BG63" s="96">
        <f t="shared" si="34"/>
        <v>44</v>
      </c>
      <c r="BH63" s="96">
        <f t="shared" si="35"/>
        <v>33</v>
      </c>
      <c r="BI63" s="96">
        <f t="shared" si="36"/>
        <v>550000</v>
      </c>
      <c r="BJ63" s="97">
        <f t="shared" si="37"/>
        <v>740839</v>
      </c>
      <c r="BK63" s="96">
        <f t="shared" si="38"/>
        <v>896186</v>
      </c>
      <c r="BL63" s="96">
        <f t="shared" si="39"/>
        <v>367500</v>
      </c>
      <c r="BM63" s="96">
        <f t="shared" si="40"/>
        <v>367505</v>
      </c>
      <c r="BN63" s="96">
        <f t="shared" si="41"/>
        <v>367504</v>
      </c>
      <c r="BO63" s="96">
        <f t="shared" si="42"/>
        <v>551250</v>
      </c>
      <c r="BP63" s="97">
        <f t="shared" si="43"/>
        <v>551250</v>
      </c>
      <c r="BQ63" s="96">
        <f t="shared" si="44"/>
        <v>551250</v>
      </c>
      <c r="BR63" s="96">
        <f t="shared" si="45"/>
        <v>551250</v>
      </c>
      <c r="BS63" s="96">
        <f t="shared" si="46"/>
        <v>551250</v>
      </c>
      <c r="BT63" s="96">
        <f t="shared" si="47"/>
        <v>551250</v>
      </c>
      <c r="BU63" s="98">
        <f t="shared" si="48"/>
        <v>551250</v>
      </c>
      <c r="BV63" s="77">
        <f t="shared" si="49"/>
        <v>3307500</v>
      </c>
      <c r="BW63" s="9"/>
      <c r="BX63" s="9"/>
      <c r="BY63" s="9"/>
      <c r="BZ63" s="9"/>
      <c r="CA63" s="9"/>
      <c r="CB63" s="9"/>
      <c r="CC63" s="9"/>
      <c r="CD63" s="9"/>
      <c r="CE63" s="9"/>
      <c r="CF63" s="9"/>
      <c r="CG63" s="9"/>
      <c r="CH63" s="9"/>
      <c r="CI63" s="9"/>
      <c r="CJ63" s="9"/>
      <c r="CK63" s="9"/>
      <c r="CL63" s="9"/>
      <c r="CM63" s="9"/>
      <c r="CN63" s="9"/>
      <c r="CO63" s="9"/>
      <c r="CP63" s="9"/>
    </row>
    <row r="64" spans="1:94" ht="20.25" hidden="1" customHeight="1" x14ac:dyDescent="0.35">
      <c r="A64" s="99">
        <v>42</v>
      </c>
      <c r="B64" s="99" t="s">
        <v>21</v>
      </c>
      <c r="C64" s="80" t="s">
        <v>133</v>
      </c>
      <c r="D64" s="80" t="str">
        <f t="shared" si="0"/>
        <v>REPUESTOS|ANILLO SINCRONIZADOR DE SEGUNDA</v>
      </c>
      <c r="E64" s="81" t="s">
        <v>84</v>
      </c>
      <c r="F64" s="82">
        <v>1</v>
      </c>
      <c r="G64" s="83">
        <v>703154.14018079592</v>
      </c>
      <c r="H64" s="84">
        <f t="shared" si="50"/>
        <v>836753.42681514716</v>
      </c>
      <c r="I64" s="84">
        <v>937940.17606867896</v>
      </c>
      <c r="J64" s="84">
        <f t="shared" si="51"/>
        <v>1116148.809521728</v>
      </c>
      <c r="K64" s="85"/>
      <c r="L64" s="85">
        <f t="shared" si="52"/>
        <v>0</v>
      </c>
      <c r="M64" s="84">
        <v>16.461440000000003</v>
      </c>
      <c r="N64" s="84">
        <f t="shared" si="53"/>
        <v>19.589113600000005</v>
      </c>
      <c r="O64" s="84">
        <v>14.144000000000002</v>
      </c>
      <c r="P64" s="84">
        <f t="shared" si="54"/>
        <v>16.83136</v>
      </c>
      <c r="Q64" s="84"/>
      <c r="R64" s="84">
        <f t="shared" si="6"/>
        <v>0</v>
      </c>
      <c r="S64" s="86">
        <v>401000</v>
      </c>
      <c r="T64" s="87">
        <f t="shared" si="55"/>
        <v>477190</v>
      </c>
      <c r="U64" s="87">
        <v>145000</v>
      </c>
      <c r="V64" s="87">
        <f t="shared" si="56"/>
        <v>172550</v>
      </c>
      <c r="W64" s="87">
        <v>352941</v>
      </c>
      <c r="X64" s="87">
        <f t="shared" si="57"/>
        <v>419999.79</v>
      </c>
      <c r="Y64" s="105">
        <v>160000</v>
      </c>
      <c r="Z64" s="87">
        <f t="shared" si="58"/>
        <v>190400</v>
      </c>
      <c r="AA64" s="87">
        <v>856426</v>
      </c>
      <c r="AB64" s="87">
        <f t="shared" si="59"/>
        <v>1019146.94</v>
      </c>
      <c r="AC64" s="87">
        <v>826890.75630252098</v>
      </c>
      <c r="AD64" s="87">
        <f t="shared" si="60"/>
        <v>983999.99999999988</v>
      </c>
      <c r="AE64" s="89">
        <v>441100</v>
      </c>
      <c r="AF64" s="90">
        <f t="shared" si="61"/>
        <v>524909</v>
      </c>
      <c r="AG64" s="90">
        <v>159500</v>
      </c>
      <c r="AH64" s="90">
        <f t="shared" si="62"/>
        <v>189805</v>
      </c>
      <c r="AI64" s="90">
        <v>388200</v>
      </c>
      <c r="AJ64" s="90">
        <f t="shared" si="63"/>
        <v>461958</v>
      </c>
      <c r="AK64" s="90">
        <v>176000</v>
      </c>
      <c r="AL64" s="90">
        <f t="shared" si="64"/>
        <v>209440</v>
      </c>
      <c r="AM64" s="90">
        <v>942100</v>
      </c>
      <c r="AN64" s="90">
        <f t="shared" si="65"/>
        <v>1121099</v>
      </c>
      <c r="AO64" s="90">
        <v>909600</v>
      </c>
      <c r="AP64" s="91">
        <f t="shared" si="66"/>
        <v>1082424</v>
      </c>
      <c r="AQ64" s="92">
        <f t="shared" si="19"/>
        <v>515084.71339359862</v>
      </c>
      <c r="AR64" s="93">
        <f t="shared" si="20"/>
        <v>612950.80893838231</v>
      </c>
      <c r="AS64" s="94">
        <f t="shared" si="21"/>
        <v>414146.72535622632</v>
      </c>
      <c r="AT64" s="94">
        <f t="shared" si="22"/>
        <v>492834.6031739093</v>
      </c>
      <c r="AU64" s="94">
        <f t="shared" si="23"/>
        <v>370570.5</v>
      </c>
      <c r="AV64" s="94">
        <f t="shared" si="24"/>
        <v>440978.89499999996</v>
      </c>
      <c r="AW64" s="94">
        <f t="shared" si="25"/>
        <v>112005.48714666667</v>
      </c>
      <c r="AX64" s="94">
        <f t="shared" si="26"/>
        <v>133286.52970453331</v>
      </c>
      <c r="AY64" s="94">
        <f t="shared" si="27"/>
        <v>599513.38133333332</v>
      </c>
      <c r="AZ64" s="94">
        <f t="shared" si="28"/>
        <v>713420.92378666659</v>
      </c>
      <c r="BA64" s="94">
        <f t="shared" si="29"/>
        <v>868245.37815126055</v>
      </c>
      <c r="BB64" s="95">
        <f t="shared" si="30"/>
        <v>1033212</v>
      </c>
      <c r="BC64" s="23"/>
      <c r="BD64" s="96">
        <f t="shared" si="31"/>
        <v>485202</v>
      </c>
      <c r="BE64" s="96">
        <f t="shared" si="32"/>
        <v>210788</v>
      </c>
      <c r="BF64" s="96">
        <f t="shared" si="33"/>
        <v>369732</v>
      </c>
      <c r="BG64" s="96">
        <f t="shared" si="34"/>
        <v>49</v>
      </c>
      <c r="BH64" s="96">
        <f t="shared" si="35"/>
        <v>42</v>
      </c>
      <c r="BI64" s="96">
        <f t="shared" si="36"/>
        <v>866276</v>
      </c>
      <c r="BJ64" s="97">
        <f t="shared" si="37"/>
        <v>515085</v>
      </c>
      <c r="BK64" s="96">
        <f t="shared" si="38"/>
        <v>414147</v>
      </c>
      <c r="BL64" s="96">
        <f t="shared" si="39"/>
        <v>370571</v>
      </c>
      <c r="BM64" s="96">
        <f t="shared" si="40"/>
        <v>112005</v>
      </c>
      <c r="BN64" s="96">
        <f t="shared" si="41"/>
        <v>599513</v>
      </c>
      <c r="BO64" s="96">
        <f t="shared" si="42"/>
        <v>868245</v>
      </c>
      <c r="BP64" s="97">
        <f t="shared" si="43"/>
        <v>421050</v>
      </c>
      <c r="BQ64" s="96">
        <f t="shared" si="44"/>
        <v>152250</v>
      </c>
      <c r="BR64" s="96">
        <f t="shared" si="45"/>
        <v>370571</v>
      </c>
      <c r="BS64" s="96">
        <f t="shared" si="46"/>
        <v>168000</v>
      </c>
      <c r="BT64" s="96">
        <f t="shared" si="47"/>
        <v>899263</v>
      </c>
      <c r="BU64" s="98">
        <f t="shared" si="48"/>
        <v>868245</v>
      </c>
      <c r="BV64" s="77">
        <f t="shared" si="49"/>
        <v>2879379</v>
      </c>
      <c r="BW64" s="9"/>
      <c r="BX64" s="9"/>
      <c r="BY64" s="9"/>
      <c r="BZ64" s="9"/>
      <c r="CA64" s="9"/>
      <c r="CB64" s="9"/>
      <c r="CC64" s="9"/>
      <c r="CD64" s="9"/>
      <c r="CE64" s="9"/>
      <c r="CF64" s="9"/>
      <c r="CG64" s="9"/>
      <c r="CH64" s="9"/>
      <c r="CI64" s="9"/>
      <c r="CJ64" s="9"/>
      <c r="CK64" s="9"/>
      <c r="CL64" s="9"/>
      <c r="CM64" s="9"/>
      <c r="CN64" s="9"/>
      <c r="CO64" s="9"/>
      <c r="CP64" s="9"/>
    </row>
    <row r="65" spans="1:94" ht="20.25" hidden="1" customHeight="1" x14ac:dyDescent="0.35">
      <c r="A65" s="79">
        <v>43</v>
      </c>
      <c r="B65" s="79" t="s">
        <v>35</v>
      </c>
      <c r="C65" s="80" t="s">
        <v>134</v>
      </c>
      <c r="D65" s="80" t="str">
        <f t="shared" si="0"/>
        <v>MANO DE OBRA|ANILLO SINCRONIZADOR DE TERCERA</v>
      </c>
      <c r="E65" s="81" t="s">
        <v>10</v>
      </c>
      <c r="F65" s="82">
        <v>1</v>
      </c>
      <c r="G65" s="83">
        <v>1120017.5552467529</v>
      </c>
      <c r="H65" s="84">
        <f t="shared" si="50"/>
        <v>1332820.8907436358</v>
      </c>
      <c r="I65" s="84">
        <v>1120017.5552467529</v>
      </c>
      <c r="J65" s="84">
        <f t="shared" si="51"/>
        <v>1332820.8907436358</v>
      </c>
      <c r="K65" s="85">
        <v>0.91392000000000007</v>
      </c>
      <c r="L65" s="85">
        <f t="shared" si="52"/>
        <v>1.0875648</v>
      </c>
      <c r="M65" s="84">
        <v>14.633599999999999</v>
      </c>
      <c r="N65" s="84">
        <f t="shared" si="53"/>
        <v>17.413983999999999</v>
      </c>
      <c r="O65" s="84">
        <v>10.88</v>
      </c>
      <c r="P65" s="84">
        <f t="shared" si="54"/>
        <v>12.9472</v>
      </c>
      <c r="Q65" s="84"/>
      <c r="R65" s="84">
        <f t="shared" si="6"/>
        <v>0</v>
      </c>
      <c r="S65" s="86">
        <v>525000</v>
      </c>
      <c r="T65" s="87">
        <f t="shared" si="55"/>
        <v>624750</v>
      </c>
      <c r="U65" s="87">
        <v>525000</v>
      </c>
      <c r="V65" s="87">
        <f t="shared" si="56"/>
        <v>624750</v>
      </c>
      <c r="W65" s="87">
        <v>525000</v>
      </c>
      <c r="X65" s="87">
        <f t="shared" si="57"/>
        <v>624750</v>
      </c>
      <c r="Y65" s="105">
        <v>525000</v>
      </c>
      <c r="Z65" s="87">
        <f t="shared" si="58"/>
        <v>624750</v>
      </c>
      <c r="AA65" s="87">
        <v>525000</v>
      </c>
      <c r="AB65" s="87">
        <f t="shared" si="59"/>
        <v>624750</v>
      </c>
      <c r="AC65" s="87">
        <v>525000</v>
      </c>
      <c r="AD65" s="87">
        <f t="shared" si="60"/>
        <v>624750</v>
      </c>
      <c r="AE65" s="89">
        <v>577500</v>
      </c>
      <c r="AF65" s="90">
        <f t="shared" si="61"/>
        <v>687225</v>
      </c>
      <c r="AG65" s="90">
        <v>577500</v>
      </c>
      <c r="AH65" s="90">
        <f t="shared" si="62"/>
        <v>687225</v>
      </c>
      <c r="AI65" s="90">
        <v>577500</v>
      </c>
      <c r="AJ65" s="90">
        <f t="shared" si="63"/>
        <v>687225</v>
      </c>
      <c r="AK65" s="90">
        <v>577500</v>
      </c>
      <c r="AL65" s="90">
        <f t="shared" si="64"/>
        <v>687225</v>
      </c>
      <c r="AM65" s="90">
        <v>577500</v>
      </c>
      <c r="AN65" s="90">
        <f t="shared" si="65"/>
        <v>687225</v>
      </c>
      <c r="AO65" s="90">
        <v>577500</v>
      </c>
      <c r="AP65" s="91">
        <f t="shared" si="66"/>
        <v>687225</v>
      </c>
      <c r="AQ65" s="92">
        <f t="shared" si="19"/>
        <v>740839.18508225086</v>
      </c>
      <c r="AR65" s="93">
        <f t="shared" si="20"/>
        <v>881598.63024787849</v>
      </c>
      <c r="AS65" s="94">
        <f t="shared" si="21"/>
        <v>740839.18508225086</v>
      </c>
      <c r="AT65" s="94">
        <f t="shared" si="22"/>
        <v>881598.63024787849</v>
      </c>
      <c r="AU65" s="94">
        <f t="shared" si="23"/>
        <v>367500.30463999999</v>
      </c>
      <c r="AV65" s="94">
        <f t="shared" si="24"/>
        <v>437325.36252159998</v>
      </c>
      <c r="AW65" s="94">
        <f t="shared" si="25"/>
        <v>367504.87786666659</v>
      </c>
      <c r="AX65" s="94">
        <f t="shared" si="26"/>
        <v>437330.80466133321</v>
      </c>
      <c r="AY65" s="94">
        <f t="shared" si="27"/>
        <v>367503.62666666665</v>
      </c>
      <c r="AZ65" s="94">
        <f t="shared" si="28"/>
        <v>437329.31573333329</v>
      </c>
      <c r="BA65" s="94">
        <f t="shared" si="29"/>
        <v>551250</v>
      </c>
      <c r="BB65" s="95">
        <f t="shared" si="30"/>
        <v>655987.5</v>
      </c>
      <c r="BC65" s="23"/>
      <c r="BD65" s="96">
        <f t="shared" si="31"/>
        <v>662368</v>
      </c>
      <c r="BE65" s="96">
        <f t="shared" si="32"/>
        <v>662368</v>
      </c>
      <c r="BF65" s="96">
        <f t="shared" si="33"/>
        <v>3</v>
      </c>
      <c r="BG65" s="96">
        <f t="shared" si="34"/>
        <v>44</v>
      </c>
      <c r="BH65" s="96">
        <f t="shared" si="35"/>
        <v>33</v>
      </c>
      <c r="BI65" s="96">
        <f t="shared" si="36"/>
        <v>550000</v>
      </c>
      <c r="BJ65" s="97">
        <f t="shared" si="37"/>
        <v>740839</v>
      </c>
      <c r="BK65" s="96">
        <f t="shared" si="38"/>
        <v>740839</v>
      </c>
      <c r="BL65" s="96">
        <f t="shared" si="39"/>
        <v>367500</v>
      </c>
      <c r="BM65" s="96">
        <f t="shared" si="40"/>
        <v>367505</v>
      </c>
      <c r="BN65" s="96">
        <f t="shared" si="41"/>
        <v>367504</v>
      </c>
      <c r="BO65" s="96">
        <f t="shared" si="42"/>
        <v>551250</v>
      </c>
      <c r="BP65" s="97">
        <f t="shared" si="43"/>
        <v>551250</v>
      </c>
      <c r="BQ65" s="96">
        <f t="shared" si="44"/>
        <v>551250</v>
      </c>
      <c r="BR65" s="96">
        <f t="shared" si="45"/>
        <v>551250</v>
      </c>
      <c r="BS65" s="96">
        <f t="shared" si="46"/>
        <v>551250</v>
      </c>
      <c r="BT65" s="96">
        <f t="shared" si="47"/>
        <v>551250</v>
      </c>
      <c r="BU65" s="98">
        <f t="shared" si="48"/>
        <v>551250</v>
      </c>
      <c r="BV65" s="77">
        <f t="shared" si="49"/>
        <v>3307500</v>
      </c>
      <c r="BW65" s="9"/>
      <c r="BX65" s="9"/>
      <c r="BY65" s="9"/>
      <c r="BZ65" s="9"/>
      <c r="CA65" s="9"/>
      <c r="CB65" s="9"/>
      <c r="CC65" s="9"/>
      <c r="CD65" s="9"/>
      <c r="CE65" s="9"/>
      <c r="CF65" s="9"/>
      <c r="CG65" s="9"/>
      <c r="CH65" s="9"/>
      <c r="CI65" s="9"/>
      <c r="CJ65" s="9"/>
      <c r="CK65" s="9"/>
      <c r="CL65" s="9"/>
      <c r="CM65" s="9"/>
      <c r="CN65" s="9"/>
      <c r="CO65" s="9"/>
      <c r="CP65" s="9"/>
    </row>
    <row r="66" spans="1:94" ht="20.25" hidden="1" customHeight="1" x14ac:dyDescent="0.35">
      <c r="A66" s="99">
        <v>44</v>
      </c>
      <c r="B66" s="99" t="s">
        <v>21</v>
      </c>
      <c r="C66" s="80" t="s">
        <v>134</v>
      </c>
      <c r="D66" s="80" t="str">
        <f t="shared" si="0"/>
        <v>REPUESTOS|ANILLO SINCRONIZADOR DE TERCERA</v>
      </c>
      <c r="E66" s="81" t="s">
        <v>84</v>
      </c>
      <c r="F66" s="82">
        <v>1</v>
      </c>
      <c r="G66" s="83">
        <v>703154.14018079592</v>
      </c>
      <c r="H66" s="84">
        <f t="shared" si="50"/>
        <v>836753.42681514716</v>
      </c>
      <c r="I66" s="84">
        <v>937940.17606867896</v>
      </c>
      <c r="J66" s="84">
        <f t="shared" si="51"/>
        <v>1116148.809521728</v>
      </c>
      <c r="K66" s="85"/>
      <c r="L66" s="85">
        <f t="shared" si="52"/>
        <v>0</v>
      </c>
      <c r="M66" s="84">
        <v>18.289280000000002</v>
      </c>
      <c r="N66" s="84">
        <f t="shared" si="53"/>
        <v>21.764243199999999</v>
      </c>
      <c r="O66" s="84">
        <v>14.144000000000002</v>
      </c>
      <c r="P66" s="84">
        <f t="shared" si="54"/>
        <v>16.83136</v>
      </c>
      <c r="Q66" s="84"/>
      <c r="R66" s="84">
        <f t="shared" si="6"/>
        <v>0</v>
      </c>
      <c r="S66" s="86">
        <v>150000</v>
      </c>
      <c r="T66" s="87">
        <f t="shared" si="55"/>
        <v>178500</v>
      </c>
      <c r="U66" s="87">
        <v>145000</v>
      </c>
      <c r="V66" s="87">
        <f t="shared" si="56"/>
        <v>172550</v>
      </c>
      <c r="W66" s="87">
        <v>988235</v>
      </c>
      <c r="X66" s="87">
        <f t="shared" si="57"/>
        <v>1175999.6499999999</v>
      </c>
      <c r="Y66" s="105">
        <v>1234400</v>
      </c>
      <c r="Z66" s="87">
        <f t="shared" si="58"/>
        <v>1468936</v>
      </c>
      <c r="AA66" s="87">
        <v>976292</v>
      </c>
      <c r="AB66" s="87">
        <f t="shared" si="59"/>
        <v>1161787.48</v>
      </c>
      <c r="AC66" s="87">
        <v>826890.75630252098</v>
      </c>
      <c r="AD66" s="87">
        <f t="shared" si="60"/>
        <v>983999.99999999988</v>
      </c>
      <c r="AE66" s="89">
        <v>165000</v>
      </c>
      <c r="AF66" s="90">
        <f t="shared" si="61"/>
        <v>196350</v>
      </c>
      <c r="AG66" s="90">
        <v>159500</v>
      </c>
      <c r="AH66" s="90">
        <f t="shared" si="62"/>
        <v>189805</v>
      </c>
      <c r="AI66" s="90">
        <v>1087100</v>
      </c>
      <c r="AJ66" s="90">
        <f t="shared" si="63"/>
        <v>1293649</v>
      </c>
      <c r="AK66" s="90">
        <v>1357800</v>
      </c>
      <c r="AL66" s="90">
        <f t="shared" si="64"/>
        <v>1615782</v>
      </c>
      <c r="AM66" s="90">
        <v>1073900</v>
      </c>
      <c r="AN66" s="90">
        <f t="shared" si="65"/>
        <v>1277941</v>
      </c>
      <c r="AO66" s="90">
        <v>909600</v>
      </c>
      <c r="AP66" s="91">
        <f t="shared" si="66"/>
        <v>1082424</v>
      </c>
      <c r="AQ66" s="92">
        <f t="shared" si="19"/>
        <v>339384.71339359862</v>
      </c>
      <c r="AR66" s="93">
        <f t="shared" si="20"/>
        <v>403867.80893838237</v>
      </c>
      <c r="AS66" s="94">
        <f t="shared" si="21"/>
        <v>414146.72535622632</v>
      </c>
      <c r="AT66" s="94">
        <f t="shared" si="22"/>
        <v>492834.6031739093</v>
      </c>
      <c r="AU66" s="94">
        <f t="shared" si="23"/>
        <v>1037667.5</v>
      </c>
      <c r="AV66" s="94">
        <f t="shared" si="24"/>
        <v>1234824.325</v>
      </c>
      <c r="AW66" s="94">
        <f t="shared" si="25"/>
        <v>864072.76309333334</v>
      </c>
      <c r="AX66" s="94">
        <f t="shared" si="26"/>
        <v>1028246.5880810666</v>
      </c>
      <c r="AY66" s="94">
        <f t="shared" si="27"/>
        <v>683402.04799999995</v>
      </c>
      <c r="AZ66" s="94">
        <f t="shared" si="28"/>
        <v>813248.4371199999</v>
      </c>
      <c r="BA66" s="94">
        <f t="shared" si="29"/>
        <v>868245.37815126055</v>
      </c>
      <c r="BB66" s="95">
        <f t="shared" si="30"/>
        <v>1033212</v>
      </c>
      <c r="BC66" s="23"/>
      <c r="BD66" s="96">
        <f t="shared" si="31"/>
        <v>212023</v>
      </c>
      <c r="BE66" s="96">
        <f t="shared" si="32"/>
        <v>210788</v>
      </c>
      <c r="BF66" s="96">
        <f t="shared" si="33"/>
        <v>1035313</v>
      </c>
      <c r="BG66" s="96">
        <f t="shared" si="34"/>
        <v>55</v>
      </c>
      <c r="BH66" s="96">
        <f t="shared" si="35"/>
        <v>42</v>
      </c>
      <c r="BI66" s="96">
        <f t="shared" si="36"/>
        <v>866276</v>
      </c>
      <c r="BJ66" s="97">
        <f t="shared" si="37"/>
        <v>339385</v>
      </c>
      <c r="BK66" s="96">
        <f t="shared" si="38"/>
        <v>414147</v>
      </c>
      <c r="BL66" s="96">
        <f t="shared" si="39"/>
        <v>1037668</v>
      </c>
      <c r="BM66" s="96">
        <f t="shared" si="40"/>
        <v>864073</v>
      </c>
      <c r="BN66" s="96">
        <f t="shared" si="41"/>
        <v>683402</v>
      </c>
      <c r="BO66" s="96">
        <f t="shared" si="42"/>
        <v>868245</v>
      </c>
      <c r="BP66" s="97">
        <f t="shared" si="43"/>
        <v>157500</v>
      </c>
      <c r="BQ66" s="96">
        <f t="shared" si="44"/>
        <v>152250</v>
      </c>
      <c r="BR66" s="96">
        <f t="shared" si="45"/>
        <v>1037668</v>
      </c>
      <c r="BS66" s="96">
        <f t="shared" si="46"/>
        <v>1296100</v>
      </c>
      <c r="BT66" s="96">
        <f t="shared" si="47"/>
        <v>1025096</v>
      </c>
      <c r="BU66" s="98">
        <f t="shared" si="48"/>
        <v>868245</v>
      </c>
      <c r="BV66" s="77">
        <f t="shared" si="49"/>
        <v>4536859</v>
      </c>
      <c r="BW66" s="9"/>
      <c r="BX66" s="9"/>
      <c r="BY66" s="9"/>
      <c r="BZ66" s="9"/>
      <c r="CA66" s="9"/>
      <c r="CB66" s="9"/>
      <c r="CC66" s="9"/>
      <c r="CD66" s="9"/>
      <c r="CE66" s="9"/>
      <c r="CF66" s="9"/>
      <c r="CG66" s="9"/>
      <c r="CH66" s="9"/>
      <c r="CI66" s="9"/>
      <c r="CJ66" s="9"/>
      <c r="CK66" s="9"/>
      <c r="CL66" s="9"/>
      <c r="CM66" s="9"/>
      <c r="CN66" s="9"/>
      <c r="CO66" s="9"/>
      <c r="CP66" s="9"/>
    </row>
    <row r="67" spans="1:94" ht="20.25" hidden="1" customHeight="1" x14ac:dyDescent="0.35">
      <c r="A67" s="79">
        <v>45</v>
      </c>
      <c r="B67" s="79" t="s">
        <v>35</v>
      </c>
      <c r="C67" s="80" t="s">
        <v>135</v>
      </c>
      <c r="D67" s="80" t="str">
        <f t="shared" si="0"/>
        <v>MANO DE OBRA|ANILLO SINCRONIZADOR PRIMERA Y REVERSO</v>
      </c>
      <c r="E67" s="81" t="s">
        <v>10</v>
      </c>
      <c r="F67" s="82">
        <v>1</v>
      </c>
      <c r="G67" s="83">
        <v>1120017.5552467529</v>
      </c>
      <c r="H67" s="84">
        <f t="shared" si="50"/>
        <v>1332820.8907436358</v>
      </c>
      <c r="I67" s="84">
        <v>1120017.5552467529</v>
      </c>
      <c r="J67" s="84">
        <f t="shared" si="51"/>
        <v>1332820.8907436358</v>
      </c>
      <c r="K67" s="85">
        <v>0.91392000000000007</v>
      </c>
      <c r="L67" s="85">
        <f t="shared" si="52"/>
        <v>1.0875648</v>
      </c>
      <c r="M67" s="84">
        <v>14.633599999999999</v>
      </c>
      <c r="N67" s="84">
        <f t="shared" si="53"/>
        <v>17.413983999999999</v>
      </c>
      <c r="O67" s="84">
        <v>10.88</v>
      </c>
      <c r="P67" s="84">
        <f t="shared" si="54"/>
        <v>12.9472</v>
      </c>
      <c r="Q67" s="84"/>
      <c r="R67" s="84">
        <f t="shared" si="6"/>
        <v>0</v>
      </c>
      <c r="S67" s="86">
        <v>525000</v>
      </c>
      <c r="T67" s="87">
        <f t="shared" si="55"/>
        <v>624750</v>
      </c>
      <c r="U67" s="87">
        <v>525000</v>
      </c>
      <c r="V67" s="87">
        <f t="shared" si="56"/>
        <v>624750</v>
      </c>
      <c r="W67" s="87">
        <v>525000</v>
      </c>
      <c r="X67" s="87">
        <f t="shared" si="57"/>
        <v>624750</v>
      </c>
      <c r="Y67" s="105">
        <v>525000</v>
      </c>
      <c r="Z67" s="87">
        <f t="shared" si="58"/>
        <v>624750</v>
      </c>
      <c r="AA67" s="87">
        <v>525000</v>
      </c>
      <c r="AB67" s="87">
        <f t="shared" si="59"/>
        <v>624750</v>
      </c>
      <c r="AC67" s="87">
        <v>525000</v>
      </c>
      <c r="AD67" s="87">
        <f t="shared" si="60"/>
        <v>624750</v>
      </c>
      <c r="AE67" s="89">
        <v>577500</v>
      </c>
      <c r="AF67" s="90">
        <f t="shared" si="61"/>
        <v>687225</v>
      </c>
      <c r="AG67" s="90">
        <v>577500</v>
      </c>
      <c r="AH67" s="90">
        <f t="shared" si="62"/>
        <v>687225</v>
      </c>
      <c r="AI67" s="90">
        <v>577500</v>
      </c>
      <c r="AJ67" s="90">
        <f t="shared" si="63"/>
        <v>687225</v>
      </c>
      <c r="AK67" s="90">
        <v>577500</v>
      </c>
      <c r="AL67" s="90">
        <f t="shared" si="64"/>
        <v>687225</v>
      </c>
      <c r="AM67" s="90">
        <v>577500</v>
      </c>
      <c r="AN67" s="90">
        <f t="shared" si="65"/>
        <v>687225</v>
      </c>
      <c r="AO67" s="90">
        <v>577500</v>
      </c>
      <c r="AP67" s="91">
        <f t="shared" si="66"/>
        <v>687225</v>
      </c>
      <c r="AQ67" s="92">
        <f t="shared" si="19"/>
        <v>740839.18508225086</v>
      </c>
      <c r="AR67" s="93">
        <f t="shared" si="20"/>
        <v>881598.63024787849</v>
      </c>
      <c r="AS67" s="94">
        <f t="shared" si="21"/>
        <v>740839.18508225086</v>
      </c>
      <c r="AT67" s="94">
        <f t="shared" si="22"/>
        <v>881598.63024787849</v>
      </c>
      <c r="AU67" s="94">
        <f t="shared" si="23"/>
        <v>367500.30463999999</v>
      </c>
      <c r="AV67" s="94">
        <f t="shared" si="24"/>
        <v>437325.36252159998</v>
      </c>
      <c r="AW67" s="94">
        <f t="shared" si="25"/>
        <v>367504.87786666659</v>
      </c>
      <c r="AX67" s="94">
        <f t="shared" si="26"/>
        <v>437330.80466133321</v>
      </c>
      <c r="AY67" s="94">
        <f t="shared" si="27"/>
        <v>367503.62666666665</v>
      </c>
      <c r="AZ67" s="94">
        <f t="shared" si="28"/>
        <v>437329.31573333329</v>
      </c>
      <c r="BA67" s="94">
        <f t="shared" si="29"/>
        <v>551250</v>
      </c>
      <c r="BB67" s="95">
        <f t="shared" si="30"/>
        <v>655987.5</v>
      </c>
      <c r="BC67" s="23"/>
      <c r="BD67" s="96">
        <f t="shared" si="31"/>
        <v>662368</v>
      </c>
      <c r="BE67" s="96">
        <f t="shared" si="32"/>
        <v>662368</v>
      </c>
      <c r="BF67" s="96">
        <f t="shared" si="33"/>
        <v>3</v>
      </c>
      <c r="BG67" s="96">
        <f t="shared" si="34"/>
        <v>44</v>
      </c>
      <c r="BH67" s="96">
        <f t="shared" si="35"/>
        <v>33</v>
      </c>
      <c r="BI67" s="96">
        <f t="shared" si="36"/>
        <v>550000</v>
      </c>
      <c r="BJ67" s="97">
        <f t="shared" si="37"/>
        <v>740839</v>
      </c>
      <c r="BK67" s="96">
        <f t="shared" si="38"/>
        <v>740839</v>
      </c>
      <c r="BL67" s="96">
        <f t="shared" si="39"/>
        <v>367500</v>
      </c>
      <c r="BM67" s="96">
        <f t="shared" si="40"/>
        <v>367505</v>
      </c>
      <c r="BN67" s="96">
        <f t="shared" si="41"/>
        <v>367504</v>
      </c>
      <c r="BO67" s="96">
        <f t="shared" si="42"/>
        <v>551250</v>
      </c>
      <c r="BP67" s="97">
        <f t="shared" si="43"/>
        <v>551250</v>
      </c>
      <c r="BQ67" s="96">
        <f t="shared" si="44"/>
        <v>551250</v>
      </c>
      <c r="BR67" s="96">
        <f t="shared" si="45"/>
        <v>551250</v>
      </c>
      <c r="BS67" s="96">
        <f t="shared" si="46"/>
        <v>551250</v>
      </c>
      <c r="BT67" s="96">
        <f t="shared" si="47"/>
        <v>551250</v>
      </c>
      <c r="BU67" s="98">
        <f t="shared" si="48"/>
        <v>551250</v>
      </c>
      <c r="BV67" s="77">
        <f t="shared" si="49"/>
        <v>3307500</v>
      </c>
      <c r="BW67" s="9"/>
      <c r="BX67" s="9"/>
      <c r="BY67" s="9"/>
      <c r="BZ67" s="9"/>
      <c r="CA67" s="9"/>
      <c r="CB67" s="9"/>
      <c r="CC67" s="9"/>
      <c r="CD67" s="9"/>
      <c r="CE67" s="9"/>
      <c r="CF67" s="9"/>
      <c r="CG67" s="9"/>
      <c r="CH67" s="9"/>
      <c r="CI67" s="9"/>
      <c r="CJ67" s="9"/>
      <c r="CK67" s="9"/>
      <c r="CL67" s="9"/>
      <c r="CM67" s="9"/>
      <c r="CN67" s="9"/>
      <c r="CO67" s="9"/>
      <c r="CP67" s="9"/>
    </row>
    <row r="68" spans="1:94" ht="20.25" hidden="1" customHeight="1" x14ac:dyDescent="0.35">
      <c r="A68" s="99">
        <v>46</v>
      </c>
      <c r="B68" s="99" t="s">
        <v>21</v>
      </c>
      <c r="C68" s="80" t="s">
        <v>135</v>
      </c>
      <c r="D68" s="80" t="str">
        <f t="shared" si="0"/>
        <v>REPUESTOS|ANILLO SINCRONIZADOR PRIMERA Y REVERSO</v>
      </c>
      <c r="E68" s="81" t="s">
        <v>84</v>
      </c>
      <c r="F68" s="82">
        <v>1</v>
      </c>
      <c r="G68" s="83">
        <v>703154.14018079592</v>
      </c>
      <c r="H68" s="84">
        <f t="shared" si="50"/>
        <v>836753.42681514716</v>
      </c>
      <c r="I68" s="84">
        <v>937940.17606867896</v>
      </c>
      <c r="J68" s="84">
        <f t="shared" si="51"/>
        <v>1116148.809521728</v>
      </c>
      <c r="K68" s="85"/>
      <c r="L68" s="85">
        <f t="shared" si="52"/>
        <v>0</v>
      </c>
      <c r="M68" s="84">
        <v>20.11712</v>
      </c>
      <c r="N68" s="84">
        <f t="shared" si="53"/>
        <v>23.939372799999997</v>
      </c>
      <c r="O68" s="84">
        <v>14.144000000000002</v>
      </c>
      <c r="P68" s="84">
        <f t="shared" si="54"/>
        <v>16.83136</v>
      </c>
      <c r="Q68" s="84"/>
      <c r="R68" s="84">
        <f t="shared" si="6"/>
        <v>0</v>
      </c>
      <c r="S68" s="86">
        <v>150000</v>
      </c>
      <c r="T68" s="87">
        <f t="shared" si="55"/>
        <v>178500</v>
      </c>
      <c r="U68" s="87">
        <v>145000</v>
      </c>
      <c r="V68" s="87">
        <f t="shared" si="56"/>
        <v>172550</v>
      </c>
      <c r="W68" s="87">
        <v>352941</v>
      </c>
      <c r="X68" s="87">
        <f t="shared" si="57"/>
        <v>419999.79</v>
      </c>
      <c r="Y68" s="105">
        <v>500000</v>
      </c>
      <c r="Z68" s="87">
        <f t="shared" si="58"/>
        <v>595000</v>
      </c>
      <c r="AA68" s="87">
        <v>550000</v>
      </c>
      <c r="AB68" s="87">
        <f t="shared" si="59"/>
        <v>654500</v>
      </c>
      <c r="AC68" s="87">
        <v>826890.75630252098</v>
      </c>
      <c r="AD68" s="87">
        <f t="shared" si="60"/>
        <v>983999.99999999988</v>
      </c>
      <c r="AE68" s="89">
        <v>165000</v>
      </c>
      <c r="AF68" s="90">
        <f t="shared" si="61"/>
        <v>196350</v>
      </c>
      <c r="AG68" s="90">
        <v>159500</v>
      </c>
      <c r="AH68" s="90">
        <f t="shared" si="62"/>
        <v>189805</v>
      </c>
      <c r="AI68" s="90">
        <v>388200</v>
      </c>
      <c r="AJ68" s="90">
        <f t="shared" si="63"/>
        <v>461958</v>
      </c>
      <c r="AK68" s="90">
        <v>550000</v>
      </c>
      <c r="AL68" s="90">
        <f t="shared" si="64"/>
        <v>654500</v>
      </c>
      <c r="AM68" s="90">
        <v>605000</v>
      </c>
      <c r="AN68" s="90">
        <f t="shared" si="65"/>
        <v>719950</v>
      </c>
      <c r="AO68" s="90">
        <v>909600</v>
      </c>
      <c r="AP68" s="91">
        <f t="shared" si="66"/>
        <v>1082424</v>
      </c>
      <c r="AQ68" s="92">
        <f t="shared" si="19"/>
        <v>339384.71339359862</v>
      </c>
      <c r="AR68" s="93">
        <f t="shared" si="20"/>
        <v>403867.80893838237</v>
      </c>
      <c r="AS68" s="94">
        <f t="shared" si="21"/>
        <v>414146.72535622632</v>
      </c>
      <c r="AT68" s="94">
        <f t="shared" si="22"/>
        <v>492834.6031739093</v>
      </c>
      <c r="AU68" s="94">
        <f t="shared" si="23"/>
        <v>370570.5</v>
      </c>
      <c r="AV68" s="94">
        <f t="shared" si="24"/>
        <v>440978.89499999996</v>
      </c>
      <c r="AW68" s="94">
        <f t="shared" si="25"/>
        <v>350006.70570666669</v>
      </c>
      <c r="AX68" s="94">
        <f t="shared" si="26"/>
        <v>416507.97979093331</v>
      </c>
      <c r="AY68" s="94">
        <f t="shared" si="27"/>
        <v>385004.71466666664</v>
      </c>
      <c r="AZ68" s="94">
        <f t="shared" si="28"/>
        <v>458155.6104533333</v>
      </c>
      <c r="BA68" s="94">
        <f t="shared" si="29"/>
        <v>868245.37815126055</v>
      </c>
      <c r="BB68" s="95">
        <f t="shared" si="30"/>
        <v>1033212</v>
      </c>
      <c r="BC68" s="23"/>
      <c r="BD68" s="96">
        <f t="shared" si="31"/>
        <v>212023</v>
      </c>
      <c r="BE68" s="96">
        <f t="shared" si="32"/>
        <v>210788</v>
      </c>
      <c r="BF68" s="96">
        <f t="shared" si="33"/>
        <v>369732</v>
      </c>
      <c r="BG68" s="96">
        <f t="shared" si="34"/>
        <v>60</v>
      </c>
      <c r="BH68" s="96">
        <f t="shared" si="35"/>
        <v>42</v>
      </c>
      <c r="BI68" s="96">
        <f t="shared" si="36"/>
        <v>866276</v>
      </c>
      <c r="BJ68" s="97">
        <f t="shared" si="37"/>
        <v>339385</v>
      </c>
      <c r="BK68" s="96">
        <f t="shared" si="38"/>
        <v>414147</v>
      </c>
      <c r="BL68" s="96">
        <f t="shared" si="39"/>
        <v>370571</v>
      </c>
      <c r="BM68" s="96">
        <f t="shared" si="40"/>
        <v>350007</v>
      </c>
      <c r="BN68" s="96">
        <f t="shared" si="41"/>
        <v>385005</v>
      </c>
      <c r="BO68" s="96">
        <f t="shared" si="42"/>
        <v>868245</v>
      </c>
      <c r="BP68" s="97">
        <f t="shared" si="43"/>
        <v>157500</v>
      </c>
      <c r="BQ68" s="96">
        <f t="shared" si="44"/>
        <v>152250</v>
      </c>
      <c r="BR68" s="96">
        <f t="shared" si="45"/>
        <v>370571</v>
      </c>
      <c r="BS68" s="96">
        <f t="shared" si="46"/>
        <v>525000</v>
      </c>
      <c r="BT68" s="96">
        <f t="shared" si="47"/>
        <v>577500</v>
      </c>
      <c r="BU68" s="98">
        <f t="shared" si="48"/>
        <v>868245</v>
      </c>
      <c r="BV68" s="77">
        <f t="shared" si="49"/>
        <v>2651066</v>
      </c>
      <c r="BW68" s="9"/>
      <c r="BX68" s="9"/>
      <c r="BY68" s="9"/>
      <c r="BZ68" s="9"/>
      <c r="CA68" s="9"/>
      <c r="CB68" s="9"/>
      <c r="CC68" s="9"/>
      <c r="CD68" s="9"/>
      <c r="CE68" s="9"/>
      <c r="CF68" s="9"/>
      <c r="CG68" s="9"/>
      <c r="CH68" s="9"/>
      <c r="CI68" s="9"/>
      <c r="CJ68" s="9"/>
      <c r="CK68" s="9"/>
      <c r="CL68" s="9"/>
      <c r="CM68" s="9"/>
      <c r="CN68" s="9"/>
      <c r="CO68" s="9"/>
      <c r="CP68" s="9"/>
    </row>
    <row r="69" spans="1:94" ht="20.25" hidden="1" customHeight="1" x14ac:dyDescent="0.35">
      <c r="A69" s="79">
        <v>47</v>
      </c>
      <c r="B69" s="79" t="s">
        <v>35</v>
      </c>
      <c r="C69" s="80" t="s">
        <v>136</v>
      </c>
      <c r="D69" s="80" t="str">
        <f t="shared" si="0"/>
        <v>MANO DE OBRA|ANILLOS DEL PISTON</v>
      </c>
      <c r="E69" s="81" t="s">
        <v>10</v>
      </c>
      <c r="F69" s="82">
        <v>1</v>
      </c>
      <c r="G69" s="83">
        <v>3769439.213591984</v>
      </c>
      <c r="H69" s="84">
        <f t="shared" si="50"/>
        <v>4485632.6641744608</v>
      </c>
      <c r="I69" s="84">
        <v>3769439.213591984</v>
      </c>
      <c r="J69" s="84">
        <f t="shared" si="51"/>
        <v>4485632.6641744608</v>
      </c>
      <c r="K69" s="85">
        <v>0.91392000000000007</v>
      </c>
      <c r="L69" s="85">
        <f t="shared" si="52"/>
        <v>1.0875648</v>
      </c>
      <c r="M69" s="84">
        <v>14.633599999999999</v>
      </c>
      <c r="N69" s="84">
        <f t="shared" si="53"/>
        <v>17.413983999999999</v>
      </c>
      <c r="O69" s="84">
        <v>10.88</v>
      </c>
      <c r="P69" s="84">
        <f t="shared" si="54"/>
        <v>12.9472</v>
      </c>
      <c r="Q69" s="84"/>
      <c r="R69" s="84">
        <f t="shared" si="6"/>
        <v>0</v>
      </c>
      <c r="S69" s="86">
        <v>875000</v>
      </c>
      <c r="T69" s="87">
        <f t="shared" si="55"/>
        <v>1041250</v>
      </c>
      <c r="U69" s="87">
        <v>875000</v>
      </c>
      <c r="V69" s="87">
        <f t="shared" si="56"/>
        <v>1041250</v>
      </c>
      <c r="W69" s="87">
        <v>875000</v>
      </c>
      <c r="X69" s="87">
        <f t="shared" si="57"/>
        <v>1041250</v>
      </c>
      <c r="Y69" s="105">
        <v>875000</v>
      </c>
      <c r="Z69" s="87">
        <f t="shared" si="58"/>
        <v>1041250</v>
      </c>
      <c r="AA69" s="87">
        <v>875000</v>
      </c>
      <c r="AB69" s="87">
        <f t="shared" si="59"/>
        <v>1041250</v>
      </c>
      <c r="AC69" s="87">
        <v>875000</v>
      </c>
      <c r="AD69" s="87">
        <f t="shared" si="60"/>
        <v>1041250</v>
      </c>
      <c r="AE69" s="89">
        <v>962500</v>
      </c>
      <c r="AF69" s="90">
        <f t="shared" si="61"/>
        <v>1145375</v>
      </c>
      <c r="AG69" s="90">
        <v>962500</v>
      </c>
      <c r="AH69" s="90">
        <f t="shared" si="62"/>
        <v>1145375</v>
      </c>
      <c r="AI69" s="90">
        <v>962500</v>
      </c>
      <c r="AJ69" s="90">
        <f t="shared" si="63"/>
        <v>1145375</v>
      </c>
      <c r="AK69" s="90">
        <v>962500</v>
      </c>
      <c r="AL69" s="90">
        <f t="shared" si="64"/>
        <v>1145375</v>
      </c>
      <c r="AM69" s="90">
        <v>962500</v>
      </c>
      <c r="AN69" s="90">
        <f t="shared" si="65"/>
        <v>1145375</v>
      </c>
      <c r="AO69" s="90">
        <v>962500</v>
      </c>
      <c r="AP69" s="91">
        <f t="shared" si="66"/>
        <v>1145375</v>
      </c>
      <c r="AQ69" s="92">
        <f t="shared" si="19"/>
        <v>1868979.7378639944</v>
      </c>
      <c r="AR69" s="93">
        <f t="shared" si="20"/>
        <v>2224085.8880581534</v>
      </c>
      <c r="AS69" s="94">
        <f t="shared" si="21"/>
        <v>1868979.7378639944</v>
      </c>
      <c r="AT69" s="94">
        <f t="shared" si="22"/>
        <v>2224085.8880581534</v>
      </c>
      <c r="AU69" s="94">
        <f t="shared" si="23"/>
        <v>612500.30463999999</v>
      </c>
      <c r="AV69" s="94">
        <f t="shared" si="24"/>
        <v>728875.36252159998</v>
      </c>
      <c r="AW69" s="94">
        <f t="shared" si="25"/>
        <v>612504.87786666665</v>
      </c>
      <c r="AX69" s="94">
        <f t="shared" si="26"/>
        <v>728880.80466133333</v>
      </c>
      <c r="AY69" s="94">
        <f t="shared" si="27"/>
        <v>612503.62666666659</v>
      </c>
      <c r="AZ69" s="94">
        <f t="shared" si="28"/>
        <v>728879.31573333323</v>
      </c>
      <c r="BA69" s="94">
        <f t="shared" si="29"/>
        <v>918750</v>
      </c>
      <c r="BB69" s="95">
        <f t="shared" si="30"/>
        <v>1093312.5</v>
      </c>
      <c r="BC69" s="23"/>
      <c r="BD69" s="96">
        <f t="shared" si="31"/>
        <v>1225936</v>
      </c>
      <c r="BE69" s="96">
        <f t="shared" si="32"/>
        <v>1225936</v>
      </c>
      <c r="BF69" s="96">
        <f t="shared" si="33"/>
        <v>3</v>
      </c>
      <c r="BG69" s="96">
        <f t="shared" si="34"/>
        <v>44</v>
      </c>
      <c r="BH69" s="96">
        <f t="shared" si="35"/>
        <v>33</v>
      </c>
      <c r="BI69" s="96">
        <f t="shared" si="36"/>
        <v>916667</v>
      </c>
      <c r="BJ69" s="97">
        <f t="shared" si="37"/>
        <v>1868980</v>
      </c>
      <c r="BK69" s="96">
        <f t="shared" si="38"/>
        <v>1868980</v>
      </c>
      <c r="BL69" s="96">
        <f t="shared" si="39"/>
        <v>612500</v>
      </c>
      <c r="BM69" s="96">
        <f t="shared" si="40"/>
        <v>612505</v>
      </c>
      <c r="BN69" s="96">
        <f t="shared" si="41"/>
        <v>612504</v>
      </c>
      <c r="BO69" s="96">
        <f t="shared" si="42"/>
        <v>918750</v>
      </c>
      <c r="BP69" s="97">
        <f t="shared" si="43"/>
        <v>918750</v>
      </c>
      <c r="BQ69" s="96">
        <f t="shared" si="44"/>
        <v>918750</v>
      </c>
      <c r="BR69" s="96">
        <f t="shared" si="45"/>
        <v>918750</v>
      </c>
      <c r="BS69" s="96">
        <f t="shared" si="46"/>
        <v>918750</v>
      </c>
      <c r="BT69" s="96">
        <f t="shared" si="47"/>
        <v>918750</v>
      </c>
      <c r="BU69" s="98">
        <f t="shared" si="48"/>
        <v>918750</v>
      </c>
      <c r="BV69" s="77">
        <f t="shared" si="49"/>
        <v>5512500</v>
      </c>
      <c r="BW69" s="9"/>
      <c r="BX69" s="9"/>
      <c r="BY69" s="9"/>
      <c r="BZ69" s="9"/>
      <c r="CA69" s="9"/>
      <c r="CB69" s="9"/>
      <c r="CC69" s="9"/>
      <c r="CD69" s="9"/>
      <c r="CE69" s="9"/>
      <c r="CF69" s="9"/>
      <c r="CG69" s="9"/>
      <c r="CH69" s="9"/>
      <c r="CI69" s="9"/>
      <c r="CJ69" s="9"/>
      <c r="CK69" s="9"/>
      <c r="CL69" s="9"/>
      <c r="CM69" s="9"/>
      <c r="CN69" s="9"/>
      <c r="CO69" s="9"/>
      <c r="CP69" s="9"/>
    </row>
    <row r="70" spans="1:94" ht="20.25" hidden="1" customHeight="1" x14ac:dyDescent="0.35">
      <c r="A70" s="99">
        <v>48</v>
      </c>
      <c r="B70" s="99" t="s">
        <v>21</v>
      </c>
      <c r="C70" s="80" t="s">
        <v>136</v>
      </c>
      <c r="D70" s="80" t="str">
        <f t="shared" si="0"/>
        <v>REPUESTOS|ANILLOS DEL PISTON</v>
      </c>
      <c r="E70" s="81" t="s">
        <v>124</v>
      </c>
      <c r="F70" s="82">
        <v>1</v>
      </c>
      <c r="G70" s="83">
        <v>555466.06017518998</v>
      </c>
      <c r="H70" s="84">
        <f t="shared" si="50"/>
        <v>661004.61160847603</v>
      </c>
      <c r="I70" s="84">
        <v>1045043.1805047459</v>
      </c>
      <c r="J70" s="84">
        <f t="shared" si="51"/>
        <v>1243601.3848006476</v>
      </c>
      <c r="K70" s="85">
        <v>0.91392000000000007</v>
      </c>
      <c r="L70" s="85">
        <f t="shared" si="52"/>
        <v>1.0875648</v>
      </c>
      <c r="M70" s="84">
        <v>18.289280000000002</v>
      </c>
      <c r="N70" s="84">
        <f t="shared" si="53"/>
        <v>21.764243199999999</v>
      </c>
      <c r="O70" s="84">
        <v>14.144000000000002</v>
      </c>
      <c r="P70" s="84">
        <f t="shared" si="54"/>
        <v>16.83136</v>
      </c>
      <c r="Q70" s="84"/>
      <c r="R70" s="84">
        <f t="shared" si="6"/>
        <v>0</v>
      </c>
      <c r="S70" s="86">
        <v>322200</v>
      </c>
      <c r="T70" s="87">
        <f t="shared" si="55"/>
        <v>383418</v>
      </c>
      <c r="U70" s="87">
        <v>660000</v>
      </c>
      <c r="V70" s="87">
        <f t="shared" si="56"/>
        <v>785400</v>
      </c>
      <c r="W70" s="87">
        <v>806722</v>
      </c>
      <c r="X70" s="87">
        <f t="shared" si="57"/>
        <v>959999.17999999993</v>
      </c>
      <c r="Y70" s="105">
        <v>350000</v>
      </c>
      <c r="Z70" s="87">
        <f t="shared" si="58"/>
        <v>416500</v>
      </c>
      <c r="AA70" s="87">
        <v>838235</v>
      </c>
      <c r="AB70" s="87">
        <f t="shared" si="59"/>
        <v>997499.64999999991</v>
      </c>
      <c r="AC70" s="87">
        <v>524369.74789915967</v>
      </c>
      <c r="AD70" s="87">
        <f t="shared" si="60"/>
        <v>624000</v>
      </c>
      <c r="AE70" s="89">
        <v>354400</v>
      </c>
      <c r="AF70" s="90">
        <f t="shared" si="61"/>
        <v>421736</v>
      </c>
      <c r="AG70" s="90">
        <v>726000</v>
      </c>
      <c r="AH70" s="90">
        <f t="shared" si="62"/>
        <v>863940</v>
      </c>
      <c r="AI70" s="90">
        <v>887400</v>
      </c>
      <c r="AJ70" s="90">
        <f t="shared" si="63"/>
        <v>1056006</v>
      </c>
      <c r="AK70" s="90">
        <v>385000</v>
      </c>
      <c r="AL70" s="90">
        <f t="shared" si="64"/>
        <v>458150</v>
      </c>
      <c r="AM70" s="90">
        <v>922100</v>
      </c>
      <c r="AN70" s="90">
        <f t="shared" si="65"/>
        <v>1097299</v>
      </c>
      <c r="AO70" s="90">
        <v>576800</v>
      </c>
      <c r="AP70" s="91">
        <f t="shared" si="66"/>
        <v>686392</v>
      </c>
      <c r="AQ70" s="92">
        <f t="shared" si="19"/>
        <v>410688.68672506331</v>
      </c>
      <c r="AR70" s="93">
        <f t="shared" si="20"/>
        <v>488719.5372028253</v>
      </c>
      <c r="AS70" s="94">
        <f t="shared" si="21"/>
        <v>810347.72683491523</v>
      </c>
      <c r="AT70" s="94">
        <f t="shared" si="22"/>
        <v>964313.79493354913</v>
      </c>
      <c r="AU70" s="94">
        <f t="shared" si="23"/>
        <v>564707.63797333336</v>
      </c>
      <c r="AV70" s="94">
        <f t="shared" si="24"/>
        <v>672002.08918826666</v>
      </c>
      <c r="AW70" s="94">
        <f t="shared" si="25"/>
        <v>245006.09642666669</v>
      </c>
      <c r="AX70" s="94">
        <f t="shared" si="26"/>
        <v>291557.25474773336</v>
      </c>
      <c r="AY70" s="94">
        <f t="shared" si="27"/>
        <v>586783.04799999995</v>
      </c>
      <c r="AZ70" s="94">
        <f t="shared" si="28"/>
        <v>698271.82711999991</v>
      </c>
      <c r="BA70" s="94">
        <f t="shared" si="29"/>
        <v>550584.87394957989</v>
      </c>
      <c r="BB70" s="95">
        <f t="shared" si="30"/>
        <v>655196</v>
      </c>
      <c r="BC70" s="23"/>
      <c r="BD70" s="96">
        <f t="shared" si="31"/>
        <v>388318</v>
      </c>
      <c r="BE70" s="96">
        <f t="shared" si="32"/>
        <v>779330</v>
      </c>
      <c r="BF70" s="96">
        <f t="shared" si="33"/>
        <v>3</v>
      </c>
      <c r="BG70" s="96">
        <f t="shared" si="34"/>
        <v>55</v>
      </c>
      <c r="BH70" s="96">
        <f t="shared" si="35"/>
        <v>42</v>
      </c>
      <c r="BI70" s="96">
        <f t="shared" si="36"/>
        <v>549337</v>
      </c>
      <c r="BJ70" s="97">
        <f t="shared" si="37"/>
        <v>410689</v>
      </c>
      <c r="BK70" s="96">
        <f t="shared" si="38"/>
        <v>810348</v>
      </c>
      <c r="BL70" s="96">
        <f t="shared" si="39"/>
        <v>564708</v>
      </c>
      <c r="BM70" s="96">
        <f t="shared" si="40"/>
        <v>245006</v>
      </c>
      <c r="BN70" s="96">
        <f t="shared" si="41"/>
        <v>586783</v>
      </c>
      <c r="BO70" s="96">
        <f t="shared" si="42"/>
        <v>550585</v>
      </c>
      <c r="BP70" s="97">
        <f t="shared" si="43"/>
        <v>338300</v>
      </c>
      <c r="BQ70" s="96">
        <f t="shared" si="44"/>
        <v>693000</v>
      </c>
      <c r="BR70" s="96">
        <f t="shared" si="45"/>
        <v>847061</v>
      </c>
      <c r="BS70" s="96">
        <f t="shared" si="46"/>
        <v>367500</v>
      </c>
      <c r="BT70" s="96">
        <f t="shared" si="47"/>
        <v>880168</v>
      </c>
      <c r="BU70" s="98">
        <f t="shared" si="48"/>
        <v>550585</v>
      </c>
      <c r="BV70" s="77">
        <f t="shared" si="49"/>
        <v>3676614</v>
      </c>
      <c r="BW70" s="9"/>
      <c r="BX70" s="9"/>
      <c r="BY70" s="9"/>
      <c r="BZ70" s="9"/>
      <c r="CA70" s="9"/>
      <c r="CB70" s="9"/>
      <c r="CC70" s="9"/>
      <c r="CD70" s="9"/>
      <c r="CE70" s="9"/>
      <c r="CF70" s="9"/>
      <c r="CG70" s="9"/>
      <c r="CH70" s="9"/>
      <c r="CI70" s="9"/>
      <c r="CJ70" s="9"/>
      <c r="CK70" s="9"/>
      <c r="CL70" s="9"/>
      <c r="CM70" s="9"/>
      <c r="CN70" s="9"/>
      <c r="CO70" s="9"/>
      <c r="CP70" s="9"/>
    </row>
    <row r="71" spans="1:94" ht="20.25" hidden="1" customHeight="1" x14ac:dyDescent="0.35">
      <c r="A71" s="79">
        <v>49</v>
      </c>
      <c r="B71" s="79" t="s">
        <v>35</v>
      </c>
      <c r="C71" s="80" t="s">
        <v>137</v>
      </c>
      <c r="D71" s="80" t="str">
        <f t="shared" si="0"/>
        <v>MANO DE OBRA|ANILLOS DEL PISTON MOTOR</v>
      </c>
      <c r="E71" s="81" t="s">
        <v>10</v>
      </c>
      <c r="F71" s="82">
        <v>1</v>
      </c>
      <c r="G71" s="83">
        <v>3769439.213591984</v>
      </c>
      <c r="H71" s="84">
        <f t="shared" si="50"/>
        <v>4485632.6641744608</v>
      </c>
      <c r="I71" s="84">
        <v>3769439.213591984</v>
      </c>
      <c r="J71" s="84">
        <f t="shared" si="51"/>
        <v>4485632.6641744608</v>
      </c>
      <c r="K71" s="85">
        <v>0.91392000000000007</v>
      </c>
      <c r="L71" s="85">
        <f t="shared" si="52"/>
        <v>1.0875648</v>
      </c>
      <c r="M71" s="84">
        <v>14.633599999999999</v>
      </c>
      <c r="N71" s="84">
        <f t="shared" si="53"/>
        <v>17.413983999999999</v>
      </c>
      <c r="O71" s="84">
        <v>10.88</v>
      </c>
      <c r="P71" s="84">
        <f t="shared" si="54"/>
        <v>12.9472</v>
      </c>
      <c r="Q71" s="84"/>
      <c r="R71" s="84">
        <f t="shared" si="6"/>
        <v>0</v>
      </c>
      <c r="S71" s="86">
        <v>875000</v>
      </c>
      <c r="T71" s="87">
        <f t="shared" si="55"/>
        <v>1041250</v>
      </c>
      <c r="U71" s="87">
        <v>875000</v>
      </c>
      <c r="V71" s="87">
        <f t="shared" si="56"/>
        <v>1041250</v>
      </c>
      <c r="W71" s="87">
        <v>875000</v>
      </c>
      <c r="X71" s="87">
        <f t="shared" si="57"/>
        <v>1041250</v>
      </c>
      <c r="Y71" s="105">
        <v>875000</v>
      </c>
      <c r="Z71" s="87">
        <f t="shared" si="58"/>
        <v>1041250</v>
      </c>
      <c r="AA71" s="87">
        <v>875000</v>
      </c>
      <c r="AB71" s="87">
        <f t="shared" si="59"/>
        <v>1041250</v>
      </c>
      <c r="AC71" s="87">
        <v>875000</v>
      </c>
      <c r="AD71" s="87">
        <f t="shared" si="60"/>
        <v>1041250</v>
      </c>
      <c r="AE71" s="89">
        <v>962500</v>
      </c>
      <c r="AF71" s="90">
        <f t="shared" si="61"/>
        <v>1145375</v>
      </c>
      <c r="AG71" s="90">
        <v>962500</v>
      </c>
      <c r="AH71" s="90">
        <f t="shared" si="62"/>
        <v>1145375</v>
      </c>
      <c r="AI71" s="90">
        <v>962500</v>
      </c>
      <c r="AJ71" s="90">
        <f t="shared" si="63"/>
        <v>1145375</v>
      </c>
      <c r="AK71" s="90">
        <v>962500</v>
      </c>
      <c r="AL71" s="90">
        <f t="shared" si="64"/>
        <v>1145375</v>
      </c>
      <c r="AM71" s="90">
        <v>962500</v>
      </c>
      <c r="AN71" s="90">
        <f t="shared" si="65"/>
        <v>1145375</v>
      </c>
      <c r="AO71" s="90">
        <v>962500</v>
      </c>
      <c r="AP71" s="91">
        <f t="shared" si="66"/>
        <v>1145375</v>
      </c>
      <c r="AQ71" s="92">
        <f t="shared" si="19"/>
        <v>1868979.7378639944</v>
      </c>
      <c r="AR71" s="93">
        <f t="shared" si="20"/>
        <v>2224085.8880581534</v>
      </c>
      <c r="AS71" s="94">
        <f t="shared" si="21"/>
        <v>1868979.7378639944</v>
      </c>
      <c r="AT71" s="94">
        <f t="shared" si="22"/>
        <v>2224085.8880581534</v>
      </c>
      <c r="AU71" s="94">
        <f t="shared" si="23"/>
        <v>612500.30463999999</v>
      </c>
      <c r="AV71" s="94">
        <f t="shared" si="24"/>
        <v>728875.36252159998</v>
      </c>
      <c r="AW71" s="94">
        <f t="shared" si="25"/>
        <v>612504.87786666665</v>
      </c>
      <c r="AX71" s="94">
        <f t="shared" si="26"/>
        <v>728880.80466133333</v>
      </c>
      <c r="AY71" s="94">
        <f t="shared" si="27"/>
        <v>612503.62666666659</v>
      </c>
      <c r="AZ71" s="94">
        <f t="shared" si="28"/>
        <v>728879.31573333323</v>
      </c>
      <c r="BA71" s="94">
        <f t="shared" si="29"/>
        <v>918750</v>
      </c>
      <c r="BB71" s="95">
        <f t="shared" si="30"/>
        <v>1093312.5</v>
      </c>
      <c r="BC71" s="23"/>
      <c r="BD71" s="96">
        <f t="shared" si="31"/>
        <v>1225936</v>
      </c>
      <c r="BE71" s="96">
        <f t="shared" si="32"/>
        <v>1225936</v>
      </c>
      <c r="BF71" s="96">
        <f t="shared" si="33"/>
        <v>3</v>
      </c>
      <c r="BG71" s="96">
        <f t="shared" si="34"/>
        <v>44</v>
      </c>
      <c r="BH71" s="96">
        <f t="shared" si="35"/>
        <v>33</v>
      </c>
      <c r="BI71" s="96">
        <f t="shared" si="36"/>
        <v>916667</v>
      </c>
      <c r="BJ71" s="97">
        <f t="shared" si="37"/>
        <v>1868980</v>
      </c>
      <c r="BK71" s="96">
        <f t="shared" si="38"/>
        <v>1868980</v>
      </c>
      <c r="BL71" s="96">
        <f t="shared" si="39"/>
        <v>612500</v>
      </c>
      <c r="BM71" s="96">
        <f t="shared" si="40"/>
        <v>612505</v>
      </c>
      <c r="BN71" s="96">
        <f t="shared" si="41"/>
        <v>612504</v>
      </c>
      <c r="BO71" s="96">
        <f t="shared" si="42"/>
        <v>918750</v>
      </c>
      <c r="BP71" s="97">
        <f t="shared" si="43"/>
        <v>918750</v>
      </c>
      <c r="BQ71" s="96">
        <f t="shared" si="44"/>
        <v>918750</v>
      </c>
      <c r="BR71" s="96">
        <f t="shared" si="45"/>
        <v>918750</v>
      </c>
      <c r="BS71" s="96">
        <f t="shared" si="46"/>
        <v>918750</v>
      </c>
      <c r="BT71" s="96">
        <f t="shared" si="47"/>
        <v>918750</v>
      </c>
      <c r="BU71" s="98">
        <f t="shared" si="48"/>
        <v>918750</v>
      </c>
      <c r="BV71" s="77">
        <f t="shared" si="49"/>
        <v>5512500</v>
      </c>
      <c r="BW71" s="9"/>
      <c r="BX71" s="9"/>
      <c r="BY71" s="9"/>
      <c r="BZ71" s="9"/>
      <c r="CA71" s="9"/>
      <c r="CB71" s="9"/>
      <c r="CC71" s="9"/>
      <c r="CD71" s="9"/>
      <c r="CE71" s="9"/>
      <c r="CF71" s="9"/>
      <c r="CG71" s="9"/>
      <c r="CH71" s="9"/>
      <c r="CI71" s="9"/>
      <c r="CJ71" s="9"/>
      <c r="CK71" s="9"/>
      <c r="CL71" s="9"/>
      <c r="CM71" s="9"/>
      <c r="CN71" s="9"/>
      <c r="CO71" s="9"/>
      <c r="CP71" s="9"/>
    </row>
    <row r="72" spans="1:94" ht="20.25" hidden="1" customHeight="1" x14ac:dyDescent="0.35">
      <c r="A72" s="99">
        <v>50</v>
      </c>
      <c r="B72" s="99" t="s">
        <v>21</v>
      </c>
      <c r="C72" s="80" t="s">
        <v>137</v>
      </c>
      <c r="D72" s="80" t="str">
        <f t="shared" si="0"/>
        <v>REPUESTOS|ANILLOS DEL PISTON MOTOR</v>
      </c>
      <c r="E72" s="81" t="s">
        <v>124</v>
      </c>
      <c r="F72" s="82">
        <v>1</v>
      </c>
      <c r="G72" s="83">
        <v>555466.06017518998</v>
      </c>
      <c r="H72" s="84">
        <f t="shared" si="50"/>
        <v>661004.61160847603</v>
      </c>
      <c r="I72" s="84">
        <v>1045043.1805047459</v>
      </c>
      <c r="J72" s="84">
        <f t="shared" si="51"/>
        <v>1243601.3848006476</v>
      </c>
      <c r="K72" s="85">
        <v>0.91392000000000007</v>
      </c>
      <c r="L72" s="85">
        <f t="shared" si="52"/>
        <v>1.0875648</v>
      </c>
      <c r="M72" s="84">
        <v>18.289280000000002</v>
      </c>
      <c r="N72" s="84">
        <f t="shared" si="53"/>
        <v>21.764243199999999</v>
      </c>
      <c r="O72" s="84">
        <v>14.144000000000002</v>
      </c>
      <c r="P72" s="84">
        <f t="shared" si="54"/>
        <v>16.83136</v>
      </c>
      <c r="Q72" s="84"/>
      <c r="R72" s="84">
        <f t="shared" si="6"/>
        <v>0</v>
      </c>
      <c r="S72" s="86">
        <v>322000</v>
      </c>
      <c r="T72" s="87">
        <f t="shared" si="55"/>
        <v>383180</v>
      </c>
      <c r="U72" s="87">
        <v>660000</v>
      </c>
      <c r="V72" s="87">
        <f t="shared" si="56"/>
        <v>785400</v>
      </c>
      <c r="W72" s="87">
        <v>957983</v>
      </c>
      <c r="X72" s="87">
        <f t="shared" si="57"/>
        <v>1139999.77</v>
      </c>
      <c r="Y72" s="105">
        <v>600000</v>
      </c>
      <c r="Z72" s="87">
        <f t="shared" si="58"/>
        <v>714000</v>
      </c>
      <c r="AA72" s="87">
        <v>838235</v>
      </c>
      <c r="AB72" s="87">
        <f t="shared" si="59"/>
        <v>997499.64999999991</v>
      </c>
      <c r="AC72" s="87">
        <v>524369.74789915967</v>
      </c>
      <c r="AD72" s="87">
        <f t="shared" si="60"/>
        <v>624000</v>
      </c>
      <c r="AE72" s="89">
        <v>354200</v>
      </c>
      <c r="AF72" s="90">
        <f t="shared" si="61"/>
        <v>421498</v>
      </c>
      <c r="AG72" s="90">
        <v>726000</v>
      </c>
      <c r="AH72" s="90">
        <f t="shared" si="62"/>
        <v>863940</v>
      </c>
      <c r="AI72" s="90">
        <v>1053800</v>
      </c>
      <c r="AJ72" s="90">
        <f t="shared" si="63"/>
        <v>1254022</v>
      </c>
      <c r="AK72" s="90">
        <v>660000</v>
      </c>
      <c r="AL72" s="90">
        <f t="shared" si="64"/>
        <v>785400</v>
      </c>
      <c r="AM72" s="90">
        <v>922100</v>
      </c>
      <c r="AN72" s="90">
        <f t="shared" si="65"/>
        <v>1097299</v>
      </c>
      <c r="AO72" s="90">
        <v>576800</v>
      </c>
      <c r="AP72" s="91">
        <f t="shared" si="66"/>
        <v>686392</v>
      </c>
      <c r="AQ72" s="92">
        <f t="shared" si="19"/>
        <v>410555.35339172999</v>
      </c>
      <c r="AR72" s="93">
        <f t="shared" si="20"/>
        <v>488560.87053615868</v>
      </c>
      <c r="AS72" s="94">
        <f t="shared" si="21"/>
        <v>810347.72683491523</v>
      </c>
      <c r="AT72" s="94">
        <f t="shared" si="22"/>
        <v>964313.79493354913</v>
      </c>
      <c r="AU72" s="94">
        <f t="shared" si="23"/>
        <v>670594.63797333336</v>
      </c>
      <c r="AV72" s="94">
        <f t="shared" si="24"/>
        <v>798007.61918826669</v>
      </c>
      <c r="AW72" s="94">
        <f t="shared" si="25"/>
        <v>420006.09642666671</v>
      </c>
      <c r="AX72" s="94">
        <f t="shared" si="26"/>
        <v>499807.25474773336</v>
      </c>
      <c r="AY72" s="94">
        <f t="shared" si="27"/>
        <v>586783.04799999995</v>
      </c>
      <c r="AZ72" s="94">
        <f t="shared" si="28"/>
        <v>698271.82711999991</v>
      </c>
      <c r="BA72" s="94">
        <f t="shared" si="29"/>
        <v>550584.87394957989</v>
      </c>
      <c r="BB72" s="95">
        <f t="shared" si="30"/>
        <v>655196</v>
      </c>
      <c r="BC72" s="23"/>
      <c r="BD72" s="96">
        <f t="shared" si="31"/>
        <v>388141</v>
      </c>
      <c r="BE72" s="96">
        <f t="shared" si="32"/>
        <v>779330</v>
      </c>
      <c r="BF72" s="96">
        <f t="shared" si="33"/>
        <v>3</v>
      </c>
      <c r="BG72" s="96">
        <f t="shared" si="34"/>
        <v>55</v>
      </c>
      <c r="BH72" s="96">
        <f t="shared" si="35"/>
        <v>42</v>
      </c>
      <c r="BI72" s="96">
        <f t="shared" si="36"/>
        <v>549337</v>
      </c>
      <c r="BJ72" s="97">
        <f t="shared" si="37"/>
        <v>410555</v>
      </c>
      <c r="BK72" s="96">
        <f t="shared" si="38"/>
        <v>810348</v>
      </c>
      <c r="BL72" s="96">
        <f t="shared" si="39"/>
        <v>670595</v>
      </c>
      <c r="BM72" s="96">
        <f t="shared" si="40"/>
        <v>420006</v>
      </c>
      <c r="BN72" s="96">
        <f t="shared" si="41"/>
        <v>586783</v>
      </c>
      <c r="BO72" s="96">
        <f t="shared" si="42"/>
        <v>550585</v>
      </c>
      <c r="BP72" s="97">
        <f t="shared" si="43"/>
        <v>338100</v>
      </c>
      <c r="BQ72" s="96">
        <f t="shared" si="44"/>
        <v>693000</v>
      </c>
      <c r="BR72" s="96">
        <f t="shared" si="45"/>
        <v>1005892</v>
      </c>
      <c r="BS72" s="96">
        <f t="shared" si="46"/>
        <v>630000</v>
      </c>
      <c r="BT72" s="96">
        <f t="shared" si="47"/>
        <v>880168</v>
      </c>
      <c r="BU72" s="98">
        <f t="shared" si="48"/>
        <v>550585</v>
      </c>
      <c r="BV72" s="77">
        <f t="shared" si="49"/>
        <v>4097745</v>
      </c>
      <c r="BW72" s="9"/>
      <c r="BX72" s="9"/>
      <c r="BY72" s="9"/>
      <c r="BZ72" s="9"/>
      <c r="CA72" s="9"/>
      <c r="CB72" s="9"/>
      <c r="CC72" s="9"/>
      <c r="CD72" s="9"/>
      <c r="CE72" s="9"/>
      <c r="CF72" s="9"/>
      <c r="CG72" s="9"/>
      <c r="CH72" s="9"/>
      <c r="CI72" s="9"/>
      <c r="CJ72" s="9"/>
      <c r="CK72" s="9"/>
      <c r="CL72" s="9"/>
      <c r="CM72" s="9"/>
      <c r="CN72" s="9"/>
      <c r="CO72" s="9"/>
      <c r="CP72" s="9"/>
    </row>
    <row r="73" spans="1:94" ht="20.25" hidden="1" customHeight="1" x14ac:dyDescent="0.35">
      <c r="A73" s="79">
        <v>51</v>
      </c>
      <c r="B73" s="79" t="s">
        <v>35</v>
      </c>
      <c r="C73" s="80" t="s">
        <v>138</v>
      </c>
      <c r="D73" s="80" t="str">
        <f t="shared" si="0"/>
        <v>MANO DE OBRA|ARANDELA TAPON CARTER</v>
      </c>
      <c r="E73" s="81" t="s">
        <v>10</v>
      </c>
      <c r="F73" s="82">
        <v>1</v>
      </c>
      <c r="G73" s="83">
        <v>44800.299635755</v>
      </c>
      <c r="H73" s="84">
        <f t="shared" si="50"/>
        <v>53312.356566548449</v>
      </c>
      <c r="I73" s="84">
        <v>44800.299635755</v>
      </c>
      <c r="J73" s="84">
        <f t="shared" si="51"/>
        <v>53312.356566548449</v>
      </c>
      <c r="K73" s="85">
        <v>0.91392000000000007</v>
      </c>
      <c r="L73" s="85">
        <f t="shared" si="52"/>
        <v>1.0875648</v>
      </c>
      <c r="M73" s="84">
        <v>14.633599999999999</v>
      </c>
      <c r="N73" s="84">
        <f t="shared" si="53"/>
        <v>17.413983999999999</v>
      </c>
      <c r="O73" s="84">
        <v>10.88</v>
      </c>
      <c r="P73" s="84">
        <f t="shared" si="54"/>
        <v>12.9472</v>
      </c>
      <c r="Q73" s="84"/>
      <c r="R73" s="84">
        <f t="shared" si="6"/>
        <v>0</v>
      </c>
      <c r="S73" s="86">
        <v>44500</v>
      </c>
      <c r="T73" s="87">
        <f t="shared" si="55"/>
        <v>52955</v>
      </c>
      <c r="U73" s="87">
        <v>44500</v>
      </c>
      <c r="V73" s="87">
        <f t="shared" si="56"/>
        <v>52955</v>
      </c>
      <c r="W73" s="87">
        <v>44500</v>
      </c>
      <c r="X73" s="87">
        <f t="shared" si="57"/>
        <v>52955</v>
      </c>
      <c r="Y73" s="105">
        <v>450000</v>
      </c>
      <c r="Z73" s="87">
        <f t="shared" si="58"/>
        <v>535500</v>
      </c>
      <c r="AA73" s="87">
        <v>44500</v>
      </c>
      <c r="AB73" s="87">
        <f t="shared" si="59"/>
        <v>52955</v>
      </c>
      <c r="AC73" s="87">
        <v>44500</v>
      </c>
      <c r="AD73" s="87">
        <f t="shared" si="60"/>
        <v>52955</v>
      </c>
      <c r="AE73" s="89">
        <v>49000</v>
      </c>
      <c r="AF73" s="90">
        <f t="shared" si="61"/>
        <v>58310</v>
      </c>
      <c r="AG73" s="90">
        <v>49000</v>
      </c>
      <c r="AH73" s="90">
        <f t="shared" si="62"/>
        <v>58310</v>
      </c>
      <c r="AI73" s="90">
        <v>49000</v>
      </c>
      <c r="AJ73" s="90">
        <f t="shared" si="63"/>
        <v>58310</v>
      </c>
      <c r="AK73" s="90">
        <v>495000</v>
      </c>
      <c r="AL73" s="90">
        <f t="shared" si="64"/>
        <v>589050</v>
      </c>
      <c r="AM73" s="90">
        <v>49000</v>
      </c>
      <c r="AN73" s="90">
        <f t="shared" si="65"/>
        <v>58310</v>
      </c>
      <c r="AO73" s="90">
        <v>49000</v>
      </c>
      <c r="AP73" s="91">
        <f t="shared" si="66"/>
        <v>58310</v>
      </c>
      <c r="AQ73" s="92">
        <f t="shared" si="19"/>
        <v>46100.099878585002</v>
      </c>
      <c r="AR73" s="93">
        <f t="shared" si="20"/>
        <v>54859.11885551615</v>
      </c>
      <c r="AS73" s="94">
        <f t="shared" si="21"/>
        <v>46100.099878585002</v>
      </c>
      <c r="AT73" s="94">
        <f t="shared" si="22"/>
        <v>54859.11885551615</v>
      </c>
      <c r="AU73" s="94">
        <f t="shared" si="23"/>
        <v>31166.971306666663</v>
      </c>
      <c r="AV73" s="94">
        <f t="shared" si="24"/>
        <v>37088.695854933329</v>
      </c>
      <c r="AW73" s="94">
        <f t="shared" si="25"/>
        <v>315004.87786666671</v>
      </c>
      <c r="AX73" s="94">
        <f t="shared" si="26"/>
        <v>374855.80466133339</v>
      </c>
      <c r="AY73" s="94">
        <f t="shared" si="27"/>
        <v>31170.293333333335</v>
      </c>
      <c r="AZ73" s="94">
        <f t="shared" si="28"/>
        <v>37092.649066666665</v>
      </c>
      <c r="BA73" s="94">
        <f t="shared" si="29"/>
        <v>46750</v>
      </c>
      <c r="BB73" s="95">
        <f t="shared" si="30"/>
        <v>55632.5</v>
      </c>
      <c r="BC73" s="23"/>
      <c r="BD73" s="96">
        <f t="shared" si="31"/>
        <v>46011</v>
      </c>
      <c r="BE73" s="96">
        <f t="shared" si="32"/>
        <v>46011</v>
      </c>
      <c r="BF73" s="96">
        <f t="shared" si="33"/>
        <v>3</v>
      </c>
      <c r="BG73" s="96">
        <f t="shared" si="34"/>
        <v>44</v>
      </c>
      <c r="BH73" s="96">
        <f t="shared" si="35"/>
        <v>33</v>
      </c>
      <c r="BI73" s="96">
        <f t="shared" si="36"/>
        <v>46642</v>
      </c>
      <c r="BJ73" s="97">
        <f t="shared" si="37"/>
        <v>46100</v>
      </c>
      <c r="BK73" s="96">
        <f t="shared" si="38"/>
        <v>46100</v>
      </c>
      <c r="BL73" s="96">
        <f t="shared" si="39"/>
        <v>31167</v>
      </c>
      <c r="BM73" s="96">
        <f t="shared" si="40"/>
        <v>315005</v>
      </c>
      <c r="BN73" s="96">
        <f t="shared" si="41"/>
        <v>31170</v>
      </c>
      <c r="BO73" s="96">
        <f t="shared" si="42"/>
        <v>46750</v>
      </c>
      <c r="BP73" s="97">
        <f t="shared" si="43"/>
        <v>46100</v>
      </c>
      <c r="BQ73" s="96">
        <f t="shared" si="44"/>
        <v>46100</v>
      </c>
      <c r="BR73" s="96">
        <f t="shared" si="45"/>
        <v>46750</v>
      </c>
      <c r="BS73" s="96">
        <f t="shared" si="46"/>
        <v>472500</v>
      </c>
      <c r="BT73" s="96">
        <f t="shared" si="47"/>
        <v>46750</v>
      </c>
      <c r="BU73" s="98">
        <f t="shared" si="48"/>
        <v>46750</v>
      </c>
      <c r="BV73" s="77">
        <f t="shared" si="49"/>
        <v>704950</v>
      </c>
      <c r="BW73" s="9"/>
      <c r="BX73" s="9"/>
      <c r="BY73" s="9"/>
      <c r="BZ73" s="9"/>
      <c r="CA73" s="9"/>
      <c r="CB73" s="9"/>
      <c r="CC73" s="9"/>
      <c r="CD73" s="9"/>
      <c r="CE73" s="9"/>
      <c r="CF73" s="9"/>
      <c r="CG73" s="9"/>
      <c r="CH73" s="9"/>
      <c r="CI73" s="9"/>
      <c r="CJ73" s="9"/>
      <c r="CK73" s="9"/>
      <c r="CL73" s="9"/>
      <c r="CM73" s="9"/>
      <c r="CN73" s="9"/>
      <c r="CO73" s="9"/>
      <c r="CP73" s="9"/>
    </row>
    <row r="74" spans="1:94" ht="20.25" hidden="1" customHeight="1" x14ac:dyDescent="0.35">
      <c r="A74" s="99">
        <v>52</v>
      </c>
      <c r="B74" s="99" t="s">
        <v>21</v>
      </c>
      <c r="C74" s="80" t="s">
        <v>138</v>
      </c>
      <c r="D74" s="80" t="str">
        <f t="shared" si="0"/>
        <v>REPUESTOS|ARANDELA TAPON CARTER</v>
      </c>
      <c r="E74" s="81" t="s">
        <v>84</v>
      </c>
      <c r="F74" s="82">
        <v>1</v>
      </c>
      <c r="G74" s="83">
        <v>7205.9004794160001</v>
      </c>
      <c r="H74" s="84">
        <f t="shared" si="50"/>
        <v>8575.0215705050396</v>
      </c>
      <c r="I74" s="84">
        <v>7205.9004794160001</v>
      </c>
      <c r="J74" s="84">
        <f t="shared" si="51"/>
        <v>8575.0215705050396</v>
      </c>
      <c r="K74" s="84">
        <v>4320.0019200000006</v>
      </c>
      <c r="L74" s="84">
        <f t="shared" si="52"/>
        <v>5140.8022848000001</v>
      </c>
      <c r="M74" s="84">
        <v>17.375360000000001</v>
      </c>
      <c r="N74" s="84">
        <f t="shared" si="53"/>
        <v>20.6766784</v>
      </c>
      <c r="O74" s="84">
        <v>14.144000000000002</v>
      </c>
      <c r="P74" s="84">
        <f t="shared" si="54"/>
        <v>16.83136</v>
      </c>
      <c r="Q74" s="84"/>
      <c r="R74" s="84">
        <f t="shared" si="6"/>
        <v>0</v>
      </c>
      <c r="S74" s="86">
        <v>15000</v>
      </c>
      <c r="T74" s="87">
        <f t="shared" si="55"/>
        <v>17850</v>
      </c>
      <c r="U74" s="87">
        <v>15000</v>
      </c>
      <c r="V74" s="87">
        <f t="shared" si="56"/>
        <v>17850</v>
      </c>
      <c r="W74" s="87">
        <v>20168</v>
      </c>
      <c r="X74" s="87">
        <f t="shared" si="57"/>
        <v>23999.919999999998</v>
      </c>
      <c r="Y74" s="105">
        <v>45000</v>
      </c>
      <c r="Z74" s="87">
        <f t="shared" si="58"/>
        <v>53550</v>
      </c>
      <c r="AA74" s="87">
        <v>25000</v>
      </c>
      <c r="AB74" s="87">
        <f t="shared" si="59"/>
        <v>29750</v>
      </c>
      <c r="AC74" s="87">
        <v>36302.521008403361</v>
      </c>
      <c r="AD74" s="87">
        <f t="shared" si="60"/>
        <v>43200</v>
      </c>
      <c r="AE74" s="89">
        <v>16500</v>
      </c>
      <c r="AF74" s="90">
        <f t="shared" si="61"/>
        <v>19635</v>
      </c>
      <c r="AG74" s="90">
        <v>16500</v>
      </c>
      <c r="AH74" s="90">
        <f t="shared" si="62"/>
        <v>19635</v>
      </c>
      <c r="AI74" s="90">
        <v>22200</v>
      </c>
      <c r="AJ74" s="90">
        <f t="shared" si="63"/>
        <v>26418</v>
      </c>
      <c r="AK74" s="90">
        <v>49500</v>
      </c>
      <c r="AL74" s="90">
        <f t="shared" si="64"/>
        <v>58905</v>
      </c>
      <c r="AM74" s="90">
        <v>27500</v>
      </c>
      <c r="AN74" s="90">
        <f t="shared" si="65"/>
        <v>32725</v>
      </c>
      <c r="AO74" s="90">
        <v>39900</v>
      </c>
      <c r="AP74" s="91">
        <f t="shared" si="66"/>
        <v>47481</v>
      </c>
      <c r="AQ74" s="92">
        <f t="shared" si="19"/>
        <v>12901.966826472</v>
      </c>
      <c r="AR74" s="93">
        <f t="shared" si="20"/>
        <v>15353.34052350168</v>
      </c>
      <c r="AS74" s="94">
        <f t="shared" si="21"/>
        <v>12901.966826472</v>
      </c>
      <c r="AT74" s="94">
        <f t="shared" si="22"/>
        <v>15353.34052350168</v>
      </c>
      <c r="AU74" s="94">
        <f t="shared" si="23"/>
        <v>15562.667306666668</v>
      </c>
      <c r="AV74" s="94">
        <f t="shared" si="24"/>
        <v>18519.574094933334</v>
      </c>
      <c r="AW74" s="94">
        <f t="shared" si="25"/>
        <v>31505.791786666668</v>
      </c>
      <c r="AX74" s="94">
        <f t="shared" si="26"/>
        <v>37491.892226133335</v>
      </c>
      <c r="AY74" s="94">
        <f t="shared" si="27"/>
        <v>17504.714666666667</v>
      </c>
      <c r="AZ74" s="94">
        <f t="shared" si="28"/>
        <v>20830.610453333331</v>
      </c>
      <c r="BA74" s="94">
        <f t="shared" si="29"/>
        <v>38101.26050420168</v>
      </c>
      <c r="BB74" s="95">
        <f t="shared" si="30"/>
        <v>45340.5</v>
      </c>
      <c r="BC74" s="23"/>
      <c r="BD74" s="96">
        <f t="shared" si="31"/>
        <v>11276</v>
      </c>
      <c r="BE74" s="96">
        <f t="shared" si="32"/>
        <v>11276</v>
      </c>
      <c r="BF74" s="96">
        <f t="shared" si="33"/>
        <v>9199</v>
      </c>
      <c r="BG74" s="96">
        <f t="shared" si="34"/>
        <v>52</v>
      </c>
      <c r="BH74" s="96">
        <f t="shared" si="35"/>
        <v>42</v>
      </c>
      <c r="BI74" s="96">
        <f t="shared" si="36"/>
        <v>38016</v>
      </c>
      <c r="BJ74" s="97">
        <f t="shared" si="37"/>
        <v>12902</v>
      </c>
      <c r="BK74" s="96">
        <f t="shared" si="38"/>
        <v>12902</v>
      </c>
      <c r="BL74" s="96">
        <f t="shared" si="39"/>
        <v>15563</v>
      </c>
      <c r="BM74" s="96">
        <f t="shared" si="40"/>
        <v>31506</v>
      </c>
      <c r="BN74" s="96">
        <f t="shared" si="41"/>
        <v>17505</v>
      </c>
      <c r="BO74" s="96">
        <f t="shared" si="42"/>
        <v>38101</v>
      </c>
      <c r="BP74" s="97">
        <f t="shared" si="43"/>
        <v>15750</v>
      </c>
      <c r="BQ74" s="96">
        <f t="shared" si="44"/>
        <v>15750</v>
      </c>
      <c r="BR74" s="96">
        <f t="shared" si="45"/>
        <v>21184</v>
      </c>
      <c r="BS74" s="96">
        <f t="shared" si="46"/>
        <v>47250</v>
      </c>
      <c r="BT74" s="96">
        <f t="shared" si="47"/>
        <v>26250</v>
      </c>
      <c r="BU74" s="98">
        <f t="shared" si="48"/>
        <v>38101</v>
      </c>
      <c r="BV74" s="77">
        <f t="shared" si="49"/>
        <v>164285</v>
      </c>
      <c r="BW74" s="9"/>
      <c r="BX74" s="9"/>
      <c r="BY74" s="9"/>
      <c r="BZ74" s="9"/>
      <c r="CA74" s="9"/>
      <c r="CB74" s="9"/>
      <c r="CC74" s="9"/>
      <c r="CD74" s="9"/>
      <c r="CE74" s="9"/>
      <c r="CF74" s="9"/>
      <c r="CG74" s="9"/>
      <c r="CH74" s="9"/>
      <c r="CI74" s="9"/>
      <c r="CJ74" s="9"/>
      <c r="CK74" s="9"/>
      <c r="CL74" s="9"/>
      <c r="CM74" s="9"/>
      <c r="CN74" s="9"/>
      <c r="CO74" s="9"/>
      <c r="CP74" s="9"/>
    </row>
    <row r="75" spans="1:94" ht="20.25" hidden="1" customHeight="1" x14ac:dyDescent="0.35">
      <c r="A75" s="79">
        <v>53</v>
      </c>
      <c r="B75" s="79" t="s">
        <v>35</v>
      </c>
      <c r="C75" s="80" t="s">
        <v>139</v>
      </c>
      <c r="D75" s="80" t="str">
        <f t="shared" si="0"/>
        <v>MANO DE OBRA|ARANDELAS DE AJUSTE</v>
      </c>
      <c r="E75" s="81" t="s">
        <v>10</v>
      </c>
      <c r="F75" s="82">
        <v>1</v>
      </c>
      <c r="G75" s="83">
        <v>582409.40092831489</v>
      </c>
      <c r="H75" s="84">
        <f t="shared" si="50"/>
        <v>693067.18710469466</v>
      </c>
      <c r="I75" s="84">
        <v>582409.40092831489</v>
      </c>
      <c r="J75" s="84">
        <f t="shared" si="51"/>
        <v>693067.18710469466</v>
      </c>
      <c r="K75" s="85">
        <v>0.91392000000000007</v>
      </c>
      <c r="L75" s="85">
        <f t="shared" si="52"/>
        <v>1.0875648</v>
      </c>
      <c r="M75" s="84">
        <v>14.633599999999999</v>
      </c>
      <c r="N75" s="84">
        <f t="shared" si="53"/>
        <v>17.413983999999999</v>
      </c>
      <c r="O75" s="84">
        <v>10.88</v>
      </c>
      <c r="P75" s="84">
        <f t="shared" si="54"/>
        <v>12.9472</v>
      </c>
      <c r="Q75" s="84"/>
      <c r="R75" s="84">
        <f t="shared" si="6"/>
        <v>0</v>
      </c>
      <c r="S75" s="86">
        <v>44500</v>
      </c>
      <c r="T75" s="87">
        <f t="shared" si="55"/>
        <v>52955</v>
      </c>
      <c r="U75" s="87">
        <v>44500</v>
      </c>
      <c r="V75" s="87">
        <f t="shared" si="56"/>
        <v>52955</v>
      </c>
      <c r="W75" s="87">
        <v>44500</v>
      </c>
      <c r="X75" s="87">
        <f t="shared" si="57"/>
        <v>52955</v>
      </c>
      <c r="Y75" s="105">
        <v>445000</v>
      </c>
      <c r="Z75" s="87">
        <f t="shared" si="58"/>
        <v>529550</v>
      </c>
      <c r="AA75" s="87">
        <v>44500</v>
      </c>
      <c r="AB75" s="87">
        <f t="shared" si="59"/>
        <v>52955</v>
      </c>
      <c r="AC75" s="87">
        <v>44500</v>
      </c>
      <c r="AD75" s="87">
        <f t="shared" si="60"/>
        <v>52955</v>
      </c>
      <c r="AE75" s="89">
        <v>49000</v>
      </c>
      <c r="AF75" s="90">
        <f t="shared" si="61"/>
        <v>58310</v>
      </c>
      <c r="AG75" s="90">
        <v>49000</v>
      </c>
      <c r="AH75" s="90">
        <f t="shared" si="62"/>
        <v>58310</v>
      </c>
      <c r="AI75" s="90">
        <v>49000</v>
      </c>
      <c r="AJ75" s="90">
        <f t="shared" si="63"/>
        <v>58310</v>
      </c>
      <c r="AK75" s="90">
        <v>489500</v>
      </c>
      <c r="AL75" s="90">
        <f t="shared" si="64"/>
        <v>582505</v>
      </c>
      <c r="AM75" s="90">
        <v>49000</v>
      </c>
      <c r="AN75" s="90">
        <f t="shared" si="65"/>
        <v>58310</v>
      </c>
      <c r="AO75" s="90">
        <v>49000</v>
      </c>
      <c r="AP75" s="91">
        <f t="shared" si="66"/>
        <v>58310</v>
      </c>
      <c r="AQ75" s="92">
        <f t="shared" si="19"/>
        <v>225303.13364277163</v>
      </c>
      <c r="AR75" s="93">
        <f t="shared" si="20"/>
        <v>268110.72903489822</v>
      </c>
      <c r="AS75" s="94">
        <f t="shared" si="21"/>
        <v>225303.13364277163</v>
      </c>
      <c r="AT75" s="94">
        <f t="shared" si="22"/>
        <v>268110.72903489822</v>
      </c>
      <c r="AU75" s="94">
        <f t="shared" si="23"/>
        <v>31166.971306666663</v>
      </c>
      <c r="AV75" s="94">
        <f t="shared" si="24"/>
        <v>37088.695854933329</v>
      </c>
      <c r="AW75" s="94">
        <f t="shared" si="25"/>
        <v>311504.87786666671</v>
      </c>
      <c r="AX75" s="94">
        <f t="shared" si="26"/>
        <v>370690.80466133339</v>
      </c>
      <c r="AY75" s="94">
        <f t="shared" si="27"/>
        <v>31170.293333333335</v>
      </c>
      <c r="AZ75" s="94">
        <f t="shared" si="28"/>
        <v>37092.649066666665</v>
      </c>
      <c r="BA75" s="94">
        <f t="shared" si="29"/>
        <v>46750</v>
      </c>
      <c r="BB75" s="95">
        <f t="shared" si="30"/>
        <v>55632.5</v>
      </c>
      <c r="BC75" s="23"/>
      <c r="BD75" s="96">
        <f t="shared" si="31"/>
        <v>67269</v>
      </c>
      <c r="BE75" s="96">
        <f t="shared" si="32"/>
        <v>67269</v>
      </c>
      <c r="BF75" s="96">
        <f t="shared" si="33"/>
        <v>3</v>
      </c>
      <c r="BG75" s="96">
        <f t="shared" si="34"/>
        <v>44</v>
      </c>
      <c r="BH75" s="96">
        <f t="shared" si="35"/>
        <v>33</v>
      </c>
      <c r="BI75" s="96">
        <f t="shared" si="36"/>
        <v>46642</v>
      </c>
      <c r="BJ75" s="97">
        <f t="shared" si="37"/>
        <v>225303</v>
      </c>
      <c r="BK75" s="96">
        <f t="shared" si="38"/>
        <v>225303</v>
      </c>
      <c r="BL75" s="96">
        <f t="shared" si="39"/>
        <v>31167</v>
      </c>
      <c r="BM75" s="96">
        <f t="shared" si="40"/>
        <v>311505</v>
      </c>
      <c r="BN75" s="96">
        <f t="shared" si="41"/>
        <v>31170</v>
      </c>
      <c r="BO75" s="96">
        <f t="shared" si="42"/>
        <v>46750</v>
      </c>
      <c r="BP75" s="97">
        <f t="shared" si="43"/>
        <v>46750</v>
      </c>
      <c r="BQ75" s="96">
        <f t="shared" si="44"/>
        <v>46750</v>
      </c>
      <c r="BR75" s="96">
        <f t="shared" si="45"/>
        <v>46750</v>
      </c>
      <c r="BS75" s="96">
        <f t="shared" si="46"/>
        <v>467250</v>
      </c>
      <c r="BT75" s="96">
        <f t="shared" si="47"/>
        <v>46750</v>
      </c>
      <c r="BU75" s="98">
        <f t="shared" si="48"/>
        <v>46750</v>
      </c>
      <c r="BV75" s="77">
        <f t="shared" si="49"/>
        <v>701000</v>
      </c>
      <c r="BW75" s="9"/>
      <c r="BX75" s="9"/>
      <c r="BY75" s="9"/>
      <c r="BZ75" s="9"/>
      <c r="CA75" s="9"/>
      <c r="CB75" s="9"/>
      <c r="CC75" s="9"/>
      <c r="CD75" s="9"/>
      <c r="CE75" s="9"/>
      <c r="CF75" s="9"/>
      <c r="CG75" s="9"/>
      <c r="CH75" s="9"/>
      <c r="CI75" s="9"/>
      <c r="CJ75" s="9"/>
      <c r="CK75" s="9"/>
      <c r="CL75" s="9"/>
      <c r="CM75" s="9"/>
      <c r="CN75" s="9"/>
      <c r="CO75" s="9"/>
      <c r="CP75" s="9"/>
    </row>
    <row r="76" spans="1:94" ht="20.25" hidden="1" customHeight="1" x14ac:dyDescent="0.35">
      <c r="A76" s="99">
        <v>54</v>
      </c>
      <c r="B76" s="99" t="s">
        <v>21</v>
      </c>
      <c r="C76" s="80" t="s">
        <v>139</v>
      </c>
      <c r="D76" s="80" t="str">
        <f t="shared" si="0"/>
        <v>REPUESTOS|ARANDELAS DE AJUSTE</v>
      </c>
      <c r="E76" s="81" t="s">
        <v>124</v>
      </c>
      <c r="F76" s="82">
        <v>1</v>
      </c>
      <c r="G76" s="83">
        <v>2882.5451820600001</v>
      </c>
      <c r="H76" s="84">
        <f t="shared" si="50"/>
        <v>3430.2287666513998</v>
      </c>
      <c r="I76" s="84">
        <v>2882.5451820600001</v>
      </c>
      <c r="J76" s="84">
        <f t="shared" si="51"/>
        <v>3430.2287666513998</v>
      </c>
      <c r="K76" s="85">
        <v>0.91392000000000007</v>
      </c>
      <c r="L76" s="85">
        <f t="shared" si="52"/>
        <v>1.0875648</v>
      </c>
      <c r="M76" s="84">
        <v>17.375360000000001</v>
      </c>
      <c r="N76" s="84">
        <f t="shared" si="53"/>
        <v>20.6766784</v>
      </c>
      <c r="O76" s="84">
        <v>14.144000000000002</v>
      </c>
      <c r="P76" s="84">
        <f t="shared" si="54"/>
        <v>16.83136</v>
      </c>
      <c r="Q76" s="84"/>
      <c r="R76" s="84">
        <f t="shared" si="6"/>
        <v>0</v>
      </c>
      <c r="S76" s="86">
        <v>5700</v>
      </c>
      <c r="T76" s="87">
        <f t="shared" si="55"/>
        <v>6783</v>
      </c>
      <c r="U76" s="87">
        <v>10000</v>
      </c>
      <c r="V76" s="87">
        <f t="shared" si="56"/>
        <v>11900</v>
      </c>
      <c r="W76" s="87">
        <v>20168</v>
      </c>
      <c r="X76" s="87">
        <f t="shared" si="57"/>
        <v>23999.919999999998</v>
      </c>
      <c r="Y76" s="105">
        <v>50000</v>
      </c>
      <c r="Z76" s="87">
        <f t="shared" si="58"/>
        <v>59500</v>
      </c>
      <c r="AA76" s="87">
        <v>25000</v>
      </c>
      <c r="AB76" s="87">
        <f t="shared" si="59"/>
        <v>29750</v>
      </c>
      <c r="AC76" s="87">
        <v>36302.521008403361</v>
      </c>
      <c r="AD76" s="87">
        <f t="shared" si="60"/>
        <v>43200</v>
      </c>
      <c r="AE76" s="89">
        <v>6300</v>
      </c>
      <c r="AF76" s="90">
        <f t="shared" si="61"/>
        <v>7497</v>
      </c>
      <c r="AG76" s="90">
        <v>11000</v>
      </c>
      <c r="AH76" s="90">
        <f t="shared" si="62"/>
        <v>13090</v>
      </c>
      <c r="AI76" s="90">
        <v>22200</v>
      </c>
      <c r="AJ76" s="90">
        <f t="shared" si="63"/>
        <v>26418</v>
      </c>
      <c r="AK76" s="90">
        <v>55000</v>
      </c>
      <c r="AL76" s="90">
        <f t="shared" si="64"/>
        <v>65450</v>
      </c>
      <c r="AM76" s="90">
        <v>27500</v>
      </c>
      <c r="AN76" s="90">
        <f t="shared" si="65"/>
        <v>32725</v>
      </c>
      <c r="AO76" s="90">
        <v>39900</v>
      </c>
      <c r="AP76" s="91">
        <f t="shared" si="66"/>
        <v>47481</v>
      </c>
      <c r="AQ76" s="92">
        <f t="shared" si="19"/>
        <v>4960.8483940199994</v>
      </c>
      <c r="AR76" s="93">
        <f t="shared" si="20"/>
        <v>5903.4095888837992</v>
      </c>
      <c r="AS76" s="94">
        <f t="shared" si="21"/>
        <v>7960.8483940199994</v>
      </c>
      <c r="AT76" s="94">
        <f t="shared" si="22"/>
        <v>9473.4095888837983</v>
      </c>
      <c r="AU76" s="94">
        <f t="shared" si="23"/>
        <v>14122.971306666666</v>
      </c>
      <c r="AV76" s="94">
        <f t="shared" si="24"/>
        <v>16806.335854933332</v>
      </c>
      <c r="AW76" s="94">
        <f t="shared" si="25"/>
        <v>35005.791786666668</v>
      </c>
      <c r="AX76" s="94">
        <f t="shared" si="26"/>
        <v>41656.892226133335</v>
      </c>
      <c r="AY76" s="94">
        <f t="shared" si="27"/>
        <v>17504.714666666667</v>
      </c>
      <c r="AZ76" s="94">
        <f t="shared" si="28"/>
        <v>20830.610453333331</v>
      </c>
      <c r="BA76" s="94">
        <f t="shared" si="29"/>
        <v>38101.26050420168</v>
      </c>
      <c r="BB76" s="95">
        <f t="shared" si="30"/>
        <v>45340.5</v>
      </c>
      <c r="BC76" s="23"/>
      <c r="BD76" s="96">
        <f t="shared" si="31"/>
        <v>4405</v>
      </c>
      <c r="BE76" s="96">
        <f t="shared" si="32"/>
        <v>5578</v>
      </c>
      <c r="BF76" s="96">
        <f t="shared" si="33"/>
        <v>3</v>
      </c>
      <c r="BG76" s="96">
        <f t="shared" si="34"/>
        <v>52</v>
      </c>
      <c r="BH76" s="96">
        <f t="shared" si="35"/>
        <v>42</v>
      </c>
      <c r="BI76" s="96">
        <f t="shared" si="36"/>
        <v>38016</v>
      </c>
      <c r="BJ76" s="97">
        <f t="shared" si="37"/>
        <v>4961</v>
      </c>
      <c r="BK76" s="96">
        <f t="shared" si="38"/>
        <v>7961</v>
      </c>
      <c r="BL76" s="96">
        <f t="shared" si="39"/>
        <v>14123</v>
      </c>
      <c r="BM76" s="96">
        <f t="shared" si="40"/>
        <v>35006</v>
      </c>
      <c r="BN76" s="96">
        <f t="shared" si="41"/>
        <v>17505</v>
      </c>
      <c r="BO76" s="96">
        <f t="shared" si="42"/>
        <v>38101</v>
      </c>
      <c r="BP76" s="97">
        <f t="shared" si="43"/>
        <v>6000</v>
      </c>
      <c r="BQ76" s="96">
        <f t="shared" si="44"/>
        <v>10500</v>
      </c>
      <c r="BR76" s="96">
        <f t="shared" si="45"/>
        <v>21184</v>
      </c>
      <c r="BS76" s="96">
        <f t="shared" si="46"/>
        <v>52500</v>
      </c>
      <c r="BT76" s="96">
        <f t="shared" si="47"/>
        <v>26250</v>
      </c>
      <c r="BU76" s="98">
        <f t="shared" si="48"/>
        <v>38101</v>
      </c>
      <c r="BV76" s="77">
        <f t="shared" si="49"/>
        <v>154535</v>
      </c>
      <c r="BW76" s="9"/>
      <c r="BX76" s="9"/>
      <c r="BY76" s="9"/>
      <c r="BZ76" s="9"/>
      <c r="CA76" s="9"/>
      <c r="CB76" s="9"/>
      <c r="CC76" s="9"/>
      <c r="CD76" s="9"/>
      <c r="CE76" s="9"/>
      <c r="CF76" s="9"/>
      <c r="CG76" s="9"/>
      <c r="CH76" s="9"/>
      <c r="CI76" s="9"/>
      <c r="CJ76" s="9"/>
      <c r="CK76" s="9"/>
      <c r="CL76" s="9"/>
      <c r="CM76" s="9"/>
      <c r="CN76" s="9"/>
      <c r="CO76" s="9"/>
      <c r="CP76" s="9"/>
    </row>
    <row r="77" spans="1:94" ht="20.25" hidden="1" customHeight="1" x14ac:dyDescent="0.4">
      <c r="A77" s="79">
        <v>55</v>
      </c>
      <c r="B77" s="79" t="s">
        <v>35</v>
      </c>
      <c r="C77" s="80" t="s">
        <v>140</v>
      </c>
      <c r="D77" s="80" t="str">
        <f t="shared" si="0"/>
        <v>MANO DE OBRA|ARANDELAS DE AJUSTE (CAJA )</v>
      </c>
      <c r="E77" s="81" t="s">
        <v>10</v>
      </c>
      <c r="F77" s="82">
        <v>1</v>
      </c>
      <c r="G77" s="83">
        <v>358406.07486925798</v>
      </c>
      <c r="H77" s="84">
        <f t="shared" si="50"/>
        <v>426503.22909441695</v>
      </c>
      <c r="I77" s="84">
        <v>358406.07486925798</v>
      </c>
      <c r="J77" s="84">
        <f t="shared" si="51"/>
        <v>426503.22909441695</v>
      </c>
      <c r="K77" s="85">
        <v>0.91392000000000007</v>
      </c>
      <c r="L77" s="85">
        <f t="shared" si="52"/>
        <v>1.0875648</v>
      </c>
      <c r="M77" s="84">
        <v>14.633599999999999</v>
      </c>
      <c r="N77" s="84">
        <f t="shared" si="53"/>
        <v>17.413983999999999</v>
      </c>
      <c r="O77" s="84">
        <v>10.88</v>
      </c>
      <c r="P77" s="84">
        <f t="shared" si="54"/>
        <v>12.9472</v>
      </c>
      <c r="Q77" s="84"/>
      <c r="R77" s="84">
        <f t="shared" si="6"/>
        <v>0</v>
      </c>
      <c r="S77" s="86">
        <v>525000</v>
      </c>
      <c r="T77" s="87">
        <f t="shared" si="55"/>
        <v>624750</v>
      </c>
      <c r="U77" s="87">
        <v>525000</v>
      </c>
      <c r="V77" s="87">
        <f t="shared" si="56"/>
        <v>624750</v>
      </c>
      <c r="W77" s="87">
        <v>525000</v>
      </c>
      <c r="X77" s="87">
        <f t="shared" si="57"/>
        <v>624750</v>
      </c>
      <c r="Y77" s="105">
        <v>525000</v>
      </c>
      <c r="Z77" s="87">
        <f t="shared" si="58"/>
        <v>624750</v>
      </c>
      <c r="AA77" s="87">
        <v>525000</v>
      </c>
      <c r="AB77" s="87">
        <f t="shared" si="59"/>
        <v>624750</v>
      </c>
      <c r="AC77" s="87">
        <v>525000</v>
      </c>
      <c r="AD77" s="87">
        <f t="shared" si="60"/>
        <v>624750</v>
      </c>
      <c r="AE77" s="89">
        <v>577500</v>
      </c>
      <c r="AF77" s="90">
        <f t="shared" si="61"/>
        <v>687225</v>
      </c>
      <c r="AG77" s="90">
        <v>577500</v>
      </c>
      <c r="AH77" s="90">
        <f t="shared" si="62"/>
        <v>687225</v>
      </c>
      <c r="AI77" s="90">
        <v>577500</v>
      </c>
      <c r="AJ77" s="90">
        <f t="shared" si="63"/>
        <v>687225</v>
      </c>
      <c r="AK77" s="90">
        <v>577500</v>
      </c>
      <c r="AL77" s="90">
        <f t="shared" si="64"/>
        <v>687225</v>
      </c>
      <c r="AM77" s="90">
        <v>577500</v>
      </c>
      <c r="AN77" s="90">
        <f t="shared" si="65"/>
        <v>687225</v>
      </c>
      <c r="AO77" s="90">
        <v>577500</v>
      </c>
      <c r="AP77" s="91">
        <f t="shared" si="66"/>
        <v>687225</v>
      </c>
      <c r="AQ77" s="92">
        <f t="shared" si="19"/>
        <v>486968.69162308594</v>
      </c>
      <c r="AR77" s="93">
        <f t="shared" si="20"/>
        <v>579492.7430314722</v>
      </c>
      <c r="AS77" s="94">
        <f t="shared" si="21"/>
        <v>486968.69162308594</v>
      </c>
      <c r="AT77" s="94">
        <f t="shared" si="22"/>
        <v>579492.7430314722</v>
      </c>
      <c r="AU77" s="94">
        <f t="shared" si="23"/>
        <v>367500.30463999999</v>
      </c>
      <c r="AV77" s="94">
        <f t="shared" si="24"/>
        <v>437325.36252159998</v>
      </c>
      <c r="AW77" s="94">
        <f t="shared" si="25"/>
        <v>367504.87786666659</v>
      </c>
      <c r="AX77" s="94">
        <f t="shared" si="26"/>
        <v>437330.80466133321</v>
      </c>
      <c r="AY77" s="94">
        <f t="shared" si="27"/>
        <v>367503.62666666665</v>
      </c>
      <c r="AZ77" s="94">
        <f t="shared" si="28"/>
        <v>437329.31573333329</v>
      </c>
      <c r="BA77" s="94">
        <f t="shared" si="29"/>
        <v>551250</v>
      </c>
      <c r="BB77" s="95">
        <f t="shared" si="30"/>
        <v>655987.5</v>
      </c>
      <c r="BC77" s="106"/>
      <c r="BD77" s="96">
        <f t="shared" si="31"/>
        <v>466817</v>
      </c>
      <c r="BE77" s="96">
        <f t="shared" si="32"/>
        <v>466817</v>
      </c>
      <c r="BF77" s="96">
        <f t="shared" si="33"/>
        <v>3</v>
      </c>
      <c r="BG77" s="96">
        <f t="shared" si="34"/>
        <v>44</v>
      </c>
      <c r="BH77" s="96">
        <f t="shared" si="35"/>
        <v>33</v>
      </c>
      <c r="BI77" s="96">
        <f t="shared" si="36"/>
        <v>550000</v>
      </c>
      <c r="BJ77" s="97">
        <f t="shared" si="37"/>
        <v>486969</v>
      </c>
      <c r="BK77" s="96">
        <f t="shared" si="38"/>
        <v>486969</v>
      </c>
      <c r="BL77" s="96">
        <f t="shared" si="39"/>
        <v>367500</v>
      </c>
      <c r="BM77" s="96">
        <f t="shared" si="40"/>
        <v>367505</v>
      </c>
      <c r="BN77" s="96">
        <f t="shared" si="41"/>
        <v>367504</v>
      </c>
      <c r="BO77" s="96">
        <f t="shared" si="42"/>
        <v>551250</v>
      </c>
      <c r="BP77" s="97">
        <f t="shared" si="43"/>
        <v>486969</v>
      </c>
      <c r="BQ77" s="96">
        <f t="shared" si="44"/>
        <v>486969</v>
      </c>
      <c r="BR77" s="96">
        <f t="shared" si="45"/>
        <v>551250</v>
      </c>
      <c r="BS77" s="96">
        <f t="shared" si="46"/>
        <v>551250</v>
      </c>
      <c r="BT77" s="96">
        <f t="shared" si="47"/>
        <v>551250</v>
      </c>
      <c r="BU77" s="98">
        <f t="shared" si="48"/>
        <v>551250</v>
      </c>
      <c r="BV77" s="77">
        <f t="shared" si="49"/>
        <v>3178938</v>
      </c>
      <c r="BW77" s="107"/>
      <c r="BX77" s="107"/>
      <c r="BY77" s="107"/>
      <c r="BZ77" s="107"/>
      <c r="CA77" s="107"/>
      <c r="CB77" s="107"/>
      <c r="CC77" s="107"/>
      <c r="CD77" s="107"/>
      <c r="CE77" s="107"/>
      <c r="CF77" s="107"/>
      <c r="CG77" s="107"/>
      <c r="CH77" s="107"/>
      <c r="CI77" s="107"/>
      <c r="CJ77" s="107"/>
      <c r="CK77" s="107"/>
      <c r="CL77" s="107"/>
      <c r="CM77" s="107"/>
      <c r="CN77" s="107"/>
      <c r="CO77" s="107"/>
      <c r="CP77" s="107"/>
    </row>
    <row r="78" spans="1:94" ht="20.25" hidden="1" customHeight="1" x14ac:dyDescent="0.35">
      <c r="A78" s="99">
        <v>56</v>
      </c>
      <c r="B78" s="99" t="s">
        <v>21</v>
      </c>
      <c r="C78" s="80" t="s">
        <v>140</v>
      </c>
      <c r="D78" s="80" t="str">
        <f t="shared" si="0"/>
        <v>REPUESTOS|ARANDELAS DE AJUSTE (CAJA )</v>
      </c>
      <c r="E78" s="81" t="s">
        <v>124</v>
      </c>
      <c r="F78" s="82">
        <v>1</v>
      </c>
      <c r="G78" s="83">
        <v>172942.558480106</v>
      </c>
      <c r="H78" s="84">
        <f t="shared" si="50"/>
        <v>205801.64459132613</v>
      </c>
      <c r="I78" s="84">
        <v>172942.558480106</v>
      </c>
      <c r="J78" s="84">
        <f t="shared" si="51"/>
        <v>205801.64459132613</v>
      </c>
      <c r="K78" s="85">
        <v>0.91392000000000007</v>
      </c>
      <c r="L78" s="85">
        <f t="shared" si="52"/>
        <v>1.0875648</v>
      </c>
      <c r="M78" s="84">
        <v>19.203199999999999</v>
      </c>
      <c r="N78" s="84">
        <f t="shared" si="53"/>
        <v>22.851807999999998</v>
      </c>
      <c r="O78" s="84">
        <v>14.144000000000002</v>
      </c>
      <c r="P78" s="84">
        <f t="shared" si="54"/>
        <v>16.83136</v>
      </c>
      <c r="Q78" s="84"/>
      <c r="R78" s="84">
        <f t="shared" si="6"/>
        <v>0</v>
      </c>
      <c r="S78" s="86">
        <v>10000</v>
      </c>
      <c r="T78" s="87">
        <f t="shared" si="55"/>
        <v>11900</v>
      </c>
      <c r="U78" s="87">
        <v>10000</v>
      </c>
      <c r="V78" s="87">
        <f t="shared" si="56"/>
        <v>11900</v>
      </c>
      <c r="W78" s="87">
        <v>252100</v>
      </c>
      <c r="X78" s="87">
        <f t="shared" si="57"/>
        <v>299999</v>
      </c>
      <c r="Y78" s="105">
        <v>90000</v>
      </c>
      <c r="Z78" s="87">
        <f t="shared" si="58"/>
        <v>107100</v>
      </c>
      <c r="AA78" s="87">
        <v>51038</v>
      </c>
      <c r="AB78" s="87">
        <f t="shared" si="59"/>
        <v>60735.219999999994</v>
      </c>
      <c r="AC78" s="87">
        <v>36302.521008403361</v>
      </c>
      <c r="AD78" s="87">
        <f t="shared" si="60"/>
        <v>43200</v>
      </c>
      <c r="AE78" s="89">
        <v>11000</v>
      </c>
      <c r="AF78" s="90">
        <f t="shared" si="61"/>
        <v>13090</v>
      </c>
      <c r="AG78" s="90">
        <v>11000</v>
      </c>
      <c r="AH78" s="90">
        <f t="shared" si="62"/>
        <v>13090</v>
      </c>
      <c r="AI78" s="90">
        <v>277300</v>
      </c>
      <c r="AJ78" s="90">
        <f t="shared" si="63"/>
        <v>329987</v>
      </c>
      <c r="AK78" s="90">
        <v>99000</v>
      </c>
      <c r="AL78" s="90">
        <f t="shared" si="64"/>
        <v>117810</v>
      </c>
      <c r="AM78" s="90">
        <v>56100</v>
      </c>
      <c r="AN78" s="90">
        <f t="shared" si="65"/>
        <v>66759</v>
      </c>
      <c r="AO78" s="90">
        <v>39900</v>
      </c>
      <c r="AP78" s="91">
        <f t="shared" si="66"/>
        <v>47481</v>
      </c>
      <c r="AQ78" s="92">
        <f t="shared" si="19"/>
        <v>64647.519493368665</v>
      </c>
      <c r="AR78" s="93">
        <f t="shared" si="20"/>
        <v>76930.548197108714</v>
      </c>
      <c r="AS78" s="94">
        <f t="shared" si="21"/>
        <v>64647.519493368665</v>
      </c>
      <c r="AT78" s="94">
        <f t="shared" si="22"/>
        <v>76930.548197108714</v>
      </c>
      <c r="AU78" s="94">
        <f t="shared" si="23"/>
        <v>176466.97130666664</v>
      </c>
      <c r="AV78" s="94">
        <f t="shared" si="24"/>
        <v>209995.69585493329</v>
      </c>
      <c r="AW78" s="94">
        <f t="shared" si="25"/>
        <v>63006.401066666665</v>
      </c>
      <c r="AX78" s="94">
        <f t="shared" si="26"/>
        <v>74977.617269333336</v>
      </c>
      <c r="AY78" s="94">
        <f t="shared" si="27"/>
        <v>35717.381333333331</v>
      </c>
      <c r="AZ78" s="94">
        <f t="shared" si="28"/>
        <v>42503.683786666661</v>
      </c>
      <c r="BA78" s="94">
        <f t="shared" si="29"/>
        <v>38101.26050420168</v>
      </c>
      <c r="BB78" s="95">
        <f t="shared" si="30"/>
        <v>45340.5</v>
      </c>
      <c r="BC78" s="23"/>
      <c r="BD78" s="96">
        <f t="shared" si="31"/>
        <v>15252</v>
      </c>
      <c r="BE78" s="96">
        <f t="shared" si="32"/>
        <v>15252</v>
      </c>
      <c r="BF78" s="96">
        <f t="shared" si="33"/>
        <v>3</v>
      </c>
      <c r="BG78" s="96">
        <f t="shared" si="34"/>
        <v>58</v>
      </c>
      <c r="BH78" s="96">
        <f t="shared" si="35"/>
        <v>42</v>
      </c>
      <c r="BI78" s="96">
        <f t="shared" si="36"/>
        <v>38016</v>
      </c>
      <c r="BJ78" s="97">
        <f t="shared" si="37"/>
        <v>64648</v>
      </c>
      <c r="BK78" s="96">
        <f t="shared" si="38"/>
        <v>64648</v>
      </c>
      <c r="BL78" s="96">
        <f t="shared" si="39"/>
        <v>176467</v>
      </c>
      <c r="BM78" s="96">
        <f t="shared" si="40"/>
        <v>63006</v>
      </c>
      <c r="BN78" s="96">
        <f t="shared" si="41"/>
        <v>35717</v>
      </c>
      <c r="BO78" s="96">
        <f t="shared" si="42"/>
        <v>38101</v>
      </c>
      <c r="BP78" s="97">
        <f t="shared" si="43"/>
        <v>10500</v>
      </c>
      <c r="BQ78" s="96">
        <f t="shared" si="44"/>
        <v>10500</v>
      </c>
      <c r="BR78" s="96">
        <f t="shared" si="45"/>
        <v>264700</v>
      </c>
      <c r="BS78" s="96">
        <f t="shared" si="46"/>
        <v>94500</v>
      </c>
      <c r="BT78" s="96">
        <f t="shared" si="47"/>
        <v>53569</v>
      </c>
      <c r="BU78" s="98">
        <f t="shared" si="48"/>
        <v>38101</v>
      </c>
      <c r="BV78" s="77">
        <f t="shared" si="49"/>
        <v>471870</v>
      </c>
      <c r="BW78" s="9"/>
      <c r="BX78" s="9"/>
      <c r="BY78" s="9"/>
      <c r="BZ78" s="9"/>
      <c r="CA78" s="9"/>
      <c r="CB78" s="9"/>
      <c r="CC78" s="9"/>
      <c r="CD78" s="9"/>
      <c r="CE78" s="9"/>
      <c r="CF78" s="9"/>
      <c r="CG78" s="9"/>
      <c r="CH78" s="9"/>
      <c r="CI78" s="9"/>
      <c r="CJ78" s="9"/>
      <c r="CK78" s="9"/>
      <c r="CL78" s="9"/>
      <c r="CM78" s="9"/>
      <c r="CN78" s="9"/>
      <c r="CO78" s="9"/>
      <c r="CP78" s="9"/>
    </row>
    <row r="79" spans="1:94" ht="20.25" hidden="1" customHeight="1" x14ac:dyDescent="0.35">
      <c r="A79" s="79">
        <v>57</v>
      </c>
      <c r="B79" s="79" t="s">
        <v>35</v>
      </c>
      <c r="C79" s="80" t="s">
        <v>141</v>
      </c>
      <c r="D79" s="80" t="str">
        <f t="shared" si="0"/>
        <v>MANO DE OBRA|ARANDELAS DE AJUSTE (TRANSMISION )</v>
      </c>
      <c r="E79" s="81" t="s">
        <v>10</v>
      </c>
      <c r="F79" s="82">
        <v>1</v>
      </c>
      <c r="G79" s="83">
        <v>358406.07486925798</v>
      </c>
      <c r="H79" s="84">
        <f t="shared" si="50"/>
        <v>426503.22909441695</v>
      </c>
      <c r="I79" s="84">
        <v>358406.07486925798</v>
      </c>
      <c r="J79" s="84">
        <f t="shared" si="51"/>
        <v>426503.22909441695</v>
      </c>
      <c r="K79" s="85">
        <v>0.91392000000000007</v>
      </c>
      <c r="L79" s="85">
        <f t="shared" si="52"/>
        <v>1.0875648</v>
      </c>
      <c r="M79" s="84">
        <v>14.633599999999999</v>
      </c>
      <c r="N79" s="84">
        <f t="shared" si="53"/>
        <v>17.413983999999999</v>
      </c>
      <c r="O79" s="84">
        <v>10.88</v>
      </c>
      <c r="P79" s="84">
        <f t="shared" si="54"/>
        <v>12.9472</v>
      </c>
      <c r="Q79" s="84"/>
      <c r="R79" s="84">
        <f t="shared" si="6"/>
        <v>0</v>
      </c>
      <c r="S79" s="86">
        <v>525000</v>
      </c>
      <c r="T79" s="87">
        <f t="shared" si="55"/>
        <v>624750</v>
      </c>
      <c r="U79" s="87">
        <v>525000</v>
      </c>
      <c r="V79" s="87">
        <f t="shared" si="56"/>
        <v>624750</v>
      </c>
      <c r="W79" s="87">
        <v>525000</v>
      </c>
      <c r="X79" s="87">
        <f t="shared" si="57"/>
        <v>624750</v>
      </c>
      <c r="Y79" s="105">
        <v>525000</v>
      </c>
      <c r="Z79" s="87">
        <f t="shared" si="58"/>
        <v>624750</v>
      </c>
      <c r="AA79" s="87">
        <v>525000</v>
      </c>
      <c r="AB79" s="87">
        <f t="shared" si="59"/>
        <v>624750</v>
      </c>
      <c r="AC79" s="87">
        <v>525000</v>
      </c>
      <c r="AD79" s="87">
        <f t="shared" si="60"/>
        <v>624750</v>
      </c>
      <c r="AE79" s="89">
        <v>577500</v>
      </c>
      <c r="AF79" s="90">
        <f t="shared" si="61"/>
        <v>687225</v>
      </c>
      <c r="AG79" s="90">
        <v>577500</v>
      </c>
      <c r="AH79" s="90">
        <f t="shared" si="62"/>
        <v>687225</v>
      </c>
      <c r="AI79" s="90">
        <v>577500</v>
      </c>
      <c r="AJ79" s="90">
        <f t="shared" si="63"/>
        <v>687225</v>
      </c>
      <c r="AK79" s="90">
        <v>577500</v>
      </c>
      <c r="AL79" s="90">
        <f t="shared" si="64"/>
        <v>687225</v>
      </c>
      <c r="AM79" s="90">
        <v>577500</v>
      </c>
      <c r="AN79" s="90">
        <f t="shared" si="65"/>
        <v>687225</v>
      </c>
      <c r="AO79" s="90">
        <v>577500</v>
      </c>
      <c r="AP79" s="91">
        <f t="shared" si="66"/>
        <v>687225</v>
      </c>
      <c r="AQ79" s="92">
        <f t="shared" si="19"/>
        <v>486968.69162308594</v>
      </c>
      <c r="AR79" s="93">
        <f t="shared" si="20"/>
        <v>579492.7430314722</v>
      </c>
      <c r="AS79" s="94">
        <f t="shared" si="21"/>
        <v>486968.69162308594</v>
      </c>
      <c r="AT79" s="94">
        <f t="shared" si="22"/>
        <v>579492.7430314722</v>
      </c>
      <c r="AU79" s="94">
        <f t="shared" si="23"/>
        <v>367500.30463999999</v>
      </c>
      <c r="AV79" s="94">
        <f t="shared" si="24"/>
        <v>437325.36252159998</v>
      </c>
      <c r="AW79" s="94">
        <f t="shared" si="25"/>
        <v>367504.87786666659</v>
      </c>
      <c r="AX79" s="94">
        <f t="shared" si="26"/>
        <v>437330.80466133321</v>
      </c>
      <c r="AY79" s="94">
        <f t="shared" si="27"/>
        <v>367503.62666666665</v>
      </c>
      <c r="AZ79" s="94">
        <f t="shared" si="28"/>
        <v>437329.31573333329</v>
      </c>
      <c r="BA79" s="94">
        <f t="shared" si="29"/>
        <v>551250</v>
      </c>
      <c r="BB79" s="95">
        <f t="shared" si="30"/>
        <v>655987.5</v>
      </c>
      <c r="BC79" s="108"/>
      <c r="BD79" s="96">
        <f t="shared" si="31"/>
        <v>466817</v>
      </c>
      <c r="BE79" s="96">
        <f t="shared" si="32"/>
        <v>466817</v>
      </c>
      <c r="BF79" s="96">
        <f t="shared" si="33"/>
        <v>3</v>
      </c>
      <c r="BG79" s="96">
        <f t="shared" si="34"/>
        <v>44</v>
      </c>
      <c r="BH79" s="96">
        <f t="shared" si="35"/>
        <v>33</v>
      </c>
      <c r="BI79" s="96">
        <f t="shared" si="36"/>
        <v>550000</v>
      </c>
      <c r="BJ79" s="97">
        <f t="shared" si="37"/>
        <v>486969</v>
      </c>
      <c r="BK79" s="96">
        <f t="shared" si="38"/>
        <v>486969</v>
      </c>
      <c r="BL79" s="96">
        <f t="shared" si="39"/>
        <v>367500</v>
      </c>
      <c r="BM79" s="96">
        <f t="shared" si="40"/>
        <v>367505</v>
      </c>
      <c r="BN79" s="96">
        <f t="shared" si="41"/>
        <v>367504</v>
      </c>
      <c r="BO79" s="96">
        <f t="shared" si="42"/>
        <v>551250</v>
      </c>
      <c r="BP79" s="97">
        <f t="shared" si="43"/>
        <v>486969</v>
      </c>
      <c r="BQ79" s="96">
        <f t="shared" si="44"/>
        <v>486969</v>
      </c>
      <c r="BR79" s="96">
        <f t="shared" si="45"/>
        <v>551250</v>
      </c>
      <c r="BS79" s="96">
        <f t="shared" si="46"/>
        <v>551250</v>
      </c>
      <c r="BT79" s="96">
        <f t="shared" si="47"/>
        <v>551250</v>
      </c>
      <c r="BU79" s="98">
        <f t="shared" si="48"/>
        <v>551250</v>
      </c>
      <c r="BV79" s="77">
        <f t="shared" si="49"/>
        <v>3178938</v>
      </c>
      <c r="BW79" s="109"/>
      <c r="BX79" s="109"/>
      <c r="BY79" s="109"/>
      <c r="BZ79" s="109"/>
      <c r="CA79" s="109"/>
      <c r="CB79" s="109"/>
      <c r="CC79" s="109"/>
      <c r="CD79" s="109"/>
      <c r="CE79" s="109"/>
      <c r="CF79" s="109"/>
      <c r="CG79" s="109"/>
      <c r="CH79" s="109"/>
      <c r="CI79" s="109"/>
      <c r="CJ79" s="109"/>
      <c r="CK79" s="109"/>
      <c r="CL79" s="109"/>
      <c r="CM79" s="109"/>
      <c r="CN79" s="109"/>
      <c r="CO79" s="109"/>
      <c r="CP79" s="109"/>
    </row>
    <row r="80" spans="1:94" ht="20.25" hidden="1" customHeight="1" x14ac:dyDescent="0.35">
      <c r="A80" s="99">
        <v>58</v>
      </c>
      <c r="B80" s="99" t="s">
        <v>21</v>
      </c>
      <c r="C80" s="80" t="s">
        <v>141</v>
      </c>
      <c r="D80" s="80" t="str">
        <f t="shared" si="0"/>
        <v>REPUESTOS|ARANDELAS DE AJUSTE (TRANSMISION )</v>
      </c>
      <c r="E80" s="81" t="s">
        <v>124</v>
      </c>
      <c r="F80" s="82">
        <v>1</v>
      </c>
      <c r="G80" s="83">
        <v>172942.558480106</v>
      </c>
      <c r="H80" s="84">
        <f t="shared" si="50"/>
        <v>205801.64459132613</v>
      </c>
      <c r="I80" s="84">
        <v>172942.558480106</v>
      </c>
      <c r="J80" s="84">
        <f t="shared" si="51"/>
        <v>205801.64459132613</v>
      </c>
      <c r="K80" s="85">
        <v>0.91392000000000007</v>
      </c>
      <c r="L80" s="85">
        <f t="shared" si="52"/>
        <v>1.0875648</v>
      </c>
      <c r="M80" s="84">
        <v>18.289280000000002</v>
      </c>
      <c r="N80" s="84">
        <f t="shared" si="53"/>
        <v>21.764243199999999</v>
      </c>
      <c r="O80" s="84">
        <v>14.144000000000002</v>
      </c>
      <c r="P80" s="84">
        <f t="shared" si="54"/>
        <v>16.83136</v>
      </c>
      <c r="Q80" s="84"/>
      <c r="R80" s="84">
        <f t="shared" si="6"/>
        <v>0</v>
      </c>
      <c r="S80" s="86">
        <v>10000</v>
      </c>
      <c r="T80" s="87">
        <f t="shared" si="55"/>
        <v>11900</v>
      </c>
      <c r="U80" s="87">
        <v>10000</v>
      </c>
      <c r="V80" s="87">
        <f t="shared" si="56"/>
        <v>11900</v>
      </c>
      <c r="W80" s="87">
        <v>100840</v>
      </c>
      <c r="X80" s="87">
        <f t="shared" si="57"/>
        <v>119999.59999999999</v>
      </c>
      <c r="Y80" s="105">
        <v>67009</v>
      </c>
      <c r="Z80" s="87">
        <f t="shared" si="58"/>
        <v>79740.709999999992</v>
      </c>
      <c r="AA80" s="87">
        <v>36000</v>
      </c>
      <c r="AB80" s="87">
        <f t="shared" si="59"/>
        <v>42840</v>
      </c>
      <c r="AC80" s="87">
        <v>36302.521008403361</v>
      </c>
      <c r="AD80" s="87">
        <f t="shared" si="60"/>
        <v>43200</v>
      </c>
      <c r="AE80" s="89">
        <v>11000</v>
      </c>
      <c r="AF80" s="90">
        <f t="shared" si="61"/>
        <v>13090</v>
      </c>
      <c r="AG80" s="90">
        <v>11000</v>
      </c>
      <c r="AH80" s="90">
        <f t="shared" si="62"/>
        <v>13090</v>
      </c>
      <c r="AI80" s="90">
        <v>110900</v>
      </c>
      <c r="AJ80" s="90">
        <f t="shared" si="63"/>
        <v>131971</v>
      </c>
      <c r="AK80" s="90">
        <v>73700</v>
      </c>
      <c r="AL80" s="90">
        <f t="shared" si="64"/>
        <v>87703</v>
      </c>
      <c r="AM80" s="90">
        <v>39600</v>
      </c>
      <c r="AN80" s="90">
        <f t="shared" si="65"/>
        <v>47124</v>
      </c>
      <c r="AO80" s="90">
        <v>39900</v>
      </c>
      <c r="AP80" s="91">
        <f t="shared" si="66"/>
        <v>47481</v>
      </c>
      <c r="AQ80" s="92">
        <f t="shared" si="19"/>
        <v>64647.519493368665</v>
      </c>
      <c r="AR80" s="93">
        <f t="shared" si="20"/>
        <v>76930.548197108714</v>
      </c>
      <c r="AS80" s="94">
        <f t="shared" si="21"/>
        <v>64647.519493368665</v>
      </c>
      <c r="AT80" s="94">
        <f t="shared" si="22"/>
        <v>76930.548197108714</v>
      </c>
      <c r="AU80" s="94">
        <f t="shared" si="23"/>
        <v>70580.304640000002</v>
      </c>
      <c r="AV80" s="94">
        <f t="shared" si="24"/>
        <v>83990.562521600004</v>
      </c>
      <c r="AW80" s="94">
        <f t="shared" si="25"/>
        <v>46909.096426666663</v>
      </c>
      <c r="AX80" s="94">
        <f t="shared" si="26"/>
        <v>55821.824747733328</v>
      </c>
      <c r="AY80" s="94">
        <f t="shared" si="27"/>
        <v>25204.714666666667</v>
      </c>
      <c r="AZ80" s="94">
        <f t="shared" si="28"/>
        <v>29993.610453333331</v>
      </c>
      <c r="BA80" s="94">
        <f t="shared" si="29"/>
        <v>38101.26050420168</v>
      </c>
      <c r="BB80" s="95">
        <f t="shared" si="30"/>
        <v>45340.5</v>
      </c>
      <c r="BC80" s="23"/>
      <c r="BD80" s="96">
        <f t="shared" si="31"/>
        <v>15252</v>
      </c>
      <c r="BE80" s="96">
        <f t="shared" si="32"/>
        <v>15252</v>
      </c>
      <c r="BF80" s="96">
        <f t="shared" si="33"/>
        <v>3</v>
      </c>
      <c r="BG80" s="96">
        <f t="shared" si="34"/>
        <v>55</v>
      </c>
      <c r="BH80" s="96">
        <f t="shared" si="35"/>
        <v>42</v>
      </c>
      <c r="BI80" s="96">
        <f t="shared" si="36"/>
        <v>38016</v>
      </c>
      <c r="BJ80" s="97">
        <f t="shared" si="37"/>
        <v>64648</v>
      </c>
      <c r="BK80" s="96">
        <f t="shared" si="38"/>
        <v>64648</v>
      </c>
      <c r="BL80" s="96">
        <f t="shared" si="39"/>
        <v>70580</v>
      </c>
      <c r="BM80" s="96">
        <f t="shared" si="40"/>
        <v>46909</v>
      </c>
      <c r="BN80" s="96">
        <f t="shared" si="41"/>
        <v>25205</v>
      </c>
      <c r="BO80" s="96">
        <f t="shared" si="42"/>
        <v>38101</v>
      </c>
      <c r="BP80" s="97">
        <f t="shared" si="43"/>
        <v>10500</v>
      </c>
      <c r="BQ80" s="96">
        <f t="shared" si="44"/>
        <v>10500</v>
      </c>
      <c r="BR80" s="96">
        <f t="shared" si="45"/>
        <v>105870</v>
      </c>
      <c r="BS80" s="96">
        <f t="shared" si="46"/>
        <v>70355</v>
      </c>
      <c r="BT80" s="96">
        <f t="shared" si="47"/>
        <v>37800</v>
      </c>
      <c r="BU80" s="98">
        <f t="shared" si="48"/>
        <v>38101</v>
      </c>
      <c r="BV80" s="77">
        <f t="shared" si="49"/>
        <v>273126</v>
      </c>
      <c r="BW80" s="9"/>
      <c r="BX80" s="9"/>
      <c r="BY80" s="9"/>
      <c r="BZ80" s="9"/>
      <c r="CA80" s="9"/>
      <c r="CB80" s="9"/>
      <c r="CC80" s="9"/>
      <c r="CD80" s="9"/>
      <c r="CE80" s="9"/>
      <c r="CF80" s="9"/>
      <c r="CG80" s="9"/>
      <c r="CH80" s="9"/>
      <c r="CI80" s="9"/>
      <c r="CJ80" s="9"/>
      <c r="CK80" s="9"/>
      <c r="CL80" s="9"/>
      <c r="CM80" s="9"/>
      <c r="CN80" s="9"/>
      <c r="CO80" s="9"/>
      <c r="CP80" s="9"/>
    </row>
    <row r="81" spans="1:94" ht="20.25" hidden="1" customHeight="1" x14ac:dyDescent="0.35">
      <c r="A81" s="79">
        <v>59</v>
      </c>
      <c r="B81" s="79" t="s">
        <v>35</v>
      </c>
      <c r="C81" s="80" t="s">
        <v>142</v>
      </c>
      <c r="D81" s="80" t="str">
        <f t="shared" si="0"/>
        <v>MANO DE OBRA|ARBOL DE LEVAS</v>
      </c>
      <c r="E81" s="81" t="s">
        <v>10</v>
      </c>
      <c r="F81" s="82">
        <v>1</v>
      </c>
      <c r="G81" s="83">
        <v>3769439.213591984</v>
      </c>
      <c r="H81" s="84">
        <f t="shared" si="50"/>
        <v>4485632.6641744608</v>
      </c>
      <c r="I81" s="84">
        <v>3769439.213591984</v>
      </c>
      <c r="J81" s="84">
        <f t="shared" si="51"/>
        <v>4485632.6641744608</v>
      </c>
      <c r="K81" s="85">
        <v>0.91392000000000007</v>
      </c>
      <c r="L81" s="85">
        <f t="shared" si="52"/>
        <v>1.0875648</v>
      </c>
      <c r="M81" s="84">
        <v>14.633599999999999</v>
      </c>
      <c r="N81" s="84">
        <f t="shared" si="53"/>
        <v>17.413983999999999</v>
      </c>
      <c r="O81" s="84">
        <v>10.88</v>
      </c>
      <c r="P81" s="84">
        <f t="shared" si="54"/>
        <v>12.9472</v>
      </c>
      <c r="Q81" s="84"/>
      <c r="R81" s="84">
        <f t="shared" si="6"/>
        <v>0</v>
      </c>
      <c r="S81" s="86">
        <v>1300000</v>
      </c>
      <c r="T81" s="87">
        <f t="shared" si="55"/>
        <v>1547000</v>
      </c>
      <c r="U81" s="87">
        <v>525000</v>
      </c>
      <c r="V81" s="87">
        <f t="shared" si="56"/>
        <v>624750</v>
      </c>
      <c r="W81" s="87">
        <v>525000</v>
      </c>
      <c r="X81" s="87">
        <f t="shared" si="57"/>
        <v>624750</v>
      </c>
      <c r="Y81" s="105">
        <v>525000</v>
      </c>
      <c r="Z81" s="87">
        <f t="shared" si="58"/>
        <v>624750</v>
      </c>
      <c r="AA81" s="87">
        <v>525000</v>
      </c>
      <c r="AB81" s="87">
        <f t="shared" si="59"/>
        <v>624750</v>
      </c>
      <c r="AC81" s="87">
        <v>525000</v>
      </c>
      <c r="AD81" s="87">
        <f t="shared" si="60"/>
        <v>624750</v>
      </c>
      <c r="AE81" s="89">
        <v>1430000</v>
      </c>
      <c r="AF81" s="90">
        <f t="shared" si="61"/>
        <v>1701700</v>
      </c>
      <c r="AG81" s="90">
        <v>577500</v>
      </c>
      <c r="AH81" s="90">
        <f t="shared" si="62"/>
        <v>687225</v>
      </c>
      <c r="AI81" s="90">
        <v>577500</v>
      </c>
      <c r="AJ81" s="90">
        <f t="shared" si="63"/>
        <v>687225</v>
      </c>
      <c r="AK81" s="90">
        <v>577500</v>
      </c>
      <c r="AL81" s="90">
        <f t="shared" si="64"/>
        <v>687225</v>
      </c>
      <c r="AM81" s="90">
        <v>577500</v>
      </c>
      <c r="AN81" s="90">
        <f t="shared" si="65"/>
        <v>687225</v>
      </c>
      <c r="AO81" s="90">
        <v>577500</v>
      </c>
      <c r="AP81" s="91">
        <f t="shared" si="66"/>
        <v>687225</v>
      </c>
      <c r="AQ81" s="92">
        <f t="shared" si="19"/>
        <v>2166479.7378639947</v>
      </c>
      <c r="AR81" s="93">
        <f t="shared" si="20"/>
        <v>2578110.8880581534</v>
      </c>
      <c r="AS81" s="94">
        <f t="shared" si="21"/>
        <v>1623979.7378639944</v>
      </c>
      <c r="AT81" s="94">
        <f t="shared" si="22"/>
        <v>1932535.8880581532</v>
      </c>
      <c r="AU81" s="94">
        <f t="shared" si="23"/>
        <v>367500.30463999999</v>
      </c>
      <c r="AV81" s="94">
        <f t="shared" si="24"/>
        <v>437325.36252159998</v>
      </c>
      <c r="AW81" s="94">
        <f t="shared" si="25"/>
        <v>367504.87786666659</v>
      </c>
      <c r="AX81" s="94">
        <f t="shared" si="26"/>
        <v>437330.80466133321</v>
      </c>
      <c r="AY81" s="94">
        <f t="shared" si="27"/>
        <v>367503.62666666665</v>
      </c>
      <c r="AZ81" s="94">
        <f t="shared" si="28"/>
        <v>437329.31573333329</v>
      </c>
      <c r="BA81" s="94">
        <f t="shared" si="29"/>
        <v>551250</v>
      </c>
      <c r="BB81" s="95">
        <f t="shared" si="30"/>
        <v>655987.5</v>
      </c>
      <c r="BC81" s="23"/>
      <c r="BD81" s="96">
        <f t="shared" si="31"/>
        <v>1730281</v>
      </c>
      <c r="BE81" s="96">
        <f t="shared" si="32"/>
        <v>768904</v>
      </c>
      <c r="BF81" s="96">
        <f t="shared" si="33"/>
        <v>3</v>
      </c>
      <c r="BG81" s="96">
        <f t="shared" si="34"/>
        <v>44</v>
      </c>
      <c r="BH81" s="96">
        <f t="shared" si="35"/>
        <v>33</v>
      </c>
      <c r="BI81" s="96">
        <f t="shared" si="36"/>
        <v>550000</v>
      </c>
      <c r="BJ81" s="97">
        <f t="shared" si="37"/>
        <v>2166480</v>
      </c>
      <c r="BK81" s="96">
        <f t="shared" si="38"/>
        <v>1623980</v>
      </c>
      <c r="BL81" s="96">
        <f t="shared" si="39"/>
        <v>367500</v>
      </c>
      <c r="BM81" s="96">
        <f t="shared" si="40"/>
        <v>367505</v>
      </c>
      <c r="BN81" s="96">
        <f t="shared" si="41"/>
        <v>367504</v>
      </c>
      <c r="BO81" s="96">
        <f t="shared" si="42"/>
        <v>551250</v>
      </c>
      <c r="BP81" s="97">
        <f t="shared" si="43"/>
        <v>1365000</v>
      </c>
      <c r="BQ81" s="96">
        <f t="shared" si="44"/>
        <v>551250</v>
      </c>
      <c r="BR81" s="96">
        <f t="shared" si="45"/>
        <v>551250</v>
      </c>
      <c r="BS81" s="96">
        <f t="shared" si="46"/>
        <v>551250</v>
      </c>
      <c r="BT81" s="96">
        <f t="shared" si="47"/>
        <v>551250</v>
      </c>
      <c r="BU81" s="98">
        <f t="shared" si="48"/>
        <v>551250</v>
      </c>
      <c r="BV81" s="77">
        <f t="shared" si="49"/>
        <v>4121250</v>
      </c>
      <c r="BW81" s="9"/>
      <c r="BX81" s="9"/>
      <c r="BY81" s="9"/>
      <c r="BZ81" s="9"/>
      <c r="CA81" s="9"/>
      <c r="CB81" s="9"/>
      <c r="CC81" s="9"/>
      <c r="CD81" s="9"/>
      <c r="CE81" s="9"/>
      <c r="CF81" s="9"/>
      <c r="CG81" s="9"/>
      <c r="CH81" s="9"/>
      <c r="CI81" s="9"/>
      <c r="CJ81" s="9"/>
      <c r="CK81" s="9"/>
      <c r="CL81" s="9"/>
      <c r="CM81" s="9"/>
      <c r="CN81" s="9"/>
      <c r="CO81" s="9"/>
      <c r="CP81" s="9"/>
    </row>
    <row r="82" spans="1:94" ht="20.25" hidden="1" customHeight="1" x14ac:dyDescent="0.35">
      <c r="A82" s="99">
        <v>60</v>
      </c>
      <c r="B82" s="99" t="s">
        <v>21</v>
      </c>
      <c r="C82" s="80" t="s">
        <v>142</v>
      </c>
      <c r="D82" s="80" t="str">
        <f t="shared" si="0"/>
        <v>REPUESTOS|ARBOL DE LEVAS</v>
      </c>
      <c r="E82" s="81" t="s">
        <v>84</v>
      </c>
      <c r="F82" s="82">
        <v>1</v>
      </c>
      <c r="G82" s="83">
        <v>2583164.9622004507</v>
      </c>
      <c r="H82" s="84">
        <f t="shared" si="50"/>
        <v>3073966.3050185363</v>
      </c>
      <c r="I82" s="84">
        <v>2769236.678225121</v>
      </c>
      <c r="J82" s="84">
        <f t="shared" si="51"/>
        <v>3295391.6470878939</v>
      </c>
      <c r="K82" s="84">
        <v>2325028.5715200002</v>
      </c>
      <c r="L82" s="84">
        <f t="shared" si="52"/>
        <v>2766784.0001088004</v>
      </c>
      <c r="M82" s="84">
        <v>18.289280000000002</v>
      </c>
      <c r="N82" s="84">
        <f t="shared" si="53"/>
        <v>21.764243199999999</v>
      </c>
      <c r="O82" s="84">
        <v>14.144000000000002</v>
      </c>
      <c r="P82" s="84">
        <f t="shared" si="54"/>
        <v>16.83136</v>
      </c>
      <c r="Q82" s="84"/>
      <c r="R82" s="84">
        <f t="shared" si="6"/>
        <v>0</v>
      </c>
      <c r="S82" s="86">
        <v>1300000</v>
      </c>
      <c r="T82" s="87">
        <f t="shared" si="55"/>
        <v>1547000</v>
      </c>
      <c r="U82" s="87">
        <v>1300000</v>
      </c>
      <c r="V82" s="87">
        <f t="shared" si="56"/>
        <v>1547000</v>
      </c>
      <c r="W82" s="87">
        <v>857142</v>
      </c>
      <c r="X82" s="87">
        <f t="shared" si="57"/>
        <v>1019998.98</v>
      </c>
      <c r="Y82" s="105">
        <v>890000</v>
      </c>
      <c r="Z82" s="87">
        <f t="shared" si="58"/>
        <v>1059100</v>
      </c>
      <c r="AA82" s="87">
        <v>332773</v>
      </c>
      <c r="AB82" s="87">
        <f t="shared" si="59"/>
        <v>395999.87</v>
      </c>
      <c r="AC82" s="87">
        <v>413445.37815126049</v>
      </c>
      <c r="AD82" s="87">
        <f t="shared" si="60"/>
        <v>491999.99999999994</v>
      </c>
      <c r="AE82" s="89">
        <v>1430000</v>
      </c>
      <c r="AF82" s="90">
        <f t="shared" si="61"/>
        <v>1701700</v>
      </c>
      <c r="AG82" s="90">
        <v>1430000</v>
      </c>
      <c r="AH82" s="90">
        <f t="shared" si="62"/>
        <v>1701700</v>
      </c>
      <c r="AI82" s="90">
        <v>942900</v>
      </c>
      <c r="AJ82" s="90">
        <f t="shared" si="63"/>
        <v>1122051</v>
      </c>
      <c r="AK82" s="90">
        <v>979000</v>
      </c>
      <c r="AL82" s="90">
        <f t="shared" si="64"/>
        <v>1165010</v>
      </c>
      <c r="AM82" s="90">
        <v>366100</v>
      </c>
      <c r="AN82" s="90">
        <f t="shared" si="65"/>
        <v>435659</v>
      </c>
      <c r="AO82" s="90">
        <v>454800</v>
      </c>
      <c r="AP82" s="91">
        <f t="shared" si="66"/>
        <v>541212</v>
      </c>
      <c r="AQ82" s="92">
        <f t="shared" si="19"/>
        <v>1771054.9874001502</v>
      </c>
      <c r="AR82" s="93">
        <f t="shared" si="20"/>
        <v>2107555.4350061784</v>
      </c>
      <c r="AS82" s="94">
        <f t="shared" si="21"/>
        <v>1833078.8927417069</v>
      </c>
      <c r="AT82" s="94">
        <f t="shared" si="22"/>
        <v>2181363.8823626311</v>
      </c>
      <c r="AU82" s="94">
        <f t="shared" si="23"/>
        <v>1375023.5238400002</v>
      </c>
      <c r="AV82" s="94">
        <f t="shared" si="24"/>
        <v>1636277.9933696</v>
      </c>
      <c r="AW82" s="94">
        <f t="shared" si="25"/>
        <v>623006.09642666671</v>
      </c>
      <c r="AX82" s="94">
        <f t="shared" si="26"/>
        <v>741377.25474773336</v>
      </c>
      <c r="AY82" s="94">
        <f t="shared" si="27"/>
        <v>232962.38133333332</v>
      </c>
      <c r="AZ82" s="94">
        <f t="shared" si="28"/>
        <v>277225.23378666665</v>
      </c>
      <c r="BA82" s="94">
        <f t="shared" si="29"/>
        <v>434122.68907563027</v>
      </c>
      <c r="BB82" s="95">
        <f t="shared" si="30"/>
        <v>516606</v>
      </c>
      <c r="BC82" s="23"/>
      <c r="BD82" s="96">
        <f t="shared" si="31"/>
        <v>1616681</v>
      </c>
      <c r="BE82" s="96">
        <f t="shared" si="32"/>
        <v>1639665</v>
      </c>
      <c r="BF82" s="96">
        <f t="shared" si="33"/>
        <v>1128954</v>
      </c>
      <c r="BG82" s="96">
        <f t="shared" si="34"/>
        <v>55</v>
      </c>
      <c r="BH82" s="96">
        <f t="shared" si="35"/>
        <v>42</v>
      </c>
      <c r="BI82" s="96">
        <f t="shared" si="36"/>
        <v>433138</v>
      </c>
      <c r="BJ82" s="97">
        <f t="shared" si="37"/>
        <v>1771055</v>
      </c>
      <c r="BK82" s="96">
        <f t="shared" si="38"/>
        <v>1833079</v>
      </c>
      <c r="BL82" s="96">
        <f t="shared" si="39"/>
        <v>1375024</v>
      </c>
      <c r="BM82" s="96">
        <f t="shared" si="40"/>
        <v>623006</v>
      </c>
      <c r="BN82" s="96">
        <f t="shared" si="41"/>
        <v>232962</v>
      </c>
      <c r="BO82" s="96">
        <f t="shared" si="42"/>
        <v>434123</v>
      </c>
      <c r="BP82" s="97">
        <f t="shared" si="43"/>
        <v>1365000</v>
      </c>
      <c r="BQ82" s="96">
        <f t="shared" si="44"/>
        <v>1365000</v>
      </c>
      <c r="BR82" s="96">
        <f t="shared" si="45"/>
        <v>900021</v>
      </c>
      <c r="BS82" s="96">
        <f t="shared" si="46"/>
        <v>934500</v>
      </c>
      <c r="BT82" s="96">
        <f t="shared" si="47"/>
        <v>349437</v>
      </c>
      <c r="BU82" s="98">
        <f t="shared" si="48"/>
        <v>434123</v>
      </c>
      <c r="BV82" s="77">
        <f t="shared" si="49"/>
        <v>5348081</v>
      </c>
      <c r="BW82" s="9"/>
      <c r="BX82" s="9"/>
      <c r="BY82" s="9"/>
      <c r="BZ82" s="9"/>
      <c r="CA82" s="9"/>
      <c r="CB82" s="9"/>
      <c r="CC82" s="9"/>
      <c r="CD82" s="9"/>
      <c r="CE82" s="9"/>
      <c r="CF82" s="9"/>
      <c r="CG82" s="9"/>
      <c r="CH82" s="9"/>
      <c r="CI82" s="9"/>
      <c r="CJ82" s="9"/>
      <c r="CK82" s="9"/>
      <c r="CL82" s="9"/>
      <c r="CM82" s="9"/>
      <c r="CN82" s="9"/>
      <c r="CO82" s="9"/>
      <c r="CP82" s="9"/>
    </row>
    <row r="83" spans="1:94" ht="20.25" hidden="1" customHeight="1" x14ac:dyDescent="0.35">
      <c r="A83" s="79">
        <v>61</v>
      </c>
      <c r="B83" s="79" t="s">
        <v>35</v>
      </c>
      <c r="C83" s="80" t="s">
        <v>143</v>
      </c>
      <c r="D83" s="80" t="str">
        <f t="shared" si="0"/>
        <v>MANO DE OBRA|ARBOL DE LEVAS ADMISION</v>
      </c>
      <c r="E83" s="81" t="s">
        <v>10</v>
      </c>
      <c r="F83" s="82">
        <v>1</v>
      </c>
      <c r="G83" s="83">
        <v>3769439.213591984</v>
      </c>
      <c r="H83" s="84">
        <f t="shared" si="50"/>
        <v>4485632.6641744608</v>
      </c>
      <c r="I83" s="84">
        <v>3769439.213591984</v>
      </c>
      <c r="J83" s="84">
        <f t="shared" si="51"/>
        <v>4485632.6641744608</v>
      </c>
      <c r="K83" s="85">
        <v>0.91392000000000007</v>
      </c>
      <c r="L83" s="85">
        <f t="shared" si="52"/>
        <v>1.0875648</v>
      </c>
      <c r="M83" s="84">
        <v>14.633599999999999</v>
      </c>
      <c r="N83" s="84">
        <f t="shared" si="53"/>
        <v>17.413983999999999</v>
      </c>
      <c r="O83" s="84">
        <v>10.88</v>
      </c>
      <c r="P83" s="84">
        <f t="shared" si="54"/>
        <v>12.9472</v>
      </c>
      <c r="Q83" s="84"/>
      <c r="R83" s="84">
        <f t="shared" si="6"/>
        <v>0</v>
      </c>
      <c r="S83" s="86">
        <v>696000</v>
      </c>
      <c r="T83" s="87">
        <f t="shared" si="55"/>
        <v>828240</v>
      </c>
      <c r="U83" s="87">
        <v>525000</v>
      </c>
      <c r="V83" s="87">
        <f t="shared" si="56"/>
        <v>624750</v>
      </c>
      <c r="W83" s="87">
        <v>525000</v>
      </c>
      <c r="X83" s="87">
        <f t="shared" si="57"/>
        <v>624750</v>
      </c>
      <c r="Y83" s="105">
        <v>525000</v>
      </c>
      <c r="Z83" s="87">
        <f t="shared" si="58"/>
        <v>624750</v>
      </c>
      <c r="AA83" s="87">
        <v>525000</v>
      </c>
      <c r="AB83" s="87">
        <f t="shared" si="59"/>
        <v>624750</v>
      </c>
      <c r="AC83" s="87">
        <v>525000</v>
      </c>
      <c r="AD83" s="87">
        <f t="shared" si="60"/>
        <v>624750</v>
      </c>
      <c r="AE83" s="89">
        <v>765600</v>
      </c>
      <c r="AF83" s="90">
        <f t="shared" si="61"/>
        <v>911064</v>
      </c>
      <c r="AG83" s="90">
        <v>577500</v>
      </c>
      <c r="AH83" s="90">
        <f t="shared" si="62"/>
        <v>687225</v>
      </c>
      <c r="AI83" s="90">
        <v>577500</v>
      </c>
      <c r="AJ83" s="90">
        <f t="shared" si="63"/>
        <v>687225</v>
      </c>
      <c r="AK83" s="90">
        <v>577500</v>
      </c>
      <c r="AL83" s="90">
        <f t="shared" si="64"/>
        <v>687225</v>
      </c>
      <c r="AM83" s="90">
        <v>577500</v>
      </c>
      <c r="AN83" s="90">
        <f t="shared" si="65"/>
        <v>687225</v>
      </c>
      <c r="AO83" s="90">
        <v>577500</v>
      </c>
      <c r="AP83" s="91">
        <f t="shared" si="66"/>
        <v>687225</v>
      </c>
      <c r="AQ83" s="92">
        <f t="shared" si="19"/>
        <v>1743679.7378639944</v>
      </c>
      <c r="AR83" s="93">
        <f t="shared" si="20"/>
        <v>2074978.8880581532</v>
      </c>
      <c r="AS83" s="94">
        <f t="shared" si="21"/>
        <v>1623979.7378639944</v>
      </c>
      <c r="AT83" s="94">
        <f t="shared" si="22"/>
        <v>1932535.8880581532</v>
      </c>
      <c r="AU83" s="94">
        <f t="shared" si="23"/>
        <v>367500.30463999999</v>
      </c>
      <c r="AV83" s="94">
        <f t="shared" si="24"/>
        <v>437325.36252159998</v>
      </c>
      <c r="AW83" s="94">
        <f t="shared" si="25"/>
        <v>367504.87786666659</v>
      </c>
      <c r="AX83" s="94">
        <f t="shared" si="26"/>
        <v>437330.80466133321</v>
      </c>
      <c r="AY83" s="94">
        <f t="shared" si="27"/>
        <v>367503.62666666665</v>
      </c>
      <c r="AZ83" s="94">
        <f t="shared" si="28"/>
        <v>437329.31573333329</v>
      </c>
      <c r="BA83" s="94">
        <f t="shared" si="29"/>
        <v>551250</v>
      </c>
      <c r="BB83" s="95">
        <f t="shared" si="30"/>
        <v>655987.5</v>
      </c>
      <c r="BC83" s="23"/>
      <c r="BD83" s="96">
        <f t="shared" si="31"/>
        <v>997261</v>
      </c>
      <c r="BE83" s="96">
        <f t="shared" si="32"/>
        <v>768904</v>
      </c>
      <c r="BF83" s="96">
        <f t="shared" si="33"/>
        <v>3</v>
      </c>
      <c r="BG83" s="96">
        <f t="shared" si="34"/>
        <v>44</v>
      </c>
      <c r="BH83" s="96">
        <f t="shared" si="35"/>
        <v>33</v>
      </c>
      <c r="BI83" s="96">
        <f t="shared" si="36"/>
        <v>550000</v>
      </c>
      <c r="BJ83" s="97">
        <f t="shared" si="37"/>
        <v>1743680</v>
      </c>
      <c r="BK83" s="96">
        <f t="shared" si="38"/>
        <v>1623980</v>
      </c>
      <c r="BL83" s="96">
        <f t="shared" si="39"/>
        <v>367500</v>
      </c>
      <c r="BM83" s="96">
        <f t="shared" si="40"/>
        <v>367505</v>
      </c>
      <c r="BN83" s="96">
        <f t="shared" si="41"/>
        <v>367504</v>
      </c>
      <c r="BO83" s="96">
        <f t="shared" si="42"/>
        <v>551250</v>
      </c>
      <c r="BP83" s="97">
        <f t="shared" si="43"/>
        <v>730800</v>
      </c>
      <c r="BQ83" s="96">
        <f t="shared" si="44"/>
        <v>551250</v>
      </c>
      <c r="BR83" s="96">
        <f t="shared" si="45"/>
        <v>551250</v>
      </c>
      <c r="BS83" s="96">
        <f t="shared" si="46"/>
        <v>551250</v>
      </c>
      <c r="BT83" s="96">
        <f t="shared" si="47"/>
        <v>551250</v>
      </c>
      <c r="BU83" s="98">
        <f t="shared" si="48"/>
        <v>551250</v>
      </c>
      <c r="BV83" s="77">
        <f t="shared" si="49"/>
        <v>3487050</v>
      </c>
      <c r="BW83" s="9"/>
      <c r="BX83" s="9"/>
      <c r="BY83" s="9"/>
      <c r="BZ83" s="9"/>
      <c r="CA83" s="9"/>
      <c r="CB83" s="9"/>
      <c r="CC83" s="9"/>
      <c r="CD83" s="9"/>
      <c r="CE83" s="9"/>
      <c r="CF83" s="9"/>
      <c r="CG83" s="9"/>
      <c r="CH83" s="9"/>
      <c r="CI83" s="9"/>
      <c r="CJ83" s="9"/>
      <c r="CK83" s="9"/>
      <c r="CL83" s="9"/>
      <c r="CM83" s="9"/>
      <c r="CN83" s="9"/>
      <c r="CO83" s="9"/>
      <c r="CP83" s="9"/>
    </row>
    <row r="84" spans="1:94" ht="20.25" hidden="1" customHeight="1" x14ac:dyDescent="0.35">
      <c r="A84" s="99">
        <v>62</v>
      </c>
      <c r="B84" s="99" t="s">
        <v>21</v>
      </c>
      <c r="C84" s="80" t="s">
        <v>143</v>
      </c>
      <c r="D84" s="80" t="str">
        <f t="shared" si="0"/>
        <v>REPUESTOS|ARBOL DE LEVAS ADMISION</v>
      </c>
      <c r="E84" s="81" t="s">
        <v>84</v>
      </c>
      <c r="F84" s="82">
        <v>1</v>
      </c>
      <c r="G84" s="83">
        <v>1669757.0206570148</v>
      </c>
      <c r="H84" s="84">
        <f t="shared" si="50"/>
        <v>1987010.8545818476</v>
      </c>
      <c r="I84" s="84">
        <v>1909713.9206474628</v>
      </c>
      <c r="J84" s="84">
        <f t="shared" si="51"/>
        <v>2272559.5655704807</v>
      </c>
      <c r="K84" s="85">
        <v>0.91392000000000007</v>
      </c>
      <c r="L84" s="85">
        <f t="shared" si="52"/>
        <v>1.0875648</v>
      </c>
      <c r="M84" s="84">
        <v>18.289280000000002</v>
      </c>
      <c r="N84" s="84">
        <f t="shared" si="53"/>
        <v>21.764243199999999</v>
      </c>
      <c r="O84" s="84">
        <v>14.144000000000002</v>
      </c>
      <c r="P84" s="84">
        <f t="shared" si="54"/>
        <v>16.83136</v>
      </c>
      <c r="Q84" s="84"/>
      <c r="R84" s="84">
        <f t="shared" si="6"/>
        <v>0</v>
      </c>
      <c r="S84" s="86">
        <v>1300000</v>
      </c>
      <c r="T84" s="87">
        <f t="shared" si="55"/>
        <v>1547000</v>
      </c>
      <c r="U84" s="87">
        <v>1300000</v>
      </c>
      <c r="V84" s="87">
        <f t="shared" si="56"/>
        <v>1547000</v>
      </c>
      <c r="W84" s="87">
        <v>806722</v>
      </c>
      <c r="X84" s="87">
        <f t="shared" si="57"/>
        <v>959999.17999999993</v>
      </c>
      <c r="Y84" s="105">
        <v>760000</v>
      </c>
      <c r="Z84" s="87">
        <f t="shared" si="58"/>
        <v>904400</v>
      </c>
      <c r="AA84" s="87">
        <v>332773</v>
      </c>
      <c r="AB84" s="87">
        <f t="shared" si="59"/>
        <v>395999.87</v>
      </c>
      <c r="AC84" s="87">
        <v>413445.37815126049</v>
      </c>
      <c r="AD84" s="87">
        <f t="shared" si="60"/>
        <v>491999.99999999994</v>
      </c>
      <c r="AE84" s="89">
        <v>1430000</v>
      </c>
      <c r="AF84" s="90">
        <f t="shared" si="61"/>
        <v>1701700</v>
      </c>
      <c r="AG84" s="90">
        <v>1430000</v>
      </c>
      <c r="AH84" s="90">
        <f t="shared" si="62"/>
        <v>1701700</v>
      </c>
      <c r="AI84" s="90">
        <v>887400</v>
      </c>
      <c r="AJ84" s="90">
        <f t="shared" si="63"/>
        <v>1056006</v>
      </c>
      <c r="AK84" s="90">
        <v>836000</v>
      </c>
      <c r="AL84" s="90">
        <f t="shared" si="64"/>
        <v>994840</v>
      </c>
      <c r="AM84" s="90">
        <v>366100</v>
      </c>
      <c r="AN84" s="90">
        <f t="shared" si="65"/>
        <v>435659</v>
      </c>
      <c r="AO84" s="90">
        <v>454800</v>
      </c>
      <c r="AP84" s="91">
        <f t="shared" si="66"/>
        <v>541212</v>
      </c>
      <c r="AQ84" s="92">
        <f t="shared" si="19"/>
        <v>1466585.6735523383</v>
      </c>
      <c r="AR84" s="93">
        <f t="shared" si="20"/>
        <v>1745236.9515272824</v>
      </c>
      <c r="AS84" s="94">
        <f t="shared" si="21"/>
        <v>1546571.3068824876</v>
      </c>
      <c r="AT84" s="94">
        <f t="shared" si="22"/>
        <v>1840419.8551901602</v>
      </c>
      <c r="AU84" s="94">
        <f t="shared" si="23"/>
        <v>564707.63797333336</v>
      </c>
      <c r="AV84" s="94">
        <f t="shared" si="24"/>
        <v>672002.08918826666</v>
      </c>
      <c r="AW84" s="94">
        <f t="shared" si="25"/>
        <v>532006.09642666671</v>
      </c>
      <c r="AX84" s="94">
        <f t="shared" si="26"/>
        <v>633087.25474773336</v>
      </c>
      <c r="AY84" s="94">
        <f t="shared" si="27"/>
        <v>232962.38133333332</v>
      </c>
      <c r="AZ84" s="94">
        <f t="shared" si="28"/>
        <v>277225.23378666665</v>
      </c>
      <c r="BA84" s="94">
        <f t="shared" si="29"/>
        <v>434122.68907563027</v>
      </c>
      <c r="BB84" s="95">
        <f t="shared" si="30"/>
        <v>516606</v>
      </c>
      <c r="BC84" s="23"/>
      <c r="BD84" s="96">
        <f t="shared" si="31"/>
        <v>1451083</v>
      </c>
      <c r="BE84" s="96">
        <f t="shared" si="32"/>
        <v>1505895</v>
      </c>
      <c r="BF84" s="96">
        <f t="shared" si="33"/>
        <v>3</v>
      </c>
      <c r="BG84" s="96">
        <f t="shared" si="34"/>
        <v>55</v>
      </c>
      <c r="BH84" s="96">
        <f t="shared" si="35"/>
        <v>42</v>
      </c>
      <c r="BI84" s="96">
        <f t="shared" si="36"/>
        <v>433138</v>
      </c>
      <c r="BJ84" s="97">
        <f t="shared" si="37"/>
        <v>1466586</v>
      </c>
      <c r="BK84" s="96">
        <f t="shared" si="38"/>
        <v>1546571</v>
      </c>
      <c r="BL84" s="96">
        <f t="shared" si="39"/>
        <v>564708</v>
      </c>
      <c r="BM84" s="96">
        <f t="shared" si="40"/>
        <v>532006</v>
      </c>
      <c r="BN84" s="96">
        <f t="shared" si="41"/>
        <v>232962</v>
      </c>
      <c r="BO84" s="96">
        <f t="shared" si="42"/>
        <v>434123</v>
      </c>
      <c r="BP84" s="97">
        <f t="shared" si="43"/>
        <v>1466586</v>
      </c>
      <c r="BQ84" s="96">
        <f t="shared" si="44"/>
        <v>1546571</v>
      </c>
      <c r="BR84" s="96">
        <f t="shared" si="45"/>
        <v>847061</v>
      </c>
      <c r="BS84" s="96">
        <f t="shared" si="46"/>
        <v>798000</v>
      </c>
      <c r="BT84" s="96">
        <f t="shared" si="47"/>
        <v>349437</v>
      </c>
      <c r="BU84" s="98">
        <f t="shared" si="48"/>
        <v>434123</v>
      </c>
      <c r="BV84" s="77">
        <f t="shared" si="49"/>
        <v>5441778</v>
      </c>
      <c r="BW84" s="9"/>
      <c r="BX84" s="9"/>
      <c r="BY84" s="9"/>
      <c r="BZ84" s="9"/>
      <c r="CA84" s="9"/>
      <c r="CB84" s="9"/>
      <c r="CC84" s="9"/>
      <c r="CD84" s="9"/>
      <c r="CE84" s="9"/>
      <c r="CF84" s="9"/>
      <c r="CG84" s="9"/>
      <c r="CH84" s="9"/>
      <c r="CI84" s="9"/>
      <c r="CJ84" s="9"/>
      <c r="CK84" s="9"/>
      <c r="CL84" s="9"/>
      <c r="CM84" s="9"/>
      <c r="CN84" s="9"/>
      <c r="CO84" s="9"/>
      <c r="CP84" s="9"/>
    </row>
    <row r="85" spans="1:94" ht="20.25" hidden="1" customHeight="1" x14ac:dyDescent="0.35">
      <c r="A85" s="79">
        <v>63</v>
      </c>
      <c r="B85" s="79" t="s">
        <v>35</v>
      </c>
      <c r="C85" s="80" t="s">
        <v>144</v>
      </c>
      <c r="D85" s="80" t="str">
        <f t="shared" si="0"/>
        <v>MANO DE OBRA|ARBOL DE LEVAS ESCAPE</v>
      </c>
      <c r="E85" s="81" t="s">
        <v>10</v>
      </c>
      <c r="F85" s="82">
        <v>1</v>
      </c>
      <c r="G85" s="83">
        <v>3769439.213591984</v>
      </c>
      <c r="H85" s="84">
        <f t="shared" si="50"/>
        <v>4485632.6641744608</v>
      </c>
      <c r="I85" s="84">
        <v>3769439.213591984</v>
      </c>
      <c r="J85" s="84">
        <f t="shared" si="51"/>
        <v>4485632.6641744608</v>
      </c>
      <c r="K85" s="85">
        <v>0.91392000000000007</v>
      </c>
      <c r="L85" s="85">
        <f t="shared" si="52"/>
        <v>1.0875648</v>
      </c>
      <c r="M85" s="84">
        <v>14.633599999999999</v>
      </c>
      <c r="N85" s="84">
        <f t="shared" si="53"/>
        <v>17.413983999999999</v>
      </c>
      <c r="O85" s="84">
        <v>10.88</v>
      </c>
      <c r="P85" s="84">
        <f t="shared" si="54"/>
        <v>12.9472</v>
      </c>
      <c r="Q85" s="84"/>
      <c r="R85" s="84">
        <f t="shared" si="6"/>
        <v>0</v>
      </c>
      <c r="S85" s="86"/>
      <c r="T85" s="87">
        <f t="shared" si="55"/>
        <v>0</v>
      </c>
      <c r="U85" s="87">
        <v>525000</v>
      </c>
      <c r="V85" s="87">
        <f t="shared" si="56"/>
        <v>624750</v>
      </c>
      <c r="W85" s="87">
        <v>525000</v>
      </c>
      <c r="X85" s="87">
        <f t="shared" si="57"/>
        <v>624750</v>
      </c>
      <c r="Y85" s="105">
        <v>525000</v>
      </c>
      <c r="Z85" s="87">
        <f t="shared" si="58"/>
        <v>624750</v>
      </c>
      <c r="AA85" s="87">
        <v>525000</v>
      </c>
      <c r="AB85" s="87">
        <f t="shared" si="59"/>
        <v>624750</v>
      </c>
      <c r="AC85" s="87">
        <v>525000</v>
      </c>
      <c r="AD85" s="87">
        <f t="shared" si="60"/>
        <v>624750</v>
      </c>
      <c r="AE85" s="89"/>
      <c r="AF85" s="90">
        <f t="shared" si="61"/>
        <v>0</v>
      </c>
      <c r="AG85" s="90">
        <v>577500</v>
      </c>
      <c r="AH85" s="90">
        <f t="shared" si="62"/>
        <v>687225</v>
      </c>
      <c r="AI85" s="90">
        <v>577500</v>
      </c>
      <c r="AJ85" s="90">
        <f t="shared" si="63"/>
        <v>687225</v>
      </c>
      <c r="AK85" s="90">
        <v>577500</v>
      </c>
      <c r="AL85" s="90">
        <f t="shared" si="64"/>
        <v>687225</v>
      </c>
      <c r="AM85" s="90">
        <v>577500</v>
      </c>
      <c r="AN85" s="90">
        <f t="shared" si="65"/>
        <v>687225</v>
      </c>
      <c r="AO85" s="90">
        <v>577500</v>
      </c>
      <c r="AP85" s="91">
        <f t="shared" si="66"/>
        <v>687225</v>
      </c>
      <c r="AQ85" s="92">
        <f t="shared" si="19"/>
        <v>3769439.213591984</v>
      </c>
      <c r="AR85" s="93">
        <f t="shared" si="20"/>
        <v>4485632.6641744608</v>
      </c>
      <c r="AS85" s="94">
        <f t="shared" si="21"/>
        <v>1623979.7378639944</v>
      </c>
      <c r="AT85" s="94">
        <f t="shared" si="22"/>
        <v>1932535.8880581532</v>
      </c>
      <c r="AU85" s="94">
        <f t="shared" si="23"/>
        <v>367500.30463999999</v>
      </c>
      <c r="AV85" s="94">
        <f t="shared" si="24"/>
        <v>437325.36252159998</v>
      </c>
      <c r="AW85" s="94">
        <f t="shared" si="25"/>
        <v>367504.87786666659</v>
      </c>
      <c r="AX85" s="94">
        <f t="shared" si="26"/>
        <v>437330.80466133321</v>
      </c>
      <c r="AY85" s="94">
        <f t="shared" si="27"/>
        <v>367503.62666666665</v>
      </c>
      <c r="AZ85" s="94">
        <f t="shared" si="28"/>
        <v>437329.31573333329</v>
      </c>
      <c r="BA85" s="94">
        <f t="shared" si="29"/>
        <v>551250</v>
      </c>
      <c r="BB85" s="95">
        <f t="shared" si="30"/>
        <v>655987.5</v>
      </c>
      <c r="BC85" s="23"/>
      <c r="BD85" s="96">
        <f t="shared" si="31"/>
        <v>3769439</v>
      </c>
      <c r="BE85" s="96">
        <f t="shared" si="32"/>
        <v>768904</v>
      </c>
      <c r="BF85" s="96">
        <f t="shared" si="33"/>
        <v>3</v>
      </c>
      <c r="BG85" s="96">
        <f t="shared" si="34"/>
        <v>44</v>
      </c>
      <c r="BH85" s="96">
        <f t="shared" si="35"/>
        <v>33</v>
      </c>
      <c r="BI85" s="96">
        <f t="shared" si="36"/>
        <v>550000</v>
      </c>
      <c r="BJ85" s="97">
        <f t="shared" si="37"/>
        <v>3769439</v>
      </c>
      <c r="BK85" s="96">
        <f t="shared" si="38"/>
        <v>1623980</v>
      </c>
      <c r="BL85" s="96">
        <f t="shared" si="39"/>
        <v>367500</v>
      </c>
      <c r="BM85" s="96">
        <f t="shared" si="40"/>
        <v>367505</v>
      </c>
      <c r="BN85" s="96">
        <f t="shared" si="41"/>
        <v>367504</v>
      </c>
      <c r="BO85" s="96">
        <f t="shared" si="42"/>
        <v>551250</v>
      </c>
      <c r="BP85" s="97">
        <f t="shared" si="43"/>
        <v>0</v>
      </c>
      <c r="BQ85" s="96">
        <f t="shared" si="44"/>
        <v>551250</v>
      </c>
      <c r="BR85" s="96">
        <f t="shared" si="45"/>
        <v>551250</v>
      </c>
      <c r="BS85" s="96">
        <f t="shared" si="46"/>
        <v>551250</v>
      </c>
      <c r="BT85" s="96">
        <f t="shared" si="47"/>
        <v>551250</v>
      </c>
      <c r="BU85" s="98">
        <f t="shared" si="48"/>
        <v>551250</v>
      </c>
      <c r="BV85" s="77">
        <f t="shared" si="49"/>
        <v>2756250</v>
      </c>
      <c r="BW85" s="9"/>
      <c r="BX85" s="9"/>
      <c r="BY85" s="9"/>
      <c r="BZ85" s="9"/>
      <c r="CA85" s="9"/>
      <c r="CB85" s="9"/>
      <c r="CC85" s="9"/>
      <c r="CD85" s="9"/>
      <c r="CE85" s="9"/>
      <c r="CF85" s="9"/>
      <c r="CG85" s="9"/>
      <c r="CH85" s="9"/>
      <c r="CI85" s="9"/>
      <c r="CJ85" s="9"/>
      <c r="CK85" s="9"/>
      <c r="CL85" s="9"/>
      <c r="CM85" s="9"/>
      <c r="CN85" s="9"/>
      <c r="CO85" s="9"/>
      <c r="CP85" s="9"/>
    </row>
    <row r="86" spans="1:94" ht="20.25" hidden="1" customHeight="1" x14ac:dyDescent="0.35">
      <c r="A86" s="99">
        <v>64</v>
      </c>
      <c r="B86" s="99" t="s">
        <v>21</v>
      </c>
      <c r="C86" s="80" t="s">
        <v>144</v>
      </c>
      <c r="D86" s="80" t="str">
        <f t="shared" si="0"/>
        <v>REPUESTOS|ARBOL DE LEVAS ESCAPE</v>
      </c>
      <c r="E86" s="81" t="s">
        <v>84</v>
      </c>
      <c r="F86" s="82">
        <v>1</v>
      </c>
      <c r="G86" s="83">
        <v>1669757.0206570148</v>
      </c>
      <c r="H86" s="84">
        <f t="shared" si="50"/>
        <v>1987010.8545818476</v>
      </c>
      <c r="I86" s="84">
        <v>1909713.9206474628</v>
      </c>
      <c r="J86" s="84">
        <f t="shared" si="51"/>
        <v>2272559.5655704807</v>
      </c>
      <c r="K86" s="85">
        <v>0.91392000000000007</v>
      </c>
      <c r="L86" s="85">
        <f t="shared" si="52"/>
        <v>1.0875648</v>
      </c>
      <c r="M86" s="84">
        <v>18.289280000000002</v>
      </c>
      <c r="N86" s="84">
        <f t="shared" si="53"/>
        <v>21.764243199999999</v>
      </c>
      <c r="O86" s="84">
        <v>14.144000000000002</v>
      </c>
      <c r="P86" s="84">
        <f t="shared" si="54"/>
        <v>16.83136</v>
      </c>
      <c r="Q86" s="84"/>
      <c r="R86" s="84">
        <f t="shared" si="6"/>
        <v>0</v>
      </c>
      <c r="S86" s="86">
        <v>1300000</v>
      </c>
      <c r="T86" s="87">
        <f t="shared" si="55"/>
        <v>1547000</v>
      </c>
      <c r="U86" s="87">
        <v>1300000</v>
      </c>
      <c r="V86" s="87">
        <f t="shared" si="56"/>
        <v>1547000</v>
      </c>
      <c r="W86" s="87">
        <v>1411764</v>
      </c>
      <c r="X86" s="87">
        <f t="shared" si="57"/>
        <v>1679999.16</v>
      </c>
      <c r="Y86" s="105">
        <v>1800000</v>
      </c>
      <c r="Z86" s="87">
        <f t="shared" si="58"/>
        <v>2142000</v>
      </c>
      <c r="AA86" s="87">
        <v>332773</v>
      </c>
      <c r="AB86" s="87">
        <f t="shared" si="59"/>
        <v>395999.87</v>
      </c>
      <c r="AC86" s="87">
        <v>845042.01680672274</v>
      </c>
      <c r="AD86" s="87">
        <f t="shared" si="60"/>
        <v>1005600</v>
      </c>
      <c r="AE86" s="89">
        <v>1430000</v>
      </c>
      <c r="AF86" s="90">
        <f t="shared" si="61"/>
        <v>1701700</v>
      </c>
      <c r="AG86" s="90">
        <v>1430000</v>
      </c>
      <c r="AH86" s="90">
        <f t="shared" si="62"/>
        <v>1701700</v>
      </c>
      <c r="AI86" s="90">
        <v>1552900</v>
      </c>
      <c r="AJ86" s="90">
        <f t="shared" si="63"/>
        <v>1847951</v>
      </c>
      <c r="AK86" s="90">
        <v>1980000</v>
      </c>
      <c r="AL86" s="90">
        <f t="shared" si="64"/>
        <v>2356200</v>
      </c>
      <c r="AM86" s="90">
        <v>366100</v>
      </c>
      <c r="AN86" s="90">
        <f t="shared" si="65"/>
        <v>435659</v>
      </c>
      <c r="AO86" s="90">
        <v>929500</v>
      </c>
      <c r="AP86" s="91">
        <f t="shared" si="66"/>
        <v>1106105</v>
      </c>
      <c r="AQ86" s="92">
        <f t="shared" si="19"/>
        <v>1466585.6735523383</v>
      </c>
      <c r="AR86" s="93">
        <f t="shared" si="20"/>
        <v>1745236.9515272824</v>
      </c>
      <c r="AS86" s="94">
        <f t="shared" si="21"/>
        <v>1546571.3068824876</v>
      </c>
      <c r="AT86" s="94">
        <f t="shared" si="22"/>
        <v>1840419.8551901602</v>
      </c>
      <c r="AU86" s="94">
        <f t="shared" si="23"/>
        <v>988221.63797333336</v>
      </c>
      <c r="AV86" s="94">
        <f t="shared" si="24"/>
        <v>1175983.7491882667</v>
      </c>
      <c r="AW86" s="94">
        <f t="shared" si="25"/>
        <v>1260006.0964266667</v>
      </c>
      <c r="AX86" s="94">
        <f t="shared" si="26"/>
        <v>1499407.2547477332</v>
      </c>
      <c r="AY86" s="94">
        <f t="shared" si="27"/>
        <v>232962.38133333332</v>
      </c>
      <c r="AZ86" s="94">
        <f t="shared" si="28"/>
        <v>277225.23378666665</v>
      </c>
      <c r="BA86" s="94">
        <f t="shared" si="29"/>
        <v>887271.00840336131</v>
      </c>
      <c r="BB86" s="95">
        <f t="shared" si="30"/>
        <v>1055852.5</v>
      </c>
      <c r="BC86" s="23"/>
      <c r="BD86" s="96">
        <f t="shared" si="31"/>
        <v>1451083</v>
      </c>
      <c r="BE86" s="96">
        <f t="shared" si="32"/>
        <v>1505895</v>
      </c>
      <c r="BF86" s="96">
        <f t="shared" si="33"/>
        <v>3</v>
      </c>
      <c r="BG86" s="96">
        <f t="shared" si="34"/>
        <v>55</v>
      </c>
      <c r="BH86" s="96">
        <f t="shared" si="35"/>
        <v>42</v>
      </c>
      <c r="BI86" s="96">
        <f t="shared" si="36"/>
        <v>885261</v>
      </c>
      <c r="BJ86" s="97">
        <f t="shared" si="37"/>
        <v>1466586</v>
      </c>
      <c r="BK86" s="96">
        <f t="shared" si="38"/>
        <v>1546571</v>
      </c>
      <c r="BL86" s="96">
        <f t="shared" si="39"/>
        <v>988222</v>
      </c>
      <c r="BM86" s="96">
        <f t="shared" si="40"/>
        <v>1260006</v>
      </c>
      <c r="BN86" s="96">
        <f t="shared" si="41"/>
        <v>232962</v>
      </c>
      <c r="BO86" s="96">
        <f t="shared" si="42"/>
        <v>887271</v>
      </c>
      <c r="BP86" s="97">
        <f t="shared" si="43"/>
        <v>1466586</v>
      </c>
      <c r="BQ86" s="96">
        <f t="shared" si="44"/>
        <v>1546571</v>
      </c>
      <c r="BR86" s="96">
        <f t="shared" si="45"/>
        <v>1482332</v>
      </c>
      <c r="BS86" s="96">
        <f t="shared" si="46"/>
        <v>1890000</v>
      </c>
      <c r="BT86" s="96">
        <f t="shared" si="47"/>
        <v>349437</v>
      </c>
      <c r="BU86" s="98">
        <f t="shared" si="48"/>
        <v>887271</v>
      </c>
      <c r="BV86" s="77">
        <f t="shared" si="49"/>
        <v>7622197</v>
      </c>
      <c r="BW86" s="9"/>
      <c r="BX86" s="9"/>
      <c r="BY86" s="9"/>
      <c r="BZ86" s="9"/>
      <c r="CA86" s="9"/>
      <c r="CB86" s="9"/>
      <c r="CC86" s="9"/>
      <c r="CD86" s="9"/>
      <c r="CE86" s="9"/>
      <c r="CF86" s="9"/>
      <c r="CG86" s="9"/>
      <c r="CH86" s="9"/>
      <c r="CI86" s="9"/>
      <c r="CJ86" s="9"/>
      <c r="CK86" s="9"/>
      <c r="CL86" s="9"/>
      <c r="CM86" s="9"/>
      <c r="CN86" s="9"/>
      <c r="CO86" s="9"/>
      <c r="CP86" s="9"/>
    </row>
    <row r="87" spans="1:94" ht="20.25" hidden="1" customHeight="1" x14ac:dyDescent="0.35">
      <c r="A87" s="79">
        <v>65</v>
      </c>
      <c r="B87" s="79" t="s">
        <v>35</v>
      </c>
      <c r="C87" s="80" t="s">
        <v>145</v>
      </c>
      <c r="D87" s="80" t="str">
        <f t="shared" si="0"/>
        <v>MANO DE OBRA|ARRANQUE</v>
      </c>
      <c r="E87" s="81" t="s">
        <v>10</v>
      </c>
      <c r="F87" s="82">
        <v>1</v>
      </c>
      <c r="G87" s="83">
        <v>89601.513211651007</v>
      </c>
      <c r="H87" s="84">
        <f t="shared" si="50"/>
        <v>106625.8007218647</v>
      </c>
      <c r="I87" s="84">
        <v>89601.513211651007</v>
      </c>
      <c r="J87" s="84">
        <f t="shared" si="51"/>
        <v>106625.8007218647</v>
      </c>
      <c r="K87" s="84">
        <v>278528</v>
      </c>
      <c r="L87" s="84">
        <f t="shared" si="52"/>
        <v>331448.32000000001</v>
      </c>
      <c r="M87" s="84">
        <v>14.633599999999999</v>
      </c>
      <c r="N87" s="84">
        <f t="shared" si="53"/>
        <v>17.413983999999999</v>
      </c>
      <c r="O87" s="84">
        <v>10.88</v>
      </c>
      <c r="P87" s="84">
        <f t="shared" si="54"/>
        <v>12.9472</v>
      </c>
      <c r="Q87" s="84"/>
      <c r="R87" s="84">
        <f t="shared" si="6"/>
        <v>0</v>
      </c>
      <c r="S87" s="86">
        <v>125000</v>
      </c>
      <c r="T87" s="87">
        <f t="shared" si="55"/>
        <v>148750</v>
      </c>
      <c r="U87" s="87">
        <v>87500</v>
      </c>
      <c r="V87" s="87">
        <f t="shared" si="56"/>
        <v>104125</v>
      </c>
      <c r="W87" s="87">
        <v>87500</v>
      </c>
      <c r="X87" s="87">
        <f t="shared" si="57"/>
        <v>104125</v>
      </c>
      <c r="Y87" s="105">
        <v>125000</v>
      </c>
      <c r="Z87" s="87">
        <f t="shared" si="58"/>
        <v>148750</v>
      </c>
      <c r="AA87" s="87">
        <v>87500</v>
      </c>
      <c r="AB87" s="87">
        <f t="shared" si="59"/>
        <v>104125</v>
      </c>
      <c r="AC87" s="87">
        <v>87500</v>
      </c>
      <c r="AD87" s="87">
        <f t="shared" si="60"/>
        <v>104125</v>
      </c>
      <c r="AE87" s="89">
        <v>137500</v>
      </c>
      <c r="AF87" s="90">
        <f t="shared" si="61"/>
        <v>163625</v>
      </c>
      <c r="AG87" s="90">
        <v>96300</v>
      </c>
      <c r="AH87" s="90">
        <f t="shared" si="62"/>
        <v>114597</v>
      </c>
      <c r="AI87" s="90">
        <v>96300</v>
      </c>
      <c r="AJ87" s="90">
        <f t="shared" si="63"/>
        <v>114597</v>
      </c>
      <c r="AK87" s="90">
        <v>137500</v>
      </c>
      <c r="AL87" s="90">
        <f t="shared" si="64"/>
        <v>163625</v>
      </c>
      <c r="AM87" s="90">
        <v>96300</v>
      </c>
      <c r="AN87" s="90">
        <f t="shared" si="65"/>
        <v>114597</v>
      </c>
      <c r="AO87" s="90">
        <v>96300</v>
      </c>
      <c r="AP87" s="91">
        <f t="shared" si="66"/>
        <v>114597</v>
      </c>
      <c r="AQ87" s="92">
        <f t="shared" si="19"/>
        <v>117367.17107055034</v>
      </c>
      <c r="AR87" s="93">
        <f t="shared" si="20"/>
        <v>139666.93357395488</v>
      </c>
      <c r="AS87" s="94">
        <f t="shared" si="21"/>
        <v>91133.837737217007</v>
      </c>
      <c r="AT87" s="94">
        <f t="shared" si="22"/>
        <v>108449.26690728823</v>
      </c>
      <c r="AU87" s="94">
        <f t="shared" si="23"/>
        <v>154109.33333333334</v>
      </c>
      <c r="AV87" s="94">
        <f t="shared" si="24"/>
        <v>183390.10666666666</v>
      </c>
      <c r="AW87" s="94">
        <f t="shared" si="25"/>
        <v>87504.877866666662</v>
      </c>
      <c r="AX87" s="94">
        <f t="shared" si="26"/>
        <v>104130.80466133333</v>
      </c>
      <c r="AY87" s="94">
        <f t="shared" si="27"/>
        <v>61270.293333333335</v>
      </c>
      <c r="AZ87" s="94">
        <f t="shared" si="28"/>
        <v>72911.649066666665</v>
      </c>
      <c r="BA87" s="94">
        <f t="shared" si="29"/>
        <v>91900</v>
      </c>
      <c r="BB87" s="95">
        <f t="shared" si="30"/>
        <v>109361</v>
      </c>
      <c r="BC87" s="23"/>
      <c r="BD87" s="96">
        <f t="shared" si="31"/>
        <v>113493</v>
      </c>
      <c r="BE87" s="96">
        <f t="shared" si="32"/>
        <v>90983</v>
      </c>
      <c r="BF87" s="96">
        <f t="shared" si="33"/>
        <v>118096</v>
      </c>
      <c r="BG87" s="96">
        <f t="shared" si="34"/>
        <v>44</v>
      </c>
      <c r="BH87" s="96">
        <f t="shared" si="35"/>
        <v>33</v>
      </c>
      <c r="BI87" s="96">
        <f t="shared" si="36"/>
        <v>91689</v>
      </c>
      <c r="BJ87" s="97">
        <f t="shared" si="37"/>
        <v>117367</v>
      </c>
      <c r="BK87" s="96">
        <f t="shared" si="38"/>
        <v>91134</v>
      </c>
      <c r="BL87" s="96">
        <f t="shared" si="39"/>
        <v>154109</v>
      </c>
      <c r="BM87" s="96">
        <f t="shared" si="40"/>
        <v>87505</v>
      </c>
      <c r="BN87" s="96">
        <f t="shared" si="41"/>
        <v>61270</v>
      </c>
      <c r="BO87" s="96">
        <f t="shared" si="42"/>
        <v>91900</v>
      </c>
      <c r="BP87" s="97">
        <f t="shared" si="43"/>
        <v>117367</v>
      </c>
      <c r="BQ87" s="96">
        <f t="shared" si="44"/>
        <v>91134</v>
      </c>
      <c r="BR87" s="96">
        <f t="shared" si="45"/>
        <v>91900</v>
      </c>
      <c r="BS87" s="96">
        <f t="shared" si="46"/>
        <v>131250</v>
      </c>
      <c r="BT87" s="96">
        <f t="shared" si="47"/>
        <v>91900</v>
      </c>
      <c r="BU87" s="98">
        <f t="shared" si="48"/>
        <v>91900</v>
      </c>
      <c r="BV87" s="77">
        <f t="shared" si="49"/>
        <v>615451</v>
      </c>
      <c r="BW87" s="9"/>
      <c r="BX87" s="9"/>
      <c r="BY87" s="9"/>
      <c r="BZ87" s="9"/>
      <c r="CA87" s="9"/>
      <c r="CB87" s="9"/>
      <c r="CC87" s="9"/>
      <c r="CD87" s="9"/>
      <c r="CE87" s="9"/>
      <c r="CF87" s="9"/>
      <c r="CG87" s="9"/>
      <c r="CH87" s="9"/>
      <c r="CI87" s="9"/>
      <c r="CJ87" s="9"/>
      <c r="CK87" s="9"/>
      <c r="CL87" s="9"/>
      <c r="CM87" s="9"/>
      <c r="CN87" s="9"/>
      <c r="CO87" s="9"/>
      <c r="CP87" s="9"/>
    </row>
    <row r="88" spans="1:94" ht="20.25" hidden="1" customHeight="1" x14ac:dyDescent="0.35">
      <c r="A88" s="99">
        <v>66</v>
      </c>
      <c r="B88" s="99" t="s">
        <v>21</v>
      </c>
      <c r="C88" s="80" t="s">
        <v>145</v>
      </c>
      <c r="D88" s="80" t="str">
        <f t="shared" si="0"/>
        <v>REPUESTOS|ARRANQUE</v>
      </c>
      <c r="E88" s="81" t="s">
        <v>84</v>
      </c>
      <c r="F88" s="82">
        <v>1</v>
      </c>
      <c r="G88" s="83">
        <v>441446.04843487899</v>
      </c>
      <c r="H88" s="84">
        <f t="shared" si="50"/>
        <v>525320.79763750592</v>
      </c>
      <c r="I88" s="84">
        <v>614629.06126268406</v>
      </c>
      <c r="J88" s="84">
        <f t="shared" si="51"/>
        <v>731408.582902594</v>
      </c>
      <c r="K88" s="84">
        <v>2452525.7100800001</v>
      </c>
      <c r="L88" s="84">
        <f t="shared" si="52"/>
        <v>2918505.5949952002</v>
      </c>
      <c r="M88" s="84">
        <v>569991.31904000009</v>
      </c>
      <c r="N88" s="84">
        <f t="shared" si="53"/>
        <v>678289.66965760011</v>
      </c>
      <c r="O88" s="84">
        <v>297731.20000000001</v>
      </c>
      <c r="P88" s="84">
        <f t="shared" si="54"/>
        <v>354300.12800000003</v>
      </c>
      <c r="Q88" s="84"/>
      <c r="R88" s="84">
        <f t="shared" si="6"/>
        <v>0</v>
      </c>
      <c r="S88" s="86">
        <v>696000</v>
      </c>
      <c r="T88" s="87">
        <f t="shared" si="55"/>
        <v>828240</v>
      </c>
      <c r="U88" s="87">
        <v>696000</v>
      </c>
      <c r="V88" s="87">
        <f t="shared" si="56"/>
        <v>828240</v>
      </c>
      <c r="W88" s="87">
        <v>968067</v>
      </c>
      <c r="X88" s="87">
        <f t="shared" si="57"/>
        <v>1151999.73</v>
      </c>
      <c r="Y88" s="105">
        <v>734400</v>
      </c>
      <c r="Z88" s="87">
        <f t="shared" si="58"/>
        <v>873936</v>
      </c>
      <c r="AA88" s="87">
        <v>593949</v>
      </c>
      <c r="AB88" s="87">
        <f t="shared" si="59"/>
        <v>706799.30999999994</v>
      </c>
      <c r="AC88" s="87">
        <v>896168.06722689071</v>
      </c>
      <c r="AD88" s="87">
        <f t="shared" si="60"/>
        <v>1066440</v>
      </c>
      <c r="AE88" s="89">
        <v>765600</v>
      </c>
      <c r="AF88" s="90">
        <f t="shared" si="61"/>
        <v>911064</v>
      </c>
      <c r="AG88" s="90">
        <v>765600</v>
      </c>
      <c r="AH88" s="90">
        <f t="shared" si="62"/>
        <v>911064</v>
      </c>
      <c r="AI88" s="90">
        <v>1064900</v>
      </c>
      <c r="AJ88" s="90">
        <f t="shared" si="63"/>
        <v>1267231</v>
      </c>
      <c r="AK88" s="90">
        <v>807800</v>
      </c>
      <c r="AL88" s="90">
        <f t="shared" si="64"/>
        <v>961282</v>
      </c>
      <c r="AM88" s="90">
        <v>653300</v>
      </c>
      <c r="AN88" s="90">
        <f t="shared" si="65"/>
        <v>777427</v>
      </c>
      <c r="AO88" s="90">
        <v>985800</v>
      </c>
      <c r="AP88" s="91">
        <f t="shared" si="66"/>
        <v>1173102</v>
      </c>
      <c r="AQ88" s="92">
        <f t="shared" si="19"/>
        <v>634348.68281162635</v>
      </c>
      <c r="AR88" s="93">
        <f t="shared" si="20"/>
        <v>754874.93254583527</v>
      </c>
      <c r="AS88" s="94">
        <f t="shared" si="21"/>
        <v>692076.35375422798</v>
      </c>
      <c r="AT88" s="94">
        <f t="shared" si="22"/>
        <v>823570.86096753122</v>
      </c>
      <c r="AU88" s="94">
        <f t="shared" si="23"/>
        <v>1495164.2366933331</v>
      </c>
      <c r="AV88" s="94">
        <f t="shared" si="24"/>
        <v>1779245.4416650664</v>
      </c>
      <c r="AW88" s="94">
        <f t="shared" si="25"/>
        <v>704063.77301333332</v>
      </c>
      <c r="AX88" s="94">
        <f t="shared" si="26"/>
        <v>837835.88988586667</v>
      </c>
      <c r="AY88" s="94">
        <f t="shared" si="27"/>
        <v>514993.39999999997</v>
      </c>
      <c r="AZ88" s="94">
        <f t="shared" si="28"/>
        <v>612842.14599999995</v>
      </c>
      <c r="BA88" s="94">
        <f t="shared" si="29"/>
        <v>940984.03361344535</v>
      </c>
      <c r="BB88" s="95">
        <f t="shared" si="30"/>
        <v>1119771</v>
      </c>
      <c r="BC88" s="23"/>
      <c r="BD88" s="96">
        <f t="shared" si="31"/>
        <v>599014</v>
      </c>
      <c r="BE88" s="96">
        <f t="shared" si="32"/>
        <v>686508</v>
      </c>
      <c r="BF88" s="96">
        <f t="shared" si="33"/>
        <v>1260618</v>
      </c>
      <c r="BG88" s="96">
        <f t="shared" si="34"/>
        <v>689022</v>
      </c>
      <c r="BH88" s="96">
        <f t="shared" si="35"/>
        <v>456408</v>
      </c>
      <c r="BI88" s="96">
        <f t="shared" si="36"/>
        <v>938850</v>
      </c>
      <c r="BJ88" s="97">
        <f t="shared" si="37"/>
        <v>634349</v>
      </c>
      <c r="BK88" s="96">
        <f t="shared" si="38"/>
        <v>692076</v>
      </c>
      <c r="BL88" s="96">
        <f t="shared" si="39"/>
        <v>1495164</v>
      </c>
      <c r="BM88" s="96">
        <f t="shared" si="40"/>
        <v>704064</v>
      </c>
      <c r="BN88" s="96">
        <f t="shared" si="41"/>
        <v>514993</v>
      </c>
      <c r="BO88" s="96">
        <f t="shared" si="42"/>
        <v>940984</v>
      </c>
      <c r="BP88" s="97">
        <f t="shared" si="43"/>
        <v>634349</v>
      </c>
      <c r="BQ88" s="96">
        <f t="shared" si="44"/>
        <v>692076</v>
      </c>
      <c r="BR88" s="96">
        <f t="shared" si="45"/>
        <v>1016484</v>
      </c>
      <c r="BS88" s="96">
        <f t="shared" si="46"/>
        <v>704064</v>
      </c>
      <c r="BT88" s="96">
        <f t="shared" si="47"/>
        <v>623625</v>
      </c>
      <c r="BU88" s="98">
        <f t="shared" si="48"/>
        <v>940984</v>
      </c>
      <c r="BV88" s="77">
        <f t="shared" si="49"/>
        <v>4611582</v>
      </c>
      <c r="BW88" s="9"/>
      <c r="BX88" s="9"/>
      <c r="BY88" s="9"/>
      <c r="BZ88" s="9"/>
      <c r="CA88" s="9"/>
      <c r="CB88" s="9"/>
      <c r="CC88" s="9"/>
      <c r="CD88" s="9"/>
      <c r="CE88" s="9"/>
      <c r="CF88" s="9"/>
      <c r="CG88" s="9"/>
      <c r="CH88" s="9"/>
      <c r="CI88" s="9"/>
      <c r="CJ88" s="9"/>
      <c r="CK88" s="9"/>
      <c r="CL88" s="9"/>
      <c r="CM88" s="9"/>
      <c r="CN88" s="9"/>
      <c r="CO88" s="9"/>
      <c r="CP88" s="9"/>
    </row>
    <row r="89" spans="1:94" ht="20.25" hidden="1" customHeight="1" x14ac:dyDescent="0.35">
      <c r="A89" s="79">
        <v>67</v>
      </c>
      <c r="B89" s="79" t="s">
        <v>35</v>
      </c>
      <c r="C89" s="80" t="s">
        <v>146</v>
      </c>
      <c r="D89" s="80" t="str">
        <f t="shared" si="0"/>
        <v>MANO DE OBRA|ASIENTO PALANCA CAMBIO</v>
      </c>
      <c r="E89" s="81" t="s">
        <v>10</v>
      </c>
      <c r="F89" s="82">
        <v>1</v>
      </c>
      <c r="G89" s="83">
        <v>134401.81284740599</v>
      </c>
      <c r="H89" s="84">
        <f t="shared" si="50"/>
        <v>159938.15728841312</v>
      </c>
      <c r="I89" s="84">
        <v>134401.81284740599</v>
      </c>
      <c r="J89" s="84">
        <f t="shared" si="51"/>
        <v>159938.15728841312</v>
      </c>
      <c r="K89" s="85">
        <v>0.91392000000000007</v>
      </c>
      <c r="L89" s="85">
        <f t="shared" si="52"/>
        <v>1.0875648</v>
      </c>
      <c r="M89" s="84">
        <v>14.633599999999999</v>
      </c>
      <c r="N89" s="84">
        <f t="shared" si="53"/>
        <v>17.413983999999999</v>
      </c>
      <c r="O89" s="84">
        <v>10.88</v>
      </c>
      <c r="P89" s="84">
        <f t="shared" si="54"/>
        <v>12.9472</v>
      </c>
      <c r="Q89" s="84"/>
      <c r="R89" s="84">
        <f t="shared" si="6"/>
        <v>0</v>
      </c>
      <c r="S89" s="86">
        <v>175000</v>
      </c>
      <c r="T89" s="87">
        <f t="shared" si="55"/>
        <v>208250</v>
      </c>
      <c r="U89" s="87">
        <v>175000</v>
      </c>
      <c r="V89" s="87">
        <f t="shared" si="56"/>
        <v>208250</v>
      </c>
      <c r="W89" s="87">
        <v>175000</v>
      </c>
      <c r="X89" s="87">
        <f t="shared" si="57"/>
        <v>208250</v>
      </c>
      <c r="Y89" s="105">
        <v>175000</v>
      </c>
      <c r="Z89" s="87">
        <f t="shared" si="58"/>
        <v>208250</v>
      </c>
      <c r="AA89" s="87">
        <v>175000</v>
      </c>
      <c r="AB89" s="87">
        <f t="shared" si="59"/>
        <v>208250</v>
      </c>
      <c r="AC89" s="87">
        <v>175000</v>
      </c>
      <c r="AD89" s="87">
        <f t="shared" si="60"/>
        <v>208250</v>
      </c>
      <c r="AE89" s="89">
        <v>192500</v>
      </c>
      <c r="AF89" s="90">
        <f t="shared" si="61"/>
        <v>229075</v>
      </c>
      <c r="AG89" s="90">
        <v>192500</v>
      </c>
      <c r="AH89" s="90">
        <f t="shared" si="62"/>
        <v>229075</v>
      </c>
      <c r="AI89" s="90">
        <v>192500</v>
      </c>
      <c r="AJ89" s="90">
        <f t="shared" si="63"/>
        <v>229075</v>
      </c>
      <c r="AK89" s="90">
        <v>192500</v>
      </c>
      <c r="AL89" s="90">
        <f t="shared" si="64"/>
        <v>229075</v>
      </c>
      <c r="AM89" s="90">
        <v>192500</v>
      </c>
      <c r="AN89" s="90">
        <f t="shared" si="65"/>
        <v>229075</v>
      </c>
      <c r="AO89" s="90">
        <v>192500</v>
      </c>
      <c r="AP89" s="91">
        <f t="shared" si="66"/>
        <v>229075</v>
      </c>
      <c r="AQ89" s="92">
        <f t="shared" si="19"/>
        <v>167300.60428246867</v>
      </c>
      <c r="AR89" s="93">
        <f t="shared" si="20"/>
        <v>199087.71909613771</v>
      </c>
      <c r="AS89" s="94">
        <f t="shared" si="21"/>
        <v>167300.60428246867</v>
      </c>
      <c r="AT89" s="94">
        <f t="shared" si="22"/>
        <v>199087.71909613771</v>
      </c>
      <c r="AU89" s="94">
        <f t="shared" si="23"/>
        <v>122500.30463999999</v>
      </c>
      <c r="AV89" s="94">
        <f t="shared" si="24"/>
        <v>145775.36252159998</v>
      </c>
      <c r="AW89" s="94">
        <f t="shared" si="25"/>
        <v>122504.87786666666</v>
      </c>
      <c r="AX89" s="94">
        <f t="shared" si="26"/>
        <v>145780.80466133333</v>
      </c>
      <c r="AY89" s="94">
        <f t="shared" si="27"/>
        <v>122503.62666666666</v>
      </c>
      <c r="AZ89" s="94">
        <f t="shared" si="28"/>
        <v>145779.31573333332</v>
      </c>
      <c r="BA89" s="94">
        <f t="shared" si="29"/>
        <v>183750</v>
      </c>
      <c r="BB89" s="95">
        <f t="shared" si="30"/>
        <v>218662.5</v>
      </c>
      <c r="BC89" s="23"/>
      <c r="BD89" s="96">
        <f t="shared" si="31"/>
        <v>163492</v>
      </c>
      <c r="BE89" s="96">
        <f t="shared" si="32"/>
        <v>163492</v>
      </c>
      <c r="BF89" s="96">
        <f t="shared" si="33"/>
        <v>3</v>
      </c>
      <c r="BG89" s="96">
        <f t="shared" si="34"/>
        <v>44</v>
      </c>
      <c r="BH89" s="96">
        <f t="shared" si="35"/>
        <v>33</v>
      </c>
      <c r="BI89" s="96">
        <f t="shared" si="36"/>
        <v>183333</v>
      </c>
      <c r="BJ89" s="97">
        <f t="shared" si="37"/>
        <v>167301</v>
      </c>
      <c r="BK89" s="96">
        <f t="shared" si="38"/>
        <v>167301</v>
      </c>
      <c r="BL89" s="96">
        <f t="shared" si="39"/>
        <v>122500</v>
      </c>
      <c r="BM89" s="96">
        <f t="shared" si="40"/>
        <v>122505</v>
      </c>
      <c r="BN89" s="96">
        <f t="shared" si="41"/>
        <v>122504</v>
      </c>
      <c r="BO89" s="96">
        <f t="shared" si="42"/>
        <v>183750</v>
      </c>
      <c r="BP89" s="97">
        <f t="shared" si="43"/>
        <v>167301</v>
      </c>
      <c r="BQ89" s="96">
        <f t="shared" si="44"/>
        <v>167301</v>
      </c>
      <c r="BR89" s="96">
        <f t="shared" si="45"/>
        <v>183750</v>
      </c>
      <c r="BS89" s="96">
        <f t="shared" si="46"/>
        <v>183750</v>
      </c>
      <c r="BT89" s="96">
        <f t="shared" si="47"/>
        <v>183750</v>
      </c>
      <c r="BU89" s="98">
        <f t="shared" si="48"/>
        <v>183750</v>
      </c>
      <c r="BV89" s="77">
        <f t="shared" si="49"/>
        <v>1069602</v>
      </c>
      <c r="BW89" s="9"/>
      <c r="BX89" s="9"/>
      <c r="BY89" s="9"/>
      <c r="BZ89" s="9"/>
      <c r="CA89" s="9"/>
      <c r="CB89" s="9"/>
      <c r="CC89" s="9"/>
      <c r="CD89" s="9"/>
      <c r="CE89" s="9"/>
      <c r="CF89" s="9"/>
      <c r="CG89" s="9"/>
      <c r="CH89" s="9"/>
      <c r="CI89" s="9"/>
      <c r="CJ89" s="9"/>
      <c r="CK89" s="9"/>
      <c r="CL89" s="9"/>
      <c r="CM89" s="9"/>
      <c r="CN89" s="9"/>
      <c r="CO89" s="9"/>
      <c r="CP89" s="9"/>
    </row>
    <row r="90" spans="1:94" ht="20.25" hidden="1" customHeight="1" x14ac:dyDescent="0.35">
      <c r="A90" s="99">
        <v>68</v>
      </c>
      <c r="B90" s="99" t="s">
        <v>21</v>
      </c>
      <c r="C90" s="80" t="s">
        <v>146</v>
      </c>
      <c r="D90" s="80" t="str">
        <f t="shared" si="0"/>
        <v>REPUESTOS|ASIENTO PALANCA CAMBIO</v>
      </c>
      <c r="E90" s="81" t="s">
        <v>84</v>
      </c>
      <c r="F90" s="82">
        <v>1</v>
      </c>
      <c r="G90" s="83">
        <v>179989.38932967998</v>
      </c>
      <c r="H90" s="84">
        <f t="shared" si="50"/>
        <v>214187.37330231917</v>
      </c>
      <c r="I90" s="84">
        <v>179989.38932967998</v>
      </c>
      <c r="J90" s="84">
        <f t="shared" si="51"/>
        <v>214187.37330231917</v>
      </c>
      <c r="K90" s="85">
        <v>0.91392000000000007</v>
      </c>
      <c r="L90" s="85">
        <f t="shared" si="52"/>
        <v>1.0875648</v>
      </c>
      <c r="M90" s="84">
        <v>18.289280000000002</v>
      </c>
      <c r="N90" s="84">
        <f t="shared" si="53"/>
        <v>21.764243199999999</v>
      </c>
      <c r="O90" s="84">
        <v>14.144000000000002</v>
      </c>
      <c r="P90" s="84">
        <f t="shared" si="54"/>
        <v>16.83136</v>
      </c>
      <c r="Q90" s="84"/>
      <c r="R90" s="84">
        <f t="shared" si="6"/>
        <v>0</v>
      </c>
      <c r="S90" s="86">
        <v>220000</v>
      </c>
      <c r="T90" s="87">
        <f t="shared" si="55"/>
        <v>261800</v>
      </c>
      <c r="U90" s="87">
        <v>220000</v>
      </c>
      <c r="V90" s="87">
        <f t="shared" si="56"/>
        <v>261800</v>
      </c>
      <c r="W90" s="87">
        <v>25210</v>
      </c>
      <c r="X90" s="87">
        <f t="shared" si="57"/>
        <v>29999.899999999998</v>
      </c>
      <c r="Y90" s="105">
        <v>533000</v>
      </c>
      <c r="Z90" s="87">
        <f t="shared" si="58"/>
        <v>634270</v>
      </c>
      <c r="AA90" s="87">
        <v>220000</v>
      </c>
      <c r="AB90" s="87">
        <f t="shared" si="59"/>
        <v>261800</v>
      </c>
      <c r="AC90" s="87">
        <v>934789.91596638656</v>
      </c>
      <c r="AD90" s="87">
        <f t="shared" si="60"/>
        <v>1112400</v>
      </c>
      <c r="AE90" s="89">
        <v>242000</v>
      </c>
      <c r="AF90" s="90">
        <f t="shared" si="61"/>
        <v>287980</v>
      </c>
      <c r="AG90" s="90">
        <v>242000</v>
      </c>
      <c r="AH90" s="90">
        <f t="shared" si="62"/>
        <v>287980</v>
      </c>
      <c r="AI90" s="90">
        <v>27700</v>
      </c>
      <c r="AJ90" s="90">
        <f t="shared" si="63"/>
        <v>32963</v>
      </c>
      <c r="AK90" s="90">
        <v>586300</v>
      </c>
      <c r="AL90" s="90">
        <f t="shared" si="64"/>
        <v>697697</v>
      </c>
      <c r="AM90" s="90">
        <v>242000</v>
      </c>
      <c r="AN90" s="90">
        <f t="shared" si="65"/>
        <v>287980</v>
      </c>
      <c r="AO90" s="90">
        <v>1028300</v>
      </c>
      <c r="AP90" s="91">
        <f t="shared" si="66"/>
        <v>1223677</v>
      </c>
      <c r="AQ90" s="92">
        <f t="shared" si="19"/>
        <v>213996.46310989335</v>
      </c>
      <c r="AR90" s="93">
        <f t="shared" si="20"/>
        <v>254655.79110077306</v>
      </c>
      <c r="AS90" s="94">
        <f t="shared" si="21"/>
        <v>213996.46310989335</v>
      </c>
      <c r="AT90" s="94">
        <f t="shared" si="22"/>
        <v>254655.79110077306</v>
      </c>
      <c r="AU90" s="94">
        <f t="shared" si="23"/>
        <v>17636.971306666666</v>
      </c>
      <c r="AV90" s="94">
        <f t="shared" si="24"/>
        <v>20987.995854933331</v>
      </c>
      <c r="AW90" s="94">
        <f t="shared" si="25"/>
        <v>373106.09642666671</v>
      </c>
      <c r="AX90" s="94">
        <f t="shared" si="26"/>
        <v>443996.25474773336</v>
      </c>
      <c r="AY90" s="94">
        <f t="shared" si="27"/>
        <v>154004.71466666667</v>
      </c>
      <c r="AZ90" s="94">
        <f t="shared" si="28"/>
        <v>183265.61045333333</v>
      </c>
      <c r="BA90" s="94">
        <f t="shared" si="29"/>
        <v>981544.95798319322</v>
      </c>
      <c r="BB90" s="95">
        <f t="shared" si="30"/>
        <v>1168038.4999999998</v>
      </c>
      <c r="BC90" s="23"/>
      <c r="BD90" s="96">
        <f t="shared" si="31"/>
        <v>210769</v>
      </c>
      <c r="BE90" s="96">
        <f t="shared" si="32"/>
        <v>210769</v>
      </c>
      <c r="BF90" s="96">
        <f t="shared" si="33"/>
        <v>3</v>
      </c>
      <c r="BG90" s="96">
        <f t="shared" si="34"/>
        <v>55</v>
      </c>
      <c r="BH90" s="96">
        <f t="shared" si="35"/>
        <v>42</v>
      </c>
      <c r="BI90" s="96">
        <f t="shared" si="36"/>
        <v>979318</v>
      </c>
      <c r="BJ90" s="97">
        <f t="shared" si="37"/>
        <v>213996</v>
      </c>
      <c r="BK90" s="96">
        <f t="shared" si="38"/>
        <v>213996</v>
      </c>
      <c r="BL90" s="96">
        <f t="shared" si="39"/>
        <v>17637</v>
      </c>
      <c r="BM90" s="96">
        <f t="shared" si="40"/>
        <v>373106</v>
      </c>
      <c r="BN90" s="96">
        <f t="shared" si="41"/>
        <v>154005</v>
      </c>
      <c r="BO90" s="96">
        <f t="shared" si="42"/>
        <v>981545</v>
      </c>
      <c r="BP90" s="97">
        <f t="shared" si="43"/>
        <v>213996</v>
      </c>
      <c r="BQ90" s="96">
        <f t="shared" si="44"/>
        <v>213996</v>
      </c>
      <c r="BR90" s="96">
        <f t="shared" si="45"/>
        <v>26455</v>
      </c>
      <c r="BS90" s="96">
        <f t="shared" si="46"/>
        <v>559650</v>
      </c>
      <c r="BT90" s="96">
        <f t="shared" si="47"/>
        <v>231000</v>
      </c>
      <c r="BU90" s="98">
        <f t="shared" si="48"/>
        <v>981545</v>
      </c>
      <c r="BV90" s="77">
        <f t="shared" si="49"/>
        <v>2226642</v>
      </c>
      <c r="BW90" s="9"/>
      <c r="BX90" s="9"/>
      <c r="BY90" s="9"/>
      <c r="BZ90" s="9"/>
      <c r="CA90" s="9"/>
      <c r="CB90" s="9"/>
      <c r="CC90" s="9"/>
      <c r="CD90" s="9"/>
      <c r="CE90" s="9"/>
      <c r="CF90" s="9"/>
      <c r="CG90" s="9"/>
      <c r="CH90" s="9"/>
      <c r="CI90" s="9"/>
      <c r="CJ90" s="9"/>
      <c r="CK90" s="9"/>
      <c r="CL90" s="9"/>
      <c r="CM90" s="9"/>
      <c r="CN90" s="9"/>
      <c r="CO90" s="9"/>
      <c r="CP90" s="9"/>
    </row>
    <row r="91" spans="1:94" ht="20.25" hidden="1" customHeight="1" x14ac:dyDescent="0.35">
      <c r="A91" s="79">
        <v>69</v>
      </c>
      <c r="B91" s="79" t="s">
        <v>35</v>
      </c>
      <c r="C91" s="80" t="s">
        <v>147</v>
      </c>
      <c r="D91" s="80" t="str">
        <f t="shared" si="0"/>
        <v>MANO DE OBRA|BALANCEO DE CELDAS</v>
      </c>
      <c r="E91" s="81" t="s">
        <v>10</v>
      </c>
      <c r="F91" s="82">
        <v>1</v>
      </c>
      <c r="G91" s="65"/>
      <c r="H91" s="84">
        <f t="shared" si="50"/>
        <v>0</v>
      </c>
      <c r="I91" s="66"/>
      <c r="J91" s="84">
        <f t="shared" si="51"/>
        <v>0</v>
      </c>
      <c r="K91" s="66"/>
      <c r="L91" s="84">
        <f t="shared" si="52"/>
        <v>0</v>
      </c>
      <c r="M91" s="66"/>
      <c r="N91" s="84">
        <f t="shared" si="53"/>
        <v>0</v>
      </c>
      <c r="O91" s="84"/>
      <c r="P91" s="84">
        <f t="shared" si="54"/>
        <v>0</v>
      </c>
      <c r="Q91" s="84"/>
      <c r="R91" s="84">
        <f t="shared" si="6"/>
        <v>0</v>
      </c>
      <c r="S91" s="86"/>
      <c r="T91" s="87">
        <f t="shared" si="55"/>
        <v>0</v>
      </c>
      <c r="U91" s="87"/>
      <c r="V91" s="87">
        <f t="shared" si="56"/>
        <v>0</v>
      </c>
      <c r="W91" s="87"/>
      <c r="X91" s="87">
        <f t="shared" si="57"/>
        <v>0</v>
      </c>
      <c r="Y91" s="87"/>
      <c r="Z91" s="87">
        <f t="shared" si="58"/>
        <v>0</v>
      </c>
      <c r="AA91" s="87"/>
      <c r="AB91" s="87">
        <f t="shared" si="59"/>
        <v>0</v>
      </c>
      <c r="AC91" s="87">
        <v>700000</v>
      </c>
      <c r="AD91" s="87">
        <f t="shared" si="60"/>
        <v>833000</v>
      </c>
      <c r="AE91" s="89"/>
      <c r="AF91" s="90">
        <f t="shared" si="61"/>
        <v>0</v>
      </c>
      <c r="AG91" s="90"/>
      <c r="AH91" s="90">
        <f t="shared" si="62"/>
        <v>0</v>
      </c>
      <c r="AI91" s="90"/>
      <c r="AJ91" s="90">
        <f t="shared" si="63"/>
        <v>0</v>
      </c>
      <c r="AK91" s="90"/>
      <c r="AL91" s="90">
        <f t="shared" si="64"/>
        <v>0</v>
      </c>
      <c r="AM91" s="90"/>
      <c r="AN91" s="90">
        <f t="shared" si="65"/>
        <v>0</v>
      </c>
      <c r="AO91" s="90">
        <v>770000</v>
      </c>
      <c r="AP91" s="91">
        <f t="shared" si="66"/>
        <v>916300</v>
      </c>
      <c r="AQ91" s="92" t="e">
        <f t="shared" si="19"/>
        <v>#DIV/0!</v>
      </c>
      <c r="AR91" s="93" t="e">
        <f t="shared" si="20"/>
        <v>#DIV/0!</v>
      </c>
      <c r="AS91" s="94" t="e">
        <f t="shared" si="21"/>
        <v>#DIV/0!</v>
      </c>
      <c r="AT91" s="94" t="e">
        <f t="shared" si="22"/>
        <v>#DIV/0!</v>
      </c>
      <c r="AU91" s="94" t="e">
        <f t="shared" si="23"/>
        <v>#DIV/0!</v>
      </c>
      <c r="AV91" s="94" t="e">
        <f t="shared" si="24"/>
        <v>#DIV/0!</v>
      </c>
      <c r="AW91" s="94" t="e">
        <f t="shared" si="25"/>
        <v>#DIV/0!</v>
      </c>
      <c r="AX91" s="94" t="e">
        <f t="shared" si="26"/>
        <v>#DIV/0!</v>
      </c>
      <c r="AY91" s="94" t="e">
        <f t="shared" si="27"/>
        <v>#DIV/0!</v>
      </c>
      <c r="AZ91" s="94" t="e">
        <f t="shared" si="28"/>
        <v>#DIV/0!</v>
      </c>
      <c r="BA91" s="94">
        <f t="shared" si="29"/>
        <v>735000</v>
      </c>
      <c r="BB91" s="95">
        <f t="shared" si="30"/>
        <v>874650</v>
      </c>
      <c r="BC91" s="23"/>
      <c r="BD91" s="96">
        <f t="shared" si="31"/>
        <v>0</v>
      </c>
      <c r="BE91" s="96">
        <f t="shared" si="32"/>
        <v>0</v>
      </c>
      <c r="BF91" s="96">
        <f t="shared" si="33"/>
        <v>0</v>
      </c>
      <c r="BG91" s="96">
        <f t="shared" si="34"/>
        <v>0</v>
      </c>
      <c r="BH91" s="96">
        <f t="shared" si="35"/>
        <v>0</v>
      </c>
      <c r="BI91" s="96">
        <f t="shared" si="36"/>
        <v>733333</v>
      </c>
      <c r="BJ91" s="97">
        <f t="shared" si="37"/>
        <v>0</v>
      </c>
      <c r="BK91" s="96">
        <f t="shared" si="38"/>
        <v>0</v>
      </c>
      <c r="BL91" s="96">
        <f t="shared" si="39"/>
        <v>0</v>
      </c>
      <c r="BM91" s="96">
        <f t="shared" si="40"/>
        <v>0</v>
      </c>
      <c r="BN91" s="96">
        <f t="shared" si="41"/>
        <v>0</v>
      </c>
      <c r="BO91" s="96">
        <f t="shared" si="42"/>
        <v>735000</v>
      </c>
      <c r="BP91" s="97">
        <f t="shared" si="43"/>
        <v>0</v>
      </c>
      <c r="BQ91" s="96">
        <f t="shared" si="44"/>
        <v>0</v>
      </c>
      <c r="BR91" s="96">
        <f t="shared" si="45"/>
        <v>0</v>
      </c>
      <c r="BS91" s="96">
        <f t="shared" si="46"/>
        <v>0</v>
      </c>
      <c r="BT91" s="96">
        <f t="shared" si="47"/>
        <v>0</v>
      </c>
      <c r="BU91" s="98">
        <f t="shared" si="48"/>
        <v>735000</v>
      </c>
      <c r="BV91" s="77">
        <f t="shared" si="49"/>
        <v>735000</v>
      </c>
      <c r="BW91" s="9"/>
      <c r="BX91" s="9"/>
      <c r="BY91" s="9"/>
      <c r="BZ91" s="9"/>
      <c r="CA91" s="9"/>
      <c r="CB91" s="9"/>
      <c r="CC91" s="9"/>
      <c r="CD91" s="9"/>
      <c r="CE91" s="9"/>
      <c r="CF91" s="9"/>
      <c r="CG91" s="9"/>
      <c r="CH91" s="9"/>
      <c r="CI91" s="9"/>
      <c r="CJ91" s="9"/>
      <c r="CK91" s="9"/>
      <c r="CL91" s="9"/>
      <c r="CM91" s="9"/>
      <c r="CN91" s="9"/>
      <c r="CO91" s="9"/>
      <c r="CP91" s="9"/>
    </row>
    <row r="92" spans="1:94" ht="20.25" hidden="1" customHeight="1" x14ac:dyDescent="0.35">
      <c r="A92" s="61">
        <v>70</v>
      </c>
      <c r="B92" s="61" t="s">
        <v>35</v>
      </c>
      <c r="C92" s="62" t="s">
        <v>82</v>
      </c>
      <c r="D92" s="62" t="str">
        <f t="shared" si="0"/>
        <v>MANO DE OBRA|BALANCEO DE LLANTAS</v>
      </c>
      <c r="E92" s="63" t="s">
        <v>10</v>
      </c>
      <c r="F92" s="64">
        <v>1</v>
      </c>
      <c r="G92" s="65">
        <v>134401.81284740599</v>
      </c>
      <c r="H92" s="66">
        <f t="shared" si="50"/>
        <v>159938.15728841312</v>
      </c>
      <c r="I92" s="66">
        <v>134401.81284740599</v>
      </c>
      <c r="J92" s="66">
        <f t="shared" si="51"/>
        <v>159938.15728841312</v>
      </c>
      <c r="K92" s="66">
        <v>79579.431680000009</v>
      </c>
      <c r="L92" s="66">
        <f t="shared" si="52"/>
        <v>94699.523699199999</v>
      </c>
      <c r="M92" s="66">
        <v>21226.053120000004</v>
      </c>
      <c r="N92" s="66">
        <f t="shared" si="53"/>
        <v>25259.003212800002</v>
      </c>
      <c r="O92" s="66">
        <v>28614.400000000001</v>
      </c>
      <c r="P92" s="66">
        <f t="shared" si="54"/>
        <v>34051.135999999999</v>
      </c>
      <c r="Q92" s="66"/>
      <c r="R92" s="66">
        <f t="shared" si="6"/>
        <v>0</v>
      </c>
      <c r="S92" s="65">
        <v>87500</v>
      </c>
      <c r="T92" s="66">
        <f t="shared" si="55"/>
        <v>104125</v>
      </c>
      <c r="U92" s="66">
        <v>87500</v>
      </c>
      <c r="V92" s="66">
        <f t="shared" si="56"/>
        <v>104125</v>
      </c>
      <c r="W92" s="66">
        <v>87500</v>
      </c>
      <c r="X92" s="66">
        <f t="shared" si="57"/>
        <v>104125</v>
      </c>
      <c r="Y92" s="104">
        <v>87500</v>
      </c>
      <c r="Z92" s="66">
        <f t="shared" si="58"/>
        <v>104125</v>
      </c>
      <c r="AA92" s="66">
        <v>87500</v>
      </c>
      <c r="AB92" s="66">
        <f t="shared" si="59"/>
        <v>104125</v>
      </c>
      <c r="AC92" s="66">
        <v>87500</v>
      </c>
      <c r="AD92" s="66">
        <f t="shared" si="60"/>
        <v>104125</v>
      </c>
      <c r="AE92" s="69">
        <v>96300</v>
      </c>
      <c r="AF92" s="70">
        <f t="shared" si="61"/>
        <v>114597</v>
      </c>
      <c r="AG92" s="70">
        <v>96300</v>
      </c>
      <c r="AH92" s="70">
        <f t="shared" si="62"/>
        <v>114597</v>
      </c>
      <c r="AI92" s="70">
        <v>96300</v>
      </c>
      <c r="AJ92" s="70">
        <f t="shared" si="63"/>
        <v>114597</v>
      </c>
      <c r="AK92" s="70">
        <v>96300</v>
      </c>
      <c r="AL92" s="70">
        <f t="shared" si="64"/>
        <v>114597</v>
      </c>
      <c r="AM92" s="70">
        <v>96300</v>
      </c>
      <c r="AN92" s="70">
        <f t="shared" si="65"/>
        <v>114597</v>
      </c>
      <c r="AO92" s="70">
        <v>96300</v>
      </c>
      <c r="AP92" s="71">
        <f t="shared" si="66"/>
        <v>114597</v>
      </c>
      <c r="AQ92" s="65">
        <f t="shared" si="19"/>
        <v>106067.27094913535</v>
      </c>
      <c r="AR92" s="72">
        <f t="shared" si="20"/>
        <v>126220.05242947105</v>
      </c>
      <c r="AS92" s="66">
        <f t="shared" si="21"/>
        <v>106067.27094913535</v>
      </c>
      <c r="AT92" s="66">
        <f t="shared" si="22"/>
        <v>126220.05242947105</v>
      </c>
      <c r="AU92" s="66">
        <f t="shared" si="23"/>
        <v>87793.143893333341</v>
      </c>
      <c r="AV92" s="66">
        <f t="shared" si="24"/>
        <v>104473.84123306668</v>
      </c>
      <c r="AW92" s="66">
        <f t="shared" si="25"/>
        <v>68342.017706666666</v>
      </c>
      <c r="AX92" s="66">
        <f t="shared" si="26"/>
        <v>81327.001070933329</v>
      </c>
      <c r="AY92" s="66">
        <f t="shared" si="27"/>
        <v>70804.800000000003</v>
      </c>
      <c r="AZ92" s="66">
        <f t="shared" si="28"/>
        <v>84257.712</v>
      </c>
      <c r="BA92" s="66">
        <f t="shared" si="29"/>
        <v>91900</v>
      </c>
      <c r="BB92" s="73">
        <f t="shared" si="30"/>
        <v>109361</v>
      </c>
      <c r="BC92" s="74"/>
      <c r="BD92" s="75">
        <f t="shared" si="31"/>
        <v>102553</v>
      </c>
      <c r="BE92" s="75">
        <f t="shared" si="32"/>
        <v>102553</v>
      </c>
      <c r="BF92" s="75">
        <f t="shared" si="33"/>
        <v>87263</v>
      </c>
      <c r="BG92" s="75">
        <f t="shared" si="34"/>
        <v>43526</v>
      </c>
      <c r="BH92" s="75">
        <f t="shared" si="35"/>
        <v>52854</v>
      </c>
      <c r="BI92" s="75">
        <f t="shared" si="36"/>
        <v>91689</v>
      </c>
      <c r="BJ92" s="76">
        <f t="shared" si="37"/>
        <v>106067</v>
      </c>
      <c r="BK92" s="75">
        <f t="shared" si="38"/>
        <v>106067</v>
      </c>
      <c r="BL92" s="75">
        <f t="shared" si="39"/>
        <v>87793</v>
      </c>
      <c r="BM92" s="75">
        <f t="shared" si="40"/>
        <v>68342</v>
      </c>
      <c r="BN92" s="75">
        <f t="shared" si="41"/>
        <v>70805</v>
      </c>
      <c r="BO92" s="75">
        <f t="shared" si="42"/>
        <v>91900</v>
      </c>
      <c r="BP92" s="76">
        <f t="shared" si="43"/>
        <v>106067</v>
      </c>
      <c r="BQ92" s="75">
        <f t="shared" si="44"/>
        <v>106067</v>
      </c>
      <c r="BR92" s="75">
        <f t="shared" si="45"/>
        <v>87793</v>
      </c>
      <c r="BS92" s="75">
        <f t="shared" si="46"/>
        <v>91900</v>
      </c>
      <c r="BT92" s="75">
        <f t="shared" si="47"/>
        <v>91900</v>
      </c>
      <c r="BU92" s="77">
        <f t="shared" si="48"/>
        <v>91900</v>
      </c>
      <c r="BV92" s="77">
        <f t="shared" si="49"/>
        <v>575627</v>
      </c>
      <c r="BW92" s="78"/>
      <c r="BX92" s="78"/>
      <c r="BY92" s="78"/>
      <c r="BZ92" s="78"/>
      <c r="CA92" s="78"/>
      <c r="CB92" s="78"/>
      <c r="CC92" s="78"/>
      <c r="CD92" s="78"/>
      <c r="CE92" s="78"/>
      <c r="CF92" s="78"/>
      <c r="CG92" s="78"/>
      <c r="CH92" s="78"/>
      <c r="CI92" s="78"/>
      <c r="CJ92" s="78"/>
      <c r="CK92" s="78"/>
      <c r="CL92" s="78"/>
      <c r="CM92" s="78"/>
      <c r="CN92" s="78"/>
      <c r="CO92" s="78"/>
      <c r="CP92" s="78"/>
    </row>
    <row r="93" spans="1:94" ht="20.25" hidden="1" customHeight="1" x14ac:dyDescent="0.35">
      <c r="A93" s="79">
        <v>71</v>
      </c>
      <c r="B93" s="79" t="s">
        <v>35</v>
      </c>
      <c r="C93" s="80" t="s">
        <v>148</v>
      </c>
      <c r="D93" s="80" t="str">
        <f t="shared" si="0"/>
        <v>MANO DE OBRA|BALANCIN COMPLETO MUELLE</v>
      </c>
      <c r="E93" s="81" t="s">
        <v>10</v>
      </c>
      <c r="F93" s="82">
        <v>1</v>
      </c>
      <c r="G93" s="83">
        <v>537608.17634109198</v>
      </c>
      <c r="H93" s="84">
        <f t="shared" si="50"/>
        <v>639753.72984589939</v>
      </c>
      <c r="I93" s="84">
        <v>537608.17634109198</v>
      </c>
      <c r="J93" s="84">
        <f t="shared" si="51"/>
        <v>639753.72984589939</v>
      </c>
      <c r="K93" s="85">
        <v>0.91392000000000007</v>
      </c>
      <c r="L93" s="85">
        <f t="shared" si="52"/>
        <v>1.0875648</v>
      </c>
      <c r="M93" s="84">
        <v>14.633599999999999</v>
      </c>
      <c r="N93" s="84">
        <f t="shared" si="53"/>
        <v>17.413983999999999</v>
      </c>
      <c r="O93" s="84">
        <v>10.88</v>
      </c>
      <c r="P93" s="84">
        <f t="shared" si="54"/>
        <v>12.9472</v>
      </c>
      <c r="Q93" s="84"/>
      <c r="R93" s="84">
        <f t="shared" si="6"/>
        <v>0</v>
      </c>
      <c r="S93" s="86">
        <v>175000</v>
      </c>
      <c r="T93" s="87">
        <f t="shared" si="55"/>
        <v>208250</v>
      </c>
      <c r="U93" s="87">
        <v>175000</v>
      </c>
      <c r="V93" s="87">
        <f t="shared" si="56"/>
        <v>208250</v>
      </c>
      <c r="W93" s="87">
        <v>175000</v>
      </c>
      <c r="X93" s="87">
        <f t="shared" si="57"/>
        <v>208250</v>
      </c>
      <c r="Y93" s="105">
        <v>175000</v>
      </c>
      <c r="Z93" s="87">
        <f t="shared" si="58"/>
        <v>208250</v>
      </c>
      <c r="AA93" s="87">
        <v>175000</v>
      </c>
      <c r="AB93" s="87">
        <f t="shared" si="59"/>
        <v>208250</v>
      </c>
      <c r="AC93" s="87">
        <v>175000</v>
      </c>
      <c r="AD93" s="87">
        <f t="shared" si="60"/>
        <v>208250</v>
      </c>
      <c r="AE93" s="89">
        <v>192500</v>
      </c>
      <c r="AF93" s="90">
        <f t="shared" si="61"/>
        <v>229075</v>
      </c>
      <c r="AG93" s="90">
        <v>192500</v>
      </c>
      <c r="AH93" s="90">
        <f t="shared" si="62"/>
        <v>229075</v>
      </c>
      <c r="AI93" s="90">
        <v>192500</v>
      </c>
      <c r="AJ93" s="90">
        <f t="shared" si="63"/>
        <v>229075</v>
      </c>
      <c r="AK93" s="90">
        <v>192500</v>
      </c>
      <c r="AL93" s="90">
        <f t="shared" si="64"/>
        <v>229075</v>
      </c>
      <c r="AM93" s="90">
        <v>192500</v>
      </c>
      <c r="AN93" s="90">
        <f t="shared" si="65"/>
        <v>229075</v>
      </c>
      <c r="AO93" s="90">
        <v>192500</v>
      </c>
      <c r="AP93" s="91">
        <f t="shared" si="66"/>
        <v>229075</v>
      </c>
      <c r="AQ93" s="92">
        <f t="shared" si="19"/>
        <v>301702.72544703068</v>
      </c>
      <c r="AR93" s="93">
        <f t="shared" si="20"/>
        <v>359026.24328196648</v>
      </c>
      <c r="AS93" s="94">
        <f t="shared" si="21"/>
        <v>301702.72544703068</v>
      </c>
      <c r="AT93" s="94">
        <f t="shared" si="22"/>
        <v>359026.24328196648</v>
      </c>
      <c r="AU93" s="94">
        <f t="shared" si="23"/>
        <v>122500.30463999999</v>
      </c>
      <c r="AV93" s="94">
        <f t="shared" si="24"/>
        <v>145775.36252159998</v>
      </c>
      <c r="AW93" s="94">
        <f t="shared" si="25"/>
        <v>122504.87786666666</v>
      </c>
      <c r="AX93" s="94">
        <f t="shared" si="26"/>
        <v>145780.80466133333</v>
      </c>
      <c r="AY93" s="94">
        <f t="shared" si="27"/>
        <v>122503.62666666666</v>
      </c>
      <c r="AZ93" s="94">
        <f t="shared" si="28"/>
        <v>145779.31573333332</v>
      </c>
      <c r="BA93" s="94">
        <f t="shared" si="29"/>
        <v>183750</v>
      </c>
      <c r="BB93" s="95">
        <f t="shared" si="30"/>
        <v>218662.5</v>
      </c>
      <c r="BC93" s="23"/>
      <c r="BD93" s="96">
        <f t="shared" si="31"/>
        <v>234941</v>
      </c>
      <c r="BE93" s="96">
        <f t="shared" si="32"/>
        <v>234941</v>
      </c>
      <c r="BF93" s="96">
        <f t="shared" si="33"/>
        <v>3</v>
      </c>
      <c r="BG93" s="96">
        <f t="shared" si="34"/>
        <v>44</v>
      </c>
      <c r="BH93" s="96">
        <f t="shared" si="35"/>
        <v>33</v>
      </c>
      <c r="BI93" s="96">
        <f t="shared" si="36"/>
        <v>183333</v>
      </c>
      <c r="BJ93" s="97">
        <f t="shared" si="37"/>
        <v>301703</v>
      </c>
      <c r="BK93" s="96">
        <f t="shared" si="38"/>
        <v>301703</v>
      </c>
      <c r="BL93" s="96">
        <f t="shared" si="39"/>
        <v>122500</v>
      </c>
      <c r="BM93" s="96">
        <f t="shared" si="40"/>
        <v>122505</v>
      </c>
      <c r="BN93" s="96">
        <f t="shared" si="41"/>
        <v>122504</v>
      </c>
      <c r="BO93" s="96">
        <f t="shared" si="42"/>
        <v>183750</v>
      </c>
      <c r="BP93" s="97">
        <f t="shared" si="43"/>
        <v>183750</v>
      </c>
      <c r="BQ93" s="96">
        <f t="shared" si="44"/>
        <v>183750</v>
      </c>
      <c r="BR93" s="96">
        <f t="shared" si="45"/>
        <v>183750</v>
      </c>
      <c r="BS93" s="96">
        <f t="shared" si="46"/>
        <v>183750</v>
      </c>
      <c r="BT93" s="96">
        <f t="shared" si="47"/>
        <v>183750</v>
      </c>
      <c r="BU93" s="98">
        <f t="shared" si="48"/>
        <v>183750</v>
      </c>
      <c r="BV93" s="77">
        <f t="shared" si="49"/>
        <v>1102500</v>
      </c>
      <c r="BW93" s="9"/>
      <c r="BX93" s="9"/>
      <c r="BY93" s="9"/>
      <c r="BZ93" s="9"/>
      <c r="CA93" s="9"/>
      <c r="CB93" s="9"/>
      <c r="CC93" s="9"/>
      <c r="CD93" s="9"/>
      <c r="CE93" s="9"/>
      <c r="CF93" s="9"/>
      <c r="CG93" s="9"/>
      <c r="CH93" s="9"/>
      <c r="CI93" s="9"/>
      <c r="CJ93" s="9"/>
      <c r="CK93" s="9"/>
      <c r="CL93" s="9"/>
      <c r="CM93" s="9"/>
      <c r="CN93" s="9"/>
      <c r="CO93" s="9"/>
      <c r="CP93" s="9"/>
    </row>
    <row r="94" spans="1:94" ht="20.25" hidden="1" customHeight="1" x14ac:dyDescent="0.35">
      <c r="A94" s="99">
        <v>72</v>
      </c>
      <c r="B94" s="99" t="s">
        <v>21</v>
      </c>
      <c r="C94" s="80" t="s">
        <v>148</v>
      </c>
      <c r="D94" s="80" t="str">
        <f t="shared" si="0"/>
        <v>REPUESTOS|BALANCIN COMPLETO MUELLE</v>
      </c>
      <c r="E94" s="81" t="s">
        <v>84</v>
      </c>
      <c r="F94" s="82">
        <v>1</v>
      </c>
      <c r="G94" s="83">
        <v>66005.946206335997</v>
      </c>
      <c r="H94" s="84">
        <f t="shared" si="50"/>
        <v>78547.075985539836</v>
      </c>
      <c r="I94" s="84">
        <v>88416.287007351988</v>
      </c>
      <c r="J94" s="84">
        <f t="shared" si="51"/>
        <v>105215.38153874886</v>
      </c>
      <c r="K94" s="66"/>
      <c r="L94" s="84">
        <f t="shared" si="52"/>
        <v>0</v>
      </c>
      <c r="M94" s="84">
        <v>16.461440000000003</v>
      </c>
      <c r="N94" s="84">
        <f t="shared" si="53"/>
        <v>19.589113600000005</v>
      </c>
      <c r="O94" s="84">
        <v>14.144000000000002</v>
      </c>
      <c r="P94" s="84">
        <f t="shared" si="54"/>
        <v>16.83136</v>
      </c>
      <c r="Q94" s="84"/>
      <c r="R94" s="84">
        <f t="shared" si="6"/>
        <v>0</v>
      </c>
      <c r="S94" s="86"/>
      <c r="T94" s="87">
        <f t="shared" si="55"/>
        <v>0</v>
      </c>
      <c r="U94" s="87"/>
      <c r="V94" s="87">
        <f t="shared" si="56"/>
        <v>0</v>
      </c>
      <c r="W94" s="87">
        <v>282352</v>
      </c>
      <c r="X94" s="87">
        <f t="shared" si="57"/>
        <v>335998.88</v>
      </c>
      <c r="Y94" s="105">
        <v>335000</v>
      </c>
      <c r="Z94" s="87">
        <f t="shared" si="58"/>
        <v>398650</v>
      </c>
      <c r="AA94" s="87">
        <v>88662</v>
      </c>
      <c r="AB94" s="87">
        <f t="shared" si="59"/>
        <v>105507.78</v>
      </c>
      <c r="AC94" s="87">
        <v>403361.34453781514</v>
      </c>
      <c r="AD94" s="87">
        <f t="shared" si="60"/>
        <v>480000</v>
      </c>
      <c r="AE94" s="89"/>
      <c r="AF94" s="90">
        <f t="shared" si="61"/>
        <v>0</v>
      </c>
      <c r="AG94" s="90"/>
      <c r="AH94" s="90">
        <f t="shared" si="62"/>
        <v>0</v>
      </c>
      <c r="AI94" s="90">
        <v>310600</v>
      </c>
      <c r="AJ94" s="90">
        <f t="shared" si="63"/>
        <v>369614</v>
      </c>
      <c r="AK94" s="90">
        <v>368500</v>
      </c>
      <c r="AL94" s="90">
        <f t="shared" si="64"/>
        <v>438515</v>
      </c>
      <c r="AM94" s="90">
        <v>97500</v>
      </c>
      <c r="AN94" s="90">
        <f t="shared" si="65"/>
        <v>116025</v>
      </c>
      <c r="AO94" s="90">
        <v>443700</v>
      </c>
      <c r="AP94" s="91">
        <f t="shared" si="66"/>
        <v>528003</v>
      </c>
      <c r="AQ94" s="92">
        <f t="shared" si="19"/>
        <v>66005.946206335997</v>
      </c>
      <c r="AR94" s="93">
        <f t="shared" si="20"/>
        <v>78547.075985539836</v>
      </c>
      <c r="AS94" s="94">
        <f t="shared" si="21"/>
        <v>88416.287007351988</v>
      </c>
      <c r="AT94" s="94">
        <f t="shared" si="22"/>
        <v>105215.38153874886</v>
      </c>
      <c r="AU94" s="94">
        <f t="shared" si="23"/>
        <v>296476</v>
      </c>
      <c r="AV94" s="94">
        <f t="shared" si="24"/>
        <v>352806.44</v>
      </c>
      <c r="AW94" s="94">
        <f t="shared" si="25"/>
        <v>234505.48714666665</v>
      </c>
      <c r="AX94" s="94">
        <f t="shared" si="26"/>
        <v>279061.52970453328</v>
      </c>
      <c r="AY94" s="94">
        <f t="shared" si="27"/>
        <v>62058.714666666667</v>
      </c>
      <c r="AZ94" s="94">
        <f t="shared" si="28"/>
        <v>73849.870453333337</v>
      </c>
      <c r="BA94" s="94">
        <f t="shared" si="29"/>
        <v>423530.67226890754</v>
      </c>
      <c r="BB94" s="95">
        <f t="shared" si="30"/>
        <v>504001.49999999994</v>
      </c>
      <c r="BC94" s="23"/>
      <c r="BD94" s="96">
        <f t="shared" si="31"/>
        <v>66006</v>
      </c>
      <c r="BE94" s="96">
        <f t="shared" si="32"/>
        <v>88416</v>
      </c>
      <c r="BF94" s="96">
        <f t="shared" si="33"/>
        <v>295803</v>
      </c>
      <c r="BG94" s="96">
        <f t="shared" si="34"/>
        <v>49</v>
      </c>
      <c r="BH94" s="96">
        <f t="shared" si="35"/>
        <v>42</v>
      </c>
      <c r="BI94" s="96">
        <f t="shared" si="36"/>
        <v>422570</v>
      </c>
      <c r="BJ94" s="97">
        <f t="shared" si="37"/>
        <v>66006</v>
      </c>
      <c r="BK94" s="96">
        <f t="shared" si="38"/>
        <v>88416</v>
      </c>
      <c r="BL94" s="96">
        <f t="shared" si="39"/>
        <v>296476</v>
      </c>
      <c r="BM94" s="96">
        <f t="shared" si="40"/>
        <v>234505</v>
      </c>
      <c r="BN94" s="96">
        <f t="shared" si="41"/>
        <v>62059</v>
      </c>
      <c r="BO94" s="96">
        <f t="shared" si="42"/>
        <v>423531</v>
      </c>
      <c r="BP94" s="97">
        <f t="shared" si="43"/>
        <v>0</v>
      </c>
      <c r="BQ94" s="96">
        <f t="shared" si="44"/>
        <v>0</v>
      </c>
      <c r="BR94" s="96">
        <f t="shared" si="45"/>
        <v>296476</v>
      </c>
      <c r="BS94" s="96">
        <f t="shared" si="46"/>
        <v>351750</v>
      </c>
      <c r="BT94" s="96">
        <f t="shared" si="47"/>
        <v>93081</v>
      </c>
      <c r="BU94" s="98">
        <f t="shared" si="48"/>
        <v>423531</v>
      </c>
      <c r="BV94" s="77">
        <f t="shared" si="49"/>
        <v>1164838</v>
      </c>
      <c r="BW94" s="9"/>
      <c r="BX94" s="9"/>
      <c r="BY94" s="9"/>
      <c r="BZ94" s="9"/>
      <c r="CA94" s="9"/>
      <c r="CB94" s="9"/>
      <c r="CC94" s="9"/>
      <c r="CD94" s="9"/>
      <c r="CE94" s="9"/>
      <c r="CF94" s="9"/>
      <c r="CG94" s="9"/>
      <c r="CH94" s="9"/>
      <c r="CI94" s="9"/>
      <c r="CJ94" s="9"/>
      <c r="CK94" s="9"/>
      <c r="CL94" s="9"/>
      <c r="CM94" s="9"/>
      <c r="CN94" s="9"/>
      <c r="CO94" s="9"/>
      <c r="CP94" s="9"/>
    </row>
    <row r="95" spans="1:94" ht="20.25" hidden="1" customHeight="1" x14ac:dyDescent="0.35">
      <c r="A95" s="79">
        <v>73</v>
      </c>
      <c r="B95" s="79" t="s">
        <v>35</v>
      </c>
      <c r="C95" s="80" t="s">
        <v>149</v>
      </c>
      <c r="D95" s="80" t="str">
        <f t="shared" si="0"/>
        <v>MANO DE OBRA|BALINERA ALTERNADOR</v>
      </c>
      <c r="E95" s="81" t="s">
        <v>10</v>
      </c>
      <c r="F95" s="82">
        <v>1</v>
      </c>
      <c r="G95" s="83">
        <v>179203.03743462899</v>
      </c>
      <c r="H95" s="84">
        <f t="shared" si="50"/>
        <v>213251.61454720848</v>
      </c>
      <c r="I95" s="84">
        <v>179203.03743462899</v>
      </c>
      <c r="J95" s="84">
        <f t="shared" si="51"/>
        <v>213251.61454720848</v>
      </c>
      <c r="K95" s="85">
        <v>0.91392000000000007</v>
      </c>
      <c r="L95" s="85">
        <f t="shared" si="52"/>
        <v>1.0875648</v>
      </c>
      <c r="M95" s="84">
        <v>14.633599999999999</v>
      </c>
      <c r="N95" s="84">
        <f t="shared" si="53"/>
        <v>17.413983999999999</v>
      </c>
      <c r="O95" s="84">
        <v>10.88</v>
      </c>
      <c r="P95" s="84">
        <f t="shared" si="54"/>
        <v>12.9472</v>
      </c>
      <c r="Q95" s="84"/>
      <c r="R95" s="84">
        <f t="shared" si="6"/>
        <v>0</v>
      </c>
      <c r="S95" s="86">
        <v>175000</v>
      </c>
      <c r="T95" s="87">
        <f t="shared" si="55"/>
        <v>208250</v>
      </c>
      <c r="U95" s="87">
        <v>175000</v>
      </c>
      <c r="V95" s="87">
        <f t="shared" si="56"/>
        <v>208250</v>
      </c>
      <c r="W95" s="87">
        <v>175000</v>
      </c>
      <c r="X95" s="87">
        <f t="shared" si="57"/>
        <v>208250</v>
      </c>
      <c r="Y95" s="105">
        <v>175000</v>
      </c>
      <c r="Z95" s="87">
        <f t="shared" si="58"/>
        <v>208250</v>
      </c>
      <c r="AA95" s="87">
        <v>175000</v>
      </c>
      <c r="AB95" s="87">
        <f t="shared" si="59"/>
        <v>208250</v>
      </c>
      <c r="AC95" s="87">
        <v>175000</v>
      </c>
      <c r="AD95" s="87">
        <f t="shared" si="60"/>
        <v>208250</v>
      </c>
      <c r="AE95" s="89">
        <v>192500</v>
      </c>
      <c r="AF95" s="90">
        <f t="shared" si="61"/>
        <v>229075</v>
      </c>
      <c r="AG95" s="90">
        <v>192500</v>
      </c>
      <c r="AH95" s="90">
        <f t="shared" si="62"/>
        <v>229075</v>
      </c>
      <c r="AI95" s="90">
        <v>192500</v>
      </c>
      <c r="AJ95" s="90">
        <f t="shared" si="63"/>
        <v>229075</v>
      </c>
      <c r="AK95" s="90">
        <v>192500</v>
      </c>
      <c r="AL95" s="90">
        <f t="shared" si="64"/>
        <v>229075</v>
      </c>
      <c r="AM95" s="90">
        <v>192500</v>
      </c>
      <c r="AN95" s="90">
        <f t="shared" si="65"/>
        <v>229075</v>
      </c>
      <c r="AO95" s="90">
        <v>192500</v>
      </c>
      <c r="AP95" s="91">
        <f t="shared" si="66"/>
        <v>229075</v>
      </c>
      <c r="AQ95" s="92">
        <f t="shared" si="19"/>
        <v>182234.34581154297</v>
      </c>
      <c r="AR95" s="93">
        <f t="shared" si="20"/>
        <v>216858.87151573613</v>
      </c>
      <c r="AS95" s="94">
        <f t="shared" si="21"/>
        <v>182234.34581154297</v>
      </c>
      <c r="AT95" s="94">
        <f t="shared" si="22"/>
        <v>216858.87151573613</v>
      </c>
      <c r="AU95" s="94">
        <f t="shared" si="23"/>
        <v>122500.30463999999</v>
      </c>
      <c r="AV95" s="94">
        <f t="shared" si="24"/>
        <v>145775.36252159998</v>
      </c>
      <c r="AW95" s="94">
        <f t="shared" si="25"/>
        <v>122504.87786666666</v>
      </c>
      <c r="AX95" s="94">
        <f t="shared" si="26"/>
        <v>145780.80466133333</v>
      </c>
      <c r="AY95" s="94">
        <f t="shared" si="27"/>
        <v>122503.62666666666</v>
      </c>
      <c r="AZ95" s="94">
        <f t="shared" si="28"/>
        <v>145779.31573333332</v>
      </c>
      <c r="BA95" s="94">
        <f t="shared" si="29"/>
        <v>183750</v>
      </c>
      <c r="BB95" s="95">
        <f t="shared" si="30"/>
        <v>218662.5</v>
      </c>
      <c r="BC95" s="23"/>
      <c r="BD95" s="96">
        <f t="shared" si="31"/>
        <v>181936</v>
      </c>
      <c r="BE95" s="96">
        <f t="shared" si="32"/>
        <v>181936</v>
      </c>
      <c r="BF95" s="96">
        <f t="shared" si="33"/>
        <v>3</v>
      </c>
      <c r="BG95" s="96">
        <f t="shared" si="34"/>
        <v>44</v>
      </c>
      <c r="BH95" s="96">
        <f t="shared" si="35"/>
        <v>33</v>
      </c>
      <c r="BI95" s="96">
        <f t="shared" si="36"/>
        <v>183333</v>
      </c>
      <c r="BJ95" s="97">
        <f t="shared" si="37"/>
        <v>182234</v>
      </c>
      <c r="BK95" s="96">
        <f t="shared" si="38"/>
        <v>182234</v>
      </c>
      <c r="BL95" s="96">
        <f t="shared" si="39"/>
        <v>122500</v>
      </c>
      <c r="BM95" s="96">
        <f t="shared" si="40"/>
        <v>122505</v>
      </c>
      <c r="BN95" s="96">
        <f t="shared" si="41"/>
        <v>122504</v>
      </c>
      <c r="BO95" s="96">
        <f t="shared" si="42"/>
        <v>183750</v>
      </c>
      <c r="BP95" s="97">
        <f t="shared" si="43"/>
        <v>182234</v>
      </c>
      <c r="BQ95" s="96">
        <f t="shared" si="44"/>
        <v>182234</v>
      </c>
      <c r="BR95" s="96">
        <f t="shared" si="45"/>
        <v>183750</v>
      </c>
      <c r="BS95" s="96">
        <f t="shared" si="46"/>
        <v>183750</v>
      </c>
      <c r="BT95" s="96">
        <f t="shared" si="47"/>
        <v>183750</v>
      </c>
      <c r="BU95" s="98">
        <f t="shared" si="48"/>
        <v>183750</v>
      </c>
      <c r="BV95" s="77">
        <f t="shared" si="49"/>
        <v>1099468</v>
      </c>
      <c r="BW95" s="9"/>
      <c r="BX95" s="9"/>
      <c r="BY95" s="9"/>
      <c r="BZ95" s="9"/>
      <c r="CA95" s="9"/>
      <c r="CB95" s="9"/>
      <c r="CC95" s="9"/>
      <c r="CD95" s="9"/>
      <c r="CE95" s="9"/>
      <c r="CF95" s="9"/>
      <c r="CG95" s="9"/>
      <c r="CH95" s="9"/>
      <c r="CI95" s="9"/>
      <c r="CJ95" s="9"/>
      <c r="CK95" s="9"/>
      <c r="CL95" s="9"/>
      <c r="CM95" s="9"/>
      <c r="CN95" s="9"/>
      <c r="CO95" s="9"/>
      <c r="CP95" s="9"/>
    </row>
    <row r="96" spans="1:94" ht="20.25" hidden="1" customHeight="1" x14ac:dyDescent="0.35">
      <c r="A96" s="99">
        <v>74</v>
      </c>
      <c r="B96" s="99" t="s">
        <v>21</v>
      </c>
      <c r="C96" s="80" t="s">
        <v>149</v>
      </c>
      <c r="D96" s="80" t="str">
        <f t="shared" si="0"/>
        <v>REPUESTOS|BALINERA ALTERNADOR</v>
      </c>
      <c r="E96" s="81" t="s">
        <v>124</v>
      </c>
      <c r="F96" s="82">
        <v>1</v>
      </c>
      <c r="G96" s="83">
        <v>23790.808844351999</v>
      </c>
      <c r="H96" s="84">
        <f t="shared" si="50"/>
        <v>28311.062524778878</v>
      </c>
      <c r="I96" s="84">
        <v>28607.856987752999</v>
      </c>
      <c r="J96" s="84">
        <f t="shared" si="51"/>
        <v>34043.349815426067</v>
      </c>
      <c r="K96" s="84">
        <v>72502.862080000006</v>
      </c>
      <c r="L96" s="84">
        <f t="shared" si="52"/>
        <v>86278.405875199998</v>
      </c>
      <c r="M96" s="84">
        <v>13647.545600000001</v>
      </c>
      <c r="N96" s="84">
        <f t="shared" si="53"/>
        <v>16240.579264</v>
      </c>
      <c r="O96" s="84">
        <v>6721.6640000000007</v>
      </c>
      <c r="P96" s="84">
        <f t="shared" si="54"/>
        <v>7998.7801600000003</v>
      </c>
      <c r="Q96" s="84"/>
      <c r="R96" s="84">
        <f t="shared" si="6"/>
        <v>0</v>
      </c>
      <c r="S96" s="86">
        <v>225000</v>
      </c>
      <c r="T96" s="87">
        <f t="shared" si="55"/>
        <v>267750</v>
      </c>
      <c r="U96" s="87">
        <v>225000</v>
      </c>
      <c r="V96" s="87">
        <f t="shared" si="56"/>
        <v>267750</v>
      </c>
      <c r="W96" s="87">
        <v>60504</v>
      </c>
      <c r="X96" s="87">
        <f t="shared" si="57"/>
        <v>71999.759999999995</v>
      </c>
      <c r="Y96" s="105">
        <v>225000</v>
      </c>
      <c r="Z96" s="87">
        <f t="shared" si="58"/>
        <v>267750</v>
      </c>
      <c r="AA96" s="87">
        <v>37438</v>
      </c>
      <c r="AB96" s="87">
        <f t="shared" si="59"/>
        <v>44551.22</v>
      </c>
      <c r="AC96" s="87">
        <v>70588.23529411765</v>
      </c>
      <c r="AD96" s="87">
        <f t="shared" si="60"/>
        <v>84000</v>
      </c>
      <c r="AE96" s="89">
        <v>247500</v>
      </c>
      <c r="AF96" s="90">
        <f t="shared" si="61"/>
        <v>294525</v>
      </c>
      <c r="AG96" s="90">
        <v>247500</v>
      </c>
      <c r="AH96" s="90">
        <f t="shared" si="62"/>
        <v>294525</v>
      </c>
      <c r="AI96" s="90">
        <v>66600</v>
      </c>
      <c r="AJ96" s="90">
        <f t="shared" si="63"/>
        <v>79254</v>
      </c>
      <c r="AK96" s="90">
        <v>247500</v>
      </c>
      <c r="AL96" s="90">
        <f t="shared" si="64"/>
        <v>294525</v>
      </c>
      <c r="AM96" s="90">
        <v>41200</v>
      </c>
      <c r="AN96" s="90">
        <f t="shared" si="65"/>
        <v>49028</v>
      </c>
      <c r="AO96" s="90">
        <v>77600</v>
      </c>
      <c r="AP96" s="91">
        <f t="shared" si="66"/>
        <v>92344</v>
      </c>
      <c r="AQ96" s="92">
        <f t="shared" si="19"/>
        <v>165430.26961478402</v>
      </c>
      <c r="AR96" s="93">
        <f t="shared" si="20"/>
        <v>196862.02084159298</v>
      </c>
      <c r="AS96" s="94">
        <f t="shared" si="21"/>
        <v>167035.95232925101</v>
      </c>
      <c r="AT96" s="94">
        <f t="shared" si="22"/>
        <v>198772.7832718087</v>
      </c>
      <c r="AU96" s="94">
        <f t="shared" si="23"/>
        <v>66535.620693333331</v>
      </c>
      <c r="AV96" s="94">
        <f t="shared" si="24"/>
        <v>79177.388625066655</v>
      </c>
      <c r="AW96" s="94">
        <f t="shared" si="25"/>
        <v>162049.18186666668</v>
      </c>
      <c r="AX96" s="94">
        <f t="shared" si="26"/>
        <v>192838.52642133334</v>
      </c>
      <c r="AY96" s="94">
        <f t="shared" si="27"/>
        <v>28453.221333333335</v>
      </c>
      <c r="AZ96" s="94">
        <f t="shared" si="28"/>
        <v>33859.333386666665</v>
      </c>
      <c r="BA96" s="94">
        <f t="shared" si="29"/>
        <v>74094.117647058825</v>
      </c>
      <c r="BB96" s="95">
        <f t="shared" si="30"/>
        <v>88172</v>
      </c>
      <c r="BC96" s="23"/>
      <c r="BD96" s="96">
        <f t="shared" si="31"/>
        <v>59385</v>
      </c>
      <c r="BE96" s="96">
        <f t="shared" si="32"/>
        <v>69060</v>
      </c>
      <c r="BF96" s="96">
        <f t="shared" si="33"/>
        <v>66173</v>
      </c>
      <c r="BG96" s="96">
        <f t="shared" si="34"/>
        <v>36694</v>
      </c>
      <c r="BH96" s="96">
        <f t="shared" si="35"/>
        <v>15018</v>
      </c>
      <c r="BI96" s="96">
        <f t="shared" si="36"/>
        <v>73928</v>
      </c>
      <c r="BJ96" s="97">
        <f t="shared" si="37"/>
        <v>165430</v>
      </c>
      <c r="BK96" s="96">
        <f t="shared" si="38"/>
        <v>167036</v>
      </c>
      <c r="BL96" s="96">
        <f t="shared" si="39"/>
        <v>66536</v>
      </c>
      <c r="BM96" s="96">
        <f t="shared" si="40"/>
        <v>162049</v>
      </c>
      <c r="BN96" s="96">
        <f t="shared" si="41"/>
        <v>28453</v>
      </c>
      <c r="BO96" s="96">
        <f t="shared" si="42"/>
        <v>74094</v>
      </c>
      <c r="BP96" s="97">
        <f t="shared" si="43"/>
        <v>236250</v>
      </c>
      <c r="BQ96" s="96">
        <f t="shared" si="44"/>
        <v>236250</v>
      </c>
      <c r="BR96" s="96">
        <f t="shared" si="45"/>
        <v>66536</v>
      </c>
      <c r="BS96" s="96">
        <f t="shared" si="46"/>
        <v>236250</v>
      </c>
      <c r="BT96" s="96">
        <f t="shared" si="47"/>
        <v>39319</v>
      </c>
      <c r="BU96" s="98">
        <f t="shared" si="48"/>
        <v>74094</v>
      </c>
      <c r="BV96" s="77">
        <f t="shared" si="49"/>
        <v>888699</v>
      </c>
      <c r="BW96" s="9"/>
      <c r="BX96" s="9"/>
      <c r="BY96" s="9"/>
      <c r="BZ96" s="9"/>
      <c r="CA96" s="9"/>
      <c r="CB96" s="9"/>
      <c r="CC96" s="9"/>
      <c r="CD96" s="9"/>
      <c r="CE96" s="9"/>
      <c r="CF96" s="9"/>
      <c r="CG96" s="9"/>
      <c r="CH96" s="9"/>
      <c r="CI96" s="9"/>
      <c r="CJ96" s="9"/>
      <c r="CK96" s="9"/>
      <c r="CL96" s="9"/>
      <c r="CM96" s="9"/>
      <c r="CN96" s="9"/>
      <c r="CO96" s="9"/>
      <c r="CP96" s="9"/>
    </row>
    <row r="97" spans="1:94" ht="20.25" hidden="1" customHeight="1" x14ac:dyDescent="0.35">
      <c r="A97" s="61">
        <v>75</v>
      </c>
      <c r="B97" s="61" t="s">
        <v>35</v>
      </c>
      <c r="C97" s="62" t="s">
        <v>150</v>
      </c>
      <c r="D97" s="62" t="str">
        <f t="shared" si="0"/>
        <v>MANO DE OBRA|BALINERA VOLANTE</v>
      </c>
      <c r="E97" s="63" t="s">
        <v>10</v>
      </c>
      <c r="F97" s="64">
        <v>1</v>
      </c>
      <c r="G97" s="65">
        <v>358406.07486925798</v>
      </c>
      <c r="H97" s="66">
        <f t="shared" si="50"/>
        <v>426503.22909441695</v>
      </c>
      <c r="I97" s="66">
        <v>358406.07486925798</v>
      </c>
      <c r="J97" s="66">
        <f t="shared" si="51"/>
        <v>426503.22909441695</v>
      </c>
      <c r="K97" s="67">
        <v>0.91392000000000007</v>
      </c>
      <c r="L97" s="67">
        <f t="shared" si="52"/>
        <v>1.0875648</v>
      </c>
      <c r="M97" s="66">
        <v>14.633599999999999</v>
      </c>
      <c r="N97" s="66">
        <f t="shared" si="53"/>
        <v>17.413983999999999</v>
      </c>
      <c r="O97" s="66">
        <v>10.88</v>
      </c>
      <c r="P97" s="66">
        <f t="shared" si="54"/>
        <v>12.9472</v>
      </c>
      <c r="Q97" s="66"/>
      <c r="R97" s="66">
        <f t="shared" si="6"/>
        <v>0</v>
      </c>
      <c r="S97" s="65">
        <v>350000</v>
      </c>
      <c r="T97" s="66">
        <f t="shared" si="55"/>
        <v>416500</v>
      </c>
      <c r="U97" s="66">
        <v>350000</v>
      </c>
      <c r="V97" s="66">
        <f t="shared" si="56"/>
        <v>416500</v>
      </c>
      <c r="W97" s="66">
        <v>350000</v>
      </c>
      <c r="X97" s="66">
        <f t="shared" si="57"/>
        <v>416500</v>
      </c>
      <c r="Y97" s="104">
        <v>350000</v>
      </c>
      <c r="Z97" s="66">
        <f t="shared" si="58"/>
        <v>416500</v>
      </c>
      <c r="AA97" s="66">
        <v>350000</v>
      </c>
      <c r="AB97" s="66">
        <f t="shared" si="59"/>
        <v>416500</v>
      </c>
      <c r="AC97" s="66">
        <v>370000</v>
      </c>
      <c r="AD97" s="66">
        <f t="shared" si="60"/>
        <v>440300</v>
      </c>
      <c r="AE97" s="69">
        <v>385000</v>
      </c>
      <c r="AF97" s="70">
        <f t="shared" si="61"/>
        <v>458150</v>
      </c>
      <c r="AG97" s="70">
        <v>385000</v>
      </c>
      <c r="AH97" s="70">
        <f t="shared" si="62"/>
        <v>458150</v>
      </c>
      <c r="AI97" s="70">
        <v>385000</v>
      </c>
      <c r="AJ97" s="70">
        <f t="shared" si="63"/>
        <v>458150</v>
      </c>
      <c r="AK97" s="70">
        <v>385000</v>
      </c>
      <c r="AL97" s="70">
        <f t="shared" si="64"/>
        <v>458150</v>
      </c>
      <c r="AM97" s="70">
        <v>385000</v>
      </c>
      <c r="AN97" s="70">
        <f t="shared" si="65"/>
        <v>458150</v>
      </c>
      <c r="AO97" s="70">
        <v>407000</v>
      </c>
      <c r="AP97" s="71">
        <f t="shared" si="66"/>
        <v>484330</v>
      </c>
      <c r="AQ97" s="65">
        <f t="shared" si="19"/>
        <v>364468.69162308594</v>
      </c>
      <c r="AR97" s="72">
        <f t="shared" si="20"/>
        <v>433717.74303147226</v>
      </c>
      <c r="AS97" s="66">
        <f t="shared" si="21"/>
        <v>364468.69162308594</v>
      </c>
      <c r="AT97" s="66">
        <f t="shared" si="22"/>
        <v>433717.74303147226</v>
      </c>
      <c r="AU97" s="66">
        <f t="shared" si="23"/>
        <v>245000.30463999999</v>
      </c>
      <c r="AV97" s="66">
        <f t="shared" si="24"/>
        <v>291550.36252159998</v>
      </c>
      <c r="AW97" s="66">
        <f t="shared" si="25"/>
        <v>245004.87786666668</v>
      </c>
      <c r="AX97" s="66">
        <f t="shared" si="26"/>
        <v>291555.80466133333</v>
      </c>
      <c r="AY97" s="66">
        <f t="shared" si="27"/>
        <v>245003.62666666668</v>
      </c>
      <c r="AZ97" s="66">
        <f t="shared" si="28"/>
        <v>291554.31573333335</v>
      </c>
      <c r="BA97" s="66">
        <f t="shared" si="29"/>
        <v>388500</v>
      </c>
      <c r="BB97" s="73">
        <f t="shared" si="30"/>
        <v>462315</v>
      </c>
      <c r="BC97" s="74"/>
      <c r="BD97" s="75">
        <f t="shared" si="31"/>
        <v>363871</v>
      </c>
      <c r="BE97" s="75">
        <f t="shared" si="32"/>
        <v>363871</v>
      </c>
      <c r="BF97" s="75">
        <f t="shared" si="33"/>
        <v>3</v>
      </c>
      <c r="BG97" s="75">
        <f t="shared" si="34"/>
        <v>44</v>
      </c>
      <c r="BH97" s="75">
        <f t="shared" si="35"/>
        <v>33</v>
      </c>
      <c r="BI97" s="75">
        <f t="shared" si="36"/>
        <v>387619</v>
      </c>
      <c r="BJ97" s="76">
        <f t="shared" si="37"/>
        <v>364469</v>
      </c>
      <c r="BK97" s="75">
        <f t="shared" si="38"/>
        <v>364469</v>
      </c>
      <c r="BL97" s="75">
        <f t="shared" si="39"/>
        <v>245000</v>
      </c>
      <c r="BM97" s="75">
        <f t="shared" si="40"/>
        <v>245005</v>
      </c>
      <c r="BN97" s="75">
        <f t="shared" si="41"/>
        <v>245004</v>
      </c>
      <c r="BO97" s="75">
        <f t="shared" si="42"/>
        <v>388500</v>
      </c>
      <c r="BP97" s="76">
        <f t="shared" si="43"/>
        <v>364469</v>
      </c>
      <c r="BQ97" s="75">
        <f t="shared" si="44"/>
        <v>364469</v>
      </c>
      <c r="BR97" s="75">
        <f t="shared" si="45"/>
        <v>367500</v>
      </c>
      <c r="BS97" s="75">
        <f t="shared" si="46"/>
        <v>367500</v>
      </c>
      <c r="BT97" s="75">
        <f t="shared" si="47"/>
        <v>367500</v>
      </c>
      <c r="BU97" s="77">
        <f t="shared" si="48"/>
        <v>388500</v>
      </c>
      <c r="BV97" s="77">
        <f t="shared" si="49"/>
        <v>2219938</v>
      </c>
      <c r="BW97" s="78"/>
      <c r="BX97" s="78"/>
      <c r="BY97" s="78"/>
      <c r="BZ97" s="78"/>
      <c r="CA97" s="78"/>
      <c r="CB97" s="78"/>
      <c r="CC97" s="78"/>
      <c r="CD97" s="78"/>
      <c r="CE97" s="78"/>
      <c r="CF97" s="78"/>
      <c r="CG97" s="78"/>
      <c r="CH97" s="78"/>
      <c r="CI97" s="78"/>
      <c r="CJ97" s="78"/>
      <c r="CK97" s="78"/>
      <c r="CL97" s="78"/>
      <c r="CM97" s="78"/>
      <c r="CN97" s="78"/>
      <c r="CO97" s="78"/>
      <c r="CP97" s="78"/>
    </row>
    <row r="98" spans="1:94" ht="20.25" hidden="1" customHeight="1" x14ac:dyDescent="0.35">
      <c r="A98" s="61">
        <v>76</v>
      </c>
      <c r="B98" s="61" t="s">
        <v>21</v>
      </c>
      <c r="C98" s="62" t="s">
        <v>150</v>
      </c>
      <c r="D98" s="62" t="str">
        <f t="shared" si="0"/>
        <v>REPUESTOS|BALINERA VOLANTE</v>
      </c>
      <c r="E98" s="63" t="s">
        <v>84</v>
      </c>
      <c r="F98" s="64">
        <v>1</v>
      </c>
      <c r="G98" s="65">
        <v>38594.811248269994</v>
      </c>
      <c r="H98" s="66">
        <f t="shared" si="50"/>
        <v>45927.825385441291</v>
      </c>
      <c r="I98" s="66">
        <v>45887.569075061998</v>
      </c>
      <c r="J98" s="66">
        <f t="shared" si="51"/>
        <v>54606.207199323777</v>
      </c>
      <c r="K98" s="67">
        <v>0.91392000000000007</v>
      </c>
      <c r="L98" s="67">
        <f t="shared" si="52"/>
        <v>1.0875648</v>
      </c>
      <c r="M98" s="66">
        <v>31902.1728</v>
      </c>
      <c r="N98" s="66">
        <f t="shared" si="53"/>
        <v>37963.585632000002</v>
      </c>
      <c r="O98" s="66">
        <v>15880.448</v>
      </c>
      <c r="P98" s="66">
        <f t="shared" si="54"/>
        <v>18897.733120000001</v>
      </c>
      <c r="Q98" s="66"/>
      <c r="R98" s="66">
        <f t="shared" si="6"/>
        <v>0</v>
      </c>
      <c r="S98" s="65">
        <v>125000</v>
      </c>
      <c r="T98" s="66">
        <f t="shared" si="55"/>
        <v>148750</v>
      </c>
      <c r="U98" s="66">
        <v>125000</v>
      </c>
      <c r="V98" s="66">
        <f t="shared" si="56"/>
        <v>148750</v>
      </c>
      <c r="W98" s="66">
        <v>60504</v>
      </c>
      <c r="X98" s="66">
        <f t="shared" si="57"/>
        <v>71999.759999999995</v>
      </c>
      <c r="Y98" s="104">
        <v>125000</v>
      </c>
      <c r="Z98" s="66">
        <f t="shared" si="58"/>
        <v>148750</v>
      </c>
      <c r="AA98" s="66">
        <v>350000</v>
      </c>
      <c r="AB98" s="66">
        <f t="shared" si="59"/>
        <v>416500</v>
      </c>
      <c r="AC98" s="66">
        <v>432605.04201680672</v>
      </c>
      <c r="AD98" s="66">
        <f t="shared" si="60"/>
        <v>514800</v>
      </c>
      <c r="AE98" s="69">
        <v>137500</v>
      </c>
      <c r="AF98" s="70">
        <f t="shared" si="61"/>
        <v>163625</v>
      </c>
      <c r="AG98" s="70">
        <v>137500</v>
      </c>
      <c r="AH98" s="70">
        <f t="shared" si="62"/>
        <v>163625</v>
      </c>
      <c r="AI98" s="70">
        <v>66600</v>
      </c>
      <c r="AJ98" s="70">
        <f t="shared" si="63"/>
        <v>79254</v>
      </c>
      <c r="AK98" s="70">
        <v>137500</v>
      </c>
      <c r="AL98" s="70">
        <f t="shared" si="64"/>
        <v>163625</v>
      </c>
      <c r="AM98" s="70">
        <v>385000</v>
      </c>
      <c r="AN98" s="70">
        <f t="shared" si="65"/>
        <v>458150</v>
      </c>
      <c r="AO98" s="70">
        <v>475900</v>
      </c>
      <c r="AP98" s="71">
        <f t="shared" si="66"/>
        <v>566321</v>
      </c>
      <c r="AQ98" s="65">
        <f t="shared" si="19"/>
        <v>100364.93708275666</v>
      </c>
      <c r="AR98" s="72">
        <f t="shared" si="20"/>
        <v>119434.27512848043</v>
      </c>
      <c r="AS98" s="66">
        <f t="shared" si="21"/>
        <v>102795.85635835399</v>
      </c>
      <c r="AT98" s="66">
        <f t="shared" si="22"/>
        <v>122327.06906644125</v>
      </c>
      <c r="AU98" s="66">
        <f t="shared" si="23"/>
        <v>42368.304639999995</v>
      </c>
      <c r="AV98" s="66">
        <f t="shared" si="24"/>
        <v>50418.282521599991</v>
      </c>
      <c r="AW98" s="66">
        <f t="shared" si="25"/>
        <v>98134.0576</v>
      </c>
      <c r="AX98" s="66">
        <f t="shared" si="26"/>
        <v>116779.528544</v>
      </c>
      <c r="AY98" s="66">
        <f t="shared" si="27"/>
        <v>250293.48266666665</v>
      </c>
      <c r="AZ98" s="66">
        <f t="shared" si="28"/>
        <v>297849.24437333329</v>
      </c>
      <c r="BA98" s="66">
        <f t="shared" si="29"/>
        <v>454252.52100840339</v>
      </c>
      <c r="BB98" s="73">
        <f t="shared" si="30"/>
        <v>540560.5</v>
      </c>
      <c r="BC98" s="74"/>
      <c r="BD98" s="75">
        <f t="shared" si="31"/>
        <v>72846</v>
      </c>
      <c r="BE98" s="75">
        <f t="shared" si="32"/>
        <v>80939</v>
      </c>
      <c r="BF98" s="75">
        <f t="shared" si="33"/>
        <v>3</v>
      </c>
      <c r="BG98" s="75">
        <f t="shared" si="34"/>
        <v>64352</v>
      </c>
      <c r="BH98" s="75">
        <f t="shared" si="35"/>
        <v>43844</v>
      </c>
      <c r="BI98" s="75">
        <f t="shared" si="36"/>
        <v>453221</v>
      </c>
      <c r="BJ98" s="76">
        <f t="shared" si="37"/>
        <v>100365</v>
      </c>
      <c r="BK98" s="75">
        <f t="shared" si="38"/>
        <v>102796</v>
      </c>
      <c r="BL98" s="75">
        <f t="shared" si="39"/>
        <v>42368</v>
      </c>
      <c r="BM98" s="75">
        <f t="shared" si="40"/>
        <v>98134</v>
      </c>
      <c r="BN98" s="75">
        <f t="shared" si="41"/>
        <v>250293</v>
      </c>
      <c r="BO98" s="75">
        <f t="shared" si="42"/>
        <v>454253</v>
      </c>
      <c r="BP98" s="76">
        <f t="shared" si="43"/>
        <v>131250</v>
      </c>
      <c r="BQ98" s="75">
        <f t="shared" si="44"/>
        <v>131250</v>
      </c>
      <c r="BR98" s="75">
        <f t="shared" si="45"/>
        <v>63552</v>
      </c>
      <c r="BS98" s="75">
        <f t="shared" si="46"/>
        <v>131250</v>
      </c>
      <c r="BT98" s="75">
        <f t="shared" si="47"/>
        <v>367500</v>
      </c>
      <c r="BU98" s="77">
        <f t="shared" si="48"/>
        <v>454253</v>
      </c>
      <c r="BV98" s="77">
        <f t="shared" si="49"/>
        <v>1279055</v>
      </c>
      <c r="BW98" s="78"/>
      <c r="BX98" s="78"/>
      <c r="BY98" s="78"/>
      <c r="BZ98" s="78"/>
      <c r="CA98" s="78"/>
      <c r="CB98" s="78"/>
      <c r="CC98" s="78"/>
      <c r="CD98" s="78"/>
      <c r="CE98" s="78"/>
      <c r="CF98" s="78"/>
      <c r="CG98" s="78"/>
      <c r="CH98" s="78"/>
      <c r="CI98" s="78"/>
      <c r="CJ98" s="78"/>
      <c r="CK98" s="78"/>
      <c r="CL98" s="78"/>
      <c r="CM98" s="78"/>
      <c r="CN98" s="78"/>
      <c r="CO98" s="78"/>
      <c r="CP98" s="78"/>
    </row>
    <row r="99" spans="1:94" ht="20.25" hidden="1" customHeight="1" x14ac:dyDescent="0.35">
      <c r="A99" s="61">
        <v>77</v>
      </c>
      <c r="B99" s="61" t="s">
        <v>35</v>
      </c>
      <c r="C99" s="62" t="s">
        <v>83</v>
      </c>
      <c r="D99" s="62" t="str">
        <f t="shared" si="0"/>
        <v>MANO DE OBRA|BALINERA VOLANTE MOTOR</v>
      </c>
      <c r="E99" s="63" t="s">
        <v>10</v>
      </c>
      <c r="F99" s="64">
        <v>1</v>
      </c>
      <c r="G99" s="65">
        <v>358406.07486925798</v>
      </c>
      <c r="H99" s="66">
        <f t="shared" si="50"/>
        <v>426503.22909441695</v>
      </c>
      <c r="I99" s="66">
        <v>358406.07486925798</v>
      </c>
      <c r="J99" s="66">
        <f t="shared" si="51"/>
        <v>426503.22909441695</v>
      </c>
      <c r="K99" s="67">
        <v>0.91392000000000007</v>
      </c>
      <c r="L99" s="67">
        <f t="shared" si="52"/>
        <v>1.0875648</v>
      </c>
      <c r="M99" s="66">
        <v>14.633599999999999</v>
      </c>
      <c r="N99" s="66">
        <f t="shared" si="53"/>
        <v>17.413983999999999</v>
      </c>
      <c r="O99" s="66">
        <v>10.88</v>
      </c>
      <c r="P99" s="66">
        <f t="shared" si="54"/>
        <v>12.9472</v>
      </c>
      <c r="Q99" s="66"/>
      <c r="R99" s="66">
        <f t="shared" si="6"/>
        <v>0</v>
      </c>
      <c r="S99" s="65">
        <v>525000</v>
      </c>
      <c r="T99" s="66">
        <f t="shared" si="55"/>
        <v>624750</v>
      </c>
      <c r="U99" s="66">
        <v>525000</v>
      </c>
      <c r="V99" s="66">
        <f t="shared" si="56"/>
        <v>624750</v>
      </c>
      <c r="W99" s="66">
        <v>525000</v>
      </c>
      <c r="X99" s="66">
        <f t="shared" si="57"/>
        <v>624750</v>
      </c>
      <c r="Y99" s="104">
        <v>525000</v>
      </c>
      <c r="Z99" s="66">
        <f t="shared" si="58"/>
        <v>624750</v>
      </c>
      <c r="AA99" s="66">
        <v>525000</v>
      </c>
      <c r="AB99" s="66">
        <f t="shared" si="59"/>
        <v>624750</v>
      </c>
      <c r="AC99" s="66">
        <v>525000</v>
      </c>
      <c r="AD99" s="66">
        <f t="shared" si="60"/>
        <v>624750</v>
      </c>
      <c r="AE99" s="69">
        <v>577500</v>
      </c>
      <c r="AF99" s="70">
        <f t="shared" si="61"/>
        <v>687225</v>
      </c>
      <c r="AG99" s="70">
        <v>577500</v>
      </c>
      <c r="AH99" s="70">
        <f t="shared" si="62"/>
        <v>687225</v>
      </c>
      <c r="AI99" s="70">
        <v>577500</v>
      </c>
      <c r="AJ99" s="70">
        <f t="shared" si="63"/>
        <v>687225</v>
      </c>
      <c r="AK99" s="70">
        <v>577500</v>
      </c>
      <c r="AL99" s="70">
        <f t="shared" si="64"/>
        <v>687225</v>
      </c>
      <c r="AM99" s="70">
        <v>577500</v>
      </c>
      <c r="AN99" s="70">
        <f t="shared" si="65"/>
        <v>687225</v>
      </c>
      <c r="AO99" s="70">
        <v>577500</v>
      </c>
      <c r="AP99" s="71">
        <f t="shared" si="66"/>
        <v>687225</v>
      </c>
      <c r="AQ99" s="65">
        <f t="shared" si="19"/>
        <v>486968.69162308594</v>
      </c>
      <c r="AR99" s="72">
        <f t="shared" si="20"/>
        <v>579492.7430314722</v>
      </c>
      <c r="AS99" s="66">
        <f t="shared" si="21"/>
        <v>486968.69162308594</v>
      </c>
      <c r="AT99" s="66">
        <f t="shared" si="22"/>
        <v>579492.7430314722</v>
      </c>
      <c r="AU99" s="66">
        <f t="shared" si="23"/>
        <v>367500.30463999999</v>
      </c>
      <c r="AV99" s="66">
        <f t="shared" si="24"/>
        <v>437325.36252159998</v>
      </c>
      <c r="AW99" s="66">
        <f t="shared" si="25"/>
        <v>367504.87786666659</v>
      </c>
      <c r="AX99" s="66">
        <f t="shared" si="26"/>
        <v>437330.80466133321</v>
      </c>
      <c r="AY99" s="66">
        <f t="shared" si="27"/>
        <v>367503.62666666665</v>
      </c>
      <c r="AZ99" s="66">
        <f t="shared" si="28"/>
        <v>437329.31573333329</v>
      </c>
      <c r="BA99" s="66">
        <f t="shared" si="29"/>
        <v>551250</v>
      </c>
      <c r="BB99" s="73">
        <f t="shared" si="30"/>
        <v>655987.5</v>
      </c>
      <c r="BC99" s="74"/>
      <c r="BD99" s="75">
        <f t="shared" si="31"/>
        <v>466817</v>
      </c>
      <c r="BE99" s="75">
        <f t="shared" si="32"/>
        <v>466817</v>
      </c>
      <c r="BF99" s="75">
        <f t="shared" si="33"/>
        <v>3</v>
      </c>
      <c r="BG99" s="75">
        <f t="shared" si="34"/>
        <v>44</v>
      </c>
      <c r="BH99" s="75">
        <f t="shared" si="35"/>
        <v>33</v>
      </c>
      <c r="BI99" s="75">
        <f t="shared" si="36"/>
        <v>550000</v>
      </c>
      <c r="BJ99" s="76">
        <f t="shared" si="37"/>
        <v>486969</v>
      </c>
      <c r="BK99" s="75">
        <f t="shared" si="38"/>
        <v>486969</v>
      </c>
      <c r="BL99" s="75">
        <f t="shared" si="39"/>
        <v>367500</v>
      </c>
      <c r="BM99" s="75">
        <f t="shared" si="40"/>
        <v>367505</v>
      </c>
      <c r="BN99" s="75">
        <f t="shared" si="41"/>
        <v>367504</v>
      </c>
      <c r="BO99" s="75">
        <f t="shared" si="42"/>
        <v>551250</v>
      </c>
      <c r="BP99" s="76">
        <f t="shared" si="43"/>
        <v>486969</v>
      </c>
      <c r="BQ99" s="75">
        <f t="shared" si="44"/>
        <v>486969</v>
      </c>
      <c r="BR99" s="75">
        <f t="shared" si="45"/>
        <v>551250</v>
      </c>
      <c r="BS99" s="75">
        <f t="shared" si="46"/>
        <v>551250</v>
      </c>
      <c r="BT99" s="75">
        <f t="shared" si="47"/>
        <v>551250</v>
      </c>
      <c r="BU99" s="77">
        <f t="shared" si="48"/>
        <v>551250</v>
      </c>
      <c r="BV99" s="77">
        <f t="shared" si="49"/>
        <v>3178938</v>
      </c>
      <c r="BW99" s="78"/>
      <c r="BX99" s="78"/>
      <c r="BY99" s="78"/>
      <c r="BZ99" s="78"/>
      <c r="CA99" s="78"/>
      <c r="CB99" s="78"/>
      <c r="CC99" s="78"/>
      <c r="CD99" s="78"/>
      <c r="CE99" s="78"/>
      <c r="CF99" s="78"/>
      <c r="CG99" s="78"/>
      <c r="CH99" s="78"/>
      <c r="CI99" s="78"/>
      <c r="CJ99" s="78"/>
      <c r="CK99" s="78"/>
      <c r="CL99" s="78"/>
      <c r="CM99" s="78"/>
      <c r="CN99" s="78"/>
      <c r="CO99" s="78"/>
      <c r="CP99" s="78"/>
    </row>
    <row r="100" spans="1:94" ht="20.25" hidden="1" customHeight="1" x14ac:dyDescent="0.35">
      <c r="A100" s="61">
        <v>78</v>
      </c>
      <c r="B100" s="61" t="s">
        <v>21</v>
      </c>
      <c r="C100" s="62" t="s">
        <v>83</v>
      </c>
      <c r="D100" s="62" t="str">
        <f t="shared" si="0"/>
        <v>REPUESTOS|BALINERA VOLANTE MOTOR</v>
      </c>
      <c r="E100" s="63" t="s">
        <v>84</v>
      </c>
      <c r="F100" s="64">
        <v>1</v>
      </c>
      <c r="G100" s="65">
        <v>38594.811248269994</v>
      </c>
      <c r="H100" s="66">
        <f t="shared" si="50"/>
        <v>45927.825385441291</v>
      </c>
      <c r="I100" s="66">
        <v>45887.569075061998</v>
      </c>
      <c r="J100" s="66">
        <f t="shared" si="51"/>
        <v>54606.207199323777</v>
      </c>
      <c r="K100" s="67">
        <v>0.91392000000000007</v>
      </c>
      <c r="L100" s="67">
        <f t="shared" si="52"/>
        <v>1.0875648</v>
      </c>
      <c r="M100" s="66">
        <v>17.375360000000001</v>
      </c>
      <c r="N100" s="66">
        <f t="shared" si="53"/>
        <v>20.6766784</v>
      </c>
      <c r="O100" s="66">
        <v>14.144000000000002</v>
      </c>
      <c r="P100" s="66">
        <f t="shared" si="54"/>
        <v>16.83136</v>
      </c>
      <c r="Q100" s="66"/>
      <c r="R100" s="66">
        <f t="shared" si="6"/>
        <v>0</v>
      </c>
      <c r="S100" s="65"/>
      <c r="T100" s="66">
        <f t="shared" si="55"/>
        <v>0</v>
      </c>
      <c r="U100" s="66"/>
      <c r="V100" s="66">
        <f t="shared" si="56"/>
        <v>0</v>
      </c>
      <c r="W100" s="66">
        <v>357000</v>
      </c>
      <c r="X100" s="66">
        <f t="shared" si="57"/>
        <v>424830</v>
      </c>
      <c r="Y100" s="104">
        <v>570000</v>
      </c>
      <c r="Z100" s="66">
        <f t="shared" si="58"/>
        <v>678300</v>
      </c>
      <c r="AA100" s="66">
        <v>385000</v>
      </c>
      <c r="AB100" s="66">
        <f t="shared" si="59"/>
        <v>458150</v>
      </c>
      <c r="AC100" s="66">
        <v>432605.04201680672</v>
      </c>
      <c r="AD100" s="66">
        <f t="shared" si="60"/>
        <v>514800</v>
      </c>
      <c r="AE100" s="69"/>
      <c r="AF100" s="70">
        <f t="shared" si="61"/>
        <v>0</v>
      </c>
      <c r="AG100" s="70"/>
      <c r="AH100" s="70">
        <f t="shared" si="62"/>
        <v>0</v>
      </c>
      <c r="AI100" s="70">
        <v>392700</v>
      </c>
      <c r="AJ100" s="70">
        <f t="shared" si="63"/>
        <v>467313</v>
      </c>
      <c r="AK100" s="70">
        <v>627000</v>
      </c>
      <c r="AL100" s="70">
        <f t="shared" si="64"/>
        <v>746130</v>
      </c>
      <c r="AM100" s="70">
        <v>423500</v>
      </c>
      <c r="AN100" s="70">
        <f t="shared" si="65"/>
        <v>503965</v>
      </c>
      <c r="AO100" s="70">
        <v>475900</v>
      </c>
      <c r="AP100" s="71">
        <f t="shared" si="66"/>
        <v>566321</v>
      </c>
      <c r="AQ100" s="65">
        <f t="shared" si="19"/>
        <v>38594.811248269994</v>
      </c>
      <c r="AR100" s="72">
        <f t="shared" si="20"/>
        <v>45927.825385441291</v>
      </c>
      <c r="AS100" s="66">
        <f t="shared" si="21"/>
        <v>45887.569075061998</v>
      </c>
      <c r="AT100" s="66">
        <f t="shared" si="22"/>
        <v>54606.207199323777</v>
      </c>
      <c r="AU100" s="66">
        <f t="shared" si="23"/>
        <v>249900.30463999999</v>
      </c>
      <c r="AV100" s="66">
        <f t="shared" si="24"/>
        <v>297381.36252159998</v>
      </c>
      <c r="AW100" s="66">
        <f t="shared" si="25"/>
        <v>399005.79178666667</v>
      </c>
      <c r="AX100" s="66">
        <f t="shared" si="26"/>
        <v>474816.89222613332</v>
      </c>
      <c r="AY100" s="66">
        <f t="shared" si="27"/>
        <v>269504.71466666664</v>
      </c>
      <c r="AZ100" s="66">
        <f t="shared" si="28"/>
        <v>320710.6104533333</v>
      </c>
      <c r="BA100" s="66">
        <f t="shared" si="29"/>
        <v>454252.52100840339</v>
      </c>
      <c r="BB100" s="73">
        <f t="shared" si="30"/>
        <v>540560.5</v>
      </c>
      <c r="BC100" s="74"/>
      <c r="BD100" s="75">
        <f t="shared" si="31"/>
        <v>38595</v>
      </c>
      <c r="BE100" s="75">
        <f t="shared" si="32"/>
        <v>45888</v>
      </c>
      <c r="BF100" s="75">
        <f t="shared" si="33"/>
        <v>3</v>
      </c>
      <c r="BG100" s="75">
        <f t="shared" si="34"/>
        <v>52</v>
      </c>
      <c r="BH100" s="75">
        <f t="shared" si="35"/>
        <v>42</v>
      </c>
      <c r="BI100" s="75">
        <f t="shared" si="36"/>
        <v>453221</v>
      </c>
      <c r="BJ100" s="76">
        <f t="shared" si="37"/>
        <v>38595</v>
      </c>
      <c r="BK100" s="75">
        <f t="shared" si="38"/>
        <v>45888</v>
      </c>
      <c r="BL100" s="75">
        <f t="shared" si="39"/>
        <v>249900</v>
      </c>
      <c r="BM100" s="75">
        <f t="shared" si="40"/>
        <v>399006</v>
      </c>
      <c r="BN100" s="75">
        <f t="shared" si="41"/>
        <v>269505</v>
      </c>
      <c r="BO100" s="75">
        <f t="shared" si="42"/>
        <v>454253</v>
      </c>
      <c r="BP100" s="76">
        <f t="shared" si="43"/>
        <v>0</v>
      </c>
      <c r="BQ100" s="75">
        <f t="shared" si="44"/>
        <v>0</v>
      </c>
      <c r="BR100" s="75">
        <f t="shared" si="45"/>
        <v>374850</v>
      </c>
      <c r="BS100" s="75">
        <f t="shared" si="46"/>
        <v>598500</v>
      </c>
      <c r="BT100" s="75">
        <f t="shared" si="47"/>
        <v>404250</v>
      </c>
      <c r="BU100" s="77">
        <f t="shared" si="48"/>
        <v>454253</v>
      </c>
      <c r="BV100" s="77">
        <f t="shared" si="49"/>
        <v>1831853</v>
      </c>
      <c r="BW100" s="78"/>
      <c r="BX100" s="78"/>
      <c r="BY100" s="78"/>
      <c r="BZ100" s="78"/>
      <c r="CA100" s="78"/>
      <c r="CB100" s="78"/>
      <c r="CC100" s="78"/>
      <c r="CD100" s="78"/>
      <c r="CE100" s="78"/>
      <c r="CF100" s="78"/>
      <c r="CG100" s="78"/>
      <c r="CH100" s="78"/>
      <c r="CI100" s="78"/>
      <c r="CJ100" s="78"/>
      <c r="CK100" s="78"/>
      <c r="CL100" s="78"/>
      <c r="CM100" s="78"/>
      <c r="CN100" s="78"/>
      <c r="CO100" s="78"/>
      <c r="CP100" s="78"/>
    </row>
    <row r="101" spans="1:94" ht="20.25" hidden="1" customHeight="1" x14ac:dyDescent="0.35">
      <c r="A101" s="79">
        <v>79</v>
      </c>
      <c r="B101" s="79" t="s">
        <v>35</v>
      </c>
      <c r="C101" s="80" t="s">
        <v>151</v>
      </c>
      <c r="D101" s="80" t="str">
        <f t="shared" si="0"/>
        <v>MANO DE OBRA|BANDAS FRENOS</v>
      </c>
      <c r="E101" s="81" t="s">
        <v>10</v>
      </c>
      <c r="F101" s="82">
        <v>1</v>
      </c>
      <c r="G101" s="83">
        <v>358406.07486925798</v>
      </c>
      <c r="H101" s="84">
        <f t="shared" si="50"/>
        <v>426503.22909441695</v>
      </c>
      <c r="I101" s="84">
        <v>358406.07486925798</v>
      </c>
      <c r="J101" s="84">
        <f t="shared" si="51"/>
        <v>426503.22909441695</v>
      </c>
      <c r="K101" s="84">
        <v>139264</v>
      </c>
      <c r="L101" s="84">
        <f t="shared" si="52"/>
        <v>165724.16</v>
      </c>
      <c r="M101" s="84">
        <v>160914.28608000002</v>
      </c>
      <c r="N101" s="84">
        <f t="shared" si="53"/>
        <v>191488.00043520003</v>
      </c>
      <c r="O101" s="84">
        <v>131656.704</v>
      </c>
      <c r="P101" s="84">
        <f t="shared" si="54"/>
        <v>156671.47775999998</v>
      </c>
      <c r="Q101" s="84"/>
      <c r="R101" s="84">
        <f t="shared" si="6"/>
        <v>0</v>
      </c>
      <c r="S101" s="86">
        <v>175000</v>
      </c>
      <c r="T101" s="87">
        <f t="shared" si="55"/>
        <v>208250</v>
      </c>
      <c r="U101" s="87">
        <v>175000</v>
      </c>
      <c r="V101" s="87">
        <f t="shared" si="56"/>
        <v>208250</v>
      </c>
      <c r="W101" s="87">
        <v>175000</v>
      </c>
      <c r="X101" s="87">
        <f t="shared" si="57"/>
        <v>208250</v>
      </c>
      <c r="Y101" s="105">
        <v>456000</v>
      </c>
      <c r="Z101" s="87">
        <f t="shared" si="58"/>
        <v>542640</v>
      </c>
      <c r="AA101" s="87">
        <v>175000</v>
      </c>
      <c r="AB101" s="87">
        <f t="shared" si="59"/>
        <v>208250</v>
      </c>
      <c r="AC101" s="87">
        <v>175000</v>
      </c>
      <c r="AD101" s="87">
        <f t="shared" si="60"/>
        <v>208250</v>
      </c>
      <c r="AE101" s="89">
        <v>192500</v>
      </c>
      <c r="AF101" s="90">
        <f t="shared" si="61"/>
        <v>229075</v>
      </c>
      <c r="AG101" s="90">
        <v>192500</v>
      </c>
      <c r="AH101" s="90">
        <f t="shared" si="62"/>
        <v>229075</v>
      </c>
      <c r="AI101" s="90">
        <v>192500</v>
      </c>
      <c r="AJ101" s="90">
        <f t="shared" si="63"/>
        <v>229075</v>
      </c>
      <c r="AK101" s="90">
        <v>501600</v>
      </c>
      <c r="AL101" s="90">
        <f t="shared" si="64"/>
        <v>596904</v>
      </c>
      <c r="AM101" s="90">
        <v>192500</v>
      </c>
      <c r="AN101" s="90">
        <f t="shared" si="65"/>
        <v>229075</v>
      </c>
      <c r="AO101" s="90">
        <v>192500</v>
      </c>
      <c r="AP101" s="91">
        <f t="shared" si="66"/>
        <v>229075</v>
      </c>
      <c r="AQ101" s="92">
        <f t="shared" si="19"/>
        <v>241968.69162308599</v>
      </c>
      <c r="AR101" s="93">
        <f t="shared" si="20"/>
        <v>287942.74303147232</v>
      </c>
      <c r="AS101" s="94">
        <f t="shared" si="21"/>
        <v>241968.69162308599</v>
      </c>
      <c r="AT101" s="94">
        <f t="shared" si="22"/>
        <v>287942.74303147232</v>
      </c>
      <c r="AU101" s="94">
        <f t="shared" si="23"/>
        <v>168921.33333333334</v>
      </c>
      <c r="AV101" s="94">
        <f t="shared" si="24"/>
        <v>201016.38666666666</v>
      </c>
      <c r="AW101" s="94">
        <f t="shared" si="25"/>
        <v>372838.09535999998</v>
      </c>
      <c r="AX101" s="94">
        <f t="shared" si="26"/>
        <v>443677.33347839996</v>
      </c>
      <c r="AY101" s="94">
        <f t="shared" si="27"/>
        <v>166385.568</v>
      </c>
      <c r="AZ101" s="94">
        <f t="shared" si="28"/>
        <v>197998.82592</v>
      </c>
      <c r="BA101" s="94">
        <f t="shared" si="29"/>
        <v>183750</v>
      </c>
      <c r="BB101" s="95">
        <f t="shared" si="30"/>
        <v>218662.5</v>
      </c>
      <c r="BC101" s="23"/>
      <c r="BD101" s="96">
        <f t="shared" si="31"/>
        <v>218991</v>
      </c>
      <c r="BE101" s="96">
        <f t="shared" si="32"/>
        <v>218991</v>
      </c>
      <c r="BF101" s="96">
        <f t="shared" si="33"/>
        <v>165840</v>
      </c>
      <c r="BG101" s="96">
        <f t="shared" si="34"/>
        <v>288431</v>
      </c>
      <c r="BH101" s="96">
        <f t="shared" si="35"/>
        <v>162122</v>
      </c>
      <c r="BI101" s="96">
        <f t="shared" si="36"/>
        <v>183333</v>
      </c>
      <c r="BJ101" s="97">
        <f t="shared" si="37"/>
        <v>241969</v>
      </c>
      <c r="BK101" s="96">
        <f t="shared" si="38"/>
        <v>241969</v>
      </c>
      <c r="BL101" s="96">
        <f t="shared" si="39"/>
        <v>168921</v>
      </c>
      <c r="BM101" s="96">
        <f t="shared" si="40"/>
        <v>372838</v>
      </c>
      <c r="BN101" s="96">
        <f t="shared" si="41"/>
        <v>166386</v>
      </c>
      <c r="BO101" s="96">
        <f t="shared" si="42"/>
        <v>183750</v>
      </c>
      <c r="BP101" s="97">
        <f t="shared" si="43"/>
        <v>183750</v>
      </c>
      <c r="BQ101" s="96">
        <f t="shared" si="44"/>
        <v>183750</v>
      </c>
      <c r="BR101" s="96">
        <f t="shared" si="45"/>
        <v>168921</v>
      </c>
      <c r="BS101" s="96">
        <f t="shared" si="46"/>
        <v>478800</v>
      </c>
      <c r="BT101" s="96">
        <f t="shared" si="47"/>
        <v>166386</v>
      </c>
      <c r="BU101" s="98">
        <f t="shared" si="48"/>
        <v>183750</v>
      </c>
      <c r="BV101" s="77">
        <f t="shared" si="49"/>
        <v>1365357</v>
      </c>
      <c r="BW101" s="9"/>
      <c r="BX101" s="9"/>
      <c r="BY101" s="9"/>
      <c r="BZ101" s="9"/>
      <c r="CA101" s="9"/>
      <c r="CB101" s="9"/>
      <c r="CC101" s="9"/>
      <c r="CD101" s="9"/>
      <c r="CE101" s="9"/>
      <c r="CF101" s="9"/>
      <c r="CG101" s="9"/>
      <c r="CH101" s="9"/>
      <c r="CI101" s="9"/>
      <c r="CJ101" s="9"/>
      <c r="CK101" s="9"/>
      <c r="CL101" s="9"/>
      <c r="CM101" s="9"/>
      <c r="CN101" s="9"/>
      <c r="CO101" s="9"/>
      <c r="CP101" s="9"/>
    </row>
    <row r="102" spans="1:94" ht="20.25" hidden="1" customHeight="1" x14ac:dyDescent="0.35">
      <c r="A102" s="99">
        <v>80</v>
      </c>
      <c r="B102" s="99" t="s">
        <v>21</v>
      </c>
      <c r="C102" s="80" t="s">
        <v>151</v>
      </c>
      <c r="D102" s="80" t="str">
        <f t="shared" si="0"/>
        <v>REPUESTOS|BANDAS FRENOS</v>
      </c>
      <c r="E102" s="81" t="s">
        <v>124</v>
      </c>
      <c r="F102" s="82">
        <v>1</v>
      </c>
      <c r="G102" s="83">
        <v>282433.50131204695</v>
      </c>
      <c r="H102" s="84">
        <f t="shared" si="50"/>
        <v>336095.86656133586</v>
      </c>
      <c r="I102" s="84">
        <v>442492.84023613395</v>
      </c>
      <c r="J102" s="84">
        <f t="shared" si="51"/>
        <v>526566.47988099942</v>
      </c>
      <c r="K102" s="84">
        <v>349714.28416000004</v>
      </c>
      <c r="L102" s="84">
        <f t="shared" si="52"/>
        <v>416159.9981504</v>
      </c>
      <c r="M102" s="84">
        <v>148114.28160000002</v>
      </c>
      <c r="N102" s="84">
        <f t="shared" si="53"/>
        <v>176255.995104</v>
      </c>
      <c r="O102" s="84">
        <v>146285.95200000002</v>
      </c>
      <c r="P102" s="84">
        <f t="shared" si="54"/>
        <v>174080.28288000001</v>
      </c>
      <c r="Q102" s="84"/>
      <c r="R102" s="84">
        <f t="shared" si="6"/>
        <v>0</v>
      </c>
      <c r="S102" s="86">
        <v>148900</v>
      </c>
      <c r="T102" s="87">
        <f t="shared" si="55"/>
        <v>177191</v>
      </c>
      <c r="U102" s="87">
        <v>230000</v>
      </c>
      <c r="V102" s="87">
        <f t="shared" si="56"/>
        <v>273700</v>
      </c>
      <c r="W102" s="87">
        <v>433613</v>
      </c>
      <c r="X102" s="87">
        <f t="shared" si="57"/>
        <v>515999.47</v>
      </c>
      <c r="Y102" s="105">
        <v>245000</v>
      </c>
      <c r="Z102" s="87">
        <f t="shared" si="58"/>
        <v>291550</v>
      </c>
      <c r="AA102" s="87">
        <v>423000</v>
      </c>
      <c r="AB102" s="87">
        <f t="shared" si="59"/>
        <v>503370</v>
      </c>
      <c r="AC102" s="87">
        <v>297478.99159663863</v>
      </c>
      <c r="AD102" s="87">
        <f t="shared" si="60"/>
        <v>353999.99999999994</v>
      </c>
      <c r="AE102" s="89">
        <v>163800</v>
      </c>
      <c r="AF102" s="90">
        <f t="shared" si="61"/>
        <v>194922</v>
      </c>
      <c r="AG102" s="90">
        <v>253000</v>
      </c>
      <c r="AH102" s="90">
        <f t="shared" si="62"/>
        <v>301070</v>
      </c>
      <c r="AI102" s="90">
        <v>477000</v>
      </c>
      <c r="AJ102" s="90">
        <f t="shared" si="63"/>
        <v>567630</v>
      </c>
      <c r="AK102" s="90">
        <v>269500</v>
      </c>
      <c r="AL102" s="90">
        <f t="shared" si="64"/>
        <v>320705</v>
      </c>
      <c r="AM102" s="90">
        <v>465300</v>
      </c>
      <c r="AN102" s="90">
        <f t="shared" si="65"/>
        <v>553707</v>
      </c>
      <c r="AO102" s="90">
        <v>327200</v>
      </c>
      <c r="AP102" s="91">
        <f t="shared" si="66"/>
        <v>389368</v>
      </c>
      <c r="AQ102" s="92">
        <f t="shared" si="19"/>
        <v>198377.83377068234</v>
      </c>
      <c r="AR102" s="93">
        <f t="shared" si="20"/>
        <v>236069.62218711196</v>
      </c>
      <c r="AS102" s="94">
        <f t="shared" si="21"/>
        <v>308497.61341204465</v>
      </c>
      <c r="AT102" s="94">
        <f t="shared" si="22"/>
        <v>367112.15996033314</v>
      </c>
      <c r="AU102" s="94">
        <f t="shared" si="23"/>
        <v>420109.09471999999</v>
      </c>
      <c r="AV102" s="94">
        <f t="shared" si="24"/>
        <v>499929.82271679997</v>
      </c>
      <c r="AW102" s="94">
        <f t="shared" si="25"/>
        <v>220871.42720000001</v>
      </c>
      <c r="AX102" s="94">
        <f t="shared" si="26"/>
        <v>262836.99836799997</v>
      </c>
      <c r="AY102" s="94">
        <f t="shared" si="27"/>
        <v>344861.984</v>
      </c>
      <c r="AZ102" s="94">
        <f t="shared" si="28"/>
        <v>410385.76095999999</v>
      </c>
      <c r="BA102" s="94">
        <f t="shared" si="29"/>
        <v>312339.49579831935</v>
      </c>
      <c r="BB102" s="95">
        <f t="shared" si="30"/>
        <v>371684</v>
      </c>
      <c r="BC102" s="23"/>
      <c r="BD102" s="96">
        <f t="shared" si="31"/>
        <v>183356</v>
      </c>
      <c r="BE102" s="96">
        <f t="shared" si="32"/>
        <v>284082</v>
      </c>
      <c r="BF102" s="96">
        <f t="shared" si="33"/>
        <v>413103</v>
      </c>
      <c r="BG102" s="96">
        <f t="shared" si="34"/>
        <v>206274</v>
      </c>
      <c r="BH102" s="96">
        <f t="shared" si="35"/>
        <v>264337</v>
      </c>
      <c r="BI102" s="96">
        <f t="shared" si="36"/>
        <v>311632</v>
      </c>
      <c r="BJ102" s="97">
        <f t="shared" si="37"/>
        <v>198378</v>
      </c>
      <c r="BK102" s="96">
        <f t="shared" si="38"/>
        <v>308498</v>
      </c>
      <c r="BL102" s="96">
        <f t="shared" si="39"/>
        <v>420109</v>
      </c>
      <c r="BM102" s="96">
        <f t="shared" si="40"/>
        <v>220871</v>
      </c>
      <c r="BN102" s="96">
        <f t="shared" si="41"/>
        <v>344862</v>
      </c>
      <c r="BO102" s="96">
        <f t="shared" si="42"/>
        <v>312339</v>
      </c>
      <c r="BP102" s="97">
        <f t="shared" si="43"/>
        <v>156350</v>
      </c>
      <c r="BQ102" s="96">
        <f t="shared" si="44"/>
        <v>241500</v>
      </c>
      <c r="BR102" s="96">
        <f t="shared" si="45"/>
        <v>420109</v>
      </c>
      <c r="BS102" s="96">
        <f t="shared" si="46"/>
        <v>220871</v>
      </c>
      <c r="BT102" s="96">
        <f t="shared" si="47"/>
        <v>444150</v>
      </c>
      <c r="BU102" s="98">
        <f t="shared" si="48"/>
        <v>312339</v>
      </c>
      <c r="BV102" s="77">
        <f t="shared" si="49"/>
        <v>1795319</v>
      </c>
      <c r="BW102" s="9"/>
      <c r="BX102" s="9"/>
      <c r="BY102" s="9"/>
      <c r="BZ102" s="9"/>
      <c r="CA102" s="9"/>
      <c r="CB102" s="9"/>
      <c r="CC102" s="9"/>
      <c r="CD102" s="9"/>
      <c r="CE102" s="9"/>
      <c r="CF102" s="9"/>
      <c r="CG102" s="9"/>
      <c r="CH102" s="9"/>
      <c r="CI102" s="9"/>
      <c r="CJ102" s="9"/>
      <c r="CK102" s="9"/>
      <c r="CL102" s="9"/>
      <c r="CM102" s="9"/>
      <c r="CN102" s="9"/>
      <c r="CO102" s="9"/>
      <c r="CP102" s="9"/>
    </row>
    <row r="103" spans="1:94" ht="20.25" hidden="1" customHeight="1" x14ac:dyDescent="0.35">
      <c r="A103" s="61">
        <v>81</v>
      </c>
      <c r="B103" s="61" t="s">
        <v>35</v>
      </c>
      <c r="C103" s="62" t="s">
        <v>85</v>
      </c>
      <c r="D103" s="62" t="str">
        <f t="shared" si="0"/>
        <v>MANO DE OBRA|BANDAS FRENOS TRASEROS</v>
      </c>
      <c r="E103" s="63" t="s">
        <v>10</v>
      </c>
      <c r="F103" s="64">
        <v>1</v>
      </c>
      <c r="G103" s="65">
        <v>224003.337070384</v>
      </c>
      <c r="H103" s="66">
        <f t="shared" si="50"/>
        <v>266563.97111375694</v>
      </c>
      <c r="I103" s="66">
        <v>224003.337070384</v>
      </c>
      <c r="J103" s="66">
        <f t="shared" si="51"/>
        <v>266563.97111375694</v>
      </c>
      <c r="K103" s="67">
        <v>0.91392000000000007</v>
      </c>
      <c r="L103" s="67">
        <f t="shared" si="52"/>
        <v>1.0875648</v>
      </c>
      <c r="M103" s="66">
        <v>14.633599999999999</v>
      </c>
      <c r="N103" s="66">
        <f t="shared" si="53"/>
        <v>17.413983999999999</v>
      </c>
      <c r="O103" s="66">
        <v>10.88</v>
      </c>
      <c r="P103" s="66">
        <f t="shared" si="54"/>
        <v>12.9472</v>
      </c>
      <c r="Q103" s="66"/>
      <c r="R103" s="66">
        <f t="shared" si="6"/>
        <v>0</v>
      </c>
      <c r="S103" s="65">
        <v>175000</v>
      </c>
      <c r="T103" s="66">
        <f t="shared" si="55"/>
        <v>208250</v>
      </c>
      <c r="U103" s="66">
        <v>175000</v>
      </c>
      <c r="V103" s="66">
        <f t="shared" si="56"/>
        <v>208250</v>
      </c>
      <c r="W103" s="66">
        <v>175000</v>
      </c>
      <c r="X103" s="66">
        <f t="shared" si="57"/>
        <v>208250</v>
      </c>
      <c r="Y103" s="104">
        <v>175000</v>
      </c>
      <c r="Z103" s="66">
        <f t="shared" si="58"/>
        <v>208250</v>
      </c>
      <c r="AA103" s="66">
        <v>175000</v>
      </c>
      <c r="AB103" s="66">
        <f t="shared" si="59"/>
        <v>208250</v>
      </c>
      <c r="AC103" s="66">
        <v>175000</v>
      </c>
      <c r="AD103" s="66">
        <f t="shared" si="60"/>
        <v>208250</v>
      </c>
      <c r="AE103" s="69">
        <v>192500</v>
      </c>
      <c r="AF103" s="70">
        <f t="shared" si="61"/>
        <v>229075</v>
      </c>
      <c r="AG103" s="70">
        <v>192500</v>
      </c>
      <c r="AH103" s="70">
        <f t="shared" si="62"/>
        <v>229075</v>
      </c>
      <c r="AI103" s="70">
        <v>192500</v>
      </c>
      <c r="AJ103" s="70">
        <f t="shared" si="63"/>
        <v>229075</v>
      </c>
      <c r="AK103" s="70">
        <v>192500</v>
      </c>
      <c r="AL103" s="70">
        <f t="shared" si="64"/>
        <v>229075</v>
      </c>
      <c r="AM103" s="70">
        <v>192500</v>
      </c>
      <c r="AN103" s="70">
        <f t="shared" si="65"/>
        <v>229075</v>
      </c>
      <c r="AO103" s="70">
        <v>192500</v>
      </c>
      <c r="AP103" s="71">
        <f t="shared" si="66"/>
        <v>229075</v>
      </c>
      <c r="AQ103" s="65">
        <f t="shared" si="19"/>
        <v>197167.77902346136</v>
      </c>
      <c r="AR103" s="72">
        <f t="shared" si="20"/>
        <v>234629.65703791901</v>
      </c>
      <c r="AS103" s="66">
        <f t="shared" si="21"/>
        <v>197167.77902346136</v>
      </c>
      <c r="AT103" s="66">
        <f t="shared" si="22"/>
        <v>234629.65703791901</v>
      </c>
      <c r="AU103" s="66">
        <f t="shared" si="23"/>
        <v>122500.30463999999</v>
      </c>
      <c r="AV103" s="66">
        <f t="shared" si="24"/>
        <v>145775.36252159998</v>
      </c>
      <c r="AW103" s="66">
        <f t="shared" si="25"/>
        <v>122504.87786666666</v>
      </c>
      <c r="AX103" s="66">
        <f t="shared" si="26"/>
        <v>145780.80466133333</v>
      </c>
      <c r="AY103" s="66">
        <f t="shared" si="27"/>
        <v>122503.62666666666</v>
      </c>
      <c r="AZ103" s="66">
        <f t="shared" si="28"/>
        <v>145779.31573333332</v>
      </c>
      <c r="BA103" s="66">
        <f t="shared" si="29"/>
        <v>183750</v>
      </c>
      <c r="BB103" s="73">
        <f t="shared" si="30"/>
        <v>218662.5</v>
      </c>
      <c r="BC103" s="74"/>
      <c r="BD103" s="75">
        <f t="shared" si="31"/>
        <v>195143</v>
      </c>
      <c r="BE103" s="75">
        <f t="shared" si="32"/>
        <v>195143</v>
      </c>
      <c r="BF103" s="75">
        <f t="shared" si="33"/>
        <v>3</v>
      </c>
      <c r="BG103" s="75">
        <f t="shared" si="34"/>
        <v>44</v>
      </c>
      <c r="BH103" s="75">
        <f t="shared" si="35"/>
        <v>33</v>
      </c>
      <c r="BI103" s="75">
        <f t="shared" si="36"/>
        <v>183333</v>
      </c>
      <c r="BJ103" s="76">
        <f t="shared" si="37"/>
        <v>197168</v>
      </c>
      <c r="BK103" s="75">
        <f t="shared" si="38"/>
        <v>197168</v>
      </c>
      <c r="BL103" s="75">
        <f t="shared" si="39"/>
        <v>122500</v>
      </c>
      <c r="BM103" s="75">
        <f t="shared" si="40"/>
        <v>122505</v>
      </c>
      <c r="BN103" s="75">
        <f t="shared" si="41"/>
        <v>122504</v>
      </c>
      <c r="BO103" s="75">
        <f t="shared" si="42"/>
        <v>183750</v>
      </c>
      <c r="BP103" s="76">
        <f t="shared" si="43"/>
        <v>197168</v>
      </c>
      <c r="BQ103" s="75">
        <f t="shared" si="44"/>
        <v>197168</v>
      </c>
      <c r="BR103" s="75">
        <f t="shared" si="45"/>
        <v>183750</v>
      </c>
      <c r="BS103" s="75">
        <f t="shared" si="46"/>
        <v>183750</v>
      </c>
      <c r="BT103" s="75">
        <f t="shared" si="47"/>
        <v>183750</v>
      </c>
      <c r="BU103" s="77">
        <f t="shared" si="48"/>
        <v>183750</v>
      </c>
      <c r="BV103" s="77">
        <f t="shared" si="49"/>
        <v>1129336</v>
      </c>
      <c r="BW103" s="78"/>
      <c r="BX103" s="78"/>
      <c r="BY103" s="78"/>
      <c r="BZ103" s="78"/>
      <c r="CA103" s="78"/>
      <c r="CB103" s="78"/>
      <c r="CC103" s="78"/>
      <c r="CD103" s="78"/>
      <c r="CE103" s="78"/>
      <c r="CF103" s="78"/>
      <c r="CG103" s="78"/>
      <c r="CH103" s="78"/>
      <c r="CI103" s="78"/>
      <c r="CJ103" s="78"/>
      <c r="CK103" s="78"/>
      <c r="CL103" s="78"/>
      <c r="CM103" s="78"/>
      <c r="CN103" s="78"/>
      <c r="CO103" s="78"/>
      <c r="CP103" s="78"/>
    </row>
    <row r="104" spans="1:94" ht="20.25" hidden="1" customHeight="1" x14ac:dyDescent="0.35">
      <c r="A104" s="61">
        <v>82</v>
      </c>
      <c r="B104" s="61" t="s">
        <v>21</v>
      </c>
      <c r="C104" s="62" t="s">
        <v>85</v>
      </c>
      <c r="D104" s="62" t="str">
        <f t="shared" si="0"/>
        <v>REPUESTOS|BANDAS FRENOS TRASEROS</v>
      </c>
      <c r="E104" s="63" t="s">
        <v>124</v>
      </c>
      <c r="F104" s="64">
        <v>1</v>
      </c>
      <c r="G104" s="65">
        <v>282433.50131204695</v>
      </c>
      <c r="H104" s="66">
        <f t="shared" si="50"/>
        <v>336095.86656133586</v>
      </c>
      <c r="I104" s="66">
        <v>442492.84023613395</v>
      </c>
      <c r="J104" s="66">
        <f t="shared" si="51"/>
        <v>526566.47988099942</v>
      </c>
      <c r="K104" s="67">
        <v>0.91392000000000007</v>
      </c>
      <c r="L104" s="67">
        <f t="shared" si="52"/>
        <v>1.0875648</v>
      </c>
      <c r="M104" s="66">
        <v>64.910080000000008</v>
      </c>
      <c r="N104" s="66">
        <f t="shared" si="53"/>
        <v>77.24299520000001</v>
      </c>
      <c r="O104" s="66">
        <v>31.552000000000003</v>
      </c>
      <c r="P104" s="66">
        <f t="shared" si="54"/>
        <v>37.546880000000002</v>
      </c>
      <c r="Q104" s="66"/>
      <c r="R104" s="66">
        <f t="shared" si="6"/>
        <v>0</v>
      </c>
      <c r="S104" s="65">
        <v>333900</v>
      </c>
      <c r="T104" s="66">
        <f t="shared" si="55"/>
        <v>397341</v>
      </c>
      <c r="U104" s="66">
        <v>230000</v>
      </c>
      <c r="V104" s="66">
        <f t="shared" si="56"/>
        <v>273700</v>
      </c>
      <c r="W104" s="66">
        <v>463865</v>
      </c>
      <c r="X104" s="66">
        <f t="shared" si="57"/>
        <v>551999.35</v>
      </c>
      <c r="Y104" s="104">
        <v>210000</v>
      </c>
      <c r="Z104" s="66">
        <f t="shared" si="58"/>
        <v>249900</v>
      </c>
      <c r="AA104" s="66">
        <v>493000</v>
      </c>
      <c r="AB104" s="66">
        <f t="shared" si="59"/>
        <v>586670</v>
      </c>
      <c r="AC104" s="66">
        <v>297478.99159663863</v>
      </c>
      <c r="AD104" s="66">
        <f t="shared" si="60"/>
        <v>353999.99999999994</v>
      </c>
      <c r="AE104" s="69">
        <v>367300</v>
      </c>
      <c r="AF104" s="70">
        <f t="shared" si="61"/>
        <v>437087</v>
      </c>
      <c r="AG104" s="70">
        <v>253000</v>
      </c>
      <c r="AH104" s="70">
        <f t="shared" si="62"/>
        <v>301070</v>
      </c>
      <c r="AI104" s="70">
        <v>510300</v>
      </c>
      <c r="AJ104" s="70">
        <f t="shared" si="63"/>
        <v>607257</v>
      </c>
      <c r="AK104" s="70">
        <v>231000</v>
      </c>
      <c r="AL104" s="70">
        <f t="shared" si="64"/>
        <v>274890</v>
      </c>
      <c r="AM104" s="70">
        <v>542300</v>
      </c>
      <c r="AN104" s="70">
        <f t="shared" si="65"/>
        <v>645337</v>
      </c>
      <c r="AO104" s="70">
        <v>327200</v>
      </c>
      <c r="AP104" s="71">
        <f t="shared" si="66"/>
        <v>389368</v>
      </c>
      <c r="AQ104" s="65">
        <f t="shared" si="19"/>
        <v>327877.83377068234</v>
      </c>
      <c r="AR104" s="72">
        <f t="shared" si="20"/>
        <v>390174.62218711199</v>
      </c>
      <c r="AS104" s="66">
        <f t="shared" si="21"/>
        <v>308497.61341204465</v>
      </c>
      <c r="AT104" s="66">
        <f t="shared" si="22"/>
        <v>367112.15996033314</v>
      </c>
      <c r="AU104" s="66">
        <f t="shared" si="23"/>
        <v>324721.97130666667</v>
      </c>
      <c r="AV104" s="66">
        <f t="shared" si="24"/>
        <v>386419.1458549333</v>
      </c>
      <c r="AW104" s="66">
        <f t="shared" si="25"/>
        <v>147021.63669333333</v>
      </c>
      <c r="AX104" s="66">
        <f t="shared" si="26"/>
        <v>174955.74766506665</v>
      </c>
      <c r="AY104" s="66">
        <f t="shared" si="27"/>
        <v>345110.51733333332</v>
      </c>
      <c r="AZ104" s="66">
        <f t="shared" si="28"/>
        <v>410681.51562666666</v>
      </c>
      <c r="BA104" s="66">
        <f t="shared" si="29"/>
        <v>312339.49579831935</v>
      </c>
      <c r="BB104" s="73">
        <f t="shared" si="30"/>
        <v>371684</v>
      </c>
      <c r="BC104" s="74"/>
      <c r="BD104" s="75">
        <f t="shared" si="31"/>
        <v>324039</v>
      </c>
      <c r="BE104" s="75">
        <f t="shared" si="32"/>
        <v>284082</v>
      </c>
      <c r="BF104" s="75">
        <f t="shared" si="33"/>
        <v>3</v>
      </c>
      <c r="BG104" s="75">
        <f t="shared" si="34"/>
        <v>195</v>
      </c>
      <c r="BH104" s="75">
        <f t="shared" si="35"/>
        <v>95</v>
      </c>
      <c r="BI104" s="75">
        <f t="shared" si="36"/>
        <v>311632</v>
      </c>
      <c r="BJ104" s="76">
        <f t="shared" si="37"/>
        <v>327878</v>
      </c>
      <c r="BK104" s="75">
        <f t="shared" si="38"/>
        <v>308498</v>
      </c>
      <c r="BL104" s="75">
        <f t="shared" si="39"/>
        <v>324722</v>
      </c>
      <c r="BM104" s="75">
        <f t="shared" si="40"/>
        <v>147022</v>
      </c>
      <c r="BN104" s="75">
        <f t="shared" si="41"/>
        <v>345111</v>
      </c>
      <c r="BO104" s="75">
        <f t="shared" si="42"/>
        <v>312339</v>
      </c>
      <c r="BP104" s="76">
        <f t="shared" si="43"/>
        <v>327878</v>
      </c>
      <c r="BQ104" s="75">
        <f t="shared" si="44"/>
        <v>241500</v>
      </c>
      <c r="BR104" s="75">
        <f t="shared" si="45"/>
        <v>487083</v>
      </c>
      <c r="BS104" s="75">
        <f t="shared" si="46"/>
        <v>220500</v>
      </c>
      <c r="BT104" s="75">
        <f t="shared" si="47"/>
        <v>517650</v>
      </c>
      <c r="BU104" s="77">
        <f t="shared" si="48"/>
        <v>312339</v>
      </c>
      <c r="BV104" s="77">
        <f t="shared" si="49"/>
        <v>2106950</v>
      </c>
      <c r="BW104" s="78"/>
      <c r="BX104" s="78"/>
      <c r="BY104" s="78"/>
      <c r="BZ104" s="78"/>
      <c r="CA104" s="78"/>
      <c r="CB104" s="78"/>
      <c r="CC104" s="78"/>
      <c r="CD104" s="78"/>
      <c r="CE104" s="78"/>
      <c r="CF104" s="78"/>
      <c r="CG104" s="78"/>
      <c r="CH104" s="78"/>
      <c r="CI104" s="78"/>
      <c r="CJ104" s="78"/>
      <c r="CK104" s="78"/>
      <c r="CL104" s="78"/>
      <c r="CM104" s="78"/>
      <c r="CN104" s="78"/>
      <c r="CO104" s="78"/>
      <c r="CP104" s="78"/>
    </row>
    <row r="105" spans="1:94" ht="20.25" hidden="1" customHeight="1" x14ac:dyDescent="0.35">
      <c r="A105" s="79">
        <v>83</v>
      </c>
      <c r="B105" s="79" t="s">
        <v>35</v>
      </c>
      <c r="C105" s="80" t="s">
        <v>152</v>
      </c>
      <c r="D105" s="80" t="str">
        <f t="shared" si="0"/>
        <v>MANO DE OBRA|BARRA ESTABILIZADORA</v>
      </c>
      <c r="E105" s="81" t="s">
        <v>10</v>
      </c>
      <c r="F105" s="82">
        <v>1</v>
      </c>
      <c r="G105" s="83">
        <v>89601.513211651007</v>
      </c>
      <c r="H105" s="84">
        <f t="shared" si="50"/>
        <v>106625.8007218647</v>
      </c>
      <c r="I105" s="84">
        <v>89601.513211651007</v>
      </c>
      <c r="J105" s="84">
        <f t="shared" si="51"/>
        <v>106625.8007218647</v>
      </c>
      <c r="K105" s="84">
        <v>77714.28416000001</v>
      </c>
      <c r="L105" s="84">
        <f t="shared" si="52"/>
        <v>92479.998150400002</v>
      </c>
      <c r="M105" s="84">
        <v>14.633599999999999</v>
      </c>
      <c r="N105" s="84">
        <f t="shared" si="53"/>
        <v>17.413983999999999</v>
      </c>
      <c r="O105" s="84">
        <v>10.88</v>
      </c>
      <c r="P105" s="84">
        <f t="shared" si="54"/>
        <v>12.9472</v>
      </c>
      <c r="Q105" s="84"/>
      <c r="R105" s="84">
        <f t="shared" si="6"/>
        <v>0</v>
      </c>
      <c r="S105" s="86">
        <v>262000</v>
      </c>
      <c r="T105" s="87">
        <f t="shared" si="55"/>
        <v>311780</v>
      </c>
      <c r="U105" s="87">
        <v>262000</v>
      </c>
      <c r="V105" s="87">
        <f t="shared" si="56"/>
        <v>311780</v>
      </c>
      <c r="W105" s="87">
        <v>262000</v>
      </c>
      <c r="X105" s="87">
        <f t="shared" si="57"/>
        <v>311780</v>
      </c>
      <c r="Y105" s="105">
        <v>262000</v>
      </c>
      <c r="Z105" s="87">
        <f t="shared" si="58"/>
        <v>311780</v>
      </c>
      <c r="AA105" s="87">
        <v>262000</v>
      </c>
      <c r="AB105" s="87">
        <f t="shared" si="59"/>
        <v>311780</v>
      </c>
      <c r="AC105" s="87">
        <v>262000</v>
      </c>
      <c r="AD105" s="87">
        <f t="shared" si="60"/>
        <v>311780</v>
      </c>
      <c r="AE105" s="89">
        <v>288200</v>
      </c>
      <c r="AF105" s="90">
        <f t="shared" si="61"/>
        <v>342958</v>
      </c>
      <c r="AG105" s="90">
        <v>288200</v>
      </c>
      <c r="AH105" s="90">
        <f t="shared" si="62"/>
        <v>342958</v>
      </c>
      <c r="AI105" s="90">
        <v>288200</v>
      </c>
      <c r="AJ105" s="90">
        <f t="shared" si="63"/>
        <v>342958</v>
      </c>
      <c r="AK105" s="90">
        <v>288200</v>
      </c>
      <c r="AL105" s="90">
        <f t="shared" si="64"/>
        <v>342958</v>
      </c>
      <c r="AM105" s="90">
        <v>288200</v>
      </c>
      <c r="AN105" s="90">
        <f t="shared" si="65"/>
        <v>342958</v>
      </c>
      <c r="AO105" s="90">
        <v>288200</v>
      </c>
      <c r="AP105" s="91">
        <f t="shared" si="66"/>
        <v>342958</v>
      </c>
      <c r="AQ105" s="92">
        <f t="shared" si="19"/>
        <v>213267.17107055034</v>
      </c>
      <c r="AR105" s="93">
        <f t="shared" si="20"/>
        <v>253787.93357395488</v>
      </c>
      <c r="AS105" s="94">
        <f t="shared" si="21"/>
        <v>213267.17107055034</v>
      </c>
      <c r="AT105" s="94">
        <f t="shared" si="22"/>
        <v>253787.93357395488</v>
      </c>
      <c r="AU105" s="94">
        <f t="shared" si="23"/>
        <v>209304.76138666668</v>
      </c>
      <c r="AV105" s="94">
        <f t="shared" si="24"/>
        <v>249072.66605013332</v>
      </c>
      <c r="AW105" s="94">
        <f t="shared" si="25"/>
        <v>183404.87786666668</v>
      </c>
      <c r="AX105" s="94">
        <f t="shared" si="26"/>
        <v>218251.80466133333</v>
      </c>
      <c r="AY105" s="94">
        <f t="shared" si="27"/>
        <v>183403.62666666668</v>
      </c>
      <c r="AZ105" s="94">
        <f t="shared" si="28"/>
        <v>218250.31573333335</v>
      </c>
      <c r="BA105" s="94">
        <f t="shared" si="29"/>
        <v>275100</v>
      </c>
      <c r="BB105" s="95">
        <f t="shared" si="30"/>
        <v>327369</v>
      </c>
      <c r="BC105" s="23"/>
      <c r="BD105" s="96">
        <f t="shared" si="31"/>
        <v>162627</v>
      </c>
      <c r="BE105" s="96">
        <f t="shared" si="32"/>
        <v>162627</v>
      </c>
      <c r="BF105" s="96">
        <f t="shared" si="33"/>
        <v>148852</v>
      </c>
      <c r="BG105" s="96">
        <f t="shared" si="34"/>
        <v>44</v>
      </c>
      <c r="BH105" s="96">
        <f t="shared" si="35"/>
        <v>33</v>
      </c>
      <c r="BI105" s="96">
        <f t="shared" si="36"/>
        <v>274476</v>
      </c>
      <c r="BJ105" s="97">
        <f t="shared" si="37"/>
        <v>213267</v>
      </c>
      <c r="BK105" s="96">
        <f t="shared" si="38"/>
        <v>213267</v>
      </c>
      <c r="BL105" s="96">
        <f t="shared" si="39"/>
        <v>209305</v>
      </c>
      <c r="BM105" s="96">
        <f t="shared" si="40"/>
        <v>183405</v>
      </c>
      <c r="BN105" s="96">
        <f t="shared" si="41"/>
        <v>183404</v>
      </c>
      <c r="BO105" s="96">
        <f t="shared" si="42"/>
        <v>275100</v>
      </c>
      <c r="BP105" s="97">
        <f t="shared" si="43"/>
        <v>275100</v>
      </c>
      <c r="BQ105" s="96">
        <f t="shared" si="44"/>
        <v>275100</v>
      </c>
      <c r="BR105" s="96">
        <f t="shared" si="45"/>
        <v>275100</v>
      </c>
      <c r="BS105" s="96">
        <f t="shared" si="46"/>
        <v>275100</v>
      </c>
      <c r="BT105" s="96">
        <f t="shared" si="47"/>
        <v>275100</v>
      </c>
      <c r="BU105" s="98">
        <f t="shared" si="48"/>
        <v>275100</v>
      </c>
      <c r="BV105" s="77">
        <f t="shared" si="49"/>
        <v>1650600</v>
      </c>
      <c r="BW105" s="9"/>
      <c r="BX105" s="9"/>
      <c r="BY105" s="9"/>
      <c r="BZ105" s="9"/>
      <c r="CA105" s="9"/>
      <c r="CB105" s="9"/>
      <c r="CC105" s="9"/>
      <c r="CD105" s="9"/>
      <c r="CE105" s="9"/>
      <c r="CF105" s="9"/>
      <c r="CG105" s="9"/>
      <c r="CH105" s="9"/>
      <c r="CI105" s="9"/>
      <c r="CJ105" s="9"/>
      <c r="CK105" s="9"/>
      <c r="CL105" s="9"/>
      <c r="CM105" s="9"/>
      <c r="CN105" s="9"/>
      <c r="CO105" s="9"/>
      <c r="CP105" s="9"/>
    </row>
    <row r="106" spans="1:94" ht="20.25" hidden="1" customHeight="1" x14ac:dyDescent="0.35">
      <c r="A106" s="99">
        <v>84</v>
      </c>
      <c r="B106" s="99" t="s">
        <v>21</v>
      </c>
      <c r="C106" s="80" t="s">
        <v>152</v>
      </c>
      <c r="D106" s="80" t="str">
        <f t="shared" si="0"/>
        <v>REPUESTOS|BARRA ESTABILIZADORA</v>
      </c>
      <c r="E106" s="81" t="s">
        <v>84</v>
      </c>
      <c r="F106" s="82">
        <v>1</v>
      </c>
      <c r="G106" s="83">
        <v>232463.02027600099</v>
      </c>
      <c r="H106" s="84">
        <f t="shared" si="50"/>
        <v>276630.99412844115</v>
      </c>
      <c r="I106" s="84">
        <v>272080.84987053298</v>
      </c>
      <c r="J106" s="84">
        <f t="shared" si="51"/>
        <v>323776.21134593425</v>
      </c>
      <c r="K106" s="84">
        <v>1211428.5734399999</v>
      </c>
      <c r="L106" s="84">
        <f t="shared" si="52"/>
        <v>1441600.0023935998</v>
      </c>
      <c r="M106" s="84">
        <v>1416.2278400000002</v>
      </c>
      <c r="N106" s="84">
        <f t="shared" si="53"/>
        <v>1685.3111296000002</v>
      </c>
      <c r="O106" s="84">
        <v>716.99200000000008</v>
      </c>
      <c r="P106" s="84">
        <f t="shared" si="54"/>
        <v>853.22048000000007</v>
      </c>
      <c r="Q106" s="84"/>
      <c r="R106" s="84">
        <f t="shared" si="6"/>
        <v>0</v>
      </c>
      <c r="S106" s="86">
        <v>856200</v>
      </c>
      <c r="T106" s="87">
        <f t="shared" si="55"/>
        <v>1018878</v>
      </c>
      <c r="U106" s="87">
        <v>262000</v>
      </c>
      <c r="V106" s="87">
        <f t="shared" si="56"/>
        <v>311780</v>
      </c>
      <c r="W106" s="87">
        <v>907563</v>
      </c>
      <c r="X106" s="87">
        <f t="shared" si="57"/>
        <v>1079999.97</v>
      </c>
      <c r="Y106" s="105">
        <v>980000</v>
      </c>
      <c r="Z106" s="87">
        <f t="shared" si="58"/>
        <v>1166200</v>
      </c>
      <c r="AA106" s="87">
        <v>856000</v>
      </c>
      <c r="AB106" s="87">
        <f t="shared" si="59"/>
        <v>1018640</v>
      </c>
      <c r="AC106" s="87">
        <v>897478.99159663869</v>
      </c>
      <c r="AD106" s="87">
        <f t="shared" si="60"/>
        <v>1068000</v>
      </c>
      <c r="AE106" s="89">
        <v>941800</v>
      </c>
      <c r="AF106" s="90">
        <f t="shared" si="61"/>
        <v>1120742</v>
      </c>
      <c r="AG106" s="90">
        <v>288200</v>
      </c>
      <c r="AH106" s="90">
        <f t="shared" si="62"/>
        <v>342958</v>
      </c>
      <c r="AI106" s="90">
        <v>998300</v>
      </c>
      <c r="AJ106" s="90">
        <f t="shared" si="63"/>
        <v>1187977</v>
      </c>
      <c r="AK106" s="90">
        <v>1078000</v>
      </c>
      <c r="AL106" s="90">
        <f t="shared" si="64"/>
        <v>1282820</v>
      </c>
      <c r="AM106" s="90">
        <v>941600</v>
      </c>
      <c r="AN106" s="90">
        <f t="shared" si="65"/>
        <v>1120504</v>
      </c>
      <c r="AO106" s="90">
        <v>987200</v>
      </c>
      <c r="AP106" s="91">
        <f t="shared" si="66"/>
        <v>1174768</v>
      </c>
      <c r="AQ106" s="92">
        <f t="shared" si="19"/>
        <v>676821.00675866695</v>
      </c>
      <c r="AR106" s="93">
        <f t="shared" si="20"/>
        <v>805416.99804281362</v>
      </c>
      <c r="AS106" s="94">
        <f t="shared" si="21"/>
        <v>274093.61662351101</v>
      </c>
      <c r="AT106" s="94">
        <f t="shared" si="22"/>
        <v>326171.40378197806</v>
      </c>
      <c r="AU106" s="94">
        <f t="shared" si="23"/>
        <v>1039097.1911466666</v>
      </c>
      <c r="AV106" s="94">
        <f t="shared" si="24"/>
        <v>1236525.6574645333</v>
      </c>
      <c r="AW106" s="94">
        <f t="shared" si="25"/>
        <v>686472.07594666665</v>
      </c>
      <c r="AX106" s="94">
        <f t="shared" si="26"/>
        <v>816901.77037653327</v>
      </c>
      <c r="AY106" s="94">
        <f t="shared" si="27"/>
        <v>599438.99733333336</v>
      </c>
      <c r="AZ106" s="94">
        <f t="shared" si="28"/>
        <v>713332.40682666667</v>
      </c>
      <c r="BA106" s="94">
        <f t="shared" si="29"/>
        <v>942339.49579831935</v>
      </c>
      <c r="BB106" s="95">
        <f t="shared" si="30"/>
        <v>1121384</v>
      </c>
      <c r="BC106" s="23"/>
      <c r="BD106" s="96">
        <f t="shared" si="31"/>
        <v>459312</v>
      </c>
      <c r="BE106" s="96">
        <f t="shared" si="32"/>
        <v>273673</v>
      </c>
      <c r="BF106" s="96">
        <f t="shared" si="33"/>
        <v>1024231</v>
      </c>
      <c r="BG106" s="96">
        <f t="shared" si="34"/>
        <v>4237</v>
      </c>
      <c r="BH106" s="96">
        <f t="shared" si="35"/>
        <v>2148</v>
      </c>
      <c r="BI106" s="96">
        <f t="shared" si="36"/>
        <v>940204</v>
      </c>
      <c r="BJ106" s="97">
        <f t="shared" si="37"/>
        <v>676821</v>
      </c>
      <c r="BK106" s="96">
        <f t="shared" si="38"/>
        <v>274094</v>
      </c>
      <c r="BL106" s="96">
        <f t="shared" si="39"/>
        <v>1039097</v>
      </c>
      <c r="BM106" s="96">
        <f t="shared" si="40"/>
        <v>686472</v>
      </c>
      <c r="BN106" s="96">
        <f t="shared" si="41"/>
        <v>599439</v>
      </c>
      <c r="BO106" s="96">
        <f t="shared" si="42"/>
        <v>942339</v>
      </c>
      <c r="BP106" s="97">
        <f t="shared" si="43"/>
        <v>899000</v>
      </c>
      <c r="BQ106" s="96">
        <f t="shared" si="44"/>
        <v>274094</v>
      </c>
      <c r="BR106" s="96">
        <f t="shared" si="45"/>
        <v>1039097</v>
      </c>
      <c r="BS106" s="96">
        <f t="shared" si="46"/>
        <v>1029000</v>
      </c>
      <c r="BT106" s="96">
        <f t="shared" si="47"/>
        <v>898800</v>
      </c>
      <c r="BU106" s="98">
        <f t="shared" si="48"/>
        <v>942339</v>
      </c>
      <c r="BV106" s="77">
        <f t="shared" si="49"/>
        <v>5082330</v>
      </c>
      <c r="BW106" s="9"/>
      <c r="BX106" s="9"/>
      <c r="BY106" s="9"/>
      <c r="BZ106" s="9"/>
      <c r="CA106" s="9"/>
      <c r="CB106" s="9"/>
      <c r="CC106" s="9"/>
      <c r="CD106" s="9"/>
      <c r="CE106" s="9"/>
      <c r="CF106" s="9"/>
      <c r="CG106" s="9"/>
      <c r="CH106" s="9"/>
      <c r="CI106" s="9"/>
      <c r="CJ106" s="9"/>
      <c r="CK106" s="9"/>
      <c r="CL106" s="9"/>
      <c r="CM106" s="9"/>
      <c r="CN106" s="9"/>
      <c r="CO106" s="9"/>
      <c r="CP106" s="9"/>
    </row>
    <row r="107" spans="1:94" ht="20.25" hidden="1" customHeight="1" x14ac:dyDescent="0.35">
      <c r="A107" s="61">
        <v>85</v>
      </c>
      <c r="B107" s="61" t="s">
        <v>35</v>
      </c>
      <c r="C107" s="62" t="s">
        <v>86</v>
      </c>
      <c r="D107" s="62" t="str">
        <f t="shared" si="0"/>
        <v>MANO DE OBRA|BARRA ESTABILIZADORA DEL</v>
      </c>
      <c r="E107" s="63" t="s">
        <v>10</v>
      </c>
      <c r="F107" s="64">
        <v>1</v>
      </c>
      <c r="G107" s="65">
        <v>268804.55064628</v>
      </c>
      <c r="H107" s="66">
        <f t="shared" si="50"/>
        <v>319877.41526907316</v>
      </c>
      <c r="I107" s="66">
        <v>268804.55064628</v>
      </c>
      <c r="J107" s="66">
        <f t="shared" si="51"/>
        <v>319877.41526907316</v>
      </c>
      <c r="K107" s="67">
        <v>0.91392000000000007</v>
      </c>
      <c r="L107" s="67">
        <f t="shared" si="52"/>
        <v>1.0875648</v>
      </c>
      <c r="M107" s="66">
        <v>35206.396160000004</v>
      </c>
      <c r="N107" s="66">
        <f t="shared" si="53"/>
        <v>41895.6114304</v>
      </c>
      <c r="O107" s="66">
        <v>17843.2</v>
      </c>
      <c r="P107" s="66">
        <f t="shared" si="54"/>
        <v>21233.407999999999</v>
      </c>
      <c r="Q107" s="66"/>
      <c r="R107" s="66">
        <f t="shared" si="6"/>
        <v>0</v>
      </c>
      <c r="S107" s="65">
        <v>262000</v>
      </c>
      <c r="T107" s="66">
        <f t="shared" si="55"/>
        <v>311780</v>
      </c>
      <c r="U107" s="66">
        <v>262000</v>
      </c>
      <c r="V107" s="66">
        <f t="shared" si="56"/>
        <v>311780</v>
      </c>
      <c r="W107" s="66">
        <v>262000</v>
      </c>
      <c r="X107" s="66">
        <f t="shared" si="57"/>
        <v>311780</v>
      </c>
      <c r="Y107" s="104">
        <v>262000</v>
      </c>
      <c r="Z107" s="66">
        <f t="shared" si="58"/>
        <v>311780</v>
      </c>
      <c r="AA107" s="66">
        <v>262000</v>
      </c>
      <c r="AB107" s="66">
        <f t="shared" si="59"/>
        <v>311780</v>
      </c>
      <c r="AC107" s="66">
        <v>262000</v>
      </c>
      <c r="AD107" s="66">
        <f t="shared" si="60"/>
        <v>311780</v>
      </c>
      <c r="AE107" s="69">
        <v>288200</v>
      </c>
      <c r="AF107" s="70">
        <f t="shared" si="61"/>
        <v>342958</v>
      </c>
      <c r="AG107" s="70">
        <v>288200</v>
      </c>
      <c r="AH107" s="70">
        <f t="shared" si="62"/>
        <v>342958</v>
      </c>
      <c r="AI107" s="70">
        <v>288200</v>
      </c>
      <c r="AJ107" s="70">
        <f t="shared" si="63"/>
        <v>342958</v>
      </c>
      <c r="AK107" s="70">
        <v>288200</v>
      </c>
      <c r="AL107" s="70">
        <f t="shared" si="64"/>
        <v>342958</v>
      </c>
      <c r="AM107" s="70">
        <v>288200</v>
      </c>
      <c r="AN107" s="70">
        <f t="shared" si="65"/>
        <v>342958</v>
      </c>
      <c r="AO107" s="70">
        <v>288200</v>
      </c>
      <c r="AP107" s="71">
        <f t="shared" si="66"/>
        <v>342958</v>
      </c>
      <c r="AQ107" s="65">
        <f t="shared" si="19"/>
        <v>273001.51688209333</v>
      </c>
      <c r="AR107" s="72">
        <f t="shared" si="20"/>
        <v>324871.80508969107</v>
      </c>
      <c r="AS107" s="66">
        <f t="shared" si="21"/>
        <v>273001.51688209333</v>
      </c>
      <c r="AT107" s="66">
        <f t="shared" si="22"/>
        <v>324871.80508969107</v>
      </c>
      <c r="AU107" s="66">
        <f t="shared" si="23"/>
        <v>183400.30463999999</v>
      </c>
      <c r="AV107" s="66">
        <f t="shared" si="24"/>
        <v>218246.36252159998</v>
      </c>
      <c r="AW107" s="66">
        <f t="shared" si="25"/>
        <v>195135.46538666668</v>
      </c>
      <c r="AX107" s="66">
        <f t="shared" si="26"/>
        <v>232211.20381013333</v>
      </c>
      <c r="AY107" s="66">
        <f t="shared" si="27"/>
        <v>189347.73333333331</v>
      </c>
      <c r="AZ107" s="66">
        <f t="shared" si="28"/>
        <v>225323.80266666663</v>
      </c>
      <c r="BA107" s="66">
        <f t="shared" si="29"/>
        <v>275100</v>
      </c>
      <c r="BB107" s="73">
        <f t="shared" si="30"/>
        <v>327369</v>
      </c>
      <c r="BC107" s="74"/>
      <c r="BD107" s="75">
        <f t="shared" si="31"/>
        <v>272559</v>
      </c>
      <c r="BE107" s="75">
        <f t="shared" si="32"/>
        <v>272559</v>
      </c>
      <c r="BF107" s="75">
        <f t="shared" si="33"/>
        <v>3</v>
      </c>
      <c r="BG107" s="75">
        <f t="shared" si="34"/>
        <v>84056</v>
      </c>
      <c r="BH107" s="75">
        <f t="shared" si="35"/>
        <v>47371</v>
      </c>
      <c r="BI107" s="75">
        <f t="shared" si="36"/>
        <v>274476</v>
      </c>
      <c r="BJ107" s="76">
        <f t="shared" si="37"/>
        <v>273002</v>
      </c>
      <c r="BK107" s="75">
        <f t="shared" si="38"/>
        <v>273002</v>
      </c>
      <c r="BL107" s="75">
        <f t="shared" si="39"/>
        <v>183400</v>
      </c>
      <c r="BM107" s="75">
        <f t="shared" si="40"/>
        <v>195135</v>
      </c>
      <c r="BN107" s="75">
        <f t="shared" si="41"/>
        <v>189348</v>
      </c>
      <c r="BO107" s="75">
        <f t="shared" si="42"/>
        <v>275100</v>
      </c>
      <c r="BP107" s="76">
        <f t="shared" si="43"/>
        <v>273002</v>
      </c>
      <c r="BQ107" s="75">
        <f t="shared" si="44"/>
        <v>273002</v>
      </c>
      <c r="BR107" s="75">
        <f t="shared" si="45"/>
        <v>275100</v>
      </c>
      <c r="BS107" s="75">
        <f t="shared" si="46"/>
        <v>275100</v>
      </c>
      <c r="BT107" s="75">
        <f t="shared" si="47"/>
        <v>275100</v>
      </c>
      <c r="BU107" s="77">
        <f t="shared" si="48"/>
        <v>275100</v>
      </c>
      <c r="BV107" s="77">
        <f t="shared" si="49"/>
        <v>1646404</v>
      </c>
      <c r="BW107" s="78"/>
      <c r="BX107" s="78"/>
      <c r="BY107" s="78"/>
      <c r="BZ107" s="78"/>
      <c r="CA107" s="78"/>
      <c r="CB107" s="78"/>
      <c r="CC107" s="78"/>
      <c r="CD107" s="78"/>
      <c r="CE107" s="78"/>
      <c r="CF107" s="78"/>
      <c r="CG107" s="78"/>
      <c r="CH107" s="78"/>
      <c r="CI107" s="78"/>
      <c r="CJ107" s="78"/>
      <c r="CK107" s="78"/>
      <c r="CL107" s="78"/>
      <c r="CM107" s="78"/>
      <c r="CN107" s="78"/>
      <c r="CO107" s="78"/>
      <c r="CP107" s="78"/>
    </row>
    <row r="108" spans="1:94" ht="20.25" hidden="1" customHeight="1" x14ac:dyDescent="0.35">
      <c r="A108" s="61">
        <v>86</v>
      </c>
      <c r="B108" s="61" t="s">
        <v>21</v>
      </c>
      <c r="C108" s="62" t="s">
        <v>86</v>
      </c>
      <c r="D108" s="62" t="str">
        <f t="shared" si="0"/>
        <v>REPUESTOS|BARRA ESTABILIZADORA DEL</v>
      </c>
      <c r="E108" s="63" t="s">
        <v>84</v>
      </c>
      <c r="F108" s="64">
        <v>1</v>
      </c>
      <c r="G108" s="65">
        <v>232463.02027600099</v>
      </c>
      <c r="H108" s="66">
        <f t="shared" si="50"/>
        <v>276630.99412844115</v>
      </c>
      <c r="I108" s="66"/>
      <c r="J108" s="66">
        <f t="shared" si="51"/>
        <v>0</v>
      </c>
      <c r="K108" s="67">
        <v>0.91392000000000007</v>
      </c>
      <c r="L108" s="67">
        <f t="shared" si="52"/>
        <v>1.0875648</v>
      </c>
      <c r="M108" s="66">
        <v>199389.25184000001</v>
      </c>
      <c r="N108" s="66">
        <f t="shared" si="53"/>
        <v>237273.20968960001</v>
      </c>
      <c r="O108" s="66">
        <v>105101.88800000001</v>
      </c>
      <c r="P108" s="66">
        <f t="shared" si="54"/>
        <v>125071.24672</v>
      </c>
      <c r="Q108" s="66"/>
      <c r="R108" s="66">
        <f t="shared" si="6"/>
        <v>0</v>
      </c>
      <c r="S108" s="65"/>
      <c r="T108" s="66">
        <f t="shared" si="55"/>
        <v>0</v>
      </c>
      <c r="U108" s="66"/>
      <c r="V108" s="66">
        <f t="shared" si="56"/>
        <v>0</v>
      </c>
      <c r="W108" s="66">
        <v>605042</v>
      </c>
      <c r="X108" s="66">
        <f t="shared" si="57"/>
        <v>719999.98</v>
      </c>
      <c r="Y108" s="104">
        <v>980000</v>
      </c>
      <c r="Z108" s="66">
        <f t="shared" si="58"/>
        <v>1166200</v>
      </c>
      <c r="AA108" s="66">
        <v>6756300</v>
      </c>
      <c r="AB108" s="66">
        <f t="shared" si="59"/>
        <v>8039997</v>
      </c>
      <c r="AC108" s="66">
        <v>897478.99159663869</v>
      </c>
      <c r="AD108" s="66">
        <f t="shared" si="60"/>
        <v>1068000</v>
      </c>
      <c r="AE108" s="69"/>
      <c r="AF108" s="70">
        <f t="shared" si="61"/>
        <v>0</v>
      </c>
      <c r="AG108" s="70"/>
      <c r="AH108" s="70">
        <f t="shared" si="62"/>
        <v>0</v>
      </c>
      <c r="AI108" s="70">
        <v>665500</v>
      </c>
      <c r="AJ108" s="70">
        <f t="shared" si="63"/>
        <v>791945</v>
      </c>
      <c r="AK108" s="70">
        <v>1078000</v>
      </c>
      <c r="AL108" s="70">
        <f t="shared" si="64"/>
        <v>1282820</v>
      </c>
      <c r="AM108" s="70">
        <v>7431900</v>
      </c>
      <c r="AN108" s="70">
        <f t="shared" si="65"/>
        <v>8843961</v>
      </c>
      <c r="AO108" s="70">
        <v>987200</v>
      </c>
      <c r="AP108" s="71">
        <f t="shared" si="66"/>
        <v>1174768</v>
      </c>
      <c r="AQ108" s="65">
        <f t="shared" si="19"/>
        <v>232463.02027600099</v>
      </c>
      <c r="AR108" s="72">
        <f t="shared" si="20"/>
        <v>276630.99412844115</v>
      </c>
      <c r="AS108" s="66" t="e">
        <f t="shared" si="21"/>
        <v>#DIV/0!</v>
      </c>
      <c r="AT108" s="66" t="e">
        <f t="shared" si="22"/>
        <v>#DIV/0!</v>
      </c>
      <c r="AU108" s="66">
        <f t="shared" si="23"/>
        <v>423514.30463999999</v>
      </c>
      <c r="AV108" s="66">
        <f t="shared" si="24"/>
        <v>503982.02252159995</v>
      </c>
      <c r="AW108" s="66">
        <f t="shared" si="25"/>
        <v>752463.08394666668</v>
      </c>
      <c r="AX108" s="66">
        <f t="shared" si="26"/>
        <v>895431.06989653327</v>
      </c>
      <c r="AY108" s="66">
        <f t="shared" si="27"/>
        <v>4764433.9626666671</v>
      </c>
      <c r="AZ108" s="66">
        <f t="shared" si="28"/>
        <v>5669676.4155733334</v>
      </c>
      <c r="BA108" s="66">
        <f t="shared" si="29"/>
        <v>942339.49579831935</v>
      </c>
      <c r="BB108" s="73">
        <f t="shared" si="30"/>
        <v>1121384</v>
      </c>
      <c r="BC108" s="74"/>
      <c r="BD108" s="75">
        <f t="shared" si="31"/>
        <v>232463</v>
      </c>
      <c r="BE108" s="75">
        <f t="shared" si="32"/>
        <v>0</v>
      </c>
      <c r="BF108" s="75">
        <f t="shared" si="33"/>
        <v>3</v>
      </c>
      <c r="BG108" s="75">
        <f t="shared" si="34"/>
        <v>430826</v>
      </c>
      <c r="BH108" s="75">
        <f t="shared" si="35"/>
        <v>306212</v>
      </c>
      <c r="BI108" s="75">
        <f t="shared" si="36"/>
        <v>940204</v>
      </c>
      <c r="BJ108" s="76">
        <f t="shared" si="37"/>
        <v>232463</v>
      </c>
      <c r="BK108" s="75">
        <f t="shared" si="38"/>
        <v>0</v>
      </c>
      <c r="BL108" s="75">
        <f t="shared" si="39"/>
        <v>423514</v>
      </c>
      <c r="BM108" s="75">
        <f t="shared" si="40"/>
        <v>752463</v>
      </c>
      <c r="BN108" s="75">
        <f t="shared" si="41"/>
        <v>4764434</v>
      </c>
      <c r="BO108" s="75">
        <f t="shared" si="42"/>
        <v>942339</v>
      </c>
      <c r="BP108" s="76">
        <f t="shared" si="43"/>
        <v>0</v>
      </c>
      <c r="BQ108" s="75">
        <f t="shared" si="44"/>
        <v>0</v>
      </c>
      <c r="BR108" s="75">
        <f t="shared" si="45"/>
        <v>635271</v>
      </c>
      <c r="BS108" s="75">
        <f t="shared" si="46"/>
        <v>1029000</v>
      </c>
      <c r="BT108" s="75">
        <f t="shared" si="47"/>
        <v>7094100</v>
      </c>
      <c r="BU108" s="77">
        <f t="shared" si="48"/>
        <v>942339</v>
      </c>
      <c r="BV108" s="77">
        <f t="shared" si="49"/>
        <v>9700710</v>
      </c>
      <c r="BW108" s="78"/>
      <c r="BX108" s="78"/>
      <c r="BY108" s="78"/>
      <c r="BZ108" s="78"/>
      <c r="CA108" s="78"/>
      <c r="CB108" s="78"/>
      <c r="CC108" s="78"/>
      <c r="CD108" s="78"/>
      <c r="CE108" s="78"/>
      <c r="CF108" s="78"/>
      <c r="CG108" s="78"/>
      <c r="CH108" s="78"/>
      <c r="CI108" s="78"/>
      <c r="CJ108" s="78"/>
      <c r="CK108" s="78"/>
      <c r="CL108" s="78"/>
      <c r="CM108" s="78"/>
      <c r="CN108" s="78"/>
      <c r="CO108" s="78"/>
      <c r="CP108" s="78"/>
    </row>
    <row r="109" spans="1:94" ht="20.25" hidden="1" customHeight="1" x14ac:dyDescent="0.35">
      <c r="A109" s="61">
        <v>87</v>
      </c>
      <c r="B109" s="61" t="s">
        <v>35</v>
      </c>
      <c r="C109" s="62" t="s">
        <v>88</v>
      </c>
      <c r="D109" s="62" t="str">
        <f t="shared" si="0"/>
        <v>MANO DE OBRA|BARRA ESTABILIZADORA TRAS</v>
      </c>
      <c r="E109" s="63" t="s">
        <v>10</v>
      </c>
      <c r="F109" s="64">
        <v>1</v>
      </c>
      <c r="G109" s="65">
        <v>268804.55064628</v>
      </c>
      <c r="H109" s="66">
        <f t="shared" si="50"/>
        <v>319877.41526907316</v>
      </c>
      <c r="I109" s="66">
        <v>268804.55064628</v>
      </c>
      <c r="J109" s="66">
        <f t="shared" si="51"/>
        <v>319877.41526907316</v>
      </c>
      <c r="K109" s="67">
        <v>0.91392000000000007</v>
      </c>
      <c r="L109" s="67">
        <f t="shared" si="52"/>
        <v>1.0875648</v>
      </c>
      <c r="M109" s="66">
        <v>35206.396160000004</v>
      </c>
      <c r="N109" s="66">
        <f t="shared" si="53"/>
        <v>41895.6114304</v>
      </c>
      <c r="O109" s="66">
        <v>17843.2</v>
      </c>
      <c r="P109" s="66">
        <f t="shared" si="54"/>
        <v>21233.407999999999</v>
      </c>
      <c r="Q109" s="66"/>
      <c r="R109" s="66">
        <f t="shared" si="6"/>
        <v>0</v>
      </c>
      <c r="S109" s="65">
        <v>262000</v>
      </c>
      <c r="T109" s="66">
        <f t="shared" si="55"/>
        <v>311780</v>
      </c>
      <c r="U109" s="66">
        <v>262000</v>
      </c>
      <c r="V109" s="66">
        <f t="shared" si="56"/>
        <v>311780</v>
      </c>
      <c r="W109" s="66">
        <v>262000</v>
      </c>
      <c r="X109" s="66">
        <f t="shared" si="57"/>
        <v>311780</v>
      </c>
      <c r="Y109" s="104">
        <v>262000</v>
      </c>
      <c r="Z109" s="66">
        <f t="shared" si="58"/>
        <v>311780</v>
      </c>
      <c r="AA109" s="66">
        <v>262000</v>
      </c>
      <c r="AB109" s="66">
        <f t="shared" si="59"/>
        <v>311780</v>
      </c>
      <c r="AC109" s="66">
        <v>262000</v>
      </c>
      <c r="AD109" s="66">
        <f t="shared" si="60"/>
        <v>311780</v>
      </c>
      <c r="AE109" s="69">
        <v>288200</v>
      </c>
      <c r="AF109" s="70">
        <f t="shared" si="61"/>
        <v>342958</v>
      </c>
      <c r="AG109" s="70">
        <v>288200</v>
      </c>
      <c r="AH109" s="70">
        <f t="shared" si="62"/>
        <v>342958</v>
      </c>
      <c r="AI109" s="70">
        <v>288200</v>
      </c>
      <c r="AJ109" s="70">
        <f t="shared" si="63"/>
        <v>342958</v>
      </c>
      <c r="AK109" s="70">
        <v>288200</v>
      </c>
      <c r="AL109" s="70">
        <f t="shared" si="64"/>
        <v>342958</v>
      </c>
      <c r="AM109" s="70">
        <v>288200</v>
      </c>
      <c r="AN109" s="70">
        <f t="shared" si="65"/>
        <v>342958</v>
      </c>
      <c r="AO109" s="70">
        <v>288200</v>
      </c>
      <c r="AP109" s="71">
        <f t="shared" si="66"/>
        <v>342958</v>
      </c>
      <c r="AQ109" s="65">
        <f t="shared" si="19"/>
        <v>273001.51688209333</v>
      </c>
      <c r="AR109" s="72">
        <f t="shared" si="20"/>
        <v>324871.80508969107</v>
      </c>
      <c r="AS109" s="66">
        <f t="shared" si="21"/>
        <v>273001.51688209333</v>
      </c>
      <c r="AT109" s="66">
        <f t="shared" si="22"/>
        <v>324871.80508969107</v>
      </c>
      <c r="AU109" s="66">
        <f t="shared" si="23"/>
        <v>183400.30463999999</v>
      </c>
      <c r="AV109" s="66">
        <f t="shared" si="24"/>
        <v>218246.36252159998</v>
      </c>
      <c r="AW109" s="66">
        <f t="shared" si="25"/>
        <v>195135.46538666668</v>
      </c>
      <c r="AX109" s="66">
        <f t="shared" si="26"/>
        <v>232211.20381013333</v>
      </c>
      <c r="AY109" s="66">
        <f t="shared" si="27"/>
        <v>189347.73333333331</v>
      </c>
      <c r="AZ109" s="66">
        <f t="shared" si="28"/>
        <v>225323.80266666663</v>
      </c>
      <c r="BA109" s="66">
        <f t="shared" si="29"/>
        <v>275100</v>
      </c>
      <c r="BB109" s="73">
        <f t="shared" si="30"/>
        <v>327369</v>
      </c>
      <c r="BC109" s="74"/>
      <c r="BD109" s="75">
        <f t="shared" si="31"/>
        <v>272559</v>
      </c>
      <c r="BE109" s="75">
        <f t="shared" si="32"/>
        <v>272559</v>
      </c>
      <c r="BF109" s="75">
        <f t="shared" si="33"/>
        <v>3</v>
      </c>
      <c r="BG109" s="75">
        <f t="shared" si="34"/>
        <v>84056</v>
      </c>
      <c r="BH109" s="75">
        <f t="shared" si="35"/>
        <v>47371</v>
      </c>
      <c r="BI109" s="75">
        <f t="shared" si="36"/>
        <v>274476</v>
      </c>
      <c r="BJ109" s="76">
        <f t="shared" si="37"/>
        <v>273002</v>
      </c>
      <c r="BK109" s="75">
        <f t="shared" si="38"/>
        <v>273002</v>
      </c>
      <c r="BL109" s="75">
        <f t="shared" si="39"/>
        <v>183400</v>
      </c>
      <c r="BM109" s="75">
        <f t="shared" si="40"/>
        <v>195135</v>
      </c>
      <c r="BN109" s="75">
        <f t="shared" si="41"/>
        <v>189348</v>
      </c>
      <c r="BO109" s="75">
        <f t="shared" si="42"/>
        <v>275100</v>
      </c>
      <c r="BP109" s="76">
        <f t="shared" si="43"/>
        <v>273002</v>
      </c>
      <c r="BQ109" s="75">
        <f t="shared" si="44"/>
        <v>273002</v>
      </c>
      <c r="BR109" s="75">
        <f t="shared" si="45"/>
        <v>275100</v>
      </c>
      <c r="BS109" s="75">
        <f t="shared" si="46"/>
        <v>275100</v>
      </c>
      <c r="BT109" s="75">
        <f t="shared" si="47"/>
        <v>275100</v>
      </c>
      <c r="BU109" s="77">
        <f t="shared" si="48"/>
        <v>275100</v>
      </c>
      <c r="BV109" s="77">
        <f t="shared" si="49"/>
        <v>1646404</v>
      </c>
      <c r="BW109" s="78"/>
      <c r="BX109" s="78"/>
      <c r="BY109" s="78"/>
      <c r="BZ109" s="78"/>
      <c r="CA109" s="78"/>
      <c r="CB109" s="78"/>
      <c r="CC109" s="78"/>
      <c r="CD109" s="78"/>
      <c r="CE109" s="78"/>
      <c r="CF109" s="78"/>
      <c r="CG109" s="78"/>
      <c r="CH109" s="78"/>
      <c r="CI109" s="78"/>
      <c r="CJ109" s="78"/>
      <c r="CK109" s="78"/>
      <c r="CL109" s="78"/>
      <c r="CM109" s="78"/>
      <c r="CN109" s="78"/>
      <c r="CO109" s="78"/>
      <c r="CP109" s="78"/>
    </row>
    <row r="110" spans="1:94" ht="20.25" hidden="1" customHeight="1" x14ac:dyDescent="0.35">
      <c r="A110" s="61">
        <v>88</v>
      </c>
      <c r="B110" s="61" t="s">
        <v>21</v>
      </c>
      <c r="C110" s="62" t="s">
        <v>88</v>
      </c>
      <c r="D110" s="62" t="str">
        <f t="shared" si="0"/>
        <v>REPUESTOS|BARRA ESTABILIZADORA TRAS</v>
      </c>
      <c r="E110" s="63" t="s">
        <v>84</v>
      </c>
      <c r="F110" s="64">
        <v>1</v>
      </c>
      <c r="G110" s="65">
        <v>142317.018966854</v>
      </c>
      <c r="H110" s="66">
        <f t="shared" si="50"/>
        <v>169357.25257055624</v>
      </c>
      <c r="I110" s="66"/>
      <c r="J110" s="66">
        <f t="shared" si="51"/>
        <v>0</v>
      </c>
      <c r="K110" s="67">
        <v>0.91392000000000007</v>
      </c>
      <c r="L110" s="67">
        <f t="shared" si="52"/>
        <v>1.0875648</v>
      </c>
      <c r="M110" s="66">
        <v>193800.22847999999</v>
      </c>
      <c r="N110" s="66">
        <f t="shared" si="53"/>
        <v>230622.27189119998</v>
      </c>
      <c r="O110" s="66">
        <v>98299.712000000014</v>
      </c>
      <c r="P110" s="66">
        <f t="shared" si="54"/>
        <v>116976.65728000001</v>
      </c>
      <c r="Q110" s="66"/>
      <c r="R110" s="66">
        <f t="shared" si="6"/>
        <v>0</v>
      </c>
      <c r="S110" s="65"/>
      <c r="T110" s="66">
        <f t="shared" si="55"/>
        <v>0</v>
      </c>
      <c r="U110" s="66"/>
      <c r="V110" s="66">
        <f t="shared" si="56"/>
        <v>0</v>
      </c>
      <c r="W110" s="66"/>
      <c r="X110" s="66">
        <f t="shared" si="57"/>
        <v>0</v>
      </c>
      <c r="Y110" s="66"/>
      <c r="Z110" s="66">
        <f t="shared" si="58"/>
        <v>0</v>
      </c>
      <c r="AA110" s="66">
        <v>179162</v>
      </c>
      <c r="AB110" s="66">
        <f t="shared" si="59"/>
        <v>213202.78</v>
      </c>
      <c r="AC110" s="66">
        <v>897478.99159663869</v>
      </c>
      <c r="AD110" s="66">
        <f t="shared" si="60"/>
        <v>1068000</v>
      </c>
      <c r="AE110" s="69"/>
      <c r="AF110" s="70">
        <f t="shared" si="61"/>
        <v>0</v>
      </c>
      <c r="AG110" s="70"/>
      <c r="AH110" s="70">
        <f t="shared" si="62"/>
        <v>0</v>
      </c>
      <c r="AI110" s="70"/>
      <c r="AJ110" s="70">
        <f t="shared" si="63"/>
        <v>0</v>
      </c>
      <c r="AK110" s="70"/>
      <c r="AL110" s="70">
        <f t="shared" si="64"/>
        <v>0</v>
      </c>
      <c r="AM110" s="70">
        <v>197100</v>
      </c>
      <c r="AN110" s="70">
        <f t="shared" si="65"/>
        <v>234549</v>
      </c>
      <c r="AO110" s="70">
        <v>987200</v>
      </c>
      <c r="AP110" s="71">
        <f t="shared" si="66"/>
        <v>1174768</v>
      </c>
      <c r="AQ110" s="65">
        <f t="shared" si="19"/>
        <v>142317.018966854</v>
      </c>
      <c r="AR110" s="72">
        <f t="shared" si="20"/>
        <v>169357.25257055624</v>
      </c>
      <c r="AS110" s="66" t="e">
        <f t="shared" si="21"/>
        <v>#DIV/0!</v>
      </c>
      <c r="AT110" s="66" t="e">
        <f t="shared" si="22"/>
        <v>#DIV/0!</v>
      </c>
      <c r="AU110" s="66">
        <f t="shared" si="23"/>
        <v>0.91392000000000007</v>
      </c>
      <c r="AV110" s="66">
        <f t="shared" si="24"/>
        <v>1.0875648</v>
      </c>
      <c r="AW110" s="66">
        <f t="shared" si="25"/>
        <v>193800.22847999999</v>
      </c>
      <c r="AX110" s="66">
        <f t="shared" si="26"/>
        <v>230622.27189119998</v>
      </c>
      <c r="AY110" s="66">
        <f t="shared" si="27"/>
        <v>158187.23733333332</v>
      </c>
      <c r="AZ110" s="66">
        <f t="shared" si="28"/>
        <v>188242.81242666664</v>
      </c>
      <c r="BA110" s="66">
        <f t="shared" si="29"/>
        <v>942339.49579831935</v>
      </c>
      <c r="BB110" s="73">
        <f t="shared" si="30"/>
        <v>1121384</v>
      </c>
      <c r="BC110" s="74"/>
      <c r="BD110" s="75">
        <f t="shared" si="31"/>
        <v>142317</v>
      </c>
      <c r="BE110" s="75">
        <f t="shared" si="32"/>
        <v>0</v>
      </c>
      <c r="BF110" s="75">
        <f t="shared" si="33"/>
        <v>1</v>
      </c>
      <c r="BG110" s="75">
        <f t="shared" si="34"/>
        <v>193800</v>
      </c>
      <c r="BH110" s="75">
        <f t="shared" si="35"/>
        <v>144036</v>
      </c>
      <c r="BI110" s="75">
        <f t="shared" si="36"/>
        <v>940204</v>
      </c>
      <c r="BJ110" s="76">
        <f t="shared" si="37"/>
        <v>142317</v>
      </c>
      <c r="BK110" s="75">
        <f t="shared" si="38"/>
        <v>0</v>
      </c>
      <c r="BL110" s="75">
        <f t="shared" si="39"/>
        <v>1</v>
      </c>
      <c r="BM110" s="75">
        <f t="shared" si="40"/>
        <v>193800</v>
      </c>
      <c r="BN110" s="75">
        <f t="shared" si="41"/>
        <v>158187</v>
      </c>
      <c r="BO110" s="75">
        <f t="shared" si="42"/>
        <v>942339</v>
      </c>
      <c r="BP110" s="76">
        <f t="shared" si="43"/>
        <v>0</v>
      </c>
      <c r="BQ110" s="75">
        <f t="shared" si="44"/>
        <v>0</v>
      </c>
      <c r="BR110" s="75">
        <f t="shared" si="45"/>
        <v>0</v>
      </c>
      <c r="BS110" s="75">
        <f t="shared" si="46"/>
        <v>0</v>
      </c>
      <c r="BT110" s="75">
        <f t="shared" si="47"/>
        <v>158187</v>
      </c>
      <c r="BU110" s="77">
        <f t="shared" si="48"/>
        <v>942339</v>
      </c>
      <c r="BV110" s="77">
        <f t="shared" si="49"/>
        <v>1100526</v>
      </c>
      <c r="BW110" s="78"/>
      <c r="BX110" s="78"/>
      <c r="BY110" s="78"/>
      <c r="BZ110" s="78"/>
      <c r="CA110" s="78"/>
      <c r="CB110" s="78"/>
      <c r="CC110" s="78"/>
      <c r="CD110" s="78"/>
      <c r="CE110" s="78"/>
      <c r="CF110" s="78"/>
      <c r="CG110" s="78"/>
      <c r="CH110" s="78"/>
      <c r="CI110" s="78"/>
      <c r="CJ110" s="78"/>
      <c r="CK110" s="78"/>
      <c r="CL110" s="78"/>
      <c r="CM110" s="78"/>
      <c r="CN110" s="78"/>
      <c r="CO110" s="78"/>
      <c r="CP110" s="78"/>
    </row>
    <row r="111" spans="1:94" ht="20.25" hidden="1" customHeight="1" x14ac:dyDescent="0.35">
      <c r="A111" s="79">
        <v>89</v>
      </c>
      <c r="B111" s="79" t="s">
        <v>35</v>
      </c>
      <c r="C111" s="80" t="s">
        <v>153</v>
      </c>
      <c r="D111" s="80" t="str">
        <f t="shared" si="0"/>
        <v>MANO DE OBRA|BASE AMORTIGUADOR DELANTERO</v>
      </c>
      <c r="E111" s="81" t="s">
        <v>10</v>
      </c>
      <c r="F111" s="82">
        <v>1</v>
      </c>
      <c r="G111" s="83">
        <v>134401.81284740599</v>
      </c>
      <c r="H111" s="84">
        <f t="shared" si="50"/>
        <v>159938.15728841312</v>
      </c>
      <c r="I111" s="84">
        <v>134401.81284740599</v>
      </c>
      <c r="J111" s="84">
        <f t="shared" si="51"/>
        <v>159938.15728841312</v>
      </c>
      <c r="K111" s="84">
        <v>89234.289279999997</v>
      </c>
      <c r="L111" s="84">
        <f t="shared" si="52"/>
        <v>106188.80424319999</v>
      </c>
      <c r="M111" s="84">
        <v>14.633599999999999</v>
      </c>
      <c r="N111" s="84">
        <f t="shared" si="53"/>
        <v>17.413983999999999</v>
      </c>
      <c r="O111" s="84">
        <v>10.88</v>
      </c>
      <c r="P111" s="84">
        <f t="shared" si="54"/>
        <v>12.9472</v>
      </c>
      <c r="Q111" s="84"/>
      <c r="R111" s="84">
        <f t="shared" si="6"/>
        <v>0</v>
      </c>
      <c r="S111" s="86">
        <v>175000</v>
      </c>
      <c r="T111" s="87">
        <f t="shared" si="55"/>
        <v>208250</v>
      </c>
      <c r="U111" s="87">
        <v>175000</v>
      </c>
      <c r="V111" s="87">
        <f t="shared" si="56"/>
        <v>208250</v>
      </c>
      <c r="W111" s="87">
        <v>175000</v>
      </c>
      <c r="X111" s="87">
        <f t="shared" si="57"/>
        <v>208250</v>
      </c>
      <c r="Y111" s="105">
        <v>175000</v>
      </c>
      <c r="Z111" s="87">
        <f t="shared" si="58"/>
        <v>208250</v>
      </c>
      <c r="AA111" s="87">
        <v>175000</v>
      </c>
      <c r="AB111" s="87">
        <f t="shared" si="59"/>
        <v>208250</v>
      </c>
      <c r="AC111" s="87">
        <v>175000</v>
      </c>
      <c r="AD111" s="87">
        <f t="shared" si="60"/>
        <v>208250</v>
      </c>
      <c r="AE111" s="89">
        <v>192500</v>
      </c>
      <c r="AF111" s="90">
        <f t="shared" si="61"/>
        <v>229075</v>
      </c>
      <c r="AG111" s="90">
        <v>192500</v>
      </c>
      <c r="AH111" s="90">
        <f t="shared" si="62"/>
        <v>229075</v>
      </c>
      <c r="AI111" s="90">
        <v>192500</v>
      </c>
      <c r="AJ111" s="90">
        <f t="shared" si="63"/>
        <v>229075</v>
      </c>
      <c r="AK111" s="90">
        <v>192500</v>
      </c>
      <c r="AL111" s="90">
        <f t="shared" si="64"/>
        <v>229075</v>
      </c>
      <c r="AM111" s="90">
        <v>192500</v>
      </c>
      <c r="AN111" s="90">
        <f t="shared" si="65"/>
        <v>229075</v>
      </c>
      <c r="AO111" s="90">
        <v>192500</v>
      </c>
      <c r="AP111" s="91">
        <f t="shared" si="66"/>
        <v>229075</v>
      </c>
      <c r="AQ111" s="92">
        <f t="shared" si="19"/>
        <v>167300.60428246867</v>
      </c>
      <c r="AR111" s="93">
        <f t="shared" si="20"/>
        <v>199087.71909613771</v>
      </c>
      <c r="AS111" s="94">
        <f t="shared" si="21"/>
        <v>167300.60428246867</v>
      </c>
      <c r="AT111" s="94">
        <f t="shared" si="22"/>
        <v>199087.71909613771</v>
      </c>
      <c r="AU111" s="94">
        <f t="shared" si="23"/>
        <v>152244.76309333334</v>
      </c>
      <c r="AV111" s="94">
        <f t="shared" si="24"/>
        <v>181171.26808106666</v>
      </c>
      <c r="AW111" s="94">
        <f t="shared" si="25"/>
        <v>122504.87786666666</v>
      </c>
      <c r="AX111" s="94">
        <f t="shared" si="26"/>
        <v>145780.80466133333</v>
      </c>
      <c r="AY111" s="94">
        <f t="shared" si="27"/>
        <v>122503.62666666666</v>
      </c>
      <c r="AZ111" s="94">
        <f t="shared" si="28"/>
        <v>145779.31573333332</v>
      </c>
      <c r="BA111" s="94">
        <f t="shared" si="29"/>
        <v>183750</v>
      </c>
      <c r="BB111" s="95">
        <f t="shared" si="30"/>
        <v>218662.5</v>
      </c>
      <c r="BC111" s="23"/>
      <c r="BD111" s="96">
        <f t="shared" si="31"/>
        <v>163492</v>
      </c>
      <c r="BE111" s="96">
        <f t="shared" si="32"/>
        <v>163492</v>
      </c>
      <c r="BF111" s="96">
        <f t="shared" si="33"/>
        <v>135651</v>
      </c>
      <c r="BG111" s="96">
        <f t="shared" si="34"/>
        <v>44</v>
      </c>
      <c r="BH111" s="96">
        <f t="shared" si="35"/>
        <v>33</v>
      </c>
      <c r="BI111" s="96">
        <f t="shared" si="36"/>
        <v>183333</v>
      </c>
      <c r="BJ111" s="97">
        <f t="shared" si="37"/>
        <v>167301</v>
      </c>
      <c r="BK111" s="96">
        <f t="shared" si="38"/>
        <v>167301</v>
      </c>
      <c r="BL111" s="96">
        <f t="shared" si="39"/>
        <v>152245</v>
      </c>
      <c r="BM111" s="96">
        <f t="shared" si="40"/>
        <v>122505</v>
      </c>
      <c r="BN111" s="96">
        <f t="shared" si="41"/>
        <v>122504</v>
      </c>
      <c r="BO111" s="96">
        <f t="shared" si="42"/>
        <v>183750</v>
      </c>
      <c r="BP111" s="97">
        <f t="shared" si="43"/>
        <v>167301</v>
      </c>
      <c r="BQ111" s="96">
        <f t="shared" si="44"/>
        <v>167301</v>
      </c>
      <c r="BR111" s="96">
        <f t="shared" si="45"/>
        <v>183750</v>
      </c>
      <c r="BS111" s="96">
        <f t="shared" si="46"/>
        <v>183750</v>
      </c>
      <c r="BT111" s="96">
        <f t="shared" si="47"/>
        <v>183750</v>
      </c>
      <c r="BU111" s="98">
        <f t="shared" si="48"/>
        <v>183750</v>
      </c>
      <c r="BV111" s="77">
        <f t="shared" si="49"/>
        <v>1069602</v>
      </c>
      <c r="BW111" s="9"/>
      <c r="BX111" s="9"/>
      <c r="BY111" s="9"/>
      <c r="BZ111" s="9"/>
      <c r="CA111" s="9"/>
      <c r="CB111" s="9"/>
      <c r="CC111" s="9"/>
      <c r="CD111" s="9"/>
      <c r="CE111" s="9"/>
      <c r="CF111" s="9"/>
      <c r="CG111" s="9"/>
      <c r="CH111" s="9"/>
      <c r="CI111" s="9"/>
      <c r="CJ111" s="9"/>
      <c r="CK111" s="9"/>
      <c r="CL111" s="9"/>
      <c r="CM111" s="9"/>
      <c r="CN111" s="9"/>
      <c r="CO111" s="9"/>
      <c r="CP111" s="9"/>
    </row>
    <row r="112" spans="1:94" ht="20.25" hidden="1" customHeight="1" x14ac:dyDescent="0.4">
      <c r="A112" s="99">
        <v>90</v>
      </c>
      <c r="B112" s="99" t="s">
        <v>21</v>
      </c>
      <c r="C112" s="80" t="s">
        <v>153</v>
      </c>
      <c r="D112" s="80" t="str">
        <f t="shared" si="0"/>
        <v>REPUESTOS|BASE AMORTIGUADOR DELANTERO</v>
      </c>
      <c r="E112" s="81" t="s">
        <v>84</v>
      </c>
      <c r="F112" s="82">
        <v>1</v>
      </c>
      <c r="G112" s="83">
        <v>113716.484511556</v>
      </c>
      <c r="H112" s="84">
        <f t="shared" si="50"/>
        <v>135322.61656875163</v>
      </c>
      <c r="I112" s="84">
        <v>149412.29965522801</v>
      </c>
      <c r="J112" s="84">
        <f t="shared" si="51"/>
        <v>177800.63658972131</v>
      </c>
      <c r="K112" s="84">
        <v>370285.70944000001</v>
      </c>
      <c r="L112" s="84">
        <f t="shared" si="52"/>
        <v>440639.99423359998</v>
      </c>
      <c r="M112" s="84">
        <v>44358.401919999997</v>
      </c>
      <c r="N112" s="84">
        <f t="shared" si="53"/>
        <v>52786.498284799993</v>
      </c>
      <c r="O112" s="84">
        <v>22495.488000000001</v>
      </c>
      <c r="P112" s="84">
        <f t="shared" si="54"/>
        <v>26769.630720000001</v>
      </c>
      <c r="Q112" s="84"/>
      <c r="R112" s="84">
        <f t="shared" si="6"/>
        <v>0</v>
      </c>
      <c r="S112" s="86">
        <v>125500</v>
      </c>
      <c r="T112" s="87">
        <f t="shared" si="55"/>
        <v>149345</v>
      </c>
      <c r="U112" s="87">
        <v>365000</v>
      </c>
      <c r="V112" s="87">
        <f t="shared" si="56"/>
        <v>434350</v>
      </c>
      <c r="W112" s="87">
        <v>463865</v>
      </c>
      <c r="X112" s="87">
        <f t="shared" si="57"/>
        <v>551999.35</v>
      </c>
      <c r="Y112" s="105">
        <v>434000</v>
      </c>
      <c r="Z112" s="87">
        <f t="shared" si="58"/>
        <v>516460</v>
      </c>
      <c r="AA112" s="87">
        <v>371065</v>
      </c>
      <c r="AB112" s="87">
        <f t="shared" si="59"/>
        <v>441567.35</v>
      </c>
      <c r="AC112" s="87">
        <v>123025.21008403362</v>
      </c>
      <c r="AD112" s="87">
        <f t="shared" si="60"/>
        <v>146400</v>
      </c>
      <c r="AE112" s="89">
        <v>138100</v>
      </c>
      <c r="AF112" s="90">
        <f t="shared" si="61"/>
        <v>164339</v>
      </c>
      <c r="AG112" s="90">
        <v>401500</v>
      </c>
      <c r="AH112" s="90">
        <f t="shared" si="62"/>
        <v>477785</v>
      </c>
      <c r="AI112" s="90">
        <v>510300</v>
      </c>
      <c r="AJ112" s="90">
        <f t="shared" si="63"/>
        <v>607257</v>
      </c>
      <c r="AK112" s="90">
        <v>477400</v>
      </c>
      <c r="AL112" s="90">
        <f t="shared" si="64"/>
        <v>568106</v>
      </c>
      <c r="AM112" s="90">
        <v>408200</v>
      </c>
      <c r="AN112" s="90">
        <f t="shared" si="65"/>
        <v>485758</v>
      </c>
      <c r="AO112" s="90">
        <v>135300</v>
      </c>
      <c r="AP112" s="91">
        <f t="shared" si="66"/>
        <v>161007</v>
      </c>
      <c r="AQ112" s="92">
        <f t="shared" si="19"/>
        <v>125772.161503852</v>
      </c>
      <c r="AR112" s="93">
        <f t="shared" si="20"/>
        <v>149668.87218958387</v>
      </c>
      <c r="AS112" s="94">
        <f t="shared" si="21"/>
        <v>305304.09988507599</v>
      </c>
      <c r="AT112" s="94">
        <f t="shared" si="22"/>
        <v>363311.87886324042</v>
      </c>
      <c r="AU112" s="94">
        <f t="shared" si="23"/>
        <v>448150.23647999996</v>
      </c>
      <c r="AV112" s="94">
        <f t="shared" si="24"/>
        <v>533298.78141119995</v>
      </c>
      <c r="AW112" s="94">
        <f t="shared" si="25"/>
        <v>318586.13397333334</v>
      </c>
      <c r="AX112" s="94">
        <f t="shared" si="26"/>
        <v>379117.49942826666</v>
      </c>
      <c r="AY112" s="94">
        <f t="shared" si="27"/>
        <v>267253.49599999998</v>
      </c>
      <c r="AZ112" s="94">
        <f t="shared" si="28"/>
        <v>318031.66023999994</v>
      </c>
      <c r="BA112" s="94">
        <f t="shared" si="29"/>
        <v>129162.6050420168</v>
      </c>
      <c r="BB112" s="95">
        <f t="shared" si="30"/>
        <v>153703.5</v>
      </c>
      <c r="BC112" s="106"/>
      <c r="BD112" s="96">
        <f t="shared" si="31"/>
        <v>124984</v>
      </c>
      <c r="BE112" s="96">
        <f t="shared" si="32"/>
        <v>251609</v>
      </c>
      <c r="BF112" s="96">
        <f t="shared" si="33"/>
        <v>440138</v>
      </c>
      <c r="BG112" s="96">
        <f t="shared" si="34"/>
        <v>111348</v>
      </c>
      <c r="BH112" s="96">
        <f t="shared" si="35"/>
        <v>60486</v>
      </c>
      <c r="BI112" s="96">
        <f t="shared" si="36"/>
        <v>128871</v>
      </c>
      <c r="BJ112" s="97">
        <f t="shared" si="37"/>
        <v>125772</v>
      </c>
      <c r="BK112" s="96">
        <f t="shared" si="38"/>
        <v>305304</v>
      </c>
      <c r="BL112" s="96">
        <f t="shared" si="39"/>
        <v>448150</v>
      </c>
      <c r="BM112" s="96">
        <f t="shared" si="40"/>
        <v>318586</v>
      </c>
      <c r="BN112" s="96">
        <f t="shared" si="41"/>
        <v>267253</v>
      </c>
      <c r="BO112" s="96">
        <f t="shared" si="42"/>
        <v>129163</v>
      </c>
      <c r="BP112" s="97">
        <f t="shared" si="43"/>
        <v>125772</v>
      </c>
      <c r="BQ112" s="96">
        <f t="shared" si="44"/>
        <v>383250</v>
      </c>
      <c r="BR112" s="96">
        <f t="shared" si="45"/>
        <v>448150</v>
      </c>
      <c r="BS112" s="96">
        <f t="shared" si="46"/>
        <v>455700</v>
      </c>
      <c r="BT112" s="96">
        <f t="shared" si="47"/>
        <v>389633</v>
      </c>
      <c r="BU112" s="98">
        <f t="shared" si="48"/>
        <v>129163</v>
      </c>
      <c r="BV112" s="77">
        <f t="shared" si="49"/>
        <v>1931668</v>
      </c>
      <c r="BW112" s="107"/>
      <c r="BX112" s="107"/>
      <c r="BY112" s="107"/>
      <c r="BZ112" s="107"/>
      <c r="CA112" s="107"/>
      <c r="CB112" s="107"/>
      <c r="CC112" s="107"/>
      <c r="CD112" s="107"/>
      <c r="CE112" s="107"/>
      <c r="CF112" s="107"/>
      <c r="CG112" s="107"/>
      <c r="CH112" s="107"/>
      <c r="CI112" s="107"/>
      <c r="CJ112" s="107"/>
      <c r="CK112" s="107"/>
      <c r="CL112" s="107"/>
      <c r="CM112" s="107"/>
      <c r="CN112" s="107"/>
      <c r="CO112" s="107"/>
      <c r="CP112" s="107"/>
    </row>
    <row r="113" spans="1:94" ht="20.25" hidden="1" customHeight="1" x14ac:dyDescent="0.35">
      <c r="A113" s="79">
        <v>91</v>
      </c>
      <c r="B113" s="79" t="s">
        <v>35</v>
      </c>
      <c r="C113" s="80" t="s">
        <v>154</v>
      </c>
      <c r="D113" s="80" t="str">
        <f t="shared" si="0"/>
        <v>MANO DE OBRA|BASE AMORTIGUADOR TRASERO</v>
      </c>
      <c r="E113" s="81" t="s">
        <v>10</v>
      </c>
      <c r="F113" s="82">
        <v>1</v>
      </c>
      <c r="G113" s="83">
        <v>134401.81284740599</v>
      </c>
      <c r="H113" s="84">
        <f t="shared" si="50"/>
        <v>159938.15728841312</v>
      </c>
      <c r="I113" s="84">
        <v>134401.81284740599</v>
      </c>
      <c r="J113" s="84">
        <f t="shared" si="51"/>
        <v>159938.15728841312</v>
      </c>
      <c r="K113" s="84">
        <v>69046.851840000003</v>
      </c>
      <c r="L113" s="84">
        <f t="shared" si="52"/>
        <v>82165.753689599995</v>
      </c>
      <c r="M113" s="84">
        <v>14.633599999999999</v>
      </c>
      <c r="N113" s="84">
        <f t="shared" si="53"/>
        <v>17.413983999999999</v>
      </c>
      <c r="O113" s="84">
        <v>10.88</v>
      </c>
      <c r="P113" s="84">
        <f t="shared" si="54"/>
        <v>12.9472</v>
      </c>
      <c r="Q113" s="84"/>
      <c r="R113" s="84">
        <f t="shared" si="6"/>
        <v>0</v>
      </c>
      <c r="S113" s="86">
        <v>175000</v>
      </c>
      <c r="T113" s="87">
        <f t="shared" si="55"/>
        <v>208250</v>
      </c>
      <c r="U113" s="87">
        <v>175000</v>
      </c>
      <c r="V113" s="87">
        <f t="shared" si="56"/>
        <v>208250</v>
      </c>
      <c r="W113" s="87">
        <v>175000</v>
      </c>
      <c r="X113" s="87">
        <f t="shared" si="57"/>
        <v>208250</v>
      </c>
      <c r="Y113" s="105">
        <v>175000</v>
      </c>
      <c r="Z113" s="87">
        <f t="shared" si="58"/>
        <v>208250</v>
      </c>
      <c r="AA113" s="87">
        <v>175000</v>
      </c>
      <c r="AB113" s="87">
        <f t="shared" si="59"/>
        <v>208250</v>
      </c>
      <c r="AC113" s="87">
        <v>175000</v>
      </c>
      <c r="AD113" s="87">
        <f t="shared" si="60"/>
        <v>208250</v>
      </c>
      <c r="AE113" s="89">
        <v>192500</v>
      </c>
      <c r="AF113" s="90">
        <f t="shared" si="61"/>
        <v>229075</v>
      </c>
      <c r="AG113" s="90">
        <v>192500</v>
      </c>
      <c r="AH113" s="90">
        <f t="shared" si="62"/>
        <v>229075</v>
      </c>
      <c r="AI113" s="90">
        <v>192500</v>
      </c>
      <c r="AJ113" s="90">
        <f t="shared" si="63"/>
        <v>229075</v>
      </c>
      <c r="AK113" s="90">
        <v>192500</v>
      </c>
      <c r="AL113" s="90">
        <f t="shared" si="64"/>
        <v>229075</v>
      </c>
      <c r="AM113" s="90">
        <v>192500</v>
      </c>
      <c r="AN113" s="90">
        <f t="shared" si="65"/>
        <v>229075</v>
      </c>
      <c r="AO113" s="90">
        <v>192500</v>
      </c>
      <c r="AP113" s="91">
        <f t="shared" si="66"/>
        <v>229075</v>
      </c>
      <c r="AQ113" s="92">
        <f t="shared" si="19"/>
        <v>167300.60428246867</v>
      </c>
      <c r="AR113" s="93">
        <f t="shared" si="20"/>
        <v>199087.71909613771</v>
      </c>
      <c r="AS113" s="94">
        <f t="shared" si="21"/>
        <v>167300.60428246867</v>
      </c>
      <c r="AT113" s="94">
        <f t="shared" si="22"/>
        <v>199087.71909613771</v>
      </c>
      <c r="AU113" s="94">
        <f t="shared" si="23"/>
        <v>145515.61728000001</v>
      </c>
      <c r="AV113" s="94">
        <f t="shared" si="24"/>
        <v>173163.58456320001</v>
      </c>
      <c r="AW113" s="94">
        <f t="shared" si="25"/>
        <v>122504.87786666666</v>
      </c>
      <c r="AX113" s="94">
        <f t="shared" si="26"/>
        <v>145780.80466133333</v>
      </c>
      <c r="AY113" s="94">
        <f t="shared" si="27"/>
        <v>122503.62666666666</v>
      </c>
      <c r="AZ113" s="94">
        <f t="shared" si="28"/>
        <v>145779.31573333332</v>
      </c>
      <c r="BA113" s="94">
        <f t="shared" si="29"/>
        <v>183750</v>
      </c>
      <c r="BB113" s="95">
        <f t="shared" si="30"/>
        <v>218662.5</v>
      </c>
      <c r="BC113" s="23"/>
      <c r="BD113" s="96">
        <f t="shared" si="31"/>
        <v>163492</v>
      </c>
      <c r="BE113" s="96">
        <f t="shared" si="32"/>
        <v>163492</v>
      </c>
      <c r="BF113" s="96">
        <f t="shared" si="33"/>
        <v>118147</v>
      </c>
      <c r="BG113" s="96">
        <f t="shared" si="34"/>
        <v>44</v>
      </c>
      <c r="BH113" s="96">
        <f t="shared" si="35"/>
        <v>33</v>
      </c>
      <c r="BI113" s="96">
        <f t="shared" si="36"/>
        <v>183333</v>
      </c>
      <c r="BJ113" s="97">
        <f t="shared" si="37"/>
        <v>167301</v>
      </c>
      <c r="BK113" s="96">
        <f t="shared" si="38"/>
        <v>167301</v>
      </c>
      <c r="BL113" s="96">
        <f t="shared" si="39"/>
        <v>145516</v>
      </c>
      <c r="BM113" s="96">
        <f t="shared" si="40"/>
        <v>122505</v>
      </c>
      <c r="BN113" s="96">
        <f t="shared" si="41"/>
        <v>122504</v>
      </c>
      <c r="BO113" s="96">
        <f t="shared" si="42"/>
        <v>183750</v>
      </c>
      <c r="BP113" s="97">
        <f t="shared" si="43"/>
        <v>167301</v>
      </c>
      <c r="BQ113" s="96">
        <f t="shared" si="44"/>
        <v>167301</v>
      </c>
      <c r="BR113" s="96">
        <f t="shared" si="45"/>
        <v>183750</v>
      </c>
      <c r="BS113" s="96">
        <f t="shared" si="46"/>
        <v>183750</v>
      </c>
      <c r="BT113" s="96">
        <f t="shared" si="47"/>
        <v>183750</v>
      </c>
      <c r="BU113" s="98">
        <f t="shared" si="48"/>
        <v>183750</v>
      </c>
      <c r="BV113" s="77">
        <f t="shared" si="49"/>
        <v>1069602</v>
      </c>
      <c r="BW113" s="9"/>
      <c r="BX113" s="9"/>
      <c r="BY113" s="9"/>
      <c r="BZ113" s="9"/>
      <c r="CA113" s="9"/>
      <c r="CB113" s="9"/>
      <c r="CC113" s="9"/>
      <c r="CD113" s="9"/>
      <c r="CE113" s="9"/>
      <c r="CF113" s="9"/>
      <c r="CG113" s="9"/>
      <c r="CH113" s="9"/>
      <c r="CI113" s="9"/>
      <c r="CJ113" s="9"/>
      <c r="CK113" s="9"/>
      <c r="CL113" s="9"/>
      <c r="CM113" s="9"/>
      <c r="CN113" s="9"/>
      <c r="CO113" s="9"/>
      <c r="CP113" s="9"/>
    </row>
    <row r="114" spans="1:94" ht="20.25" hidden="1" customHeight="1" x14ac:dyDescent="0.35">
      <c r="A114" s="99">
        <v>92</v>
      </c>
      <c r="B114" s="99" t="s">
        <v>21</v>
      </c>
      <c r="C114" s="80" t="s">
        <v>154</v>
      </c>
      <c r="D114" s="80" t="str">
        <f t="shared" si="0"/>
        <v>REPUESTOS|BASE AMORTIGUADOR TRASERO</v>
      </c>
      <c r="E114" s="81" t="s">
        <v>84</v>
      </c>
      <c r="F114" s="82">
        <v>1</v>
      </c>
      <c r="G114" s="83">
        <v>113716.484511556</v>
      </c>
      <c r="H114" s="84">
        <f t="shared" si="50"/>
        <v>135322.61656875163</v>
      </c>
      <c r="I114" s="84">
        <v>149412.29965522801</v>
      </c>
      <c r="J114" s="84">
        <f t="shared" si="51"/>
        <v>177800.63658972131</v>
      </c>
      <c r="K114" s="84">
        <v>370285.70944000001</v>
      </c>
      <c r="L114" s="84">
        <f t="shared" si="52"/>
        <v>440639.99423359998</v>
      </c>
      <c r="M114" s="84">
        <v>16.461440000000003</v>
      </c>
      <c r="N114" s="84">
        <f t="shared" si="53"/>
        <v>19.589113600000005</v>
      </c>
      <c r="O114" s="84">
        <v>14.144000000000002</v>
      </c>
      <c r="P114" s="84">
        <f t="shared" si="54"/>
        <v>16.83136</v>
      </c>
      <c r="Q114" s="84"/>
      <c r="R114" s="84">
        <f t="shared" si="6"/>
        <v>0</v>
      </c>
      <c r="S114" s="86">
        <v>125500</v>
      </c>
      <c r="T114" s="87">
        <f t="shared" si="55"/>
        <v>149345</v>
      </c>
      <c r="U114" s="87">
        <v>289000</v>
      </c>
      <c r="V114" s="87">
        <f t="shared" si="56"/>
        <v>343910</v>
      </c>
      <c r="W114" s="87">
        <v>484033</v>
      </c>
      <c r="X114" s="87">
        <f t="shared" si="57"/>
        <v>575999.27</v>
      </c>
      <c r="Y114" s="105">
        <v>340000</v>
      </c>
      <c r="Z114" s="87">
        <f t="shared" si="58"/>
        <v>404600</v>
      </c>
      <c r="AA114" s="87">
        <v>789774</v>
      </c>
      <c r="AB114" s="87">
        <f t="shared" si="59"/>
        <v>939831.05999999994</v>
      </c>
      <c r="AC114" s="87">
        <v>123025.21008403362</v>
      </c>
      <c r="AD114" s="87">
        <f t="shared" si="60"/>
        <v>146400</v>
      </c>
      <c r="AE114" s="89">
        <v>138100</v>
      </c>
      <c r="AF114" s="90">
        <f t="shared" si="61"/>
        <v>164339</v>
      </c>
      <c r="AG114" s="90">
        <v>317900</v>
      </c>
      <c r="AH114" s="90">
        <f t="shared" si="62"/>
        <v>378301</v>
      </c>
      <c r="AI114" s="90">
        <v>532400</v>
      </c>
      <c r="AJ114" s="90">
        <f t="shared" si="63"/>
        <v>633556</v>
      </c>
      <c r="AK114" s="90">
        <v>374000</v>
      </c>
      <c r="AL114" s="90">
        <f t="shared" si="64"/>
        <v>445060</v>
      </c>
      <c r="AM114" s="90">
        <v>868800</v>
      </c>
      <c r="AN114" s="90">
        <f t="shared" si="65"/>
        <v>1033872</v>
      </c>
      <c r="AO114" s="90">
        <v>135300</v>
      </c>
      <c r="AP114" s="91">
        <f t="shared" si="66"/>
        <v>161007</v>
      </c>
      <c r="AQ114" s="92">
        <f t="shared" si="19"/>
        <v>125772.161503852</v>
      </c>
      <c r="AR114" s="93">
        <f t="shared" si="20"/>
        <v>149668.87218958387</v>
      </c>
      <c r="AS114" s="94">
        <f t="shared" si="21"/>
        <v>252104.09988507602</v>
      </c>
      <c r="AT114" s="94">
        <f t="shared" si="22"/>
        <v>300003.87886324048</v>
      </c>
      <c r="AU114" s="94">
        <f t="shared" si="23"/>
        <v>462239.56981333328</v>
      </c>
      <c r="AV114" s="94">
        <f t="shared" si="24"/>
        <v>550065.08807786659</v>
      </c>
      <c r="AW114" s="94">
        <f t="shared" si="25"/>
        <v>238005.48714666665</v>
      </c>
      <c r="AX114" s="94">
        <f t="shared" si="26"/>
        <v>283226.52970453328</v>
      </c>
      <c r="AY114" s="94">
        <f t="shared" si="27"/>
        <v>552862.71466666658</v>
      </c>
      <c r="AZ114" s="94">
        <f t="shared" si="28"/>
        <v>657906.63045333314</v>
      </c>
      <c r="BA114" s="94">
        <f t="shared" si="29"/>
        <v>129162.6050420168</v>
      </c>
      <c r="BB114" s="95">
        <f t="shared" si="30"/>
        <v>153703.5</v>
      </c>
      <c r="BC114" s="108"/>
      <c r="BD114" s="96">
        <f t="shared" si="31"/>
        <v>124984</v>
      </c>
      <c r="BE114" s="96">
        <f t="shared" si="32"/>
        <v>225585</v>
      </c>
      <c r="BF114" s="96">
        <f t="shared" si="33"/>
        <v>451475</v>
      </c>
      <c r="BG114" s="96">
        <f t="shared" si="34"/>
        <v>49</v>
      </c>
      <c r="BH114" s="96">
        <f t="shared" si="35"/>
        <v>42</v>
      </c>
      <c r="BI114" s="96">
        <f t="shared" si="36"/>
        <v>128871</v>
      </c>
      <c r="BJ114" s="97">
        <f t="shared" si="37"/>
        <v>125772</v>
      </c>
      <c r="BK114" s="96">
        <f t="shared" si="38"/>
        <v>252104</v>
      </c>
      <c r="BL114" s="96">
        <f t="shared" si="39"/>
        <v>462240</v>
      </c>
      <c r="BM114" s="96">
        <f t="shared" si="40"/>
        <v>238005</v>
      </c>
      <c r="BN114" s="96">
        <f t="shared" si="41"/>
        <v>552863</v>
      </c>
      <c r="BO114" s="96">
        <f t="shared" si="42"/>
        <v>129163</v>
      </c>
      <c r="BP114" s="97">
        <f t="shared" si="43"/>
        <v>125772</v>
      </c>
      <c r="BQ114" s="96">
        <f t="shared" si="44"/>
        <v>303450</v>
      </c>
      <c r="BR114" s="96">
        <f t="shared" si="45"/>
        <v>462240</v>
      </c>
      <c r="BS114" s="96">
        <f t="shared" si="46"/>
        <v>357000</v>
      </c>
      <c r="BT114" s="96">
        <f t="shared" si="47"/>
        <v>829287</v>
      </c>
      <c r="BU114" s="98">
        <f t="shared" si="48"/>
        <v>129163</v>
      </c>
      <c r="BV114" s="77">
        <f t="shared" si="49"/>
        <v>2206912</v>
      </c>
      <c r="BW114" s="109"/>
      <c r="BX114" s="109"/>
      <c r="BY114" s="109"/>
      <c r="BZ114" s="109"/>
      <c r="CA114" s="109"/>
      <c r="CB114" s="109"/>
      <c r="CC114" s="109"/>
      <c r="CD114" s="109"/>
      <c r="CE114" s="109"/>
      <c r="CF114" s="109"/>
      <c r="CG114" s="109"/>
      <c r="CH114" s="109"/>
      <c r="CI114" s="109"/>
      <c r="CJ114" s="109"/>
      <c r="CK114" s="109"/>
      <c r="CL114" s="109"/>
      <c r="CM114" s="109"/>
      <c r="CN114" s="109"/>
      <c r="CO114" s="109"/>
      <c r="CP114" s="109"/>
    </row>
    <row r="115" spans="1:94" ht="20.25" hidden="1" customHeight="1" x14ac:dyDescent="0.35">
      <c r="A115" s="61">
        <v>93</v>
      </c>
      <c r="B115" s="61" t="s">
        <v>35</v>
      </c>
      <c r="C115" s="62" t="s">
        <v>89</v>
      </c>
      <c r="D115" s="62" t="str">
        <f t="shared" si="0"/>
        <v>MANO DE OBRA|BATERIA</v>
      </c>
      <c r="E115" s="63" t="s">
        <v>10</v>
      </c>
      <c r="F115" s="64">
        <v>1</v>
      </c>
      <c r="G115" s="65">
        <v>44800.299635755</v>
      </c>
      <c r="H115" s="66">
        <f t="shared" si="50"/>
        <v>53312.356566548449</v>
      </c>
      <c r="I115" s="66">
        <v>44800.299635755</v>
      </c>
      <c r="J115" s="66">
        <f t="shared" si="51"/>
        <v>53312.356566548449</v>
      </c>
      <c r="K115" s="66">
        <v>50194.281600000002</v>
      </c>
      <c r="L115" s="66">
        <f t="shared" si="52"/>
        <v>59731.195103999999</v>
      </c>
      <c r="M115" s="66">
        <v>18724.567040000002</v>
      </c>
      <c r="N115" s="66">
        <f t="shared" si="53"/>
        <v>22282.234777600002</v>
      </c>
      <c r="O115" s="66">
        <v>4378.1120000000001</v>
      </c>
      <c r="P115" s="66">
        <f t="shared" si="54"/>
        <v>5209.9532799999997</v>
      </c>
      <c r="Q115" s="66"/>
      <c r="R115" s="66">
        <f t="shared" si="6"/>
        <v>0</v>
      </c>
      <c r="S115" s="65">
        <v>44500</v>
      </c>
      <c r="T115" s="66">
        <f t="shared" si="55"/>
        <v>52955</v>
      </c>
      <c r="U115" s="66">
        <v>44500</v>
      </c>
      <c r="V115" s="66">
        <f t="shared" si="56"/>
        <v>52955</v>
      </c>
      <c r="W115" s="66">
        <v>44500</v>
      </c>
      <c r="X115" s="66">
        <f t="shared" si="57"/>
        <v>52955</v>
      </c>
      <c r="Y115" s="104">
        <v>44500</v>
      </c>
      <c r="Z115" s="66">
        <f t="shared" si="58"/>
        <v>52955</v>
      </c>
      <c r="AA115" s="66">
        <v>44500</v>
      </c>
      <c r="AB115" s="66">
        <f t="shared" si="59"/>
        <v>52955</v>
      </c>
      <c r="AC115" s="66">
        <v>44500</v>
      </c>
      <c r="AD115" s="66">
        <f t="shared" si="60"/>
        <v>52955</v>
      </c>
      <c r="AE115" s="69">
        <v>49000</v>
      </c>
      <c r="AF115" s="70">
        <f t="shared" si="61"/>
        <v>58310</v>
      </c>
      <c r="AG115" s="70">
        <v>49000</v>
      </c>
      <c r="AH115" s="70">
        <f t="shared" si="62"/>
        <v>58310</v>
      </c>
      <c r="AI115" s="70">
        <v>49000</v>
      </c>
      <c r="AJ115" s="70">
        <f t="shared" si="63"/>
        <v>58310</v>
      </c>
      <c r="AK115" s="70">
        <v>49000</v>
      </c>
      <c r="AL115" s="70">
        <f t="shared" si="64"/>
        <v>58310</v>
      </c>
      <c r="AM115" s="70">
        <v>49000</v>
      </c>
      <c r="AN115" s="70">
        <f t="shared" si="65"/>
        <v>58310</v>
      </c>
      <c r="AO115" s="70">
        <v>49000</v>
      </c>
      <c r="AP115" s="71">
        <f t="shared" si="66"/>
        <v>58310</v>
      </c>
      <c r="AQ115" s="65">
        <f t="shared" si="19"/>
        <v>46100.099878585002</v>
      </c>
      <c r="AR115" s="72">
        <f t="shared" si="20"/>
        <v>54859.11885551615</v>
      </c>
      <c r="AS115" s="66">
        <f t="shared" si="21"/>
        <v>46100.099878585002</v>
      </c>
      <c r="AT115" s="66">
        <f t="shared" si="22"/>
        <v>54859.11885551615</v>
      </c>
      <c r="AU115" s="66">
        <f t="shared" si="23"/>
        <v>47898.093866666663</v>
      </c>
      <c r="AV115" s="66">
        <f t="shared" si="24"/>
        <v>56998.731701333323</v>
      </c>
      <c r="AW115" s="66">
        <f t="shared" si="25"/>
        <v>37408.189013333329</v>
      </c>
      <c r="AX115" s="66">
        <f t="shared" si="26"/>
        <v>44515.74492586666</v>
      </c>
      <c r="AY115" s="66">
        <f t="shared" si="27"/>
        <v>32626.03733333333</v>
      </c>
      <c r="AZ115" s="66">
        <f t="shared" si="28"/>
        <v>38824.984426666662</v>
      </c>
      <c r="BA115" s="66">
        <f t="shared" si="29"/>
        <v>46750</v>
      </c>
      <c r="BB115" s="73">
        <f t="shared" si="30"/>
        <v>55632.5</v>
      </c>
      <c r="BC115" s="74"/>
      <c r="BD115" s="75">
        <f t="shared" si="31"/>
        <v>46011</v>
      </c>
      <c r="BE115" s="75">
        <f t="shared" si="32"/>
        <v>46011</v>
      </c>
      <c r="BF115" s="75">
        <f t="shared" si="33"/>
        <v>47769</v>
      </c>
      <c r="BG115" s="75">
        <f t="shared" si="34"/>
        <v>31157</v>
      </c>
      <c r="BH115" s="75">
        <f t="shared" si="35"/>
        <v>11058</v>
      </c>
      <c r="BI115" s="75">
        <f t="shared" si="36"/>
        <v>46642</v>
      </c>
      <c r="BJ115" s="76">
        <f t="shared" si="37"/>
        <v>46100</v>
      </c>
      <c r="BK115" s="75">
        <f t="shared" si="38"/>
        <v>46100</v>
      </c>
      <c r="BL115" s="75">
        <f t="shared" si="39"/>
        <v>47898</v>
      </c>
      <c r="BM115" s="75">
        <f t="shared" si="40"/>
        <v>37408</v>
      </c>
      <c r="BN115" s="75">
        <f t="shared" si="41"/>
        <v>32626</v>
      </c>
      <c r="BO115" s="75">
        <f t="shared" si="42"/>
        <v>46750</v>
      </c>
      <c r="BP115" s="76">
        <f t="shared" si="43"/>
        <v>46100</v>
      </c>
      <c r="BQ115" s="75">
        <f t="shared" si="44"/>
        <v>46100</v>
      </c>
      <c r="BR115" s="75">
        <f t="shared" si="45"/>
        <v>47898</v>
      </c>
      <c r="BS115" s="75">
        <f t="shared" si="46"/>
        <v>46750</v>
      </c>
      <c r="BT115" s="75">
        <f t="shared" si="47"/>
        <v>46750</v>
      </c>
      <c r="BU115" s="77">
        <f t="shared" si="48"/>
        <v>46750</v>
      </c>
      <c r="BV115" s="77">
        <f t="shared" si="49"/>
        <v>280348</v>
      </c>
      <c r="BW115" s="78"/>
      <c r="BX115" s="78"/>
      <c r="BY115" s="78"/>
      <c r="BZ115" s="78"/>
      <c r="CA115" s="78"/>
      <c r="CB115" s="78"/>
      <c r="CC115" s="78"/>
      <c r="CD115" s="78"/>
      <c r="CE115" s="78"/>
      <c r="CF115" s="78"/>
      <c r="CG115" s="78"/>
      <c r="CH115" s="78"/>
      <c r="CI115" s="78"/>
      <c r="CJ115" s="78"/>
      <c r="CK115" s="78"/>
      <c r="CL115" s="78"/>
      <c r="CM115" s="78"/>
      <c r="CN115" s="78"/>
      <c r="CO115" s="78"/>
      <c r="CP115" s="78"/>
    </row>
    <row r="116" spans="1:94" ht="20.25" hidden="1" customHeight="1" x14ac:dyDescent="0.35">
      <c r="A116" s="61">
        <v>94</v>
      </c>
      <c r="B116" s="61" t="s">
        <v>21</v>
      </c>
      <c r="C116" s="62" t="s">
        <v>89</v>
      </c>
      <c r="D116" s="62" t="str">
        <f t="shared" si="0"/>
        <v>REPUESTOS|BATERIA</v>
      </c>
      <c r="E116" s="63" t="s">
        <v>84</v>
      </c>
      <c r="F116" s="64">
        <v>1</v>
      </c>
      <c r="G116" s="65">
        <v>417395.60351119394</v>
      </c>
      <c r="H116" s="66">
        <f t="shared" si="50"/>
        <v>496700.76817832078</v>
      </c>
      <c r="I116" s="66">
        <v>502930.25927662698</v>
      </c>
      <c r="J116" s="66">
        <f t="shared" si="51"/>
        <v>598487.00853918609</v>
      </c>
      <c r="K116" s="66">
        <v>1014857.1436800001</v>
      </c>
      <c r="L116" s="66">
        <f t="shared" si="52"/>
        <v>1207680.0009792</v>
      </c>
      <c r="M116" s="66">
        <v>353828.56704000005</v>
      </c>
      <c r="N116" s="66">
        <f t="shared" si="53"/>
        <v>421055.99477760005</v>
      </c>
      <c r="O116" s="66">
        <v>365713.79200000002</v>
      </c>
      <c r="P116" s="66">
        <f t="shared" si="54"/>
        <v>435199.41248</v>
      </c>
      <c r="Q116" s="66"/>
      <c r="R116" s="66">
        <f t="shared" si="6"/>
        <v>0</v>
      </c>
      <c r="S116" s="65">
        <v>435000</v>
      </c>
      <c r="T116" s="66">
        <f t="shared" si="55"/>
        <v>517650</v>
      </c>
      <c r="U116" s="66">
        <v>540000</v>
      </c>
      <c r="V116" s="66">
        <f t="shared" si="56"/>
        <v>642600</v>
      </c>
      <c r="W116" s="66">
        <v>655462</v>
      </c>
      <c r="X116" s="66">
        <f t="shared" si="57"/>
        <v>779999.77999999991</v>
      </c>
      <c r="Y116" s="104">
        <v>760000</v>
      </c>
      <c r="Z116" s="66">
        <f t="shared" si="58"/>
        <v>904400</v>
      </c>
      <c r="AA116" s="66">
        <v>674621</v>
      </c>
      <c r="AB116" s="66">
        <f t="shared" si="59"/>
        <v>802798.99</v>
      </c>
      <c r="AC116" s="66">
        <v>350000</v>
      </c>
      <c r="AD116" s="66">
        <f t="shared" si="60"/>
        <v>416500</v>
      </c>
      <c r="AE116" s="69">
        <v>478500</v>
      </c>
      <c r="AF116" s="70">
        <f t="shared" si="61"/>
        <v>569415</v>
      </c>
      <c r="AG116" s="70">
        <v>594000</v>
      </c>
      <c r="AH116" s="70">
        <f t="shared" si="62"/>
        <v>706860</v>
      </c>
      <c r="AI116" s="70">
        <v>721000</v>
      </c>
      <c r="AJ116" s="70">
        <f t="shared" si="63"/>
        <v>857990</v>
      </c>
      <c r="AK116" s="70">
        <v>836000</v>
      </c>
      <c r="AL116" s="70">
        <f t="shared" si="64"/>
        <v>994840</v>
      </c>
      <c r="AM116" s="70">
        <v>742100</v>
      </c>
      <c r="AN116" s="70">
        <f t="shared" si="65"/>
        <v>883099</v>
      </c>
      <c r="AO116" s="70">
        <v>385000</v>
      </c>
      <c r="AP116" s="71">
        <f t="shared" si="66"/>
        <v>458150</v>
      </c>
      <c r="AQ116" s="65">
        <f t="shared" si="19"/>
        <v>443631.86783706467</v>
      </c>
      <c r="AR116" s="72">
        <f t="shared" si="20"/>
        <v>527921.92272610695</v>
      </c>
      <c r="AS116" s="66">
        <f t="shared" si="21"/>
        <v>545643.41975887574</v>
      </c>
      <c r="AT116" s="66">
        <f t="shared" si="22"/>
        <v>649315.66951306211</v>
      </c>
      <c r="AU116" s="66">
        <f t="shared" si="23"/>
        <v>797106.38122666674</v>
      </c>
      <c r="AV116" s="66">
        <f t="shared" si="24"/>
        <v>948556.59365973342</v>
      </c>
      <c r="AW116" s="66">
        <f t="shared" si="25"/>
        <v>649942.85568000004</v>
      </c>
      <c r="AX116" s="66">
        <f t="shared" si="26"/>
        <v>773431.99825920002</v>
      </c>
      <c r="AY116" s="66">
        <f t="shared" si="27"/>
        <v>594144.93066666659</v>
      </c>
      <c r="AZ116" s="66">
        <f t="shared" si="28"/>
        <v>707032.46749333327</v>
      </c>
      <c r="BA116" s="66">
        <f t="shared" si="29"/>
        <v>367500</v>
      </c>
      <c r="BB116" s="73">
        <f t="shared" si="30"/>
        <v>437325</v>
      </c>
      <c r="BC116" s="74"/>
      <c r="BD116" s="75">
        <f t="shared" si="31"/>
        <v>442183</v>
      </c>
      <c r="BE116" s="75">
        <f t="shared" si="32"/>
        <v>543114</v>
      </c>
      <c r="BF116" s="75">
        <f t="shared" si="33"/>
        <v>769632</v>
      </c>
      <c r="BG116" s="75">
        <f t="shared" si="34"/>
        <v>561988</v>
      </c>
      <c r="BH116" s="75">
        <f t="shared" si="35"/>
        <v>539159</v>
      </c>
      <c r="BI116" s="75">
        <f t="shared" si="36"/>
        <v>366667</v>
      </c>
      <c r="BJ116" s="76">
        <f t="shared" si="37"/>
        <v>443632</v>
      </c>
      <c r="BK116" s="75">
        <f t="shared" si="38"/>
        <v>545643</v>
      </c>
      <c r="BL116" s="75">
        <f t="shared" si="39"/>
        <v>797106</v>
      </c>
      <c r="BM116" s="75">
        <f t="shared" si="40"/>
        <v>649943</v>
      </c>
      <c r="BN116" s="75">
        <f t="shared" si="41"/>
        <v>594145</v>
      </c>
      <c r="BO116" s="75">
        <f t="shared" si="42"/>
        <v>367500</v>
      </c>
      <c r="BP116" s="76">
        <f t="shared" si="43"/>
        <v>443632</v>
      </c>
      <c r="BQ116" s="75">
        <f t="shared" si="44"/>
        <v>545643</v>
      </c>
      <c r="BR116" s="75">
        <f t="shared" si="45"/>
        <v>797106</v>
      </c>
      <c r="BS116" s="75">
        <f t="shared" si="46"/>
        <v>798000</v>
      </c>
      <c r="BT116" s="75">
        <f t="shared" si="47"/>
        <v>594145</v>
      </c>
      <c r="BU116" s="77">
        <f t="shared" si="48"/>
        <v>367500</v>
      </c>
      <c r="BV116" s="77">
        <f t="shared" si="49"/>
        <v>3546026</v>
      </c>
      <c r="BW116" s="78"/>
      <c r="BX116" s="78"/>
      <c r="BY116" s="78"/>
      <c r="BZ116" s="78"/>
      <c r="CA116" s="78"/>
      <c r="CB116" s="78"/>
      <c r="CC116" s="78"/>
      <c r="CD116" s="78"/>
      <c r="CE116" s="78"/>
      <c r="CF116" s="78"/>
      <c r="CG116" s="78"/>
      <c r="CH116" s="78"/>
      <c r="CI116" s="78"/>
      <c r="CJ116" s="78"/>
      <c r="CK116" s="78"/>
      <c r="CL116" s="78"/>
      <c r="CM116" s="78"/>
      <c r="CN116" s="78"/>
      <c r="CO116" s="78"/>
      <c r="CP116" s="78"/>
    </row>
    <row r="117" spans="1:94" ht="20.25" hidden="1" customHeight="1" x14ac:dyDescent="0.35">
      <c r="A117" s="79">
        <v>95</v>
      </c>
      <c r="B117" s="79" t="s">
        <v>35</v>
      </c>
      <c r="C117" s="80" t="s">
        <v>155</v>
      </c>
      <c r="D117" s="80" t="str">
        <f t="shared" si="0"/>
        <v>MANO DE OBRA|BATERIA (INCLUYE REVISION CARGA )</v>
      </c>
      <c r="E117" s="81" t="s">
        <v>10</v>
      </c>
      <c r="F117" s="82">
        <v>1</v>
      </c>
      <c r="G117" s="83">
        <v>44800.299635755</v>
      </c>
      <c r="H117" s="84">
        <f t="shared" si="50"/>
        <v>53312.356566548449</v>
      </c>
      <c r="I117" s="84">
        <v>44800.299635755</v>
      </c>
      <c r="J117" s="84">
        <f t="shared" si="51"/>
        <v>53312.356566548449</v>
      </c>
      <c r="K117" s="85">
        <v>0.91392000000000007</v>
      </c>
      <c r="L117" s="85">
        <f t="shared" si="52"/>
        <v>1.0875648</v>
      </c>
      <c r="M117" s="84">
        <v>14.633599999999999</v>
      </c>
      <c r="N117" s="84">
        <f t="shared" si="53"/>
        <v>17.413983999999999</v>
      </c>
      <c r="O117" s="84">
        <v>10.88</v>
      </c>
      <c r="P117" s="84">
        <f t="shared" si="54"/>
        <v>12.9472</v>
      </c>
      <c r="Q117" s="84"/>
      <c r="R117" s="84">
        <f t="shared" si="6"/>
        <v>0</v>
      </c>
      <c r="S117" s="86">
        <v>87500</v>
      </c>
      <c r="T117" s="87">
        <f t="shared" si="55"/>
        <v>104125</v>
      </c>
      <c r="U117" s="87">
        <v>87500</v>
      </c>
      <c r="V117" s="87">
        <f t="shared" si="56"/>
        <v>104125</v>
      </c>
      <c r="W117" s="87">
        <v>87500</v>
      </c>
      <c r="X117" s="87">
        <f t="shared" si="57"/>
        <v>104125</v>
      </c>
      <c r="Y117" s="105">
        <v>87500</v>
      </c>
      <c r="Z117" s="87">
        <f t="shared" si="58"/>
        <v>104125</v>
      </c>
      <c r="AA117" s="87">
        <v>87500</v>
      </c>
      <c r="AB117" s="87">
        <f t="shared" si="59"/>
        <v>104125</v>
      </c>
      <c r="AC117" s="87">
        <v>87500</v>
      </c>
      <c r="AD117" s="87">
        <f t="shared" si="60"/>
        <v>104125</v>
      </c>
      <c r="AE117" s="89">
        <v>96300</v>
      </c>
      <c r="AF117" s="90">
        <f t="shared" si="61"/>
        <v>114597</v>
      </c>
      <c r="AG117" s="90">
        <v>96300</v>
      </c>
      <c r="AH117" s="90">
        <f t="shared" si="62"/>
        <v>114597</v>
      </c>
      <c r="AI117" s="90">
        <v>96300</v>
      </c>
      <c r="AJ117" s="90">
        <f t="shared" si="63"/>
        <v>114597</v>
      </c>
      <c r="AK117" s="90">
        <v>96300</v>
      </c>
      <c r="AL117" s="90">
        <f t="shared" si="64"/>
        <v>114597</v>
      </c>
      <c r="AM117" s="90">
        <v>96300</v>
      </c>
      <c r="AN117" s="90">
        <f t="shared" si="65"/>
        <v>114597</v>
      </c>
      <c r="AO117" s="90">
        <v>96300</v>
      </c>
      <c r="AP117" s="91">
        <f t="shared" si="66"/>
        <v>114597</v>
      </c>
      <c r="AQ117" s="92">
        <f t="shared" si="19"/>
        <v>76200.09987858501</v>
      </c>
      <c r="AR117" s="93">
        <f t="shared" si="20"/>
        <v>90678.118855516164</v>
      </c>
      <c r="AS117" s="94">
        <f t="shared" si="21"/>
        <v>76200.09987858501</v>
      </c>
      <c r="AT117" s="94">
        <f t="shared" si="22"/>
        <v>90678.118855516164</v>
      </c>
      <c r="AU117" s="94">
        <f t="shared" si="23"/>
        <v>61266.971306666674</v>
      </c>
      <c r="AV117" s="94">
        <f t="shared" si="24"/>
        <v>72907.695854933336</v>
      </c>
      <c r="AW117" s="94">
        <f t="shared" si="25"/>
        <v>61271.544533333334</v>
      </c>
      <c r="AX117" s="94">
        <f t="shared" si="26"/>
        <v>72913.137994666657</v>
      </c>
      <c r="AY117" s="94">
        <f t="shared" si="27"/>
        <v>61270.293333333335</v>
      </c>
      <c r="AZ117" s="94">
        <f t="shared" si="28"/>
        <v>72911.649066666665</v>
      </c>
      <c r="BA117" s="94">
        <f t="shared" si="29"/>
        <v>91900</v>
      </c>
      <c r="BB117" s="95">
        <f t="shared" si="30"/>
        <v>109361</v>
      </c>
      <c r="BC117" s="23"/>
      <c r="BD117" s="96">
        <f t="shared" si="31"/>
        <v>67975</v>
      </c>
      <c r="BE117" s="96">
        <f t="shared" si="32"/>
        <v>67975</v>
      </c>
      <c r="BF117" s="96">
        <f t="shared" si="33"/>
        <v>3</v>
      </c>
      <c r="BG117" s="96">
        <f t="shared" si="34"/>
        <v>44</v>
      </c>
      <c r="BH117" s="96">
        <f t="shared" si="35"/>
        <v>33</v>
      </c>
      <c r="BI117" s="96">
        <f t="shared" si="36"/>
        <v>91689</v>
      </c>
      <c r="BJ117" s="97">
        <f t="shared" si="37"/>
        <v>76200</v>
      </c>
      <c r="BK117" s="96">
        <f t="shared" si="38"/>
        <v>76200</v>
      </c>
      <c r="BL117" s="96">
        <f t="shared" si="39"/>
        <v>61267</v>
      </c>
      <c r="BM117" s="96">
        <f t="shared" si="40"/>
        <v>61272</v>
      </c>
      <c r="BN117" s="96">
        <f t="shared" si="41"/>
        <v>61270</v>
      </c>
      <c r="BO117" s="96">
        <f t="shared" si="42"/>
        <v>91900</v>
      </c>
      <c r="BP117" s="97">
        <f t="shared" si="43"/>
        <v>91900</v>
      </c>
      <c r="BQ117" s="96">
        <f t="shared" si="44"/>
        <v>91900</v>
      </c>
      <c r="BR117" s="96">
        <f t="shared" si="45"/>
        <v>91900</v>
      </c>
      <c r="BS117" s="96">
        <f t="shared" si="46"/>
        <v>91900</v>
      </c>
      <c r="BT117" s="96">
        <f t="shared" si="47"/>
        <v>91900</v>
      </c>
      <c r="BU117" s="98">
        <f t="shared" si="48"/>
        <v>91900</v>
      </c>
      <c r="BV117" s="77">
        <f t="shared" si="49"/>
        <v>551400</v>
      </c>
      <c r="BW117" s="9"/>
      <c r="BX117" s="9"/>
      <c r="BY117" s="9"/>
      <c r="BZ117" s="9"/>
      <c r="CA117" s="9"/>
      <c r="CB117" s="9"/>
      <c r="CC117" s="9"/>
      <c r="CD117" s="9"/>
      <c r="CE117" s="9"/>
      <c r="CF117" s="9"/>
      <c r="CG117" s="9"/>
      <c r="CH117" s="9"/>
      <c r="CI117" s="9"/>
      <c r="CJ117" s="9"/>
      <c r="CK117" s="9"/>
      <c r="CL117" s="9"/>
      <c r="CM117" s="9"/>
      <c r="CN117" s="9"/>
      <c r="CO117" s="9"/>
      <c r="CP117" s="9"/>
    </row>
    <row r="118" spans="1:94" ht="20.25" hidden="1" customHeight="1" x14ac:dyDescent="0.35">
      <c r="A118" s="99">
        <v>96</v>
      </c>
      <c r="B118" s="99" t="s">
        <v>21</v>
      </c>
      <c r="C118" s="80" t="s">
        <v>155</v>
      </c>
      <c r="D118" s="80" t="str">
        <f t="shared" si="0"/>
        <v>REPUESTOS|BATERIA (INCLUYE REVISION CARGA )</v>
      </c>
      <c r="E118" s="81" t="s">
        <v>84</v>
      </c>
      <c r="F118" s="82">
        <v>1</v>
      </c>
      <c r="G118" s="83">
        <v>417395.60351119394</v>
      </c>
      <c r="H118" s="84">
        <f t="shared" si="50"/>
        <v>496700.76817832078</v>
      </c>
      <c r="I118" s="84">
        <v>502930.25927662698</v>
      </c>
      <c r="J118" s="84">
        <f t="shared" si="51"/>
        <v>598487.00853918609</v>
      </c>
      <c r="K118" s="85">
        <v>0.91392000000000007</v>
      </c>
      <c r="L118" s="85">
        <f t="shared" si="52"/>
        <v>1.0875648</v>
      </c>
      <c r="M118" s="84">
        <v>19.203199999999999</v>
      </c>
      <c r="N118" s="84">
        <f t="shared" si="53"/>
        <v>22.851807999999998</v>
      </c>
      <c r="O118" s="84">
        <v>14.144000000000002</v>
      </c>
      <c r="P118" s="84">
        <f t="shared" si="54"/>
        <v>16.83136</v>
      </c>
      <c r="Q118" s="84"/>
      <c r="R118" s="84">
        <f t="shared" si="6"/>
        <v>0</v>
      </c>
      <c r="S118" s="86">
        <v>437500</v>
      </c>
      <c r="T118" s="87">
        <f t="shared" si="55"/>
        <v>520625</v>
      </c>
      <c r="U118" s="87"/>
      <c r="V118" s="87">
        <f t="shared" si="56"/>
        <v>0</v>
      </c>
      <c r="W118" s="87">
        <v>635294</v>
      </c>
      <c r="X118" s="87">
        <f t="shared" si="57"/>
        <v>755999.86</v>
      </c>
      <c r="Y118" s="105">
        <v>760000</v>
      </c>
      <c r="Z118" s="87">
        <f t="shared" si="58"/>
        <v>904400</v>
      </c>
      <c r="AA118" s="87">
        <v>950000</v>
      </c>
      <c r="AB118" s="87">
        <f t="shared" si="59"/>
        <v>1130500</v>
      </c>
      <c r="AC118" s="87">
        <v>350000</v>
      </c>
      <c r="AD118" s="87">
        <f t="shared" si="60"/>
        <v>416500</v>
      </c>
      <c r="AE118" s="89">
        <v>481300</v>
      </c>
      <c r="AF118" s="90">
        <f t="shared" si="61"/>
        <v>572747</v>
      </c>
      <c r="AG118" s="90"/>
      <c r="AH118" s="90">
        <f t="shared" si="62"/>
        <v>0</v>
      </c>
      <c r="AI118" s="90">
        <v>698800</v>
      </c>
      <c r="AJ118" s="90">
        <f t="shared" si="63"/>
        <v>831572</v>
      </c>
      <c r="AK118" s="90">
        <v>836000</v>
      </c>
      <c r="AL118" s="90">
        <f t="shared" si="64"/>
        <v>994840</v>
      </c>
      <c r="AM118" s="90">
        <v>1045000</v>
      </c>
      <c r="AN118" s="90">
        <f t="shared" si="65"/>
        <v>1243550</v>
      </c>
      <c r="AO118" s="90">
        <v>385000</v>
      </c>
      <c r="AP118" s="91">
        <f t="shared" si="66"/>
        <v>458150</v>
      </c>
      <c r="AQ118" s="92">
        <f t="shared" si="19"/>
        <v>445398.53450373135</v>
      </c>
      <c r="AR118" s="93">
        <f t="shared" si="20"/>
        <v>530024.25605944032</v>
      </c>
      <c r="AS118" s="94">
        <f t="shared" si="21"/>
        <v>502930.25927662698</v>
      </c>
      <c r="AT118" s="94">
        <f t="shared" si="22"/>
        <v>598487.00853918609</v>
      </c>
      <c r="AU118" s="94">
        <f t="shared" si="23"/>
        <v>444698.30463999999</v>
      </c>
      <c r="AV118" s="94">
        <f t="shared" si="24"/>
        <v>529190.98252159997</v>
      </c>
      <c r="AW118" s="94">
        <f t="shared" si="25"/>
        <v>532006.40106666659</v>
      </c>
      <c r="AX118" s="94">
        <f t="shared" si="26"/>
        <v>633087.61726933322</v>
      </c>
      <c r="AY118" s="94">
        <f t="shared" si="27"/>
        <v>665004.71466666658</v>
      </c>
      <c r="AZ118" s="94">
        <f t="shared" si="28"/>
        <v>791355.61045333324</v>
      </c>
      <c r="BA118" s="94">
        <f t="shared" si="29"/>
        <v>367500</v>
      </c>
      <c r="BB118" s="95">
        <f t="shared" si="30"/>
        <v>437325</v>
      </c>
      <c r="BC118" s="23"/>
      <c r="BD118" s="96">
        <f t="shared" si="31"/>
        <v>443838</v>
      </c>
      <c r="BE118" s="96">
        <f t="shared" si="32"/>
        <v>502930</v>
      </c>
      <c r="BF118" s="96">
        <f t="shared" si="33"/>
        <v>3</v>
      </c>
      <c r="BG118" s="96">
        <f t="shared" si="34"/>
        <v>58</v>
      </c>
      <c r="BH118" s="96">
        <f t="shared" si="35"/>
        <v>42</v>
      </c>
      <c r="BI118" s="96">
        <f t="shared" si="36"/>
        <v>366667</v>
      </c>
      <c r="BJ118" s="97">
        <f t="shared" si="37"/>
        <v>445399</v>
      </c>
      <c r="BK118" s="96">
        <f t="shared" si="38"/>
        <v>502930</v>
      </c>
      <c r="BL118" s="96">
        <f t="shared" si="39"/>
        <v>444698</v>
      </c>
      <c r="BM118" s="96">
        <f t="shared" si="40"/>
        <v>532006</v>
      </c>
      <c r="BN118" s="96">
        <f t="shared" si="41"/>
        <v>665005</v>
      </c>
      <c r="BO118" s="96">
        <f t="shared" si="42"/>
        <v>367500</v>
      </c>
      <c r="BP118" s="97">
        <f t="shared" si="43"/>
        <v>445399</v>
      </c>
      <c r="BQ118" s="96">
        <f t="shared" si="44"/>
        <v>0</v>
      </c>
      <c r="BR118" s="96">
        <f t="shared" si="45"/>
        <v>667047</v>
      </c>
      <c r="BS118" s="96">
        <f t="shared" si="46"/>
        <v>798000</v>
      </c>
      <c r="BT118" s="96">
        <f t="shared" si="47"/>
        <v>997500</v>
      </c>
      <c r="BU118" s="98">
        <f t="shared" si="48"/>
        <v>367500</v>
      </c>
      <c r="BV118" s="77">
        <f t="shared" si="49"/>
        <v>3275446</v>
      </c>
      <c r="BW118" s="9"/>
      <c r="BX118" s="9"/>
      <c r="BY118" s="9"/>
      <c r="BZ118" s="9"/>
      <c r="CA118" s="9"/>
      <c r="CB118" s="9"/>
      <c r="CC118" s="9"/>
      <c r="CD118" s="9"/>
      <c r="CE118" s="9"/>
      <c r="CF118" s="9"/>
      <c r="CG118" s="9"/>
      <c r="CH118" s="9"/>
      <c r="CI118" s="9"/>
      <c r="CJ118" s="9"/>
      <c r="CK118" s="9"/>
      <c r="CL118" s="9"/>
      <c r="CM118" s="9"/>
      <c r="CN118" s="9"/>
      <c r="CO118" s="9"/>
      <c r="CP118" s="9"/>
    </row>
    <row r="119" spans="1:94" ht="20.25" hidden="1" customHeight="1" x14ac:dyDescent="0.35">
      <c r="A119" s="61">
        <v>97</v>
      </c>
      <c r="B119" s="61" t="s">
        <v>35</v>
      </c>
      <c r="C119" s="62" t="s">
        <v>90</v>
      </c>
      <c r="D119" s="62" t="str">
        <f t="shared" si="0"/>
        <v>MANO DE OBRA|BATERIA DE ALTA TENSION (PACK HIBRIDO)</v>
      </c>
      <c r="E119" s="63" t="s">
        <v>10</v>
      </c>
      <c r="F119" s="64">
        <v>1</v>
      </c>
      <c r="G119" s="65"/>
      <c r="H119" s="66">
        <f t="shared" si="50"/>
        <v>0</v>
      </c>
      <c r="I119" s="66"/>
      <c r="J119" s="66">
        <f t="shared" si="51"/>
        <v>0</v>
      </c>
      <c r="K119" s="66"/>
      <c r="L119" s="66">
        <f t="shared" si="52"/>
        <v>0</v>
      </c>
      <c r="M119" s="66"/>
      <c r="N119" s="66">
        <f t="shared" si="53"/>
        <v>0</v>
      </c>
      <c r="O119" s="66"/>
      <c r="P119" s="66">
        <f t="shared" si="54"/>
        <v>0</v>
      </c>
      <c r="Q119" s="66"/>
      <c r="R119" s="66">
        <f t="shared" si="6"/>
        <v>0</v>
      </c>
      <c r="S119" s="65"/>
      <c r="T119" s="66">
        <f t="shared" si="55"/>
        <v>0</v>
      </c>
      <c r="U119" s="66"/>
      <c r="V119" s="66">
        <f t="shared" si="56"/>
        <v>0</v>
      </c>
      <c r="W119" s="66"/>
      <c r="X119" s="66">
        <f t="shared" si="57"/>
        <v>0</v>
      </c>
      <c r="Y119" s="66"/>
      <c r="Z119" s="66">
        <f t="shared" si="58"/>
        <v>0</v>
      </c>
      <c r="AA119" s="66"/>
      <c r="AB119" s="66">
        <f t="shared" si="59"/>
        <v>0</v>
      </c>
      <c r="AC119" s="66">
        <v>350000</v>
      </c>
      <c r="AD119" s="66">
        <f t="shared" si="60"/>
        <v>416500</v>
      </c>
      <c r="AE119" s="69"/>
      <c r="AF119" s="70">
        <f t="shared" si="61"/>
        <v>0</v>
      </c>
      <c r="AG119" s="70"/>
      <c r="AH119" s="70">
        <f t="shared" si="62"/>
        <v>0</v>
      </c>
      <c r="AI119" s="70"/>
      <c r="AJ119" s="70">
        <f t="shared" si="63"/>
        <v>0</v>
      </c>
      <c r="AK119" s="70"/>
      <c r="AL119" s="70">
        <f t="shared" si="64"/>
        <v>0</v>
      </c>
      <c r="AM119" s="70"/>
      <c r="AN119" s="70">
        <f t="shared" si="65"/>
        <v>0</v>
      </c>
      <c r="AO119" s="70">
        <v>385000</v>
      </c>
      <c r="AP119" s="71">
        <f t="shared" si="66"/>
        <v>458150</v>
      </c>
      <c r="AQ119" s="65" t="e">
        <f t="shared" si="19"/>
        <v>#DIV/0!</v>
      </c>
      <c r="AR119" s="72" t="e">
        <f t="shared" si="20"/>
        <v>#DIV/0!</v>
      </c>
      <c r="AS119" s="66" t="e">
        <f t="shared" si="21"/>
        <v>#DIV/0!</v>
      </c>
      <c r="AT119" s="66" t="e">
        <f t="shared" si="22"/>
        <v>#DIV/0!</v>
      </c>
      <c r="AU119" s="66" t="e">
        <f t="shared" si="23"/>
        <v>#DIV/0!</v>
      </c>
      <c r="AV119" s="66" t="e">
        <f t="shared" si="24"/>
        <v>#DIV/0!</v>
      </c>
      <c r="AW119" s="66" t="e">
        <f t="shared" si="25"/>
        <v>#DIV/0!</v>
      </c>
      <c r="AX119" s="66" t="e">
        <f t="shared" si="26"/>
        <v>#DIV/0!</v>
      </c>
      <c r="AY119" s="66" t="e">
        <f t="shared" si="27"/>
        <v>#DIV/0!</v>
      </c>
      <c r="AZ119" s="66" t="e">
        <f t="shared" si="28"/>
        <v>#DIV/0!</v>
      </c>
      <c r="BA119" s="66">
        <f t="shared" si="29"/>
        <v>367500</v>
      </c>
      <c r="BB119" s="73">
        <f t="shared" si="30"/>
        <v>437325</v>
      </c>
      <c r="BC119" s="74"/>
      <c r="BD119" s="75">
        <f t="shared" si="31"/>
        <v>0</v>
      </c>
      <c r="BE119" s="75">
        <f t="shared" si="32"/>
        <v>0</v>
      </c>
      <c r="BF119" s="75">
        <f t="shared" si="33"/>
        <v>0</v>
      </c>
      <c r="BG119" s="75">
        <f t="shared" si="34"/>
        <v>0</v>
      </c>
      <c r="BH119" s="75">
        <f t="shared" si="35"/>
        <v>0</v>
      </c>
      <c r="BI119" s="75">
        <f t="shared" si="36"/>
        <v>366667</v>
      </c>
      <c r="BJ119" s="76">
        <f t="shared" si="37"/>
        <v>0</v>
      </c>
      <c r="BK119" s="75">
        <f t="shared" si="38"/>
        <v>0</v>
      </c>
      <c r="BL119" s="75">
        <f t="shared" si="39"/>
        <v>0</v>
      </c>
      <c r="BM119" s="75">
        <f t="shared" si="40"/>
        <v>0</v>
      </c>
      <c r="BN119" s="75">
        <f t="shared" si="41"/>
        <v>0</v>
      </c>
      <c r="BO119" s="75">
        <f t="shared" si="42"/>
        <v>367500</v>
      </c>
      <c r="BP119" s="76">
        <f t="shared" si="43"/>
        <v>0</v>
      </c>
      <c r="BQ119" s="75">
        <f t="shared" si="44"/>
        <v>0</v>
      </c>
      <c r="BR119" s="75">
        <f t="shared" si="45"/>
        <v>0</v>
      </c>
      <c r="BS119" s="75">
        <f t="shared" si="46"/>
        <v>0</v>
      </c>
      <c r="BT119" s="75">
        <f t="shared" si="47"/>
        <v>0</v>
      </c>
      <c r="BU119" s="77">
        <f t="shared" si="48"/>
        <v>367500</v>
      </c>
      <c r="BV119" s="77">
        <f t="shared" si="49"/>
        <v>367500</v>
      </c>
      <c r="BW119" s="78"/>
      <c r="BX119" s="78"/>
      <c r="BY119" s="78"/>
      <c r="BZ119" s="78"/>
      <c r="CA119" s="78"/>
      <c r="CB119" s="78"/>
      <c r="CC119" s="78"/>
      <c r="CD119" s="78"/>
      <c r="CE119" s="78"/>
      <c r="CF119" s="78"/>
      <c r="CG119" s="78"/>
      <c r="CH119" s="78"/>
      <c r="CI119" s="78"/>
      <c r="CJ119" s="78"/>
      <c r="CK119" s="78"/>
      <c r="CL119" s="78"/>
      <c r="CM119" s="78"/>
      <c r="CN119" s="78"/>
      <c r="CO119" s="78"/>
      <c r="CP119" s="78"/>
    </row>
    <row r="120" spans="1:94" ht="20.25" hidden="1" customHeight="1" x14ac:dyDescent="0.35">
      <c r="A120" s="61">
        <v>98</v>
      </c>
      <c r="B120" s="61" t="s">
        <v>21</v>
      </c>
      <c r="C120" s="62" t="s">
        <v>90</v>
      </c>
      <c r="D120" s="62" t="str">
        <f t="shared" si="0"/>
        <v>REPUESTOS|BATERIA DE ALTA TENSION (PACK HIBRIDO)</v>
      </c>
      <c r="E120" s="63" t="s">
        <v>84</v>
      </c>
      <c r="F120" s="64">
        <v>1</v>
      </c>
      <c r="G120" s="65"/>
      <c r="H120" s="66">
        <f t="shared" si="50"/>
        <v>0</v>
      </c>
      <c r="I120" s="66"/>
      <c r="J120" s="66">
        <f t="shared" si="51"/>
        <v>0</v>
      </c>
      <c r="K120" s="66"/>
      <c r="L120" s="66">
        <f t="shared" si="52"/>
        <v>0</v>
      </c>
      <c r="M120" s="66"/>
      <c r="N120" s="66">
        <f t="shared" si="53"/>
        <v>0</v>
      </c>
      <c r="O120" s="66"/>
      <c r="P120" s="66">
        <f t="shared" si="54"/>
        <v>0</v>
      </c>
      <c r="Q120" s="66"/>
      <c r="R120" s="66">
        <f t="shared" si="6"/>
        <v>0</v>
      </c>
      <c r="S120" s="65"/>
      <c r="T120" s="66">
        <f t="shared" si="55"/>
        <v>0</v>
      </c>
      <c r="U120" s="66"/>
      <c r="V120" s="66">
        <f t="shared" si="56"/>
        <v>0</v>
      </c>
      <c r="W120" s="66"/>
      <c r="X120" s="66">
        <f t="shared" si="57"/>
        <v>0</v>
      </c>
      <c r="Y120" s="110"/>
      <c r="Z120" s="66">
        <f t="shared" si="58"/>
        <v>0</v>
      </c>
      <c r="AA120" s="66"/>
      <c r="AB120" s="66">
        <f t="shared" si="59"/>
        <v>0</v>
      </c>
      <c r="AC120" s="66">
        <v>1500000</v>
      </c>
      <c r="AD120" s="66">
        <f t="shared" si="60"/>
        <v>1785000</v>
      </c>
      <c r="AE120" s="69"/>
      <c r="AF120" s="70">
        <f t="shared" si="61"/>
        <v>0</v>
      </c>
      <c r="AG120" s="70"/>
      <c r="AH120" s="70">
        <f t="shared" si="62"/>
        <v>0</v>
      </c>
      <c r="AI120" s="70"/>
      <c r="AJ120" s="70">
        <f t="shared" si="63"/>
        <v>0</v>
      </c>
      <c r="AK120" s="70"/>
      <c r="AL120" s="70">
        <f t="shared" si="64"/>
        <v>0</v>
      </c>
      <c r="AM120" s="70"/>
      <c r="AN120" s="70">
        <f t="shared" si="65"/>
        <v>0</v>
      </c>
      <c r="AO120" s="70">
        <v>1650000</v>
      </c>
      <c r="AP120" s="71">
        <f t="shared" si="66"/>
        <v>1963500</v>
      </c>
      <c r="AQ120" s="65" t="e">
        <f t="shared" si="19"/>
        <v>#DIV/0!</v>
      </c>
      <c r="AR120" s="72" t="e">
        <f t="shared" si="20"/>
        <v>#DIV/0!</v>
      </c>
      <c r="AS120" s="66" t="e">
        <f t="shared" si="21"/>
        <v>#DIV/0!</v>
      </c>
      <c r="AT120" s="66" t="e">
        <f t="shared" si="22"/>
        <v>#DIV/0!</v>
      </c>
      <c r="AU120" s="66" t="e">
        <f t="shared" si="23"/>
        <v>#DIV/0!</v>
      </c>
      <c r="AV120" s="66" t="e">
        <f t="shared" si="24"/>
        <v>#DIV/0!</v>
      </c>
      <c r="AW120" s="66" t="e">
        <f t="shared" si="25"/>
        <v>#DIV/0!</v>
      </c>
      <c r="AX120" s="66" t="e">
        <f t="shared" si="26"/>
        <v>#DIV/0!</v>
      </c>
      <c r="AY120" s="66" t="e">
        <f t="shared" si="27"/>
        <v>#DIV/0!</v>
      </c>
      <c r="AZ120" s="66" t="e">
        <f t="shared" si="28"/>
        <v>#DIV/0!</v>
      </c>
      <c r="BA120" s="66">
        <f t="shared" si="29"/>
        <v>1575000</v>
      </c>
      <c r="BB120" s="73">
        <f t="shared" si="30"/>
        <v>1874250</v>
      </c>
      <c r="BC120" s="74"/>
      <c r="BD120" s="75">
        <f t="shared" si="31"/>
        <v>0</v>
      </c>
      <c r="BE120" s="75">
        <f t="shared" si="32"/>
        <v>0</v>
      </c>
      <c r="BF120" s="75">
        <f t="shared" si="33"/>
        <v>0</v>
      </c>
      <c r="BG120" s="75">
        <f t="shared" si="34"/>
        <v>0</v>
      </c>
      <c r="BH120" s="75">
        <f t="shared" si="35"/>
        <v>0</v>
      </c>
      <c r="BI120" s="75">
        <f t="shared" si="36"/>
        <v>1571429</v>
      </c>
      <c r="BJ120" s="76">
        <f t="shared" si="37"/>
        <v>0</v>
      </c>
      <c r="BK120" s="75">
        <f t="shared" si="38"/>
        <v>0</v>
      </c>
      <c r="BL120" s="75">
        <f t="shared" si="39"/>
        <v>0</v>
      </c>
      <c r="BM120" s="75">
        <f t="shared" si="40"/>
        <v>0</v>
      </c>
      <c r="BN120" s="75">
        <f t="shared" si="41"/>
        <v>0</v>
      </c>
      <c r="BO120" s="75">
        <f t="shared" si="42"/>
        <v>1575000</v>
      </c>
      <c r="BP120" s="76">
        <f t="shared" si="43"/>
        <v>0</v>
      </c>
      <c r="BQ120" s="75">
        <f t="shared" si="44"/>
        <v>0</v>
      </c>
      <c r="BR120" s="75">
        <f t="shared" si="45"/>
        <v>0</v>
      </c>
      <c r="BS120" s="75">
        <f t="shared" si="46"/>
        <v>0</v>
      </c>
      <c r="BT120" s="75">
        <f t="shared" si="47"/>
        <v>0</v>
      </c>
      <c r="BU120" s="77">
        <f t="shared" si="48"/>
        <v>1575000</v>
      </c>
      <c r="BV120" s="77">
        <f t="shared" si="49"/>
        <v>1575000</v>
      </c>
      <c r="BW120" s="78"/>
      <c r="BX120" s="78"/>
      <c r="BY120" s="78"/>
      <c r="BZ120" s="78"/>
      <c r="CA120" s="78"/>
      <c r="CB120" s="78"/>
      <c r="CC120" s="78"/>
      <c r="CD120" s="78"/>
      <c r="CE120" s="78"/>
      <c r="CF120" s="78"/>
      <c r="CG120" s="78"/>
      <c r="CH120" s="78"/>
      <c r="CI120" s="78"/>
      <c r="CJ120" s="78"/>
      <c r="CK120" s="78"/>
      <c r="CL120" s="78"/>
      <c r="CM120" s="78"/>
      <c r="CN120" s="78"/>
      <c r="CO120" s="78"/>
      <c r="CP120" s="78"/>
    </row>
    <row r="121" spans="1:94" ht="20.25" hidden="1" customHeight="1" x14ac:dyDescent="0.3">
      <c r="A121" s="79">
        <v>99</v>
      </c>
      <c r="B121" s="79" t="s">
        <v>35</v>
      </c>
      <c r="C121" s="80" t="s">
        <v>156</v>
      </c>
      <c r="D121" s="80" t="str">
        <f t="shared" si="0"/>
        <v>MANO DE OBRA|BIELA</v>
      </c>
      <c r="E121" s="81" t="s">
        <v>10</v>
      </c>
      <c r="F121" s="82">
        <v>1</v>
      </c>
      <c r="G121" s="83">
        <v>3769439.213591984</v>
      </c>
      <c r="H121" s="84">
        <f t="shared" si="50"/>
        <v>4485632.6641744608</v>
      </c>
      <c r="I121" s="84">
        <v>3769439.213591984</v>
      </c>
      <c r="J121" s="84">
        <f t="shared" si="51"/>
        <v>4485632.6641744608</v>
      </c>
      <c r="K121" s="85">
        <v>0.91392000000000007</v>
      </c>
      <c r="L121" s="85">
        <f t="shared" si="52"/>
        <v>1.0875648</v>
      </c>
      <c r="M121" s="84">
        <v>14.633599999999999</v>
      </c>
      <c r="N121" s="84">
        <f t="shared" si="53"/>
        <v>17.413983999999999</v>
      </c>
      <c r="O121" s="84">
        <v>10.88</v>
      </c>
      <c r="P121" s="84">
        <f t="shared" si="54"/>
        <v>12.9472</v>
      </c>
      <c r="Q121" s="84"/>
      <c r="R121" s="84">
        <f t="shared" si="6"/>
        <v>0</v>
      </c>
      <c r="S121" s="86">
        <v>1750000</v>
      </c>
      <c r="T121" s="87">
        <f t="shared" si="55"/>
        <v>2082500</v>
      </c>
      <c r="U121" s="87">
        <v>1750000</v>
      </c>
      <c r="V121" s="87">
        <f t="shared" si="56"/>
        <v>2082500</v>
      </c>
      <c r="W121" s="87">
        <v>1750000</v>
      </c>
      <c r="X121" s="87">
        <f t="shared" si="57"/>
        <v>2082500</v>
      </c>
      <c r="Y121" s="105">
        <v>1750000</v>
      </c>
      <c r="Z121" s="87">
        <f t="shared" si="58"/>
        <v>2082500</v>
      </c>
      <c r="AA121" s="87">
        <v>1750000</v>
      </c>
      <c r="AB121" s="87">
        <f t="shared" si="59"/>
        <v>2082500</v>
      </c>
      <c r="AC121" s="87">
        <v>1750000</v>
      </c>
      <c r="AD121" s="87">
        <f t="shared" si="60"/>
        <v>2082500</v>
      </c>
      <c r="AE121" s="89">
        <v>1925000</v>
      </c>
      <c r="AF121" s="90">
        <f t="shared" si="61"/>
        <v>2290750</v>
      </c>
      <c r="AG121" s="90">
        <v>1925000</v>
      </c>
      <c r="AH121" s="90">
        <f t="shared" si="62"/>
        <v>2290750</v>
      </c>
      <c r="AI121" s="90">
        <v>1925000</v>
      </c>
      <c r="AJ121" s="90">
        <f t="shared" si="63"/>
        <v>2290750</v>
      </c>
      <c r="AK121" s="90">
        <v>1925000</v>
      </c>
      <c r="AL121" s="90">
        <f t="shared" si="64"/>
        <v>2290750</v>
      </c>
      <c r="AM121" s="90">
        <v>1925000</v>
      </c>
      <c r="AN121" s="90">
        <f t="shared" si="65"/>
        <v>2290750</v>
      </c>
      <c r="AO121" s="90">
        <v>1925000</v>
      </c>
      <c r="AP121" s="91">
        <f t="shared" si="66"/>
        <v>2290750</v>
      </c>
      <c r="AQ121" s="92">
        <f t="shared" si="19"/>
        <v>2481479.7378639947</v>
      </c>
      <c r="AR121" s="93">
        <f t="shared" si="20"/>
        <v>2952960.8880581534</v>
      </c>
      <c r="AS121" s="94">
        <f t="shared" si="21"/>
        <v>2481479.7378639947</v>
      </c>
      <c r="AT121" s="94">
        <f t="shared" si="22"/>
        <v>2952960.8880581534</v>
      </c>
      <c r="AU121" s="94">
        <f t="shared" si="23"/>
        <v>1225000.30464</v>
      </c>
      <c r="AV121" s="94">
        <f t="shared" si="24"/>
        <v>1457750.3625216</v>
      </c>
      <c r="AW121" s="94">
        <f t="shared" si="25"/>
        <v>1225004.8778666668</v>
      </c>
      <c r="AX121" s="94">
        <f t="shared" si="26"/>
        <v>1457755.8046613333</v>
      </c>
      <c r="AY121" s="94">
        <f t="shared" si="27"/>
        <v>1225003.6266666667</v>
      </c>
      <c r="AZ121" s="94">
        <f t="shared" si="28"/>
        <v>1457754.3157333334</v>
      </c>
      <c r="BA121" s="94">
        <f t="shared" si="29"/>
        <v>1837500</v>
      </c>
      <c r="BB121" s="95">
        <f t="shared" si="30"/>
        <v>2186625</v>
      </c>
      <c r="BC121" s="111"/>
      <c r="BD121" s="96">
        <f t="shared" si="31"/>
        <v>2212062</v>
      </c>
      <c r="BE121" s="96">
        <f t="shared" si="32"/>
        <v>2212062</v>
      </c>
      <c r="BF121" s="96">
        <f t="shared" si="33"/>
        <v>3</v>
      </c>
      <c r="BG121" s="96">
        <f t="shared" si="34"/>
        <v>44</v>
      </c>
      <c r="BH121" s="96">
        <f t="shared" si="35"/>
        <v>33</v>
      </c>
      <c r="BI121" s="96">
        <f t="shared" si="36"/>
        <v>1833333</v>
      </c>
      <c r="BJ121" s="97">
        <f t="shared" si="37"/>
        <v>2481480</v>
      </c>
      <c r="BK121" s="96">
        <f t="shared" si="38"/>
        <v>2481480</v>
      </c>
      <c r="BL121" s="96">
        <f t="shared" si="39"/>
        <v>1225000</v>
      </c>
      <c r="BM121" s="96">
        <f t="shared" si="40"/>
        <v>1225005</v>
      </c>
      <c r="BN121" s="96">
        <f t="shared" si="41"/>
        <v>1225004</v>
      </c>
      <c r="BO121" s="96">
        <f t="shared" si="42"/>
        <v>1837500</v>
      </c>
      <c r="BP121" s="97">
        <f t="shared" si="43"/>
        <v>1837500</v>
      </c>
      <c r="BQ121" s="96">
        <f t="shared" si="44"/>
        <v>1837500</v>
      </c>
      <c r="BR121" s="96">
        <f t="shared" si="45"/>
        <v>1837500</v>
      </c>
      <c r="BS121" s="96">
        <f t="shared" si="46"/>
        <v>1837500</v>
      </c>
      <c r="BT121" s="96">
        <f t="shared" si="47"/>
        <v>1837500</v>
      </c>
      <c r="BU121" s="98">
        <f t="shared" si="48"/>
        <v>1837500</v>
      </c>
      <c r="BV121" s="77">
        <f t="shared" si="49"/>
        <v>11025000</v>
      </c>
      <c r="BW121" s="14"/>
      <c r="BX121" s="14"/>
      <c r="BY121" s="14"/>
      <c r="BZ121" s="14"/>
      <c r="CA121" s="14"/>
      <c r="CB121" s="14"/>
      <c r="CC121" s="14"/>
      <c r="CD121" s="14"/>
      <c r="CE121" s="14"/>
      <c r="CF121" s="14"/>
      <c r="CG121" s="14"/>
      <c r="CH121" s="14"/>
      <c r="CI121" s="14"/>
      <c r="CJ121" s="14"/>
      <c r="CK121" s="14"/>
      <c r="CL121" s="14"/>
      <c r="CM121" s="14"/>
      <c r="CN121" s="14"/>
      <c r="CO121" s="14"/>
      <c r="CP121" s="14"/>
    </row>
    <row r="122" spans="1:94" ht="20.25" hidden="1" customHeight="1" x14ac:dyDescent="0.35">
      <c r="A122" s="99">
        <v>100</v>
      </c>
      <c r="B122" s="99" t="s">
        <v>21</v>
      </c>
      <c r="C122" s="80" t="s">
        <v>156</v>
      </c>
      <c r="D122" s="80" t="str">
        <f t="shared" si="0"/>
        <v>REPUESTOS|BIELA</v>
      </c>
      <c r="E122" s="81" t="s">
        <v>84</v>
      </c>
      <c r="F122" s="82">
        <v>1</v>
      </c>
      <c r="G122" s="83">
        <v>349761.42339269497</v>
      </c>
      <c r="H122" s="84">
        <f t="shared" si="50"/>
        <v>416216.09383730701</v>
      </c>
      <c r="I122" s="84">
        <v>465215.83665598801</v>
      </c>
      <c r="J122" s="84">
        <f t="shared" si="51"/>
        <v>553606.84562062565</v>
      </c>
      <c r="K122" s="85">
        <v>0.91392000000000007</v>
      </c>
      <c r="L122" s="85">
        <f t="shared" si="52"/>
        <v>1.0875648</v>
      </c>
      <c r="M122" s="84">
        <v>18.289280000000002</v>
      </c>
      <c r="N122" s="84">
        <f t="shared" si="53"/>
        <v>21.764243199999999</v>
      </c>
      <c r="O122" s="84">
        <v>14.144000000000002</v>
      </c>
      <c r="P122" s="84">
        <f t="shared" si="54"/>
        <v>16.83136</v>
      </c>
      <c r="Q122" s="84"/>
      <c r="R122" s="84">
        <f t="shared" si="6"/>
        <v>0</v>
      </c>
      <c r="S122" s="86">
        <v>789000</v>
      </c>
      <c r="T122" s="87">
        <f t="shared" si="55"/>
        <v>938910</v>
      </c>
      <c r="U122" s="87">
        <v>1400000</v>
      </c>
      <c r="V122" s="87">
        <f t="shared" si="56"/>
        <v>1666000</v>
      </c>
      <c r="W122" s="87">
        <v>1750000</v>
      </c>
      <c r="X122" s="87">
        <f t="shared" si="57"/>
        <v>2082500</v>
      </c>
      <c r="Y122" s="105">
        <v>1560000</v>
      </c>
      <c r="Z122" s="87">
        <f t="shared" si="58"/>
        <v>1856400</v>
      </c>
      <c r="AA122" s="87">
        <v>2137810</v>
      </c>
      <c r="AB122" s="87">
        <f t="shared" si="59"/>
        <v>2543993.9</v>
      </c>
      <c r="AC122" s="87">
        <v>1750000</v>
      </c>
      <c r="AD122" s="87">
        <f t="shared" si="60"/>
        <v>2082500</v>
      </c>
      <c r="AE122" s="89">
        <v>867900</v>
      </c>
      <c r="AF122" s="90">
        <f t="shared" si="61"/>
        <v>1032801</v>
      </c>
      <c r="AG122" s="90">
        <v>1540000</v>
      </c>
      <c r="AH122" s="90">
        <f t="shared" si="62"/>
        <v>1832600</v>
      </c>
      <c r="AI122" s="90">
        <v>1925000</v>
      </c>
      <c r="AJ122" s="90">
        <f t="shared" si="63"/>
        <v>2290750</v>
      </c>
      <c r="AK122" s="90">
        <v>1716000</v>
      </c>
      <c r="AL122" s="90">
        <f t="shared" si="64"/>
        <v>2042040</v>
      </c>
      <c r="AM122" s="90">
        <v>2351600</v>
      </c>
      <c r="AN122" s="90">
        <f t="shared" si="65"/>
        <v>2798404</v>
      </c>
      <c r="AO122" s="90">
        <v>1925000</v>
      </c>
      <c r="AP122" s="91">
        <f t="shared" si="66"/>
        <v>2290750</v>
      </c>
      <c r="AQ122" s="92">
        <f t="shared" si="19"/>
        <v>668887.14113089826</v>
      </c>
      <c r="AR122" s="93">
        <f t="shared" si="20"/>
        <v>795975.69794576894</v>
      </c>
      <c r="AS122" s="94">
        <f t="shared" si="21"/>
        <v>1135071.9455519959</v>
      </c>
      <c r="AT122" s="94">
        <f t="shared" si="22"/>
        <v>1350735.6152068751</v>
      </c>
      <c r="AU122" s="94">
        <f t="shared" si="23"/>
        <v>1225000.30464</v>
      </c>
      <c r="AV122" s="94">
        <f t="shared" si="24"/>
        <v>1457750.3625216</v>
      </c>
      <c r="AW122" s="94">
        <f t="shared" si="25"/>
        <v>1092006.0964266667</v>
      </c>
      <c r="AX122" s="94">
        <f t="shared" si="26"/>
        <v>1299487.2547477332</v>
      </c>
      <c r="AY122" s="94">
        <f t="shared" si="27"/>
        <v>1496474.7146666665</v>
      </c>
      <c r="AZ122" s="94">
        <f t="shared" si="28"/>
        <v>1780804.9104533331</v>
      </c>
      <c r="BA122" s="94">
        <f t="shared" si="29"/>
        <v>1837500</v>
      </c>
      <c r="BB122" s="95">
        <f t="shared" si="30"/>
        <v>2186625</v>
      </c>
      <c r="BC122" s="23"/>
      <c r="BD122" s="96">
        <f t="shared" si="31"/>
        <v>568319</v>
      </c>
      <c r="BE122" s="96">
        <f t="shared" si="32"/>
        <v>853928</v>
      </c>
      <c r="BF122" s="96">
        <f t="shared" si="33"/>
        <v>3</v>
      </c>
      <c r="BG122" s="96">
        <f t="shared" si="34"/>
        <v>55</v>
      </c>
      <c r="BH122" s="96">
        <f t="shared" si="35"/>
        <v>42</v>
      </c>
      <c r="BI122" s="96">
        <f t="shared" si="36"/>
        <v>1833333</v>
      </c>
      <c r="BJ122" s="97">
        <f t="shared" si="37"/>
        <v>668887</v>
      </c>
      <c r="BK122" s="96">
        <f t="shared" si="38"/>
        <v>1135072</v>
      </c>
      <c r="BL122" s="96">
        <f t="shared" si="39"/>
        <v>1225000</v>
      </c>
      <c r="BM122" s="96">
        <f t="shared" si="40"/>
        <v>1092006</v>
      </c>
      <c r="BN122" s="96">
        <f t="shared" si="41"/>
        <v>1496475</v>
      </c>
      <c r="BO122" s="96">
        <f t="shared" si="42"/>
        <v>1837500</v>
      </c>
      <c r="BP122" s="97">
        <f t="shared" si="43"/>
        <v>828450</v>
      </c>
      <c r="BQ122" s="96">
        <f t="shared" si="44"/>
        <v>1470000</v>
      </c>
      <c r="BR122" s="96">
        <f t="shared" si="45"/>
        <v>1837500</v>
      </c>
      <c r="BS122" s="96">
        <f t="shared" si="46"/>
        <v>1638000</v>
      </c>
      <c r="BT122" s="96">
        <f t="shared" si="47"/>
        <v>2244705</v>
      </c>
      <c r="BU122" s="98">
        <f t="shared" si="48"/>
        <v>1837500</v>
      </c>
      <c r="BV122" s="77">
        <f t="shared" si="49"/>
        <v>9856155</v>
      </c>
      <c r="BW122" s="9"/>
      <c r="BX122" s="9"/>
      <c r="BY122" s="9"/>
      <c r="BZ122" s="9"/>
      <c r="CA122" s="9"/>
      <c r="CB122" s="9"/>
      <c r="CC122" s="9"/>
      <c r="CD122" s="9"/>
      <c r="CE122" s="9"/>
      <c r="CF122" s="9"/>
      <c r="CG122" s="9"/>
      <c r="CH122" s="9"/>
      <c r="CI122" s="9"/>
      <c r="CJ122" s="9"/>
      <c r="CK122" s="9"/>
      <c r="CL122" s="9"/>
      <c r="CM122" s="9"/>
      <c r="CN122" s="9"/>
      <c r="CO122" s="9"/>
      <c r="CP122" s="9"/>
    </row>
    <row r="123" spans="1:94" ht="20.25" hidden="1" customHeight="1" x14ac:dyDescent="0.35">
      <c r="A123" s="79">
        <v>101</v>
      </c>
      <c r="B123" s="79" t="s">
        <v>35</v>
      </c>
      <c r="C123" s="80" t="s">
        <v>157</v>
      </c>
      <c r="D123" s="80" t="str">
        <f t="shared" si="0"/>
        <v>MANO DE OBRA|BIELA DIRECCION</v>
      </c>
      <c r="E123" s="81" t="s">
        <v>10</v>
      </c>
      <c r="F123" s="82">
        <v>1</v>
      </c>
      <c r="G123" s="83">
        <v>179203.03743462899</v>
      </c>
      <c r="H123" s="84">
        <f t="shared" si="50"/>
        <v>213251.61454720848</v>
      </c>
      <c r="I123" s="84">
        <v>179203.03743462899</v>
      </c>
      <c r="J123" s="84">
        <f t="shared" si="51"/>
        <v>213251.61454720848</v>
      </c>
      <c r="K123" s="66"/>
      <c r="L123" s="84">
        <f t="shared" si="52"/>
        <v>0</v>
      </c>
      <c r="M123" s="84">
        <v>14.633599999999999</v>
      </c>
      <c r="N123" s="84">
        <f t="shared" si="53"/>
        <v>17.413983999999999</v>
      </c>
      <c r="O123" s="84">
        <v>10.88</v>
      </c>
      <c r="P123" s="84">
        <f t="shared" si="54"/>
        <v>12.9472</v>
      </c>
      <c r="Q123" s="84"/>
      <c r="R123" s="84">
        <f t="shared" si="6"/>
        <v>0</v>
      </c>
      <c r="S123" s="86">
        <v>1750000</v>
      </c>
      <c r="T123" s="87">
        <f t="shared" si="55"/>
        <v>2082500</v>
      </c>
      <c r="U123" s="87">
        <v>1750000</v>
      </c>
      <c r="V123" s="87">
        <f t="shared" si="56"/>
        <v>2082500</v>
      </c>
      <c r="W123" s="87">
        <v>1750000</v>
      </c>
      <c r="X123" s="87">
        <f t="shared" si="57"/>
        <v>2082500</v>
      </c>
      <c r="Y123" s="105">
        <v>1750000</v>
      </c>
      <c r="Z123" s="87">
        <f t="shared" si="58"/>
        <v>2082500</v>
      </c>
      <c r="AA123" s="87">
        <v>1750000</v>
      </c>
      <c r="AB123" s="87">
        <f t="shared" si="59"/>
        <v>2082500</v>
      </c>
      <c r="AC123" s="87">
        <v>1750000</v>
      </c>
      <c r="AD123" s="87">
        <f t="shared" si="60"/>
        <v>2082500</v>
      </c>
      <c r="AE123" s="89">
        <v>1925000</v>
      </c>
      <c r="AF123" s="90">
        <f t="shared" si="61"/>
        <v>2290750</v>
      </c>
      <c r="AG123" s="90">
        <v>1925000</v>
      </c>
      <c r="AH123" s="90">
        <f t="shared" si="62"/>
        <v>2290750</v>
      </c>
      <c r="AI123" s="90">
        <v>1925000</v>
      </c>
      <c r="AJ123" s="90">
        <f t="shared" si="63"/>
        <v>2290750</v>
      </c>
      <c r="AK123" s="90">
        <v>1925000</v>
      </c>
      <c r="AL123" s="90">
        <f t="shared" si="64"/>
        <v>2290750</v>
      </c>
      <c r="AM123" s="90">
        <v>1925000</v>
      </c>
      <c r="AN123" s="90">
        <f t="shared" si="65"/>
        <v>2290750</v>
      </c>
      <c r="AO123" s="90">
        <v>1925000</v>
      </c>
      <c r="AP123" s="91">
        <f t="shared" si="66"/>
        <v>2290750</v>
      </c>
      <c r="AQ123" s="92">
        <f t="shared" si="19"/>
        <v>1284734.3458115431</v>
      </c>
      <c r="AR123" s="93">
        <f t="shared" si="20"/>
        <v>1528833.8715157362</v>
      </c>
      <c r="AS123" s="94">
        <f t="shared" si="21"/>
        <v>1284734.3458115431</v>
      </c>
      <c r="AT123" s="94">
        <f t="shared" si="22"/>
        <v>1528833.8715157362</v>
      </c>
      <c r="AU123" s="94">
        <f t="shared" si="23"/>
        <v>1837500</v>
      </c>
      <c r="AV123" s="94">
        <f t="shared" si="24"/>
        <v>2186625</v>
      </c>
      <c r="AW123" s="94">
        <f t="shared" si="25"/>
        <v>1225004.8778666668</v>
      </c>
      <c r="AX123" s="94">
        <f t="shared" si="26"/>
        <v>1457755.8046613333</v>
      </c>
      <c r="AY123" s="94">
        <f t="shared" si="27"/>
        <v>1225003.6266666667</v>
      </c>
      <c r="AZ123" s="94">
        <f t="shared" si="28"/>
        <v>1457754.3157333334</v>
      </c>
      <c r="BA123" s="94">
        <f t="shared" si="29"/>
        <v>1837500</v>
      </c>
      <c r="BB123" s="95">
        <f t="shared" si="30"/>
        <v>2186625</v>
      </c>
      <c r="BC123" s="23"/>
      <c r="BD123" s="96">
        <f t="shared" si="31"/>
        <v>449696</v>
      </c>
      <c r="BE123" s="96">
        <f t="shared" si="32"/>
        <v>449696</v>
      </c>
      <c r="BF123" s="96">
        <f t="shared" si="33"/>
        <v>1833333</v>
      </c>
      <c r="BG123" s="96">
        <f t="shared" si="34"/>
        <v>44</v>
      </c>
      <c r="BH123" s="96">
        <f t="shared" si="35"/>
        <v>33</v>
      </c>
      <c r="BI123" s="96">
        <f t="shared" si="36"/>
        <v>1833333</v>
      </c>
      <c r="BJ123" s="97">
        <f t="shared" si="37"/>
        <v>1284734</v>
      </c>
      <c r="BK123" s="96">
        <f t="shared" si="38"/>
        <v>1284734</v>
      </c>
      <c r="BL123" s="96">
        <f t="shared" si="39"/>
        <v>1837500</v>
      </c>
      <c r="BM123" s="96">
        <f t="shared" si="40"/>
        <v>1225005</v>
      </c>
      <c r="BN123" s="96">
        <f t="shared" si="41"/>
        <v>1225004</v>
      </c>
      <c r="BO123" s="96">
        <f t="shared" si="42"/>
        <v>1837500</v>
      </c>
      <c r="BP123" s="97">
        <f t="shared" si="43"/>
        <v>1837500</v>
      </c>
      <c r="BQ123" s="96">
        <f t="shared" si="44"/>
        <v>1837500</v>
      </c>
      <c r="BR123" s="96">
        <f t="shared" si="45"/>
        <v>1837500</v>
      </c>
      <c r="BS123" s="96">
        <f t="shared" si="46"/>
        <v>1837500</v>
      </c>
      <c r="BT123" s="96">
        <f t="shared" si="47"/>
        <v>1837500</v>
      </c>
      <c r="BU123" s="98">
        <f t="shared" si="48"/>
        <v>1837500</v>
      </c>
      <c r="BV123" s="77">
        <f t="shared" si="49"/>
        <v>11025000</v>
      </c>
      <c r="BW123" s="9"/>
      <c r="BX123" s="9"/>
      <c r="BY123" s="9"/>
      <c r="BZ123" s="9"/>
      <c r="CA123" s="9"/>
      <c r="CB123" s="9"/>
      <c r="CC123" s="9"/>
      <c r="CD123" s="9"/>
      <c r="CE123" s="9"/>
      <c r="CF123" s="9"/>
      <c r="CG123" s="9"/>
      <c r="CH123" s="9"/>
      <c r="CI123" s="9"/>
      <c r="CJ123" s="9"/>
      <c r="CK123" s="9"/>
      <c r="CL123" s="9"/>
      <c r="CM123" s="9"/>
      <c r="CN123" s="9"/>
      <c r="CO123" s="9"/>
      <c r="CP123" s="9"/>
    </row>
    <row r="124" spans="1:94" ht="20.25" hidden="1" customHeight="1" x14ac:dyDescent="0.35">
      <c r="A124" s="99">
        <v>102</v>
      </c>
      <c r="B124" s="99" t="s">
        <v>21</v>
      </c>
      <c r="C124" s="80" t="s">
        <v>157</v>
      </c>
      <c r="D124" s="80" t="str">
        <f t="shared" si="0"/>
        <v>REPUESTOS|BIELA DIRECCION</v>
      </c>
      <c r="E124" s="81" t="s">
        <v>84</v>
      </c>
      <c r="F124" s="82">
        <v>1</v>
      </c>
      <c r="G124" s="83">
        <v>207139.96325694499</v>
      </c>
      <c r="H124" s="84">
        <f t="shared" si="50"/>
        <v>246496.55627576454</v>
      </c>
      <c r="I124" s="84">
        <v>285241.995320032</v>
      </c>
      <c r="J124" s="84">
        <f t="shared" si="51"/>
        <v>339437.97443083808</v>
      </c>
      <c r="K124" s="66"/>
      <c r="L124" s="84">
        <f t="shared" si="52"/>
        <v>0</v>
      </c>
      <c r="M124" s="84">
        <v>17.375360000000001</v>
      </c>
      <c r="N124" s="84">
        <f t="shared" si="53"/>
        <v>20.6766784</v>
      </c>
      <c r="O124" s="84">
        <v>14.144000000000002</v>
      </c>
      <c r="P124" s="84">
        <f t="shared" si="54"/>
        <v>16.83136</v>
      </c>
      <c r="Q124" s="84"/>
      <c r="R124" s="84">
        <f t="shared" si="6"/>
        <v>0</v>
      </c>
      <c r="S124" s="86">
        <v>495000</v>
      </c>
      <c r="T124" s="87">
        <f t="shared" si="55"/>
        <v>589050</v>
      </c>
      <c r="U124" s="87">
        <v>248000</v>
      </c>
      <c r="V124" s="87">
        <f t="shared" si="56"/>
        <v>295120</v>
      </c>
      <c r="W124" s="87">
        <v>302521</v>
      </c>
      <c r="X124" s="87">
        <f t="shared" si="57"/>
        <v>359999.99</v>
      </c>
      <c r="Y124" s="105">
        <v>323000</v>
      </c>
      <c r="Z124" s="87">
        <f t="shared" si="58"/>
        <v>384370</v>
      </c>
      <c r="AA124" s="87">
        <v>450000</v>
      </c>
      <c r="AB124" s="87">
        <f t="shared" si="59"/>
        <v>535500</v>
      </c>
      <c r="AC124" s="87">
        <v>322689.07563025213</v>
      </c>
      <c r="AD124" s="87">
        <f t="shared" si="60"/>
        <v>384000</v>
      </c>
      <c r="AE124" s="89">
        <v>544500</v>
      </c>
      <c r="AF124" s="90">
        <f t="shared" si="61"/>
        <v>647955</v>
      </c>
      <c r="AG124" s="90">
        <v>272800</v>
      </c>
      <c r="AH124" s="90">
        <f t="shared" si="62"/>
        <v>324632</v>
      </c>
      <c r="AI124" s="90">
        <v>332800</v>
      </c>
      <c r="AJ124" s="90">
        <f t="shared" si="63"/>
        <v>396032</v>
      </c>
      <c r="AK124" s="90">
        <v>355300</v>
      </c>
      <c r="AL124" s="90">
        <f t="shared" si="64"/>
        <v>422807</v>
      </c>
      <c r="AM124" s="90">
        <v>495000</v>
      </c>
      <c r="AN124" s="90">
        <f t="shared" si="65"/>
        <v>589050</v>
      </c>
      <c r="AO124" s="90">
        <v>355000</v>
      </c>
      <c r="AP124" s="91">
        <f t="shared" si="66"/>
        <v>422450</v>
      </c>
      <c r="AQ124" s="92">
        <f t="shared" si="19"/>
        <v>415546.65441898163</v>
      </c>
      <c r="AR124" s="93">
        <f t="shared" si="20"/>
        <v>494500.51875858812</v>
      </c>
      <c r="AS124" s="94">
        <f t="shared" si="21"/>
        <v>268680.66510667733</v>
      </c>
      <c r="AT124" s="94">
        <f t="shared" si="22"/>
        <v>319729.99147694599</v>
      </c>
      <c r="AU124" s="94">
        <f t="shared" si="23"/>
        <v>317660.5</v>
      </c>
      <c r="AV124" s="94">
        <f t="shared" si="24"/>
        <v>378015.995</v>
      </c>
      <c r="AW124" s="94">
        <f t="shared" si="25"/>
        <v>226105.79178666664</v>
      </c>
      <c r="AX124" s="94">
        <f t="shared" si="26"/>
        <v>269065.89222613326</v>
      </c>
      <c r="AY124" s="94">
        <f t="shared" si="27"/>
        <v>315004.71466666664</v>
      </c>
      <c r="AZ124" s="94">
        <f t="shared" si="28"/>
        <v>374855.6104533333</v>
      </c>
      <c r="BA124" s="94">
        <f t="shared" si="29"/>
        <v>338844.53781512607</v>
      </c>
      <c r="BB124" s="95">
        <f t="shared" si="30"/>
        <v>403225</v>
      </c>
      <c r="BC124" s="23"/>
      <c r="BD124" s="96">
        <f t="shared" si="31"/>
        <v>345447</v>
      </c>
      <c r="BE124" s="96">
        <f t="shared" si="32"/>
        <v>267768</v>
      </c>
      <c r="BF124" s="96">
        <f t="shared" si="33"/>
        <v>316939</v>
      </c>
      <c r="BG124" s="96">
        <f t="shared" si="34"/>
        <v>52</v>
      </c>
      <c r="BH124" s="96">
        <f t="shared" si="35"/>
        <v>42</v>
      </c>
      <c r="BI124" s="96">
        <f t="shared" si="36"/>
        <v>338074</v>
      </c>
      <c r="BJ124" s="97">
        <f t="shared" si="37"/>
        <v>415547</v>
      </c>
      <c r="BK124" s="96">
        <f t="shared" si="38"/>
        <v>268681</v>
      </c>
      <c r="BL124" s="96">
        <f t="shared" si="39"/>
        <v>317661</v>
      </c>
      <c r="BM124" s="96">
        <f t="shared" si="40"/>
        <v>226106</v>
      </c>
      <c r="BN124" s="96">
        <f t="shared" si="41"/>
        <v>315005</v>
      </c>
      <c r="BO124" s="96">
        <f t="shared" si="42"/>
        <v>338845</v>
      </c>
      <c r="BP124" s="97">
        <f t="shared" si="43"/>
        <v>519750</v>
      </c>
      <c r="BQ124" s="96">
        <f t="shared" si="44"/>
        <v>268681</v>
      </c>
      <c r="BR124" s="96">
        <f t="shared" si="45"/>
        <v>317661</v>
      </c>
      <c r="BS124" s="96">
        <f t="shared" si="46"/>
        <v>339150</v>
      </c>
      <c r="BT124" s="96">
        <f t="shared" si="47"/>
        <v>472500</v>
      </c>
      <c r="BU124" s="98">
        <f t="shared" si="48"/>
        <v>338845</v>
      </c>
      <c r="BV124" s="77">
        <f t="shared" si="49"/>
        <v>2256587</v>
      </c>
      <c r="BW124" s="9"/>
      <c r="BX124" s="9"/>
      <c r="BY124" s="9"/>
      <c r="BZ124" s="9"/>
      <c r="CA124" s="9"/>
      <c r="CB124" s="9"/>
      <c r="CC124" s="9"/>
      <c r="CD124" s="9"/>
      <c r="CE124" s="9"/>
      <c r="CF124" s="9"/>
      <c r="CG124" s="9"/>
      <c r="CH124" s="9"/>
      <c r="CI124" s="9"/>
      <c r="CJ124" s="9"/>
      <c r="CK124" s="9"/>
      <c r="CL124" s="9"/>
      <c r="CM124" s="9"/>
      <c r="CN124" s="9"/>
      <c r="CO124" s="9"/>
      <c r="CP124" s="9"/>
    </row>
    <row r="125" spans="1:94" ht="20.25" hidden="1" customHeight="1" x14ac:dyDescent="0.35">
      <c r="A125" s="79">
        <v>103</v>
      </c>
      <c r="B125" s="79" t="s">
        <v>35</v>
      </c>
      <c r="C125" s="80" t="s">
        <v>158</v>
      </c>
      <c r="D125" s="80" t="str">
        <f t="shared" si="0"/>
        <v>MANO DE OBRA|BIELETA CONTROL CAMBIOS</v>
      </c>
      <c r="E125" s="81" t="s">
        <v>10</v>
      </c>
      <c r="F125" s="82">
        <v>1</v>
      </c>
      <c r="G125" s="83">
        <v>179203.03743462899</v>
      </c>
      <c r="H125" s="84">
        <f t="shared" si="50"/>
        <v>213251.61454720848</v>
      </c>
      <c r="I125" s="84">
        <v>179203.03743462899</v>
      </c>
      <c r="J125" s="84">
        <f t="shared" si="51"/>
        <v>213251.61454720848</v>
      </c>
      <c r="K125" s="66"/>
      <c r="L125" s="84">
        <f t="shared" si="52"/>
        <v>0</v>
      </c>
      <c r="M125" s="84">
        <v>14.633599999999999</v>
      </c>
      <c r="N125" s="84">
        <f t="shared" si="53"/>
        <v>17.413983999999999</v>
      </c>
      <c r="O125" s="84">
        <v>10.88</v>
      </c>
      <c r="P125" s="84">
        <f t="shared" si="54"/>
        <v>12.9472</v>
      </c>
      <c r="Q125" s="84"/>
      <c r="R125" s="84">
        <f t="shared" si="6"/>
        <v>0</v>
      </c>
      <c r="S125" s="86">
        <v>1312000</v>
      </c>
      <c r="T125" s="87">
        <f t="shared" si="55"/>
        <v>1561280</v>
      </c>
      <c r="U125" s="87">
        <v>1312000</v>
      </c>
      <c r="V125" s="87">
        <f t="shared" si="56"/>
        <v>1561280</v>
      </c>
      <c r="W125" s="87">
        <v>1312000</v>
      </c>
      <c r="X125" s="87">
        <f t="shared" si="57"/>
        <v>1561280</v>
      </c>
      <c r="Y125" s="105">
        <v>1312000</v>
      </c>
      <c r="Z125" s="87">
        <f t="shared" si="58"/>
        <v>1561280</v>
      </c>
      <c r="AA125" s="87">
        <v>1312000</v>
      </c>
      <c r="AB125" s="87">
        <f t="shared" si="59"/>
        <v>1561280</v>
      </c>
      <c r="AC125" s="87">
        <v>1312000</v>
      </c>
      <c r="AD125" s="87">
        <f t="shared" si="60"/>
        <v>1561280</v>
      </c>
      <c r="AE125" s="89">
        <v>1443200</v>
      </c>
      <c r="AF125" s="90">
        <f t="shared" si="61"/>
        <v>1717408</v>
      </c>
      <c r="AG125" s="90">
        <v>1443200</v>
      </c>
      <c r="AH125" s="90">
        <f t="shared" si="62"/>
        <v>1717408</v>
      </c>
      <c r="AI125" s="90">
        <v>1443200</v>
      </c>
      <c r="AJ125" s="90">
        <f t="shared" si="63"/>
        <v>1717408</v>
      </c>
      <c r="AK125" s="90">
        <v>1443200</v>
      </c>
      <c r="AL125" s="90">
        <f t="shared" si="64"/>
        <v>1717408</v>
      </c>
      <c r="AM125" s="90">
        <v>1443200</v>
      </c>
      <c r="AN125" s="90">
        <f t="shared" si="65"/>
        <v>1717408</v>
      </c>
      <c r="AO125" s="90">
        <v>1443200</v>
      </c>
      <c r="AP125" s="91">
        <f t="shared" si="66"/>
        <v>1717408</v>
      </c>
      <c r="AQ125" s="92">
        <f t="shared" si="19"/>
        <v>978134.34581154305</v>
      </c>
      <c r="AR125" s="93">
        <f t="shared" si="20"/>
        <v>1163979.8715157362</v>
      </c>
      <c r="AS125" s="94">
        <f t="shared" si="21"/>
        <v>978134.34581154305</v>
      </c>
      <c r="AT125" s="94">
        <f t="shared" si="22"/>
        <v>1163979.8715157362</v>
      </c>
      <c r="AU125" s="94">
        <f t="shared" si="23"/>
        <v>1377600</v>
      </c>
      <c r="AV125" s="94">
        <f t="shared" si="24"/>
        <v>1639344</v>
      </c>
      <c r="AW125" s="94">
        <f t="shared" si="25"/>
        <v>918404.87786666676</v>
      </c>
      <c r="AX125" s="94">
        <f t="shared" si="26"/>
        <v>1092901.8046613333</v>
      </c>
      <c r="AY125" s="94">
        <f t="shared" si="27"/>
        <v>918403.62666666659</v>
      </c>
      <c r="AZ125" s="94">
        <f t="shared" si="28"/>
        <v>1092900.3157333331</v>
      </c>
      <c r="BA125" s="94">
        <f t="shared" si="29"/>
        <v>1377600</v>
      </c>
      <c r="BB125" s="95">
        <f t="shared" si="30"/>
        <v>1639344</v>
      </c>
      <c r="BC125" s="23"/>
      <c r="BD125" s="96">
        <f t="shared" si="31"/>
        <v>426417</v>
      </c>
      <c r="BE125" s="96">
        <f t="shared" si="32"/>
        <v>426417</v>
      </c>
      <c r="BF125" s="96">
        <f t="shared" si="33"/>
        <v>1374476</v>
      </c>
      <c r="BG125" s="96">
        <f t="shared" si="34"/>
        <v>44</v>
      </c>
      <c r="BH125" s="96">
        <f t="shared" si="35"/>
        <v>33</v>
      </c>
      <c r="BI125" s="96">
        <f t="shared" si="36"/>
        <v>1374476</v>
      </c>
      <c r="BJ125" s="97">
        <f t="shared" si="37"/>
        <v>978134</v>
      </c>
      <c r="BK125" s="96">
        <f t="shared" si="38"/>
        <v>978134</v>
      </c>
      <c r="BL125" s="96">
        <f t="shared" si="39"/>
        <v>1377600</v>
      </c>
      <c r="BM125" s="96">
        <f t="shared" si="40"/>
        <v>918405</v>
      </c>
      <c r="BN125" s="96">
        <f t="shared" si="41"/>
        <v>918404</v>
      </c>
      <c r="BO125" s="96">
        <f t="shared" si="42"/>
        <v>1377600</v>
      </c>
      <c r="BP125" s="97">
        <f t="shared" si="43"/>
        <v>1377600</v>
      </c>
      <c r="BQ125" s="96">
        <f t="shared" si="44"/>
        <v>1377600</v>
      </c>
      <c r="BR125" s="96">
        <f t="shared" si="45"/>
        <v>1377600</v>
      </c>
      <c r="BS125" s="96">
        <f t="shared" si="46"/>
        <v>1377600</v>
      </c>
      <c r="BT125" s="96">
        <f t="shared" si="47"/>
        <v>1377600</v>
      </c>
      <c r="BU125" s="98">
        <f t="shared" si="48"/>
        <v>1377600</v>
      </c>
      <c r="BV125" s="77">
        <f t="shared" si="49"/>
        <v>8265600</v>
      </c>
      <c r="BW125" s="9"/>
      <c r="BX125" s="9"/>
      <c r="BY125" s="9"/>
      <c r="BZ125" s="9"/>
      <c r="CA125" s="9"/>
      <c r="CB125" s="9"/>
      <c r="CC125" s="9"/>
      <c r="CD125" s="9"/>
      <c r="CE125" s="9"/>
      <c r="CF125" s="9"/>
      <c r="CG125" s="9"/>
      <c r="CH125" s="9"/>
      <c r="CI125" s="9"/>
      <c r="CJ125" s="9"/>
      <c r="CK125" s="9"/>
      <c r="CL125" s="9"/>
      <c r="CM125" s="9"/>
      <c r="CN125" s="9"/>
      <c r="CO125" s="9"/>
      <c r="CP125" s="9"/>
    </row>
    <row r="126" spans="1:94" ht="20.25" hidden="1" customHeight="1" x14ac:dyDescent="0.35">
      <c r="A126" s="99">
        <v>104</v>
      </c>
      <c r="B126" s="99" t="s">
        <v>21</v>
      </c>
      <c r="C126" s="80" t="s">
        <v>158</v>
      </c>
      <c r="D126" s="80" t="str">
        <f t="shared" si="0"/>
        <v>REPUESTOS|BIELETA CONTROL CAMBIOS</v>
      </c>
      <c r="E126" s="81" t="s">
        <v>84</v>
      </c>
      <c r="F126" s="82">
        <v>1</v>
      </c>
      <c r="G126" s="83">
        <v>216176.14448764699</v>
      </c>
      <c r="H126" s="84">
        <f t="shared" si="50"/>
        <v>257249.61194029992</v>
      </c>
      <c r="I126" s="84">
        <v>223094.968660846</v>
      </c>
      <c r="J126" s="84">
        <f t="shared" si="51"/>
        <v>265483.01270640671</v>
      </c>
      <c r="K126" s="66"/>
      <c r="L126" s="84">
        <f t="shared" si="52"/>
        <v>0</v>
      </c>
      <c r="M126" s="84">
        <v>17.375360000000001</v>
      </c>
      <c r="N126" s="84">
        <f t="shared" si="53"/>
        <v>20.6766784</v>
      </c>
      <c r="O126" s="84">
        <v>14.144000000000002</v>
      </c>
      <c r="P126" s="84">
        <f t="shared" si="54"/>
        <v>16.83136</v>
      </c>
      <c r="Q126" s="84"/>
      <c r="R126" s="84">
        <f t="shared" si="6"/>
        <v>0</v>
      </c>
      <c r="S126" s="86">
        <v>482050</v>
      </c>
      <c r="T126" s="87">
        <f t="shared" si="55"/>
        <v>573639.5</v>
      </c>
      <c r="U126" s="87">
        <v>283000</v>
      </c>
      <c r="V126" s="87">
        <f t="shared" si="56"/>
        <v>336770</v>
      </c>
      <c r="W126" s="87">
        <v>302521</v>
      </c>
      <c r="X126" s="87">
        <f t="shared" si="57"/>
        <v>359999.99</v>
      </c>
      <c r="Y126" s="105">
        <v>323000</v>
      </c>
      <c r="Z126" s="87">
        <f t="shared" si="58"/>
        <v>384370</v>
      </c>
      <c r="AA126" s="87">
        <v>456000</v>
      </c>
      <c r="AB126" s="87">
        <f t="shared" si="59"/>
        <v>542640</v>
      </c>
      <c r="AC126" s="87">
        <v>322689.07563025213</v>
      </c>
      <c r="AD126" s="87">
        <f t="shared" si="60"/>
        <v>384000</v>
      </c>
      <c r="AE126" s="89">
        <v>530300</v>
      </c>
      <c r="AF126" s="90">
        <f t="shared" si="61"/>
        <v>631057</v>
      </c>
      <c r="AG126" s="90">
        <v>311300</v>
      </c>
      <c r="AH126" s="90">
        <f t="shared" si="62"/>
        <v>370447</v>
      </c>
      <c r="AI126" s="90">
        <v>332800</v>
      </c>
      <c r="AJ126" s="90">
        <f t="shared" si="63"/>
        <v>396032</v>
      </c>
      <c r="AK126" s="90">
        <v>355300</v>
      </c>
      <c r="AL126" s="90">
        <f t="shared" si="64"/>
        <v>422807</v>
      </c>
      <c r="AM126" s="90">
        <v>501600</v>
      </c>
      <c r="AN126" s="90">
        <f t="shared" si="65"/>
        <v>596904</v>
      </c>
      <c r="AO126" s="90">
        <v>355000</v>
      </c>
      <c r="AP126" s="91">
        <f t="shared" si="66"/>
        <v>422450</v>
      </c>
      <c r="AQ126" s="92">
        <f t="shared" si="19"/>
        <v>409508.71482921561</v>
      </c>
      <c r="AR126" s="93">
        <f t="shared" si="20"/>
        <v>487315.37064676656</v>
      </c>
      <c r="AS126" s="94">
        <f t="shared" si="21"/>
        <v>272464.98955361533</v>
      </c>
      <c r="AT126" s="94">
        <f t="shared" si="22"/>
        <v>324233.33756880224</v>
      </c>
      <c r="AU126" s="94">
        <f t="shared" si="23"/>
        <v>317660.5</v>
      </c>
      <c r="AV126" s="94">
        <f t="shared" si="24"/>
        <v>378015.995</v>
      </c>
      <c r="AW126" s="94">
        <f t="shared" si="25"/>
        <v>226105.79178666664</v>
      </c>
      <c r="AX126" s="94">
        <f t="shared" si="26"/>
        <v>269065.89222613326</v>
      </c>
      <c r="AY126" s="94">
        <f t="shared" si="27"/>
        <v>319204.71466666664</v>
      </c>
      <c r="AZ126" s="94">
        <f t="shared" si="28"/>
        <v>379853.6104533333</v>
      </c>
      <c r="BA126" s="94">
        <f t="shared" si="29"/>
        <v>338844.53781512607</v>
      </c>
      <c r="BB126" s="95">
        <f t="shared" si="30"/>
        <v>403225</v>
      </c>
      <c r="BC126" s="23"/>
      <c r="BD126" s="96">
        <f t="shared" si="31"/>
        <v>349404</v>
      </c>
      <c r="BE126" s="96">
        <f t="shared" si="32"/>
        <v>267182</v>
      </c>
      <c r="BF126" s="96">
        <f t="shared" si="33"/>
        <v>316939</v>
      </c>
      <c r="BG126" s="96">
        <f t="shared" si="34"/>
        <v>52</v>
      </c>
      <c r="BH126" s="96">
        <f t="shared" si="35"/>
        <v>42</v>
      </c>
      <c r="BI126" s="96">
        <f t="shared" si="36"/>
        <v>338074</v>
      </c>
      <c r="BJ126" s="97">
        <f t="shared" si="37"/>
        <v>409509</v>
      </c>
      <c r="BK126" s="96">
        <f t="shared" si="38"/>
        <v>272465</v>
      </c>
      <c r="BL126" s="96">
        <f t="shared" si="39"/>
        <v>317661</v>
      </c>
      <c r="BM126" s="96">
        <f t="shared" si="40"/>
        <v>226106</v>
      </c>
      <c r="BN126" s="96">
        <f t="shared" si="41"/>
        <v>319205</v>
      </c>
      <c r="BO126" s="96">
        <f t="shared" si="42"/>
        <v>338845</v>
      </c>
      <c r="BP126" s="97">
        <f t="shared" si="43"/>
        <v>506175</v>
      </c>
      <c r="BQ126" s="96">
        <f t="shared" si="44"/>
        <v>272465</v>
      </c>
      <c r="BR126" s="96">
        <f t="shared" si="45"/>
        <v>317661</v>
      </c>
      <c r="BS126" s="96">
        <f t="shared" si="46"/>
        <v>339150</v>
      </c>
      <c r="BT126" s="96">
        <f t="shared" si="47"/>
        <v>478800</v>
      </c>
      <c r="BU126" s="98">
        <f t="shared" si="48"/>
        <v>338845</v>
      </c>
      <c r="BV126" s="77">
        <f t="shared" si="49"/>
        <v>2253096</v>
      </c>
      <c r="BW126" s="9"/>
      <c r="BX126" s="9"/>
      <c r="BY126" s="9"/>
      <c r="BZ126" s="9"/>
      <c r="CA126" s="9"/>
      <c r="CB126" s="9"/>
      <c r="CC126" s="9"/>
      <c r="CD126" s="9"/>
      <c r="CE126" s="9"/>
      <c r="CF126" s="9"/>
      <c r="CG126" s="9"/>
      <c r="CH126" s="9"/>
      <c r="CI126" s="9"/>
      <c r="CJ126" s="9"/>
      <c r="CK126" s="9"/>
      <c r="CL126" s="9"/>
      <c r="CM126" s="9"/>
      <c r="CN126" s="9"/>
      <c r="CO126" s="9"/>
      <c r="CP126" s="9"/>
    </row>
    <row r="127" spans="1:94" ht="20.25" customHeight="1" x14ac:dyDescent="0.35">
      <c r="A127" s="79">
        <v>105</v>
      </c>
      <c r="B127" s="79" t="s">
        <v>35</v>
      </c>
      <c r="C127" s="80" t="s">
        <v>159</v>
      </c>
      <c r="D127" s="80" t="str">
        <f t="shared" si="0"/>
        <v>MANO DE OBRA|BIJIA RUEDA</v>
      </c>
      <c r="E127" s="81" t="s">
        <v>10</v>
      </c>
      <c r="F127" s="82">
        <v>1</v>
      </c>
      <c r="G127" s="83">
        <v>89601.513211651007</v>
      </c>
      <c r="H127" s="84">
        <f t="shared" si="50"/>
        <v>106625.8007218647</v>
      </c>
      <c r="I127" s="84">
        <v>89601.513211651007</v>
      </c>
      <c r="J127" s="84">
        <f t="shared" si="51"/>
        <v>106625.8007218647</v>
      </c>
      <c r="K127" s="66"/>
      <c r="L127" s="84">
        <f t="shared" si="52"/>
        <v>0</v>
      </c>
      <c r="M127" s="84">
        <v>14.633599999999999</v>
      </c>
      <c r="N127" s="84">
        <f t="shared" si="53"/>
        <v>17.413983999999999</v>
      </c>
      <c r="O127" s="84">
        <v>10.88</v>
      </c>
      <c r="P127" s="84">
        <f t="shared" si="54"/>
        <v>12.9472</v>
      </c>
      <c r="Q127" s="84"/>
      <c r="R127" s="84">
        <f t="shared" si="6"/>
        <v>0</v>
      </c>
      <c r="S127" s="86"/>
      <c r="T127" s="87">
        <f t="shared" si="55"/>
        <v>0</v>
      </c>
      <c r="U127" s="87"/>
      <c r="V127" s="87">
        <f t="shared" si="56"/>
        <v>0</v>
      </c>
      <c r="W127" s="87"/>
      <c r="X127" s="87">
        <f t="shared" si="57"/>
        <v>0</v>
      </c>
      <c r="Y127" s="87"/>
      <c r="Z127" s="87">
        <f t="shared" si="58"/>
        <v>0</v>
      </c>
      <c r="AA127" s="87"/>
      <c r="AB127" s="87">
        <f t="shared" si="59"/>
        <v>0</v>
      </c>
      <c r="AC127" s="87"/>
      <c r="AD127" s="87">
        <f t="shared" si="60"/>
        <v>0</v>
      </c>
      <c r="AE127" s="89"/>
      <c r="AF127" s="90">
        <f t="shared" si="61"/>
        <v>0</v>
      </c>
      <c r="AG127" s="90"/>
      <c r="AH127" s="90">
        <f t="shared" si="62"/>
        <v>0</v>
      </c>
      <c r="AI127" s="90"/>
      <c r="AJ127" s="90">
        <f t="shared" si="63"/>
        <v>0</v>
      </c>
      <c r="AK127" s="90"/>
      <c r="AL127" s="90">
        <f t="shared" si="64"/>
        <v>0</v>
      </c>
      <c r="AM127" s="90"/>
      <c r="AN127" s="90">
        <f t="shared" si="65"/>
        <v>0</v>
      </c>
      <c r="AO127" s="90"/>
      <c r="AP127" s="91">
        <f t="shared" si="66"/>
        <v>0</v>
      </c>
      <c r="AQ127" s="92">
        <f t="shared" si="19"/>
        <v>89601.513211651007</v>
      </c>
      <c r="AR127" s="93">
        <f t="shared" si="20"/>
        <v>106625.8007218647</v>
      </c>
      <c r="AS127" s="94">
        <f t="shared" si="21"/>
        <v>89601.513211651007</v>
      </c>
      <c r="AT127" s="94">
        <f t="shared" si="22"/>
        <v>106625.8007218647</v>
      </c>
      <c r="AU127" s="94" t="e">
        <f t="shared" si="23"/>
        <v>#DIV/0!</v>
      </c>
      <c r="AV127" s="94" t="e">
        <f t="shared" si="24"/>
        <v>#DIV/0!</v>
      </c>
      <c r="AW127" s="94">
        <f t="shared" si="25"/>
        <v>14.633599999999999</v>
      </c>
      <c r="AX127" s="94">
        <f t="shared" si="26"/>
        <v>17.413983999999999</v>
      </c>
      <c r="AY127" s="94">
        <f t="shared" si="27"/>
        <v>10.88</v>
      </c>
      <c r="AZ127" s="94">
        <f t="shared" si="28"/>
        <v>12.9472</v>
      </c>
      <c r="BA127" s="94" t="e">
        <f t="shared" si="29"/>
        <v>#DIV/0!</v>
      </c>
      <c r="BB127" s="95" t="e">
        <f t="shared" si="30"/>
        <v>#DIV/0!</v>
      </c>
      <c r="BC127" s="23"/>
      <c r="BD127" s="96">
        <f t="shared" si="31"/>
        <v>89602</v>
      </c>
      <c r="BE127" s="96">
        <f t="shared" si="32"/>
        <v>89602</v>
      </c>
      <c r="BF127" s="96">
        <f t="shared" si="33"/>
        <v>0</v>
      </c>
      <c r="BG127" s="96">
        <f t="shared" si="34"/>
        <v>15</v>
      </c>
      <c r="BH127" s="96">
        <f t="shared" si="35"/>
        <v>11</v>
      </c>
      <c r="BI127" s="96">
        <f t="shared" si="36"/>
        <v>0</v>
      </c>
      <c r="BJ127" s="97">
        <f t="shared" si="37"/>
        <v>89602</v>
      </c>
      <c r="BK127" s="96">
        <f t="shared" si="38"/>
        <v>89602</v>
      </c>
      <c r="BL127" s="96">
        <f t="shared" si="39"/>
        <v>0</v>
      </c>
      <c r="BM127" s="96">
        <f t="shared" si="40"/>
        <v>15</v>
      </c>
      <c r="BN127" s="96">
        <f t="shared" si="41"/>
        <v>11</v>
      </c>
      <c r="BO127" s="96">
        <f t="shared" si="42"/>
        <v>0</v>
      </c>
      <c r="BP127" s="97">
        <f t="shared" si="43"/>
        <v>0</v>
      </c>
      <c r="BQ127" s="96">
        <f t="shared" si="44"/>
        <v>0</v>
      </c>
      <c r="BR127" s="96">
        <f t="shared" si="45"/>
        <v>0</v>
      </c>
      <c r="BS127" s="96">
        <f t="shared" si="46"/>
        <v>0</v>
      </c>
      <c r="BT127" s="96">
        <f t="shared" si="47"/>
        <v>0</v>
      </c>
      <c r="BU127" s="98">
        <f t="shared" si="48"/>
        <v>0</v>
      </c>
      <c r="BV127" s="77">
        <f t="shared" si="49"/>
        <v>0</v>
      </c>
      <c r="BW127" s="9"/>
      <c r="BX127" s="9"/>
      <c r="BY127" s="9"/>
      <c r="BZ127" s="9"/>
      <c r="CA127" s="9"/>
      <c r="CB127" s="9"/>
      <c r="CC127" s="9"/>
      <c r="CD127" s="9"/>
      <c r="CE127" s="9"/>
      <c r="CF127" s="9"/>
      <c r="CG127" s="9"/>
      <c r="CH127" s="9"/>
      <c r="CI127" s="9"/>
      <c r="CJ127" s="9"/>
      <c r="CK127" s="9"/>
      <c r="CL127" s="9"/>
      <c r="CM127" s="9"/>
      <c r="CN127" s="9"/>
      <c r="CO127" s="9"/>
      <c r="CP127" s="9"/>
    </row>
    <row r="128" spans="1:94" ht="20.25" customHeight="1" x14ac:dyDescent="0.35">
      <c r="A128" s="99">
        <v>106</v>
      </c>
      <c r="B128" s="99" t="s">
        <v>21</v>
      </c>
      <c r="C128" s="80" t="s">
        <v>159</v>
      </c>
      <c r="D128" s="80" t="str">
        <f t="shared" si="0"/>
        <v>REPUESTOS|BIJIA RUEDA</v>
      </c>
      <c r="E128" s="81" t="s">
        <v>84</v>
      </c>
      <c r="F128" s="82">
        <v>1</v>
      </c>
      <c r="G128" s="112"/>
      <c r="H128" s="113">
        <f t="shared" si="50"/>
        <v>0</v>
      </c>
      <c r="I128" s="113">
        <v>0.605622985</v>
      </c>
      <c r="J128" s="113">
        <f t="shared" si="51"/>
        <v>0.72069135215000002</v>
      </c>
      <c r="K128" s="113"/>
      <c r="L128" s="113">
        <f t="shared" si="52"/>
        <v>0</v>
      </c>
      <c r="M128" s="113">
        <v>16.461440000000003</v>
      </c>
      <c r="N128" s="113">
        <f t="shared" si="53"/>
        <v>19.589113600000005</v>
      </c>
      <c r="O128" s="113">
        <v>14.144000000000002</v>
      </c>
      <c r="P128" s="113">
        <f t="shared" si="54"/>
        <v>16.83136</v>
      </c>
      <c r="Q128" s="113"/>
      <c r="R128" s="113">
        <f t="shared" si="6"/>
        <v>0</v>
      </c>
      <c r="S128" s="112"/>
      <c r="T128" s="113">
        <f t="shared" si="55"/>
        <v>0</v>
      </c>
      <c r="U128" s="113"/>
      <c r="V128" s="113">
        <f t="shared" si="56"/>
        <v>0</v>
      </c>
      <c r="W128" s="113"/>
      <c r="X128" s="113">
        <f t="shared" si="57"/>
        <v>0</v>
      </c>
      <c r="Y128" s="113"/>
      <c r="Z128" s="113">
        <f t="shared" si="58"/>
        <v>0</v>
      </c>
      <c r="AA128" s="113"/>
      <c r="AB128" s="113">
        <f t="shared" si="59"/>
        <v>0</v>
      </c>
      <c r="AC128" s="113"/>
      <c r="AD128" s="113">
        <f t="shared" si="60"/>
        <v>0</v>
      </c>
      <c r="AE128" s="114"/>
      <c r="AF128" s="115">
        <f t="shared" si="61"/>
        <v>0</v>
      </c>
      <c r="AG128" s="115"/>
      <c r="AH128" s="115">
        <f t="shared" si="62"/>
        <v>0</v>
      </c>
      <c r="AI128" s="115"/>
      <c r="AJ128" s="115">
        <f t="shared" si="63"/>
        <v>0</v>
      </c>
      <c r="AK128" s="115"/>
      <c r="AL128" s="115">
        <f t="shared" si="64"/>
        <v>0</v>
      </c>
      <c r="AM128" s="115"/>
      <c r="AN128" s="115">
        <f t="shared" si="65"/>
        <v>0</v>
      </c>
      <c r="AO128" s="115"/>
      <c r="AP128" s="116">
        <f t="shared" si="66"/>
        <v>0</v>
      </c>
      <c r="AQ128" s="112" t="e">
        <f t="shared" si="19"/>
        <v>#DIV/0!</v>
      </c>
      <c r="AR128" s="117" t="e">
        <f t="shared" si="20"/>
        <v>#DIV/0!</v>
      </c>
      <c r="AS128" s="113">
        <f t="shared" si="21"/>
        <v>0.605622985</v>
      </c>
      <c r="AT128" s="113">
        <f t="shared" si="22"/>
        <v>0.72069135215000002</v>
      </c>
      <c r="AU128" s="113" t="e">
        <f t="shared" si="23"/>
        <v>#DIV/0!</v>
      </c>
      <c r="AV128" s="113" t="e">
        <f t="shared" si="24"/>
        <v>#DIV/0!</v>
      </c>
      <c r="AW128" s="113">
        <f t="shared" si="25"/>
        <v>16.461440000000003</v>
      </c>
      <c r="AX128" s="113">
        <f t="shared" si="26"/>
        <v>19.589113600000005</v>
      </c>
      <c r="AY128" s="113">
        <f t="shared" si="27"/>
        <v>14.144000000000002</v>
      </c>
      <c r="AZ128" s="113">
        <f t="shared" si="28"/>
        <v>16.83136</v>
      </c>
      <c r="BA128" s="113" t="e">
        <f t="shared" si="29"/>
        <v>#DIV/0!</v>
      </c>
      <c r="BB128" s="118" t="e">
        <f t="shared" si="30"/>
        <v>#DIV/0!</v>
      </c>
      <c r="BC128" s="119"/>
      <c r="BD128" s="120">
        <f t="shared" si="31"/>
        <v>0</v>
      </c>
      <c r="BE128" s="120">
        <f t="shared" si="32"/>
        <v>1</v>
      </c>
      <c r="BF128" s="120">
        <f t="shared" si="33"/>
        <v>0</v>
      </c>
      <c r="BG128" s="120">
        <f t="shared" si="34"/>
        <v>16</v>
      </c>
      <c r="BH128" s="120">
        <f t="shared" si="35"/>
        <v>14</v>
      </c>
      <c r="BI128" s="120">
        <f t="shared" si="36"/>
        <v>0</v>
      </c>
      <c r="BJ128" s="121">
        <f t="shared" si="37"/>
        <v>0</v>
      </c>
      <c r="BK128" s="120">
        <f t="shared" si="38"/>
        <v>1</v>
      </c>
      <c r="BL128" s="120">
        <f t="shared" si="39"/>
        <v>0</v>
      </c>
      <c r="BM128" s="120">
        <f t="shared" si="40"/>
        <v>16</v>
      </c>
      <c r="BN128" s="120">
        <f t="shared" si="41"/>
        <v>14</v>
      </c>
      <c r="BO128" s="120">
        <f t="shared" si="42"/>
        <v>0</v>
      </c>
      <c r="BP128" s="121">
        <f t="shared" si="43"/>
        <v>0</v>
      </c>
      <c r="BQ128" s="120">
        <f t="shared" si="44"/>
        <v>0</v>
      </c>
      <c r="BR128" s="120">
        <f t="shared" si="45"/>
        <v>0</v>
      </c>
      <c r="BS128" s="120">
        <f t="shared" si="46"/>
        <v>0</v>
      </c>
      <c r="BT128" s="120">
        <f t="shared" si="47"/>
        <v>0</v>
      </c>
      <c r="BU128" s="122">
        <f t="shared" si="48"/>
        <v>0</v>
      </c>
      <c r="BV128" s="77">
        <f t="shared" si="49"/>
        <v>0</v>
      </c>
      <c r="BW128" s="9"/>
      <c r="BX128" s="9"/>
      <c r="BY128" s="9"/>
      <c r="BZ128" s="9"/>
      <c r="CA128" s="9"/>
      <c r="CB128" s="9"/>
      <c r="CC128" s="9"/>
      <c r="CD128" s="9"/>
      <c r="CE128" s="9"/>
      <c r="CF128" s="9"/>
      <c r="CG128" s="9"/>
      <c r="CH128" s="9"/>
      <c r="CI128" s="9"/>
      <c r="CJ128" s="9"/>
      <c r="CK128" s="9"/>
      <c r="CL128" s="9"/>
      <c r="CM128" s="9"/>
      <c r="CN128" s="9"/>
      <c r="CO128" s="9"/>
      <c r="CP128" s="9"/>
    </row>
    <row r="129" spans="1:94" ht="20.25" hidden="1" customHeight="1" x14ac:dyDescent="0.35">
      <c r="A129" s="79">
        <v>107</v>
      </c>
      <c r="B129" s="79" t="s">
        <v>35</v>
      </c>
      <c r="C129" s="80" t="s">
        <v>161</v>
      </c>
      <c r="D129" s="80" t="str">
        <f t="shared" si="0"/>
        <v>MANO DE OBRA|BISAGRA CAPOT</v>
      </c>
      <c r="E129" s="81" t="s">
        <v>10</v>
      </c>
      <c r="F129" s="82">
        <v>1</v>
      </c>
      <c r="G129" s="83">
        <v>89601.513211651007</v>
      </c>
      <c r="H129" s="84">
        <f t="shared" si="50"/>
        <v>106625.8007218647</v>
      </c>
      <c r="I129" s="84">
        <v>89601.513211651007</v>
      </c>
      <c r="J129" s="84">
        <f t="shared" si="51"/>
        <v>106625.8007218647</v>
      </c>
      <c r="K129" s="85">
        <v>0.91392000000000007</v>
      </c>
      <c r="L129" s="85">
        <f t="shared" si="52"/>
        <v>1.0875648</v>
      </c>
      <c r="M129" s="84">
        <v>14.633599999999999</v>
      </c>
      <c r="N129" s="84">
        <f t="shared" si="53"/>
        <v>17.413983999999999</v>
      </c>
      <c r="O129" s="84">
        <v>10.88</v>
      </c>
      <c r="P129" s="84">
        <f t="shared" si="54"/>
        <v>12.9472</v>
      </c>
      <c r="Q129" s="84"/>
      <c r="R129" s="84">
        <f t="shared" si="6"/>
        <v>0</v>
      </c>
      <c r="S129" s="86">
        <v>87500</v>
      </c>
      <c r="T129" s="87">
        <f t="shared" si="55"/>
        <v>104125</v>
      </c>
      <c r="U129" s="87">
        <v>87500</v>
      </c>
      <c r="V129" s="87">
        <f t="shared" si="56"/>
        <v>104125</v>
      </c>
      <c r="W129" s="87">
        <v>87500</v>
      </c>
      <c r="X129" s="87">
        <f t="shared" si="57"/>
        <v>104125</v>
      </c>
      <c r="Y129" s="105">
        <v>87500</v>
      </c>
      <c r="Z129" s="87">
        <f t="shared" si="58"/>
        <v>104125</v>
      </c>
      <c r="AA129" s="87">
        <v>87500</v>
      </c>
      <c r="AB129" s="87">
        <f t="shared" si="59"/>
        <v>104125</v>
      </c>
      <c r="AC129" s="87">
        <v>87500</v>
      </c>
      <c r="AD129" s="87">
        <f t="shared" si="60"/>
        <v>104125</v>
      </c>
      <c r="AE129" s="89">
        <v>96300</v>
      </c>
      <c r="AF129" s="90">
        <f t="shared" si="61"/>
        <v>114597</v>
      </c>
      <c r="AG129" s="90">
        <v>96300</v>
      </c>
      <c r="AH129" s="90">
        <f t="shared" si="62"/>
        <v>114597</v>
      </c>
      <c r="AI129" s="90">
        <v>96300</v>
      </c>
      <c r="AJ129" s="90">
        <f t="shared" si="63"/>
        <v>114597</v>
      </c>
      <c r="AK129" s="90">
        <v>96300</v>
      </c>
      <c r="AL129" s="90">
        <f t="shared" si="64"/>
        <v>114597</v>
      </c>
      <c r="AM129" s="90">
        <v>96300</v>
      </c>
      <c r="AN129" s="90">
        <f t="shared" si="65"/>
        <v>114597</v>
      </c>
      <c r="AO129" s="90">
        <v>96300</v>
      </c>
      <c r="AP129" s="91">
        <f t="shared" si="66"/>
        <v>114597</v>
      </c>
      <c r="AQ129" s="92">
        <f t="shared" si="19"/>
        <v>91133.837737217007</v>
      </c>
      <c r="AR129" s="93">
        <f t="shared" si="20"/>
        <v>108449.26690728823</v>
      </c>
      <c r="AS129" s="94">
        <f t="shared" si="21"/>
        <v>91133.837737217007</v>
      </c>
      <c r="AT129" s="94">
        <f t="shared" si="22"/>
        <v>108449.26690728823</v>
      </c>
      <c r="AU129" s="94">
        <f t="shared" si="23"/>
        <v>61266.971306666674</v>
      </c>
      <c r="AV129" s="94">
        <f t="shared" si="24"/>
        <v>72907.695854933336</v>
      </c>
      <c r="AW129" s="94">
        <f t="shared" si="25"/>
        <v>61271.544533333334</v>
      </c>
      <c r="AX129" s="94">
        <f t="shared" si="26"/>
        <v>72913.137994666657</v>
      </c>
      <c r="AY129" s="94">
        <f t="shared" si="27"/>
        <v>61270.293333333335</v>
      </c>
      <c r="AZ129" s="94">
        <f t="shared" si="28"/>
        <v>72911.649066666665</v>
      </c>
      <c r="BA129" s="94">
        <f t="shared" si="29"/>
        <v>91900</v>
      </c>
      <c r="BB129" s="95">
        <f t="shared" si="30"/>
        <v>109361</v>
      </c>
      <c r="BC129" s="23"/>
      <c r="BD129" s="96">
        <f t="shared" si="31"/>
        <v>90983</v>
      </c>
      <c r="BE129" s="96">
        <f t="shared" si="32"/>
        <v>90983</v>
      </c>
      <c r="BF129" s="96">
        <f t="shared" si="33"/>
        <v>3</v>
      </c>
      <c r="BG129" s="96">
        <f t="shared" si="34"/>
        <v>44</v>
      </c>
      <c r="BH129" s="96">
        <f t="shared" si="35"/>
        <v>33</v>
      </c>
      <c r="BI129" s="96">
        <f t="shared" si="36"/>
        <v>91689</v>
      </c>
      <c r="BJ129" s="97">
        <f t="shared" si="37"/>
        <v>91134</v>
      </c>
      <c r="BK129" s="96">
        <f t="shared" si="38"/>
        <v>91134</v>
      </c>
      <c r="BL129" s="96">
        <f t="shared" si="39"/>
        <v>61267</v>
      </c>
      <c r="BM129" s="96">
        <f t="shared" si="40"/>
        <v>61272</v>
      </c>
      <c r="BN129" s="96">
        <f t="shared" si="41"/>
        <v>61270</v>
      </c>
      <c r="BO129" s="96">
        <f t="shared" si="42"/>
        <v>91900</v>
      </c>
      <c r="BP129" s="97">
        <f t="shared" si="43"/>
        <v>91134</v>
      </c>
      <c r="BQ129" s="96">
        <f t="shared" si="44"/>
        <v>91134</v>
      </c>
      <c r="BR129" s="96">
        <f t="shared" si="45"/>
        <v>91900</v>
      </c>
      <c r="BS129" s="96">
        <f t="shared" si="46"/>
        <v>91900</v>
      </c>
      <c r="BT129" s="96">
        <f t="shared" si="47"/>
        <v>91900</v>
      </c>
      <c r="BU129" s="98">
        <f t="shared" si="48"/>
        <v>91900</v>
      </c>
      <c r="BV129" s="77">
        <f t="shared" si="49"/>
        <v>549868</v>
      </c>
      <c r="BW129" s="9"/>
      <c r="BX129" s="9"/>
      <c r="BY129" s="9"/>
      <c r="BZ129" s="9"/>
      <c r="CA129" s="9"/>
      <c r="CB129" s="9"/>
      <c r="CC129" s="9"/>
      <c r="CD129" s="9"/>
      <c r="CE129" s="9"/>
      <c r="CF129" s="9"/>
      <c r="CG129" s="9"/>
      <c r="CH129" s="9"/>
      <c r="CI129" s="9"/>
      <c r="CJ129" s="9"/>
      <c r="CK129" s="9"/>
      <c r="CL129" s="9"/>
      <c r="CM129" s="9"/>
      <c r="CN129" s="9"/>
      <c r="CO129" s="9"/>
      <c r="CP129" s="9"/>
    </row>
    <row r="130" spans="1:94" ht="20.25" hidden="1" customHeight="1" x14ac:dyDescent="0.35">
      <c r="A130" s="99">
        <v>108</v>
      </c>
      <c r="B130" s="99" t="s">
        <v>21</v>
      </c>
      <c r="C130" s="80" t="s">
        <v>161</v>
      </c>
      <c r="D130" s="80" t="str">
        <f t="shared" si="0"/>
        <v>REPUESTOS|BISAGRA CAPOT</v>
      </c>
      <c r="E130" s="81" t="s">
        <v>124</v>
      </c>
      <c r="F130" s="82">
        <v>1</v>
      </c>
      <c r="G130" s="83">
        <v>210124.902768778</v>
      </c>
      <c r="H130" s="84">
        <f t="shared" si="50"/>
        <v>250048.6342948458</v>
      </c>
      <c r="I130" s="84">
        <v>266042.403313638</v>
      </c>
      <c r="J130" s="84">
        <f t="shared" si="51"/>
        <v>316590.45994322922</v>
      </c>
      <c r="K130" s="85">
        <v>0.91392000000000007</v>
      </c>
      <c r="L130" s="85">
        <f t="shared" si="52"/>
        <v>1.0875648</v>
      </c>
      <c r="M130" s="84">
        <v>18.289280000000002</v>
      </c>
      <c r="N130" s="84">
        <f t="shared" si="53"/>
        <v>21.764243199999999</v>
      </c>
      <c r="O130" s="84">
        <v>14.144000000000002</v>
      </c>
      <c r="P130" s="84">
        <f t="shared" si="54"/>
        <v>16.83136</v>
      </c>
      <c r="Q130" s="84"/>
      <c r="R130" s="84">
        <f t="shared" si="6"/>
        <v>0</v>
      </c>
      <c r="S130" s="86">
        <v>156000</v>
      </c>
      <c r="T130" s="87">
        <f t="shared" si="55"/>
        <v>185640</v>
      </c>
      <c r="U130" s="87">
        <v>196000</v>
      </c>
      <c r="V130" s="87">
        <f t="shared" si="56"/>
        <v>233240</v>
      </c>
      <c r="W130" s="87">
        <v>181512</v>
      </c>
      <c r="X130" s="87">
        <f t="shared" si="57"/>
        <v>215999.28</v>
      </c>
      <c r="Y130" s="105">
        <v>340005</v>
      </c>
      <c r="Z130" s="87">
        <f t="shared" si="58"/>
        <v>404605.94999999995</v>
      </c>
      <c r="AA130" s="87">
        <v>490084</v>
      </c>
      <c r="AB130" s="87">
        <f t="shared" si="59"/>
        <v>583199.96</v>
      </c>
      <c r="AC130" s="87">
        <v>282352.9411764706</v>
      </c>
      <c r="AD130" s="87">
        <f t="shared" si="60"/>
        <v>336000</v>
      </c>
      <c r="AE130" s="89">
        <v>171600</v>
      </c>
      <c r="AF130" s="90">
        <f t="shared" si="61"/>
        <v>204204</v>
      </c>
      <c r="AG130" s="90">
        <v>215600</v>
      </c>
      <c r="AH130" s="90">
        <f t="shared" si="62"/>
        <v>256564</v>
      </c>
      <c r="AI130" s="90">
        <v>199700</v>
      </c>
      <c r="AJ130" s="90">
        <f t="shared" si="63"/>
        <v>237643</v>
      </c>
      <c r="AK130" s="90">
        <v>374000</v>
      </c>
      <c r="AL130" s="90">
        <f t="shared" si="64"/>
        <v>445060</v>
      </c>
      <c r="AM130" s="90">
        <v>539100</v>
      </c>
      <c r="AN130" s="90">
        <f t="shared" si="65"/>
        <v>641529</v>
      </c>
      <c r="AO130" s="90">
        <v>310600</v>
      </c>
      <c r="AP130" s="91">
        <f t="shared" si="66"/>
        <v>369614</v>
      </c>
      <c r="AQ130" s="92">
        <f t="shared" si="19"/>
        <v>179241.63425625933</v>
      </c>
      <c r="AR130" s="93">
        <f t="shared" si="20"/>
        <v>213297.5447649486</v>
      </c>
      <c r="AS130" s="94">
        <f t="shared" si="21"/>
        <v>225880.80110454597</v>
      </c>
      <c r="AT130" s="94">
        <f t="shared" si="22"/>
        <v>268798.15331440972</v>
      </c>
      <c r="AU130" s="94">
        <f t="shared" si="23"/>
        <v>127070.97130666666</v>
      </c>
      <c r="AV130" s="94">
        <f t="shared" si="24"/>
        <v>151214.45585493333</v>
      </c>
      <c r="AW130" s="94">
        <f t="shared" si="25"/>
        <v>238007.76309333334</v>
      </c>
      <c r="AX130" s="94">
        <f t="shared" si="26"/>
        <v>283229.23808106664</v>
      </c>
      <c r="AY130" s="94">
        <f t="shared" si="27"/>
        <v>343066.04800000001</v>
      </c>
      <c r="AZ130" s="94">
        <f t="shared" si="28"/>
        <v>408248.59711999999</v>
      </c>
      <c r="BA130" s="94">
        <f t="shared" si="29"/>
        <v>296476.4705882353</v>
      </c>
      <c r="BB130" s="95">
        <f t="shared" si="30"/>
        <v>352807</v>
      </c>
      <c r="BC130" s="23"/>
      <c r="BD130" s="96">
        <f t="shared" si="31"/>
        <v>176503</v>
      </c>
      <c r="BE130" s="96">
        <f t="shared" si="32"/>
        <v>222238</v>
      </c>
      <c r="BF130" s="96">
        <f t="shared" si="33"/>
        <v>3</v>
      </c>
      <c r="BG130" s="96">
        <f t="shared" si="34"/>
        <v>55</v>
      </c>
      <c r="BH130" s="96">
        <f t="shared" si="35"/>
        <v>42</v>
      </c>
      <c r="BI130" s="96">
        <f t="shared" si="36"/>
        <v>295804</v>
      </c>
      <c r="BJ130" s="97">
        <f t="shared" si="37"/>
        <v>179242</v>
      </c>
      <c r="BK130" s="96">
        <f t="shared" si="38"/>
        <v>225881</v>
      </c>
      <c r="BL130" s="96">
        <f t="shared" si="39"/>
        <v>127071</v>
      </c>
      <c r="BM130" s="96">
        <f t="shared" si="40"/>
        <v>238008</v>
      </c>
      <c r="BN130" s="96">
        <f t="shared" si="41"/>
        <v>343066</v>
      </c>
      <c r="BO130" s="96">
        <f t="shared" si="42"/>
        <v>296476</v>
      </c>
      <c r="BP130" s="97">
        <f t="shared" si="43"/>
        <v>179242</v>
      </c>
      <c r="BQ130" s="96">
        <f t="shared" si="44"/>
        <v>225881</v>
      </c>
      <c r="BR130" s="96">
        <f t="shared" si="45"/>
        <v>190606</v>
      </c>
      <c r="BS130" s="96">
        <f t="shared" si="46"/>
        <v>357003</v>
      </c>
      <c r="BT130" s="96">
        <f t="shared" si="47"/>
        <v>514592</v>
      </c>
      <c r="BU130" s="98">
        <f t="shared" si="48"/>
        <v>296476</v>
      </c>
      <c r="BV130" s="77">
        <f t="shared" si="49"/>
        <v>1763800</v>
      </c>
      <c r="BW130" s="9"/>
      <c r="BX130" s="9"/>
      <c r="BY130" s="9"/>
      <c r="BZ130" s="9"/>
      <c r="CA130" s="9"/>
      <c r="CB130" s="9"/>
      <c r="CC130" s="9"/>
      <c r="CD130" s="9"/>
      <c r="CE130" s="9"/>
      <c r="CF130" s="9"/>
      <c r="CG130" s="9"/>
      <c r="CH130" s="9"/>
      <c r="CI130" s="9"/>
      <c r="CJ130" s="9"/>
      <c r="CK130" s="9"/>
      <c r="CL130" s="9"/>
      <c r="CM130" s="9"/>
      <c r="CN130" s="9"/>
      <c r="CO130" s="9"/>
      <c r="CP130" s="9"/>
    </row>
    <row r="131" spans="1:94" ht="20.25" hidden="1" customHeight="1" x14ac:dyDescent="0.35">
      <c r="A131" s="79">
        <v>109</v>
      </c>
      <c r="B131" s="79" t="s">
        <v>35</v>
      </c>
      <c r="C131" s="80" t="s">
        <v>162</v>
      </c>
      <c r="D131" s="80" t="str">
        <f t="shared" si="0"/>
        <v>MANO DE OBRA|BLOQUE MOTOR</v>
      </c>
      <c r="E131" s="81" t="s">
        <v>10</v>
      </c>
      <c r="F131" s="82">
        <v>1</v>
      </c>
      <c r="G131" s="83">
        <v>3769439.213591984</v>
      </c>
      <c r="H131" s="84">
        <f t="shared" si="50"/>
        <v>4485632.6641744608</v>
      </c>
      <c r="I131" s="84">
        <v>3769439.213591984</v>
      </c>
      <c r="J131" s="84">
        <f t="shared" si="51"/>
        <v>4485632.6641744608</v>
      </c>
      <c r="K131" s="85">
        <v>0.91392000000000007</v>
      </c>
      <c r="L131" s="85">
        <f t="shared" si="52"/>
        <v>1.0875648</v>
      </c>
      <c r="M131" s="84">
        <v>14.633599999999999</v>
      </c>
      <c r="N131" s="84">
        <f t="shared" si="53"/>
        <v>17.413983999999999</v>
      </c>
      <c r="O131" s="84">
        <v>10.88</v>
      </c>
      <c r="P131" s="84">
        <f t="shared" si="54"/>
        <v>12.9472</v>
      </c>
      <c r="Q131" s="84"/>
      <c r="R131" s="84">
        <f t="shared" si="6"/>
        <v>0</v>
      </c>
      <c r="S131" s="86">
        <v>4375000</v>
      </c>
      <c r="T131" s="87">
        <f t="shared" si="55"/>
        <v>5206250</v>
      </c>
      <c r="U131" s="87">
        <v>4375000</v>
      </c>
      <c r="V131" s="87">
        <f t="shared" si="56"/>
        <v>5206250</v>
      </c>
      <c r="W131" s="87">
        <v>4375000</v>
      </c>
      <c r="X131" s="87">
        <f t="shared" si="57"/>
        <v>5206250</v>
      </c>
      <c r="Y131" s="87">
        <v>4375000</v>
      </c>
      <c r="Z131" s="87">
        <f t="shared" si="58"/>
        <v>5206250</v>
      </c>
      <c r="AA131" s="87">
        <v>4375000</v>
      </c>
      <c r="AB131" s="87">
        <f t="shared" si="59"/>
        <v>5206250</v>
      </c>
      <c r="AC131" s="87">
        <v>4375000</v>
      </c>
      <c r="AD131" s="87">
        <f t="shared" si="60"/>
        <v>5206250</v>
      </c>
      <c r="AE131" s="89">
        <v>4812500</v>
      </c>
      <c r="AF131" s="90">
        <f t="shared" si="61"/>
        <v>5726875</v>
      </c>
      <c r="AG131" s="90">
        <v>4812500</v>
      </c>
      <c r="AH131" s="90">
        <f t="shared" si="62"/>
        <v>5726875</v>
      </c>
      <c r="AI131" s="90">
        <v>4812500</v>
      </c>
      <c r="AJ131" s="90">
        <f t="shared" si="63"/>
        <v>5726875</v>
      </c>
      <c r="AK131" s="90">
        <v>4812500</v>
      </c>
      <c r="AL131" s="90">
        <f t="shared" si="64"/>
        <v>5726875</v>
      </c>
      <c r="AM131" s="90">
        <v>4812500</v>
      </c>
      <c r="AN131" s="90">
        <f t="shared" si="65"/>
        <v>5726875</v>
      </c>
      <c r="AO131" s="90">
        <v>4812500</v>
      </c>
      <c r="AP131" s="91">
        <f t="shared" si="66"/>
        <v>5726875</v>
      </c>
      <c r="AQ131" s="92">
        <f t="shared" si="19"/>
        <v>4318979.7378639942</v>
      </c>
      <c r="AR131" s="93">
        <f t="shared" si="20"/>
        <v>5139585.888058153</v>
      </c>
      <c r="AS131" s="94">
        <f t="shared" si="21"/>
        <v>4318979.7378639942</v>
      </c>
      <c r="AT131" s="94">
        <f t="shared" si="22"/>
        <v>5139585.888058153</v>
      </c>
      <c r="AU131" s="94">
        <f t="shared" si="23"/>
        <v>3062500.3046400002</v>
      </c>
      <c r="AV131" s="94">
        <f t="shared" si="24"/>
        <v>3644375.3625216</v>
      </c>
      <c r="AW131" s="94">
        <f t="shared" si="25"/>
        <v>3062504.8778666668</v>
      </c>
      <c r="AX131" s="94">
        <f t="shared" si="26"/>
        <v>3644380.8046613331</v>
      </c>
      <c r="AY131" s="94">
        <f t="shared" si="27"/>
        <v>3062503.6266666665</v>
      </c>
      <c r="AZ131" s="94">
        <f t="shared" si="28"/>
        <v>3644379.3157333331</v>
      </c>
      <c r="BA131" s="94">
        <f t="shared" si="29"/>
        <v>4593750</v>
      </c>
      <c r="BB131" s="95">
        <f t="shared" si="30"/>
        <v>5466562.5</v>
      </c>
      <c r="BC131" s="23"/>
      <c r="BD131" s="96">
        <f t="shared" si="31"/>
        <v>4275605</v>
      </c>
      <c r="BE131" s="96">
        <f t="shared" si="32"/>
        <v>4275605</v>
      </c>
      <c r="BF131" s="96">
        <f t="shared" si="33"/>
        <v>3</v>
      </c>
      <c r="BG131" s="96">
        <f t="shared" si="34"/>
        <v>44</v>
      </c>
      <c r="BH131" s="96">
        <f t="shared" si="35"/>
        <v>33</v>
      </c>
      <c r="BI131" s="96">
        <f t="shared" si="36"/>
        <v>4583333</v>
      </c>
      <c r="BJ131" s="97">
        <f t="shared" si="37"/>
        <v>4318980</v>
      </c>
      <c r="BK131" s="96">
        <f t="shared" si="38"/>
        <v>4318980</v>
      </c>
      <c r="BL131" s="96">
        <f t="shared" si="39"/>
        <v>3062500</v>
      </c>
      <c r="BM131" s="96">
        <f t="shared" si="40"/>
        <v>3062505</v>
      </c>
      <c r="BN131" s="96">
        <f t="shared" si="41"/>
        <v>3062504</v>
      </c>
      <c r="BO131" s="96">
        <f t="shared" si="42"/>
        <v>4593750</v>
      </c>
      <c r="BP131" s="97">
        <f t="shared" si="43"/>
        <v>4318980</v>
      </c>
      <c r="BQ131" s="96">
        <f t="shared" si="44"/>
        <v>4318980</v>
      </c>
      <c r="BR131" s="96">
        <f t="shared" si="45"/>
        <v>4593750</v>
      </c>
      <c r="BS131" s="96">
        <f t="shared" si="46"/>
        <v>4593750</v>
      </c>
      <c r="BT131" s="96">
        <f t="shared" si="47"/>
        <v>4593750</v>
      </c>
      <c r="BU131" s="98">
        <f t="shared" si="48"/>
        <v>4593750</v>
      </c>
      <c r="BV131" s="77">
        <f t="shared" si="49"/>
        <v>27012960</v>
      </c>
      <c r="BW131" s="9"/>
      <c r="BX131" s="9"/>
      <c r="BY131" s="9"/>
      <c r="BZ131" s="9"/>
      <c r="CA131" s="9"/>
      <c r="CB131" s="9"/>
      <c r="CC131" s="9"/>
      <c r="CD131" s="9"/>
      <c r="CE131" s="9"/>
      <c r="CF131" s="9"/>
      <c r="CG131" s="9"/>
      <c r="CH131" s="9"/>
      <c r="CI131" s="9"/>
      <c r="CJ131" s="9"/>
      <c r="CK131" s="9"/>
      <c r="CL131" s="9"/>
      <c r="CM131" s="9"/>
      <c r="CN131" s="9"/>
      <c r="CO131" s="9"/>
      <c r="CP131" s="9"/>
    </row>
    <row r="132" spans="1:94" ht="20.25" hidden="1" customHeight="1" x14ac:dyDescent="0.35">
      <c r="A132" s="99">
        <v>110</v>
      </c>
      <c r="B132" s="99" t="s">
        <v>21</v>
      </c>
      <c r="C132" s="80" t="s">
        <v>162</v>
      </c>
      <c r="D132" s="80" t="str">
        <f t="shared" si="0"/>
        <v>REPUESTOS|BLOQUE MOTOR</v>
      </c>
      <c r="E132" s="81" t="s">
        <v>84</v>
      </c>
      <c r="F132" s="82">
        <v>1</v>
      </c>
      <c r="G132" s="83">
        <v>2737720.6857313598</v>
      </c>
      <c r="H132" s="84">
        <f t="shared" si="50"/>
        <v>3257887.6160203181</v>
      </c>
      <c r="I132" s="84">
        <v>3026717.3893998135</v>
      </c>
      <c r="J132" s="84">
        <f t="shared" si="51"/>
        <v>3601793.693385778</v>
      </c>
      <c r="K132" s="85">
        <v>0.91392000000000007</v>
      </c>
      <c r="L132" s="85">
        <f t="shared" si="52"/>
        <v>1.0875648</v>
      </c>
      <c r="M132" s="84">
        <v>16.461440000000003</v>
      </c>
      <c r="N132" s="84">
        <f t="shared" si="53"/>
        <v>19.589113600000005</v>
      </c>
      <c r="O132" s="84">
        <v>14.144000000000002</v>
      </c>
      <c r="P132" s="84">
        <f t="shared" si="54"/>
        <v>16.83136</v>
      </c>
      <c r="Q132" s="84"/>
      <c r="R132" s="84">
        <f t="shared" si="6"/>
        <v>0</v>
      </c>
      <c r="S132" s="86">
        <v>3600000</v>
      </c>
      <c r="T132" s="87">
        <f t="shared" si="55"/>
        <v>4284000</v>
      </c>
      <c r="U132" s="87">
        <v>3600000</v>
      </c>
      <c r="V132" s="87">
        <f t="shared" si="56"/>
        <v>4284000</v>
      </c>
      <c r="W132" s="87">
        <v>18000000</v>
      </c>
      <c r="X132" s="87">
        <f t="shared" si="57"/>
        <v>21420000</v>
      </c>
      <c r="Y132" s="105">
        <v>6700000</v>
      </c>
      <c r="Z132" s="87">
        <f t="shared" si="58"/>
        <v>7973000</v>
      </c>
      <c r="AA132" s="87">
        <v>7030643</v>
      </c>
      <c r="AB132" s="87">
        <f t="shared" si="59"/>
        <v>8366465.1699999999</v>
      </c>
      <c r="AC132" s="87">
        <v>1732033.6134453781</v>
      </c>
      <c r="AD132" s="87">
        <f t="shared" si="60"/>
        <v>2061120</v>
      </c>
      <c r="AE132" s="89">
        <v>3960000</v>
      </c>
      <c r="AF132" s="90">
        <f t="shared" si="61"/>
        <v>4712400</v>
      </c>
      <c r="AG132" s="90">
        <v>3960000</v>
      </c>
      <c r="AH132" s="90">
        <f t="shared" si="62"/>
        <v>4712400</v>
      </c>
      <c r="AI132" s="90">
        <v>19800000</v>
      </c>
      <c r="AJ132" s="90">
        <f t="shared" si="63"/>
        <v>23562000</v>
      </c>
      <c r="AK132" s="90">
        <v>7370000</v>
      </c>
      <c r="AL132" s="90">
        <f t="shared" si="64"/>
        <v>8770300</v>
      </c>
      <c r="AM132" s="90">
        <v>7733700</v>
      </c>
      <c r="AN132" s="90">
        <f t="shared" si="65"/>
        <v>9203103</v>
      </c>
      <c r="AO132" s="90">
        <v>1905200</v>
      </c>
      <c r="AP132" s="91">
        <f t="shared" si="66"/>
        <v>2267188</v>
      </c>
      <c r="AQ132" s="92">
        <f t="shared" si="19"/>
        <v>3432573.5619104528</v>
      </c>
      <c r="AR132" s="93">
        <f t="shared" si="20"/>
        <v>4084762.5386734386</v>
      </c>
      <c r="AS132" s="94">
        <f t="shared" si="21"/>
        <v>3528905.7964666043</v>
      </c>
      <c r="AT132" s="94">
        <f t="shared" si="22"/>
        <v>4199397.897795259</v>
      </c>
      <c r="AU132" s="94">
        <f t="shared" si="23"/>
        <v>12600000.304640001</v>
      </c>
      <c r="AV132" s="94">
        <f t="shared" si="24"/>
        <v>14994000.3625216</v>
      </c>
      <c r="AW132" s="94">
        <f t="shared" si="25"/>
        <v>4690005.4871466672</v>
      </c>
      <c r="AX132" s="94">
        <f t="shared" si="26"/>
        <v>5581106.5297045335</v>
      </c>
      <c r="AY132" s="94">
        <f t="shared" si="27"/>
        <v>4921452.3813333334</v>
      </c>
      <c r="AZ132" s="94">
        <f t="shared" si="28"/>
        <v>5856528.3337866664</v>
      </c>
      <c r="BA132" s="94">
        <f t="shared" si="29"/>
        <v>1818616.806722689</v>
      </c>
      <c r="BB132" s="95">
        <f t="shared" si="30"/>
        <v>2164153.9999999995</v>
      </c>
      <c r="BC132" s="23"/>
      <c r="BD132" s="96">
        <f t="shared" si="31"/>
        <v>3349820</v>
      </c>
      <c r="BE132" s="96">
        <f t="shared" si="32"/>
        <v>3485559</v>
      </c>
      <c r="BF132" s="96">
        <f t="shared" si="33"/>
        <v>3</v>
      </c>
      <c r="BG132" s="96">
        <f t="shared" si="34"/>
        <v>49</v>
      </c>
      <c r="BH132" s="96">
        <f t="shared" si="35"/>
        <v>42</v>
      </c>
      <c r="BI132" s="96">
        <f t="shared" si="36"/>
        <v>1814495</v>
      </c>
      <c r="BJ132" s="97">
        <f t="shared" si="37"/>
        <v>3432574</v>
      </c>
      <c r="BK132" s="96">
        <f t="shared" si="38"/>
        <v>3528906</v>
      </c>
      <c r="BL132" s="96">
        <f t="shared" si="39"/>
        <v>12600000</v>
      </c>
      <c r="BM132" s="96">
        <f t="shared" si="40"/>
        <v>4690005</v>
      </c>
      <c r="BN132" s="96">
        <f t="shared" si="41"/>
        <v>4921452</v>
      </c>
      <c r="BO132" s="96">
        <f t="shared" si="42"/>
        <v>1818617</v>
      </c>
      <c r="BP132" s="97">
        <f t="shared" si="43"/>
        <v>3432574</v>
      </c>
      <c r="BQ132" s="96">
        <f t="shared" si="44"/>
        <v>3528906</v>
      </c>
      <c r="BR132" s="96">
        <f t="shared" si="45"/>
        <v>18900000</v>
      </c>
      <c r="BS132" s="96">
        <f t="shared" si="46"/>
        <v>7035000</v>
      </c>
      <c r="BT132" s="96">
        <f t="shared" si="47"/>
        <v>7382172</v>
      </c>
      <c r="BU132" s="98">
        <f t="shared" si="48"/>
        <v>1818617</v>
      </c>
      <c r="BV132" s="77">
        <f t="shared" si="49"/>
        <v>42097269</v>
      </c>
      <c r="BW132" s="9"/>
      <c r="BX132" s="9"/>
      <c r="BY132" s="9"/>
      <c r="BZ132" s="9"/>
      <c r="CA132" s="9"/>
      <c r="CB132" s="9"/>
      <c r="CC132" s="9"/>
      <c r="CD132" s="9"/>
      <c r="CE132" s="9"/>
      <c r="CF132" s="9"/>
      <c r="CG132" s="9"/>
      <c r="CH132" s="9"/>
      <c r="CI132" s="9"/>
      <c r="CJ132" s="9"/>
      <c r="CK132" s="9"/>
      <c r="CL132" s="9"/>
      <c r="CM132" s="9"/>
      <c r="CN132" s="9"/>
      <c r="CO132" s="9"/>
      <c r="CP132" s="9"/>
    </row>
    <row r="133" spans="1:94" ht="20.25" hidden="1" customHeight="1" x14ac:dyDescent="0.35">
      <c r="A133" s="79">
        <v>111</v>
      </c>
      <c r="B133" s="79" t="s">
        <v>35</v>
      </c>
      <c r="C133" s="80" t="s">
        <v>163</v>
      </c>
      <c r="D133" s="80" t="str">
        <f t="shared" si="0"/>
        <v>MANO DE OBRA|BOBINA COMPRESOR A/A</v>
      </c>
      <c r="E133" s="81" t="s">
        <v>10</v>
      </c>
      <c r="F133" s="82">
        <v>1</v>
      </c>
      <c r="G133" s="83">
        <v>358406.07486925798</v>
      </c>
      <c r="H133" s="84">
        <f t="shared" si="50"/>
        <v>426503.22909441695</v>
      </c>
      <c r="I133" s="84">
        <v>358406.07486925798</v>
      </c>
      <c r="J133" s="84">
        <f t="shared" si="51"/>
        <v>426503.22909441695</v>
      </c>
      <c r="K133" s="85">
        <v>0.91392000000000007</v>
      </c>
      <c r="L133" s="85">
        <f t="shared" si="52"/>
        <v>1.0875648</v>
      </c>
      <c r="M133" s="84">
        <v>14.633599999999999</v>
      </c>
      <c r="N133" s="84">
        <f t="shared" si="53"/>
        <v>17.413983999999999</v>
      </c>
      <c r="O133" s="84">
        <v>10.88</v>
      </c>
      <c r="P133" s="84">
        <f t="shared" si="54"/>
        <v>12.9472</v>
      </c>
      <c r="Q133" s="84"/>
      <c r="R133" s="84">
        <f t="shared" si="6"/>
        <v>0</v>
      </c>
      <c r="S133" s="86">
        <v>219500</v>
      </c>
      <c r="T133" s="87">
        <f t="shared" si="55"/>
        <v>261205</v>
      </c>
      <c r="U133" s="87">
        <v>219500</v>
      </c>
      <c r="V133" s="87">
        <f t="shared" si="56"/>
        <v>261205</v>
      </c>
      <c r="W133" s="87">
        <v>219500</v>
      </c>
      <c r="X133" s="87">
        <f t="shared" si="57"/>
        <v>261205</v>
      </c>
      <c r="Y133" s="105">
        <v>219500</v>
      </c>
      <c r="Z133" s="87">
        <f t="shared" si="58"/>
        <v>261205</v>
      </c>
      <c r="AA133" s="87">
        <v>219500</v>
      </c>
      <c r="AB133" s="87">
        <f t="shared" si="59"/>
        <v>261205</v>
      </c>
      <c r="AC133" s="87">
        <v>219500</v>
      </c>
      <c r="AD133" s="87">
        <f t="shared" si="60"/>
        <v>261205</v>
      </c>
      <c r="AE133" s="89">
        <v>241500</v>
      </c>
      <c r="AF133" s="90">
        <f t="shared" si="61"/>
        <v>287385</v>
      </c>
      <c r="AG133" s="90">
        <v>241500</v>
      </c>
      <c r="AH133" s="90">
        <f t="shared" si="62"/>
        <v>287385</v>
      </c>
      <c r="AI133" s="90">
        <v>241500</v>
      </c>
      <c r="AJ133" s="90">
        <f t="shared" si="63"/>
        <v>287385</v>
      </c>
      <c r="AK133" s="90">
        <v>241500</v>
      </c>
      <c r="AL133" s="90">
        <f t="shared" si="64"/>
        <v>287385</v>
      </c>
      <c r="AM133" s="90">
        <v>241500</v>
      </c>
      <c r="AN133" s="90">
        <f t="shared" si="65"/>
        <v>287385</v>
      </c>
      <c r="AO133" s="90">
        <v>241500</v>
      </c>
      <c r="AP133" s="91">
        <f t="shared" si="66"/>
        <v>287385</v>
      </c>
      <c r="AQ133" s="92">
        <f t="shared" si="19"/>
        <v>273135.35828975268</v>
      </c>
      <c r="AR133" s="93">
        <f t="shared" si="20"/>
        <v>325031.07636480569</v>
      </c>
      <c r="AS133" s="94">
        <f t="shared" si="21"/>
        <v>273135.35828975268</v>
      </c>
      <c r="AT133" s="94">
        <f t="shared" si="22"/>
        <v>325031.07636480569</v>
      </c>
      <c r="AU133" s="94">
        <f t="shared" si="23"/>
        <v>153666.97130666664</v>
      </c>
      <c r="AV133" s="94">
        <f t="shared" si="24"/>
        <v>182863.69585493329</v>
      </c>
      <c r="AW133" s="94">
        <f t="shared" si="25"/>
        <v>153671.54453333333</v>
      </c>
      <c r="AX133" s="94">
        <f t="shared" si="26"/>
        <v>182869.13799466667</v>
      </c>
      <c r="AY133" s="94">
        <f t="shared" si="27"/>
        <v>153670.29333333333</v>
      </c>
      <c r="AZ133" s="94">
        <f t="shared" si="28"/>
        <v>182867.64906666667</v>
      </c>
      <c r="BA133" s="94">
        <f t="shared" si="29"/>
        <v>230500</v>
      </c>
      <c r="BB133" s="95">
        <f t="shared" si="30"/>
        <v>274295</v>
      </c>
      <c r="BC133" s="23"/>
      <c r="BD133" s="96">
        <f t="shared" si="31"/>
        <v>261171</v>
      </c>
      <c r="BE133" s="96">
        <f t="shared" si="32"/>
        <v>261171</v>
      </c>
      <c r="BF133" s="96">
        <f t="shared" si="33"/>
        <v>3</v>
      </c>
      <c r="BG133" s="96">
        <f t="shared" si="34"/>
        <v>44</v>
      </c>
      <c r="BH133" s="96">
        <f t="shared" si="35"/>
        <v>33</v>
      </c>
      <c r="BI133" s="96">
        <f t="shared" si="36"/>
        <v>229975</v>
      </c>
      <c r="BJ133" s="97">
        <f t="shared" si="37"/>
        <v>273135</v>
      </c>
      <c r="BK133" s="96">
        <f t="shared" si="38"/>
        <v>273135</v>
      </c>
      <c r="BL133" s="96">
        <f t="shared" si="39"/>
        <v>153667</v>
      </c>
      <c r="BM133" s="96">
        <f t="shared" si="40"/>
        <v>153672</v>
      </c>
      <c r="BN133" s="96">
        <f t="shared" si="41"/>
        <v>153670</v>
      </c>
      <c r="BO133" s="96">
        <f t="shared" si="42"/>
        <v>230500</v>
      </c>
      <c r="BP133" s="97">
        <f t="shared" si="43"/>
        <v>230500</v>
      </c>
      <c r="BQ133" s="96">
        <f t="shared" si="44"/>
        <v>230500</v>
      </c>
      <c r="BR133" s="96">
        <f t="shared" si="45"/>
        <v>230500</v>
      </c>
      <c r="BS133" s="96">
        <f t="shared" si="46"/>
        <v>230500</v>
      </c>
      <c r="BT133" s="96">
        <f t="shared" si="47"/>
        <v>230500</v>
      </c>
      <c r="BU133" s="98">
        <f t="shared" si="48"/>
        <v>230500</v>
      </c>
      <c r="BV133" s="77">
        <f t="shared" si="49"/>
        <v>1383000</v>
      </c>
      <c r="BW133" s="9"/>
      <c r="BX133" s="9"/>
      <c r="BY133" s="9"/>
      <c r="BZ133" s="9"/>
      <c r="CA133" s="9"/>
      <c r="CB133" s="9"/>
      <c r="CC133" s="9"/>
      <c r="CD133" s="9"/>
      <c r="CE133" s="9"/>
      <c r="CF133" s="9"/>
      <c r="CG133" s="9"/>
      <c r="CH133" s="9"/>
      <c r="CI133" s="9"/>
      <c r="CJ133" s="9"/>
      <c r="CK133" s="9"/>
      <c r="CL133" s="9"/>
      <c r="CM133" s="9"/>
      <c r="CN133" s="9"/>
      <c r="CO133" s="9"/>
      <c r="CP133" s="9"/>
    </row>
    <row r="134" spans="1:94" ht="20.25" hidden="1" customHeight="1" x14ac:dyDescent="0.35">
      <c r="A134" s="99">
        <v>112</v>
      </c>
      <c r="B134" s="99" t="s">
        <v>21</v>
      </c>
      <c r="C134" s="80" t="s">
        <v>163</v>
      </c>
      <c r="D134" s="80" t="str">
        <f t="shared" si="0"/>
        <v>REPUESTOS|BOBINA COMPRESOR A/A</v>
      </c>
      <c r="E134" s="81" t="s">
        <v>84</v>
      </c>
      <c r="F134" s="82">
        <v>1</v>
      </c>
      <c r="G134" s="83">
        <v>305963.76013692498</v>
      </c>
      <c r="H134" s="84">
        <f t="shared" si="50"/>
        <v>364096.87456294068</v>
      </c>
      <c r="I134" s="84">
        <v>401225.75610619597</v>
      </c>
      <c r="J134" s="84">
        <f t="shared" si="51"/>
        <v>477458.64976637316</v>
      </c>
      <c r="K134" s="84">
        <v>196315.42336000002</v>
      </c>
      <c r="L134" s="84">
        <f t="shared" si="52"/>
        <v>233615.3537984</v>
      </c>
      <c r="M134" s="84">
        <v>17.375360000000001</v>
      </c>
      <c r="N134" s="84">
        <f t="shared" si="53"/>
        <v>20.6766784</v>
      </c>
      <c r="O134" s="84">
        <v>14.144000000000002</v>
      </c>
      <c r="P134" s="84">
        <f t="shared" si="54"/>
        <v>16.83136</v>
      </c>
      <c r="Q134" s="84"/>
      <c r="R134" s="84">
        <f t="shared" si="6"/>
        <v>0</v>
      </c>
      <c r="S134" s="86">
        <v>420000</v>
      </c>
      <c r="T134" s="87">
        <f t="shared" si="55"/>
        <v>499800</v>
      </c>
      <c r="U134" s="87">
        <v>420000</v>
      </c>
      <c r="V134" s="87">
        <f t="shared" si="56"/>
        <v>499800</v>
      </c>
      <c r="W134" s="87">
        <v>252100</v>
      </c>
      <c r="X134" s="87">
        <f t="shared" si="57"/>
        <v>299999</v>
      </c>
      <c r="Y134" s="105">
        <v>345000</v>
      </c>
      <c r="Z134" s="87">
        <f t="shared" si="58"/>
        <v>410550</v>
      </c>
      <c r="AA134" s="87">
        <v>57983</v>
      </c>
      <c r="AB134" s="87">
        <f t="shared" si="59"/>
        <v>68999.77</v>
      </c>
      <c r="AC134" s="87">
        <v>450363.02521008404</v>
      </c>
      <c r="AD134" s="87">
        <f t="shared" si="60"/>
        <v>535932</v>
      </c>
      <c r="AE134" s="89">
        <v>462000</v>
      </c>
      <c r="AF134" s="90">
        <f t="shared" si="61"/>
        <v>549780</v>
      </c>
      <c r="AG134" s="90">
        <v>462000</v>
      </c>
      <c r="AH134" s="90">
        <f t="shared" si="62"/>
        <v>549780</v>
      </c>
      <c r="AI134" s="90">
        <v>277300</v>
      </c>
      <c r="AJ134" s="90">
        <f t="shared" si="63"/>
        <v>329987</v>
      </c>
      <c r="AK134" s="90">
        <v>379500</v>
      </c>
      <c r="AL134" s="90">
        <f t="shared" si="64"/>
        <v>451605</v>
      </c>
      <c r="AM134" s="90">
        <v>63800</v>
      </c>
      <c r="AN134" s="90">
        <f t="shared" si="65"/>
        <v>75922</v>
      </c>
      <c r="AO134" s="90">
        <v>495400</v>
      </c>
      <c r="AP134" s="91">
        <f t="shared" si="66"/>
        <v>589526</v>
      </c>
      <c r="AQ134" s="92">
        <f t="shared" si="19"/>
        <v>395987.92004564166</v>
      </c>
      <c r="AR134" s="93">
        <f t="shared" si="20"/>
        <v>471225.62485431356</v>
      </c>
      <c r="AS134" s="94">
        <f t="shared" si="21"/>
        <v>427741.9187020653</v>
      </c>
      <c r="AT134" s="94">
        <f t="shared" si="22"/>
        <v>509012.88325545768</v>
      </c>
      <c r="AU134" s="94">
        <f t="shared" si="23"/>
        <v>241905.14112000001</v>
      </c>
      <c r="AV134" s="94">
        <f t="shared" si="24"/>
        <v>287867.11793280003</v>
      </c>
      <c r="AW134" s="94">
        <f t="shared" si="25"/>
        <v>241505.79178666664</v>
      </c>
      <c r="AX134" s="94">
        <f t="shared" si="26"/>
        <v>287391.89222613326</v>
      </c>
      <c r="AY134" s="94">
        <f t="shared" si="27"/>
        <v>40599.048000000003</v>
      </c>
      <c r="AZ134" s="94">
        <f t="shared" si="28"/>
        <v>48312.867120000003</v>
      </c>
      <c r="BA134" s="94">
        <f t="shared" si="29"/>
        <v>472881.51260504202</v>
      </c>
      <c r="BB134" s="95">
        <f t="shared" si="30"/>
        <v>562729</v>
      </c>
      <c r="BC134" s="23"/>
      <c r="BD134" s="96">
        <f t="shared" si="31"/>
        <v>383935</v>
      </c>
      <c r="BE134" s="96">
        <f t="shared" si="32"/>
        <v>426269</v>
      </c>
      <c r="BF134" s="96">
        <f t="shared" si="33"/>
        <v>236841</v>
      </c>
      <c r="BG134" s="96">
        <f t="shared" si="34"/>
        <v>52</v>
      </c>
      <c r="BH134" s="96">
        <f t="shared" si="35"/>
        <v>42</v>
      </c>
      <c r="BI134" s="96">
        <f t="shared" si="36"/>
        <v>471809</v>
      </c>
      <c r="BJ134" s="97">
        <f t="shared" si="37"/>
        <v>395988</v>
      </c>
      <c r="BK134" s="96">
        <f t="shared" si="38"/>
        <v>427742</v>
      </c>
      <c r="BL134" s="96">
        <f t="shared" si="39"/>
        <v>241905</v>
      </c>
      <c r="BM134" s="96">
        <f t="shared" si="40"/>
        <v>241506</v>
      </c>
      <c r="BN134" s="96">
        <f t="shared" si="41"/>
        <v>40599</v>
      </c>
      <c r="BO134" s="96">
        <f t="shared" si="42"/>
        <v>472882</v>
      </c>
      <c r="BP134" s="97">
        <f t="shared" si="43"/>
        <v>395988</v>
      </c>
      <c r="BQ134" s="96">
        <f t="shared" si="44"/>
        <v>427742</v>
      </c>
      <c r="BR134" s="96">
        <f t="shared" si="45"/>
        <v>241905</v>
      </c>
      <c r="BS134" s="96">
        <f t="shared" si="46"/>
        <v>362250</v>
      </c>
      <c r="BT134" s="96">
        <f t="shared" si="47"/>
        <v>60892</v>
      </c>
      <c r="BU134" s="98">
        <f t="shared" si="48"/>
        <v>472882</v>
      </c>
      <c r="BV134" s="77">
        <f t="shared" si="49"/>
        <v>1961659</v>
      </c>
      <c r="BW134" s="9"/>
      <c r="BX134" s="9"/>
      <c r="BY134" s="9"/>
      <c r="BZ134" s="9"/>
      <c r="CA134" s="9"/>
      <c r="CB134" s="9"/>
      <c r="CC134" s="9"/>
      <c r="CD134" s="9"/>
      <c r="CE134" s="9"/>
      <c r="CF134" s="9"/>
      <c r="CG134" s="9"/>
      <c r="CH134" s="9"/>
      <c r="CI134" s="9"/>
      <c r="CJ134" s="9"/>
      <c r="CK134" s="9"/>
      <c r="CL134" s="9"/>
      <c r="CM134" s="9"/>
      <c r="CN134" s="9"/>
      <c r="CO134" s="9"/>
      <c r="CP134" s="9"/>
    </row>
    <row r="135" spans="1:94" ht="20.25" hidden="1" customHeight="1" x14ac:dyDescent="0.35">
      <c r="A135" s="79">
        <v>113</v>
      </c>
      <c r="B135" s="79" t="s">
        <v>35</v>
      </c>
      <c r="C135" s="80" t="s">
        <v>164</v>
      </c>
      <c r="D135" s="80" t="str">
        <f t="shared" si="0"/>
        <v>MANO DE OBRA|BOBINA DE ENCENDIDO</v>
      </c>
      <c r="E135" s="81" t="s">
        <v>10</v>
      </c>
      <c r="F135" s="82">
        <v>1</v>
      </c>
      <c r="G135" s="83">
        <v>179203.03743462899</v>
      </c>
      <c r="H135" s="84">
        <f t="shared" si="50"/>
        <v>213251.61454720848</v>
      </c>
      <c r="I135" s="84">
        <v>179203.03743462899</v>
      </c>
      <c r="J135" s="84">
        <f t="shared" si="51"/>
        <v>213251.61454720848</v>
      </c>
      <c r="K135" s="85">
        <v>0.91392000000000007</v>
      </c>
      <c r="L135" s="85">
        <f t="shared" si="52"/>
        <v>1.0875648</v>
      </c>
      <c r="M135" s="84">
        <v>35205.482240000005</v>
      </c>
      <c r="N135" s="84">
        <f t="shared" si="53"/>
        <v>41894.523865600007</v>
      </c>
      <c r="O135" s="84">
        <v>17843.2</v>
      </c>
      <c r="P135" s="84">
        <f t="shared" si="54"/>
        <v>21233.407999999999</v>
      </c>
      <c r="Q135" s="84"/>
      <c r="R135" s="84">
        <f t="shared" si="6"/>
        <v>0</v>
      </c>
      <c r="S135" s="86">
        <v>87500</v>
      </c>
      <c r="T135" s="87">
        <f t="shared" si="55"/>
        <v>104125</v>
      </c>
      <c r="U135" s="87">
        <v>87500</v>
      </c>
      <c r="V135" s="87">
        <f t="shared" si="56"/>
        <v>104125</v>
      </c>
      <c r="W135" s="87">
        <v>87500</v>
      </c>
      <c r="X135" s="87">
        <f t="shared" si="57"/>
        <v>104125</v>
      </c>
      <c r="Y135" s="105">
        <v>87500</v>
      </c>
      <c r="Z135" s="87">
        <f t="shared" si="58"/>
        <v>104125</v>
      </c>
      <c r="AA135" s="87">
        <v>87500</v>
      </c>
      <c r="AB135" s="87">
        <f t="shared" si="59"/>
        <v>104125</v>
      </c>
      <c r="AC135" s="87">
        <v>87500</v>
      </c>
      <c r="AD135" s="87">
        <f t="shared" si="60"/>
        <v>104125</v>
      </c>
      <c r="AE135" s="89">
        <v>96300</v>
      </c>
      <c r="AF135" s="90">
        <f t="shared" si="61"/>
        <v>114597</v>
      </c>
      <c r="AG135" s="90">
        <v>96300</v>
      </c>
      <c r="AH135" s="90">
        <f t="shared" si="62"/>
        <v>114597</v>
      </c>
      <c r="AI135" s="90">
        <v>96300</v>
      </c>
      <c r="AJ135" s="90">
        <f t="shared" si="63"/>
        <v>114597</v>
      </c>
      <c r="AK135" s="90">
        <v>96300</v>
      </c>
      <c r="AL135" s="90">
        <f t="shared" si="64"/>
        <v>114597</v>
      </c>
      <c r="AM135" s="90">
        <v>96300</v>
      </c>
      <c r="AN135" s="90">
        <f t="shared" si="65"/>
        <v>114597</v>
      </c>
      <c r="AO135" s="90">
        <v>96300</v>
      </c>
      <c r="AP135" s="91">
        <f t="shared" si="66"/>
        <v>114597</v>
      </c>
      <c r="AQ135" s="92">
        <f t="shared" si="19"/>
        <v>121001.01247820967</v>
      </c>
      <c r="AR135" s="93">
        <f t="shared" si="20"/>
        <v>143991.2048490695</v>
      </c>
      <c r="AS135" s="94">
        <f t="shared" si="21"/>
        <v>121001.01247820967</v>
      </c>
      <c r="AT135" s="94">
        <f t="shared" si="22"/>
        <v>143991.2048490695</v>
      </c>
      <c r="AU135" s="94">
        <f t="shared" si="23"/>
        <v>61266.971306666674</v>
      </c>
      <c r="AV135" s="94">
        <f t="shared" si="24"/>
        <v>72907.695854933336</v>
      </c>
      <c r="AW135" s="94">
        <f t="shared" si="25"/>
        <v>73001.827413333333</v>
      </c>
      <c r="AX135" s="94">
        <f t="shared" si="26"/>
        <v>86872.174621866667</v>
      </c>
      <c r="AY135" s="94">
        <f t="shared" si="27"/>
        <v>67214.400000000009</v>
      </c>
      <c r="AZ135" s="94">
        <f t="shared" si="28"/>
        <v>79985.136000000013</v>
      </c>
      <c r="BA135" s="94">
        <f t="shared" si="29"/>
        <v>91900</v>
      </c>
      <c r="BB135" s="95">
        <f t="shared" si="30"/>
        <v>109361</v>
      </c>
      <c r="BC135" s="23"/>
      <c r="BD135" s="96">
        <f t="shared" si="31"/>
        <v>109517</v>
      </c>
      <c r="BE135" s="96">
        <f t="shared" si="32"/>
        <v>109517</v>
      </c>
      <c r="BF135" s="96">
        <f t="shared" si="33"/>
        <v>3</v>
      </c>
      <c r="BG135" s="96">
        <f t="shared" si="34"/>
        <v>59740</v>
      </c>
      <c r="BH135" s="96">
        <f t="shared" si="35"/>
        <v>38532</v>
      </c>
      <c r="BI135" s="96">
        <f t="shared" si="36"/>
        <v>91689</v>
      </c>
      <c r="BJ135" s="97">
        <f t="shared" si="37"/>
        <v>121001</v>
      </c>
      <c r="BK135" s="96">
        <f t="shared" si="38"/>
        <v>121001</v>
      </c>
      <c r="BL135" s="96">
        <f t="shared" si="39"/>
        <v>61267</v>
      </c>
      <c r="BM135" s="96">
        <f t="shared" si="40"/>
        <v>73002</v>
      </c>
      <c r="BN135" s="96">
        <f t="shared" si="41"/>
        <v>67214</v>
      </c>
      <c r="BO135" s="96">
        <f t="shared" si="42"/>
        <v>91900</v>
      </c>
      <c r="BP135" s="97">
        <f t="shared" si="43"/>
        <v>91900</v>
      </c>
      <c r="BQ135" s="96">
        <f t="shared" si="44"/>
        <v>91900</v>
      </c>
      <c r="BR135" s="96">
        <f t="shared" si="45"/>
        <v>91900</v>
      </c>
      <c r="BS135" s="96">
        <f t="shared" si="46"/>
        <v>91900</v>
      </c>
      <c r="BT135" s="96">
        <f t="shared" si="47"/>
        <v>91900</v>
      </c>
      <c r="BU135" s="98">
        <f t="shared" si="48"/>
        <v>91900</v>
      </c>
      <c r="BV135" s="77">
        <f t="shared" si="49"/>
        <v>551400</v>
      </c>
      <c r="BW135" s="9"/>
      <c r="BX135" s="9"/>
      <c r="BY135" s="9"/>
      <c r="BZ135" s="9"/>
      <c r="CA135" s="9"/>
      <c r="CB135" s="9"/>
      <c r="CC135" s="9"/>
      <c r="CD135" s="9"/>
      <c r="CE135" s="9"/>
      <c r="CF135" s="9"/>
      <c r="CG135" s="9"/>
      <c r="CH135" s="9"/>
      <c r="CI135" s="9"/>
      <c r="CJ135" s="9"/>
      <c r="CK135" s="9"/>
      <c r="CL135" s="9"/>
      <c r="CM135" s="9"/>
      <c r="CN135" s="9"/>
      <c r="CO135" s="9"/>
      <c r="CP135" s="9"/>
    </row>
    <row r="136" spans="1:94" ht="20.25" hidden="1" customHeight="1" x14ac:dyDescent="0.35">
      <c r="A136" s="99">
        <v>114</v>
      </c>
      <c r="B136" s="99" t="s">
        <v>21</v>
      </c>
      <c r="C136" s="80" t="s">
        <v>164</v>
      </c>
      <c r="D136" s="80" t="str">
        <f t="shared" si="0"/>
        <v>REPUESTOS|BOBINA DE ENCENDIDO</v>
      </c>
      <c r="E136" s="81" t="s">
        <v>84</v>
      </c>
      <c r="F136" s="82">
        <v>1</v>
      </c>
      <c r="G136" s="83">
        <v>347166.85744566598</v>
      </c>
      <c r="H136" s="84">
        <f t="shared" si="50"/>
        <v>413128.5603603425</v>
      </c>
      <c r="I136" s="84">
        <v>428896.51613226801</v>
      </c>
      <c r="J136" s="84">
        <f t="shared" si="51"/>
        <v>510386.85419739893</v>
      </c>
      <c r="K136" s="84">
        <v>352548.56768000004</v>
      </c>
      <c r="L136" s="84">
        <f t="shared" si="52"/>
        <v>419532.79553920001</v>
      </c>
      <c r="M136" s="84">
        <v>109418.06016000002</v>
      </c>
      <c r="N136" s="84">
        <f t="shared" si="53"/>
        <v>130207.49159040002</v>
      </c>
      <c r="O136" s="84">
        <v>54955.968000000001</v>
      </c>
      <c r="P136" s="84">
        <f t="shared" si="54"/>
        <v>65397.601920000001</v>
      </c>
      <c r="Q136" s="84"/>
      <c r="R136" s="84">
        <f t="shared" si="6"/>
        <v>0</v>
      </c>
      <c r="S136" s="86">
        <v>178000</v>
      </c>
      <c r="T136" s="87">
        <f t="shared" si="55"/>
        <v>211820</v>
      </c>
      <c r="U136" s="87">
        <v>360000</v>
      </c>
      <c r="V136" s="87">
        <f t="shared" si="56"/>
        <v>428400</v>
      </c>
      <c r="W136" s="87">
        <v>433613</v>
      </c>
      <c r="X136" s="87">
        <f t="shared" si="57"/>
        <v>515999.47</v>
      </c>
      <c r="Y136" s="105">
        <v>345000</v>
      </c>
      <c r="Z136" s="87">
        <f t="shared" si="58"/>
        <v>410550</v>
      </c>
      <c r="AA136" s="87"/>
      <c r="AB136" s="87">
        <f t="shared" si="59"/>
        <v>0</v>
      </c>
      <c r="AC136" s="87">
        <v>425142.85714285716</v>
      </c>
      <c r="AD136" s="87">
        <f t="shared" si="60"/>
        <v>505920</v>
      </c>
      <c r="AE136" s="89">
        <v>195800</v>
      </c>
      <c r="AF136" s="90">
        <f t="shared" si="61"/>
        <v>233002</v>
      </c>
      <c r="AG136" s="90">
        <v>396000</v>
      </c>
      <c r="AH136" s="90">
        <f t="shared" si="62"/>
        <v>471240</v>
      </c>
      <c r="AI136" s="90">
        <v>477000</v>
      </c>
      <c r="AJ136" s="90">
        <f t="shared" si="63"/>
        <v>567630</v>
      </c>
      <c r="AK136" s="90">
        <v>379500</v>
      </c>
      <c r="AL136" s="90">
        <f t="shared" si="64"/>
        <v>451605</v>
      </c>
      <c r="AM136" s="90"/>
      <c r="AN136" s="90">
        <f t="shared" si="65"/>
        <v>0</v>
      </c>
      <c r="AO136" s="90">
        <v>467700</v>
      </c>
      <c r="AP136" s="91">
        <f t="shared" si="66"/>
        <v>556563</v>
      </c>
      <c r="AQ136" s="92">
        <f t="shared" si="19"/>
        <v>240322.28581522199</v>
      </c>
      <c r="AR136" s="93">
        <f t="shared" si="20"/>
        <v>285983.52012011415</v>
      </c>
      <c r="AS136" s="94">
        <f t="shared" si="21"/>
        <v>394965.50537742273</v>
      </c>
      <c r="AT136" s="94">
        <f t="shared" si="22"/>
        <v>470008.95139913302</v>
      </c>
      <c r="AU136" s="94">
        <f t="shared" si="23"/>
        <v>421053.85589333338</v>
      </c>
      <c r="AV136" s="94">
        <f t="shared" si="24"/>
        <v>501054.0885130667</v>
      </c>
      <c r="AW136" s="94">
        <f t="shared" si="25"/>
        <v>277972.68672</v>
      </c>
      <c r="AX136" s="94">
        <f t="shared" si="26"/>
        <v>330787.49719679996</v>
      </c>
      <c r="AY136" s="94">
        <f t="shared" si="27"/>
        <v>54955.968000000001</v>
      </c>
      <c r="AZ136" s="94">
        <f t="shared" si="28"/>
        <v>65397.601920000001</v>
      </c>
      <c r="BA136" s="94">
        <f t="shared" si="29"/>
        <v>446421.42857142858</v>
      </c>
      <c r="BB136" s="95">
        <f t="shared" si="30"/>
        <v>531241.5</v>
      </c>
      <c r="BC136" s="23"/>
      <c r="BD136" s="96">
        <f t="shared" si="31"/>
        <v>220496</v>
      </c>
      <c r="BE136" s="96">
        <f t="shared" si="32"/>
        <v>392948</v>
      </c>
      <c r="BF136" s="96">
        <f t="shared" si="33"/>
        <v>414415</v>
      </c>
      <c r="BG136" s="96">
        <f t="shared" si="34"/>
        <v>204459</v>
      </c>
      <c r="BH136" s="96">
        <f t="shared" si="35"/>
        <v>54956</v>
      </c>
      <c r="BI136" s="96">
        <f t="shared" si="36"/>
        <v>445407</v>
      </c>
      <c r="BJ136" s="97">
        <f t="shared" si="37"/>
        <v>240322</v>
      </c>
      <c r="BK136" s="96">
        <f t="shared" si="38"/>
        <v>394966</v>
      </c>
      <c r="BL136" s="96">
        <f t="shared" si="39"/>
        <v>421054</v>
      </c>
      <c r="BM136" s="96">
        <f t="shared" si="40"/>
        <v>277973</v>
      </c>
      <c r="BN136" s="96">
        <f t="shared" si="41"/>
        <v>54956</v>
      </c>
      <c r="BO136" s="96">
        <f t="shared" si="42"/>
        <v>446421</v>
      </c>
      <c r="BP136" s="97">
        <f t="shared" si="43"/>
        <v>186900</v>
      </c>
      <c r="BQ136" s="96">
        <f t="shared" si="44"/>
        <v>394966</v>
      </c>
      <c r="BR136" s="96">
        <f t="shared" si="45"/>
        <v>421054</v>
      </c>
      <c r="BS136" s="96">
        <f t="shared" si="46"/>
        <v>362250</v>
      </c>
      <c r="BT136" s="96">
        <f t="shared" si="47"/>
        <v>0</v>
      </c>
      <c r="BU136" s="98">
        <f t="shared" si="48"/>
        <v>446421</v>
      </c>
      <c r="BV136" s="77">
        <f t="shared" si="49"/>
        <v>1811591</v>
      </c>
      <c r="BW136" s="9"/>
      <c r="BX136" s="9"/>
      <c r="BY136" s="9"/>
      <c r="BZ136" s="9"/>
      <c r="CA136" s="9"/>
      <c r="CB136" s="9"/>
      <c r="CC136" s="9"/>
      <c r="CD136" s="9"/>
      <c r="CE136" s="9"/>
      <c r="CF136" s="9"/>
      <c r="CG136" s="9"/>
      <c r="CH136" s="9"/>
      <c r="CI136" s="9"/>
      <c r="CJ136" s="9"/>
      <c r="CK136" s="9"/>
      <c r="CL136" s="9"/>
      <c r="CM136" s="9"/>
      <c r="CN136" s="9"/>
      <c r="CO136" s="9"/>
      <c r="CP136" s="9"/>
    </row>
    <row r="137" spans="1:94" ht="20.25" hidden="1" customHeight="1" x14ac:dyDescent="0.35">
      <c r="A137" s="79">
        <v>115</v>
      </c>
      <c r="B137" s="79" t="s">
        <v>35</v>
      </c>
      <c r="C137" s="80" t="s">
        <v>165</v>
      </c>
      <c r="D137" s="80" t="str">
        <f t="shared" si="0"/>
        <v>MANO DE OBRA|BOBINADO ARRANQUE</v>
      </c>
      <c r="E137" s="81" t="s">
        <v>10</v>
      </c>
      <c r="F137" s="82">
        <v>1</v>
      </c>
      <c r="G137" s="83">
        <v>179203.03743462899</v>
      </c>
      <c r="H137" s="84">
        <f t="shared" si="50"/>
        <v>213251.61454720848</v>
      </c>
      <c r="I137" s="84">
        <v>179203.03743462899</v>
      </c>
      <c r="J137" s="84">
        <f t="shared" si="51"/>
        <v>213251.61454720848</v>
      </c>
      <c r="K137" s="85">
        <v>0.91392000000000007</v>
      </c>
      <c r="L137" s="85">
        <f t="shared" si="52"/>
        <v>1.0875648</v>
      </c>
      <c r="M137" s="84">
        <v>14.633599999999999</v>
      </c>
      <c r="N137" s="84">
        <f t="shared" si="53"/>
        <v>17.413983999999999</v>
      </c>
      <c r="O137" s="84">
        <v>10.88</v>
      </c>
      <c r="P137" s="84">
        <f t="shared" si="54"/>
        <v>12.9472</v>
      </c>
      <c r="Q137" s="84"/>
      <c r="R137" s="84">
        <f t="shared" si="6"/>
        <v>0</v>
      </c>
      <c r="S137" s="86">
        <v>350000</v>
      </c>
      <c r="T137" s="87">
        <f t="shared" si="55"/>
        <v>416500</v>
      </c>
      <c r="U137" s="87">
        <v>350000</v>
      </c>
      <c r="V137" s="87">
        <f t="shared" si="56"/>
        <v>416500</v>
      </c>
      <c r="W137" s="87">
        <v>350000</v>
      </c>
      <c r="X137" s="87">
        <f t="shared" si="57"/>
        <v>416500</v>
      </c>
      <c r="Y137" s="105">
        <v>350000</v>
      </c>
      <c r="Z137" s="87">
        <f t="shared" si="58"/>
        <v>416500</v>
      </c>
      <c r="AA137" s="87">
        <v>350000</v>
      </c>
      <c r="AB137" s="87">
        <f t="shared" si="59"/>
        <v>416500</v>
      </c>
      <c r="AC137" s="87">
        <v>350000</v>
      </c>
      <c r="AD137" s="87">
        <f t="shared" si="60"/>
        <v>416500</v>
      </c>
      <c r="AE137" s="89">
        <v>385000</v>
      </c>
      <c r="AF137" s="90">
        <f t="shared" si="61"/>
        <v>458150</v>
      </c>
      <c r="AG137" s="90">
        <v>385000</v>
      </c>
      <c r="AH137" s="90">
        <f t="shared" si="62"/>
        <v>458150</v>
      </c>
      <c r="AI137" s="90">
        <v>385000</v>
      </c>
      <c r="AJ137" s="90">
        <f t="shared" si="63"/>
        <v>458150</v>
      </c>
      <c r="AK137" s="90">
        <v>385000</v>
      </c>
      <c r="AL137" s="90">
        <f t="shared" si="64"/>
        <v>458150</v>
      </c>
      <c r="AM137" s="90">
        <v>385000</v>
      </c>
      <c r="AN137" s="90">
        <f t="shared" si="65"/>
        <v>458150</v>
      </c>
      <c r="AO137" s="90">
        <v>385000</v>
      </c>
      <c r="AP137" s="91">
        <f t="shared" si="66"/>
        <v>458150</v>
      </c>
      <c r="AQ137" s="92">
        <f t="shared" si="19"/>
        <v>304734.345811543</v>
      </c>
      <c r="AR137" s="93">
        <f t="shared" si="20"/>
        <v>362633.87151573616</v>
      </c>
      <c r="AS137" s="94">
        <f t="shared" si="21"/>
        <v>304734.345811543</v>
      </c>
      <c r="AT137" s="94">
        <f t="shared" si="22"/>
        <v>362633.87151573616</v>
      </c>
      <c r="AU137" s="94">
        <f t="shared" si="23"/>
        <v>245000.30463999999</v>
      </c>
      <c r="AV137" s="94">
        <f t="shared" si="24"/>
        <v>291550.36252159998</v>
      </c>
      <c r="AW137" s="94">
        <f t="shared" si="25"/>
        <v>245004.87786666668</v>
      </c>
      <c r="AX137" s="94">
        <f t="shared" si="26"/>
        <v>291555.80466133333</v>
      </c>
      <c r="AY137" s="94">
        <f t="shared" si="27"/>
        <v>245003.62666666668</v>
      </c>
      <c r="AZ137" s="94">
        <f t="shared" si="28"/>
        <v>291554.31573333335</v>
      </c>
      <c r="BA137" s="94">
        <f t="shared" si="29"/>
        <v>367500</v>
      </c>
      <c r="BB137" s="95">
        <f t="shared" si="30"/>
        <v>437325</v>
      </c>
      <c r="BC137" s="23"/>
      <c r="BD137" s="96">
        <f t="shared" si="31"/>
        <v>271867</v>
      </c>
      <c r="BE137" s="96">
        <f t="shared" si="32"/>
        <v>271867</v>
      </c>
      <c r="BF137" s="96">
        <f t="shared" si="33"/>
        <v>3</v>
      </c>
      <c r="BG137" s="96">
        <f t="shared" si="34"/>
        <v>44</v>
      </c>
      <c r="BH137" s="96">
        <f t="shared" si="35"/>
        <v>33</v>
      </c>
      <c r="BI137" s="96">
        <f t="shared" si="36"/>
        <v>366667</v>
      </c>
      <c r="BJ137" s="97">
        <f t="shared" si="37"/>
        <v>304734</v>
      </c>
      <c r="BK137" s="96">
        <f t="shared" si="38"/>
        <v>304734</v>
      </c>
      <c r="BL137" s="96">
        <f t="shared" si="39"/>
        <v>245000</v>
      </c>
      <c r="BM137" s="96">
        <f t="shared" si="40"/>
        <v>245005</v>
      </c>
      <c r="BN137" s="96">
        <f t="shared" si="41"/>
        <v>245004</v>
      </c>
      <c r="BO137" s="96">
        <f t="shared" si="42"/>
        <v>367500</v>
      </c>
      <c r="BP137" s="97">
        <f t="shared" si="43"/>
        <v>367500</v>
      </c>
      <c r="BQ137" s="96">
        <f t="shared" si="44"/>
        <v>367500</v>
      </c>
      <c r="BR137" s="96">
        <f t="shared" si="45"/>
        <v>367500</v>
      </c>
      <c r="BS137" s="96">
        <f t="shared" si="46"/>
        <v>367500</v>
      </c>
      <c r="BT137" s="96">
        <f t="shared" si="47"/>
        <v>367500</v>
      </c>
      <c r="BU137" s="98">
        <f t="shared" si="48"/>
        <v>367500</v>
      </c>
      <c r="BV137" s="77">
        <f t="shared" si="49"/>
        <v>2205000</v>
      </c>
      <c r="BW137" s="9"/>
      <c r="BX137" s="9"/>
      <c r="BY137" s="9"/>
      <c r="BZ137" s="9"/>
      <c r="CA137" s="9"/>
      <c r="CB137" s="9"/>
      <c r="CC137" s="9"/>
      <c r="CD137" s="9"/>
      <c r="CE137" s="9"/>
      <c r="CF137" s="9"/>
      <c r="CG137" s="9"/>
      <c r="CH137" s="9"/>
      <c r="CI137" s="9"/>
      <c r="CJ137" s="9"/>
      <c r="CK137" s="9"/>
      <c r="CL137" s="9"/>
      <c r="CM137" s="9"/>
      <c r="CN137" s="9"/>
      <c r="CO137" s="9"/>
      <c r="CP137" s="9"/>
    </row>
    <row r="138" spans="1:94" ht="20.25" hidden="1" customHeight="1" x14ac:dyDescent="0.35">
      <c r="A138" s="99">
        <v>116</v>
      </c>
      <c r="B138" s="99" t="s">
        <v>21</v>
      </c>
      <c r="C138" s="80" t="s">
        <v>165</v>
      </c>
      <c r="D138" s="80" t="str">
        <f t="shared" si="0"/>
        <v>REPUESTOS|BOBINADO ARRANQUE</v>
      </c>
      <c r="E138" s="81" t="s">
        <v>84</v>
      </c>
      <c r="F138" s="82">
        <v>1</v>
      </c>
      <c r="G138" s="83">
        <v>263160.77207171899</v>
      </c>
      <c r="H138" s="84">
        <f t="shared" si="50"/>
        <v>313161.31876534561</v>
      </c>
      <c r="I138" s="84">
        <v>305963.76013692498</v>
      </c>
      <c r="J138" s="84">
        <f t="shared" si="51"/>
        <v>364096.87456294068</v>
      </c>
      <c r="K138" s="84">
        <v>196571.42976</v>
      </c>
      <c r="L138" s="84">
        <f t="shared" si="52"/>
        <v>233920.0014144</v>
      </c>
      <c r="M138" s="84">
        <v>18.289280000000002</v>
      </c>
      <c r="N138" s="84">
        <f t="shared" si="53"/>
        <v>21.764243199999999</v>
      </c>
      <c r="O138" s="84">
        <v>14.144000000000002</v>
      </c>
      <c r="P138" s="84">
        <f t="shared" si="54"/>
        <v>16.83136</v>
      </c>
      <c r="Q138" s="84"/>
      <c r="R138" s="84">
        <f t="shared" si="6"/>
        <v>0</v>
      </c>
      <c r="S138" s="86">
        <v>102000</v>
      </c>
      <c r="T138" s="87">
        <f t="shared" si="55"/>
        <v>121380</v>
      </c>
      <c r="U138" s="87">
        <v>95000</v>
      </c>
      <c r="V138" s="87">
        <f t="shared" si="56"/>
        <v>113050</v>
      </c>
      <c r="W138" s="87">
        <v>247058</v>
      </c>
      <c r="X138" s="87">
        <f t="shared" si="57"/>
        <v>293999.01999999996</v>
      </c>
      <c r="Y138" s="105">
        <v>110000</v>
      </c>
      <c r="Z138" s="87">
        <f t="shared" si="58"/>
        <v>130900</v>
      </c>
      <c r="AA138" s="87">
        <v>110017</v>
      </c>
      <c r="AB138" s="87">
        <f t="shared" si="59"/>
        <v>130920.23</v>
      </c>
      <c r="AC138" s="87">
        <v>425142.85714285716</v>
      </c>
      <c r="AD138" s="87">
        <f t="shared" si="60"/>
        <v>505920</v>
      </c>
      <c r="AE138" s="89">
        <v>112200</v>
      </c>
      <c r="AF138" s="90">
        <f t="shared" si="61"/>
        <v>133518</v>
      </c>
      <c r="AG138" s="90">
        <v>104500</v>
      </c>
      <c r="AH138" s="90">
        <f t="shared" si="62"/>
        <v>124355</v>
      </c>
      <c r="AI138" s="90">
        <v>271800</v>
      </c>
      <c r="AJ138" s="90">
        <f t="shared" si="63"/>
        <v>323442</v>
      </c>
      <c r="AK138" s="90">
        <v>121000</v>
      </c>
      <c r="AL138" s="90">
        <f t="shared" si="64"/>
        <v>143990</v>
      </c>
      <c r="AM138" s="90">
        <v>121000</v>
      </c>
      <c r="AN138" s="90">
        <f t="shared" si="65"/>
        <v>143990</v>
      </c>
      <c r="AO138" s="90">
        <v>467700</v>
      </c>
      <c r="AP138" s="91">
        <f t="shared" si="66"/>
        <v>556563</v>
      </c>
      <c r="AQ138" s="92">
        <f t="shared" si="19"/>
        <v>159120.25735723966</v>
      </c>
      <c r="AR138" s="93">
        <f t="shared" si="20"/>
        <v>189353.10625511518</v>
      </c>
      <c r="AS138" s="94">
        <f t="shared" si="21"/>
        <v>168487.92004564166</v>
      </c>
      <c r="AT138" s="94">
        <f t="shared" si="22"/>
        <v>200500.62485431356</v>
      </c>
      <c r="AU138" s="94">
        <f t="shared" si="23"/>
        <v>238476.47658666666</v>
      </c>
      <c r="AV138" s="94">
        <f t="shared" si="24"/>
        <v>283787.00713813328</v>
      </c>
      <c r="AW138" s="94">
        <f t="shared" si="25"/>
        <v>77006.096426666671</v>
      </c>
      <c r="AX138" s="94">
        <f t="shared" si="26"/>
        <v>91637.254747733328</v>
      </c>
      <c r="AY138" s="94">
        <f t="shared" si="27"/>
        <v>77010.381333333338</v>
      </c>
      <c r="AZ138" s="94">
        <f t="shared" si="28"/>
        <v>91642.353786666674</v>
      </c>
      <c r="BA138" s="94">
        <f t="shared" si="29"/>
        <v>446421.42857142858</v>
      </c>
      <c r="BB138" s="95">
        <f t="shared" si="30"/>
        <v>531241.5</v>
      </c>
      <c r="BC138" s="23"/>
      <c r="BD138" s="96">
        <f t="shared" si="31"/>
        <v>133235</v>
      </c>
      <c r="BE138" s="96">
        <f t="shared" si="32"/>
        <v>128402</v>
      </c>
      <c r="BF138" s="96">
        <f t="shared" si="33"/>
        <v>234119</v>
      </c>
      <c r="BG138" s="96">
        <f t="shared" si="34"/>
        <v>55</v>
      </c>
      <c r="BH138" s="96">
        <f t="shared" si="35"/>
        <v>42</v>
      </c>
      <c r="BI138" s="96">
        <f t="shared" si="36"/>
        <v>445407</v>
      </c>
      <c r="BJ138" s="97">
        <f t="shared" si="37"/>
        <v>159120</v>
      </c>
      <c r="BK138" s="96">
        <f t="shared" si="38"/>
        <v>168488</v>
      </c>
      <c r="BL138" s="96">
        <f t="shared" si="39"/>
        <v>238476</v>
      </c>
      <c r="BM138" s="96">
        <f t="shared" si="40"/>
        <v>77006</v>
      </c>
      <c r="BN138" s="96">
        <f t="shared" si="41"/>
        <v>77010</v>
      </c>
      <c r="BO138" s="96">
        <f t="shared" si="42"/>
        <v>446421</v>
      </c>
      <c r="BP138" s="97">
        <f t="shared" si="43"/>
        <v>107100</v>
      </c>
      <c r="BQ138" s="96">
        <f t="shared" si="44"/>
        <v>99750</v>
      </c>
      <c r="BR138" s="96">
        <f t="shared" si="45"/>
        <v>238476</v>
      </c>
      <c r="BS138" s="96">
        <f t="shared" si="46"/>
        <v>115500</v>
      </c>
      <c r="BT138" s="96">
        <f t="shared" si="47"/>
        <v>115509</v>
      </c>
      <c r="BU138" s="98">
        <f t="shared" si="48"/>
        <v>446421</v>
      </c>
      <c r="BV138" s="77">
        <f t="shared" si="49"/>
        <v>1122756</v>
      </c>
      <c r="BW138" s="9"/>
      <c r="BX138" s="9"/>
      <c r="BY138" s="9"/>
      <c r="BZ138" s="9"/>
      <c r="CA138" s="9"/>
      <c r="CB138" s="9"/>
      <c r="CC138" s="9"/>
      <c r="CD138" s="9"/>
      <c r="CE138" s="9"/>
      <c r="CF138" s="9"/>
      <c r="CG138" s="9"/>
      <c r="CH138" s="9"/>
      <c r="CI138" s="9"/>
      <c r="CJ138" s="9"/>
      <c r="CK138" s="9"/>
      <c r="CL138" s="9"/>
      <c r="CM138" s="9"/>
      <c r="CN138" s="9"/>
      <c r="CO138" s="9"/>
      <c r="CP138" s="9"/>
    </row>
    <row r="139" spans="1:94" ht="20.25" hidden="1" customHeight="1" x14ac:dyDescent="0.35">
      <c r="A139" s="79">
        <v>117</v>
      </c>
      <c r="B139" s="79" t="s">
        <v>35</v>
      </c>
      <c r="C139" s="80" t="s">
        <v>166</v>
      </c>
      <c r="D139" s="80" t="str">
        <f t="shared" si="0"/>
        <v>MANO DE OBRA|BOBINAS DE CAMPO</v>
      </c>
      <c r="E139" s="81" t="s">
        <v>10</v>
      </c>
      <c r="F139" s="82">
        <v>1</v>
      </c>
      <c r="G139" s="83">
        <v>179203.03743462899</v>
      </c>
      <c r="H139" s="84">
        <f t="shared" si="50"/>
        <v>213251.61454720848</v>
      </c>
      <c r="I139" s="84">
        <v>179203.03743462899</v>
      </c>
      <c r="J139" s="84">
        <f t="shared" si="51"/>
        <v>213251.61454720848</v>
      </c>
      <c r="K139" s="85">
        <v>0.91392000000000007</v>
      </c>
      <c r="L139" s="85">
        <f t="shared" si="52"/>
        <v>1.0875648</v>
      </c>
      <c r="M139" s="84">
        <v>14.633599999999999</v>
      </c>
      <c r="N139" s="84">
        <f t="shared" si="53"/>
        <v>17.413983999999999</v>
      </c>
      <c r="O139" s="84">
        <v>10.88</v>
      </c>
      <c r="P139" s="84">
        <f t="shared" si="54"/>
        <v>12.9472</v>
      </c>
      <c r="Q139" s="84"/>
      <c r="R139" s="84">
        <f t="shared" si="6"/>
        <v>0</v>
      </c>
      <c r="S139" s="86">
        <v>132000</v>
      </c>
      <c r="T139" s="87">
        <f t="shared" si="55"/>
        <v>157080</v>
      </c>
      <c r="U139" s="87">
        <v>132000</v>
      </c>
      <c r="V139" s="87">
        <f t="shared" si="56"/>
        <v>157080</v>
      </c>
      <c r="W139" s="87">
        <v>132000</v>
      </c>
      <c r="X139" s="87">
        <f t="shared" si="57"/>
        <v>157080</v>
      </c>
      <c r="Y139" s="105">
        <v>132000</v>
      </c>
      <c r="Z139" s="87">
        <f t="shared" si="58"/>
        <v>157080</v>
      </c>
      <c r="AA139" s="87">
        <v>132000</v>
      </c>
      <c r="AB139" s="87">
        <f t="shared" si="59"/>
        <v>157080</v>
      </c>
      <c r="AC139" s="87">
        <v>132000</v>
      </c>
      <c r="AD139" s="87">
        <f t="shared" si="60"/>
        <v>157080</v>
      </c>
      <c r="AE139" s="89">
        <v>145200</v>
      </c>
      <c r="AF139" s="90">
        <f t="shared" si="61"/>
        <v>172788</v>
      </c>
      <c r="AG139" s="90">
        <v>145200</v>
      </c>
      <c r="AH139" s="90">
        <f t="shared" si="62"/>
        <v>172788</v>
      </c>
      <c r="AI139" s="90">
        <v>145200</v>
      </c>
      <c r="AJ139" s="90">
        <f t="shared" si="63"/>
        <v>172788</v>
      </c>
      <c r="AK139" s="90">
        <v>145200</v>
      </c>
      <c r="AL139" s="90">
        <f t="shared" si="64"/>
        <v>172788</v>
      </c>
      <c r="AM139" s="90">
        <v>145200</v>
      </c>
      <c r="AN139" s="90">
        <f t="shared" si="65"/>
        <v>172788</v>
      </c>
      <c r="AO139" s="90">
        <v>145200</v>
      </c>
      <c r="AP139" s="91">
        <f t="shared" si="66"/>
        <v>172788</v>
      </c>
      <c r="AQ139" s="92">
        <f t="shared" si="19"/>
        <v>152134.345811543</v>
      </c>
      <c r="AR139" s="93">
        <f t="shared" si="20"/>
        <v>181039.87151573616</v>
      </c>
      <c r="AS139" s="94">
        <f t="shared" si="21"/>
        <v>152134.345811543</v>
      </c>
      <c r="AT139" s="94">
        <f t="shared" si="22"/>
        <v>181039.87151573616</v>
      </c>
      <c r="AU139" s="94">
        <f t="shared" si="23"/>
        <v>92400.304639999988</v>
      </c>
      <c r="AV139" s="94">
        <f t="shared" si="24"/>
        <v>109956.36252159998</v>
      </c>
      <c r="AW139" s="94">
        <f t="shared" si="25"/>
        <v>92404.877866666662</v>
      </c>
      <c r="AX139" s="94">
        <f t="shared" si="26"/>
        <v>109961.80466133333</v>
      </c>
      <c r="AY139" s="94">
        <f t="shared" si="27"/>
        <v>92403.626666666663</v>
      </c>
      <c r="AZ139" s="94">
        <f t="shared" si="28"/>
        <v>109960.31573333332</v>
      </c>
      <c r="BA139" s="94">
        <f t="shared" si="29"/>
        <v>138600</v>
      </c>
      <c r="BB139" s="95">
        <f t="shared" si="30"/>
        <v>164934</v>
      </c>
      <c r="BC139" s="23"/>
      <c r="BD139" s="96">
        <f t="shared" si="31"/>
        <v>149678</v>
      </c>
      <c r="BE139" s="96">
        <f t="shared" si="32"/>
        <v>149678</v>
      </c>
      <c r="BF139" s="96">
        <f t="shared" si="33"/>
        <v>3</v>
      </c>
      <c r="BG139" s="96">
        <f t="shared" si="34"/>
        <v>44</v>
      </c>
      <c r="BH139" s="96">
        <f t="shared" si="35"/>
        <v>33</v>
      </c>
      <c r="BI139" s="96">
        <f t="shared" si="36"/>
        <v>138286</v>
      </c>
      <c r="BJ139" s="97">
        <f t="shared" si="37"/>
        <v>152134</v>
      </c>
      <c r="BK139" s="96">
        <f t="shared" si="38"/>
        <v>152134</v>
      </c>
      <c r="BL139" s="96">
        <f t="shared" si="39"/>
        <v>92400</v>
      </c>
      <c r="BM139" s="96">
        <f t="shared" si="40"/>
        <v>92405</v>
      </c>
      <c r="BN139" s="96">
        <f t="shared" si="41"/>
        <v>92404</v>
      </c>
      <c r="BO139" s="96">
        <f t="shared" si="42"/>
        <v>138600</v>
      </c>
      <c r="BP139" s="97">
        <f t="shared" si="43"/>
        <v>152134</v>
      </c>
      <c r="BQ139" s="96">
        <f t="shared" si="44"/>
        <v>152134</v>
      </c>
      <c r="BR139" s="96">
        <f t="shared" si="45"/>
        <v>138600</v>
      </c>
      <c r="BS139" s="96">
        <f t="shared" si="46"/>
        <v>138600</v>
      </c>
      <c r="BT139" s="96">
        <f t="shared" si="47"/>
        <v>138600</v>
      </c>
      <c r="BU139" s="98">
        <f t="shared" si="48"/>
        <v>138600</v>
      </c>
      <c r="BV139" s="77">
        <f t="shared" si="49"/>
        <v>858668</v>
      </c>
      <c r="BW139" s="9"/>
      <c r="BX139" s="9"/>
      <c r="BY139" s="9"/>
      <c r="BZ139" s="9"/>
      <c r="CA139" s="9"/>
      <c r="CB139" s="9"/>
      <c r="CC139" s="9"/>
      <c r="CD139" s="9"/>
      <c r="CE139" s="9"/>
      <c r="CF139" s="9"/>
      <c r="CG139" s="9"/>
      <c r="CH139" s="9"/>
      <c r="CI139" s="9"/>
      <c r="CJ139" s="9"/>
      <c r="CK139" s="9"/>
      <c r="CL139" s="9"/>
      <c r="CM139" s="9"/>
      <c r="CN139" s="9"/>
      <c r="CO139" s="9"/>
      <c r="CP139" s="9"/>
    </row>
    <row r="140" spans="1:94" ht="20.25" hidden="1" customHeight="1" x14ac:dyDescent="0.35">
      <c r="A140" s="99">
        <v>118</v>
      </c>
      <c r="B140" s="99" t="s">
        <v>21</v>
      </c>
      <c r="C140" s="80" t="s">
        <v>166</v>
      </c>
      <c r="D140" s="80" t="str">
        <f t="shared" si="0"/>
        <v>REPUESTOS|BOBINAS DE CAMPO</v>
      </c>
      <c r="E140" s="81" t="s">
        <v>84</v>
      </c>
      <c r="F140" s="82">
        <v>1</v>
      </c>
      <c r="G140" s="83">
        <v>263160.77207171899</v>
      </c>
      <c r="H140" s="84">
        <f t="shared" si="50"/>
        <v>313161.31876534561</v>
      </c>
      <c r="I140" s="84">
        <v>305963.76013692498</v>
      </c>
      <c r="J140" s="84">
        <f t="shared" si="51"/>
        <v>364096.87456294068</v>
      </c>
      <c r="K140" s="85">
        <v>0.91392000000000007</v>
      </c>
      <c r="L140" s="85">
        <f t="shared" si="52"/>
        <v>1.0875648</v>
      </c>
      <c r="M140" s="84">
        <v>18.289280000000002</v>
      </c>
      <c r="N140" s="84">
        <f t="shared" si="53"/>
        <v>21.764243199999999</v>
      </c>
      <c r="O140" s="84">
        <v>14.144000000000002</v>
      </c>
      <c r="P140" s="84">
        <f t="shared" si="54"/>
        <v>16.83136</v>
      </c>
      <c r="Q140" s="84"/>
      <c r="R140" s="84">
        <f t="shared" si="6"/>
        <v>0</v>
      </c>
      <c r="S140" s="86"/>
      <c r="T140" s="87">
        <f t="shared" si="55"/>
        <v>0</v>
      </c>
      <c r="U140" s="87"/>
      <c r="V140" s="87">
        <f t="shared" si="56"/>
        <v>0</v>
      </c>
      <c r="W140" s="87">
        <v>605042</v>
      </c>
      <c r="X140" s="87">
        <f t="shared" si="57"/>
        <v>719999.98</v>
      </c>
      <c r="Y140" s="105">
        <v>880000</v>
      </c>
      <c r="Z140" s="87">
        <f t="shared" si="58"/>
        <v>1047200</v>
      </c>
      <c r="AA140" s="87"/>
      <c r="AB140" s="87">
        <f t="shared" si="59"/>
        <v>0</v>
      </c>
      <c r="AC140" s="87">
        <v>425142.85714285716</v>
      </c>
      <c r="AD140" s="87">
        <f t="shared" si="60"/>
        <v>505920</v>
      </c>
      <c r="AE140" s="89"/>
      <c r="AF140" s="90">
        <f t="shared" si="61"/>
        <v>0</v>
      </c>
      <c r="AG140" s="90"/>
      <c r="AH140" s="90">
        <f t="shared" si="62"/>
        <v>0</v>
      </c>
      <c r="AI140" s="90">
        <v>665500</v>
      </c>
      <c r="AJ140" s="90">
        <f t="shared" si="63"/>
        <v>791945</v>
      </c>
      <c r="AK140" s="90">
        <v>968000</v>
      </c>
      <c r="AL140" s="90">
        <f t="shared" si="64"/>
        <v>1151920</v>
      </c>
      <c r="AM140" s="90"/>
      <c r="AN140" s="90">
        <f t="shared" si="65"/>
        <v>0</v>
      </c>
      <c r="AO140" s="90">
        <v>467700</v>
      </c>
      <c r="AP140" s="91">
        <f t="shared" si="66"/>
        <v>556563</v>
      </c>
      <c r="AQ140" s="92">
        <f t="shared" si="19"/>
        <v>263160.77207171899</v>
      </c>
      <c r="AR140" s="93">
        <f t="shared" si="20"/>
        <v>313161.31876534561</v>
      </c>
      <c r="AS140" s="94">
        <f t="shared" si="21"/>
        <v>305963.76013692498</v>
      </c>
      <c r="AT140" s="94">
        <f t="shared" si="22"/>
        <v>364096.87456294068</v>
      </c>
      <c r="AU140" s="94">
        <f t="shared" si="23"/>
        <v>423514.30463999999</v>
      </c>
      <c r="AV140" s="94">
        <f t="shared" si="24"/>
        <v>503982.02252159995</v>
      </c>
      <c r="AW140" s="94">
        <f t="shared" si="25"/>
        <v>616006.09642666671</v>
      </c>
      <c r="AX140" s="94">
        <f t="shared" si="26"/>
        <v>733047.25474773336</v>
      </c>
      <c r="AY140" s="94">
        <f t="shared" si="27"/>
        <v>14.144000000000002</v>
      </c>
      <c r="AZ140" s="94">
        <f t="shared" si="28"/>
        <v>16.83136</v>
      </c>
      <c r="BA140" s="94">
        <f t="shared" si="29"/>
        <v>446421.42857142858</v>
      </c>
      <c r="BB140" s="95">
        <f t="shared" si="30"/>
        <v>531241.5</v>
      </c>
      <c r="BC140" s="23"/>
      <c r="BD140" s="96">
        <f t="shared" si="31"/>
        <v>263161</v>
      </c>
      <c r="BE140" s="96">
        <f t="shared" si="32"/>
        <v>305964</v>
      </c>
      <c r="BF140" s="96">
        <f t="shared" si="33"/>
        <v>3</v>
      </c>
      <c r="BG140" s="96">
        <f t="shared" si="34"/>
        <v>55</v>
      </c>
      <c r="BH140" s="96">
        <f t="shared" si="35"/>
        <v>14</v>
      </c>
      <c r="BI140" s="96">
        <f t="shared" si="36"/>
        <v>445407</v>
      </c>
      <c r="BJ140" s="97">
        <f t="shared" si="37"/>
        <v>263161</v>
      </c>
      <c r="BK140" s="96">
        <f t="shared" si="38"/>
        <v>305964</v>
      </c>
      <c r="BL140" s="96">
        <f t="shared" si="39"/>
        <v>423514</v>
      </c>
      <c r="BM140" s="96">
        <f t="shared" si="40"/>
        <v>616006</v>
      </c>
      <c r="BN140" s="96">
        <f t="shared" si="41"/>
        <v>14</v>
      </c>
      <c r="BO140" s="96">
        <f t="shared" si="42"/>
        <v>446421</v>
      </c>
      <c r="BP140" s="97">
        <f t="shared" si="43"/>
        <v>0</v>
      </c>
      <c r="BQ140" s="96">
        <f t="shared" si="44"/>
        <v>0</v>
      </c>
      <c r="BR140" s="96">
        <f t="shared" si="45"/>
        <v>635271</v>
      </c>
      <c r="BS140" s="96">
        <f t="shared" si="46"/>
        <v>924000</v>
      </c>
      <c r="BT140" s="96">
        <f t="shared" si="47"/>
        <v>0</v>
      </c>
      <c r="BU140" s="98">
        <f t="shared" si="48"/>
        <v>446421</v>
      </c>
      <c r="BV140" s="77">
        <f t="shared" si="49"/>
        <v>2005692</v>
      </c>
      <c r="BW140" s="9"/>
      <c r="BX140" s="9"/>
      <c r="BY140" s="9"/>
      <c r="BZ140" s="9"/>
      <c r="CA140" s="9"/>
      <c r="CB140" s="9"/>
      <c r="CC140" s="9"/>
      <c r="CD140" s="9"/>
      <c r="CE140" s="9"/>
      <c r="CF140" s="9"/>
      <c r="CG140" s="9"/>
      <c r="CH140" s="9"/>
      <c r="CI140" s="9"/>
      <c r="CJ140" s="9"/>
      <c r="CK140" s="9"/>
      <c r="CL140" s="9"/>
      <c r="CM140" s="9"/>
      <c r="CN140" s="9"/>
      <c r="CO140" s="9"/>
      <c r="CP140" s="9"/>
    </row>
    <row r="141" spans="1:94" ht="20.25" hidden="1" customHeight="1" x14ac:dyDescent="0.35">
      <c r="A141" s="79">
        <v>119</v>
      </c>
      <c r="B141" s="79" t="s">
        <v>35</v>
      </c>
      <c r="C141" s="80" t="s">
        <v>167</v>
      </c>
      <c r="D141" s="80" t="str">
        <f t="shared" si="0"/>
        <v>MANO DE OBRA|BOCIN RUEDA COMPLETO</v>
      </c>
      <c r="E141" s="81" t="s">
        <v>10</v>
      </c>
      <c r="F141" s="82">
        <v>1</v>
      </c>
      <c r="G141" s="83">
        <v>179203.03743462899</v>
      </c>
      <c r="H141" s="84">
        <f t="shared" si="50"/>
        <v>213251.61454720848</v>
      </c>
      <c r="I141" s="84">
        <v>179203.03743462899</v>
      </c>
      <c r="J141" s="84">
        <f t="shared" si="51"/>
        <v>213251.61454720848</v>
      </c>
      <c r="K141" s="84">
        <v>178468.56768000001</v>
      </c>
      <c r="L141" s="84">
        <f t="shared" si="52"/>
        <v>212377.5955392</v>
      </c>
      <c r="M141" s="84">
        <v>51208.232320000003</v>
      </c>
      <c r="N141" s="84">
        <f t="shared" si="53"/>
        <v>60937.796460800004</v>
      </c>
      <c r="O141" s="84">
        <v>25954.240000000002</v>
      </c>
      <c r="P141" s="84">
        <f t="shared" si="54"/>
        <v>30885.545600000001</v>
      </c>
      <c r="Q141" s="84"/>
      <c r="R141" s="84">
        <f t="shared" si="6"/>
        <v>0</v>
      </c>
      <c r="S141" s="86">
        <v>175000</v>
      </c>
      <c r="T141" s="87">
        <f t="shared" si="55"/>
        <v>208250</v>
      </c>
      <c r="U141" s="87">
        <v>175000</v>
      </c>
      <c r="V141" s="87">
        <f t="shared" si="56"/>
        <v>208250</v>
      </c>
      <c r="W141" s="87">
        <v>175000</v>
      </c>
      <c r="X141" s="87">
        <f t="shared" si="57"/>
        <v>208250</v>
      </c>
      <c r="Y141" s="105">
        <v>175000</v>
      </c>
      <c r="Z141" s="87">
        <f t="shared" si="58"/>
        <v>208250</v>
      </c>
      <c r="AA141" s="87">
        <v>175000</v>
      </c>
      <c r="AB141" s="87">
        <f t="shared" si="59"/>
        <v>208250</v>
      </c>
      <c r="AC141" s="87">
        <v>175000</v>
      </c>
      <c r="AD141" s="87">
        <f t="shared" si="60"/>
        <v>208250</v>
      </c>
      <c r="AE141" s="89">
        <v>192500</v>
      </c>
      <c r="AF141" s="90">
        <f t="shared" si="61"/>
        <v>229075</v>
      </c>
      <c r="AG141" s="90">
        <v>192500</v>
      </c>
      <c r="AH141" s="90">
        <f t="shared" si="62"/>
        <v>229075</v>
      </c>
      <c r="AI141" s="90">
        <v>192500</v>
      </c>
      <c r="AJ141" s="90">
        <f t="shared" si="63"/>
        <v>229075</v>
      </c>
      <c r="AK141" s="90">
        <v>192500</v>
      </c>
      <c r="AL141" s="90">
        <f t="shared" si="64"/>
        <v>229075</v>
      </c>
      <c r="AM141" s="90">
        <v>192500</v>
      </c>
      <c r="AN141" s="90">
        <f t="shared" si="65"/>
        <v>229075</v>
      </c>
      <c r="AO141" s="90">
        <v>192500</v>
      </c>
      <c r="AP141" s="91">
        <f t="shared" si="66"/>
        <v>229075</v>
      </c>
      <c r="AQ141" s="92">
        <f t="shared" si="19"/>
        <v>182234.34581154297</v>
      </c>
      <c r="AR141" s="93">
        <f t="shared" si="20"/>
        <v>216858.87151573613</v>
      </c>
      <c r="AS141" s="94">
        <f t="shared" si="21"/>
        <v>182234.34581154297</v>
      </c>
      <c r="AT141" s="94">
        <f t="shared" si="22"/>
        <v>216858.87151573613</v>
      </c>
      <c r="AU141" s="94">
        <f t="shared" si="23"/>
        <v>181989.52255999998</v>
      </c>
      <c r="AV141" s="94">
        <f t="shared" si="24"/>
        <v>216567.53184639997</v>
      </c>
      <c r="AW141" s="94">
        <f t="shared" si="25"/>
        <v>139569.41077333334</v>
      </c>
      <c r="AX141" s="94">
        <f t="shared" si="26"/>
        <v>166087.59882026666</v>
      </c>
      <c r="AY141" s="94">
        <f t="shared" si="27"/>
        <v>131151.41333333333</v>
      </c>
      <c r="AZ141" s="94">
        <f t="shared" si="28"/>
        <v>156070.18186666665</v>
      </c>
      <c r="BA141" s="94">
        <f t="shared" si="29"/>
        <v>183750</v>
      </c>
      <c r="BB141" s="95">
        <f t="shared" si="30"/>
        <v>218662.5</v>
      </c>
      <c r="BC141" s="23"/>
      <c r="BD141" s="96">
        <f t="shared" si="31"/>
        <v>181936</v>
      </c>
      <c r="BE141" s="96">
        <f t="shared" si="32"/>
        <v>181936</v>
      </c>
      <c r="BF141" s="96">
        <f t="shared" si="33"/>
        <v>181683</v>
      </c>
      <c r="BG141" s="96">
        <f t="shared" si="34"/>
        <v>98564</v>
      </c>
      <c r="BH141" s="96">
        <f t="shared" si="35"/>
        <v>60682</v>
      </c>
      <c r="BI141" s="96">
        <f t="shared" si="36"/>
        <v>183333</v>
      </c>
      <c r="BJ141" s="97">
        <f t="shared" si="37"/>
        <v>182234</v>
      </c>
      <c r="BK141" s="96">
        <f t="shared" si="38"/>
        <v>182234</v>
      </c>
      <c r="BL141" s="96">
        <f t="shared" si="39"/>
        <v>181990</v>
      </c>
      <c r="BM141" s="96">
        <f t="shared" si="40"/>
        <v>139569</v>
      </c>
      <c r="BN141" s="96">
        <f t="shared" si="41"/>
        <v>131151</v>
      </c>
      <c r="BO141" s="96">
        <f t="shared" si="42"/>
        <v>183750</v>
      </c>
      <c r="BP141" s="97">
        <f t="shared" si="43"/>
        <v>182234</v>
      </c>
      <c r="BQ141" s="96">
        <f t="shared" si="44"/>
        <v>182234</v>
      </c>
      <c r="BR141" s="96">
        <f t="shared" si="45"/>
        <v>181990</v>
      </c>
      <c r="BS141" s="96">
        <f t="shared" si="46"/>
        <v>183750</v>
      </c>
      <c r="BT141" s="96">
        <f t="shared" si="47"/>
        <v>183750</v>
      </c>
      <c r="BU141" s="98">
        <f t="shared" si="48"/>
        <v>183750</v>
      </c>
      <c r="BV141" s="77">
        <f t="shared" si="49"/>
        <v>1097708</v>
      </c>
      <c r="BW141" s="9"/>
      <c r="BX141" s="9"/>
      <c r="BY141" s="9"/>
      <c r="BZ141" s="9"/>
      <c r="CA141" s="9"/>
      <c r="CB141" s="9"/>
      <c r="CC141" s="9"/>
      <c r="CD141" s="9"/>
      <c r="CE141" s="9"/>
      <c r="CF141" s="9"/>
      <c r="CG141" s="9"/>
      <c r="CH141" s="9"/>
      <c r="CI141" s="9"/>
      <c r="CJ141" s="9"/>
      <c r="CK141" s="9"/>
      <c r="CL141" s="9"/>
      <c r="CM141" s="9"/>
      <c r="CN141" s="9"/>
      <c r="CO141" s="9"/>
      <c r="CP141" s="9"/>
    </row>
    <row r="142" spans="1:94" ht="20.25" hidden="1" customHeight="1" x14ac:dyDescent="0.35">
      <c r="A142" s="99">
        <v>120</v>
      </c>
      <c r="B142" s="99" t="s">
        <v>21</v>
      </c>
      <c r="C142" s="80" t="s">
        <v>167</v>
      </c>
      <c r="D142" s="80" t="str">
        <f t="shared" si="0"/>
        <v>REPUESTOS|BOCIN RUEDA COMPLETO</v>
      </c>
      <c r="E142" s="81" t="s">
        <v>84</v>
      </c>
      <c r="F142" s="82">
        <v>1</v>
      </c>
      <c r="G142" s="83">
        <v>190092.458033412</v>
      </c>
      <c r="H142" s="84">
        <f t="shared" si="50"/>
        <v>226210.02505976026</v>
      </c>
      <c r="I142" s="84">
        <v>288164.76487962296</v>
      </c>
      <c r="J142" s="84">
        <f t="shared" si="51"/>
        <v>342916.07020675129</v>
      </c>
      <c r="K142" s="84">
        <v>597942.85504000005</v>
      </c>
      <c r="L142" s="84">
        <f t="shared" si="52"/>
        <v>711551.99749760004</v>
      </c>
      <c r="M142" s="84">
        <v>19.203199999999999</v>
      </c>
      <c r="N142" s="84">
        <f t="shared" si="53"/>
        <v>22.851807999999998</v>
      </c>
      <c r="O142" s="84">
        <v>14.144000000000002</v>
      </c>
      <c r="P142" s="84">
        <f t="shared" si="54"/>
        <v>16.83136</v>
      </c>
      <c r="Q142" s="84"/>
      <c r="R142" s="84">
        <f t="shared" si="6"/>
        <v>0</v>
      </c>
      <c r="S142" s="86">
        <v>412560</v>
      </c>
      <c r="T142" s="87">
        <f t="shared" si="55"/>
        <v>490946.39999999997</v>
      </c>
      <c r="U142" s="87">
        <v>580000</v>
      </c>
      <c r="V142" s="87">
        <f t="shared" si="56"/>
        <v>690200</v>
      </c>
      <c r="W142" s="87">
        <v>806722</v>
      </c>
      <c r="X142" s="87">
        <f t="shared" si="57"/>
        <v>959999.17999999993</v>
      </c>
      <c r="Y142" s="105">
        <v>240000</v>
      </c>
      <c r="Z142" s="87">
        <f t="shared" si="58"/>
        <v>285600</v>
      </c>
      <c r="AA142" s="87">
        <v>161294</v>
      </c>
      <c r="AB142" s="87">
        <f t="shared" si="59"/>
        <v>191939.86</v>
      </c>
      <c r="AC142" s="87">
        <v>446621.84873949579</v>
      </c>
      <c r="AD142" s="87">
        <f t="shared" si="60"/>
        <v>531480</v>
      </c>
      <c r="AE142" s="89">
        <v>453800</v>
      </c>
      <c r="AF142" s="90">
        <f t="shared" si="61"/>
        <v>540022</v>
      </c>
      <c r="AG142" s="90">
        <v>638000</v>
      </c>
      <c r="AH142" s="90">
        <f t="shared" si="62"/>
        <v>759220</v>
      </c>
      <c r="AI142" s="90">
        <v>887400</v>
      </c>
      <c r="AJ142" s="90">
        <f t="shared" si="63"/>
        <v>1056006</v>
      </c>
      <c r="AK142" s="90">
        <v>264000</v>
      </c>
      <c r="AL142" s="90">
        <f t="shared" si="64"/>
        <v>314160</v>
      </c>
      <c r="AM142" s="90">
        <v>177400</v>
      </c>
      <c r="AN142" s="90">
        <f t="shared" si="65"/>
        <v>211106</v>
      </c>
      <c r="AO142" s="90">
        <v>491300</v>
      </c>
      <c r="AP142" s="91">
        <f t="shared" si="66"/>
        <v>584647</v>
      </c>
      <c r="AQ142" s="92">
        <f t="shared" si="19"/>
        <v>352150.81934447068</v>
      </c>
      <c r="AR142" s="93">
        <f t="shared" si="20"/>
        <v>419059.47501992009</v>
      </c>
      <c r="AS142" s="94">
        <f t="shared" si="21"/>
        <v>502054.92162654101</v>
      </c>
      <c r="AT142" s="94">
        <f t="shared" si="22"/>
        <v>597445.35673558374</v>
      </c>
      <c r="AU142" s="94">
        <f t="shared" si="23"/>
        <v>764021.61834666657</v>
      </c>
      <c r="AV142" s="94">
        <f t="shared" si="24"/>
        <v>909185.72583253321</v>
      </c>
      <c r="AW142" s="94">
        <f t="shared" si="25"/>
        <v>168006.40106666667</v>
      </c>
      <c r="AX142" s="94">
        <f t="shared" si="26"/>
        <v>199927.61726933334</v>
      </c>
      <c r="AY142" s="94">
        <f t="shared" si="27"/>
        <v>112902.71466666665</v>
      </c>
      <c r="AZ142" s="94">
        <f t="shared" si="28"/>
        <v>134354.23045333332</v>
      </c>
      <c r="BA142" s="94">
        <f t="shared" si="29"/>
        <v>468960.92436974787</v>
      </c>
      <c r="BB142" s="95">
        <f t="shared" si="30"/>
        <v>558063.49999999988</v>
      </c>
      <c r="BC142" s="23"/>
      <c r="BD142" s="96">
        <f t="shared" si="31"/>
        <v>303395</v>
      </c>
      <c r="BE142" s="96">
        <f t="shared" si="32"/>
        <v>443671</v>
      </c>
      <c r="BF142" s="96">
        <f t="shared" si="33"/>
        <v>742782</v>
      </c>
      <c r="BG142" s="96">
        <f t="shared" si="34"/>
        <v>58</v>
      </c>
      <c r="BH142" s="96">
        <f t="shared" si="35"/>
        <v>42</v>
      </c>
      <c r="BI142" s="96">
        <f t="shared" si="36"/>
        <v>467897</v>
      </c>
      <c r="BJ142" s="97">
        <f t="shared" si="37"/>
        <v>352151</v>
      </c>
      <c r="BK142" s="96">
        <f t="shared" si="38"/>
        <v>502055</v>
      </c>
      <c r="BL142" s="96">
        <f t="shared" si="39"/>
        <v>764022</v>
      </c>
      <c r="BM142" s="96">
        <f t="shared" si="40"/>
        <v>168006</v>
      </c>
      <c r="BN142" s="96">
        <f t="shared" si="41"/>
        <v>112903</v>
      </c>
      <c r="BO142" s="96">
        <f t="shared" si="42"/>
        <v>468961</v>
      </c>
      <c r="BP142" s="97">
        <f t="shared" si="43"/>
        <v>433180</v>
      </c>
      <c r="BQ142" s="96">
        <f t="shared" si="44"/>
        <v>609000</v>
      </c>
      <c r="BR142" s="96">
        <f t="shared" si="45"/>
        <v>764022</v>
      </c>
      <c r="BS142" s="96">
        <f t="shared" si="46"/>
        <v>252000</v>
      </c>
      <c r="BT142" s="96">
        <f t="shared" si="47"/>
        <v>169347</v>
      </c>
      <c r="BU142" s="98">
        <f t="shared" si="48"/>
        <v>468961</v>
      </c>
      <c r="BV142" s="77">
        <f t="shared" si="49"/>
        <v>2696510</v>
      </c>
      <c r="BW142" s="9"/>
      <c r="BX142" s="9"/>
      <c r="BY142" s="9"/>
      <c r="BZ142" s="9"/>
      <c r="CA142" s="9"/>
      <c r="CB142" s="9"/>
      <c r="CC142" s="9"/>
      <c r="CD142" s="9"/>
      <c r="CE142" s="9"/>
      <c r="CF142" s="9"/>
      <c r="CG142" s="9"/>
      <c r="CH142" s="9"/>
      <c r="CI142" s="9"/>
      <c r="CJ142" s="9"/>
      <c r="CK142" s="9"/>
      <c r="CL142" s="9"/>
      <c r="CM142" s="9"/>
      <c r="CN142" s="9"/>
      <c r="CO142" s="9"/>
      <c r="CP142" s="9"/>
    </row>
    <row r="143" spans="1:94" ht="20.25" hidden="1" customHeight="1" x14ac:dyDescent="0.35">
      <c r="A143" s="79">
        <v>121</v>
      </c>
      <c r="B143" s="79" t="s">
        <v>35</v>
      </c>
      <c r="C143" s="80" t="s">
        <v>168</v>
      </c>
      <c r="D143" s="80" t="str">
        <f t="shared" si="0"/>
        <v>MANO DE OBRA|BOMBA AUXILIAR DE EMBRAGUE</v>
      </c>
      <c r="E143" s="81" t="s">
        <v>10</v>
      </c>
      <c r="F143" s="82">
        <v>1</v>
      </c>
      <c r="G143" s="83">
        <v>134401.81284740599</v>
      </c>
      <c r="H143" s="84">
        <f t="shared" si="50"/>
        <v>159938.15728841312</v>
      </c>
      <c r="I143" s="84">
        <v>134401.81284740599</v>
      </c>
      <c r="J143" s="84">
        <f t="shared" si="51"/>
        <v>159938.15728841312</v>
      </c>
      <c r="K143" s="84">
        <v>304274.29055999999</v>
      </c>
      <c r="L143" s="84">
        <f t="shared" si="52"/>
        <v>362086.40576639998</v>
      </c>
      <c r="M143" s="84">
        <v>30404.573440000004</v>
      </c>
      <c r="N143" s="84">
        <f t="shared" si="53"/>
        <v>36181.442393600002</v>
      </c>
      <c r="O143" s="84">
        <v>15410.432000000001</v>
      </c>
      <c r="P143" s="84">
        <f t="shared" si="54"/>
        <v>18338.414079999999</v>
      </c>
      <c r="Q143" s="84"/>
      <c r="R143" s="84">
        <f t="shared" si="6"/>
        <v>0</v>
      </c>
      <c r="S143" s="86">
        <v>262500</v>
      </c>
      <c r="T143" s="87">
        <f t="shared" si="55"/>
        <v>312375</v>
      </c>
      <c r="U143" s="87">
        <v>262500</v>
      </c>
      <c r="V143" s="87">
        <f t="shared" si="56"/>
        <v>312375</v>
      </c>
      <c r="W143" s="87">
        <v>262500</v>
      </c>
      <c r="X143" s="87">
        <f t="shared" si="57"/>
        <v>312375</v>
      </c>
      <c r="Y143" s="105">
        <v>262500</v>
      </c>
      <c r="Z143" s="87">
        <f t="shared" si="58"/>
        <v>312375</v>
      </c>
      <c r="AA143" s="87">
        <v>262500</v>
      </c>
      <c r="AB143" s="87">
        <f t="shared" si="59"/>
        <v>312375</v>
      </c>
      <c r="AC143" s="87">
        <v>262500</v>
      </c>
      <c r="AD143" s="87">
        <f t="shared" si="60"/>
        <v>312375</v>
      </c>
      <c r="AE143" s="89">
        <v>288800</v>
      </c>
      <c r="AF143" s="90">
        <f t="shared" si="61"/>
        <v>343672</v>
      </c>
      <c r="AG143" s="90">
        <v>288800</v>
      </c>
      <c r="AH143" s="90">
        <f t="shared" si="62"/>
        <v>343672</v>
      </c>
      <c r="AI143" s="90">
        <v>288800</v>
      </c>
      <c r="AJ143" s="90">
        <f t="shared" si="63"/>
        <v>343672</v>
      </c>
      <c r="AK143" s="90">
        <v>288800</v>
      </c>
      <c r="AL143" s="90">
        <f t="shared" si="64"/>
        <v>343672</v>
      </c>
      <c r="AM143" s="90">
        <v>288800</v>
      </c>
      <c r="AN143" s="90">
        <f t="shared" si="65"/>
        <v>343672</v>
      </c>
      <c r="AO143" s="90">
        <v>288800</v>
      </c>
      <c r="AP143" s="91">
        <f t="shared" si="66"/>
        <v>343672</v>
      </c>
      <c r="AQ143" s="92">
        <f t="shared" si="19"/>
        <v>228567.27094913533</v>
      </c>
      <c r="AR143" s="93">
        <f t="shared" si="20"/>
        <v>271995.05242947105</v>
      </c>
      <c r="AS143" s="94">
        <f t="shared" si="21"/>
        <v>228567.27094913533</v>
      </c>
      <c r="AT143" s="94">
        <f t="shared" si="22"/>
        <v>271995.05242947105</v>
      </c>
      <c r="AU143" s="94">
        <f t="shared" si="23"/>
        <v>285191.43018666666</v>
      </c>
      <c r="AV143" s="94">
        <f t="shared" si="24"/>
        <v>339377.80192213331</v>
      </c>
      <c r="AW143" s="94">
        <f t="shared" si="25"/>
        <v>193901.52447999999</v>
      </c>
      <c r="AX143" s="94">
        <f t="shared" si="26"/>
        <v>230742.81413119999</v>
      </c>
      <c r="AY143" s="94">
        <f t="shared" si="27"/>
        <v>188903.47733333334</v>
      </c>
      <c r="AZ143" s="94">
        <f t="shared" si="28"/>
        <v>224795.13802666668</v>
      </c>
      <c r="BA143" s="94">
        <f t="shared" si="29"/>
        <v>275650</v>
      </c>
      <c r="BB143" s="95">
        <f t="shared" si="30"/>
        <v>328023.5</v>
      </c>
      <c r="BC143" s="23"/>
      <c r="BD143" s="96">
        <f t="shared" si="31"/>
        <v>203908</v>
      </c>
      <c r="BE143" s="96">
        <f t="shared" si="32"/>
        <v>203908</v>
      </c>
      <c r="BF143" s="96">
        <f t="shared" si="33"/>
        <v>284128</v>
      </c>
      <c r="BG143" s="96">
        <f t="shared" si="34"/>
        <v>74698</v>
      </c>
      <c r="BH143" s="96">
        <f t="shared" si="35"/>
        <v>41572</v>
      </c>
      <c r="BI143" s="96">
        <f t="shared" si="36"/>
        <v>275023</v>
      </c>
      <c r="BJ143" s="97">
        <f t="shared" si="37"/>
        <v>228567</v>
      </c>
      <c r="BK143" s="96">
        <f t="shared" si="38"/>
        <v>228567</v>
      </c>
      <c r="BL143" s="96">
        <f t="shared" si="39"/>
        <v>285191</v>
      </c>
      <c r="BM143" s="96">
        <f t="shared" si="40"/>
        <v>193902</v>
      </c>
      <c r="BN143" s="96">
        <f t="shared" si="41"/>
        <v>188903</v>
      </c>
      <c r="BO143" s="96">
        <f t="shared" si="42"/>
        <v>275650</v>
      </c>
      <c r="BP143" s="97">
        <f t="shared" si="43"/>
        <v>275650</v>
      </c>
      <c r="BQ143" s="96">
        <f t="shared" si="44"/>
        <v>275650</v>
      </c>
      <c r="BR143" s="96">
        <f t="shared" si="45"/>
        <v>285191</v>
      </c>
      <c r="BS143" s="96">
        <f t="shared" si="46"/>
        <v>275650</v>
      </c>
      <c r="BT143" s="96">
        <f t="shared" si="47"/>
        <v>275650</v>
      </c>
      <c r="BU143" s="98">
        <f t="shared" si="48"/>
        <v>275650</v>
      </c>
      <c r="BV143" s="77">
        <f t="shared" si="49"/>
        <v>1663441</v>
      </c>
      <c r="BW143" s="9"/>
      <c r="BX143" s="9"/>
      <c r="BY143" s="9"/>
      <c r="BZ143" s="9"/>
      <c r="CA143" s="9"/>
      <c r="CB143" s="9"/>
      <c r="CC143" s="9"/>
      <c r="CD143" s="9"/>
      <c r="CE143" s="9"/>
      <c r="CF143" s="9"/>
      <c r="CG143" s="9"/>
      <c r="CH143" s="9"/>
      <c r="CI143" s="9"/>
      <c r="CJ143" s="9"/>
      <c r="CK143" s="9"/>
      <c r="CL143" s="9"/>
      <c r="CM143" s="9"/>
      <c r="CN143" s="9"/>
      <c r="CO143" s="9"/>
      <c r="CP143" s="9"/>
    </row>
    <row r="144" spans="1:94" ht="20.25" hidden="1" customHeight="1" x14ac:dyDescent="0.35">
      <c r="A144" s="99">
        <v>122</v>
      </c>
      <c r="B144" s="99" t="s">
        <v>21</v>
      </c>
      <c r="C144" s="80" t="s">
        <v>168</v>
      </c>
      <c r="D144" s="80" t="str">
        <f t="shared" si="0"/>
        <v>REPUESTOS|BOMBA AUXILIAR DE EMBRAGUE</v>
      </c>
      <c r="E144" s="81" t="s">
        <v>84</v>
      </c>
      <c r="F144" s="82">
        <v>1</v>
      </c>
      <c r="G144" s="83">
        <v>404810.41653175699</v>
      </c>
      <c r="H144" s="84">
        <f t="shared" si="50"/>
        <v>481724.39567279076</v>
      </c>
      <c r="I144" s="84">
        <v>480175.25292918395</v>
      </c>
      <c r="J144" s="84">
        <f t="shared" si="51"/>
        <v>571408.55098572886</v>
      </c>
      <c r="K144" s="84">
        <v>573942.85888000007</v>
      </c>
      <c r="L144" s="84">
        <f t="shared" si="52"/>
        <v>682992.00206720002</v>
      </c>
      <c r="M144" s="84">
        <v>84573.253760000007</v>
      </c>
      <c r="N144" s="84">
        <f t="shared" si="53"/>
        <v>100642.1719744</v>
      </c>
      <c r="O144" s="84">
        <v>70368.576000000001</v>
      </c>
      <c r="P144" s="84">
        <f t="shared" si="54"/>
        <v>83738.605439999999</v>
      </c>
      <c r="Q144" s="84"/>
      <c r="R144" s="84">
        <f t="shared" si="6"/>
        <v>0</v>
      </c>
      <c r="S144" s="86">
        <v>326000</v>
      </c>
      <c r="T144" s="87">
        <f t="shared" si="55"/>
        <v>387940</v>
      </c>
      <c r="U144" s="87">
        <v>350000</v>
      </c>
      <c r="V144" s="87">
        <f t="shared" si="56"/>
        <v>416500</v>
      </c>
      <c r="W144" s="87">
        <v>350000</v>
      </c>
      <c r="X144" s="87">
        <f t="shared" si="57"/>
        <v>416500</v>
      </c>
      <c r="Y144" s="105">
        <v>323000</v>
      </c>
      <c r="Z144" s="87">
        <f t="shared" si="58"/>
        <v>384370</v>
      </c>
      <c r="AA144" s="87">
        <v>310386</v>
      </c>
      <c r="AB144" s="87">
        <f t="shared" si="59"/>
        <v>369359.33999999997</v>
      </c>
      <c r="AC144" s="87">
        <v>126050.42016806723</v>
      </c>
      <c r="AD144" s="87">
        <f t="shared" si="60"/>
        <v>150000</v>
      </c>
      <c r="AE144" s="89">
        <v>358600</v>
      </c>
      <c r="AF144" s="90">
        <f t="shared" si="61"/>
        <v>426734</v>
      </c>
      <c r="AG144" s="90">
        <v>385000</v>
      </c>
      <c r="AH144" s="90">
        <f t="shared" si="62"/>
        <v>458150</v>
      </c>
      <c r="AI144" s="90">
        <v>385000</v>
      </c>
      <c r="AJ144" s="90">
        <f t="shared" si="63"/>
        <v>458150</v>
      </c>
      <c r="AK144" s="90">
        <v>355300</v>
      </c>
      <c r="AL144" s="90">
        <f t="shared" si="64"/>
        <v>422807</v>
      </c>
      <c r="AM144" s="90">
        <v>341400</v>
      </c>
      <c r="AN144" s="90">
        <f t="shared" si="65"/>
        <v>406266</v>
      </c>
      <c r="AO144" s="90">
        <v>138700</v>
      </c>
      <c r="AP144" s="91">
        <f t="shared" si="66"/>
        <v>165053</v>
      </c>
      <c r="AQ144" s="92">
        <f t="shared" si="19"/>
        <v>363136.80551058566</v>
      </c>
      <c r="AR144" s="93">
        <f t="shared" si="20"/>
        <v>432132.79855759692</v>
      </c>
      <c r="AS144" s="94">
        <f t="shared" si="21"/>
        <v>405058.41764306132</v>
      </c>
      <c r="AT144" s="94">
        <f t="shared" si="22"/>
        <v>482019.51699524297</v>
      </c>
      <c r="AU144" s="94">
        <f t="shared" si="23"/>
        <v>436314.2862933334</v>
      </c>
      <c r="AV144" s="94">
        <f t="shared" si="24"/>
        <v>519214.00068906671</v>
      </c>
      <c r="AW144" s="94">
        <f t="shared" si="25"/>
        <v>254291.08458666666</v>
      </c>
      <c r="AX144" s="94">
        <f t="shared" si="26"/>
        <v>302606.39065813331</v>
      </c>
      <c r="AY144" s="94">
        <f t="shared" si="27"/>
        <v>240718.19200000001</v>
      </c>
      <c r="AZ144" s="94">
        <f t="shared" si="28"/>
        <v>286454.64847999997</v>
      </c>
      <c r="BA144" s="94">
        <f t="shared" si="29"/>
        <v>132375.21008403361</v>
      </c>
      <c r="BB144" s="95">
        <f t="shared" si="30"/>
        <v>157526.49999999997</v>
      </c>
      <c r="BC144" s="23"/>
      <c r="BD144" s="96">
        <f t="shared" si="31"/>
        <v>360300</v>
      </c>
      <c r="BE144" s="96">
        <f t="shared" si="32"/>
        <v>398030</v>
      </c>
      <c r="BF144" s="96">
        <f t="shared" si="33"/>
        <v>416847</v>
      </c>
      <c r="BG144" s="96">
        <f t="shared" si="34"/>
        <v>169161</v>
      </c>
      <c r="BH144" s="96">
        <f t="shared" si="35"/>
        <v>147335</v>
      </c>
      <c r="BI144" s="96">
        <f t="shared" si="36"/>
        <v>132073</v>
      </c>
      <c r="BJ144" s="97">
        <f t="shared" si="37"/>
        <v>363137</v>
      </c>
      <c r="BK144" s="96">
        <f t="shared" si="38"/>
        <v>405058</v>
      </c>
      <c r="BL144" s="96">
        <f t="shared" si="39"/>
        <v>436314</v>
      </c>
      <c r="BM144" s="96">
        <f t="shared" si="40"/>
        <v>254291</v>
      </c>
      <c r="BN144" s="96">
        <f t="shared" si="41"/>
        <v>240718</v>
      </c>
      <c r="BO144" s="96">
        <f t="shared" si="42"/>
        <v>132375</v>
      </c>
      <c r="BP144" s="97">
        <f t="shared" si="43"/>
        <v>363137</v>
      </c>
      <c r="BQ144" s="96">
        <f t="shared" si="44"/>
        <v>405058</v>
      </c>
      <c r="BR144" s="96">
        <f t="shared" si="45"/>
        <v>367500</v>
      </c>
      <c r="BS144" s="96">
        <f t="shared" si="46"/>
        <v>339150</v>
      </c>
      <c r="BT144" s="96">
        <f t="shared" si="47"/>
        <v>325893</v>
      </c>
      <c r="BU144" s="98">
        <f t="shared" si="48"/>
        <v>132375</v>
      </c>
      <c r="BV144" s="77">
        <f t="shared" si="49"/>
        <v>1933113</v>
      </c>
      <c r="BW144" s="9"/>
      <c r="BX144" s="9"/>
      <c r="BY144" s="9"/>
      <c r="BZ144" s="9"/>
      <c r="CA144" s="9"/>
      <c r="CB144" s="9"/>
      <c r="CC144" s="9"/>
      <c r="CD144" s="9"/>
      <c r="CE144" s="9"/>
      <c r="CF144" s="9"/>
      <c r="CG144" s="9"/>
      <c r="CH144" s="9"/>
      <c r="CI144" s="9"/>
      <c r="CJ144" s="9"/>
      <c r="CK144" s="9"/>
      <c r="CL144" s="9"/>
      <c r="CM144" s="9"/>
      <c r="CN144" s="9"/>
      <c r="CO144" s="9"/>
      <c r="CP144" s="9"/>
    </row>
    <row r="145" spans="1:94" ht="37.5" hidden="1" customHeight="1" x14ac:dyDescent="0.35">
      <c r="A145" s="79">
        <v>123</v>
      </c>
      <c r="B145" s="79" t="s">
        <v>35</v>
      </c>
      <c r="C145" s="80" t="s">
        <v>169</v>
      </c>
      <c r="D145" s="80" t="str">
        <f t="shared" si="0"/>
        <v>MANO DE OBRA|BOMBA COMBUSTIBLE (CON DESMONTAR Y MONTAR TANQUE)</v>
      </c>
      <c r="E145" s="81" t="s">
        <v>10</v>
      </c>
      <c r="F145" s="82">
        <v>1</v>
      </c>
      <c r="G145" s="83">
        <v>537608.17634109198</v>
      </c>
      <c r="H145" s="84">
        <f t="shared" si="50"/>
        <v>639753.72984589939</v>
      </c>
      <c r="I145" s="84">
        <v>537608.17634109198</v>
      </c>
      <c r="J145" s="84">
        <f t="shared" si="51"/>
        <v>639753.72984589939</v>
      </c>
      <c r="K145" s="85">
        <v>0.91392000000000007</v>
      </c>
      <c r="L145" s="85">
        <f t="shared" si="52"/>
        <v>1.0875648</v>
      </c>
      <c r="M145" s="84">
        <v>14.633599999999999</v>
      </c>
      <c r="N145" s="84">
        <f t="shared" si="53"/>
        <v>17.413983999999999</v>
      </c>
      <c r="O145" s="84">
        <v>10.88</v>
      </c>
      <c r="P145" s="84">
        <f t="shared" si="54"/>
        <v>12.9472</v>
      </c>
      <c r="Q145" s="84"/>
      <c r="R145" s="84">
        <f t="shared" si="6"/>
        <v>0</v>
      </c>
      <c r="S145" s="86">
        <v>350000</v>
      </c>
      <c r="T145" s="87">
        <f t="shared" si="55"/>
        <v>416500</v>
      </c>
      <c r="U145" s="87">
        <v>350000</v>
      </c>
      <c r="V145" s="87">
        <f t="shared" si="56"/>
        <v>416500</v>
      </c>
      <c r="W145" s="87">
        <v>350000</v>
      </c>
      <c r="X145" s="87">
        <f t="shared" si="57"/>
        <v>416500</v>
      </c>
      <c r="Y145" s="105">
        <v>350000</v>
      </c>
      <c r="Z145" s="87">
        <f t="shared" si="58"/>
        <v>416500</v>
      </c>
      <c r="AA145" s="87">
        <v>350000</v>
      </c>
      <c r="AB145" s="87">
        <f t="shared" si="59"/>
        <v>416500</v>
      </c>
      <c r="AC145" s="87">
        <v>350000</v>
      </c>
      <c r="AD145" s="87">
        <f t="shared" si="60"/>
        <v>416500</v>
      </c>
      <c r="AE145" s="89">
        <v>385000</v>
      </c>
      <c r="AF145" s="90">
        <f t="shared" si="61"/>
        <v>458150</v>
      </c>
      <c r="AG145" s="90">
        <v>385000</v>
      </c>
      <c r="AH145" s="90">
        <f t="shared" si="62"/>
        <v>458150</v>
      </c>
      <c r="AI145" s="90">
        <v>385000</v>
      </c>
      <c r="AJ145" s="90">
        <f t="shared" si="63"/>
        <v>458150</v>
      </c>
      <c r="AK145" s="90">
        <v>385000</v>
      </c>
      <c r="AL145" s="90">
        <f t="shared" si="64"/>
        <v>458150</v>
      </c>
      <c r="AM145" s="90">
        <v>385000</v>
      </c>
      <c r="AN145" s="90">
        <f t="shared" si="65"/>
        <v>458150</v>
      </c>
      <c r="AO145" s="90">
        <v>385000</v>
      </c>
      <c r="AP145" s="91">
        <f t="shared" si="66"/>
        <v>458150</v>
      </c>
      <c r="AQ145" s="92">
        <f t="shared" si="19"/>
        <v>424202.72544703068</v>
      </c>
      <c r="AR145" s="93">
        <f t="shared" si="20"/>
        <v>504801.24328196648</v>
      </c>
      <c r="AS145" s="94">
        <f t="shared" si="21"/>
        <v>424202.72544703068</v>
      </c>
      <c r="AT145" s="94">
        <f t="shared" si="22"/>
        <v>504801.24328196648</v>
      </c>
      <c r="AU145" s="94">
        <f t="shared" si="23"/>
        <v>245000.30463999999</v>
      </c>
      <c r="AV145" s="94">
        <f t="shared" si="24"/>
        <v>291550.36252159998</v>
      </c>
      <c r="AW145" s="94">
        <f t="shared" si="25"/>
        <v>245004.87786666668</v>
      </c>
      <c r="AX145" s="94">
        <f t="shared" si="26"/>
        <v>291555.80466133333</v>
      </c>
      <c r="AY145" s="94">
        <f t="shared" si="27"/>
        <v>245003.62666666668</v>
      </c>
      <c r="AZ145" s="94">
        <f t="shared" si="28"/>
        <v>291554.31573333335</v>
      </c>
      <c r="BA145" s="94">
        <f t="shared" si="29"/>
        <v>367500</v>
      </c>
      <c r="BB145" s="95">
        <f t="shared" si="30"/>
        <v>437325</v>
      </c>
      <c r="BC145" s="23"/>
      <c r="BD145" s="96">
        <f t="shared" si="31"/>
        <v>410137</v>
      </c>
      <c r="BE145" s="96">
        <f t="shared" si="32"/>
        <v>410137</v>
      </c>
      <c r="BF145" s="96">
        <f t="shared" si="33"/>
        <v>3</v>
      </c>
      <c r="BG145" s="96">
        <f t="shared" si="34"/>
        <v>44</v>
      </c>
      <c r="BH145" s="96">
        <f t="shared" si="35"/>
        <v>33</v>
      </c>
      <c r="BI145" s="96">
        <f t="shared" si="36"/>
        <v>366667</v>
      </c>
      <c r="BJ145" s="97">
        <f t="shared" si="37"/>
        <v>424203</v>
      </c>
      <c r="BK145" s="96">
        <f t="shared" si="38"/>
        <v>424203</v>
      </c>
      <c r="BL145" s="96">
        <f t="shared" si="39"/>
        <v>245000</v>
      </c>
      <c r="BM145" s="96">
        <f t="shared" si="40"/>
        <v>245005</v>
      </c>
      <c r="BN145" s="96">
        <f t="shared" si="41"/>
        <v>245004</v>
      </c>
      <c r="BO145" s="96">
        <f t="shared" si="42"/>
        <v>367500</v>
      </c>
      <c r="BP145" s="97">
        <f t="shared" si="43"/>
        <v>424203</v>
      </c>
      <c r="BQ145" s="96">
        <f t="shared" si="44"/>
        <v>424203</v>
      </c>
      <c r="BR145" s="96">
        <f t="shared" si="45"/>
        <v>367500</v>
      </c>
      <c r="BS145" s="96">
        <f t="shared" si="46"/>
        <v>367500</v>
      </c>
      <c r="BT145" s="96">
        <f t="shared" si="47"/>
        <v>367500</v>
      </c>
      <c r="BU145" s="98">
        <f t="shared" si="48"/>
        <v>367500</v>
      </c>
      <c r="BV145" s="77">
        <f t="shared" si="49"/>
        <v>2318406</v>
      </c>
      <c r="BW145" s="9"/>
      <c r="BX145" s="9"/>
      <c r="BY145" s="9"/>
      <c r="BZ145" s="9"/>
      <c r="CA145" s="9"/>
      <c r="CB145" s="9"/>
      <c r="CC145" s="9"/>
      <c r="CD145" s="9"/>
      <c r="CE145" s="9"/>
      <c r="CF145" s="9"/>
      <c r="CG145" s="9"/>
      <c r="CH145" s="9"/>
      <c r="CI145" s="9"/>
      <c r="CJ145" s="9"/>
      <c r="CK145" s="9"/>
      <c r="CL145" s="9"/>
      <c r="CM145" s="9"/>
      <c r="CN145" s="9"/>
      <c r="CO145" s="9"/>
      <c r="CP145" s="9"/>
    </row>
    <row r="146" spans="1:94" ht="20.25" hidden="1" customHeight="1" x14ac:dyDescent="0.35">
      <c r="A146" s="99">
        <v>124</v>
      </c>
      <c r="B146" s="99" t="s">
        <v>21</v>
      </c>
      <c r="C146" s="80" t="s">
        <v>169</v>
      </c>
      <c r="D146" s="80" t="str">
        <f t="shared" si="0"/>
        <v>REPUESTOS|BOMBA COMBUSTIBLE (CON DESMONTAR Y MONTAR TANQUE)</v>
      </c>
      <c r="E146" s="81" t="s">
        <v>84</v>
      </c>
      <c r="F146" s="82">
        <v>1</v>
      </c>
      <c r="G146" s="83">
        <v>430912.381788812</v>
      </c>
      <c r="H146" s="84">
        <f t="shared" si="50"/>
        <v>512785.73432868626</v>
      </c>
      <c r="I146" s="84">
        <v>512918.13848861196</v>
      </c>
      <c r="J146" s="84">
        <f t="shared" si="51"/>
        <v>610372.58480144816</v>
      </c>
      <c r="K146" s="85">
        <v>0.91392000000000007</v>
      </c>
      <c r="L146" s="85">
        <f t="shared" si="52"/>
        <v>1.0875648</v>
      </c>
      <c r="M146" s="84">
        <v>17.375360000000001</v>
      </c>
      <c r="N146" s="84">
        <f t="shared" si="53"/>
        <v>20.6766784</v>
      </c>
      <c r="O146" s="84">
        <v>14.144000000000002</v>
      </c>
      <c r="P146" s="84">
        <f t="shared" si="54"/>
        <v>16.83136</v>
      </c>
      <c r="Q146" s="84"/>
      <c r="R146" s="84">
        <f t="shared" si="6"/>
        <v>0</v>
      </c>
      <c r="S146" s="86">
        <v>712000</v>
      </c>
      <c r="T146" s="87">
        <f t="shared" si="55"/>
        <v>847280</v>
      </c>
      <c r="U146" s="87">
        <v>680000</v>
      </c>
      <c r="V146" s="87">
        <f t="shared" si="56"/>
        <v>809200</v>
      </c>
      <c r="W146" s="87">
        <v>756302</v>
      </c>
      <c r="X146" s="87">
        <f t="shared" si="57"/>
        <v>899999.38</v>
      </c>
      <c r="Y146" s="105">
        <v>785600</v>
      </c>
      <c r="Z146" s="87">
        <f t="shared" si="58"/>
        <v>934864</v>
      </c>
      <c r="AA146" s="87">
        <v>1800000</v>
      </c>
      <c r="AB146" s="87">
        <f t="shared" si="59"/>
        <v>2142000</v>
      </c>
      <c r="AC146" s="87">
        <v>1944572.7731092437</v>
      </c>
      <c r="AD146" s="87">
        <f t="shared" si="60"/>
        <v>2314041.6</v>
      </c>
      <c r="AE146" s="89">
        <v>783200</v>
      </c>
      <c r="AF146" s="90">
        <f t="shared" si="61"/>
        <v>932008</v>
      </c>
      <c r="AG146" s="90">
        <v>748000</v>
      </c>
      <c r="AH146" s="90">
        <f t="shared" si="62"/>
        <v>890120</v>
      </c>
      <c r="AI146" s="90">
        <v>831900</v>
      </c>
      <c r="AJ146" s="90">
        <f t="shared" si="63"/>
        <v>989961</v>
      </c>
      <c r="AK146" s="90">
        <v>864200</v>
      </c>
      <c r="AL146" s="90">
        <f t="shared" si="64"/>
        <v>1028398</v>
      </c>
      <c r="AM146" s="90">
        <v>1980000</v>
      </c>
      <c r="AN146" s="90">
        <f t="shared" si="65"/>
        <v>2356200</v>
      </c>
      <c r="AO146" s="90">
        <v>2139000</v>
      </c>
      <c r="AP146" s="91">
        <f t="shared" si="66"/>
        <v>2545410</v>
      </c>
      <c r="AQ146" s="92">
        <f t="shared" si="19"/>
        <v>642037.46059627074</v>
      </c>
      <c r="AR146" s="93">
        <f t="shared" si="20"/>
        <v>764024.57810956216</v>
      </c>
      <c r="AS146" s="94">
        <f t="shared" si="21"/>
        <v>646972.71282953734</v>
      </c>
      <c r="AT146" s="94">
        <f t="shared" si="22"/>
        <v>769897.52826714935</v>
      </c>
      <c r="AU146" s="94">
        <f t="shared" si="23"/>
        <v>529400.97130666662</v>
      </c>
      <c r="AV146" s="94">
        <f t="shared" si="24"/>
        <v>629987.1558549332</v>
      </c>
      <c r="AW146" s="94">
        <f t="shared" si="25"/>
        <v>549939.12511999998</v>
      </c>
      <c r="AX146" s="94">
        <f t="shared" si="26"/>
        <v>654427.55889280001</v>
      </c>
      <c r="AY146" s="94">
        <f t="shared" si="27"/>
        <v>1260004.7146666667</v>
      </c>
      <c r="AZ146" s="94">
        <f t="shared" si="28"/>
        <v>1499405.6104533332</v>
      </c>
      <c r="BA146" s="94">
        <f t="shared" si="29"/>
        <v>2041786.3865546219</v>
      </c>
      <c r="BB146" s="95">
        <f t="shared" si="30"/>
        <v>2429725.7999999998</v>
      </c>
      <c r="BC146" s="23"/>
      <c r="BD146" s="96">
        <f t="shared" si="31"/>
        <v>599764</v>
      </c>
      <c r="BE146" s="96">
        <f t="shared" si="32"/>
        <v>630634</v>
      </c>
      <c r="BF146" s="96">
        <f t="shared" si="33"/>
        <v>3</v>
      </c>
      <c r="BG146" s="96">
        <f t="shared" si="34"/>
        <v>52</v>
      </c>
      <c r="BH146" s="96">
        <f t="shared" si="35"/>
        <v>42</v>
      </c>
      <c r="BI146" s="96">
        <f t="shared" si="36"/>
        <v>2037158</v>
      </c>
      <c r="BJ146" s="97">
        <f t="shared" si="37"/>
        <v>642037</v>
      </c>
      <c r="BK146" s="96">
        <f t="shared" si="38"/>
        <v>646973</v>
      </c>
      <c r="BL146" s="96">
        <f t="shared" si="39"/>
        <v>529401</v>
      </c>
      <c r="BM146" s="96">
        <f t="shared" si="40"/>
        <v>549939</v>
      </c>
      <c r="BN146" s="96">
        <f t="shared" si="41"/>
        <v>1260005</v>
      </c>
      <c r="BO146" s="96">
        <f t="shared" si="42"/>
        <v>2041786</v>
      </c>
      <c r="BP146" s="97">
        <f t="shared" si="43"/>
        <v>642037</v>
      </c>
      <c r="BQ146" s="96">
        <f t="shared" si="44"/>
        <v>646973</v>
      </c>
      <c r="BR146" s="96">
        <f t="shared" si="45"/>
        <v>794101</v>
      </c>
      <c r="BS146" s="96">
        <f t="shared" si="46"/>
        <v>824900</v>
      </c>
      <c r="BT146" s="96">
        <f t="shared" si="47"/>
        <v>1890000</v>
      </c>
      <c r="BU146" s="98">
        <f t="shared" si="48"/>
        <v>2041786</v>
      </c>
      <c r="BV146" s="77">
        <f t="shared" si="49"/>
        <v>6839797</v>
      </c>
      <c r="BW146" s="9"/>
      <c r="BX146" s="9"/>
      <c r="BY146" s="9"/>
      <c r="BZ146" s="9"/>
      <c r="CA146" s="9"/>
      <c r="CB146" s="9"/>
      <c r="CC146" s="9"/>
      <c r="CD146" s="9"/>
      <c r="CE146" s="9"/>
      <c r="CF146" s="9"/>
      <c r="CG146" s="9"/>
      <c r="CH146" s="9"/>
      <c r="CI146" s="9"/>
      <c r="CJ146" s="9"/>
      <c r="CK146" s="9"/>
      <c r="CL146" s="9"/>
      <c r="CM146" s="9"/>
      <c r="CN146" s="9"/>
      <c r="CO146" s="9"/>
      <c r="CP146" s="9"/>
    </row>
    <row r="147" spans="1:94" ht="37.5" hidden="1" customHeight="1" x14ac:dyDescent="0.35">
      <c r="A147" s="79">
        <v>125</v>
      </c>
      <c r="B147" s="79" t="s">
        <v>35</v>
      </c>
      <c r="C147" s="80" t="s">
        <v>170</v>
      </c>
      <c r="D147" s="80" t="str">
        <f t="shared" si="0"/>
        <v>MANO DE OBRA|BOMBA COMBUSTIBLE (SIN DESMONTAR Y MONTAR TANQUE)</v>
      </c>
      <c r="E147" s="81" t="s">
        <v>10</v>
      </c>
      <c r="F147" s="82">
        <v>1</v>
      </c>
      <c r="G147" s="83">
        <v>403206.36349368596</v>
      </c>
      <c r="H147" s="84">
        <f t="shared" si="50"/>
        <v>479815.57255748624</v>
      </c>
      <c r="I147" s="84">
        <v>403206.36349368596</v>
      </c>
      <c r="J147" s="84">
        <f t="shared" si="51"/>
        <v>479815.57255748624</v>
      </c>
      <c r="K147" s="85">
        <v>0.91392000000000007</v>
      </c>
      <c r="L147" s="85">
        <f t="shared" si="52"/>
        <v>1.0875648</v>
      </c>
      <c r="M147" s="84">
        <v>14.633599999999999</v>
      </c>
      <c r="N147" s="84">
        <f t="shared" si="53"/>
        <v>17.413983999999999</v>
      </c>
      <c r="O147" s="84">
        <v>10.88</v>
      </c>
      <c r="P147" s="84">
        <f t="shared" si="54"/>
        <v>12.9472</v>
      </c>
      <c r="Q147" s="84"/>
      <c r="R147" s="84">
        <f t="shared" si="6"/>
        <v>0</v>
      </c>
      <c r="S147" s="86">
        <v>175000</v>
      </c>
      <c r="T147" s="87">
        <f t="shared" si="55"/>
        <v>208250</v>
      </c>
      <c r="U147" s="87">
        <v>175000</v>
      </c>
      <c r="V147" s="87">
        <f t="shared" si="56"/>
        <v>208250</v>
      </c>
      <c r="W147" s="87">
        <v>175000</v>
      </c>
      <c r="X147" s="87">
        <f t="shared" si="57"/>
        <v>208250</v>
      </c>
      <c r="Y147" s="105">
        <v>175000</v>
      </c>
      <c r="Z147" s="87">
        <f t="shared" si="58"/>
        <v>208250</v>
      </c>
      <c r="AA147" s="87">
        <v>175000</v>
      </c>
      <c r="AB147" s="87">
        <f t="shared" si="59"/>
        <v>208250</v>
      </c>
      <c r="AC147" s="87">
        <v>175000</v>
      </c>
      <c r="AD147" s="87">
        <f t="shared" si="60"/>
        <v>208250</v>
      </c>
      <c r="AE147" s="89">
        <v>192500</v>
      </c>
      <c r="AF147" s="90">
        <f t="shared" si="61"/>
        <v>229075</v>
      </c>
      <c r="AG147" s="90">
        <v>192500</v>
      </c>
      <c r="AH147" s="90">
        <f t="shared" si="62"/>
        <v>229075</v>
      </c>
      <c r="AI147" s="90">
        <v>192500</v>
      </c>
      <c r="AJ147" s="90">
        <f t="shared" si="63"/>
        <v>229075</v>
      </c>
      <c r="AK147" s="90">
        <v>192500</v>
      </c>
      <c r="AL147" s="90">
        <f t="shared" si="64"/>
        <v>229075</v>
      </c>
      <c r="AM147" s="90">
        <v>192500</v>
      </c>
      <c r="AN147" s="90">
        <f t="shared" si="65"/>
        <v>229075</v>
      </c>
      <c r="AO147" s="90">
        <v>192500</v>
      </c>
      <c r="AP147" s="91">
        <f t="shared" si="66"/>
        <v>229075</v>
      </c>
      <c r="AQ147" s="92">
        <f t="shared" si="19"/>
        <v>256902.12116456198</v>
      </c>
      <c r="AR147" s="93">
        <f t="shared" si="20"/>
        <v>305713.52418582875</v>
      </c>
      <c r="AS147" s="94">
        <f t="shared" si="21"/>
        <v>256902.12116456198</v>
      </c>
      <c r="AT147" s="94">
        <f t="shared" si="22"/>
        <v>305713.52418582875</v>
      </c>
      <c r="AU147" s="94">
        <f t="shared" si="23"/>
        <v>122500.30463999999</v>
      </c>
      <c r="AV147" s="94">
        <f t="shared" si="24"/>
        <v>145775.36252159998</v>
      </c>
      <c r="AW147" s="94">
        <f t="shared" si="25"/>
        <v>122504.87786666666</v>
      </c>
      <c r="AX147" s="94">
        <f t="shared" si="26"/>
        <v>145780.80466133333</v>
      </c>
      <c r="AY147" s="94">
        <f t="shared" si="27"/>
        <v>122503.62666666666</v>
      </c>
      <c r="AZ147" s="94">
        <f t="shared" si="28"/>
        <v>145779.31573333332</v>
      </c>
      <c r="BA147" s="94">
        <f t="shared" si="29"/>
        <v>183750</v>
      </c>
      <c r="BB147" s="95">
        <f t="shared" si="30"/>
        <v>218662.5</v>
      </c>
      <c r="BC147" s="23"/>
      <c r="BD147" s="96">
        <f t="shared" si="31"/>
        <v>224061</v>
      </c>
      <c r="BE147" s="96">
        <f t="shared" si="32"/>
        <v>224061</v>
      </c>
      <c r="BF147" s="96">
        <f t="shared" si="33"/>
        <v>3</v>
      </c>
      <c r="BG147" s="96">
        <f t="shared" si="34"/>
        <v>44</v>
      </c>
      <c r="BH147" s="96">
        <f t="shared" si="35"/>
        <v>33</v>
      </c>
      <c r="BI147" s="96">
        <f t="shared" si="36"/>
        <v>183333</v>
      </c>
      <c r="BJ147" s="97">
        <f t="shared" si="37"/>
        <v>256902</v>
      </c>
      <c r="BK147" s="96">
        <f t="shared" si="38"/>
        <v>256902</v>
      </c>
      <c r="BL147" s="96">
        <f t="shared" si="39"/>
        <v>122500</v>
      </c>
      <c r="BM147" s="96">
        <f t="shared" si="40"/>
        <v>122505</v>
      </c>
      <c r="BN147" s="96">
        <f t="shared" si="41"/>
        <v>122504</v>
      </c>
      <c r="BO147" s="96">
        <f t="shared" si="42"/>
        <v>183750</v>
      </c>
      <c r="BP147" s="97">
        <f t="shared" si="43"/>
        <v>183750</v>
      </c>
      <c r="BQ147" s="96">
        <f t="shared" si="44"/>
        <v>183750</v>
      </c>
      <c r="BR147" s="96">
        <f t="shared" si="45"/>
        <v>183750</v>
      </c>
      <c r="BS147" s="96">
        <f t="shared" si="46"/>
        <v>183750</v>
      </c>
      <c r="BT147" s="96">
        <f t="shared" si="47"/>
        <v>183750</v>
      </c>
      <c r="BU147" s="98">
        <f t="shared" si="48"/>
        <v>183750</v>
      </c>
      <c r="BV147" s="77">
        <f t="shared" si="49"/>
        <v>1102500</v>
      </c>
      <c r="BW147" s="9"/>
      <c r="BX147" s="9"/>
      <c r="BY147" s="9"/>
      <c r="BZ147" s="9"/>
      <c r="CA147" s="9"/>
      <c r="CB147" s="9"/>
      <c r="CC147" s="9"/>
      <c r="CD147" s="9"/>
      <c r="CE147" s="9"/>
      <c r="CF147" s="9"/>
      <c r="CG147" s="9"/>
      <c r="CH147" s="9"/>
      <c r="CI147" s="9"/>
      <c r="CJ147" s="9"/>
      <c r="CK147" s="9"/>
      <c r="CL147" s="9"/>
      <c r="CM147" s="9"/>
      <c r="CN147" s="9"/>
      <c r="CO147" s="9"/>
      <c r="CP147" s="9"/>
    </row>
    <row r="148" spans="1:94" ht="20.25" hidden="1" customHeight="1" x14ac:dyDescent="0.35">
      <c r="A148" s="99">
        <v>126</v>
      </c>
      <c r="B148" s="99" t="s">
        <v>21</v>
      </c>
      <c r="C148" s="80" t="s">
        <v>170</v>
      </c>
      <c r="D148" s="80" t="str">
        <f t="shared" si="0"/>
        <v>REPUESTOS|BOMBA COMBUSTIBLE (SIN DESMONTAR Y MONTAR TANQUE)</v>
      </c>
      <c r="E148" s="81" t="s">
        <v>84</v>
      </c>
      <c r="F148" s="82">
        <v>1</v>
      </c>
      <c r="G148" s="83">
        <v>286794.33916651097</v>
      </c>
      <c r="H148" s="84">
        <f t="shared" si="50"/>
        <v>341285.26360814803</v>
      </c>
      <c r="I148" s="84">
        <v>368799.19293749699</v>
      </c>
      <c r="J148" s="84">
        <f t="shared" si="51"/>
        <v>438871.03959562141</v>
      </c>
      <c r="K148" s="85">
        <v>0.91392000000000007</v>
      </c>
      <c r="L148" s="85">
        <f t="shared" si="52"/>
        <v>1.0875648</v>
      </c>
      <c r="M148" s="84">
        <v>18.289280000000002</v>
      </c>
      <c r="N148" s="84">
        <f t="shared" si="53"/>
        <v>21.764243199999999</v>
      </c>
      <c r="O148" s="84">
        <v>14.144000000000002</v>
      </c>
      <c r="P148" s="84">
        <f t="shared" si="54"/>
        <v>16.83136</v>
      </c>
      <c r="Q148" s="84"/>
      <c r="R148" s="84">
        <f t="shared" si="6"/>
        <v>0</v>
      </c>
      <c r="S148" s="86">
        <v>712000</v>
      </c>
      <c r="T148" s="87">
        <f t="shared" si="55"/>
        <v>847280</v>
      </c>
      <c r="U148" s="87">
        <v>795000</v>
      </c>
      <c r="V148" s="87">
        <f t="shared" si="56"/>
        <v>946050</v>
      </c>
      <c r="W148" s="87">
        <v>756302</v>
      </c>
      <c r="X148" s="87">
        <f t="shared" si="57"/>
        <v>899999.38</v>
      </c>
      <c r="Y148" s="105">
        <v>785600</v>
      </c>
      <c r="Z148" s="87">
        <f t="shared" si="58"/>
        <v>934864</v>
      </c>
      <c r="AA148" s="87">
        <v>1800000</v>
      </c>
      <c r="AB148" s="87">
        <f t="shared" si="59"/>
        <v>2142000</v>
      </c>
      <c r="AC148" s="87">
        <v>1944572.7731092437</v>
      </c>
      <c r="AD148" s="87">
        <f t="shared" si="60"/>
        <v>2314041.6</v>
      </c>
      <c r="AE148" s="89">
        <v>783200</v>
      </c>
      <c r="AF148" s="90">
        <f t="shared" si="61"/>
        <v>932008</v>
      </c>
      <c r="AG148" s="90">
        <v>874500</v>
      </c>
      <c r="AH148" s="90">
        <f t="shared" si="62"/>
        <v>1040655</v>
      </c>
      <c r="AI148" s="90">
        <v>831900</v>
      </c>
      <c r="AJ148" s="90">
        <f t="shared" si="63"/>
        <v>989961</v>
      </c>
      <c r="AK148" s="90">
        <v>864200</v>
      </c>
      <c r="AL148" s="90">
        <f t="shared" si="64"/>
        <v>1028398</v>
      </c>
      <c r="AM148" s="90">
        <v>1980000</v>
      </c>
      <c r="AN148" s="90">
        <f t="shared" si="65"/>
        <v>2356200</v>
      </c>
      <c r="AO148" s="90">
        <v>2139000</v>
      </c>
      <c r="AP148" s="91">
        <f t="shared" si="66"/>
        <v>2545410</v>
      </c>
      <c r="AQ148" s="92">
        <f t="shared" si="19"/>
        <v>593998.11305550358</v>
      </c>
      <c r="AR148" s="93">
        <f t="shared" si="20"/>
        <v>706857.75453604921</v>
      </c>
      <c r="AS148" s="94">
        <f t="shared" si="21"/>
        <v>679433.06431249902</v>
      </c>
      <c r="AT148" s="94">
        <f t="shared" si="22"/>
        <v>808525.3465318738</v>
      </c>
      <c r="AU148" s="94">
        <f t="shared" si="23"/>
        <v>529400.97130666662</v>
      </c>
      <c r="AV148" s="94">
        <f t="shared" si="24"/>
        <v>629987.1558549332</v>
      </c>
      <c r="AW148" s="94">
        <f t="shared" si="25"/>
        <v>549939.42976000009</v>
      </c>
      <c r="AX148" s="94">
        <f t="shared" si="26"/>
        <v>654427.9214144001</v>
      </c>
      <c r="AY148" s="94">
        <f t="shared" si="27"/>
        <v>1260004.7146666667</v>
      </c>
      <c r="AZ148" s="94">
        <f t="shared" si="28"/>
        <v>1499405.6104533332</v>
      </c>
      <c r="BA148" s="94">
        <f t="shared" si="29"/>
        <v>2041786.3865546219</v>
      </c>
      <c r="BB148" s="95">
        <f t="shared" si="30"/>
        <v>2429725.7999999998</v>
      </c>
      <c r="BC148" s="23"/>
      <c r="BD148" s="96">
        <f t="shared" si="31"/>
        <v>486371</v>
      </c>
      <c r="BE148" s="96">
        <f t="shared" si="32"/>
        <v>586754</v>
      </c>
      <c r="BF148" s="96">
        <f t="shared" si="33"/>
        <v>3</v>
      </c>
      <c r="BG148" s="96">
        <f t="shared" si="34"/>
        <v>55</v>
      </c>
      <c r="BH148" s="96">
        <f t="shared" si="35"/>
        <v>42</v>
      </c>
      <c r="BI148" s="96">
        <f t="shared" si="36"/>
        <v>2037158</v>
      </c>
      <c r="BJ148" s="97">
        <f t="shared" si="37"/>
        <v>593998</v>
      </c>
      <c r="BK148" s="96">
        <f t="shared" si="38"/>
        <v>679433</v>
      </c>
      <c r="BL148" s="96">
        <f t="shared" si="39"/>
        <v>529401</v>
      </c>
      <c r="BM148" s="96">
        <f t="shared" si="40"/>
        <v>549939</v>
      </c>
      <c r="BN148" s="96">
        <f t="shared" si="41"/>
        <v>1260005</v>
      </c>
      <c r="BO148" s="96">
        <f t="shared" si="42"/>
        <v>2041786</v>
      </c>
      <c r="BP148" s="97">
        <f t="shared" si="43"/>
        <v>747600</v>
      </c>
      <c r="BQ148" s="96">
        <f t="shared" si="44"/>
        <v>834750</v>
      </c>
      <c r="BR148" s="96">
        <f t="shared" si="45"/>
        <v>794101</v>
      </c>
      <c r="BS148" s="96">
        <f t="shared" si="46"/>
        <v>824900</v>
      </c>
      <c r="BT148" s="96">
        <f t="shared" si="47"/>
        <v>1890000</v>
      </c>
      <c r="BU148" s="98">
        <f t="shared" si="48"/>
        <v>2041786</v>
      </c>
      <c r="BV148" s="77">
        <f t="shared" si="49"/>
        <v>7133137</v>
      </c>
      <c r="BW148" s="9"/>
      <c r="BX148" s="9"/>
      <c r="BY148" s="9"/>
      <c r="BZ148" s="9"/>
      <c r="CA148" s="9"/>
      <c r="CB148" s="9"/>
      <c r="CC148" s="9"/>
      <c r="CD148" s="9"/>
      <c r="CE148" s="9"/>
      <c r="CF148" s="9"/>
      <c r="CG148" s="9"/>
      <c r="CH148" s="9"/>
      <c r="CI148" s="9"/>
      <c r="CJ148" s="9"/>
      <c r="CK148" s="9"/>
      <c r="CL148" s="9"/>
      <c r="CM148" s="9"/>
      <c r="CN148" s="9"/>
      <c r="CO148" s="9"/>
      <c r="CP148" s="9"/>
    </row>
    <row r="149" spans="1:94" ht="20.25" hidden="1" customHeight="1" x14ac:dyDescent="0.35">
      <c r="A149" s="79">
        <v>127</v>
      </c>
      <c r="B149" s="79" t="s">
        <v>35</v>
      </c>
      <c r="C149" s="80" t="s">
        <v>171</v>
      </c>
      <c r="D149" s="80" t="str">
        <f t="shared" si="0"/>
        <v>MANO DE OBRA|BOMBA DE ACEITE</v>
      </c>
      <c r="E149" s="81" t="s">
        <v>10</v>
      </c>
      <c r="F149" s="82">
        <v>1</v>
      </c>
      <c r="G149" s="83">
        <v>358406.07486925798</v>
      </c>
      <c r="H149" s="84">
        <f t="shared" si="50"/>
        <v>426503.22909441695</v>
      </c>
      <c r="I149" s="84">
        <v>358406.07486925798</v>
      </c>
      <c r="J149" s="84">
        <f t="shared" si="51"/>
        <v>426503.22909441695</v>
      </c>
      <c r="K149" s="84">
        <v>230400.00448</v>
      </c>
      <c r="L149" s="84">
        <f t="shared" si="52"/>
        <v>274176.00533119997</v>
      </c>
      <c r="M149" s="84">
        <v>14.633599999999999</v>
      </c>
      <c r="N149" s="84">
        <f t="shared" si="53"/>
        <v>17.413983999999999</v>
      </c>
      <c r="O149" s="84">
        <v>10.88</v>
      </c>
      <c r="P149" s="84">
        <f t="shared" si="54"/>
        <v>12.9472</v>
      </c>
      <c r="Q149" s="84"/>
      <c r="R149" s="84">
        <f t="shared" si="6"/>
        <v>0</v>
      </c>
      <c r="S149" s="86">
        <v>525000</v>
      </c>
      <c r="T149" s="87">
        <f t="shared" si="55"/>
        <v>624750</v>
      </c>
      <c r="U149" s="87">
        <v>525000</v>
      </c>
      <c r="V149" s="87">
        <f t="shared" si="56"/>
        <v>624750</v>
      </c>
      <c r="W149" s="87">
        <v>525000</v>
      </c>
      <c r="X149" s="87">
        <f t="shared" si="57"/>
        <v>624750</v>
      </c>
      <c r="Y149" s="105">
        <v>525000</v>
      </c>
      <c r="Z149" s="87">
        <f t="shared" si="58"/>
        <v>624750</v>
      </c>
      <c r="AA149" s="87">
        <v>525000</v>
      </c>
      <c r="AB149" s="87">
        <f t="shared" si="59"/>
        <v>624750</v>
      </c>
      <c r="AC149" s="87">
        <v>525000</v>
      </c>
      <c r="AD149" s="87">
        <f t="shared" si="60"/>
        <v>624750</v>
      </c>
      <c r="AE149" s="89">
        <v>577500</v>
      </c>
      <c r="AF149" s="90">
        <f t="shared" si="61"/>
        <v>687225</v>
      </c>
      <c r="AG149" s="90">
        <v>577500</v>
      </c>
      <c r="AH149" s="90">
        <f t="shared" si="62"/>
        <v>687225</v>
      </c>
      <c r="AI149" s="90">
        <v>577500</v>
      </c>
      <c r="AJ149" s="90">
        <f t="shared" si="63"/>
        <v>687225</v>
      </c>
      <c r="AK149" s="90">
        <v>577500</v>
      </c>
      <c r="AL149" s="90">
        <f t="shared" si="64"/>
        <v>687225</v>
      </c>
      <c r="AM149" s="90">
        <v>577500</v>
      </c>
      <c r="AN149" s="90">
        <f t="shared" si="65"/>
        <v>687225</v>
      </c>
      <c r="AO149" s="90">
        <v>577500</v>
      </c>
      <c r="AP149" s="91">
        <f t="shared" si="66"/>
        <v>687225</v>
      </c>
      <c r="AQ149" s="92">
        <f t="shared" si="19"/>
        <v>486968.69162308594</v>
      </c>
      <c r="AR149" s="93">
        <f t="shared" si="20"/>
        <v>579492.7430314722</v>
      </c>
      <c r="AS149" s="94">
        <f t="shared" si="21"/>
        <v>486968.69162308594</v>
      </c>
      <c r="AT149" s="94">
        <f t="shared" si="22"/>
        <v>579492.7430314722</v>
      </c>
      <c r="AU149" s="94">
        <f t="shared" si="23"/>
        <v>444300.00149333337</v>
      </c>
      <c r="AV149" s="94">
        <f t="shared" si="24"/>
        <v>528717.00177706673</v>
      </c>
      <c r="AW149" s="94">
        <f t="shared" si="25"/>
        <v>367504.87786666659</v>
      </c>
      <c r="AX149" s="94">
        <f t="shared" si="26"/>
        <v>437330.80466133321</v>
      </c>
      <c r="AY149" s="94">
        <f t="shared" si="27"/>
        <v>367503.62666666665</v>
      </c>
      <c r="AZ149" s="94">
        <f t="shared" si="28"/>
        <v>437329.31573333329</v>
      </c>
      <c r="BA149" s="94">
        <f t="shared" si="29"/>
        <v>551250</v>
      </c>
      <c r="BB149" s="95">
        <f t="shared" si="30"/>
        <v>655987.5</v>
      </c>
      <c r="BC149" s="23"/>
      <c r="BD149" s="96">
        <f t="shared" si="31"/>
        <v>466817</v>
      </c>
      <c r="BE149" s="96">
        <f t="shared" si="32"/>
        <v>466817</v>
      </c>
      <c r="BF149" s="96">
        <f t="shared" si="33"/>
        <v>376098</v>
      </c>
      <c r="BG149" s="96">
        <f t="shared" si="34"/>
        <v>44</v>
      </c>
      <c r="BH149" s="96">
        <f t="shared" si="35"/>
        <v>33</v>
      </c>
      <c r="BI149" s="96">
        <f t="shared" si="36"/>
        <v>550000</v>
      </c>
      <c r="BJ149" s="97">
        <f t="shared" si="37"/>
        <v>486969</v>
      </c>
      <c r="BK149" s="96">
        <f t="shared" si="38"/>
        <v>486969</v>
      </c>
      <c r="BL149" s="96">
        <f t="shared" si="39"/>
        <v>444300</v>
      </c>
      <c r="BM149" s="96">
        <f t="shared" si="40"/>
        <v>367505</v>
      </c>
      <c r="BN149" s="96">
        <f t="shared" si="41"/>
        <v>367504</v>
      </c>
      <c r="BO149" s="96">
        <f t="shared" si="42"/>
        <v>551250</v>
      </c>
      <c r="BP149" s="97">
        <f t="shared" si="43"/>
        <v>486969</v>
      </c>
      <c r="BQ149" s="96">
        <f t="shared" si="44"/>
        <v>486969</v>
      </c>
      <c r="BR149" s="96">
        <f t="shared" si="45"/>
        <v>551250</v>
      </c>
      <c r="BS149" s="96">
        <f t="shared" si="46"/>
        <v>551250</v>
      </c>
      <c r="BT149" s="96">
        <f t="shared" si="47"/>
        <v>551250</v>
      </c>
      <c r="BU149" s="98">
        <f t="shared" si="48"/>
        <v>551250</v>
      </c>
      <c r="BV149" s="77">
        <f t="shared" si="49"/>
        <v>3178938</v>
      </c>
      <c r="BW149" s="9"/>
      <c r="BX149" s="9"/>
      <c r="BY149" s="9"/>
      <c r="BZ149" s="9"/>
      <c r="CA149" s="9"/>
      <c r="CB149" s="9"/>
      <c r="CC149" s="9"/>
      <c r="CD149" s="9"/>
      <c r="CE149" s="9"/>
      <c r="CF149" s="9"/>
      <c r="CG149" s="9"/>
      <c r="CH149" s="9"/>
      <c r="CI149" s="9"/>
      <c r="CJ149" s="9"/>
      <c r="CK149" s="9"/>
      <c r="CL149" s="9"/>
      <c r="CM149" s="9"/>
      <c r="CN149" s="9"/>
      <c r="CO149" s="9"/>
      <c r="CP149" s="9"/>
    </row>
    <row r="150" spans="1:94" ht="20.25" hidden="1" customHeight="1" x14ac:dyDescent="0.35">
      <c r="A150" s="99">
        <v>128</v>
      </c>
      <c r="B150" s="99" t="s">
        <v>21</v>
      </c>
      <c r="C150" s="80" t="s">
        <v>171</v>
      </c>
      <c r="D150" s="80" t="str">
        <f t="shared" si="0"/>
        <v>REPUESTOS|BOMBA DE ACEITE</v>
      </c>
      <c r="E150" s="81" t="s">
        <v>84</v>
      </c>
      <c r="F150" s="82">
        <v>1</v>
      </c>
      <c r="G150" s="83">
        <v>988557.94695109292</v>
      </c>
      <c r="H150" s="84">
        <f t="shared" si="50"/>
        <v>1176383.9568718006</v>
      </c>
      <c r="I150" s="84">
        <v>1553500.828629544</v>
      </c>
      <c r="J150" s="84">
        <f t="shared" si="51"/>
        <v>1848665.9860691573</v>
      </c>
      <c r="K150" s="84">
        <v>827428.56960000005</v>
      </c>
      <c r="L150" s="84">
        <f t="shared" si="52"/>
        <v>984639.99782399996</v>
      </c>
      <c r="M150" s="84">
        <v>17.375360000000001</v>
      </c>
      <c r="N150" s="84">
        <f t="shared" si="53"/>
        <v>20.6766784</v>
      </c>
      <c r="O150" s="84">
        <v>14.144000000000002</v>
      </c>
      <c r="P150" s="84">
        <f t="shared" si="54"/>
        <v>16.83136</v>
      </c>
      <c r="Q150" s="84"/>
      <c r="R150" s="84">
        <f t="shared" si="6"/>
        <v>0</v>
      </c>
      <c r="S150" s="86">
        <v>1289587</v>
      </c>
      <c r="T150" s="87">
        <f t="shared" si="55"/>
        <v>1534608.53</v>
      </c>
      <c r="U150" s="87">
        <v>1600000</v>
      </c>
      <c r="V150" s="87">
        <f t="shared" si="56"/>
        <v>1904000</v>
      </c>
      <c r="W150" s="87">
        <v>1210084</v>
      </c>
      <c r="X150" s="87">
        <f t="shared" si="57"/>
        <v>1439999.96</v>
      </c>
      <c r="Y150" s="105">
        <v>890000</v>
      </c>
      <c r="Z150" s="87">
        <f t="shared" si="58"/>
        <v>1059100</v>
      </c>
      <c r="AA150" s="87">
        <v>554621</v>
      </c>
      <c r="AB150" s="87">
        <f t="shared" si="59"/>
        <v>659998.99</v>
      </c>
      <c r="AC150" s="87">
        <v>996302.52100840339</v>
      </c>
      <c r="AD150" s="87">
        <f t="shared" si="60"/>
        <v>1185600</v>
      </c>
      <c r="AE150" s="89">
        <v>1418500</v>
      </c>
      <c r="AF150" s="90">
        <f t="shared" si="61"/>
        <v>1688015</v>
      </c>
      <c r="AG150" s="90">
        <v>1760000</v>
      </c>
      <c r="AH150" s="90">
        <f t="shared" si="62"/>
        <v>2094400</v>
      </c>
      <c r="AI150" s="90">
        <v>1331100</v>
      </c>
      <c r="AJ150" s="90">
        <f t="shared" si="63"/>
        <v>1584009</v>
      </c>
      <c r="AK150" s="90">
        <v>979000</v>
      </c>
      <c r="AL150" s="90">
        <f t="shared" si="64"/>
        <v>1165010</v>
      </c>
      <c r="AM150" s="90">
        <v>610100</v>
      </c>
      <c r="AN150" s="90">
        <f t="shared" si="65"/>
        <v>726019</v>
      </c>
      <c r="AO150" s="90">
        <v>1095900</v>
      </c>
      <c r="AP150" s="91">
        <f t="shared" si="66"/>
        <v>1304121</v>
      </c>
      <c r="AQ150" s="92">
        <f t="shared" si="19"/>
        <v>1232214.9823170311</v>
      </c>
      <c r="AR150" s="93">
        <f t="shared" si="20"/>
        <v>1466335.8289572669</v>
      </c>
      <c r="AS150" s="94">
        <f t="shared" si="21"/>
        <v>1637833.6095431813</v>
      </c>
      <c r="AT150" s="94">
        <f t="shared" si="22"/>
        <v>1949021.9953563856</v>
      </c>
      <c r="AU150" s="94">
        <f t="shared" si="23"/>
        <v>1122870.8565333334</v>
      </c>
      <c r="AV150" s="94">
        <f t="shared" si="24"/>
        <v>1336216.3192746667</v>
      </c>
      <c r="AW150" s="94">
        <f t="shared" si="25"/>
        <v>623005.79178666661</v>
      </c>
      <c r="AX150" s="94">
        <f t="shared" si="26"/>
        <v>741376.89222613326</v>
      </c>
      <c r="AY150" s="94">
        <f t="shared" si="27"/>
        <v>388245.04799999995</v>
      </c>
      <c r="AZ150" s="94">
        <f t="shared" si="28"/>
        <v>462011.60711999994</v>
      </c>
      <c r="BA150" s="94">
        <f t="shared" si="29"/>
        <v>1046101.2605042018</v>
      </c>
      <c r="BB150" s="95">
        <f t="shared" si="30"/>
        <v>1244860.5</v>
      </c>
      <c r="BC150" s="23"/>
      <c r="BD150" s="96">
        <f t="shared" si="31"/>
        <v>1203859</v>
      </c>
      <c r="BE150" s="96">
        <f t="shared" si="32"/>
        <v>1633196</v>
      </c>
      <c r="BF150" s="96">
        <f t="shared" si="33"/>
        <v>1076731</v>
      </c>
      <c r="BG150" s="96">
        <f t="shared" si="34"/>
        <v>52</v>
      </c>
      <c r="BH150" s="96">
        <f t="shared" si="35"/>
        <v>42</v>
      </c>
      <c r="BI150" s="96">
        <f t="shared" si="36"/>
        <v>1043731</v>
      </c>
      <c r="BJ150" s="97">
        <f t="shared" si="37"/>
        <v>1232215</v>
      </c>
      <c r="BK150" s="96">
        <f t="shared" si="38"/>
        <v>1637834</v>
      </c>
      <c r="BL150" s="96">
        <f t="shared" si="39"/>
        <v>1122871</v>
      </c>
      <c r="BM150" s="96">
        <f t="shared" si="40"/>
        <v>623006</v>
      </c>
      <c r="BN150" s="96">
        <f t="shared" si="41"/>
        <v>388245</v>
      </c>
      <c r="BO150" s="96">
        <f t="shared" si="42"/>
        <v>1046101</v>
      </c>
      <c r="BP150" s="97">
        <f t="shared" si="43"/>
        <v>1232215</v>
      </c>
      <c r="BQ150" s="96">
        <f t="shared" si="44"/>
        <v>1637834</v>
      </c>
      <c r="BR150" s="96">
        <f t="shared" si="45"/>
        <v>1122871</v>
      </c>
      <c r="BS150" s="96">
        <f t="shared" si="46"/>
        <v>934500</v>
      </c>
      <c r="BT150" s="96">
        <f t="shared" si="47"/>
        <v>582361</v>
      </c>
      <c r="BU150" s="98">
        <f t="shared" si="48"/>
        <v>1046101</v>
      </c>
      <c r="BV150" s="77">
        <f t="shared" si="49"/>
        <v>6555882</v>
      </c>
      <c r="BW150" s="9"/>
      <c r="BX150" s="9"/>
      <c r="BY150" s="9"/>
      <c r="BZ150" s="9"/>
      <c r="CA150" s="9"/>
      <c r="CB150" s="9"/>
      <c r="CC150" s="9"/>
      <c r="CD150" s="9"/>
      <c r="CE150" s="9"/>
      <c r="CF150" s="9"/>
      <c r="CG150" s="9"/>
      <c r="CH150" s="9"/>
      <c r="CI150" s="9"/>
      <c r="CJ150" s="9"/>
      <c r="CK150" s="9"/>
      <c r="CL150" s="9"/>
      <c r="CM150" s="9"/>
      <c r="CN150" s="9"/>
      <c r="CO150" s="9"/>
      <c r="CP150" s="9"/>
    </row>
    <row r="151" spans="1:94" ht="20.25" hidden="1" customHeight="1" x14ac:dyDescent="0.35">
      <c r="A151" s="79">
        <v>129</v>
      </c>
      <c r="B151" s="79" t="s">
        <v>35</v>
      </c>
      <c r="C151" s="80" t="s">
        <v>172</v>
      </c>
      <c r="D151" s="80" t="str">
        <f t="shared" si="0"/>
        <v>MANO DE OBRA|BOMBA DE AGUA</v>
      </c>
      <c r="E151" s="81" t="s">
        <v>10</v>
      </c>
      <c r="F151" s="82">
        <v>1</v>
      </c>
      <c r="G151" s="83">
        <v>179203.03743462899</v>
      </c>
      <c r="H151" s="84">
        <f t="shared" si="50"/>
        <v>213251.61454720848</v>
      </c>
      <c r="I151" s="84">
        <v>179203.03743462899</v>
      </c>
      <c r="J151" s="84">
        <f t="shared" si="51"/>
        <v>213251.61454720848</v>
      </c>
      <c r="K151" s="84">
        <v>356937.14624000003</v>
      </c>
      <c r="L151" s="84">
        <f t="shared" si="52"/>
        <v>424755.20402559999</v>
      </c>
      <c r="M151" s="84">
        <v>38406.400000000001</v>
      </c>
      <c r="N151" s="84">
        <f t="shared" si="53"/>
        <v>45703.616000000002</v>
      </c>
      <c r="O151" s="84">
        <v>19466.496000000003</v>
      </c>
      <c r="P151" s="84">
        <f t="shared" si="54"/>
        <v>23165.130240000002</v>
      </c>
      <c r="Q151" s="84"/>
      <c r="R151" s="84">
        <f t="shared" si="6"/>
        <v>0</v>
      </c>
      <c r="S151" s="86">
        <v>262500</v>
      </c>
      <c r="T151" s="87">
        <f t="shared" si="55"/>
        <v>312375</v>
      </c>
      <c r="U151" s="87">
        <v>262500</v>
      </c>
      <c r="V151" s="87">
        <f t="shared" si="56"/>
        <v>312375</v>
      </c>
      <c r="W151" s="87">
        <v>262500</v>
      </c>
      <c r="X151" s="87">
        <f t="shared" si="57"/>
        <v>312375</v>
      </c>
      <c r="Y151" s="105">
        <v>262500</v>
      </c>
      <c r="Z151" s="87">
        <f t="shared" si="58"/>
        <v>312375</v>
      </c>
      <c r="AA151" s="87">
        <v>262500</v>
      </c>
      <c r="AB151" s="87">
        <f t="shared" si="59"/>
        <v>312375</v>
      </c>
      <c r="AC151" s="87">
        <v>262500</v>
      </c>
      <c r="AD151" s="87">
        <f t="shared" si="60"/>
        <v>312375</v>
      </c>
      <c r="AE151" s="89">
        <v>288800</v>
      </c>
      <c r="AF151" s="90">
        <f t="shared" si="61"/>
        <v>343672</v>
      </c>
      <c r="AG151" s="90">
        <v>288800</v>
      </c>
      <c r="AH151" s="90">
        <f t="shared" si="62"/>
        <v>343672</v>
      </c>
      <c r="AI151" s="90">
        <v>288800</v>
      </c>
      <c r="AJ151" s="90">
        <f t="shared" si="63"/>
        <v>343672</v>
      </c>
      <c r="AK151" s="90">
        <v>288800</v>
      </c>
      <c r="AL151" s="90">
        <f t="shared" si="64"/>
        <v>343672</v>
      </c>
      <c r="AM151" s="90">
        <v>288800</v>
      </c>
      <c r="AN151" s="90">
        <f t="shared" si="65"/>
        <v>343672</v>
      </c>
      <c r="AO151" s="90">
        <v>288800</v>
      </c>
      <c r="AP151" s="91">
        <f t="shared" si="66"/>
        <v>343672</v>
      </c>
      <c r="AQ151" s="92">
        <f t="shared" si="19"/>
        <v>243501.01247820965</v>
      </c>
      <c r="AR151" s="93">
        <f t="shared" si="20"/>
        <v>289766.20484906947</v>
      </c>
      <c r="AS151" s="94">
        <f t="shared" si="21"/>
        <v>243501.01247820965</v>
      </c>
      <c r="AT151" s="94">
        <f t="shared" si="22"/>
        <v>289766.20484906947</v>
      </c>
      <c r="AU151" s="94">
        <f t="shared" si="23"/>
        <v>302745.71541333332</v>
      </c>
      <c r="AV151" s="94">
        <f t="shared" si="24"/>
        <v>360267.40134186664</v>
      </c>
      <c r="AW151" s="94">
        <f t="shared" si="25"/>
        <v>196568.80000000002</v>
      </c>
      <c r="AX151" s="94">
        <f t="shared" si="26"/>
        <v>233916.872</v>
      </c>
      <c r="AY151" s="94">
        <f t="shared" si="27"/>
        <v>190255.49866666668</v>
      </c>
      <c r="AZ151" s="94">
        <f t="shared" si="28"/>
        <v>226404.04341333333</v>
      </c>
      <c r="BA151" s="94">
        <f t="shared" si="29"/>
        <v>275650</v>
      </c>
      <c r="BB151" s="95">
        <f t="shared" si="30"/>
        <v>328023.5</v>
      </c>
      <c r="BC151" s="23"/>
      <c r="BD151" s="96">
        <f t="shared" si="31"/>
        <v>233420</v>
      </c>
      <c r="BE151" s="96">
        <f t="shared" si="32"/>
        <v>233420</v>
      </c>
      <c r="BF151" s="96">
        <f t="shared" si="33"/>
        <v>297804</v>
      </c>
      <c r="BG151" s="96">
        <f t="shared" si="34"/>
        <v>90065</v>
      </c>
      <c r="BH151" s="96">
        <f t="shared" si="35"/>
        <v>51157</v>
      </c>
      <c r="BI151" s="96">
        <f t="shared" si="36"/>
        <v>275023</v>
      </c>
      <c r="BJ151" s="97">
        <f t="shared" si="37"/>
        <v>243501</v>
      </c>
      <c r="BK151" s="96">
        <f t="shared" si="38"/>
        <v>243501</v>
      </c>
      <c r="BL151" s="96">
        <f t="shared" si="39"/>
        <v>302746</v>
      </c>
      <c r="BM151" s="96">
        <f t="shared" si="40"/>
        <v>196569</v>
      </c>
      <c r="BN151" s="96">
        <f t="shared" si="41"/>
        <v>190255</v>
      </c>
      <c r="BO151" s="96">
        <f t="shared" si="42"/>
        <v>275650</v>
      </c>
      <c r="BP151" s="97">
        <f t="shared" si="43"/>
        <v>243501</v>
      </c>
      <c r="BQ151" s="96">
        <f t="shared" si="44"/>
        <v>243501</v>
      </c>
      <c r="BR151" s="96">
        <f t="shared" si="45"/>
        <v>302746</v>
      </c>
      <c r="BS151" s="96">
        <f t="shared" si="46"/>
        <v>275650</v>
      </c>
      <c r="BT151" s="96">
        <f t="shared" si="47"/>
        <v>275650</v>
      </c>
      <c r="BU151" s="98">
        <f t="shared" si="48"/>
        <v>275650</v>
      </c>
      <c r="BV151" s="77">
        <f t="shared" si="49"/>
        <v>1616698</v>
      </c>
      <c r="BW151" s="9"/>
      <c r="BX151" s="9"/>
      <c r="BY151" s="9"/>
      <c r="BZ151" s="9"/>
      <c r="CA151" s="9"/>
      <c r="CB151" s="9"/>
      <c r="CC151" s="9"/>
      <c r="CD151" s="9"/>
      <c r="CE151" s="9"/>
      <c r="CF151" s="9"/>
      <c r="CG151" s="9"/>
      <c r="CH151" s="9"/>
      <c r="CI151" s="9"/>
      <c r="CJ151" s="9"/>
      <c r="CK151" s="9"/>
      <c r="CL151" s="9"/>
      <c r="CM151" s="9"/>
      <c r="CN151" s="9"/>
      <c r="CO151" s="9"/>
      <c r="CP151" s="9"/>
    </row>
    <row r="152" spans="1:94" ht="20.25" hidden="1" customHeight="1" x14ac:dyDescent="0.35">
      <c r="A152" s="99">
        <v>130</v>
      </c>
      <c r="B152" s="99" t="s">
        <v>21</v>
      </c>
      <c r="C152" s="80" t="s">
        <v>172</v>
      </c>
      <c r="D152" s="80" t="str">
        <f t="shared" si="0"/>
        <v>REPUESTOS|BOMBA DE AGUA</v>
      </c>
      <c r="E152" s="81" t="s">
        <v>84</v>
      </c>
      <c r="F152" s="82">
        <v>1</v>
      </c>
      <c r="G152" s="83">
        <v>305616.363781402</v>
      </c>
      <c r="H152" s="84">
        <f t="shared" si="50"/>
        <v>363683.47289986839</v>
      </c>
      <c r="I152" s="84">
        <v>414279.93752521701</v>
      </c>
      <c r="J152" s="84">
        <f t="shared" si="51"/>
        <v>492993.12565500825</v>
      </c>
      <c r="K152" s="84">
        <v>693028.57152000011</v>
      </c>
      <c r="L152" s="84">
        <f t="shared" si="52"/>
        <v>824704.00010880013</v>
      </c>
      <c r="M152" s="84">
        <v>122679.76832</v>
      </c>
      <c r="N152" s="84">
        <f t="shared" si="53"/>
        <v>145988.92430079999</v>
      </c>
      <c r="O152" s="84">
        <v>64683.776000000005</v>
      </c>
      <c r="P152" s="84">
        <f t="shared" si="54"/>
        <v>76973.693440000003</v>
      </c>
      <c r="Q152" s="84"/>
      <c r="R152" s="84">
        <f t="shared" si="6"/>
        <v>0</v>
      </c>
      <c r="S152" s="86">
        <v>489200</v>
      </c>
      <c r="T152" s="87">
        <f t="shared" si="55"/>
        <v>582148</v>
      </c>
      <c r="U152" s="87">
        <v>286000</v>
      </c>
      <c r="V152" s="87">
        <f t="shared" si="56"/>
        <v>340340</v>
      </c>
      <c r="W152" s="87">
        <v>403361</v>
      </c>
      <c r="X152" s="87">
        <f t="shared" si="57"/>
        <v>479999.58999999997</v>
      </c>
      <c r="Y152" s="105">
        <v>560000</v>
      </c>
      <c r="Z152" s="87">
        <f t="shared" si="58"/>
        <v>666400</v>
      </c>
      <c r="AA152" s="87">
        <v>886134</v>
      </c>
      <c r="AB152" s="87">
        <f t="shared" si="59"/>
        <v>1054499.46</v>
      </c>
      <c r="AC152" s="87">
        <v>632268.90756302513</v>
      </c>
      <c r="AD152" s="87">
        <f t="shared" si="60"/>
        <v>752399.99999999988</v>
      </c>
      <c r="AE152" s="89">
        <v>538100</v>
      </c>
      <c r="AF152" s="90">
        <f t="shared" si="61"/>
        <v>640339</v>
      </c>
      <c r="AG152" s="90">
        <v>314600</v>
      </c>
      <c r="AH152" s="90">
        <f t="shared" si="62"/>
        <v>374374</v>
      </c>
      <c r="AI152" s="90">
        <v>443700</v>
      </c>
      <c r="AJ152" s="90">
        <f t="shared" si="63"/>
        <v>528003</v>
      </c>
      <c r="AK152" s="90">
        <v>616000</v>
      </c>
      <c r="AL152" s="90">
        <f t="shared" si="64"/>
        <v>733040</v>
      </c>
      <c r="AM152" s="90">
        <v>974700</v>
      </c>
      <c r="AN152" s="90">
        <f t="shared" si="65"/>
        <v>1159893</v>
      </c>
      <c r="AO152" s="90">
        <v>695500</v>
      </c>
      <c r="AP152" s="91">
        <f t="shared" si="66"/>
        <v>827645</v>
      </c>
      <c r="AQ152" s="92">
        <f t="shared" si="19"/>
        <v>444305.45459380065</v>
      </c>
      <c r="AR152" s="93">
        <f t="shared" si="20"/>
        <v>528723.49096662272</v>
      </c>
      <c r="AS152" s="94">
        <f t="shared" si="21"/>
        <v>338293.31250840565</v>
      </c>
      <c r="AT152" s="94">
        <f t="shared" si="22"/>
        <v>402569.04188500269</v>
      </c>
      <c r="AU152" s="94">
        <f t="shared" si="23"/>
        <v>513363.19050666672</v>
      </c>
      <c r="AV152" s="94">
        <f t="shared" si="24"/>
        <v>610902.1967029334</v>
      </c>
      <c r="AW152" s="94">
        <f t="shared" si="25"/>
        <v>432893.2561066667</v>
      </c>
      <c r="AX152" s="94">
        <f t="shared" si="26"/>
        <v>515142.97476693336</v>
      </c>
      <c r="AY152" s="94">
        <f t="shared" si="27"/>
        <v>641839.25866666669</v>
      </c>
      <c r="AZ152" s="94">
        <f t="shared" si="28"/>
        <v>763788.71781333338</v>
      </c>
      <c r="BA152" s="94">
        <f t="shared" si="29"/>
        <v>663884.45378151257</v>
      </c>
      <c r="BB152" s="95">
        <f t="shared" si="30"/>
        <v>790022.49999999988</v>
      </c>
      <c r="BC152" s="23"/>
      <c r="BD152" s="96">
        <f t="shared" si="31"/>
        <v>418141</v>
      </c>
      <c r="BE152" s="96">
        <f t="shared" si="32"/>
        <v>330070</v>
      </c>
      <c r="BF152" s="96">
        <f t="shared" si="33"/>
        <v>485760</v>
      </c>
      <c r="BG152" s="96">
        <f t="shared" si="34"/>
        <v>259507</v>
      </c>
      <c r="BH152" s="96">
        <f t="shared" si="35"/>
        <v>170316</v>
      </c>
      <c r="BI152" s="96">
        <f t="shared" si="36"/>
        <v>662379</v>
      </c>
      <c r="BJ152" s="97">
        <f t="shared" si="37"/>
        <v>444305</v>
      </c>
      <c r="BK152" s="96">
        <f t="shared" si="38"/>
        <v>338293</v>
      </c>
      <c r="BL152" s="96">
        <f t="shared" si="39"/>
        <v>513363</v>
      </c>
      <c r="BM152" s="96">
        <f t="shared" si="40"/>
        <v>432893</v>
      </c>
      <c r="BN152" s="96">
        <f t="shared" si="41"/>
        <v>641839</v>
      </c>
      <c r="BO152" s="96">
        <f t="shared" si="42"/>
        <v>663884</v>
      </c>
      <c r="BP152" s="97">
        <f t="shared" si="43"/>
        <v>444305</v>
      </c>
      <c r="BQ152" s="96">
        <f t="shared" si="44"/>
        <v>338293</v>
      </c>
      <c r="BR152" s="96">
        <f t="shared" si="45"/>
        <v>423531</v>
      </c>
      <c r="BS152" s="96">
        <f t="shared" si="46"/>
        <v>588000</v>
      </c>
      <c r="BT152" s="96">
        <f t="shared" si="47"/>
        <v>930417</v>
      </c>
      <c r="BU152" s="98">
        <f t="shared" si="48"/>
        <v>663884</v>
      </c>
      <c r="BV152" s="77">
        <f t="shared" si="49"/>
        <v>3388430</v>
      </c>
      <c r="BW152" s="9"/>
      <c r="BX152" s="9"/>
      <c r="BY152" s="9"/>
      <c r="BZ152" s="9"/>
      <c r="CA152" s="9"/>
      <c r="CB152" s="9"/>
      <c r="CC152" s="9"/>
      <c r="CD152" s="9"/>
      <c r="CE152" s="9"/>
      <c r="CF152" s="9"/>
      <c r="CG152" s="9"/>
      <c r="CH152" s="9"/>
      <c r="CI152" s="9"/>
      <c r="CJ152" s="9"/>
      <c r="CK152" s="9"/>
      <c r="CL152" s="9"/>
      <c r="CM152" s="9"/>
      <c r="CN152" s="9"/>
      <c r="CO152" s="9"/>
      <c r="CP152" s="9"/>
    </row>
    <row r="153" spans="1:94" ht="20.25" hidden="1" customHeight="1" x14ac:dyDescent="0.35">
      <c r="A153" s="79">
        <v>131</v>
      </c>
      <c r="B153" s="79" t="s">
        <v>35</v>
      </c>
      <c r="C153" s="80" t="s">
        <v>173</v>
      </c>
      <c r="D153" s="80" t="str">
        <f t="shared" si="0"/>
        <v>MANO DE OBRA|BOMBA DE COMBUSTIBLE</v>
      </c>
      <c r="E153" s="81" t="s">
        <v>10</v>
      </c>
      <c r="F153" s="82">
        <v>1</v>
      </c>
      <c r="G153" s="83">
        <v>403206.36349368596</v>
      </c>
      <c r="H153" s="84">
        <f t="shared" si="50"/>
        <v>479815.57255748624</v>
      </c>
      <c r="I153" s="84">
        <v>403206.36349368596</v>
      </c>
      <c r="J153" s="84">
        <f t="shared" si="51"/>
        <v>479815.57255748624</v>
      </c>
      <c r="K153" s="84">
        <v>326400</v>
      </c>
      <c r="L153" s="84">
        <f t="shared" si="52"/>
        <v>388416</v>
      </c>
      <c r="M153" s="84">
        <v>14.633599999999999</v>
      </c>
      <c r="N153" s="84">
        <f t="shared" si="53"/>
        <v>17.413983999999999</v>
      </c>
      <c r="O153" s="84">
        <v>10.88</v>
      </c>
      <c r="P153" s="84">
        <f t="shared" si="54"/>
        <v>12.9472</v>
      </c>
      <c r="Q153" s="84"/>
      <c r="R153" s="84">
        <f t="shared" si="6"/>
        <v>0</v>
      </c>
      <c r="S153" s="86">
        <v>350000</v>
      </c>
      <c r="T153" s="87">
        <f t="shared" si="55"/>
        <v>416500</v>
      </c>
      <c r="U153" s="87">
        <v>350000</v>
      </c>
      <c r="V153" s="87">
        <f t="shared" si="56"/>
        <v>416500</v>
      </c>
      <c r="W153" s="87">
        <v>350000</v>
      </c>
      <c r="X153" s="87">
        <f t="shared" si="57"/>
        <v>416500</v>
      </c>
      <c r="Y153" s="105">
        <v>350000</v>
      </c>
      <c r="Z153" s="87">
        <f t="shared" si="58"/>
        <v>416500</v>
      </c>
      <c r="AA153" s="87">
        <v>350000</v>
      </c>
      <c r="AB153" s="87">
        <f t="shared" si="59"/>
        <v>416500</v>
      </c>
      <c r="AC153" s="87">
        <v>350000</v>
      </c>
      <c r="AD153" s="87">
        <f t="shared" si="60"/>
        <v>416500</v>
      </c>
      <c r="AE153" s="89">
        <v>385000</v>
      </c>
      <c r="AF153" s="90">
        <f t="shared" si="61"/>
        <v>458150</v>
      </c>
      <c r="AG153" s="90">
        <v>385000</v>
      </c>
      <c r="AH153" s="90">
        <f t="shared" si="62"/>
        <v>458150</v>
      </c>
      <c r="AI153" s="90">
        <v>385000</v>
      </c>
      <c r="AJ153" s="90">
        <f t="shared" si="63"/>
        <v>458150</v>
      </c>
      <c r="AK153" s="90">
        <v>385000</v>
      </c>
      <c r="AL153" s="90">
        <f t="shared" si="64"/>
        <v>458150</v>
      </c>
      <c r="AM153" s="90">
        <v>385000</v>
      </c>
      <c r="AN153" s="90">
        <f t="shared" si="65"/>
        <v>458150</v>
      </c>
      <c r="AO153" s="90">
        <v>385000</v>
      </c>
      <c r="AP153" s="91">
        <f t="shared" si="66"/>
        <v>458150</v>
      </c>
      <c r="AQ153" s="92">
        <f t="shared" si="19"/>
        <v>379402.12116456201</v>
      </c>
      <c r="AR153" s="93">
        <f t="shared" si="20"/>
        <v>451488.52418582875</v>
      </c>
      <c r="AS153" s="94">
        <f t="shared" si="21"/>
        <v>379402.12116456201</v>
      </c>
      <c r="AT153" s="94">
        <f t="shared" si="22"/>
        <v>451488.52418582875</v>
      </c>
      <c r="AU153" s="94">
        <f t="shared" si="23"/>
        <v>353800</v>
      </c>
      <c r="AV153" s="94">
        <f t="shared" si="24"/>
        <v>421022</v>
      </c>
      <c r="AW153" s="94">
        <f t="shared" si="25"/>
        <v>245004.87786666668</v>
      </c>
      <c r="AX153" s="94">
        <f t="shared" si="26"/>
        <v>291555.80466133333</v>
      </c>
      <c r="AY153" s="94">
        <f t="shared" si="27"/>
        <v>245003.62666666668</v>
      </c>
      <c r="AZ153" s="94">
        <f t="shared" si="28"/>
        <v>291554.31573333335</v>
      </c>
      <c r="BA153" s="94">
        <f t="shared" si="29"/>
        <v>367500</v>
      </c>
      <c r="BB153" s="95">
        <f t="shared" si="30"/>
        <v>437325</v>
      </c>
      <c r="BC153" s="23"/>
      <c r="BD153" s="96">
        <f t="shared" si="31"/>
        <v>378088</v>
      </c>
      <c r="BE153" s="96">
        <f t="shared" si="32"/>
        <v>378088</v>
      </c>
      <c r="BF153" s="96">
        <f t="shared" si="33"/>
        <v>352184</v>
      </c>
      <c r="BG153" s="96">
        <f t="shared" si="34"/>
        <v>44</v>
      </c>
      <c r="BH153" s="96">
        <f t="shared" si="35"/>
        <v>33</v>
      </c>
      <c r="BI153" s="96">
        <f t="shared" si="36"/>
        <v>366667</v>
      </c>
      <c r="BJ153" s="97">
        <f t="shared" si="37"/>
        <v>379402</v>
      </c>
      <c r="BK153" s="96">
        <f t="shared" si="38"/>
        <v>379402</v>
      </c>
      <c r="BL153" s="96">
        <f t="shared" si="39"/>
        <v>353800</v>
      </c>
      <c r="BM153" s="96">
        <f t="shared" si="40"/>
        <v>245005</v>
      </c>
      <c r="BN153" s="96">
        <f t="shared" si="41"/>
        <v>245004</v>
      </c>
      <c r="BO153" s="96">
        <f t="shared" si="42"/>
        <v>367500</v>
      </c>
      <c r="BP153" s="97">
        <f t="shared" si="43"/>
        <v>379402</v>
      </c>
      <c r="BQ153" s="96">
        <f t="shared" si="44"/>
        <v>379402</v>
      </c>
      <c r="BR153" s="96">
        <f t="shared" si="45"/>
        <v>353800</v>
      </c>
      <c r="BS153" s="96">
        <f t="shared" si="46"/>
        <v>367500</v>
      </c>
      <c r="BT153" s="96">
        <f t="shared" si="47"/>
        <v>367500</v>
      </c>
      <c r="BU153" s="98">
        <f t="shared" si="48"/>
        <v>367500</v>
      </c>
      <c r="BV153" s="77">
        <f t="shared" si="49"/>
        <v>2215104</v>
      </c>
      <c r="BW153" s="9"/>
      <c r="BX153" s="9"/>
      <c r="BY153" s="9"/>
      <c r="BZ153" s="9"/>
      <c r="CA153" s="9"/>
      <c r="CB153" s="9"/>
      <c r="CC153" s="9"/>
      <c r="CD153" s="9"/>
      <c r="CE153" s="9"/>
      <c r="CF153" s="9"/>
      <c r="CG153" s="9"/>
      <c r="CH153" s="9"/>
      <c r="CI153" s="9"/>
      <c r="CJ153" s="9"/>
      <c r="CK153" s="9"/>
      <c r="CL153" s="9"/>
      <c r="CM153" s="9"/>
      <c r="CN153" s="9"/>
      <c r="CO153" s="9"/>
      <c r="CP153" s="9"/>
    </row>
    <row r="154" spans="1:94" ht="20.25" hidden="1" customHeight="1" x14ac:dyDescent="0.35">
      <c r="A154" s="99">
        <v>132</v>
      </c>
      <c r="B154" s="99" t="s">
        <v>21</v>
      </c>
      <c r="C154" s="80" t="s">
        <v>173</v>
      </c>
      <c r="D154" s="80" t="str">
        <f t="shared" si="0"/>
        <v>REPUESTOS|BOMBA DE COMBUSTIBLE</v>
      </c>
      <c r="E154" s="81" t="s">
        <v>84</v>
      </c>
      <c r="F154" s="82">
        <v>1</v>
      </c>
      <c r="G154" s="83">
        <v>286794.33916651097</v>
      </c>
      <c r="H154" s="84">
        <f t="shared" si="50"/>
        <v>341285.26360814803</v>
      </c>
      <c r="I154" s="84">
        <v>368799.19293749699</v>
      </c>
      <c r="J154" s="84">
        <f t="shared" si="51"/>
        <v>438871.03959562141</v>
      </c>
      <c r="K154" s="84">
        <v>1312548.5664000001</v>
      </c>
      <c r="L154" s="84">
        <f t="shared" si="52"/>
        <v>1561932.7940160001</v>
      </c>
      <c r="M154" s="84">
        <v>350962.28544000001</v>
      </c>
      <c r="N154" s="84">
        <f t="shared" si="53"/>
        <v>417645.11967360001</v>
      </c>
      <c r="O154" s="84">
        <v>174675.136</v>
      </c>
      <c r="P154" s="84">
        <f t="shared" si="54"/>
        <v>207863.41183999999</v>
      </c>
      <c r="Q154" s="84"/>
      <c r="R154" s="84">
        <f t="shared" si="6"/>
        <v>0</v>
      </c>
      <c r="S154" s="86">
        <v>623500</v>
      </c>
      <c r="T154" s="87">
        <f t="shared" si="55"/>
        <v>741965</v>
      </c>
      <c r="U154" s="87">
        <v>565000</v>
      </c>
      <c r="V154" s="87">
        <f t="shared" si="56"/>
        <v>672350</v>
      </c>
      <c r="W154" s="87">
        <v>463865</v>
      </c>
      <c r="X154" s="87">
        <f t="shared" si="57"/>
        <v>551999.35</v>
      </c>
      <c r="Y154" s="105">
        <v>654000</v>
      </c>
      <c r="Z154" s="87">
        <f t="shared" si="58"/>
        <v>778260</v>
      </c>
      <c r="AA154" s="87">
        <v>295905</v>
      </c>
      <c r="AB154" s="87">
        <f t="shared" si="59"/>
        <v>352126.95</v>
      </c>
      <c r="AC154" s="87">
        <v>1944572.7731092437</v>
      </c>
      <c r="AD154" s="87">
        <f t="shared" si="60"/>
        <v>2314041.6</v>
      </c>
      <c r="AE154" s="89">
        <v>685900</v>
      </c>
      <c r="AF154" s="90">
        <f t="shared" si="61"/>
        <v>816221</v>
      </c>
      <c r="AG154" s="90">
        <v>621500</v>
      </c>
      <c r="AH154" s="90">
        <f t="shared" si="62"/>
        <v>739585</v>
      </c>
      <c r="AI154" s="90">
        <v>510300</v>
      </c>
      <c r="AJ154" s="90">
        <f t="shared" si="63"/>
        <v>607257</v>
      </c>
      <c r="AK154" s="90">
        <v>719400</v>
      </c>
      <c r="AL154" s="90">
        <f t="shared" si="64"/>
        <v>856086</v>
      </c>
      <c r="AM154" s="90">
        <v>325500</v>
      </c>
      <c r="AN154" s="90">
        <f t="shared" si="65"/>
        <v>387345</v>
      </c>
      <c r="AO154" s="90">
        <v>2139000</v>
      </c>
      <c r="AP154" s="91">
        <f t="shared" si="66"/>
        <v>2545410</v>
      </c>
      <c r="AQ154" s="92">
        <f t="shared" si="19"/>
        <v>532064.77972217032</v>
      </c>
      <c r="AR154" s="93">
        <f t="shared" si="20"/>
        <v>633157.0878693827</v>
      </c>
      <c r="AS154" s="94">
        <f t="shared" si="21"/>
        <v>518433.06431249902</v>
      </c>
      <c r="AT154" s="94">
        <f t="shared" si="22"/>
        <v>616935.3465318738</v>
      </c>
      <c r="AU154" s="94">
        <f t="shared" si="23"/>
        <v>762237.85546666663</v>
      </c>
      <c r="AV154" s="94">
        <f t="shared" si="24"/>
        <v>907063.04800533329</v>
      </c>
      <c r="AW154" s="94">
        <f t="shared" si="25"/>
        <v>574787.42848</v>
      </c>
      <c r="AX154" s="94">
        <f t="shared" si="26"/>
        <v>683997.03989120002</v>
      </c>
      <c r="AY154" s="94">
        <f t="shared" si="27"/>
        <v>265360.04533333331</v>
      </c>
      <c r="AZ154" s="94">
        <f t="shared" si="28"/>
        <v>315778.45394666662</v>
      </c>
      <c r="BA154" s="94">
        <f t="shared" si="29"/>
        <v>2041786.3865546219</v>
      </c>
      <c r="BB154" s="95">
        <f t="shared" si="30"/>
        <v>2429725.7999999998</v>
      </c>
      <c r="BC154" s="23"/>
      <c r="BD154" s="96">
        <f t="shared" si="31"/>
        <v>458113</v>
      </c>
      <c r="BE154" s="96">
        <f t="shared" si="32"/>
        <v>492576</v>
      </c>
      <c r="BF154" s="96">
        <f t="shared" si="33"/>
        <v>615093</v>
      </c>
      <c r="BG154" s="96">
        <f t="shared" si="34"/>
        <v>520074</v>
      </c>
      <c r="BH154" s="96">
        <f t="shared" si="35"/>
        <v>246375</v>
      </c>
      <c r="BI154" s="96">
        <f t="shared" si="36"/>
        <v>2037158</v>
      </c>
      <c r="BJ154" s="97">
        <f t="shared" si="37"/>
        <v>532065</v>
      </c>
      <c r="BK154" s="96">
        <f t="shared" si="38"/>
        <v>518433</v>
      </c>
      <c r="BL154" s="96">
        <f t="shared" si="39"/>
        <v>762238</v>
      </c>
      <c r="BM154" s="96">
        <f t="shared" si="40"/>
        <v>574787</v>
      </c>
      <c r="BN154" s="96">
        <f t="shared" si="41"/>
        <v>265360</v>
      </c>
      <c r="BO154" s="96">
        <f t="shared" si="42"/>
        <v>2041786</v>
      </c>
      <c r="BP154" s="97">
        <f t="shared" si="43"/>
        <v>654700</v>
      </c>
      <c r="BQ154" s="96">
        <f t="shared" si="44"/>
        <v>518433</v>
      </c>
      <c r="BR154" s="96">
        <f t="shared" si="45"/>
        <v>487083</v>
      </c>
      <c r="BS154" s="96">
        <f t="shared" si="46"/>
        <v>574787</v>
      </c>
      <c r="BT154" s="96">
        <f t="shared" si="47"/>
        <v>265360</v>
      </c>
      <c r="BU154" s="98">
        <f t="shared" si="48"/>
        <v>2041786</v>
      </c>
      <c r="BV154" s="77">
        <f t="shared" si="49"/>
        <v>4542149</v>
      </c>
      <c r="BW154" s="9"/>
      <c r="BX154" s="9"/>
      <c r="BY154" s="9"/>
      <c r="BZ154" s="9"/>
      <c r="CA154" s="9"/>
      <c r="CB154" s="9"/>
      <c r="CC154" s="9"/>
      <c r="CD154" s="9"/>
      <c r="CE154" s="9"/>
      <c r="CF154" s="9"/>
      <c r="CG154" s="9"/>
      <c r="CH154" s="9"/>
      <c r="CI154" s="9"/>
      <c r="CJ154" s="9"/>
      <c r="CK154" s="9"/>
      <c r="CL154" s="9"/>
      <c r="CM154" s="9"/>
      <c r="CN154" s="9"/>
      <c r="CO154" s="9"/>
      <c r="CP154" s="9"/>
    </row>
    <row r="155" spans="1:94" ht="20.25" hidden="1" customHeight="1" x14ac:dyDescent="0.35">
      <c r="A155" s="79">
        <v>133</v>
      </c>
      <c r="B155" s="79" t="s">
        <v>35</v>
      </c>
      <c r="C155" s="80" t="s">
        <v>174</v>
      </c>
      <c r="D155" s="80" t="str">
        <f t="shared" si="0"/>
        <v>MANO DE OBRA|BOMBA DE FRENO</v>
      </c>
      <c r="E155" s="81" t="s">
        <v>10</v>
      </c>
      <c r="F155" s="82">
        <v>1</v>
      </c>
      <c r="G155" s="83">
        <v>224003.337070384</v>
      </c>
      <c r="H155" s="84">
        <f t="shared" si="50"/>
        <v>266563.97111375694</v>
      </c>
      <c r="I155" s="84">
        <v>224003.337070384</v>
      </c>
      <c r="J155" s="84">
        <f t="shared" si="51"/>
        <v>266563.97111375694</v>
      </c>
      <c r="K155" s="84">
        <v>167314.28288000001</v>
      </c>
      <c r="L155" s="84">
        <f t="shared" si="52"/>
        <v>199103.99662720002</v>
      </c>
      <c r="M155" s="84">
        <v>28804.571520000001</v>
      </c>
      <c r="N155" s="84">
        <f t="shared" si="53"/>
        <v>34277.440108800001</v>
      </c>
      <c r="O155" s="84">
        <v>14598.784000000001</v>
      </c>
      <c r="P155" s="84">
        <f t="shared" si="54"/>
        <v>17372.552960000001</v>
      </c>
      <c r="Q155" s="84"/>
      <c r="R155" s="84">
        <f t="shared" si="6"/>
        <v>0</v>
      </c>
      <c r="S155" s="86">
        <v>175000</v>
      </c>
      <c r="T155" s="87">
        <f t="shared" si="55"/>
        <v>208250</v>
      </c>
      <c r="U155" s="87">
        <v>175000</v>
      </c>
      <c r="V155" s="87">
        <f t="shared" si="56"/>
        <v>208250</v>
      </c>
      <c r="W155" s="87">
        <v>175000</v>
      </c>
      <c r="X155" s="87">
        <f t="shared" si="57"/>
        <v>208250</v>
      </c>
      <c r="Y155" s="105">
        <v>175000</v>
      </c>
      <c r="Z155" s="87">
        <f t="shared" si="58"/>
        <v>208250</v>
      </c>
      <c r="AA155" s="87">
        <v>175000</v>
      </c>
      <c r="AB155" s="87">
        <f t="shared" si="59"/>
        <v>208250</v>
      </c>
      <c r="AC155" s="87">
        <v>175000</v>
      </c>
      <c r="AD155" s="87">
        <f t="shared" si="60"/>
        <v>208250</v>
      </c>
      <c r="AE155" s="89">
        <v>192500</v>
      </c>
      <c r="AF155" s="90">
        <f t="shared" si="61"/>
        <v>229075</v>
      </c>
      <c r="AG155" s="90">
        <v>192500</v>
      </c>
      <c r="AH155" s="90">
        <f t="shared" si="62"/>
        <v>229075</v>
      </c>
      <c r="AI155" s="90">
        <v>192500</v>
      </c>
      <c r="AJ155" s="90">
        <f t="shared" si="63"/>
        <v>229075</v>
      </c>
      <c r="AK155" s="90">
        <v>192500</v>
      </c>
      <c r="AL155" s="90">
        <f t="shared" si="64"/>
        <v>229075</v>
      </c>
      <c r="AM155" s="90">
        <v>192500</v>
      </c>
      <c r="AN155" s="90">
        <f t="shared" si="65"/>
        <v>229075</v>
      </c>
      <c r="AO155" s="90">
        <v>192500</v>
      </c>
      <c r="AP155" s="91">
        <f t="shared" si="66"/>
        <v>229075</v>
      </c>
      <c r="AQ155" s="92">
        <f t="shared" si="19"/>
        <v>197167.77902346136</v>
      </c>
      <c r="AR155" s="93">
        <f t="shared" si="20"/>
        <v>234629.65703791901</v>
      </c>
      <c r="AS155" s="94">
        <f t="shared" si="21"/>
        <v>197167.77902346136</v>
      </c>
      <c r="AT155" s="94">
        <f t="shared" si="22"/>
        <v>234629.65703791901</v>
      </c>
      <c r="AU155" s="94">
        <f t="shared" si="23"/>
        <v>178271.4276266667</v>
      </c>
      <c r="AV155" s="94">
        <f t="shared" si="24"/>
        <v>212142.99887573338</v>
      </c>
      <c r="AW155" s="94">
        <f t="shared" si="25"/>
        <v>132101.52384000001</v>
      </c>
      <c r="AX155" s="94">
        <f t="shared" si="26"/>
        <v>157200.81336960001</v>
      </c>
      <c r="AY155" s="94">
        <f t="shared" si="27"/>
        <v>127366.26133333333</v>
      </c>
      <c r="AZ155" s="94">
        <f t="shared" si="28"/>
        <v>151565.85098666666</v>
      </c>
      <c r="BA155" s="94">
        <f t="shared" si="29"/>
        <v>183750</v>
      </c>
      <c r="BB155" s="95">
        <f t="shared" si="30"/>
        <v>218662.5</v>
      </c>
      <c r="BC155" s="23"/>
      <c r="BD155" s="96">
        <f t="shared" si="31"/>
        <v>195143</v>
      </c>
      <c r="BE155" s="96">
        <f t="shared" si="32"/>
        <v>195143</v>
      </c>
      <c r="BF155" s="96">
        <f t="shared" si="33"/>
        <v>177663</v>
      </c>
      <c r="BG155" s="96">
        <f t="shared" si="34"/>
        <v>65752</v>
      </c>
      <c r="BH155" s="96">
        <f t="shared" si="35"/>
        <v>37780</v>
      </c>
      <c r="BI155" s="96">
        <f t="shared" si="36"/>
        <v>183333</v>
      </c>
      <c r="BJ155" s="97">
        <f t="shared" si="37"/>
        <v>197168</v>
      </c>
      <c r="BK155" s="96">
        <f t="shared" si="38"/>
        <v>197168</v>
      </c>
      <c r="BL155" s="96">
        <f t="shared" si="39"/>
        <v>178271</v>
      </c>
      <c r="BM155" s="96">
        <f t="shared" si="40"/>
        <v>132102</v>
      </c>
      <c r="BN155" s="96">
        <f t="shared" si="41"/>
        <v>127366</v>
      </c>
      <c r="BO155" s="96">
        <f t="shared" si="42"/>
        <v>183750</v>
      </c>
      <c r="BP155" s="97">
        <f t="shared" si="43"/>
        <v>197168</v>
      </c>
      <c r="BQ155" s="96">
        <f t="shared" si="44"/>
        <v>197168</v>
      </c>
      <c r="BR155" s="96">
        <f t="shared" si="45"/>
        <v>178271</v>
      </c>
      <c r="BS155" s="96">
        <f t="shared" si="46"/>
        <v>183750</v>
      </c>
      <c r="BT155" s="96">
        <f t="shared" si="47"/>
        <v>183750</v>
      </c>
      <c r="BU155" s="98">
        <f t="shared" si="48"/>
        <v>183750</v>
      </c>
      <c r="BV155" s="77">
        <f t="shared" si="49"/>
        <v>1123857</v>
      </c>
      <c r="BW155" s="9"/>
      <c r="BX155" s="9"/>
      <c r="BY155" s="9"/>
      <c r="BZ155" s="9"/>
      <c r="CA155" s="9"/>
      <c r="CB155" s="9"/>
      <c r="CC155" s="9"/>
      <c r="CD155" s="9"/>
      <c r="CE155" s="9"/>
      <c r="CF155" s="9"/>
      <c r="CG155" s="9"/>
      <c r="CH155" s="9"/>
      <c r="CI155" s="9"/>
      <c r="CJ155" s="9"/>
      <c r="CK155" s="9"/>
      <c r="CL155" s="9"/>
      <c r="CM155" s="9"/>
      <c r="CN155" s="9"/>
      <c r="CO155" s="9"/>
      <c r="CP155" s="9"/>
    </row>
    <row r="156" spans="1:94" ht="20.25" hidden="1" customHeight="1" x14ac:dyDescent="0.35">
      <c r="A156" s="99">
        <v>134</v>
      </c>
      <c r="B156" s="99" t="s">
        <v>21</v>
      </c>
      <c r="C156" s="80" t="s">
        <v>174</v>
      </c>
      <c r="D156" s="80" t="str">
        <f t="shared" si="0"/>
        <v>REPUESTOS|BOMBA DE FRENO</v>
      </c>
      <c r="E156" s="81" t="s">
        <v>84</v>
      </c>
      <c r="F156" s="82">
        <v>1</v>
      </c>
      <c r="G156" s="83">
        <v>407489.08699441201</v>
      </c>
      <c r="H156" s="84">
        <f t="shared" si="50"/>
        <v>484912.01352335024</v>
      </c>
      <c r="I156" s="84">
        <v>604441.86602067191</v>
      </c>
      <c r="J156" s="84">
        <f t="shared" si="51"/>
        <v>719285.82056459959</v>
      </c>
      <c r="K156" s="84">
        <v>1059565.7184000001</v>
      </c>
      <c r="L156" s="84">
        <f t="shared" si="52"/>
        <v>1260883.204896</v>
      </c>
      <c r="M156" s="84">
        <v>18.289280000000002</v>
      </c>
      <c r="N156" s="84">
        <f t="shared" si="53"/>
        <v>21.764243199999999</v>
      </c>
      <c r="O156" s="84">
        <v>14.144000000000002</v>
      </c>
      <c r="P156" s="84">
        <f t="shared" si="54"/>
        <v>16.83136</v>
      </c>
      <c r="Q156" s="84"/>
      <c r="R156" s="84">
        <f t="shared" si="6"/>
        <v>0</v>
      </c>
      <c r="S156" s="86">
        <v>529522</v>
      </c>
      <c r="T156" s="87">
        <f t="shared" si="55"/>
        <v>630131.17999999993</v>
      </c>
      <c r="U156" s="87">
        <v>689000</v>
      </c>
      <c r="V156" s="87">
        <f t="shared" si="56"/>
        <v>819910</v>
      </c>
      <c r="W156" s="87">
        <v>705882</v>
      </c>
      <c r="X156" s="87">
        <f t="shared" si="57"/>
        <v>839999.58</v>
      </c>
      <c r="Y156" s="105">
        <v>650000</v>
      </c>
      <c r="Z156" s="87">
        <f t="shared" si="58"/>
        <v>773500</v>
      </c>
      <c r="AA156" s="87">
        <v>680671</v>
      </c>
      <c r="AB156" s="87">
        <f t="shared" si="59"/>
        <v>809998.49</v>
      </c>
      <c r="AC156" s="87">
        <v>1361344.5378151259</v>
      </c>
      <c r="AD156" s="87">
        <f t="shared" si="60"/>
        <v>1619999.9999999998</v>
      </c>
      <c r="AE156" s="89">
        <v>582500</v>
      </c>
      <c r="AF156" s="90">
        <f t="shared" si="61"/>
        <v>693175</v>
      </c>
      <c r="AG156" s="90">
        <v>757900</v>
      </c>
      <c r="AH156" s="90">
        <f t="shared" si="62"/>
        <v>901901</v>
      </c>
      <c r="AI156" s="90">
        <v>776500</v>
      </c>
      <c r="AJ156" s="90">
        <f t="shared" si="63"/>
        <v>924035</v>
      </c>
      <c r="AK156" s="90">
        <v>715000</v>
      </c>
      <c r="AL156" s="90">
        <f t="shared" si="64"/>
        <v>850850</v>
      </c>
      <c r="AM156" s="90">
        <v>748700</v>
      </c>
      <c r="AN156" s="90">
        <f t="shared" si="65"/>
        <v>890953</v>
      </c>
      <c r="AO156" s="90">
        <v>1497500</v>
      </c>
      <c r="AP156" s="91">
        <f t="shared" si="66"/>
        <v>1782025</v>
      </c>
      <c r="AQ156" s="92">
        <f t="shared" si="19"/>
        <v>506503.69566480396</v>
      </c>
      <c r="AR156" s="93">
        <f t="shared" si="20"/>
        <v>602739.39784111665</v>
      </c>
      <c r="AS156" s="94">
        <f t="shared" si="21"/>
        <v>683780.62200689071</v>
      </c>
      <c r="AT156" s="94">
        <f t="shared" si="22"/>
        <v>813698.94018819986</v>
      </c>
      <c r="AU156" s="94">
        <f t="shared" si="23"/>
        <v>847315.90613333334</v>
      </c>
      <c r="AV156" s="94">
        <f t="shared" si="24"/>
        <v>1008305.9282986666</v>
      </c>
      <c r="AW156" s="94">
        <f t="shared" si="25"/>
        <v>455006.09642666671</v>
      </c>
      <c r="AX156" s="94">
        <f t="shared" si="26"/>
        <v>541457.25474773336</v>
      </c>
      <c r="AY156" s="94">
        <f t="shared" si="27"/>
        <v>476461.71466666664</v>
      </c>
      <c r="AZ156" s="94">
        <f t="shared" si="28"/>
        <v>566989.44045333331</v>
      </c>
      <c r="BA156" s="94">
        <f t="shared" si="29"/>
        <v>1429422.2689075628</v>
      </c>
      <c r="BB156" s="95">
        <f t="shared" si="30"/>
        <v>1701012.4999999998</v>
      </c>
      <c r="BC156" s="23"/>
      <c r="BD156" s="96">
        <f t="shared" si="31"/>
        <v>495108</v>
      </c>
      <c r="BE156" s="96">
        <f t="shared" si="32"/>
        <v>677930</v>
      </c>
      <c r="BF156" s="96">
        <f t="shared" si="33"/>
        <v>822305</v>
      </c>
      <c r="BG156" s="96">
        <f t="shared" si="34"/>
        <v>55</v>
      </c>
      <c r="BH156" s="96">
        <f t="shared" si="35"/>
        <v>42</v>
      </c>
      <c r="BI156" s="96">
        <f t="shared" si="36"/>
        <v>1426180</v>
      </c>
      <c r="BJ156" s="97">
        <f t="shared" si="37"/>
        <v>506504</v>
      </c>
      <c r="BK156" s="96">
        <f t="shared" si="38"/>
        <v>683781</v>
      </c>
      <c r="BL156" s="96">
        <f t="shared" si="39"/>
        <v>847316</v>
      </c>
      <c r="BM156" s="96">
        <f t="shared" si="40"/>
        <v>455006</v>
      </c>
      <c r="BN156" s="96">
        <f t="shared" si="41"/>
        <v>476462</v>
      </c>
      <c r="BO156" s="96">
        <f t="shared" si="42"/>
        <v>1429422</v>
      </c>
      <c r="BP156" s="97">
        <f t="shared" si="43"/>
        <v>506504</v>
      </c>
      <c r="BQ156" s="96">
        <f t="shared" si="44"/>
        <v>683781</v>
      </c>
      <c r="BR156" s="96">
        <f t="shared" si="45"/>
        <v>847316</v>
      </c>
      <c r="BS156" s="96">
        <f t="shared" si="46"/>
        <v>682500</v>
      </c>
      <c r="BT156" s="96">
        <f t="shared" si="47"/>
        <v>714686</v>
      </c>
      <c r="BU156" s="98">
        <f t="shared" si="48"/>
        <v>1429422</v>
      </c>
      <c r="BV156" s="77">
        <f t="shared" si="49"/>
        <v>4864209</v>
      </c>
      <c r="BW156" s="9"/>
      <c r="BX156" s="9"/>
      <c r="BY156" s="9"/>
      <c r="BZ156" s="9"/>
      <c r="CA156" s="9"/>
      <c r="CB156" s="9"/>
      <c r="CC156" s="9"/>
      <c r="CD156" s="9"/>
      <c r="CE156" s="9"/>
      <c r="CF156" s="9"/>
      <c r="CG156" s="9"/>
      <c r="CH156" s="9"/>
      <c r="CI156" s="9"/>
      <c r="CJ156" s="9"/>
      <c r="CK156" s="9"/>
      <c r="CL156" s="9"/>
      <c r="CM156" s="9"/>
      <c r="CN156" s="9"/>
      <c r="CO156" s="9"/>
      <c r="CP156" s="9"/>
    </row>
    <row r="157" spans="1:94" ht="20.25" hidden="1" customHeight="1" x14ac:dyDescent="0.35">
      <c r="A157" s="79">
        <v>135</v>
      </c>
      <c r="B157" s="79" t="s">
        <v>35</v>
      </c>
      <c r="C157" s="80" t="s">
        <v>175</v>
      </c>
      <c r="D157" s="80" t="str">
        <f t="shared" si="0"/>
        <v>MANO DE OBRA|BOMBA DIRECCION ELECTRICA</v>
      </c>
      <c r="E157" s="81" t="s">
        <v>10</v>
      </c>
      <c r="F157" s="82">
        <v>1</v>
      </c>
      <c r="G157" s="83"/>
      <c r="H157" s="84">
        <f t="shared" si="50"/>
        <v>0</v>
      </c>
      <c r="I157" s="84"/>
      <c r="J157" s="84">
        <f t="shared" si="51"/>
        <v>0</v>
      </c>
      <c r="K157" s="66"/>
      <c r="L157" s="84">
        <f t="shared" si="52"/>
        <v>0</v>
      </c>
      <c r="M157" s="84"/>
      <c r="N157" s="84">
        <f t="shared" si="53"/>
        <v>0</v>
      </c>
      <c r="O157" s="84"/>
      <c r="P157" s="84">
        <f t="shared" si="54"/>
        <v>0</v>
      </c>
      <c r="Q157" s="84"/>
      <c r="R157" s="84">
        <f t="shared" si="6"/>
        <v>0</v>
      </c>
      <c r="S157" s="86"/>
      <c r="T157" s="87">
        <f t="shared" si="55"/>
        <v>0</v>
      </c>
      <c r="U157" s="87"/>
      <c r="V157" s="87">
        <f t="shared" si="56"/>
        <v>0</v>
      </c>
      <c r="W157" s="87"/>
      <c r="X157" s="87">
        <f t="shared" si="57"/>
        <v>0</v>
      </c>
      <c r="Y157" s="87"/>
      <c r="Z157" s="87">
        <f t="shared" si="58"/>
        <v>0</v>
      </c>
      <c r="AA157" s="87"/>
      <c r="AB157" s="87">
        <f t="shared" si="59"/>
        <v>0</v>
      </c>
      <c r="AC157" s="87">
        <v>525000</v>
      </c>
      <c r="AD157" s="87">
        <f t="shared" si="60"/>
        <v>624750</v>
      </c>
      <c r="AE157" s="89"/>
      <c r="AF157" s="90">
        <f t="shared" si="61"/>
        <v>0</v>
      </c>
      <c r="AG157" s="90"/>
      <c r="AH157" s="90">
        <f t="shared" si="62"/>
        <v>0</v>
      </c>
      <c r="AI157" s="90"/>
      <c r="AJ157" s="90">
        <f t="shared" si="63"/>
        <v>0</v>
      </c>
      <c r="AK157" s="90"/>
      <c r="AL157" s="90">
        <f t="shared" si="64"/>
        <v>0</v>
      </c>
      <c r="AM157" s="90"/>
      <c r="AN157" s="90">
        <f t="shared" si="65"/>
        <v>0</v>
      </c>
      <c r="AO157" s="90">
        <v>577500</v>
      </c>
      <c r="AP157" s="91">
        <f t="shared" si="66"/>
        <v>687225</v>
      </c>
      <c r="AQ157" s="92" t="e">
        <f t="shared" si="19"/>
        <v>#DIV/0!</v>
      </c>
      <c r="AR157" s="93" t="e">
        <f t="shared" si="20"/>
        <v>#DIV/0!</v>
      </c>
      <c r="AS157" s="94" t="e">
        <f t="shared" si="21"/>
        <v>#DIV/0!</v>
      </c>
      <c r="AT157" s="94" t="e">
        <f t="shared" si="22"/>
        <v>#DIV/0!</v>
      </c>
      <c r="AU157" s="94" t="e">
        <f t="shared" si="23"/>
        <v>#DIV/0!</v>
      </c>
      <c r="AV157" s="94" t="e">
        <f t="shared" si="24"/>
        <v>#DIV/0!</v>
      </c>
      <c r="AW157" s="94" t="e">
        <f t="shared" si="25"/>
        <v>#DIV/0!</v>
      </c>
      <c r="AX157" s="94" t="e">
        <f t="shared" si="26"/>
        <v>#DIV/0!</v>
      </c>
      <c r="AY157" s="94" t="e">
        <f t="shared" si="27"/>
        <v>#DIV/0!</v>
      </c>
      <c r="AZ157" s="94" t="e">
        <f t="shared" si="28"/>
        <v>#DIV/0!</v>
      </c>
      <c r="BA157" s="94">
        <f t="shared" si="29"/>
        <v>551250</v>
      </c>
      <c r="BB157" s="95">
        <f t="shared" si="30"/>
        <v>655987.5</v>
      </c>
      <c r="BC157" s="23"/>
      <c r="BD157" s="96">
        <f t="shared" si="31"/>
        <v>0</v>
      </c>
      <c r="BE157" s="96">
        <f t="shared" si="32"/>
        <v>0</v>
      </c>
      <c r="BF157" s="96">
        <f t="shared" si="33"/>
        <v>0</v>
      </c>
      <c r="BG157" s="96">
        <f t="shared" si="34"/>
        <v>0</v>
      </c>
      <c r="BH157" s="96">
        <f t="shared" si="35"/>
        <v>0</v>
      </c>
      <c r="BI157" s="96">
        <f t="shared" si="36"/>
        <v>550000</v>
      </c>
      <c r="BJ157" s="97">
        <f t="shared" si="37"/>
        <v>0</v>
      </c>
      <c r="BK157" s="96">
        <f t="shared" si="38"/>
        <v>0</v>
      </c>
      <c r="BL157" s="96">
        <f t="shared" si="39"/>
        <v>0</v>
      </c>
      <c r="BM157" s="96">
        <f t="shared" si="40"/>
        <v>0</v>
      </c>
      <c r="BN157" s="96">
        <f t="shared" si="41"/>
        <v>0</v>
      </c>
      <c r="BO157" s="96">
        <f t="shared" si="42"/>
        <v>551250</v>
      </c>
      <c r="BP157" s="97">
        <f t="shared" si="43"/>
        <v>0</v>
      </c>
      <c r="BQ157" s="96">
        <f t="shared" si="44"/>
        <v>0</v>
      </c>
      <c r="BR157" s="96">
        <f t="shared" si="45"/>
        <v>0</v>
      </c>
      <c r="BS157" s="96">
        <f t="shared" si="46"/>
        <v>0</v>
      </c>
      <c r="BT157" s="96">
        <f t="shared" si="47"/>
        <v>0</v>
      </c>
      <c r="BU157" s="98">
        <f t="shared" si="48"/>
        <v>551250</v>
      </c>
      <c r="BV157" s="77">
        <f t="shared" si="49"/>
        <v>551250</v>
      </c>
      <c r="BW157" s="9"/>
      <c r="BX157" s="9"/>
      <c r="BY157" s="9"/>
      <c r="BZ157" s="9"/>
      <c r="CA157" s="9"/>
      <c r="CB157" s="9"/>
      <c r="CC157" s="9"/>
      <c r="CD157" s="9"/>
      <c r="CE157" s="9"/>
      <c r="CF157" s="9"/>
      <c r="CG157" s="9"/>
      <c r="CH157" s="9"/>
      <c r="CI157" s="9"/>
      <c r="CJ157" s="9"/>
      <c r="CK157" s="9"/>
      <c r="CL157" s="9"/>
      <c r="CM157" s="9"/>
      <c r="CN157" s="9"/>
      <c r="CO157" s="9"/>
      <c r="CP157" s="9"/>
    </row>
    <row r="158" spans="1:94" ht="20.25" hidden="1" customHeight="1" x14ac:dyDescent="0.35">
      <c r="A158" s="99">
        <v>136</v>
      </c>
      <c r="B158" s="99" t="s">
        <v>21</v>
      </c>
      <c r="C158" s="80" t="s">
        <v>175</v>
      </c>
      <c r="D158" s="80" t="str">
        <f t="shared" si="0"/>
        <v>REPUESTOS|BOMBA DIRECCION ELECTRICA</v>
      </c>
      <c r="E158" s="81" t="s">
        <v>84</v>
      </c>
      <c r="F158" s="82">
        <v>1</v>
      </c>
      <c r="G158" s="83"/>
      <c r="H158" s="84">
        <f t="shared" si="50"/>
        <v>0</v>
      </c>
      <c r="I158" s="84"/>
      <c r="J158" s="84">
        <f t="shared" si="51"/>
        <v>0</v>
      </c>
      <c r="K158" s="66"/>
      <c r="L158" s="84">
        <f t="shared" si="52"/>
        <v>0</v>
      </c>
      <c r="M158" s="84"/>
      <c r="N158" s="84">
        <f t="shared" si="53"/>
        <v>0</v>
      </c>
      <c r="O158" s="84"/>
      <c r="P158" s="84">
        <f t="shared" si="54"/>
        <v>0</v>
      </c>
      <c r="Q158" s="84"/>
      <c r="R158" s="84">
        <f t="shared" si="6"/>
        <v>0</v>
      </c>
      <c r="S158" s="86"/>
      <c r="T158" s="87">
        <f t="shared" si="55"/>
        <v>0</v>
      </c>
      <c r="U158" s="87"/>
      <c r="V158" s="87">
        <f t="shared" si="56"/>
        <v>0</v>
      </c>
      <c r="W158" s="87"/>
      <c r="X158" s="87">
        <f t="shared" si="57"/>
        <v>0</v>
      </c>
      <c r="Y158" s="87"/>
      <c r="Z158" s="87">
        <f t="shared" si="58"/>
        <v>0</v>
      </c>
      <c r="AA158" s="87"/>
      <c r="AB158" s="87">
        <f t="shared" si="59"/>
        <v>0</v>
      </c>
      <c r="AC158" s="87">
        <v>418487.39495798323</v>
      </c>
      <c r="AD158" s="87">
        <f t="shared" si="60"/>
        <v>498000</v>
      </c>
      <c r="AE158" s="89"/>
      <c r="AF158" s="90">
        <f t="shared" si="61"/>
        <v>0</v>
      </c>
      <c r="AG158" s="90"/>
      <c r="AH158" s="90">
        <f t="shared" si="62"/>
        <v>0</v>
      </c>
      <c r="AI158" s="90"/>
      <c r="AJ158" s="90">
        <f t="shared" si="63"/>
        <v>0</v>
      </c>
      <c r="AK158" s="90"/>
      <c r="AL158" s="90">
        <f t="shared" si="64"/>
        <v>0</v>
      </c>
      <c r="AM158" s="90"/>
      <c r="AN158" s="90">
        <f t="shared" si="65"/>
        <v>0</v>
      </c>
      <c r="AO158" s="90">
        <v>460300</v>
      </c>
      <c r="AP158" s="91">
        <f t="shared" si="66"/>
        <v>547757</v>
      </c>
      <c r="AQ158" s="92" t="e">
        <f t="shared" si="19"/>
        <v>#DIV/0!</v>
      </c>
      <c r="AR158" s="93" t="e">
        <f t="shared" si="20"/>
        <v>#DIV/0!</v>
      </c>
      <c r="AS158" s="94" t="e">
        <f t="shared" si="21"/>
        <v>#DIV/0!</v>
      </c>
      <c r="AT158" s="94" t="e">
        <f t="shared" si="22"/>
        <v>#DIV/0!</v>
      </c>
      <c r="AU158" s="94" t="e">
        <f t="shared" si="23"/>
        <v>#DIV/0!</v>
      </c>
      <c r="AV158" s="94" t="e">
        <f t="shared" si="24"/>
        <v>#DIV/0!</v>
      </c>
      <c r="AW158" s="94" t="e">
        <f t="shared" si="25"/>
        <v>#DIV/0!</v>
      </c>
      <c r="AX158" s="94" t="e">
        <f t="shared" si="26"/>
        <v>#DIV/0!</v>
      </c>
      <c r="AY158" s="94" t="e">
        <f t="shared" si="27"/>
        <v>#DIV/0!</v>
      </c>
      <c r="AZ158" s="94" t="e">
        <f t="shared" si="28"/>
        <v>#DIV/0!</v>
      </c>
      <c r="BA158" s="94">
        <f t="shared" si="29"/>
        <v>439393.69747899158</v>
      </c>
      <c r="BB158" s="95">
        <f t="shared" si="30"/>
        <v>522878.49999999994</v>
      </c>
      <c r="BC158" s="23"/>
      <c r="BD158" s="96">
        <f t="shared" si="31"/>
        <v>0</v>
      </c>
      <c r="BE158" s="96">
        <f t="shared" si="32"/>
        <v>0</v>
      </c>
      <c r="BF158" s="96">
        <f t="shared" si="33"/>
        <v>0</v>
      </c>
      <c r="BG158" s="96">
        <f t="shared" si="34"/>
        <v>0</v>
      </c>
      <c r="BH158" s="96">
        <f t="shared" si="35"/>
        <v>0</v>
      </c>
      <c r="BI158" s="96">
        <f t="shared" si="36"/>
        <v>438399</v>
      </c>
      <c r="BJ158" s="97">
        <f t="shared" si="37"/>
        <v>0</v>
      </c>
      <c r="BK158" s="96">
        <f t="shared" si="38"/>
        <v>0</v>
      </c>
      <c r="BL158" s="96">
        <f t="shared" si="39"/>
        <v>0</v>
      </c>
      <c r="BM158" s="96">
        <f t="shared" si="40"/>
        <v>0</v>
      </c>
      <c r="BN158" s="96">
        <f t="shared" si="41"/>
        <v>0</v>
      </c>
      <c r="BO158" s="96">
        <f t="shared" si="42"/>
        <v>439394</v>
      </c>
      <c r="BP158" s="97">
        <f t="shared" si="43"/>
        <v>0</v>
      </c>
      <c r="BQ158" s="96">
        <f t="shared" si="44"/>
        <v>0</v>
      </c>
      <c r="BR158" s="96">
        <f t="shared" si="45"/>
        <v>0</v>
      </c>
      <c r="BS158" s="96">
        <f t="shared" si="46"/>
        <v>0</v>
      </c>
      <c r="BT158" s="96">
        <f t="shared" si="47"/>
        <v>0</v>
      </c>
      <c r="BU158" s="98">
        <f t="shared" si="48"/>
        <v>439394</v>
      </c>
      <c r="BV158" s="77">
        <f t="shared" si="49"/>
        <v>439394</v>
      </c>
      <c r="BW158" s="9"/>
      <c r="BX158" s="9"/>
      <c r="BY158" s="9"/>
      <c r="BZ158" s="9"/>
      <c r="CA158" s="9"/>
      <c r="CB158" s="9"/>
      <c r="CC158" s="9"/>
      <c r="CD158" s="9"/>
      <c r="CE158" s="9"/>
      <c r="CF158" s="9"/>
      <c r="CG158" s="9"/>
      <c r="CH158" s="9"/>
      <c r="CI158" s="9"/>
      <c r="CJ158" s="9"/>
      <c r="CK158" s="9"/>
      <c r="CL158" s="9"/>
      <c r="CM158" s="9"/>
      <c r="CN158" s="9"/>
      <c r="CO158" s="9"/>
      <c r="CP158" s="9"/>
    </row>
    <row r="159" spans="1:94" ht="20.25" hidden="1" customHeight="1" x14ac:dyDescent="0.35">
      <c r="A159" s="79">
        <v>137</v>
      </c>
      <c r="B159" s="79" t="s">
        <v>35</v>
      </c>
      <c r="C159" s="80" t="s">
        <v>176</v>
      </c>
      <c r="D159" s="80" t="str">
        <f t="shared" si="0"/>
        <v>MANO DE OBRA|BOMBA HIDRAULICA</v>
      </c>
      <c r="E159" s="81" t="s">
        <v>10</v>
      </c>
      <c r="F159" s="82">
        <v>1</v>
      </c>
      <c r="G159" s="83">
        <v>179203.03743462899</v>
      </c>
      <c r="H159" s="84">
        <f t="shared" si="50"/>
        <v>213251.61454720848</v>
      </c>
      <c r="I159" s="84">
        <v>179203.03743462899</v>
      </c>
      <c r="J159" s="84">
        <f t="shared" si="51"/>
        <v>213251.61454720848</v>
      </c>
      <c r="K159" s="84">
        <v>348745.14816000004</v>
      </c>
      <c r="L159" s="84">
        <f t="shared" si="52"/>
        <v>415006.7263104</v>
      </c>
      <c r="M159" s="84">
        <v>60810.974720000006</v>
      </c>
      <c r="N159" s="84">
        <f t="shared" si="53"/>
        <v>72365.059916800004</v>
      </c>
      <c r="O159" s="84">
        <v>30821.952000000001</v>
      </c>
      <c r="P159" s="84">
        <f t="shared" si="54"/>
        <v>36678.122880000003</v>
      </c>
      <c r="Q159" s="84"/>
      <c r="R159" s="84">
        <f t="shared" si="6"/>
        <v>0</v>
      </c>
      <c r="S159" s="86">
        <v>218750</v>
      </c>
      <c r="T159" s="87">
        <f t="shared" si="55"/>
        <v>260312.5</v>
      </c>
      <c r="U159" s="87">
        <v>218750</v>
      </c>
      <c r="V159" s="87">
        <f t="shared" si="56"/>
        <v>260312.5</v>
      </c>
      <c r="W159" s="87">
        <v>218750</v>
      </c>
      <c r="X159" s="87">
        <f t="shared" si="57"/>
        <v>260312.5</v>
      </c>
      <c r="Y159" s="105">
        <v>218750</v>
      </c>
      <c r="Z159" s="87">
        <f t="shared" si="58"/>
        <v>260312.5</v>
      </c>
      <c r="AA159" s="87">
        <v>218750</v>
      </c>
      <c r="AB159" s="87">
        <f t="shared" si="59"/>
        <v>260312.5</v>
      </c>
      <c r="AC159" s="87">
        <v>218750</v>
      </c>
      <c r="AD159" s="87">
        <f t="shared" si="60"/>
        <v>260312.5</v>
      </c>
      <c r="AE159" s="89">
        <v>240600</v>
      </c>
      <c r="AF159" s="90">
        <f t="shared" si="61"/>
        <v>286314</v>
      </c>
      <c r="AG159" s="90">
        <v>240600</v>
      </c>
      <c r="AH159" s="90">
        <f t="shared" si="62"/>
        <v>286314</v>
      </c>
      <c r="AI159" s="90">
        <v>240600</v>
      </c>
      <c r="AJ159" s="90">
        <f t="shared" si="63"/>
        <v>286314</v>
      </c>
      <c r="AK159" s="90">
        <v>240600</v>
      </c>
      <c r="AL159" s="90">
        <f t="shared" si="64"/>
        <v>286314</v>
      </c>
      <c r="AM159" s="90">
        <v>240600</v>
      </c>
      <c r="AN159" s="90">
        <f t="shared" si="65"/>
        <v>286314</v>
      </c>
      <c r="AO159" s="90">
        <v>240600</v>
      </c>
      <c r="AP159" s="91">
        <f t="shared" si="66"/>
        <v>286314</v>
      </c>
      <c r="AQ159" s="92">
        <f t="shared" si="19"/>
        <v>212851.01247820965</v>
      </c>
      <c r="AR159" s="93">
        <f t="shared" si="20"/>
        <v>253292.70484906947</v>
      </c>
      <c r="AS159" s="94">
        <f t="shared" si="21"/>
        <v>212851.01247820965</v>
      </c>
      <c r="AT159" s="94">
        <f t="shared" si="22"/>
        <v>253292.70484906947</v>
      </c>
      <c r="AU159" s="94">
        <f t="shared" si="23"/>
        <v>269365.04938666668</v>
      </c>
      <c r="AV159" s="94">
        <f t="shared" si="24"/>
        <v>320544.40877013333</v>
      </c>
      <c r="AW159" s="94">
        <f t="shared" si="25"/>
        <v>173386.99157333333</v>
      </c>
      <c r="AX159" s="94">
        <f t="shared" si="26"/>
        <v>206330.51997226666</v>
      </c>
      <c r="AY159" s="94">
        <f t="shared" si="27"/>
        <v>163390.65066666665</v>
      </c>
      <c r="AZ159" s="94">
        <f t="shared" si="28"/>
        <v>194434.8742933333</v>
      </c>
      <c r="BA159" s="94">
        <f t="shared" si="29"/>
        <v>229675</v>
      </c>
      <c r="BB159" s="95">
        <f t="shared" si="30"/>
        <v>273313.25</v>
      </c>
      <c r="BC159" s="23"/>
      <c r="BD159" s="96">
        <f t="shared" si="31"/>
        <v>209673</v>
      </c>
      <c r="BE159" s="96">
        <f t="shared" si="32"/>
        <v>209673</v>
      </c>
      <c r="BF159" s="96">
        <f t="shared" si="33"/>
        <v>258729</v>
      </c>
      <c r="BG159" s="96">
        <f t="shared" si="34"/>
        <v>119180</v>
      </c>
      <c r="BH159" s="96">
        <f t="shared" si="35"/>
        <v>72865</v>
      </c>
      <c r="BI159" s="96">
        <f t="shared" si="36"/>
        <v>229155</v>
      </c>
      <c r="BJ159" s="97">
        <f t="shared" si="37"/>
        <v>212851</v>
      </c>
      <c r="BK159" s="96">
        <f t="shared" si="38"/>
        <v>212851</v>
      </c>
      <c r="BL159" s="96">
        <f t="shared" si="39"/>
        <v>269365</v>
      </c>
      <c r="BM159" s="96">
        <f t="shared" si="40"/>
        <v>173387</v>
      </c>
      <c r="BN159" s="96">
        <f t="shared" si="41"/>
        <v>163391</v>
      </c>
      <c r="BO159" s="96">
        <f t="shared" si="42"/>
        <v>229675</v>
      </c>
      <c r="BP159" s="97">
        <f t="shared" si="43"/>
        <v>212851</v>
      </c>
      <c r="BQ159" s="96">
        <f t="shared" si="44"/>
        <v>212851</v>
      </c>
      <c r="BR159" s="96">
        <f t="shared" si="45"/>
        <v>229675</v>
      </c>
      <c r="BS159" s="96">
        <f t="shared" si="46"/>
        <v>229675</v>
      </c>
      <c r="BT159" s="96">
        <f t="shared" si="47"/>
        <v>229675</v>
      </c>
      <c r="BU159" s="98">
        <f t="shared" si="48"/>
        <v>229675</v>
      </c>
      <c r="BV159" s="77">
        <f t="shared" si="49"/>
        <v>1344402</v>
      </c>
      <c r="BW159" s="9"/>
      <c r="BX159" s="9"/>
      <c r="BY159" s="9"/>
      <c r="BZ159" s="9"/>
      <c r="CA159" s="9"/>
      <c r="CB159" s="9"/>
      <c r="CC159" s="9"/>
      <c r="CD159" s="9"/>
      <c r="CE159" s="9"/>
      <c r="CF159" s="9"/>
      <c r="CG159" s="9"/>
      <c r="CH159" s="9"/>
      <c r="CI159" s="9"/>
      <c r="CJ159" s="9"/>
      <c r="CK159" s="9"/>
      <c r="CL159" s="9"/>
      <c r="CM159" s="9"/>
      <c r="CN159" s="9"/>
      <c r="CO159" s="9"/>
      <c r="CP159" s="9"/>
    </row>
    <row r="160" spans="1:94" ht="20.25" hidden="1" customHeight="1" x14ac:dyDescent="0.35">
      <c r="A160" s="99">
        <v>138</v>
      </c>
      <c r="B160" s="99" t="s">
        <v>21</v>
      </c>
      <c r="C160" s="80" t="s">
        <v>176</v>
      </c>
      <c r="D160" s="80" t="str">
        <f t="shared" si="0"/>
        <v>REPUESTOS|BOMBA HIDRAULICA</v>
      </c>
      <c r="E160" s="81" t="s">
        <v>84</v>
      </c>
      <c r="F160" s="82">
        <v>1</v>
      </c>
      <c r="G160" s="83">
        <v>1144365.2289201489</v>
      </c>
      <c r="H160" s="84">
        <f t="shared" si="50"/>
        <v>1361794.6224149771</v>
      </c>
      <c r="I160" s="84">
        <v>1144365.2289201489</v>
      </c>
      <c r="J160" s="84">
        <f t="shared" si="51"/>
        <v>1361794.6224149771</v>
      </c>
      <c r="K160" s="84">
        <v>3264000.0000000005</v>
      </c>
      <c r="L160" s="84">
        <f t="shared" si="52"/>
        <v>3884160.0000000005</v>
      </c>
      <c r="M160" s="84">
        <v>212626.28416000001</v>
      </c>
      <c r="N160" s="84">
        <f t="shared" si="53"/>
        <v>253025.2781504</v>
      </c>
      <c r="O160" s="84">
        <v>222884.41600000003</v>
      </c>
      <c r="P160" s="84">
        <f t="shared" si="54"/>
        <v>265232.45504000003</v>
      </c>
      <c r="Q160" s="84"/>
      <c r="R160" s="84">
        <f t="shared" si="6"/>
        <v>0</v>
      </c>
      <c r="S160" s="86">
        <v>1125000</v>
      </c>
      <c r="T160" s="87">
        <f t="shared" si="55"/>
        <v>1338750</v>
      </c>
      <c r="U160" s="87">
        <v>1450000</v>
      </c>
      <c r="V160" s="87">
        <f t="shared" si="56"/>
        <v>1725500</v>
      </c>
      <c r="W160" s="87">
        <v>1210084</v>
      </c>
      <c r="X160" s="87">
        <f t="shared" si="57"/>
        <v>1439999.96</v>
      </c>
      <c r="Y160" s="105">
        <v>12434000</v>
      </c>
      <c r="Z160" s="87">
        <f t="shared" si="58"/>
        <v>14796460</v>
      </c>
      <c r="AA160" s="87">
        <v>612100</v>
      </c>
      <c r="AB160" s="87">
        <f t="shared" si="59"/>
        <v>728399</v>
      </c>
      <c r="AC160" s="87">
        <v>675630.25210084033</v>
      </c>
      <c r="AD160" s="87">
        <f t="shared" si="60"/>
        <v>804000</v>
      </c>
      <c r="AE160" s="89">
        <v>1237500</v>
      </c>
      <c r="AF160" s="90">
        <f t="shared" si="61"/>
        <v>1472625</v>
      </c>
      <c r="AG160" s="90">
        <v>1595000</v>
      </c>
      <c r="AH160" s="90">
        <f t="shared" si="62"/>
        <v>1898050</v>
      </c>
      <c r="AI160" s="90">
        <v>1331100</v>
      </c>
      <c r="AJ160" s="90">
        <f t="shared" si="63"/>
        <v>1584009</v>
      </c>
      <c r="AK160" s="90">
        <v>13677400</v>
      </c>
      <c r="AL160" s="90">
        <f t="shared" si="64"/>
        <v>16276106</v>
      </c>
      <c r="AM160" s="90">
        <v>673300</v>
      </c>
      <c r="AN160" s="90">
        <f t="shared" si="65"/>
        <v>801227</v>
      </c>
      <c r="AO160" s="90">
        <v>743200</v>
      </c>
      <c r="AP160" s="91">
        <f t="shared" si="66"/>
        <v>884408</v>
      </c>
      <c r="AQ160" s="92">
        <f t="shared" si="19"/>
        <v>1168955.0763067163</v>
      </c>
      <c r="AR160" s="93">
        <f t="shared" si="20"/>
        <v>1391056.5408049924</v>
      </c>
      <c r="AS160" s="94">
        <f t="shared" si="21"/>
        <v>1396455.0763067163</v>
      </c>
      <c r="AT160" s="94">
        <f t="shared" si="22"/>
        <v>1661781.5408049924</v>
      </c>
      <c r="AU160" s="94">
        <f t="shared" si="23"/>
        <v>1935061.3333333333</v>
      </c>
      <c r="AV160" s="94">
        <f t="shared" si="24"/>
        <v>2302722.9866666663</v>
      </c>
      <c r="AW160" s="94">
        <f t="shared" si="25"/>
        <v>8774675.4280533325</v>
      </c>
      <c r="AX160" s="94">
        <f t="shared" si="26"/>
        <v>10441863.759383466</v>
      </c>
      <c r="AY160" s="94">
        <f t="shared" si="27"/>
        <v>502761.47200000001</v>
      </c>
      <c r="AZ160" s="94">
        <f t="shared" si="28"/>
        <v>598286.15168000001</v>
      </c>
      <c r="BA160" s="94">
        <f t="shared" si="29"/>
        <v>709415.12605042011</v>
      </c>
      <c r="BB160" s="95">
        <f t="shared" si="30"/>
        <v>844203.99999999988</v>
      </c>
      <c r="BC160" s="23"/>
      <c r="BD160" s="96">
        <f t="shared" si="31"/>
        <v>1166944</v>
      </c>
      <c r="BE160" s="96">
        <f t="shared" si="32"/>
        <v>1369575</v>
      </c>
      <c r="BF160" s="96">
        <f t="shared" si="33"/>
        <v>1592340</v>
      </c>
      <c r="BG160" s="96">
        <f t="shared" si="34"/>
        <v>617713</v>
      </c>
      <c r="BH160" s="96">
        <f t="shared" si="35"/>
        <v>394448</v>
      </c>
      <c r="BI160" s="96">
        <f t="shared" si="36"/>
        <v>707806</v>
      </c>
      <c r="BJ160" s="97">
        <f t="shared" si="37"/>
        <v>1168955</v>
      </c>
      <c r="BK160" s="96">
        <f t="shared" si="38"/>
        <v>1396455</v>
      </c>
      <c r="BL160" s="96">
        <f t="shared" si="39"/>
        <v>1935061</v>
      </c>
      <c r="BM160" s="96">
        <f t="shared" si="40"/>
        <v>8774675</v>
      </c>
      <c r="BN160" s="96">
        <f t="shared" si="41"/>
        <v>502761</v>
      </c>
      <c r="BO160" s="96">
        <f t="shared" si="42"/>
        <v>709415</v>
      </c>
      <c r="BP160" s="97">
        <f t="shared" si="43"/>
        <v>1168955</v>
      </c>
      <c r="BQ160" s="96">
        <f t="shared" si="44"/>
        <v>1396455</v>
      </c>
      <c r="BR160" s="96">
        <f t="shared" si="45"/>
        <v>1270592</v>
      </c>
      <c r="BS160" s="96">
        <f t="shared" si="46"/>
        <v>13055700</v>
      </c>
      <c r="BT160" s="96">
        <f t="shared" si="47"/>
        <v>642700</v>
      </c>
      <c r="BU160" s="98">
        <f t="shared" si="48"/>
        <v>709415</v>
      </c>
      <c r="BV160" s="77">
        <f t="shared" si="49"/>
        <v>18243817</v>
      </c>
      <c r="BW160" s="9"/>
      <c r="BX160" s="9"/>
      <c r="BY160" s="9"/>
      <c r="BZ160" s="9"/>
      <c r="CA160" s="9"/>
      <c r="CB160" s="9"/>
      <c r="CC160" s="9"/>
      <c r="CD160" s="9"/>
      <c r="CE160" s="9"/>
      <c r="CF160" s="9"/>
      <c r="CG160" s="9"/>
      <c r="CH160" s="9"/>
      <c r="CI160" s="9"/>
      <c r="CJ160" s="9"/>
      <c r="CK160" s="9"/>
      <c r="CL160" s="9"/>
      <c r="CM160" s="9"/>
      <c r="CN160" s="9"/>
      <c r="CO160" s="9"/>
      <c r="CP160" s="9"/>
    </row>
    <row r="161" spans="1:94" ht="20.25" hidden="1" customHeight="1" x14ac:dyDescent="0.35">
      <c r="A161" s="79">
        <v>139</v>
      </c>
      <c r="B161" s="79" t="s">
        <v>35</v>
      </c>
      <c r="C161" s="80" t="s">
        <v>177</v>
      </c>
      <c r="D161" s="80" t="str">
        <f t="shared" si="0"/>
        <v>MANO DE OBRA|BOMBA INYECCION</v>
      </c>
      <c r="E161" s="81" t="s">
        <v>10</v>
      </c>
      <c r="F161" s="82">
        <v>1</v>
      </c>
      <c r="G161" s="83">
        <v>672010.9141399659</v>
      </c>
      <c r="H161" s="84">
        <f t="shared" si="50"/>
        <v>799692.98782655934</v>
      </c>
      <c r="I161" s="84">
        <v>672010.9141399659</v>
      </c>
      <c r="J161" s="84">
        <f t="shared" si="51"/>
        <v>799692.98782655934</v>
      </c>
      <c r="K161" s="84">
        <v>326400</v>
      </c>
      <c r="L161" s="84">
        <f t="shared" si="52"/>
        <v>388416</v>
      </c>
      <c r="M161" s="84">
        <v>210651.43360000002</v>
      </c>
      <c r="N161" s="84">
        <f t="shared" si="53"/>
        <v>250675.205984</v>
      </c>
      <c r="O161" s="84">
        <v>45424</v>
      </c>
      <c r="P161" s="84">
        <f t="shared" si="54"/>
        <v>54054.559999999998</v>
      </c>
      <c r="Q161" s="84"/>
      <c r="R161" s="84">
        <f t="shared" si="6"/>
        <v>0</v>
      </c>
      <c r="S161" s="86">
        <v>437000</v>
      </c>
      <c r="T161" s="87">
        <f t="shared" si="55"/>
        <v>520030</v>
      </c>
      <c r="U161" s="87">
        <v>437000</v>
      </c>
      <c r="V161" s="87">
        <f t="shared" si="56"/>
        <v>520030</v>
      </c>
      <c r="W161" s="87">
        <v>437000</v>
      </c>
      <c r="X161" s="87">
        <f t="shared" si="57"/>
        <v>520030</v>
      </c>
      <c r="Y161" s="105">
        <v>437000</v>
      </c>
      <c r="Z161" s="87">
        <f t="shared" si="58"/>
        <v>520030</v>
      </c>
      <c r="AA161" s="87">
        <v>437000</v>
      </c>
      <c r="AB161" s="87">
        <f t="shared" si="59"/>
        <v>520030</v>
      </c>
      <c r="AC161" s="87">
        <v>437000</v>
      </c>
      <c r="AD161" s="87">
        <f t="shared" si="60"/>
        <v>520030</v>
      </c>
      <c r="AE161" s="89">
        <v>480700</v>
      </c>
      <c r="AF161" s="90">
        <f t="shared" si="61"/>
        <v>572033</v>
      </c>
      <c r="AG161" s="90">
        <v>480700</v>
      </c>
      <c r="AH161" s="90">
        <f t="shared" si="62"/>
        <v>572033</v>
      </c>
      <c r="AI161" s="90">
        <v>480700</v>
      </c>
      <c r="AJ161" s="90">
        <f t="shared" si="63"/>
        <v>572033</v>
      </c>
      <c r="AK161" s="90">
        <v>480700</v>
      </c>
      <c r="AL161" s="90">
        <f t="shared" si="64"/>
        <v>572033</v>
      </c>
      <c r="AM161" s="90">
        <v>480700</v>
      </c>
      <c r="AN161" s="90">
        <f t="shared" si="65"/>
        <v>572033</v>
      </c>
      <c r="AO161" s="90">
        <v>480700</v>
      </c>
      <c r="AP161" s="91">
        <f t="shared" si="66"/>
        <v>572033</v>
      </c>
      <c r="AQ161" s="92">
        <f t="shared" si="19"/>
        <v>529903.63804665534</v>
      </c>
      <c r="AR161" s="93">
        <f t="shared" si="20"/>
        <v>630585.32927551982</v>
      </c>
      <c r="AS161" s="94">
        <f t="shared" si="21"/>
        <v>529903.63804665534</v>
      </c>
      <c r="AT161" s="94">
        <f t="shared" si="22"/>
        <v>630585.32927551982</v>
      </c>
      <c r="AU161" s="94">
        <f t="shared" si="23"/>
        <v>414700</v>
      </c>
      <c r="AV161" s="94">
        <f t="shared" si="24"/>
        <v>493493</v>
      </c>
      <c r="AW161" s="94">
        <f t="shared" si="25"/>
        <v>376117.14453333337</v>
      </c>
      <c r="AX161" s="94">
        <f t="shared" si="26"/>
        <v>447579.40199466667</v>
      </c>
      <c r="AY161" s="94">
        <f t="shared" si="27"/>
        <v>321041.33333333331</v>
      </c>
      <c r="AZ161" s="94">
        <f t="shared" si="28"/>
        <v>382039.18666666665</v>
      </c>
      <c r="BA161" s="94">
        <f t="shared" si="29"/>
        <v>458850</v>
      </c>
      <c r="BB161" s="95">
        <f t="shared" si="30"/>
        <v>546031.5</v>
      </c>
      <c r="BC161" s="23"/>
      <c r="BD161" s="96">
        <f t="shared" si="31"/>
        <v>512234</v>
      </c>
      <c r="BE161" s="96">
        <f t="shared" si="32"/>
        <v>512234</v>
      </c>
      <c r="BF161" s="96">
        <f t="shared" si="33"/>
        <v>403641</v>
      </c>
      <c r="BG161" s="96">
        <f t="shared" si="34"/>
        <v>329099</v>
      </c>
      <c r="BH161" s="96">
        <f t="shared" si="35"/>
        <v>113708</v>
      </c>
      <c r="BI161" s="96">
        <f t="shared" si="36"/>
        <v>457810</v>
      </c>
      <c r="BJ161" s="97">
        <f t="shared" si="37"/>
        <v>529904</v>
      </c>
      <c r="BK161" s="96">
        <f t="shared" si="38"/>
        <v>529904</v>
      </c>
      <c r="BL161" s="96">
        <f t="shared" si="39"/>
        <v>414700</v>
      </c>
      <c r="BM161" s="96">
        <f t="shared" si="40"/>
        <v>376117</v>
      </c>
      <c r="BN161" s="96">
        <f t="shared" si="41"/>
        <v>321041</v>
      </c>
      <c r="BO161" s="96">
        <f t="shared" si="42"/>
        <v>458850</v>
      </c>
      <c r="BP161" s="97">
        <f t="shared" si="43"/>
        <v>529904</v>
      </c>
      <c r="BQ161" s="96">
        <f t="shared" si="44"/>
        <v>529904</v>
      </c>
      <c r="BR161" s="96">
        <f t="shared" si="45"/>
        <v>414700</v>
      </c>
      <c r="BS161" s="96">
        <f t="shared" si="46"/>
        <v>458850</v>
      </c>
      <c r="BT161" s="96">
        <f t="shared" si="47"/>
        <v>458850</v>
      </c>
      <c r="BU161" s="98">
        <f t="shared" si="48"/>
        <v>458850</v>
      </c>
      <c r="BV161" s="77">
        <f t="shared" si="49"/>
        <v>2851058</v>
      </c>
      <c r="BW161" s="9"/>
      <c r="BX161" s="9"/>
      <c r="BY161" s="9"/>
      <c r="BZ161" s="9"/>
      <c r="CA161" s="9"/>
      <c r="CB161" s="9"/>
      <c r="CC161" s="9"/>
      <c r="CD161" s="9"/>
      <c r="CE161" s="9"/>
      <c r="CF161" s="9"/>
      <c r="CG161" s="9"/>
      <c r="CH161" s="9"/>
      <c r="CI161" s="9"/>
      <c r="CJ161" s="9"/>
      <c r="CK161" s="9"/>
      <c r="CL161" s="9"/>
      <c r="CM161" s="9"/>
      <c r="CN161" s="9"/>
      <c r="CO161" s="9"/>
      <c r="CP161" s="9"/>
    </row>
    <row r="162" spans="1:94" ht="20.25" hidden="1" customHeight="1" x14ac:dyDescent="0.4">
      <c r="A162" s="99">
        <v>140</v>
      </c>
      <c r="B162" s="99" t="s">
        <v>21</v>
      </c>
      <c r="C162" s="80" t="s">
        <v>177</v>
      </c>
      <c r="D162" s="80" t="str">
        <f t="shared" si="0"/>
        <v>REPUESTOS|BOMBA INYECCION</v>
      </c>
      <c r="E162" s="81" t="s">
        <v>84</v>
      </c>
      <c r="F162" s="82">
        <v>1</v>
      </c>
      <c r="G162" s="83">
        <v>7819551.7678750651</v>
      </c>
      <c r="H162" s="84">
        <f t="shared" si="50"/>
        <v>9305266.6037713271</v>
      </c>
      <c r="I162" s="84">
        <v>11032056.538813755</v>
      </c>
      <c r="J162" s="84">
        <f t="shared" si="51"/>
        <v>13128147.281188367</v>
      </c>
      <c r="K162" s="84">
        <v>15498971.427200001</v>
      </c>
      <c r="L162" s="84">
        <f t="shared" si="52"/>
        <v>18443775.998367999</v>
      </c>
      <c r="M162" s="84">
        <v>664457.14752000012</v>
      </c>
      <c r="N162" s="84">
        <f t="shared" si="53"/>
        <v>790704.00554880011</v>
      </c>
      <c r="O162" s="84">
        <v>102870.40000000001</v>
      </c>
      <c r="P162" s="84">
        <f t="shared" si="54"/>
        <v>122415.776</v>
      </c>
      <c r="Q162" s="84"/>
      <c r="R162" s="84">
        <f t="shared" si="6"/>
        <v>0</v>
      </c>
      <c r="S162" s="86">
        <v>520000</v>
      </c>
      <c r="T162" s="87">
        <f t="shared" si="55"/>
        <v>618800</v>
      </c>
      <c r="U162" s="87">
        <v>545000</v>
      </c>
      <c r="V162" s="87">
        <f t="shared" si="56"/>
        <v>648550</v>
      </c>
      <c r="W162" s="87">
        <v>403361</v>
      </c>
      <c r="X162" s="87">
        <f t="shared" si="57"/>
        <v>479999.58999999997</v>
      </c>
      <c r="Y162" s="105">
        <v>630000</v>
      </c>
      <c r="Z162" s="87">
        <f t="shared" si="58"/>
        <v>749700</v>
      </c>
      <c r="AA162" s="87">
        <v>8000000</v>
      </c>
      <c r="AB162" s="87">
        <f t="shared" si="59"/>
        <v>9520000</v>
      </c>
      <c r="AC162" s="87">
        <v>1944572.7731092437</v>
      </c>
      <c r="AD162" s="87">
        <f t="shared" si="60"/>
        <v>2314041.6</v>
      </c>
      <c r="AE162" s="89">
        <v>572000</v>
      </c>
      <c r="AF162" s="90">
        <f t="shared" si="61"/>
        <v>680680</v>
      </c>
      <c r="AG162" s="90">
        <v>599500</v>
      </c>
      <c r="AH162" s="90">
        <f t="shared" si="62"/>
        <v>713405</v>
      </c>
      <c r="AI162" s="90">
        <v>443700</v>
      </c>
      <c r="AJ162" s="90">
        <f t="shared" si="63"/>
        <v>528003</v>
      </c>
      <c r="AK162" s="90">
        <v>693000</v>
      </c>
      <c r="AL162" s="90">
        <f t="shared" si="64"/>
        <v>824670</v>
      </c>
      <c r="AM162" s="90">
        <v>8800000</v>
      </c>
      <c r="AN162" s="90">
        <f t="shared" si="65"/>
        <v>10472000</v>
      </c>
      <c r="AO162" s="90">
        <v>2139000</v>
      </c>
      <c r="AP162" s="91">
        <f t="shared" si="66"/>
        <v>2545410</v>
      </c>
      <c r="AQ162" s="92">
        <f t="shared" si="19"/>
        <v>2970517.2559583546</v>
      </c>
      <c r="AR162" s="93">
        <f t="shared" si="20"/>
        <v>3534915.5345904417</v>
      </c>
      <c r="AS162" s="94">
        <f t="shared" si="21"/>
        <v>4058852.1796045848</v>
      </c>
      <c r="AT162" s="94">
        <f t="shared" si="22"/>
        <v>4830034.093729456</v>
      </c>
      <c r="AU162" s="94">
        <f t="shared" si="23"/>
        <v>5448677.4757333333</v>
      </c>
      <c r="AV162" s="94">
        <f t="shared" si="24"/>
        <v>6483926.1961226659</v>
      </c>
      <c r="AW162" s="94">
        <f t="shared" si="25"/>
        <v>662485.71584000008</v>
      </c>
      <c r="AX162" s="94">
        <f t="shared" si="26"/>
        <v>788358.00184960011</v>
      </c>
      <c r="AY162" s="94">
        <f t="shared" si="27"/>
        <v>5634290.1333333328</v>
      </c>
      <c r="AZ162" s="94">
        <f t="shared" si="28"/>
        <v>6704805.2586666662</v>
      </c>
      <c r="BA162" s="94">
        <f t="shared" si="29"/>
        <v>2041786.3865546219</v>
      </c>
      <c r="BB162" s="95">
        <f t="shared" si="30"/>
        <v>2429725.7999999998</v>
      </c>
      <c r="BC162" s="106"/>
      <c r="BD162" s="96">
        <f t="shared" si="31"/>
        <v>789637</v>
      </c>
      <c r="BE162" s="96">
        <f t="shared" si="32"/>
        <v>834826</v>
      </c>
      <c r="BF162" s="96">
        <f t="shared" si="33"/>
        <v>625330</v>
      </c>
      <c r="BG162" s="96">
        <f t="shared" si="34"/>
        <v>661479</v>
      </c>
      <c r="BH162" s="96">
        <f t="shared" si="35"/>
        <v>301217</v>
      </c>
      <c r="BI162" s="96">
        <f t="shared" si="36"/>
        <v>2037158</v>
      </c>
      <c r="BJ162" s="97">
        <f t="shared" si="37"/>
        <v>2970517</v>
      </c>
      <c r="BK162" s="96">
        <f t="shared" si="38"/>
        <v>4058852</v>
      </c>
      <c r="BL162" s="96">
        <f t="shared" si="39"/>
        <v>5448677</v>
      </c>
      <c r="BM162" s="96">
        <f t="shared" si="40"/>
        <v>662486</v>
      </c>
      <c r="BN162" s="96">
        <f t="shared" si="41"/>
        <v>5634290</v>
      </c>
      <c r="BO162" s="96">
        <f t="shared" si="42"/>
        <v>2041786</v>
      </c>
      <c r="BP162" s="97">
        <f t="shared" si="43"/>
        <v>546000</v>
      </c>
      <c r="BQ162" s="96">
        <f t="shared" si="44"/>
        <v>572250</v>
      </c>
      <c r="BR162" s="96">
        <f t="shared" si="45"/>
        <v>423531</v>
      </c>
      <c r="BS162" s="96">
        <f t="shared" si="46"/>
        <v>662486</v>
      </c>
      <c r="BT162" s="96">
        <f t="shared" si="47"/>
        <v>8400000</v>
      </c>
      <c r="BU162" s="98">
        <f t="shared" si="48"/>
        <v>2041786</v>
      </c>
      <c r="BV162" s="77">
        <f t="shared" si="49"/>
        <v>12646053</v>
      </c>
      <c r="BW162" s="107"/>
      <c r="BX162" s="107"/>
      <c r="BY162" s="107"/>
      <c r="BZ162" s="107"/>
      <c r="CA162" s="107"/>
      <c r="CB162" s="107"/>
      <c r="CC162" s="107"/>
      <c r="CD162" s="107"/>
      <c r="CE162" s="107"/>
      <c r="CF162" s="107"/>
      <c r="CG162" s="107"/>
      <c r="CH162" s="107"/>
      <c r="CI162" s="107"/>
      <c r="CJ162" s="107"/>
      <c r="CK162" s="107"/>
      <c r="CL162" s="107"/>
      <c r="CM162" s="107"/>
      <c r="CN162" s="107"/>
      <c r="CO162" s="107"/>
      <c r="CP162" s="107"/>
    </row>
    <row r="163" spans="1:94" ht="20.25" hidden="1" customHeight="1" x14ac:dyDescent="0.35">
      <c r="A163" s="61">
        <v>141</v>
      </c>
      <c r="B163" s="61" t="s">
        <v>35</v>
      </c>
      <c r="C163" s="62" t="s">
        <v>92</v>
      </c>
      <c r="D163" s="62" t="str">
        <f t="shared" si="0"/>
        <v>MANO DE OBRA|BOMBA PRINCIPAL EMBRAGUE</v>
      </c>
      <c r="E163" s="63" t="s">
        <v>10</v>
      </c>
      <c r="F163" s="64">
        <v>1</v>
      </c>
      <c r="G163" s="65">
        <v>224003.337070384</v>
      </c>
      <c r="H163" s="66">
        <f t="shared" si="50"/>
        <v>266563.97111375694</v>
      </c>
      <c r="I163" s="66">
        <v>224003.337070384</v>
      </c>
      <c r="J163" s="66">
        <f t="shared" si="51"/>
        <v>266563.97111375694</v>
      </c>
      <c r="K163" s="67">
        <v>0.91392000000000007</v>
      </c>
      <c r="L163" s="67">
        <f t="shared" si="52"/>
        <v>1.0875648</v>
      </c>
      <c r="M163" s="66">
        <v>24003.651840000002</v>
      </c>
      <c r="N163" s="66">
        <f t="shared" si="53"/>
        <v>28564.345689600003</v>
      </c>
      <c r="O163" s="66">
        <v>12164.928000000002</v>
      </c>
      <c r="P163" s="66">
        <f t="shared" si="54"/>
        <v>14476.264320000002</v>
      </c>
      <c r="Q163" s="66"/>
      <c r="R163" s="66">
        <f t="shared" si="6"/>
        <v>0</v>
      </c>
      <c r="S163" s="65">
        <v>87500</v>
      </c>
      <c r="T163" s="66">
        <f t="shared" si="55"/>
        <v>104125</v>
      </c>
      <c r="U163" s="66">
        <v>87500</v>
      </c>
      <c r="V163" s="66">
        <f t="shared" si="56"/>
        <v>104125</v>
      </c>
      <c r="W163" s="66">
        <v>87500</v>
      </c>
      <c r="X163" s="66">
        <f t="shared" si="57"/>
        <v>104125</v>
      </c>
      <c r="Y163" s="104">
        <v>87500</v>
      </c>
      <c r="Z163" s="66">
        <f t="shared" si="58"/>
        <v>104125</v>
      </c>
      <c r="AA163" s="66">
        <v>87500</v>
      </c>
      <c r="AB163" s="66">
        <f t="shared" si="59"/>
        <v>104125</v>
      </c>
      <c r="AC163" s="66">
        <v>87500</v>
      </c>
      <c r="AD163" s="66">
        <f t="shared" si="60"/>
        <v>104125</v>
      </c>
      <c r="AE163" s="69">
        <v>96300</v>
      </c>
      <c r="AF163" s="70">
        <f t="shared" si="61"/>
        <v>114597</v>
      </c>
      <c r="AG163" s="70">
        <v>96300</v>
      </c>
      <c r="AH163" s="70">
        <f t="shared" si="62"/>
        <v>114597</v>
      </c>
      <c r="AI163" s="70">
        <v>96300</v>
      </c>
      <c r="AJ163" s="70">
        <f t="shared" si="63"/>
        <v>114597</v>
      </c>
      <c r="AK163" s="70">
        <v>96300</v>
      </c>
      <c r="AL163" s="70">
        <f t="shared" si="64"/>
        <v>114597</v>
      </c>
      <c r="AM163" s="70">
        <v>96300</v>
      </c>
      <c r="AN163" s="70">
        <f t="shared" si="65"/>
        <v>114597</v>
      </c>
      <c r="AO163" s="70">
        <v>96300</v>
      </c>
      <c r="AP163" s="71">
        <f t="shared" si="66"/>
        <v>114597</v>
      </c>
      <c r="AQ163" s="65">
        <f t="shared" si="19"/>
        <v>135934.44569012799</v>
      </c>
      <c r="AR163" s="72">
        <f t="shared" si="20"/>
        <v>161761.99037125229</v>
      </c>
      <c r="AS163" s="66">
        <f t="shared" si="21"/>
        <v>135934.44569012799</v>
      </c>
      <c r="AT163" s="66">
        <f t="shared" si="22"/>
        <v>161761.99037125229</v>
      </c>
      <c r="AU163" s="66">
        <f t="shared" si="23"/>
        <v>61266.971306666674</v>
      </c>
      <c r="AV163" s="66">
        <f t="shared" si="24"/>
        <v>72907.695854933336</v>
      </c>
      <c r="AW163" s="66">
        <f t="shared" si="25"/>
        <v>69267.883946666669</v>
      </c>
      <c r="AX163" s="66">
        <f t="shared" si="26"/>
        <v>82428.781896533328</v>
      </c>
      <c r="AY163" s="66">
        <f t="shared" si="27"/>
        <v>65321.642666666674</v>
      </c>
      <c r="AZ163" s="66">
        <f t="shared" si="28"/>
        <v>77732.754773333334</v>
      </c>
      <c r="BA163" s="66">
        <f t="shared" si="29"/>
        <v>91900</v>
      </c>
      <c r="BB163" s="73">
        <f t="shared" si="30"/>
        <v>109361</v>
      </c>
      <c r="BC163" s="74"/>
      <c r="BD163" s="75">
        <f t="shared" si="31"/>
        <v>114168</v>
      </c>
      <c r="BE163" s="75">
        <f t="shared" si="32"/>
        <v>114168</v>
      </c>
      <c r="BF163" s="75">
        <f t="shared" si="33"/>
        <v>3</v>
      </c>
      <c r="BG163" s="75">
        <f t="shared" si="34"/>
        <v>47264</v>
      </c>
      <c r="BH163" s="75">
        <f t="shared" si="35"/>
        <v>28842</v>
      </c>
      <c r="BI163" s="75">
        <f t="shared" si="36"/>
        <v>91689</v>
      </c>
      <c r="BJ163" s="76">
        <f t="shared" si="37"/>
        <v>135934</v>
      </c>
      <c r="BK163" s="75">
        <f t="shared" si="38"/>
        <v>135934</v>
      </c>
      <c r="BL163" s="75">
        <f t="shared" si="39"/>
        <v>61267</v>
      </c>
      <c r="BM163" s="75">
        <f t="shared" si="40"/>
        <v>69268</v>
      </c>
      <c r="BN163" s="75">
        <f t="shared" si="41"/>
        <v>65322</v>
      </c>
      <c r="BO163" s="75">
        <f t="shared" si="42"/>
        <v>91900</v>
      </c>
      <c r="BP163" s="76">
        <f t="shared" si="43"/>
        <v>91900</v>
      </c>
      <c r="BQ163" s="75">
        <f t="shared" si="44"/>
        <v>91900</v>
      </c>
      <c r="BR163" s="75">
        <f t="shared" si="45"/>
        <v>91900</v>
      </c>
      <c r="BS163" s="75">
        <f t="shared" si="46"/>
        <v>91900</v>
      </c>
      <c r="BT163" s="75">
        <f t="shared" si="47"/>
        <v>91900</v>
      </c>
      <c r="BU163" s="77">
        <f t="shared" si="48"/>
        <v>91900</v>
      </c>
      <c r="BV163" s="77">
        <f t="shared" si="49"/>
        <v>551400</v>
      </c>
      <c r="BW163" s="78"/>
      <c r="BX163" s="78"/>
      <c r="BY163" s="78"/>
      <c r="BZ163" s="78"/>
      <c r="CA163" s="78"/>
      <c r="CB163" s="78"/>
      <c r="CC163" s="78"/>
      <c r="CD163" s="78"/>
      <c r="CE163" s="78"/>
      <c r="CF163" s="78"/>
      <c r="CG163" s="78"/>
      <c r="CH163" s="78"/>
      <c r="CI163" s="78"/>
      <c r="CJ163" s="78"/>
      <c r="CK163" s="78"/>
      <c r="CL163" s="78"/>
      <c r="CM163" s="78"/>
      <c r="CN163" s="78"/>
      <c r="CO163" s="78"/>
      <c r="CP163" s="78"/>
    </row>
    <row r="164" spans="1:94" ht="20.25" hidden="1" customHeight="1" x14ac:dyDescent="0.35">
      <c r="A164" s="61">
        <v>142</v>
      </c>
      <c r="B164" s="61" t="s">
        <v>21</v>
      </c>
      <c r="C164" s="62" t="s">
        <v>92</v>
      </c>
      <c r="D164" s="62" t="str">
        <f t="shared" si="0"/>
        <v>REPUESTOS|BOMBA PRINCIPAL EMBRAGUE</v>
      </c>
      <c r="E164" s="63" t="s">
        <v>84</v>
      </c>
      <c r="F164" s="64">
        <v>1</v>
      </c>
      <c r="G164" s="65">
        <v>470773.39654013899</v>
      </c>
      <c r="H164" s="66">
        <f t="shared" si="50"/>
        <v>560220.34188276541</v>
      </c>
      <c r="I164" s="66">
        <v>574270.69790474803</v>
      </c>
      <c r="J164" s="66">
        <f t="shared" si="51"/>
        <v>683382.13050665008</v>
      </c>
      <c r="K164" s="66"/>
      <c r="L164" s="66">
        <f t="shared" si="52"/>
        <v>0</v>
      </c>
      <c r="M164" s="66">
        <v>123607.76704000001</v>
      </c>
      <c r="N164" s="66">
        <f t="shared" si="53"/>
        <v>147093.24277760001</v>
      </c>
      <c r="O164" s="66">
        <v>90896.960000000006</v>
      </c>
      <c r="P164" s="66">
        <f t="shared" si="54"/>
        <v>108167.3824</v>
      </c>
      <c r="Q164" s="66"/>
      <c r="R164" s="66">
        <f t="shared" si="6"/>
        <v>0</v>
      </c>
      <c r="S164" s="65">
        <v>660580</v>
      </c>
      <c r="T164" s="66">
        <f t="shared" si="55"/>
        <v>786090.2</v>
      </c>
      <c r="U164" s="66">
        <v>895000</v>
      </c>
      <c r="V164" s="66">
        <f t="shared" si="56"/>
        <v>1065050</v>
      </c>
      <c r="W164" s="66">
        <v>351941</v>
      </c>
      <c r="X164" s="66">
        <f t="shared" si="57"/>
        <v>418809.79</v>
      </c>
      <c r="Y164" s="104">
        <v>267000</v>
      </c>
      <c r="Z164" s="66">
        <f t="shared" si="58"/>
        <v>317730</v>
      </c>
      <c r="AA164" s="66">
        <v>302505</v>
      </c>
      <c r="AB164" s="66">
        <f t="shared" si="59"/>
        <v>359980.95</v>
      </c>
      <c r="AC164" s="66">
        <v>112941.17647058824</v>
      </c>
      <c r="AD164" s="66">
        <f t="shared" si="60"/>
        <v>134400</v>
      </c>
      <c r="AE164" s="69">
        <v>726600</v>
      </c>
      <c r="AF164" s="70">
        <f t="shared" si="61"/>
        <v>864654</v>
      </c>
      <c r="AG164" s="70">
        <v>984500</v>
      </c>
      <c r="AH164" s="70">
        <f t="shared" si="62"/>
        <v>1171555</v>
      </c>
      <c r="AI164" s="70">
        <v>387100</v>
      </c>
      <c r="AJ164" s="70">
        <f t="shared" si="63"/>
        <v>460649</v>
      </c>
      <c r="AK164" s="70">
        <v>293700</v>
      </c>
      <c r="AL164" s="70">
        <f t="shared" si="64"/>
        <v>349503</v>
      </c>
      <c r="AM164" s="70">
        <v>332800</v>
      </c>
      <c r="AN164" s="70">
        <f t="shared" si="65"/>
        <v>396032</v>
      </c>
      <c r="AO164" s="70">
        <v>124200</v>
      </c>
      <c r="AP164" s="71">
        <f t="shared" si="66"/>
        <v>147798</v>
      </c>
      <c r="AQ164" s="65">
        <f t="shared" si="19"/>
        <v>619317.79884671292</v>
      </c>
      <c r="AR164" s="72">
        <f t="shared" si="20"/>
        <v>736988.1806275883</v>
      </c>
      <c r="AS164" s="66">
        <f t="shared" si="21"/>
        <v>817923.56596824934</v>
      </c>
      <c r="AT164" s="66">
        <f t="shared" si="22"/>
        <v>973329.04350221669</v>
      </c>
      <c r="AU164" s="66">
        <f t="shared" si="23"/>
        <v>369520.5</v>
      </c>
      <c r="AV164" s="66">
        <f t="shared" si="24"/>
        <v>439729.39499999996</v>
      </c>
      <c r="AW164" s="66">
        <f t="shared" si="25"/>
        <v>228102.58901333335</v>
      </c>
      <c r="AX164" s="66">
        <f t="shared" si="26"/>
        <v>271442.08092586667</v>
      </c>
      <c r="AY164" s="66">
        <f t="shared" si="27"/>
        <v>242067.31999999998</v>
      </c>
      <c r="AZ164" s="66">
        <f t="shared" si="28"/>
        <v>288060.11079999997</v>
      </c>
      <c r="BA164" s="66">
        <f t="shared" si="29"/>
        <v>118570.58823529413</v>
      </c>
      <c r="BB164" s="73">
        <f t="shared" si="30"/>
        <v>141099</v>
      </c>
      <c r="BC164" s="74"/>
      <c r="BD164" s="75">
        <f t="shared" si="31"/>
        <v>598294</v>
      </c>
      <c r="BE164" s="75">
        <f t="shared" si="32"/>
        <v>774313</v>
      </c>
      <c r="BF164" s="75">
        <f t="shared" si="33"/>
        <v>368684</v>
      </c>
      <c r="BG164" s="75">
        <f t="shared" si="34"/>
        <v>196847</v>
      </c>
      <c r="BH164" s="75">
        <f t="shared" si="35"/>
        <v>173290</v>
      </c>
      <c r="BI164" s="75">
        <f t="shared" si="36"/>
        <v>118303</v>
      </c>
      <c r="BJ164" s="76">
        <f t="shared" si="37"/>
        <v>619318</v>
      </c>
      <c r="BK164" s="75">
        <f t="shared" si="38"/>
        <v>817924</v>
      </c>
      <c r="BL164" s="75">
        <f t="shared" si="39"/>
        <v>369521</v>
      </c>
      <c r="BM164" s="75">
        <f t="shared" si="40"/>
        <v>228103</v>
      </c>
      <c r="BN164" s="75">
        <f t="shared" si="41"/>
        <v>242067</v>
      </c>
      <c r="BO164" s="75">
        <f t="shared" si="42"/>
        <v>118571</v>
      </c>
      <c r="BP164" s="76">
        <f t="shared" si="43"/>
        <v>619318</v>
      </c>
      <c r="BQ164" s="75">
        <f t="shared" si="44"/>
        <v>817924</v>
      </c>
      <c r="BR164" s="75">
        <f t="shared" si="45"/>
        <v>369521</v>
      </c>
      <c r="BS164" s="75">
        <f t="shared" si="46"/>
        <v>280350</v>
      </c>
      <c r="BT164" s="75">
        <f t="shared" si="47"/>
        <v>317653</v>
      </c>
      <c r="BU164" s="77">
        <f t="shared" si="48"/>
        <v>118571</v>
      </c>
      <c r="BV164" s="77">
        <f t="shared" si="49"/>
        <v>2523337</v>
      </c>
      <c r="BW164" s="78"/>
      <c r="BX164" s="78"/>
      <c r="BY164" s="78"/>
      <c r="BZ164" s="78"/>
      <c r="CA164" s="78"/>
      <c r="CB164" s="78"/>
      <c r="CC164" s="78"/>
      <c r="CD164" s="78"/>
      <c r="CE164" s="78"/>
      <c r="CF164" s="78"/>
      <c r="CG164" s="78"/>
      <c r="CH164" s="78"/>
      <c r="CI164" s="78"/>
      <c r="CJ164" s="78"/>
      <c r="CK164" s="78"/>
      <c r="CL164" s="78"/>
      <c r="CM164" s="78"/>
      <c r="CN164" s="78"/>
      <c r="CO164" s="78"/>
      <c r="CP164" s="78"/>
    </row>
    <row r="165" spans="1:94" ht="20.25" hidden="1" customHeight="1" x14ac:dyDescent="0.35">
      <c r="A165" s="61">
        <v>143</v>
      </c>
      <c r="B165" s="61" t="s">
        <v>35</v>
      </c>
      <c r="C165" s="62" t="s">
        <v>94</v>
      </c>
      <c r="D165" s="62" t="str">
        <f t="shared" si="0"/>
        <v>MANO DE OBRA|BOMBA REFRIGERACION BATERIA HIBRIDA</v>
      </c>
      <c r="E165" s="63" t="s">
        <v>10</v>
      </c>
      <c r="F165" s="64">
        <v>1</v>
      </c>
      <c r="G165" s="65"/>
      <c r="H165" s="66">
        <f t="shared" si="50"/>
        <v>0</v>
      </c>
      <c r="I165" s="66"/>
      <c r="J165" s="66">
        <f t="shared" si="51"/>
        <v>0</v>
      </c>
      <c r="K165" s="66"/>
      <c r="L165" s="66">
        <f t="shared" si="52"/>
        <v>0</v>
      </c>
      <c r="M165" s="66"/>
      <c r="N165" s="66">
        <f t="shared" si="53"/>
        <v>0</v>
      </c>
      <c r="O165" s="66"/>
      <c r="P165" s="66">
        <f t="shared" si="54"/>
        <v>0</v>
      </c>
      <c r="Q165" s="66"/>
      <c r="R165" s="66">
        <f t="shared" si="6"/>
        <v>0</v>
      </c>
      <c r="S165" s="65"/>
      <c r="T165" s="66">
        <f t="shared" si="55"/>
        <v>0</v>
      </c>
      <c r="U165" s="66"/>
      <c r="V165" s="66">
        <f t="shared" si="56"/>
        <v>0</v>
      </c>
      <c r="W165" s="66"/>
      <c r="X165" s="66">
        <f t="shared" si="57"/>
        <v>0</v>
      </c>
      <c r="Y165" s="66"/>
      <c r="Z165" s="66">
        <f t="shared" si="58"/>
        <v>0</v>
      </c>
      <c r="AA165" s="66"/>
      <c r="AB165" s="66">
        <f t="shared" si="59"/>
        <v>0</v>
      </c>
      <c r="AC165" s="66">
        <v>525000</v>
      </c>
      <c r="AD165" s="66">
        <f t="shared" si="60"/>
        <v>624750</v>
      </c>
      <c r="AE165" s="69"/>
      <c r="AF165" s="70">
        <f t="shared" si="61"/>
        <v>0</v>
      </c>
      <c r="AG165" s="70"/>
      <c r="AH165" s="70">
        <f t="shared" si="62"/>
        <v>0</v>
      </c>
      <c r="AI165" s="70"/>
      <c r="AJ165" s="70">
        <f t="shared" si="63"/>
        <v>0</v>
      </c>
      <c r="AK165" s="70"/>
      <c r="AL165" s="70">
        <f t="shared" si="64"/>
        <v>0</v>
      </c>
      <c r="AM165" s="70"/>
      <c r="AN165" s="70">
        <f t="shared" si="65"/>
        <v>0</v>
      </c>
      <c r="AO165" s="70">
        <v>577500</v>
      </c>
      <c r="AP165" s="71">
        <f t="shared" si="66"/>
        <v>687225</v>
      </c>
      <c r="AQ165" s="65" t="e">
        <f t="shared" si="19"/>
        <v>#DIV/0!</v>
      </c>
      <c r="AR165" s="72" t="e">
        <f t="shared" si="20"/>
        <v>#DIV/0!</v>
      </c>
      <c r="AS165" s="66" t="e">
        <f t="shared" si="21"/>
        <v>#DIV/0!</v>
      </c>
      <c r="AT165" s="66" t="e">
        <f t="shared" si="22"/>
        <v>#DIV/0!</v>
      </c>
      <c r="AU165" s="66" t="e">
        <f t="shared" si="23"/>
        <v>#DIV/0!</v>
      </c>
      <c r="AV165" s="66" t="e">
        <f t="shared" si="24"/>
        <v>#DIV/0!</v>
      </c>
      <c r="AW165" s="66" t="e">
        <f t="shared" si="25"/>
        <v>#DIV/0!</v>
      </c>
      <c r="AX165" s="66" t="e">
        <f t="shared" si="26"/>
        <v>#DIV/0!</v>
      </c>
      <c r="AY165" s="66" t="e">
        <f t="shared" si="27"/>
        <v>#DIV/0!</v>
      </c>
      <c r="AZ165" s="66" t="e">
        <f t="shared" si="28"/>
        <v>#DIV/0!</v>
      </c>
      <c r="BA165" s="66">
        <f t="shared" si="29"/>
        <v>551250</v>
      </c>
      <c r="BB165" s="73">
        <f t="shared" si="30"/>
        <v>655987.5</v>
      </c>
      <c r="BC165" s="74"/>
      <c r="BD165" s="75">
        <f t="shared" si="31"/>
        <v>0</v>
      </c>
      <c r="BE165" s="75">
        <f t="shared" si="32"/>
        <v>0</v>
      </c>
      <c r="BF165" s="75">
        <f t="shared" si="33"/>
        <v>0</v>
      </c>
      <c r="BG165" s="75">
        <f t="shared" si="34"/>
        <v>0</v>
      </c>
      <c r="BH165" s="75">
        <f t="shared" si="35"/>
        <v>0</v>
      </c>
      <c r="BI165" s="75">
        <f t="shared" si="36"/>
        <v>550000</v>
      </c>
      <c r="BJ165" s="76">
        <f t="shared" si="37"/>
        <v>0</v>
      </c>
      <c r="BK165" s="75">
        <f t="shared" si="38"/>
        <v>0</v>
      </c>
      <c r="BL165" s="75">
        <f t="shared" si="39"/>
        <v>0</v>
      </c>
      <c r="BM165" s="75">
        <f t="shared" si="40"/>
        <v>0</v>
      </c>
      <c r="BN165" s="75">
        <f t="shared" si="41"/>
        <v>0</v>
      </c>
      <c r="BO165" s="75">
        <f t="shared" si="42"/>
        <v>551250</v>
      </c>
      <c r="BP165" s="76">
        <f t="shared" si="43"/>
        <v>0</v>
      </c>
      <c r="BQ165" s="75">
        <f t="shared" si="44"/>
        <v>0</v>
      </c>
      <c r="BR165" s="75">
        <f t="shared" si="45"/>
        <v>0</v>
      </c>
      <c r="BS165" s="75">
        <f t="shared" si="46"/>
        <v>0</v>
      </c>
      <c r="BT165" s="75">
        <f t="shared" si="47"/>
        <v>0</v>
      </c>
      <c r="BU165" s="77">
        <f t="shared" si="48"/>
        <v>551250</v>
      </c>
      <c r="BV165" s="77">
        <f t="shared" si="49"/>
        <v>551250</v>
      </c>
      <c r="BW165" s="78"/>
      <c r="BX165" s="78"/>
      <c r="BY165" s="78"/>
      <c r="BZ165" s="78"/>
      <c r="CA165" s="78"/>
      <c r="CB165" s="78"/>
      <c r="CC165" s="78"/>
      <c r="CD165" s="78"/>
      <c r="CE165" s="78"/>
      <c r="CF165" s="78"/>
      <c r="CG165" s="78"/>
      <c r="CH165" s="78"/>
      <c r="CI165" s="78"/>
      <c r="CJ165" s="78"/>
      <c r="CK165" s="78"/>
      <c r="CL165" s="78"/>
      <c r="CM165" s="78"/>
      <c r="CN165" s="78"/>
      <c r="CO165" s="78"/>
      <c r="CP165" s="78"/>
    </row>
    <row r="166" spans="1:94" ht="20.25" hidden="1" customHeight="1" x14ac:dyDescent="0.35">
      <c r="A166" s="61">
        <v>144</v>
      </c>
      <c r="B166" s="61" t="s">
        <v>21</v>
      </c>
      <c r="C166" s="62" t="s">
        <v>94</v>
      </c>
      <c r="D166" s="62" t="str">
        <f t="shared" si="0"/>
        <v>REPUESTOS|BOMBA REFRIGERACION BATERIA HIBRIDA</v>
      </c>
      <c r="E166" s="63" t="s">
        <v>84</v>
      </c>
      <c r="F166" s="64">
        <v>1</v>
      </c>
      <c r="G166" s="65"/>
      <c r="H166" s="66">
        <f t="shared" si="50"/>
        <v>0</v>
      </c>
      <c r="I166" s="66"/>
      <c r="J166" s="66">
        <f t="shared" si="51"/>
        <v>0</v>
      </c>
      <c r="K166" s="66"/>
      <c r="L166" s="66">
        <f t="shared" si="52"/>
        <v>0</v>
      </c>
      <c r="M166" s="66"/>
      <c r="N166" s="66">
        <f t="shared" si="53"/>
        <v>0</v>
      </c>
      <c r="O166" s="66"/>
      <c r="P166" s="66">
        <f t="shared" si="54"/>
        <v>0</v>
      </c>
      <c r="Q166" s="66"/>
      <c r="R166" s="66">
        <f t="shared" si="6"/>
        <v>0</v>
      </c>
      <c r="S166" s="65"/>
      <c r="T166" s="66">
        <f t="shared" si="55"/>
        <v>0</v>
      </c>
      <c r="U166" s="66"/>
      <c r="V166" s="66">
        <f t="shared" si="56"/>
        <v>0</v>
      </c>
      <c r="W166" s="66"/>
      <c r="X166" s="66">
        <f t="shared" si="57"/>
        <v>0</v>
      </c>
      <c r="Y166" s="66"/>
      <c r="Z166" s="66">
        <f t="shared" si="58"/>
        <v>0</v>
      </c>
      <c r="AA166" s="66"/>
      <c r="AB166" s="66">
        <f t="shared" si="59"/>
        <v>0</v>
      </c>
      <c r="AC166" s="66">
        <v>6050420.1680672271</v>
      </c>
      <c r="AD166" s="66">
        <f t="shared" si="60"/>
        <v>7200000</v>
      </c>
      <c r="AE166" s="69"/>
      <c r="AF166" s="70">
        <f t="shared" si="61"/>
        <v>0</v>
      </c>
      <c r="AG166" s="70"/>
      <c r="AH166" s="70">
        <f t="shared" si="62"/>
        <v>0</v>
      </c>
      <c r="AI166" s="70"/>
      <c r="AJ166" s="70">
        <f t="shared" si="63"/>
        <v>0</v>
      </c>
      <c r="AK166" s="70"/>
      <c r="AL166" s="70">
        <f t="shared" si="64"/>
        <v>0</v>
      </c>
      <c r="AM166" s="70"/>
      <c r="AN166" s="70">
        <f t="shared" si="65"/>
        <v>0</v>
      </c>
      <c r="AO166" s="70">
        <v>6655500</v>
      </c>
      <c r="AP166" s="71">
        <f t="shared" si="66"/>
        <v>7920045</v>
      </c>
      <c r="AQ166" s="65" t="e">
        <f t="shared" si="19"/>
        <v>#DIV/0!</v>
      </c>
      <c r="AR166" s="72" t="e">
        <f t="shared" si="20"/>
        <v>#DIV/0!</v>
      </c>
      <c r="AS166" s="66" t="e">
        <f t="shared" si="21"/>
        <v>#DIV/0!</v>
      </c>
      <c r="AT166" s="66" t="e">
        <f t="shared" si="22"/>
        <v>#DIV/0!</v>
      </c>
      <c r="AU166" s="66" t="e">
        <f t="shared" si="23"/>
        <v>#DIV/0!</v>
      </c>
      <c r="AV166" s="66" t="e">
        <f t="shared" si="24"/>
        <v>#DIV/0!</v>
      </c>
      <c r="AW166" s="66" t="e">
        <f t="shared" si="25"/>
        <v>#DIV/0!</v>
      </c>
      <c r="AX166" s="66" t="e">
        <f t="shared" si="26"/>
        <v>#DIV/0!</v>
      </c>
      <c r="AY166" s="66" t="e">
        <f t="shared" si="27"/>
        <v>#DIV/0!</v>
      </c>
      <c r="AZ166" s="66" t="e">
        <f t="shared" si="28"/>
        <v>#DIV/0!</v>
      </c>
      <c r="BA166" s="66">
        <f t="shared" si="29"/>
        <v>6352960.084033614</v>
      </c>
      <c r="BB166" s="73">
        <f t="shared" si="30"/>
        <v>7560022.5</v>
      </c>
      <c r="BC166" s="74"/>
      <c r="BD166" s="75">
        <f t="shared" si="31"/>
        <v>0</v>
      </c>
      <c r="BE166" s="75">
        <f t="shared" si="32"/>
        <v>0</v>
      </c>
      <c r="BF166" s="75">
        <f t="shared" si="33"/>
        <v>0</v>
      </c>
      <c r="BG166" s="75">
        <f t="shared" si="34"/>
        <v>0</v>
      </c>
      <c r="BH166" s="75">
        <f t="shared" si="35"/>
        <v>0</v>
      </c>
      <c r="BI166" s="75">
        <f t="shared" si="36"/>
        <v>6338553</v>
      </c>
      <c r="BJ166" s="76">
        <f t="shared" si="37"/>
        <v>0</v>
      </c>
      <c r="BK166" s="75">
        <f t="shared" si="38"/>
        <v>0</v>
      </c>
      <c r="BL166" s="75">
        <f t="shared" si="39"/>
        <v>0</v>
      </c>
      <c r="BM166" s="75">
        <f t="shared" si="40"/>
        <v>0</v>
      </c>
      <c r="BN166" s="75">
        <f t="shared" si="41"/>
        <v>0</v>
      </c>
      <c r="BO166" s="75">
        <f t="shared" si="42"/>
        <v>6352960</v>
      </c>
      <c r="BP166" s="76">
        <f t="shared" si="43"/>
        <v>0</v>
      </c>
      <c r="BQ166" s="75">
        <f t="shared" si="44"/>
        <v>0</v>
      </c>
      <c r="BR166" s="75">
        <f t="shared" si="45"/>
        <v>0</v>
      </c>
      <c r="BS166" s="75">
        <f t="shared" si="46"/>
        <v>0</v>
      </c>
      <c r="BT166" s="75">
        <f t="shared" si="47"/>
        <v>0</v>
      </c>
      <c r="BU166" s="77">
        <f t="shared" si="48"/>
        <v>6352960</v>
      </c>
      <c r="BV166" s="77">
        <f t="shared" si="49"/>
        <v>6352960</v>
      </c>
      <c r="BW166" s="78"/>
      <c r="BX166" s="78"/>
      <c r="BY166" s="78"/>
      <c r="BZ166" s="78"/>
      <c r="CA166" s="78"/>
      <c r="CB166" s="78"/>
      <c r="CC166" s="78"/>
      <c r="CD166" s="78"/>
      <c r="CE166" s="78"/>
      <c r="CF166" s="78"/>
      <c r="CG166" s="78"/>
      <c r="CH166" s="78"/>
      <c r="CI166" s="78"/>
      <c r="CJ166" s="78"/>
      <c r="CK166" s="78"/>
      <c r="CL166" s="78"/>
      <c r="CM166" s="78"/>
      <c r="CN166" s="78"/>
      <c r="CO166" s="78"/>
      <c r="CP166" s="78"/>
    </row>
    <row r="167" spans="1:94" ht="20.25" hidden="1" customHeight="1" x14ac:dyDescent="0.35">
      <c r="A167" s="79">
        <v>145</v>
      </c>
      <c r="B167" s="79" t="s">
        <v>35</v>
      </c>
      <c r="C167" s="80" t="s">
        <v>178</v>
      </c>
      <c r="D167" s="80" t="str">
        <f t="shared" si="0"/>
        <v>MANO DE OBRA|BOMBA REFRIGERACION INVERSOR</v>
      </c>
      <c r="E167" s="81" t="s">
        <v>10</v>
      </c>
      <c r="F167" s="82">
        <v>1</v>
      </c>
      <c r="G167" s="65"/>
      <c r="H167" s="84">
        <f t="shared" si="50"/>
        <v>0</v>
      </c>
      <c r="I167" s="66"/>
      <c r="J167" s="84">
        <f t="shared" si="51"/>
        <v>0</v>
      </c>
      <c r="K167" s="66"/>
      <c r="L167" s="84">
        <f t="shared" si="52"/>
        <v>0</v>
      </c>
      <c r="M167" s="66"/>
      <c r="N167" s="84">
        <f t="shared" si="53"/>
        <v>0</v>
      </c>
      <c r="O167" s="66"/>
      <c r="P167" s="84">
        <f t="shared" si="54"/>
        <v>0</v>
      </c>
      <c r="Q167" s="84"/>
      <c r="R167" s="84">
        <f t="shared" si="6"/>
        <v>0</v>
      </c>
      <c r="S167" s="86"/>
      <c r="T167" s="87">
        <f t="shared" si="55"/>
        <v>0</v>
      </c>
      <c r="U167" s="87"/>
      <c r="V167" s="87">
        <f t="shared" si="56"/>
        <v>0</v>
      </c>
      <c r="W167" s="87"/>
      <c r="X167" s="87">
        <f t="shared" si="57"/>
        <v>0</v>
      </c>
      <c r="Y167" s="87"/>
      <c r="Z167" s="87">
        <f t="shared" si="58"/>
        <v>0</v>
      </c>
      <c r="AA167" s="87"/>
      <c r="AB167" s="87">
        <f t="shared" si="59"/>
        <v>0</v>
      </c>
      <c r="AC167" s="87">
        <v>525000</v>
      </c>
      <c r="AD167" s="87">
        <f t="shared" si="60"/>
        <v>624750</v>
      </c>
      <c r="AE167" s="89"/>
      <c r="AF167" s="90">
        <f t="shared" si="61"/>
        <v>0</v>
      </c>
      <c r="AG167" s="90"/>
      <c r="AH167" s="90">
        <f t="shared" si="62"/>
        <v>0</v>
      </c>
      <c r="AI167" s="90"/>
      <c r="AJ167" s="90">
        <f t="shared" si="63"/>
        <v>0</v>
      </c>
      <c r="AK167" s="90"/>
      <c r="AL167" s="90">
        <f t="shared" si="64"/>
        <v>0</v>
      </c>
      <c r="AM167" s="90"/>
      <c r="AN167" s="90">
        <f t="shared" si="65"/>
        <v>0</v>
      </c>
      <c r="AO167" s="90">
        <v>577500</v>
      </c>
      <c r="AP167" s="91">
        <f t="shared" si="66"/>
        <v>687225</v>
      </c>
      <c r="AQ167" s="92" t="e">
        <f t="shared" si="19"/>
        <v>#DIV/0!</v>
      </c>
      <c r="AR167" s="93" t="e">
        <f t="shared" si="20"/>
        <v>#DIV/0!</v>
      </c>
      <c r="AS167" s="94" t="e">
        <f t="shared" si="21"/>
        <v>#DIV/0!</v>
      </c>
      <c r="AT167" s="94" t="e">
        <f t="shared" si="22"/>
        <v>#DIV/0!</v>
      </c>
      <c r="AU167" s="94" t="e">
        <f t="shared" si="23"/>
        <v>#DIV/0!</v>
      </c>
      <c r="AV167" s="94" t="e">
        <f t="shared" si="24"/>
        <v>#DIV/0!</v>
      </c>
      <c r="AW167" s="94" t="e">
        <f t="shared" si="25"/>
        <v>#DIV/0!</v>
      </c>
      <c r="AX167" s="94" t="e">
        <f t="shared" si="26"/>
        <v>#DIV/0!</v>
      </c>
      <c r="AY167" s="94" t="e">
        <f t="shared" si="27"/>
        <v>#DIV/0!</v>
      </c>
      <c r="AZ167" s="94" t="e">
        <f t="shared" si="28"/>
        <v>#DIV/0!</v>
      </c>
      <c r="BA167" s="94">
        <f t="shared" si="29"/>
        <v>551250</v>
      </c>
      <c r="BB167" s="95">
        <f t="shared" si="30"/>
        <v>655987.5</v>
      </c>
      <c r="BC167" s="23"/>
      <c r="BD167" s="96">
        <f t="shared" si="31"/>
        <v>0</v>
      </c>
      <c r="BE167" s="96">
        <f t="shared" si="32"/>
        <v>0</v>
      </c>
      <c r="BF167" s="96">
        <f t="shared" si="33"/>
        <v>0</v>
      </c>
      <c r="BG167" s="96">
        <f t="shared" si="34"/>
        <v>0</v>
      </c>
      <c r="BH167" s="96">
        <f t="shared" si="35"/>
        <v>0</v>
      </c>
      <c r="BI167" s="96">
        <f t="shared" si="36"/>
        <v>550000</v>
      </c>
      <c r="BJ167" s="97">
        <f t="shared" si="37"/>
        <v>0</v>
      </c>
      <c r="BK167" s="96">
        <f t="shared" si="38"/>
        <v>0</v>
      </c>
      <c r="BL167" s="96">
        <f t="shared" si="39"/>
        <v>0</v>
      </c>
      <c r="BM167" s="96">
        <f t="shared" si="40"/>
        <v>0</v>
      </c>
      <c r="BN167" s="96">
        <f t="shared" si="41"/>
        <v>0</v>
      </c>
      <c r="BO167" s="96">
        <f t="shared" si="42"/>
        <v>551250</v>
      </c>
      <c r="BP167" s="97">
        <f t="shared" si="43"/>
        <v>0</v>
      </c>
      <c r="BQ167" s="96">
        <f t="shared" si="44"/>
        <v>0</v>
      </c>
      <c r="BR167" s="96">
        <f t="shared" si="45"/>
        <v>0</v>
      </c>
      <c r="BS167" s="96">
        <f t="shared" si="46"/>
        <v>0</v>
      </c>
      <c r="BT167" s="96">
        <f t="shared" si="47"/>
        <v>0</v>
      </c>
      <c r="BU167" s="98">
        <f t="shared" si="48"/>
        <v>551250</v>
      </c>
      <c r="BV167" s="77">
        <f t="shared" si="49"/>
        <v>551250</v>
      </c>
      <c r="BW167" s="9"/>
      <c r="BX167" s="9"/>
      <c r="BY167" s="9"/>
      <c r="BZ167" s="9"/>
      <c r="CA167" s="9"/>
      <c r="CB167" s="9"/>
      <c r="CC167" s="9"/>
      <c r="CD167" s="9"/>
      <c r="CE167" s="9"/>
      <c r="CF167" s="9"/>
      <c r="CG167" s="9"/>
      <c r="CH167" s="9"/>
      <c r="CI167" s="9"/>
      <c r="CJ167" s="9"/>
      <c r="CK167" s="9"/>
      <c r="CL167" s="9"/>
      <c r="CM167" s="9"/>
      <c r="CN167" s="9"/>
      <c r="CO167" s="9"/>
      <c r="CP167" s="9"/>
    </row>
    <row r="168" spans="1:94" ht="20.25" hidden="1" customHeight="1" x14ac:dyDescent="0.35">
      <c r="A168" s="99">
        <v>146</v>
      </c>
      <c r="B168" s="99" t="s">
        <v>21</v>
      </c>
      <c r="C168" s="80" t="s">
        <v>178</v>
      </c>
      <c r="D168" s="80" t="str">
        <f t="shared" si="0"/>
        <v>REPUESTOS|BOMBA REFRIGERACION INVERSOR</v>
      </c>
      <c r="E168" s="81" t="s">
        <v>84</v>
      </c>
      <c r="F168" s="82">
        <v>1</v>
      </c>
      <c r="G168" s="65"/>
      <c r="H168" s="84">
        <f t="shared" si="50"/>
        <v>0</v>
      </c>
      <c r="I168" s="66"/>
      <c r="J168" s="84">
        <f t="shared" si="51"/>
        <v>0</v>
      </c>
      <c r="K168" s="66"/>
      <c r="L168" s="84">
        <f t="shared" si="52"/>
        <v>0</v>
      </c>
      <c r="M168" s="66"/>
      <c r="N168" s="84">
        <f t="shared" si="53"/>
        <v>0</v>
      </c>
      <c r="O168" s="66"/>
      <c r="P168" s="84">
        <f t="shared" si="54"/>
        <v>0</v>
      </c>
      <c r="Q168" s="84"/>
      <c r="R168" s="84">
        <f t="shared" si="6"/>
        <v>0</v>
      </c>
      <c r="S168" s="86"/>
      <c r="T168" s="87">
        <f t="shared" si="55"/>
        <v>0</v>
      </c>
      <c r="U168" s="87"/>
      <c r="V168" s="87">
        <f t="shared" si="56"/>
        <v>0</v>
      </c>
      <c r="W168" s="87"/>
      <c r="X168" s="87">
        <f t="shared" si="57"/>
        <v>0</v>
      </c>
      <c r="Y168" s="87"/>
      <c r="Z168" s="87">
        <f t="shared" si="58"/>
        <v>0</v>
      </c>
      <c r="AA168" s="87"/>
      <c r="AB168" s="87">
        <f t="shared" si="59"/>
        <v>0</v>
      </c>
      <c r="AC168" s="87">
        <v>2521008.4033613442</v>
      </c>
      <c r="AD168" s="87">
        <f t="shared" si="60"/>
        <v>2999999.9999999995</v>
      </c>
      <c r="AE168" s="89"/>
      <c r="AF168" s="90">
        <f t="shared" si="61"/>
        <v>0</v>
      </c>
      <c r="AG168" s="90"/>
      <c r="AH168" s="90">
        <f t="shared" si="62"/>
        <v>0</v>
      </c>
      <c r="AI168" s="90"/>
      <c r="AJ168" s="90">
        <f t="shared" si="63"/>
        <v>0</v>
      </c>
      <c r="AK168" s="90"/>
      <c r="AL168" s="90">
        <f t="shared" si="64"/>
        <v>0</v>
      </c>
      <c r="AM168" s="90"/>
      <c r="AN168" s="90">
        <f t="shared" si="65"/>
        <v>0</v>
      </c>
      <c r="AO168" s="90">
        <v>2773100</v>
      </c>
      <c r="AP168" s="91">
        <f t="shared" si="66"/>
        <v>3299989</v>
      </c>
      <c r="AQ168" s="92" t="e">
        <f t="shared" si="19"/>
        <v>#DIV/0!</v>
      </c>
      <c r="AR168" s="93" t="e">
        <f t="shared" si="20"/>
        <v>#DIV/0!</v>
      </c>
      <c r="AS168" s="94" t="e">
        <f t="shared" si="21"/>
        <v>#DIV/0!</v>
      </c>
      <c r="AT168" s="94" t="e">
        <f t="shared" si="22"/>
        <v>#DIV/0!</v>
      </c>
      <c r="AU168" s="94" t="e">
        <f t="shared" si="23"/>
        <v>#DIV/0!</v>
      </c>
      <c r="AV168" s="94" t="e">
        <f t="shared" si="24"/>
        <v>#DIV/0!</v>
      </c>
      <c r="AW168" s="94" t="e">
        <f t="shared" si="25"/>
        <v>#DIV/0!</v>
      </c>
      <c r="AX168" s="94" t="e">
        <f t="shared" si="26"/>
        <v>#DIV/0!</v>
      </c>
      <c r="AY168" s="94" t="e">
        <f t="shared" si="27"/>
        <v>#DIV/0!</v>
      </c>
      <c r="AZ168" s="94" t="e">
        <f t="shared" si="28"/>
        <v>#DIV/0!</v>
      </c>
      <c r="BA168" s="94">
        <f t="shared" si="29"/>
        <v>2647054.2016806724</v>
      </c>
      <c r="BB168" s="95">
        <f t="shared" si="30"/>
        <v>3149994.5</v>
      </c>
      <c r="BC168" s="23"/>
      <c r="BD168" s="96">
        <f t="shared" si="31"/>
        <v>0</v>
      </c>
      <c r="BE168" s="96">
        <f t="shared" si="32"/>
        <v>0</v>
      </c>
      <c r="BF168" s="96">
        <f t="shared" si="33"/>
        <v>0</v>
      </c>
      <c r="BG168" s="96">
        <f t="shared" si="34"/>
        <v>0</v>
      </c>
      <c r="BH168" s="96">
        <f t="shared" si="35"/>
        <v>0</v>
      </c>
      <c r="BI168" s="96">
        <f t="shared" si="36"/>
        <v>2641052</v>
      </c>
      <c r="BJ168" s="97">
        <f t="shared" si="37"/>
        <v>0</v>
      </c>
      <c r="BK168" s="96">
        <f t="shared" si="38"/>
        <v>0</v>
      </c>
      <c r="BL168" s="96">
        <f t="shared" si="39"/>
        <v>0</v>
      </c>
      <c r="BM168" s="96">
        <f t="shared" si="40"/>
        <v>0</v>
      </c>
      <c r="BN168" s="96">
        <f t="shared" si="41"/>
        <v>0</v>
      </c>
      <c r="BO168" s="96">
        <f t="shared" si="42"/>
        <v>2647054</v>
      </c>
      <c r="BP168" s="97">
        <f t="shared" si="43"/>
        <v>0</v>
      </c>
      <c r="BQ168" s="96">
        <f t="shared" si="44"/>
        <v>0</v>
      </c>
      <c r="BR168" s="96">
        <f t="shared" si="45"/>
        <v>0</v>
      </c>
      <c r="BS168" s="96">
        <f t="shared" si="46"/>
        <v>0</v>
      </c>
      <c r="BT168" s="96">
        <f t="shared" si="47"/>
        <v>0</v>
      </c>
      <c r="BU168" s="98">
        <f t="shared" si="48"/>
        <v>2647054</v>
      </c>
      <c r="BV168" s="77">
        <f t="shared" si="49"/>
        <v>2647054</v>
      </c>
      <c r="BW168" s="9"/>
      <c r="BX168" s="9"/>
      <c r="BY168" s="9"/>
      <c r="BZ168" s="9"/>
      <c r="CA168" s="9"/>
      <c r="CB168" s="9"/>
      <c r="CC168" s="9"/>
      <c r="CD168" s="9"/>
      <c r="CE168" s="9"/>
      <c r="CF168" s="9"/>
      <c r="CG168" s="9"/>
      <c r="CH168" s="9"/>
      <c r="CI168" s="9"/>
      <c r="CJ168" s="9"/>
      <c r="CK168" s="9"/>
      <c r="CL168" s="9"/>
      <c r="CM168" s="9"/>
      <c r="CN168" s="9"/>
      <c r="CO168" s="9"/>
      <c r="CP168" s="9"/>
    </row>
    <row r="169" spans="1:94" ht="20.25" hidden="1" customHeight="1" x14ac:dyDescent="0.35">
      <c r="A169" s="79">
        <v>147</v>
      </c>
      <c r="B169" s="79" t="s">
        <v>35</v>
      </c>
      <c r="C169" s="80" t="s">
        <v>179</v>
      </c>
      <c r="D169" s="80" t="str">
        <f t="shared" si="0"/>
        <v>MANO DE OBRA|BOMBA VACIO ELECTRICA</v>
      </c>
      <c r="E169" s="81" t="s">
        <v>10</v>
      </c>
      <c r="F169" s="82">
        <v>1</v>
      </c>
      <c r="G169" s="65"/>
      <c r="H169" s="84">
        <f t="shared" si="50"/>
        <v>0</v>
      </c>
      <c r="I169" s="66"/>
      <c r="J169" s="84">
        <f t="shared" si="51"/>
        <v>0</v>
      </c>
      <c r="K169" s="66"/>
      <c r="L169" s="84">
        <f t="shared" si="52"/>
        <v>0</v>
      </c>
      <c r="M169" s="66"/>
      <c r="N169" s="84">
        <f t="shared" si="53"/>
        <v>0</v>
      </c>
      <c r="O169" s="66"/>
      <c r="P169" s="84">
        <f t="shared" si="54"/>
        <v>0</v>
      </c>
      <c r="Q169" s="84"/>
      <c r="R169" s="84">
        <f t="shared" si="6"/>
        <v>0</v>
      </c>
      <c r="S169" s="86"/>
      <c r="T169" s="87">
        <f t="shared" si="55"/>
        <v>0</v>
      </c>
      <c r="U169" s="87"/>
      <c r="V169" s="87">
        <f t="shared" si="56"/>
        <v>0</v>
      </c>
      <c r="W169" s="87"/>
      <c r="X169" s="87">
        <f t="shared" si="57"/>
        <v>0</v>
      </c>
      <c r="Y169" s="87"/>
      <c r="Z169" s="87">
        <f t="shared" si="58"/>
        <v>0</v>
      </c>
      <c r="AA169" s="87"/>
      <c r="AB169" s="87">
        <f t="shared" si="59"/>
        <v>0</v>
      </c>
      <c r="AC169" s="87">
        <v>525000</v>
      </c>
      <c r="AD169" s="87">
        <f t="shared" si="60"/>
        <v>624750</v>
      </c>
      <c r="AE169" s="89"/>
      <c r="AF169" s="90">
        <f t="shared" si="61"/>
        <v>0</v>
      </c>
      <c r="AG169" s="90"/>
      <c r="AH169" s="90">
        <f t="shared" si="62"/>
        <v>0</v>
      </c>
      <c r="AI169" s="90"/>
      <c r="AJ169" s="90">
        <f t="shared" si="63"/>
        <v>0</v>
      </c>
      <c r="AK169" s="90"/>
      <c r="AL169" s="90">
        <f t="shared" si="64"/>
        <v>0</v>
      </c>
      <c r="AM169" s="90"/>
      <c r="AN169" s="90">
        <f t="shared" si="65"/>
        <v>0</v>
      </c>
      <c r="AO169" s="90">
        <v>577500</v>
      </c>
      <c r="AP169" s="91">
        <f t="shared" si="66"/>
        <v>687225</v>
      </c>
      <c r="AQ169" s="92" t="e">
        <f t="shared" si="19"/>
        <v>#DIV/0!</v>
      </c>
      <c r="AR169" s="93" t="e">
        <f t="shared" si="20"/>
        <v>#DIV/0!</v>
      </c>
      <c r="AS169" s="94" t="e">
        <f t="shared" si="21"/>
        <v>#DIV/0!</v>
      </c>
      <c r="AT169" s="94" t="e">
        <f t="shared" si="22"/>
        <v>#DIV/0!</v>
      </c>
      <c r="AU169" s="94" t="e">
        <f t="shared" si="23"/>
        <v>#DIV/0!</v>
      </c>
      <c r="AV169" s="94" t="e">
        <f t="shared" si="24"/>
        <v>#DIV/0!</v>
      </c>
      <c r="AW169" s="94" t="e">
        <f t="shared" si="25"/>
        <v>#DIV/0!</v>
      </c>
      <c r="AX169" s="94" t="e">
        <f t="shared" si="26"/>
        <v>#DIV/0!</v>
      </c>
      <c r="AY169" s="94" t="e">
        <f t="shared" si="27"/>
        <v>#DIV/0!</v>
      </c>
      <c r="AZ169" s="94" t="e">
        <f t="shared" si="28"/>
        <v>#DIV/0!</v>
      </c>
      <c r="BA169" s="94">
        <f t="shared" si="29"/>
        <v>551250</v>
      </c>
      <c r="BB169" s="95">
        <f t="shared" si="30"/>
        <v>655987.5</v>
      </c>
      <c r="BC169" s="23"/>
      <c r="BD169" s="96">
        <f t="shared" si="31"/>
        <v>0</v>
      </c>
      <c r="BE169" s="96">
        <f t="shared" si="32"/>
        <v>0</v>
      </c>
      <c r="BF169" s="96">
        <f t="shared" si="33"/>
        <v>0</v>
      </c>
      <c r="BG169" s="96">
        <f t="shared" si="34"/>
        <v>0</v>
      </c>
      <c r="BH169" s="96">
        <f t="shared" si="35"/>
        <v>0</v>
      </c>
      <c r="BI169" s="96">
        <f t="shared" si="36"/>
        <v>550000</v>
      </c>
      <c r="BJ169" s="97">
        <f t="shared" si="37"/>
        <v>0</v>
      </c>
      <c r="BK169" s="96">
        <f t="shared" si="38"/>
        <v>0</v>
      </c>
      <c r="BL169" s="96">
        <f t="shared" si="39"/>
        <v>0</v>
      </c>
      <c r="BM169" s="96">
        <f t="shared" si="40"/>
        <v>0</v>
      </c>
      <c r="BN169" s="96">
        <f t="shared" si="41"/>
        <v>0</v>
      </c>
      <c r="BO169" s="96">
        <f t="shared" si="42"/>
        <v>551250</v>
      </c>
      <c r="BP169" s="97">
        <f t="shared" si="43"/>
        <v>0</v>
      </c>
      <c r="BQ169" s="96">
        <f t="shared" si="44"/>
        <v>0</v>
      </c>
      <c r="BR169" s="96">
        <f t="shared" si="45"/>
        <v>0</v>
      </c>
      <c r="BS169" s="96">
        <f t="shared" si="46"/>
        <v>0</v>
      </c>
      <c r="BT169" s="96">
        <f t="shared" si="47"/>
        <v>0</v>
      </c>
      <c r="BU169" s="98">
        <f t="shared" si="48"/>
        <v>551250</v>
      </c>
      <c r="BV169" s="77">
        <f t="shared" si="49"/>
        <v>551250</v>
      </c>
      <c r="BW169" s="9"/>
      <c r="BX169" s="9"/>
      <c r="BY169" s="9"/>
      <c r="BZ169" s="9"/>
      <c r="CA169" s="9"/>
      <c r="CB169" s="9"/>
      <c r="CC169" s="9"/>
      <c r="CD169" s="9"/>
      <c r="CE169" s="9"/>
      <c r="CF169" s="9"/>
      <c r="CG169" s="9"/>
      <c r="CH169" s="9"/>
      <c r="CI169" s="9"/>
      <c r="CJ169" s="9"/>
      <c r="CK169" s="9"/>
      <c r="CL169" s="9"/>
      <c r="CM169" s="9"/>
      <c r="CN169" s="9"/>
      <c r="CO169" s="9"/>
      <c r="CP169" s="9"/>
    </row>
    <row r="170" spans="1:94" ht="20.25" hidden="1" customHeight="1" x14ac:dyDescent="0.35">
      <c r="A170" s="99">
        <v>148</v>
      </c>
      <c r="B170" s="99" t="s">
        <v>21</v>
      </c>
      <c r="C170" s="80" t="s">
        <v>179</v>
      </c>
      <c r="D170" s="80" t="str">
        <f t="shared" si="0"/>
        <v>REPUESTOS|BOMBA VACIO ELECTRICA</v>
      </c>
      <c r="E170" s="81" t="s">
        <v>84</v>
      </c>
      <c r="F170" s="82">
        <v>1</v>
      </c>
      <c r="G170" s="65"/>
      <c r="H170" s="84">
        <f t="shared" si="50"/>
        <v>0</v>
      </c>
      <c r="I170" s="66"/>
      <c r="J170" s="84">
        <f t="shared" si="51"/>
        <v>0</v>
      </c>
      <c r="K170" s="66"/>
      <c r="L170" s="84">
        <f t="shared" si="52"/>
        <v>0</v>
      </c>
      <c r="M170" s="66"/>
      <c r="N170" s="84">
        <f t="shared" si="53"/>
        <v>0</v>
      </c>
      <c r="O170" s="66"/>
      <c r="P170" s="84">
        <f t="shared" si="54"/>
        <v>0</v>
      </c>
      <c r="Q170" s="84"/>
      <c r="R170" s="84">
        <f t="shared" si="6"/>
        <v>0</v>
      </c>
      <c r="S170" s="86"/>
      <c r="T170" s="87">
        <f t="shared" si="55"/>
        <v>0</v>
      </c>
      <c r="U170" s="87"/>
      <c r="V170" s="87">
        <f t="shared" si="56"/>
        <v>0</v>
      </c>
      <c r="W170" s="87"/>
      <c r="X170" s="87">
        <f t="shared" si="57"/>
        <v>0</v>
      </c>
      <c r="Y170" s="87"/>
      <c r="Z170" s="87">
        <f t="shared" si="58"/>
        <v>0</v>
      </c>
      <c r="AA170" s="87"/>
      <c r="AB170" s="87">
        <f t="shared" si="59"/>
        <v>0</v>
      </c>
      <c r="AC170" s="87">
        <v>2221511.5966386553</v>
      </c>
      <c r="AD170" s="87">
        <f t="shared" si="60"/>
        <v>2643598.7999999998</v>
      </c>
      <c r="AE170" s="89"/>
      <c r="AF170" s="90">
        <f t="shared" si="61"/>
        <v>0</v>
      </c>
      <c r="AG170" s="90"/>
      <c r="AH170" s="90">
        <f t="shared" si="62"/>
        <v>0</v>
      </c>
      <c r="AI170" s="90"/>
      <c r="AJ170" s="90">
        <f t="shared" si="63"/>
        <v>0</v>
      </c>
      <c r="AK170" s="90"/>
      <c r="AL170" s="90">
        <f t="shared" si="64"/>
        <v>0</v>
      </c>
      <c r="AM170" s="90"/>
      <c r="AN170" s="90">
        <f t="shared" si="65"/>
        <v>0</v>
      </c>
      <c r="AO170" s="90">
        <v>2443700</v>
      </c>
      <c r="AP170" s="91">
        <f t="shared" si="66"/>
        <v>2908003</v>
      </c>
      <c r="AQ170" s="92" t="e">
        <f t="shared" si="19"/>
        <v>#DIV/0!</v>
      </c>
      <c r="AR170" s="93" t="e">
        <f t="shared" si="20"/>
        <v>#DIV/0!</v>
      </c>
      <c r="AS170" s="94" t="e">
        <f t="shared" si="21"/>
        <v>#DIV/0!</v>
      </c>
      <c r="AT170" s="94" t="e">
        <f t="shared" si="22"/>
        <v>#DIV/0!</v>
      </c>
      <c r="AU170" s="94" t="e">
        <f t="shared" si="23"/>
        <v>#DIV/0!</v>
      </c>
      <c r="AV170" s="94" t="e">
        <f t="shared" si="24"/>
        <v>#DIV/0!</v>
      </c>
      <c r="AW170" s="94" t="e">
        <f t="shared" si="25"/>
        <v>#DIV/0!</v>
      </c>
      <c r="AX170" s="94" t="e">
        <f t="shared" si="26"/>
        <v>#DIV/0!</v>
      </c>
      <c r="AY170" s="94" t="e">
        <f t="shared" si="27"/>
        <v>#DIV/0!</v>
      </c>
      <c r="AZ170" s="94" t="e">
        <f t="shared" si="28"/>
        <v>#DIV/0!</v>
      </c>
      <c r="BA170" s="94">
        <f t="shared" si="29"/>
        <v>2332605.7983193276</v>
      </c>
      <c r="BB170" s="95">
        <f t="shared" si="30"/>
        <v>2775800.9</v>
      </c>
      <c r="BC170" s="23"/>
      <c r="BD170" s="96">
        <f t="shared" si="31"/>
        <v>0</v>
      </c>
      <c r="BE170" s="96">
        <f t="shared" si="32"/>
        <v>0</v>
      </c>
      <c r="BF170" s="96">
        <f t="shared" si="33"/>
        <v>0</v>
      </c>
      <c r="BG170" s="96">
        <f t="shared" si="34"/>
        <v>0</v>
      </c>
      <c r="BH170" s="96">
        <f t="shared" si="35"/>
        <v>0</v>
      </c>
      <c r="BI170" s="96">
        <f t="shared" si="36"/>
        <v>2327315</v>
      </c>
      <c r="BJ170" s="97">
        <f t="shared" si="37"/>
        <v>0</v>
      </c>
      <c r="BK170" s="96">
        <f t="shared" si="38"/>
        <v>0</v>
      </c>
      <c r="BL170" s="96">
        <f t="shared" si="39"/>
        <v>0</v>
      </c>
      <c r="BM170" s="96">
        <f t="shared" si="40"/>
        <v>0</v>
      </c>
      <c r="BN170" s="96">
        <f t="shared" si="41"/>
        <v>0</v>
      </c>
      <c r="BO170" s="96">
        <f t="shared" si="42"/>
        <v>2332606</v>
      </c>
      <c r="BP170" s="97">
        <f t="shared" si="43"/>
        <v>0</v>
      </c>
      <c r="BQ170" s="96">
        <f t="shared" si="44"/>
        <v>0</v>
      </c>
      <c r="BR170" s="96">
        <f t="shared" si="45"/>
        <v>0</v>
      </c>
      <c r="BS170" s="96">
        <f t="shared" si="46"/>
        <v>0</v>
      </c>
      <c r="BT170" s="96">
        <f t="shared" si="47"/>
        <v>0</v>
      </c>
      <c r="BU170" s="98">
        <f t="shared" si="48"/>
        <v>2332606</v>
      </c>
      <c r="BV170" s="77">
        <f t="shared" si="49"/>
        <v>2332606</v>
      </c>
      <c r="BW170" s="9"/>
      <c r="BX170" s="9"/>
      <c r="BY170" s="9"/>
      <c r="BZ170" s="9"/>
      <c r="CA170" s="9"/>
      <c r="CB170" s="9"/>
      <c r="CC170" s="9"/>
      <c r="CD170" s="9"/>
      <c r="CE170" s="9"/>
      <c r="CF170" s="9"/>
      <c r="CG170" s="9"/>
      <c r="CH170" s="9"/>
      <c r="CI170" s="9"/>
      <c r="CJ170" s="9"/>
      <c r="CK170" s="9"/>
      <c r="CL170" s="9"/>
      <c r="CM170" s="9"/>
      <c r="CN170" s="9"/>
      <c r="CO170" s="9"/>
      <c r="CP170" s="9"/>
    </row>
    <row r="171" spans="1:94" ht="20.25" hidden="1" customHeight="1" x14ac:dyDescent="0.35">
      <c r="A171" s="79">
        <v>149</v>
      </c>
      <c r="B171" s="79" t="s">
        <v>35</v>
      </c>
      <c r="C171" s="80" t="s">
        <v>180</v>
      </c>
      <c r="D171" s="80" t="str">
        <f t="shared" si="0"/>
        <v>MANO DE OBRA|BOMBILLO COCUYO</v>
      </c>
      <c r="E171" s="81" t="s">
        <v>10</v>
      </c>
      <c r="F171" s="82">
        <v>1</v>
      </c>
      <c r="G171" s="83">
        <v>11200.061144779998</v>
      </c>
      <c r="H171" s="84">
        <f t="shared" si="50"/>
        <v>13328.072762288197</v>
      </c>
      <c r="I171" s="84">
        <v>11200.061144779998</v>
      </c>
      <c r="J171" s="84">
        <f t="shared" si="51"/>
        <v>13328.072762288197</v>
      </c>
      <c r="K171" s="84">
        <v>13926.400000000001</v>
      </c>
      <c r="L171" s="84">
        <f t="shared" si="52"/>
        <v>16572.416000000001</v>
      </c>
      <c r="M171" s="84">
        <v>4799.9948800000002</v>
      </c>
      <c r="N171" s="84">
        <f t="shared" si="53"/>
        <v>5711.9939071999997</v>
      </c>
      <c r="O171" s="84">
        <v>2431.6800000000003</v>
      </c>
      <c r="P171" s="84">
        <f t="shared" si="54"/>
        <v>2893.6992</v>
      </c>
      <c r="Q171" s="84"/>
      <c r="R171" s="84">
        <f t="shared" si="6"/>
        <v>0</v>
      </c>
      <c r="S171" s="86">
        <v>15000</v>
      </c>
      <c r="T171" s="87">
        <f t="shared" si="55"/>
        <v>17850</v>
      </c>
      <c r="U171" s="87">
        <v>15000</v>
      </c>
      <c r="V171" s="87">
        <f t="shared" si="56"/>
        <v>17850</v>
      </c>
      <c r="W171" s="87">
        <v>15000</v>
      </c>
      <c r="X171" s="87">
        <f t="shared" si="57"/>
        <v>17850</v>
      </c>
      <c r="Y171" s="87">
        <v>15000</v>
      </c>
      <c r="Z171" s="87">
        <f t="shared" si="58"/>
        <v>17850</v>
      </c>
      <c r="AA171" s="87">
        <v>15000</v>
      </c>
      <c r="AB171" s="87">
        <f t="shared" si="59"/>
        <v>17850</v>
      </c>
      <c r="AC171" s="87">
        <v>15000</v>
      </c>
      <c r="AD171" s="87">
        <f t="shared" si="60"/>
        <v>17850</v>
      </c>
      <c r="AE171" s="89">
        <v>16500</v>
      </c>
      <c r="AF171" s="90">
        <f t="shared" si="61"/>
        <v>19635</v>
      </c>
      <c r="AG171" s="90">
        <v>16500</v>
      </c>
      <c r="AH171" s="90">
        <f t="shared" si="62"/>
        <v>19635</v>
      </c>
      <c r="AI171" s="90">
        <v>16500</v>
      </c>
      <c r="AJ171" s="90">
        <f t="shared" si="63"/>
        <v>19635</v>
      </c>
      <c r="AK171" s="90">
        <v>16500</v>
      </c>
      <c r="AL171" s="90">
        <f t="shared" si="64"/>
        <v>19635</v>
      </c>
      <c r="AM171" s="90">
        <v>16500</v>
      </c>
      <c r="AN171" s="90">
        <f t="shared" si="65"/>
        <v>19635</v>
      </c>
      <c r="AO171" s="90">
        <v>16500</v>
      </c>
      <c r="AP171" s="91">
        <f t="shared" si="66"/>
        <v>19635</v>
      </c>
      <c r="AQ171" s="92">
        <f t="shared" si="19"/>
        <v>14233.353714926665</v>
      </c>
      <c r="AR171" s="93">
        <f t="shared" si="20"/>
        <v>16937.690920762732</v>
      </c>
      <c r="AS171" s="94">
        <f t="shared" si="21"/>
        <v>14233.353714926665</v>
      </c>
      <c r="AT171" s="94">
        <f t="shared" si="22"/>
        <v>16937.690920762732</v>
      </c>
      <c r="AU171" s="94">
        <f t="shared" si="23"/>
        <v>15142.133333333333</v>
      </c>
      <c r="AV171" s="94">
        <f t="shared" si="24"/>
        <v>18019.138666666666</v>
      </c>
      <c r="AW171" s="94">
        <f t="shared" si="25"/>
        <v>12099.998293333332</v>
      </c>
      <c r="AX171" s="94">
        <f t="shared" si="26"/>
        <v>14398.997969066664</v>
      </c>
      <c r="AY171" s="94">
        <f t="shared" si="27"/>
        <v>11310.56</v>
      </c>
      <c r="AZ171" s="94">
        <f t="shared" si="28"/>
        <v>13459.566399999998</v>
      </c>
      <c r="BA171" s="94">
        <f t="shared" si="29"/>
        <v>15750</v>
      </c>
      <c r="BB171" s="95">
        <f t="shared" si="30"/>
        <v>18742.5</v>
      </c>
      <c r="BC171" s="23"/>
      <c r="BD171" s="96">
        <f t="shared" si="31"/>
        <v>13853</v>
      </c>
      <c r="BE171" s="96">
        <f t="shared" si="32"/>
        <v>13853</v>
      </c>
      <c r="BF171" s="96">
        <f t="shared" si="33"/>
        <v>15069</v>
      </c>
      <c r="BG171" s="96">
        <f t="shared" si="34"/>
        <v>8939</v>
      </c>
      <c r="BH171" s="96">
        <f t="shared" si="35"/>
        <v>5571</v>
      </c>
      <c r="BI171" s="96">
        <f t="shared" si="36"/>
        <v>15714</v>
      </c>
      <c r="BJ171" s="97">
        <f t="shared" si="37"/>
        <v>14233</v>
      </c>
      <c r="BK171" s="96">
        <f t="shared" si="38"/>
        <v>14233</v>
      </c>
      <c r="BL171" s="96">
        <f t="shared" si="39"/>
        <v>15142</v>
      </c>
      <c r="BM171" s="96">
        <f t="shared" si="40"/>
        <v>12100</v>
      </c>
      <c r="BN171" s="96">
        <f t="shared" si="41"/>
        <v>11311</v>
      </c>
      <c r="BO171" s="96">
        <f t="shared" si="42"/>
        <v>15750</v>
      </c>
      <c r="BP171" s="97">
        <f t="shared" si="43"/>
        <v>14233</v>
      </c>
      <c r="BQ171" s="96">
        <f t="shared" si="44"/>
        <v>14233</v>
      </c>
      <c r="BR171" s="96">
        <f t="shared" si="45"/>
        <v>15142</v>
      </c>
      <c r="BS171" s="96">
        <f t="shared" si="46"/>
        <v>15750</v>
      </c>
      <c r="BT171" s="96">
        <f t="shared" si="47"/>
        <v>15750</v>
      </c>
      <c r="BU171" s="98">
        <f t="shared" si="48"/>
        <v>15750</v>
      </c>
      <c r="BV171" s="77">
        <f t="shared" si="49"/>
        <v>90858</v>
      </c>
      <c r="BW171" s="9"/>
      <c r="BX171" s="9"/>
      <c r="BY171" s="9"/>
      <c r="BZ171" s="9"/>
      <c r="CA171" s="9"/>
      <c r="CB171" s="9"/>
      <c r="CC171" s="9"/>
      <c r="CD171" s="9"/>
      <c r="CE171" s="9"/>
      <c r="CF171" s="9"/>
      <c r="CG171" s="9"/>
      <c r="CH171" s="9"/>
      <c r="CI171" s="9"/>
      <c r="CJ171" s="9"/>
      <c r="CK171" s="9"/>
      <c r="CL171" s="9"/>
      <c r="CM171" s="9"/>
      <c r="CN171" s="9"/>
      <c r="CO171" s="9"/>
      <c r="CP171" s="9"/>
    </row>
    <row r="172" spans="1:94" ht="20.25" hidden="1" customHeight="1" x14ac:dyDescent="0.35">
      <c r="A172" s="99">
        <v>150</v>
      </c>
      <c r="B172" s="99" t="s">
        <v>21</v>
      </c>
      <c r="C172" s="80" t="s">
        <v>180</v>
      </c>
      <c r="D172" s="80" t="str">
        <f t="shared" si="0"/>
        <v>REPUESTOS|BOMBILLO COCUYO</v>
      </c>
      <c r="E172" s="81" t="s">
        <v>84</v>
      </c>
      <c r="F172" s="82">
        <v>1</v>
      </c>
      <c r="G172" s="83">
        <v>5858.3342811559996</v>
      </c>
      <c r="H172" s="84">
        <f t="shared" si="50"/>
        <v>6971.4177945756392</v>
      </c>
      <c r="I172" s="84">
        <v>5858.3342811559996</v>
      </c>
      <c r="J172" s="84">
        <f t="shared" si="51"/>
        <v>6971.4177945756392</v>
      </c>
      <c r="K172" s="84">
        <v>17279.996800000001</v>
      </c>
      <c r="L172" s="84">
        <f t="shared" si="52"/>
        <v>20563.196191999999</v>
      </c>
      <c r="M172" s="84">
        <v>3443.2044800000003</v>
      </c>
      <c r="N172" s="84">
        <f t="shared" si="53"/>
        <v>4097.4133312000004</v>
      </c>
      <c r="O172" s="84">
        <v>1745.152</v>
      </c>
      <c r="P172" s="84">
        <f t="shared" si="54"/>
        <v>2076.7308800000001</v>
      </c>
      <c r="Q172" s="84"/>
      <c r="R172" s="84">
        <f t="shared" si="6"/>
        <v>0</v>
      </c>
      <c r="S172" s="86">
        <v>8000</v>
      </c>
      <c r="T172" s="87">
        <f t="shared" si="55"/>
        <v>9520</v>
      </c>
      <c r="U172" s="87">
        <v>8000</v>
      </c>
      <c r="V172" s="87">
        <f t="shared" si="56"/>
        <v>9520</v>
      </c>
      <c r="W172" s="87">
        <v>8000</v>
      </c>
      <c r="X172" s="87">
        <f t="shared" si="57"/>
        <v>9520</v>
      </c>
      <c r="Y172" s="87">
        <v>8000</v>
      </c>
      <c r="Z172" s="87">
        <f t="shared" si="58"/>
        <v>9520</v>
      </c>
      <c r="AA172" s="87">
        <v>8000</v>
      </c>
      <c r="AB172" s="87">
        <f t="shared" si="59"/>
        <v>9520</v>
      </c>
      <c r="AC172" s="87">
        <v>8000</v>
      </c>
      <c r="AD172" s="87">
        <f t="shared" si="60"/>
        <v>9520</v>
      </c>
      <c r="AE172" s="89">
        <v>8800</v>
      </c>
      <c r="AF172" s="90">
        <f t="shared" si="61"/>
        <v>10472</v>
      </c>
      <c r="AG172" s="90">
        <v>8800</v>
      </c>
      <c r="AH172" s="90">
        <f t="shared" si="62"/>
        <v>10472</v>
      </c>
      <c r="AI172" s="90">
        <v>8800</v>
      </c>
      <c r="AJ172" s="90">
        <f t="shared" si="63"/>
        <v>10472</v>
      </c>
      <c r="AK172" s="90">
        <v>8800</v>
      </c>
      <c r="AL172" s="90">
        <f t="shared" si="64"/>
        <v>10472</v>
      </c>
      <c r="AM172" s="90">
        <v>8800</v>
      </c>
      <c r="AN172" s="90">
        <f t="shared" si="65"/>
        <v>10472</v>
      </c>
      <c r="AO172" s="90">
        <v>8800</v>
      </c>
      <c r="AP172" s="91">
        <f t="shared" si="66"/>
        <v>10472</v>
      </c>
      <c r="AQ172" s="92">
        <f t="shared" si="19"/>
        <v>7552.7780937186662</v>
      </c>
      <c r="AR172" s="93">
        <f t="shared" si="20"/>
        <v>8987.8059315252121</v>
      </c>
      <c r="AS172" s="94">
        <f t="shared" si="21"/>
        <v>7552.7780937186662</v>
      </c>
      <c r="AT172" s="94">
        <f t="shared" si="22"/>
        <v>8987.8059315252121</v>
      </c>
      <c r="AU172" s="94">
        <f t="shared" si="23"/>
        <v>11359.998933333334</v>
      </c>
      <c r="AV172" s="94">
        <f t="shared" si="24"/>
        <v>13518.398730666668</v>
      </c>
      <c r="AW172" s="94">
        <f t="shared" si="25"/>
        <v>6747.7348266666668</v>
      </c>
      <c r="AX172" s="94">
        <f t="shared" si="26"/>
        <v>8029.8044437333328</v>
      </c>
      <c r="AY172" s="94">
        <f t="shared" si="27"/>
        <v>6181.717333333334</v>
      </c>
      <c r="AZ172" s="94">
        <f t="shared" si="28"/>
        <v>7356.2436266666673</v>
      </c>
      <c r="BA172" s="94">
        <f t="shared" si="29"/>
        <v>8400</v>
      </c>
      <c r="BB172" s="95">
        <f t="shared" si="30"/>
        <v>9996</v>
      </c>
      <c r="BC172" s="23"/>
      <c r="BD172" s="96">
        <f t="shared" si="31"/>
        <v>7329</v>
      </c>
      <c r="BE172" s="96">
        <f t="shared" si="32"/>
        <v>7329</v>
      </c>
      <c r="BF172" s="96">
        <f t="shared" si="33"/>
        <v>10118</v>
      </c>
      <c r="BG172" s="96">
        <f t="shared" si="34"/>
        <v>5670</v>
      </c>
      <c r="BH172" s="96">
        <f t="shared" si="35"/>
        <v>3696</v>
      </c>
      <c r="BI172" s="96">
        <f t="shared" si="36"/>
        <v>8381</v>
      </c>
      <c r="BJ172" s="97">
        <f t="shared" si="37"/>
        <v>7553</v>
      </c>
      <c r="BK172" s="96">
        <f t="shared" si="38"/>
        <v>7553</v>
      </c>
      <c r="BL172" s="96">
        <f t="shared" si="39"/>
        <v>11360</v>
      </c>
      <c r="BM172" s="96">
        <f t="shared" si="40"/>
        <v>6748</v>
      </c>
      <c r="BN172" s="96">
        <f t="shared" si="41"/>
        <v>6182</v>
      </c>
      <c r="BO172" s="96">
        <f t="shared" si="42"/>
        <v>8400</v>
      </c>
      <c r="BP172" s="97">
        <f t="shared" si="43"/>
        <v>7553</v>
      </c>
      <c r="BQ172" s="96">
        <f t="shared" si="44"/>
        <v>7553</v>
      </c>
      <c r="BR172" s="96">
        <f t="shared" si="45"/>
        <v>8400</v>
      </c>
      <c r="BS172" s="96">
        <f t="shared" si="46"/>
        <v>8400</v>
      </c>
      <c r="BT172" s="96">
        <f t="shared" si="47"/>
        <v>8400</v>
      </c>
      <c r="BU172" s="98">
        <f t="shared" si="48"/>
        <v>8400</v>
      </c>
      <c r="BV172" s="77">
        <f t="shared" si="49"/>
        <v>48706</v>
      </c>
      <c r="BW172" s="9"/>
      <c r="BX172" s="9"/>
      <c r="BY172" s="9"/>
      <c r="BZ172" s="9"/>
      <c r="CA172" s="9"/>
      <c r="CB172" s="9"/>
      <c r="CC172" s="9"/>
      <c r="CD172" s="9"/>
      <c r="CE172" s="9"/>
      <c r="CF172" s="9"/>
      <c r="CG172" s="9"/>
      <c r="CH172" s="9"/>
      <c r="CI172" s="9"/>
      <c r="CJ172" s="9"/>
      <c r="CK172" s="9"/>
      <c r="CL172" s="9"/>
      <c r="CM172" s="9"/>
      <c r="CN172" s="9"/>
      <c r="CO172" s="9"/>
      <c r="CP172" s="9"/>
    </row>
    <row r="173" spans="1:94" ht="20.25" hidden="1" customHeight="1" x14ac:dyDescent="0.4">
      <c r="A173" s="79">
        <v>151</v>
      </c>
      <c r="B173" s="79" t="s">
        <v>35</v>
      </c>
      <c r="C173" s="80" t="s">
        <v>181</v>
      </c>
      <c r="D173" s="80" t="str">
        <f t="shared" si="0"/>
        <v>MANO DE OBRA|BOMBILLO DIRECCIONAL</v>
      </c>
      <c r="E173" s="81" t="s">
        <v>10</v>
      </c>
      <c r="F173" s="82">
        <v>1</v>
      </c>
      <c r="G173" s="83">
        <v>11200.061144779998</v>
      </c>
      <c r="H173" s="84">
        <f t="shared" si="50"/>
        <v>13328.072762288197</v>
      </c>
      <c r="I173" s="84">
        <v>11200.061144779998</v>
      </c>
      <c r="J173" s="84">
        <f t="shared" si="51"/>
        <v>13328.072762288197</v>
      </c>
      <c r="K173" s="84">
        <v>13926.400000000001</v>
      </c>
      <c r="L173" s="84">
        <f t="shared" si="52"/>
        <v>16572.416000000001</v>
      </c>
      <c r="M173" s="84">
        <v>4799.9948800000002</v>
      </c>
      <c r="N173" s="84">
        <f t="shared" si="53"/>
        <v>5711.9939071999997</v>
      </c>
      <c r="O173" s="84">
        <v>2431.6800000000003</v>
      </c>
      <c r="P173" s="84">
        <f t="shared" si="54"/>
        <v>2893.6992</v>
      </c>
      <c r="Q173" s="84"/>
      <c r="R173" s="84">
        <f t="shared" si="6"/>
        <v>0</v>
      </c>
      <c r="S173" s="86">
        <v>15000</v>
      </c>
      <c r="T173" s="87">
        <f t="shared" si="55"/>
        <v>17850</v>
      </c>
      <c r="U173" s="87">
        <v>15000</v>
      </c>
      <c r="V173" s="87">
        <f t="shared" si="56"/>
        <v>17850</v>
      </c>
      <c r="W173" s="87">
        <v>15000</v>
      </c>
      <c r="X173" s="87">
        <f t="shared" si="57"/>
        <v>17850</v>
      </c>
      <c r="Y173" s="87">
        <v>15000</v>
      </c>
      <c r="Z173" s="87">
        <f t="shared" si="58"/>
        <v>17850</v>
      </c>
      <c r="AA173" s="87">
        <v>15000</v>
      </c>
      <c r="AB173" s="87">
        <f t="shared" si="59"/>
        <v>17850</v>
      </c>
      <c r="AC173" s="87">
        <v>15000</v>
      </c>
      <c r="AD173" s="87">
        <f t="shared" si="60"/>
        <v>17850</v>
      </c>
      <c r="AE173" s="89">
        <v>16500</v>
      </c>
      <c r="AF173" s="90">
        <f t="shared" si="61"/>
        <v>19635</v>
      </c>
      <c r="AG173" s="90">
        <v>16500</v>
      </c>
      <c r="AH173" s="90">
        <f t="shared" si="62"/>
        <v>19635</v>
      </c>
      <c r="AI173" s="90">
        <v>16500</v>
      </c>
      <c r="AJ173" s="90">
        <f t="shared" si="63"/>
        <v>19635</v>
      </c>
      <c r="AK173" s="90">
        <v>16500</v>
      </c>
      <c r="AL173" s="90">
        <f t="shared" si="64"/>
        <v>19635</v>
      </c>
      <c r="AM173" s="90">
        <v>16500</v>
      </c>
      <c r="AN173" s="90">
        <f t="shared" si="65"/>
        <v>19635</v>
      </c>
      <c r="AO173" s="90">
        <v>16500</v>
      </c>
      <c r="AP173" s="91">
        <f t="shared" si="66"/>
        <v>19635</v>
      </c>
      <c r="AQ173" s="92">
        <f t="shared" si="19"/>
        <v>14233.353714926665</v>
      </c>
      <c r="AR173" s="93">
        <f t="shared" si="20"/>
        <v>16937.690920762732</v>
      </c>
      <c r="AS173" s="94">
        <f t="shared" si="21"/>
        <v>14233.353714926665</v>
      </c>
      <c r="AT173" s="94">
        <f t="shared" si="22"/>
        <v>16937.690920762732</v>
      </c>
      <c r="AU173" s="94">
        <f t="shared" si="23"/>
        <v>15142.133333333333</v>
      </c>
      <c r="AV173" s="94">
        <f t="shared" si="24"/>
        <v>18019.138666666666</v>
      </c>
      <c r="AW173" s="94">
        <f t="shared" si="25"/>
        <v>12099.998293333332</v>
      </c>
      <c r="AX173" s="94">
        <f t="shared" si="26"/>
        <v>14398.997969066664</v>
      </c>
      <c r="AY173" s="94">
        <f t="shared" si="27"/>
        <v>11310.56</v>
      </c>
      <c r="AZ173" s="94">
        <f t="shared" si="28"/>
        <v>13459.566399999998</v>
      </c>
      <c r="BA173" s="94">
        <f t="shared" si="29"/>
        <v>15750</v>
      </c>
      <c r="BB173" s="95">
        <f t="shared" si="30"/>
        <v>18742.5</v>
      </c>
      <c r="BC173" s="106"/>
      <c r="BD173" s="96">
        <f t="shared" si="31"/>
        <v>13853</v>
      </c>
      <c r="BE173" s="96">
        <f t="shared" si="32"/>
        <v>13853</v>
      </c>
      <c r="BF173" s="96">
        <f t="shared" si="33"/>
        <v>15069</v>
      </c>
      <c r="BG173" s="96">
        <f t="shared" si="34"/>
        <v>8939</v>
      </c>
      <c r="BH173" s="96">
        <f t="shared" si="35"/>
        <v>5571</v>
      </c>
      <c r="BI173" s="96">
        <f t="shared" si="36"/>
        <v>15714</v>
      </c>
      <c r="BJ173" s="97">
        <f t="shared" si="37"/>
        <v>14233</v>
      </c>
      <c r="BK173" s="96">
        <f t="shared" si="38"/>
        <v>14233</v>
      </c>
      <c r="BL173" s="96">
        <f t="shared" si="39"/>
        <v>15142</v>
      </c>
      <c r="BM173" s="96">
        <f t="shared" si="40"/>
        <v>12100</v>
      </c>
      <c r="BN173" s="96">
        <f t="shared" si="41"/>
        <v>11311</v>
      </c>
      <c r="BO173" s="96">
        <f t="shared" si="42"/>
        <v>15750</v>
      </c>
      <c r="BP173" s="97">
        <f t="shared" si="43"/>
        <v>14233</v>
      </c>
      <c r="BQ173" s="96">
        <f t="shared" si="44"/>
        <v>14233</v>
      </c>
      <c r="BR173" s="96">
        <f t="shared" si="45"/>
        <v>15142</v>
      </c>
      <c r="BS173" s="96">
        <f t="shared" si="46"/>
        <v>15750</v>
      </c>
      <c r="BT173" s="96">
        <f t="shared" si="47"/>
        <v>15750</v>
      </c>
      <c r="BU173" s="98">
        <f t="shared" si="48"/>
        <v>15750</v>
      </c>
      <c r="BV173" s="77">
        <f t="shared" si="49"/>
        <v>90858</v>
      </c>
      <c r="BW173" s="107"/>
      <c r="BX173" s="107"/>
      <c r="BY173" s="107"/>
      <c r="BZ173" s="107"/>
      <c r="CA173" s="107"/>
      <c r="CB173" s="107"/>
      <c r="CC173" s="107"/>
      <c r="CD173" s="107"/>
      <c r="CE173" s="107"/>
      <c r="CF173" s="107"/>
      <c r="CG173" s="107"/>
      <c r="CH173" s="107"/>
      <c r="CI173" s="107"/>
      <c r="CJ173" s="107"/>
      <c r="CK173" s="107"/>
      <c r="CL173" s="107"/>
      <c r="CM173" s="107"/>
      <c r="CN173" s="107"/>
      <c r="CO173" s="107"/>
      <c r="CP173" s="107"/>
    </row>
    <row r="174" spans="1:94" ht="20.25" hidden="1" customHeight="1" x14ac:dyDescent="0.35">
      <c r="A174" s="99">
        <v>152</v>
      </c>
      <c r="B174" s="99" t="s">
        <v>21</v>
      </c>
      <c r="C174" s="80" t="s">
        <v>181</v>
      </c>
      <c r="D174" s="80" t="str">
        <f t="shared" si="0"/>
        <v>REPUESTOS|BOMBILLO DIRECCIONAL</v>
      </c>
      <c r="E174" s="81" t="s">
        <v>84</v>
      </c>
      <c r="F174" s="82">
        <v>1</v>
      </c>
      <c r="G174" s="83">
        <v>5858.3342811559996</v>
      </c>
      <c r="H174" s="84">
        <f t="shared" si="50"/>
        <v>6971.4177945756392</v>
      </c>
      <c r="I174" s="84">
        <v>5858.3342811559996</v>
      </c>
      <c r="J174" s="84">
        <f t="shared" si="51"/>
        <v>6971.4177945756392</v>
      </c>
      <c r="K174" s="84">
        <v>19748.570879999999</v>
      </c>
      <c r="L174" s="84">
        <f t="shared" si="52"/>
        <v>23500.799347199998</v>
      </c>
      <c r="M174" s="84">
        <v>3345.3715200000001</v>
      </c>
      <c r="N174" s="84">
        <f t="shared" si="53"/>
        <v>3980.9921088000001</v>
      </c>
      <c r="O174" s="84">
        <v>1679.8720000000001</v>
      </c>
      <c r="P174" s="84">
        <f t="shared" si="54"/>
        <v>1999.0476799999999</v>
      </c>
      <c r="Q174" s="84"/>
      <c r="R174" s="84">
        <f t="shared" si="6"/>
        <v>0</v>
      </c>
      <c r="S174" s="86">
        <v>12000</v>
      </c>
      <c r="T174" s="87">
        <f t="shared" si="55"/>
        <v>14280</v>
      </c>
      <c r="U174" s="87">
        <v>12000</v>
      </c>
      <c r="V174" s="87">
        <f t="shared" si="56"/>
        <v>14280</v>
      </c>
      <c r="W174" s="87">
        <v>12000</v>
      </c>
      <c r="X174" s="87">
        <f t="shared" si="57"/>
        <v>14280</v>
      </c>
      <c r="Y174" s="87">
        <v>12000</v>
      </c>
      <c r="Z174" s="87">
        <f t="shared" si="58"/>
        <v>14280</v>
      </c>
      <c r="AA174" s="87">
        <v>12000</v>
      </c>
      <c r="AB174" s="87">
        <f t="shared" si="59"/>
        <v>14280</v>
      </c>
      <c r="AC174" s="87">
        <v>12000</v>
      </c>
      <c r="AD174" s="87">
        <f t="shared" si="60"/>
        <v>14280</v>
      </c>
      <c r="AE174" s="89">
        <v>13200</v>
      </c>
      <c r="AF174" s="90">
        <f t="shared" si="61"/>
        <v>15708</v>
      </c>
      <c r="AG174" s="90">
        <v>13200</v>
      </c>
      <c r="AH174" s="90">
        <f t="shared" si="62"/>
        <v>15708</v>
      </c>
      <c r="AI174" s="90">
        <v>13200</v>
      </c>
      <c r="AJ174" s="90">
        <f t="shared" si="63"/>
        <v>15708</v>
      </c>
      <c r="AK174" s="90">
        <v>13200</v>
      </c>
      <c r="AL174" s="90">
        <f t="shared" si="64"/>
        <v>15708</v>
      </c>
      <c r="AM174" s="90">
        <v>13200</v>
      </c>
      <c r="AN174" s="90">
        <f t="shared" si="65"/>
        <v>15708</v>
      </c>
      <c r="AO174" s="90">
        <v>13200</v>
      </c>
      <c r="AP174" s="91">
        <f t="shared" si="66"/>
        <v>15708</v>
      </c>
      <c r="AQ174" s="92">
        <f t="shared" si="19"/>
        <v>10352.778093718667</v>
      </c>
      <c r="AR174" s="93">
        <f t="shared" si="20"/>
        <v>12319.805931525214</v>
      </c>
      <c r="AS174" s="94">
        <f t="shared" si="21"/>
        <v>10352.778093718667</v>
      </c>
      <c r="AT174" s="94">
        <f t="shared" si="22"/>
        <v>12319.805931525214</v>
      </c>
      <c r="AU174" s="94">
        <f t="shared" si="23"/>
        <v>14982.856959999999</v>
      </c>
      <c r="AV174" s="94">
        <f t="shared" si="24"/>
        <v>17829.599782399997</v>
      </c>
      <c r="AW174" s="94">
        <f t="shared" si="25"/>
        <v>9515.1238400000002</v>
      </c>
      <c r="AX174" s="94">
        <f t="shared" si="26"/>
        <v>11322.9973696</v>
      </c>
      <c r="AY174" s="94">
        <f t="shared" si="27"/>
        <v>8959.9573333333337</v>
      </c>
      <c r="AZ174" s="94">
        <f t="shared" si="28"/>
        <v>10662.349226666667</v>
      </c>
      <c r="BA174" s="94">
        <f t="shared" si="29"/>
        <v>12600</v>
      </c>
      <c r="BB174" s="95">
        <f t="shared" si="30"/>
        <v>14994</v>
      </c>
      <c r="BC174" s="23"/>
      <c r="BD174" s="96">
        <f t="shared" si="31"/>
        <v>9097</v>
      </c>
      <c r="BE174" s="96">
        <f t="shared" si="32"/>
        <v>9097</v>
      </c>
      <c r="BF174" s="96">
        <f t="shared" si="33"/>
        <v>14304</v>
      </c>
      <c r="BG174" s="96">
        <f t="shared" si="34"/>
        <v>6550</v>
      </c>
      <c r="BH174" s="96">
        <f t="shared" si="35"/>
        <v>3977</v>
      </c>
      <c r="BI174" s="96">
        <f t="shared" si="36"/>
        <v>12571</v>
      </c>
      <c r="BJ174" s="97">
        <f t="shared" si="37"/>
        <v>10353</v>
      </c>
      <c r="BK174" s="96">
        <f t="shared" si="38"/>
        <v>10353</v>
      </c>
      <c r="BL174" s="96">
        <f t="shared" si="39"/>
        <v>14983</v>
      </c>
      <c r="BM174" s="96">
        <f t="shared" si="40"/>
        <v>9515</v>
      </c>
      <c r="BN174" s="96">
        <f t="shared" si="41"/>
        <v>8960</v>
      </c>
      <c r="BO174" s="96">
        <f t="shared" si="42"/>
        <v>12600</v>
      </c>
      <c r="BP174" s="97">
        <f t="shared" si="43"/>
        <v>12600</v>
      </c>
      <c r="BQ174" s="96">
        <f t="shared" si="44"/>
        <v>12600</v>
      </c>
      <c r="BR174" s="96">
        <f t="shared" si="45"/>
        <v>12600</v>
      </c>
      <c r="BS174" s="96">
        <f t="shared" si="46"/>
        <v>12600</v>
      </c>
      <c r="BT174" s="96">
        <f t="shared" si="47"/>
        <v>12600</v>
      </c>
      <c r="BU174" s="98">
        <f t="shared" si="48"/>
        <v>12600</v>
      </c>
      <c r="BV174" s="77">
        <f t="shared" si="49"/>
        <v>75600</v>
      </c>
      <c r="BW174" s="9"/>
      <c r="BX174" s="9"/>
      <c r="BY174" s="9"/>
      <c r="BZ174" s="9"/>
      <c r="CA174" s="9"/>
      <c r="CB174" s="9"/>
      <c r="CC174" s="9"/>
      <c r="CD174" s="9"/>
      <c r="CE174" s="9"/>
      <c r="CF174" s="9"/>
      <c r="CG174" s="9"/>
      <c r="CH174" s="9"/>
      <c r="CI174" s="9"/>
      <c r="CJ174" s="9"/>
      <c r="CK174" s="9"/>
      <c r="CL174" s="9"/>
      <c r="CM174" s="9"/>
      <c r="CN174" s="9"/>
      <c r="CO174" s="9"/>
      <c r="CP174" s="9"/>
    </row>
    <row r="175" spans="1:94" ht="20.25" hidden="1" customHeight="1" x14ac:dyDescent="0.35">
      <c r="A175" s="79">
        <v>153</v>
      </c>
      <c r="B175" s="79" t="s">
        <v>35</v>
      </c>
      <c r="C175" s="80" t="s">
        <v>182</v>
      </c>
      <c r="D175" s="80" t="str">
        <f t="shared" si="0"/>
        <v>MANO DE OBRA|BOMBILLO ESTROBER</v>
      </c>
      <c r="E175" s="81" t="s">
        <v>10</v>
      </c>
      <c r="F175" s="82">
        <v>1</v>
      </c>
      <c r="G175" s="83">
        <v>11200.061144779998</v>
      </c>
      <c r="H175" s="84">
        <f t="shared" si="50"/>
        <v>13328.072762288197</v>
      </c>
      <c r="I175" s="84">
        <v>11200.061144779998</v>
      </c>
      <c r="J175" s="84">
        <f t="shared" si="51"/>
        <v>13328.072762288197</v>
      </c>
      <c r="K175" s="84">
        <v>13926.400000000001</v>
      </c>
      <c r="L175" s="84">
        <f t="shared" si="52"/>
        <v>16572.416000000001</v>
      </c>
      <c r="M175" s="84">
        <v>4799.9948800000002</v>
      </c>
      <c r="N175" s="84">
        <f t="shared" si="53"/>
        <v>5711.9939071999997</v>
      </c>
      <c r="O175" s="84">
        <v>2431.6800000000003</v>
      </c>
      <c r="P175" s="84">
        <f t="shared" si="54"/>
        <v>2893.6992</v>
      </c>
      <c r="Q175" s="84"/>
      <c r="R175" s="84">
        <f t="shared" si="6"/>
        <v>0</v>
      </c>
      <c r="S175" s="86">
        <v>15000</v>
      </c>
      <c r="T175" s="87">
        <f t="shared" si="55"/>
        <v>17850</v>
      </c>
      <c r="U175" s="87">
        <v>15000</v>
      </c>
      <c r="V175" s="87">
        <f t="shared" si="56"/>
        <v>17850</v>
      </c>
      <c r="W175" s="87">
        <v>15000</v>
      </c>
      <c r="X175" s="87">
        <f t="shared" si="57"/>
        <v>17850</v>
      </c>
      <c r="Y175" s="123">
        <v>15000</v>
      </c>
      <c r="Z175" s="87">
        <f t="shared" si="58"/>
        <v>17850</v>
      </c>
      <c r="AA175" s="87">
        <v>15000</v>
      </c>
      <c r="AB175" s="87">
        <f t="shared" si="59"/>
        <v>17850</v>
      </c>
      <c r="AC175" s="87">
        <v>15000</v>
      </c>
      <c r="AD175" s="87">
        <f t="shared" si="60"/>
        <v>17850</v>
      </c>
      <c r="AE175" s="89">
        <v>16500</v>
      </c>
      <c r="AF175" s="90">
        <f t="shared" si="61"/>
        <v>19635</v>
      </c>
      <c r="AG175" s="90">
        <v>16500</v>
      </c>
      <c r="AH175" s="90">
        <f t="shared" si="62"/>
        <v>19635</v>
      </c>
      <c r="AI175" s="90">
        <v>16500</v>
      </c>
      <c r="AJ175" s="90">
        <f t="shared" si="63"/>
        <v>19635</v>
      </c>
      <c r="AK175" s="90">
        <v>16500</v>
      </c>
      <c r="AL175" s="90">
        <f t="shared" si="64"/>
        <v>19635</v>
      </c>
      <c r="AM175" s="90">
        <v>16500</v>
      </c>
      <c r="AN175" s="90">
        <f t="shared" si="65"/>
        <v>19635</v>
      </c>
      <c r="AO175" s="90">
        <v>16500</v>
      </c>
      <c r="AP175" s="91">
        <f t="shared" si="66"/>
        <v>19635</v>
      </c>
      <c r="AQ175" s="92">
        <f t="shared" si="19"/>
        <v>14233.353714926665</v>
      </c>
      <c r="AR175" s="93">
        <f t="shared" si="20"/>
        <v>16937.690920762732</v>
      </c>
      <c r="AS175" s="94">
        <f t="shared" si="21"/>
        <v>14233.353714926665</v>
      </c>
      <c r="AT175" s="94">
        <f t="shared" si="22"/>
        <v>16937.690920762732</v>
      </c>
      <c r="AU175" s="94">
        <f t="shared" si="23"/>
        <v>15142.133333333333</v>
      </c>
      <c r="AV175" s="94">
        <f t="shared" si="24"/>
        <v>18019.138666666666</v>
      </c>
      <c r="AW175" s="94">
        <f t="shared" si="25"/>
        <v>12099.998293333332</v>
      </c>
      <c r="AX175" s="94">
        <f t="shared" si="26"/>
        <v>14398.997969066664</v>
      </c>
      <c r="AY175" s="94">
        <f t="shared" si="27"/>
        <v>11310.56</v>
      </c>
      <c r="AZ175" s="94">
        <f t="shared" si="28"/>
        <v>13459.566399999998</v>
      </c>
      <c r="BA175" s="94">
        <f t="shared" si="29"/>
        <v>15750</v>
      </c>
      <c r="BB175" s="95">
        <f t="shared" si="30"/>
        <v>18742.5</v>
      </c>
      <c r="BC175" s="108"/>
      <c r="BD175" s="96">
        <f t="shared" si="31"/>
        <v>13853</v>
      </c>
      <c r="BE175" s="96">
        <f t="shared" si="32"/>
        <v>13853</v>
      </c>
      <c r="BF175" s="96">
        <f t="shared" si="33"/>
        <v>15069</v>
      </c>
      <c r="BG175" s="96">
        <f t="shared" si="34"/>
        <v>8939</v>
      </c>
      <c r="BH175" s="96">
        <f t="shared" si="35"/>
        <v>5571</v>
      </c>
      <c r="BI175" s="96">
        <f t="shared" si="36"/>
        <v>15714</v>
      </c>
      <c r="BJ175" s="97">
        <f t="shared" si="37"/>
        <v>14233</v>
      </c>
      <c r="BK175" s="96">
        <f t="shared" si="38"/>
        <v>14233</v>
      </c>
      <c r="BL175" s="96">
        <f t="shared" si="39"/>
        <v>15142</v>
      </c>
      <c r="BM175" s="96">
        <f t="shared" si="40"/>
        <v>12100</v>
      </c>
      <c r="BN175" s="96">
        <f t="shared" si="41"/>
        <v>11311</v>
      </c>
      <c r="BO175" s="96">
        <f t="shared" si="42"/>
        <v>15750</v>
      </c>
      <c r="BP175" s="97">
        <f t="shared" si="43"/>
        <v>14233</v>
      </c>
      <c r="BQ175" s="96">
        <f t="shared" si="44"/>
        <v>14233</v>
      </c>
      <c r="BR175" s="96">
        <f t="shared" si="45"/>
        <v>15142</v>
      </c>
      <c r="BS175" s="96">
        <f t="shared" si="46"/>
        <v>15750</v>
      </c>
      <c r="BT175" s="96">
        <f t="shared" si="47"/>
        <v>15750</v>
      </c>
      <c r="BU175" s="98">
        <f t="shared" si="48"/>
        <v>15750</v>
      </c>
      <c r="BV175" s="77">
        <f t="shared" si="49"/>
        <v>90858</v>
      </c>
      <c r="BW175" s="109"/>
      <c r="BX175" s="109"/>
      <c r="BY175" s="109"/>
      <c r="BZ175" s="109"/>
      <c r="CA175" s="109"/>
      <c r="CB175" s="109"/>
      <c r="CC175" s="109"/>
      <c r="CD175" s="109"/>
      <c r="CE175" s="109"/>
      <c r="CF175" s="109"/>
      <c r="CG175" s="109"/>
      <c r="CH175" s="109"/>
      <c r="CI175" s="109"/>
      <c r="CJ175" s="109"/>
      <c r="CK175" s="109"/>
      <c r="CL175" s="109"/>
      <c r="CM175" s="109"/>
      <c r="CN175" s="109"/>
      <c r="CO175" s="109"/>
      <c r="CP175" s="109"/>
    </row>
    <row r="176" spans="1:94" ht="20.25" hidden="1" customHeight="1" x14ac:dyDescent="0.35">
      <c r="A176" s="99">
        <v>154</v>
      </c>
      <c r="B176" s="99" t="s">
        <v>21</v>
      </c>
      <c r="C176" s="80" t="s">
        <v>182</v>
      </c>
      <c r="D176" s="80" t="str">
        <f t="shared" si="0"/>
        <v>REPUESTOS|BOMBILLO ESTROBER</v>
      </c>
      <c r="E176" s="81" t="s">
        <v>84</v>
      </c>
      <c r="F176" s="82">
        <v>1</v>
      </c>
      <c r="G176" s="83">
        <v>105452.82494919299</v>
      </c>
      <c r="H176" s="84">
        <f t="shared" si="50"/>
        <v>125488.86168953966</v>
      </c>
      <c r="I176" s="84">
        <v>105452.82494919299</v>
      </c>
      <c r="J176" s="84">
        <f t="shared" si="51"/>
        <v>125488.86168953966</v>
      </c>
      <c r="K176" s="84">
        <v>41965.715840000004</v>
      </c>
      <c r="L176" s="84">
        <f t="shared" si="52"/>
        <v>49939.201849600002</v>
      </c>
      <c r="M176" s="84">
        <v>50245.482880000003</v>
      </c>
      <c r="N176" s="84">
        <f t="shared" si="53"/>
        <v>59792.124627199999</v>
      </c>
      <c r="O176" s="84">
        <v>25734.464000000004</v>
      </c>
      <c r="P176" s="84">
        <f t="shared" si="54"/>
        <v>30624.012160000002</v>
      </c>
      <c r="Q176" s="84"/>
      <c r="R176" s="84">
        <f t="shared" si="6"/>
        <v>0</v>
      </c>
      <c r="S176" s="86">
        <v>150000</v>
      </c>
      <c r="T176" s="87">
        <f t="shared" si="55"/>
        <v>178500</v>
      </c>
      <c r="U176" s="87">
        <v>150000</v>
      </c>
      <c r="V176" s="87">
        <f t="shared" si="56"/>
        <v>178500</v>
      </c>
      <c r="W176" s="87">
        <v>150000</v>
      </c>
      <c r="X176" s="87">
        <f t="shared" si="57"/>
        <v>178500</v>
      </c>
      <c r="Y176" s="123">
        <v>150000</v>
      </c>
      <c r="Z176" s="87">
        <f t="shared" si="58"/>
        <v>178500</v>
      </c>
      <c r="AA176" s="87">
        <v>150000</v>
      </c>
      <c r="AB176" s="87">
        <f t="shared" si="59"/>
        <v>178500</v>
      </c>
      <c r="AC176" s="87">
        <v>150000</v>
      </c>
      <c r="AD176" s="87">
        <f t="shared" si="60"/>
        <v>178500</v>
      </c>
      <c r="AE176" s="89">
        <v>165000</v>
      </c>
      <c r="AF176" s="90">
        <f t="shared" si="61"/>
        <v>196350</v>
      </c>
      <c r="AG176" s="90">
        <v>165000</v>
      </c>
      <c r="AH176" s="90">
        <f t="shared" si="62"/>
        <v>196350</v>
      </c>
      <c r="AI176" s="90">
        <v>165000</v>
      </c>
      <c r="AJ176" s="90">
        <f t="shared" si="63"/>
        <v>196350</v>
      </c>
      <c r="AK176" s="90">
        <v>165000</v>
      </c>
      <c r="AL176" s="90">
        <f t="shared" si="64"/>
        <v>196350</v>
      </c>
      <c r="AM176" s="90">
        <v>165000</v>
      </c>
      <c r="AN176" s="90">
        <f t="shared" si="65"/>
        <v>196350</v>
      </c>
      <c r="AO176" s="90">
        <v>165000</v>
      </c>
      <c r="AP176" s="91">
        <f t="shared" si="66"/>
        <v>196350</v>
      </c>
      <c r="AQ176" s="92">
        <f t="shared" si="19"/>
        <v>140150.94164973099</v>
      </c>
      <c r="AR176" s="93">
        <f t="shared" si="20"/>
        <v>166779.62056317987</v>
      </c>
      <c r="AS176" s="94">
        <f t="shared" si="21"/>
        <v>140150.94164973099</v>
      </c>
      <c r="AT176" s="94">
        <f t="shared" si="22"/>
        <v>166779.62056317987</v>
      </c>
      <c r="AU176" s="94">
        <f t="shared" si="23"/>
        <v>118988.57194666668</v>
      </c>
      <c r="AV176" s="94">
        <f t="shared" si="24"/>
        <v>141596.40061653333</v>
      </c>
      <c r="AW176" s="94">
        <f t="shared" si="25"/>
        <v>121748.49429333334</v>
      </c>
      <c r="AX176" s="94">
        <f t="shared" si="26"/>
        <v>144880.70820906665</v>
      </c>
      <c r="AY176" s="94">
        <f t="shared" si="27"/>
        <v>113578.15466666668</v>
      </c>
      <c r="AZ176" s="94">
        <f t="shared" si="28"/>
        <v>135158.00405333334</v>
      </c>
      <c r="BA176" s="94">
        <f t="shared" si="29"/>
        <v>157500</v>
      </c>
      <c r="BB176" s="95">
        <f t="shared" si="30"/>
        <v>187425</v>
      </c>
      <c r="BC176" s="23"/>
      <c r="BD176" s="96">
        <f t="shared" si="31"/>
        <v>135073</v>
      </c>
      <c r="BE176" s="96">
        <f t="shared" si="32"/>
        <v>135073</v>
      </c>
      <c r="BF176" s="96">
        <f t="shared" si="33"/>
        <v>82065</v>
      </c>
      <c r="BG176" s="96">
        <f t="shared" si="34"/>
        <v>91941</v>
      </c>
      <c r="BH176" s="96">
        <f t="shared" si="35"/>
        <v>58156</v>
      </c>
      <c r="BI176" s="96">
        <f t="shared" si="36"/>
        <v>157143</v>
      </c>
      <c r="BJ176" s="97">
        <f t="shared" si="37"/>
        <v>140151</v>
      </c>
      <c r="BK176" s="96">
        <f t="shared" si="38"/>
        <v>140151</v>
      </c>
      <c r="BL176" s="96">
        <f t="shared" si="39"/>
        <v>118989</v>
      </c>
      <c r="BM176" s="96">
        <f t="shared" si="40"/>
        <v>121748</v>
      </c>
      <c r="BN176" s="96">
        <f t="shared" si="41"/>
        <v>113578</v>
      </c>
      <c r="BO176" s="96">
        <f t="shared" si="42"/>
        <v>157500</v>
      </c>
      <c r="BP176" s="97">
        <f t="shared" si="43"/>
        <v>140151</v>
      </c>
      <c r="BQ176" s="96">
        <f t="shared" si="44"/>
        <v>140151</v>
      </c>
      <c r="BR176" s="96">
        <f t="shared" si="45"/>
        <v>157500</v>
      </c>
      <c r="BS176" s="96">
        <f t="shared" si="46"/>
        <v>157500</v>
      </c>
      <c r="BT176" s="96">
        <f t="shared" si="47"/>
        <v>157500</v>
      </c>
      <c r="BU176" s="98">
        <f t="shared" si="48"/>
        <v>157500</v>
      </c>
      <c r="BV176" s="77">
        <f t="shared" si="49"/>
        <v>910302</v>
      </c>
      <c r="BW176" s="9"/>
      <c r="BX176" s="9"/>
      <c r="BY176" s="9"/>
      <c r="BZ176" s="9"/>
      <c r="CA176" s="9"/>
      <c r="CB176" s="9"/>
      <c r="CC176" s="9"/>
      <c r="CD176" s="9"/>
      <c r="CE176" s="9"/>
      <c r="CF176" s="9"/>
      <c r="CG176" s="9"/>
      <c r="CH176" s="9"/>
      <c r="CI176" s="9"/>
      <c r="CJ176" s="9"/>
      <c r="CK176" s="9"/>
      <c r="CL176" s="9"/>
      <c r="CM176" s="9"/>
      <c r="CN176" s="9"/>
      <c r="CO176" s="9"/>
      <c r="CP176" s="9"/>
    </row>
    <row r="177" spans="1:94" ht="20.25" hidden="1" customHeight="1" x14ac:dyDescent="0.35">
      <c r="A177" s="79">
        <v>155</v>
      </c>
      <c r="B177" s="79" t="s">
        <v>35</v>
      </c>
      <c r="C177" s="80" t="s">
        <v>183</v>
      </c>
      <c r="D177" s="80" t="str">
        <f t="shared" si="0"/>
        <v>MANO DE OBRA|BOMBILLO EXPLORADORA</v>
      </c>
      <c r="E177" s="81" t="s">
        <v>10</v>
      </c>
      <c r="F177" s="82">
        <v>1</v>
      </c>
      <c r="G177" s="83">
        <v>11200.061144779998</v>
      </c>
      <c r="H177" s="84">
        <f t="shared" si="50"/>
        <v>13328.072762288197</v>
      </c>
      <c r="I177" s="84">
        <v>11200.061144779998</v>
      </c>
      <c r="J177" s="84">
        <f t="shared" si="51"/>
        <v>13328.072762288197</v>
      </c>
      <c r="K177" s="84">
        <v>22308.569600000003</v>
      </c>
      <c r="L177" s="84">
        <f t="shared" si="52"/>
        <v>26547.197824000003</v>
      </c>
      <c r="M177" s="84">
        <v>4799.9948800000002</v>
      </c>
      <c r="N177" s="84">
        <f t="shared" si="53"/>
        <v>5711.9939071999997</v>
      </c>
      <c r="O177" s="84">
        <v>2431.6800000000003</v>
      </c>
      <c r="P177" s="84">
        <f t="shared" si="54"/>
        <v>2893.6992</v>
      </c>
      <c r="Q177" s="84"/>
      <c r="R177" s="84">
        <f t="shared" si="6"/>
        <v>0</v>
      </c>
      <c r="S177" s="86">
        <v>15000</v>
      </c>
      <c r="T177" s="87">
        <f t="shared" si="55"/>
        <v>17850</v>
      </c>
      <c r="U177" s="87">
        <v>15000</v>
      </c>
      <c r="V177" s="87">
        <f t="shared" si="56"/>
        <v>17850</v>
      </c>
      <c r="W177" s="87">
        <v>15000</v>
      </c>
      <c r="X177" s="87">
        <f t="shared" si="57"/>
        <v>17850</v>
      </c>
      <c r="Y177" s="87">
        <v>15000</v>
      </c>
      <c r="Z177" s="87">
        <f t="shared" si="58"/>
        <v>17850</v>
      </c>
      <c r="AA177" s="87">
        <v>15000</v>
      </c>
      <c r="AB177" s="87">
        <f t="shared" si="59"/>
        <v>17850</v>
      </c>
      <c r="AC177" s="87">
        <v>15000</v>
      </c>
      <c r="AD177" s="87">
        <f t="shared" si="60"/>
        <v>17850</v>
      </c>
      <c r="AE177" s="89">
        <v>16500</v>
      </c>
      <c r="AF177" s="90">
        <f t="shared" si="61"/>
        <v>19635</v>
      </c>
      <c r="AG177" s="90">
        <v>16500</v>
      </c>
      <c r="AH177" s="90">
        <f t="shared" si="62"/>
        <v>19635</v>
      </c>
      <c r="AI177" s="90">
        <v>16500</v>
      </c>
      <c r="AJ177" s="90">
        <f t="shared" si="63"/>
        <v>19635</v>
      </c>
      <c r="AK177" s="90">
        <v>16500</v>
      </c>
      <c r="AL177" s="90">
        <f t="shared" si="64"/>
        <v>19635</v>
      </c>
      <c r="AM177" s="90">
        <v>16500</v>
      </c>
      <c r="AN177" s="90">
        <f t="shared" si="65"/>
        <v>19635</v>
      </c>
      <c r="AO177" s="90">
        <v>16500</v>
      </c>
      <c r="AP177" s="91">
        <f t="shared" si="66"/>
        <v>19635</v>
      </c>
      <c r="AQ177" s="92">
        <f t="shared" si="19"/>
        <v>14233.353714926665</v>
      </c>
      <c r="AR177" s="93">
        <f t="shared" si="20"/>
        <v>16937.690920762732</v>
      </c>
      <c r="AS177" s="94">
        <f t="shared" si="21"/>
        <v>14233.353714926665</v>
      </c>
      <c r="AT177" s="94">
        <f t="shared" si="22"/>
        <v>16937.690920762732</v>
      </c>
      <c r="AU177" s="94">
        <f t="shared" si="23"/>
        <v>17936.189866666668</v>
      </c>
      <c r="AV177" s="94">
        <f t="shared" si="24"/>
        <v>21344.065941333334</v>
      </c>
      <c r="AW177" s="94">
        <f t="shared" si="25"/>
        <v>12099.998293333332</v>
      </c>
      <c r="AX177" s="94">
        <f t="shared" si="26"/>
        <v>14398.997969066664</v>
      </c>
      <c r="AY177" s="94">
        <f t="shared" si="27"/>
        <v>11310.56</v>
      </c>
      <c r="AZ177" s="94">
        <f t="shared" si="28"/>
        <v>13459.566399999998</v>
      </c>
      <c r="BA177" s="94">
        <f t="shared" si="29"/>
        <v>15750</v>
      </c>
      <c r="BB177" s="95">
        <f t="shared" si="30"/>
        <v>18742.5</v>
      </c>
      <c r="BC177" s="23"/>
      <c r="BD177" s="96">
        <f t="shared" si="31"/>
        <v>13853</v>
      </c>
      <c r="BE177" s="96">
        <f t="shared" si="32"/>
        <v>13853</v>
      </c>
      <c r="BF177" s="96">
        <f t="shared" si="33"/>
        <v>17432</v>
      </c>
      <c r="BG177" s="96">
        <f t="shared" si="34"/>
        <v>8939</v>
      </c>
      <c r="BH177" s="96">
        <f t="shared" si="35"/>
        <v>5571</v>
      </c>
      <c r="BI177" s="96">
        <f t="shared" si="36"/>
        <v>15714</v>
      </c>
      <c r="BJ177" s="97">
        <f t="shared" si="37"/>
        <v>14233</v>
      </c>
      <c r="BK177" s="96">
        <f t="shared" si="38"/>
        <v>14233</v>
      </c>
      <c r="BL177" s="96">
        <f t="shared" si="39"/>
        <v>17936</v>
      </c>
      <c r="BM177" s="96">
        <f t="shared" si="40"/>
        <v>12100</v>
      </c>
      <c r="BN177" s="96">
        <f t="shared" si="41"/>
        <v>11311</v>
      </c>
      <c r="BO177" s="96">
        <f t="shared" si="42"/>
        <v>15750</v>
      </c>
      <c r="BP177" s="97">
        <f t="shared" si="43"/>
        <v>14233</v>
      </c>
      <c r="BQ177" s="96">
        <f t="shared" si="44"/>
        <v>14233</v>
      </c>
      <c r="BR177" s="96">
        <f t="shared" si="45"/>
        <v>17936</v>
      </c>
      <c r="BS177" s="96">
        <f t="shared" si="46"/>
        <v>15750</v>
      </c>
      <c r="BT177" s="96">
        <f t="shared" si="47"/>
        <v>15750</v>
      </c>
      <c r="BU177" s="98">
        <f t="shared" si="48"/>
        <v>15750</v>
      </c>
      <c r="BV177" s="77">
        <f t="shared" si="49"/>
        <v>93652</v>
      </c>
      <c r="BW177" s="9"/>
      <c r="BX177" s="9"/>
      <c r="BY177" s="9"/>
      <c r="BZ177" s="9"/>
      <c r="CA177" s="9"/>
      <c r="CB177" s="9"/>
      <c r="CC177" s="9"/>
      <c r="CD177" s="9"/>
      <c r="CE177" s="9"/>
      <c r="CF177" s="9"/>
      <c r="CG177" s="9"/>
      <c r="CH177" s="9"/>
      <c r="CI177" s="9"/>
      <c r="CJ177" s="9"/>
      <c r="CK177" s="9"/>
      <c r="CL177" s="9"/>
      <c r="CM177" s="9"/>
      <c r="CN177" s="9"/>
      <c r="CO177" s="9"/>
      <c r="CP177" s="9"/>
    </row>
    <row r="178" spans="1:94" ht="20.25" hidden="1" customHeight="1" x14ac:dyDescent="0.35">
      <c r="A178" s="99">
        <v>156</v>
      </c>
      <c r="B178" s="99" t="s">
        <v>21</v>
      </c>
      <c r="C178" s="80" t="s">
        <v>183</v>
      </c>
      <c r="D178" s="80" t="str">
        <f t="shared" si="0"/>
        <v>REPUESTOS|BOMBILLO EXPLORADORA</v>
      </c>
      <c r="E178" s="81" t="s">
        <v>84</v>
      </c>
      <c r="F178" s="82">
        <v>1</v>
      </c>
      <c r="G178" s="83">
        <v>23434.273087419002</v>
      </c>
      <c r="H178" s="84">
        <f t="shared" si="50"/>
        <v>27886.784974028611</v>
      </c>
      <c r="I178" s="84">
        <v>23434.273087419002</v>
      </c>
      <c r="J178" s="84">
        <f t="shared" si="51"/>
        <v>27886.784974028611</v>
      </c>
      <c r="K178" s="84">
        <v>76525.709440000006</v>
      </c>
      <c r="L178" s="84">
        <f t="shared" si="52"/>
        <v>91065.594233600001</v>
      </c>
      <c r="M178" s="84">
        <v>43932.341119999997</v>
      </c>
      <c r="N178" s="84">
        <f t="shared" si="53"/>
        <v>52279.485932799995</v>
      </c>
      <c r="O178" s="84">
        <v>23373.504000000001</v>
      </c>
      <c r="P178" s="84">
        <f t="shared" si="54"/>
        <v>27814.46976</v>
      </c>
      <c r="Q178" s="84"/>
      <c r="R178" s="84">
        <f t="shared" si="6"/>
        <v>0</v>
      </c>
      <c r="S178" s="86">
        <v>56250</v>
      </c>
      <c r="T178" s="87">
        <f t="shared" si="55"/>
        <v>66937.5</v>
      </c>
      <c r="U178" s="87">
        <v>56250</v>
      </c>
      <c r="V178" s="87">
        <f t="shared" si="56"/>
        <v>66937.5</v>
      </c>
      <c r="W178" s="87">
        <v>181512</v>
      </c>
      <c r="X178" s="87">
        <f t="shared" si="57"/>
        <v>215999.28</v>
      </c>
      <c r="Y178" s="87">
        <v>181512</v>
      </c>
      <c r="Z178" s="87">
        <f t="shared" si="58"/>
        <v>215999.28</v>
      </c>
      <c r="AA178" s="87">
        <v>60000</v>
      </c>
      <c r="AB178" s="87">
        <f t="shared" si="59"/>
        <v>71400</v>
      </c>
      <c r="AC178" s="87">
        <v>45000</v>
      </c>
      <c r="AD178" s="87">
        <f t="shared" si="60"/>
        <v>53550</v>
      </c>
      <c r="AE178" s="89">
        <v>61900</v>
      </c>
      <c r="AF178" s="90">
        <f t="shared" si="61"/>
        <v>73661</v>
      </c>
      <c r="AG178" s="90">
        <v>61900</v>
      </c>
      <c r="AH178" s="90">
        <f t="shared" si="62"/>
        <v>73661</v>
      </c>
      <c r="AI178" s="90">
        <v>199700</v>
      </c>
      <c r="AJ178" s="90">
        <f t="shared" si="63"/>
        <v>237643</v>
      </c>
      <c r="AK178" s="90">
        <v>199700</v>
      </c>
      <c r="AL178" s="90">
        <f t="shared" si="64"/>
        <v>237643</v>
      </c>
      <c r="AM178" s="90">
        <v>66000</v>
      </c>
      <c r="AN178" s="90">
        <f t="shared" si="65"/>
        <v>78540</v>
      </c>
      <c r="AO178" s="90">
        <v>49500</v>
      </c>
      <c r="AP178" s="91">
        <f t="shared" si="66"/>
        <v>58905</v>
      </c>
      <c r="AQ178" s="92">
        <f t="shared" si="19"/>
        <v>47194.757695806329</v>
      </c>
      <c r="AR178" s="93">
        <f t="shared" si="20"/>
        <v>56161.761658009527</v>
      </c>
      <c r="AS178" s="94">
        <f t="shared" si="21"/>
        <v>47194.757695806329</v>
      </c>
      <c r="AT178" s="94">
        <f t="shared" si="22"/>
        <v>56161.761658009527</v>
      </c>
      <c r="AU178" s="94">
        <f t="shared" si="23"/>
        <v>152579.23647999999</v>
      </c>
      <c r="AV178" s="94">
        <f t="shared" si="24"/>
        <v>181569.29141119999</v>
      </c>
      <c r="AW178" s="94">
        <f t="shared" si="25"/>
        <v>141714.78037333334</v>
      </c>
      <c r="AX178" s="94">
        <f t="shared" si="26"/>
        <v>168640.58864426668</v>
      </c>
      <c r="AY178" s="94">
        <f t="shared" si="27"/>
        <v>49791.168000000005</v>
      </c>
      <c r="AZ178" s="94">
        <f t="shared" si="28"/>
        <v>59251.48992</v>
      </c>
      <c r="BA178" s="94">
        <f t="shared" si="29"/>
        <v>47250</v>
      </c>
      <c r="BB178" s="95">
        <f t="shared" si="30"/>
        <v>56227.5</v>
      </c>
      <c r="BC178" s="23"/>
      <c r="BD178" s="96">
        <f t="shared" si="31"/>
        <v>39162</v>
      </c>
      <c r="BE178" s="96">
        <f t="shared" si="32"/>
        <v>39162</v>
      </c>
      <c r="BF178" s="96">
        <f t="shared" si="33"/>
        <v>127203</v>
      </c>
      <c r="BG178" s="96">
        <f t="shared" si="34"/>
        <v>90147</v>
      </c>
      <c r="BH178" s="96">
        <f t="shared" si="35"/>
        <v>40214</v>
      </c>
      <c r="BI178" s="96">
        <f t="shared" si="36"/>
        <v>47143</v>
      </c>
      <c r="BJ178" s="97">
        <f t="shared" si="37"/>
        <v>47195</v>
      </c>
      <c r="BK178" s="96">
        <f t="shared" si="38"/>
        <v>47195</v>
      </c>
      <c r="BL178" s="96">
        <f t="shared" si="39"/>
        <v>152579</v>
      </c>
      <c r="BM178" s="96">
        <f t="shared" si="40"/>
        <v>141715</v>
      </c>
      <c r="BN178" s="96">
        <f t="shared" si="41"/>
        <v>49791</v>
      </c>
      <c r="BO178" s="96">
        <f t="shared" si="42"/>
        <v>47250</v>
      </c>
      <c r="BP178" s="97">
        <f t="shared" si="43"/>
        <v>59075</v>
      </c>
      <c r="BQ178" s="96">
        <f t="shared" si="44"/>
        <v>59075</v>
      </c>
      <c r="BR178" s="96">
        <f t="shared" si="45"/>
        <v>190606</v>
      </c>
      <c r="BS178" s="96">
        <f t="shared" si="46"/>
        <v>190606</v>
      </c>
      <c r="BT178" s="96">
        <f t="shared" si="47"/>
        <v>63000</v>
      </c>
      <c r="BU178" s="98">
        <f t="shared" si="48"/>
        <v>47250</v>
      </c>
      <c r="BV178" s="77">
        <f t="shared" si="49"/>
        <v>609612</v>
      </c>
      <c r="BW178" s="9"/>
      <c r="BX178" s="9"/>
      <c r="BY178" s="9"/>
      <c r="BZ178" s="9"/>
      <c r="CA178" s="9"/>
      <c r="CB178" s="9"/>
      <c r="CC178" s="9"/>
      <c r="CD178" s="9"/>
      <c r="CE178" s="9"/>
      <c r="CF178" s="9"/>
      <c r="CG178" s="9"/>
      <c r="CH178" s="9"/>
      <c r="CI178" s="9"/>
      <c r="CJ178" s="9"/>
      <c r="CK178" s="9"/>
      <c r="CL178" s="9"/>
      <c r="CM178" s="9"/>
      <c r="CN178" s="9"/>
      <c r="CO178" s="9"/>
      <c r="CP178" s="9"/>
    </row>
    <row r="179" spans="1:94" ht="20.25" hidden="1" customHeight="1" x14ac:dyDescent="0.35">
      <c r="A179" s="79">
        <v>157</v>
      </c>
      <c r="B179" s="79" t="s">
        <v>35</v>
      </c>
      <c r="C179" s="80" t="s">
        <v>184</v>
      </c>
      <c r="D179" s="80" t="str">
        <f t="shared" si="0"/>
        <v>MANO DE OBRA|BOMBILLO FAROLA</v>
      </c>
      <c r="E179" s="81" t="s">
        <v>10</v>
      </c>
      <c r="F179" s="82">
        <v>1</v>
      </c>
      <c r="G179" s="83">
        <v>11200.061144779998</v>
      </c>
      <c r="H179" s="84">
        <f t="shared" si="50"/>
        <v>13328.072762288197</v>
      </c>
      <c r="I179" s="84">
        <v>11200.061144779998</v>
      </c>
      <c r="J179" s="84">
        <f t="shared" si="51"/>
        <v>13328.072762288197</v>
      </c>
      <c r="K179" s="84">
        <v>64365.710080000012</v>
      </c>
      <c r="L179" s="84">
        <f t="shared" si="52"/>
        <v>76595.194995200014</v>
      </c>
      <c r="M179" s="84">
        <v>4799.9948800000002</v>
      </c>
      <c r="N179" s="84">
        <f t="shared" si="53"/>
        <v>5711.9939071999997</v>
      </c>
      <c r="O179" s="84">
        <v>2431.6800000000003</v>
      </c>
      <c r="P179" s="84">
        <f t="shared" si="54"/>
        <v>2893.6992</v>
      </c>
      <c r="Q179" s="84"/>
      <c r="R179" s="84">
        <f t="shared" si="6"/>
        <v>0</v>
      </c>
      <c r="S179" s="86">
        <v>15000</v>
      </c>
      <c r="T179" s="87">
        <f t="shared" si="55"/>
        <v>17850</v>
      </c>
      <c r="U179" s="87">
        <v>15000</v>
      </c>
      <c r="V179" s="87">
        <f t="shared" si="56"/>
        <v>17850</v>
      </c>
      <c r="W179" s="87">
        <v>15000</v>
      </c>
      <c r="X179" s="87">
        <f t="shared" si="57"/>
        <v>17850</v>
      </c>
      <c r="Y179" s="87">
        <v>15000</v>
      </c>
      <c r="Z179" s="87">
        <f t="shared" si="58"/>
        <v>17850</v>
      </c>
      <c r="AA179" s="87">
        <v>15000</v>
      </c>
      <c r="AB179" s="87">
        <f t="shared" si="59"/>
        <v>17850</v>
      </c>
      <c r="AC179" s="87">
        <v>15000</v>
      </c>
      <c r="AD179" s="87">
        <f t="shared" si="60"/>
        <v>17850</v>
      </c>
      <c r="AE179" s="89">
        <v>16500</v>
      </c>
      <c r="AF179" s="90">
        <f t="shared" si="61"/>
        <v>19635</v>
      </c>
      <c r="AG179" s="90">
        <v>16500</v>
      </c>
      <c r="AH179" s="90">
        <f t="shared" si="62"/>
        <v>19635</v>
      </c>
      <c r="AI179" s="90">
        <v>16500</v>
      </c>
      <c r="AJ179" s="90">
        <f t="shared" si="63"/>
        <v>19635</v>
      </c>
      <c r="AK179" s="90">
        <v>16500</v>
      </c>
      <c r="AL179" s="90">
        <f t="shared" si="64"/>
        <v>19635</v>
      </c>
      <c r="AM179" s="90">
        <v>16500</v>
      </c>
      <c r="AN179" s="90">
        <f t="shared" si="65"/>
        <v>19635</v>
      </c>
      <c r="AO179" s="90">
        <v>16500</v>
      </c>
      <c r="AP179" s="91">
        <f t="shared" si="66"/>
        <v>19635</v>
      </c>
      <c r="AQ179" s="92">
        <f t="shared" si="19"/>
        <v>14233.353714926665</v>
      </c>
      <c r="AR179" s="93">
        <f t="shared" si="20"/>
        <v>16937.690920762732</v>
      </c>
      <c r="AS179" s="94">
        <f t="shared" si="21"/>
        <v>14233.353714926665</v>
      </c>
      <c r="AT179" s="94">
        <f t="shared" si="22"/>
        <v>16937.690920762732</v>
      </c>
      <c r="AU179" s="94">
        <f t="shared" si="23"/>
        <v>31955.23669333334</v>
      </c>
      <c r="AV179" s="94">
        <f t="shared" si="24"/>
        <v>38026.731665066669</v>
      </c>
      <c r="AW179" s="94">
        <f t="shared" si="25"/>
        <v>12099.998293333332</v>
      </c>
      <c r="AX179" s="94">
        <f t="shared" si="26"/>
        <v>14398.997969066664</v>
      </c>
      <c r="AY179" s="94">
        <f t="shared" si="27"/>
        <v>11310.56</v>
      </c>
      <c r="AZ179" s="94">
        <f t="shared" si="28"/>
        <v>13459.566399999998</v>
      </c>
      <c r="BA179" s="94">
        <f t="shared" si="29"/>
        <v>15750</v>
      </c>
      <c r="BB179" s="95">
        <f t="shared" si="30"/>
        <v>18742.5</v>
      </c>
      <c r="BC179" s="23"/>
      <c r="BD179" s="96">
        <f t="shared" si="31"/>
        <v>13853</v>
      </c>
      <c r="BE179" s="96">
        <f t="shared" si="32"/>
        <v>13853</v>
      </c>
      <c r="BF179" s="96">
        <f t="shared" si="33"/>
        <v>21007</v>
      </c>
      <c r="BG179" s="96">
        <f t="shared" si="34"/>
        <v>8939</v>
      </c>
      <c r="BH179" s="96">
        <f t="shared" si="35"/>
        <v>5571</v>
      </c>
      <c r="BI179" s="96">
        <f t="shared" si="36"/>
        <v>15714</v>
      </c>
      <c r="BJ179" s="97">
        <f t="shared" si="37"/>
        <v>14233</v>
      </c>
      <c r="BK179" s="96">
        <f t="shared" si="38"/>
        <v>14233</v>
      </c>
      <c r="BL179" s="96">
        <f t="shared" si="39"/>
        <v>31955</v>
      </c>
      <c r="BM179" s="96">
        <f t="shared" si="40"/>
        <v>12100</v>
      </c>
      <c r="BN179" s="96">
        <f t="shared" si="41"/>
        <v>11311</v>
      </c>
      <c r="BO179" s="96">
        <f t="shared" si="42"/>
        <v>15750</v>
      </c>
      <c r="BP179" s="97">
        <f t="shared" si="43"/>
        <v>14233</v>
      </c>
      <c r="BQ179" s="96">
        <f t="shared" si="44"/>
        <v>14233</v>
      </c>
      <c r="BR179" s="96">
        <f t="shared" si="45"/>
        <v>15750</v>
      </c>
      <c r="BS179" s="96">
        <f t="shared" si="46"/>
        <v>15750</v>
      </c>
      <c r="BT179" s="96">
        <f t="shared" si="47"/>
        <v>15750</v>
      </c>
      <c r="BU179" s="98">
        <f t="shared" si="48"/>
        <v>15750</v>
      </c>
      <c r="BV179" s="77">
        <f t="shared" si="49"/>
        <v>91466</v>
      </c>
      <c r="BW179" s="9"/>
      <c r="BX179" s="9"/>
      <c r="BY179" s="9"/>
      <c r="BZ179" s="9"/>
      <c r="CA179" s="9"/>
      <c r="CB179" s="9"/>
      <c r="CC179" s="9"/>
      <c r="CD179" s="9"/>
      <c r="CE179" s="9"/>
      <c r="CF179" s="9"/>
      <c r="CG179" s="9"/>
      <c r="CH179" s="9"/>
      <c r="CI179" s="9"/>
      <c r="CJ179" s="9"/>
      <c r="CK179" s="9"/>
      <c r="CL179" s="9"/>
      <c r="CM179" s="9"/>
      <c r="CN179" s="9"/>
      <c r="CO179" s="9"/>
      <c r="CP179" s="9"/>
    </row>
    <row r="180" spans="1:94" ht="20.25" hidden="1" customHeight="1" x14ac:dyDescent="0.35">
      <c r="A180" s="99">
        <v>158</v>
      </c>
      <c r="B180" s="99" t="s">
        <v>21</v>
      </c>
      <c r="C180" s="80" t="s">
        <v>184</v>
      </c>
      <c r="D180" s="80" t="str">
        <f t="shared" si="0"/>
        <v>REPUESTOS|BOMBILLO FAROLA</v>
      </c>
      <c r="E180" s="81" t="s">
        <v>84</v>
      </c>
      <c r="F180" s="82">
        <v>1</v>
      </c>
      <c r="G180" s="83">
        <v>23434.273087419002</v>
      </c>
      <c r="H180" s="84">
        <f t="shared" si="50"/>
        <v>27886.784974028611</v>
      </c>
      <c r="I180" s="84">
        <v>23434.273087419002</v>
      </c>
      <c r="J180" s="84">
        <f t="shared" si="51"/>
        <v>27886.784974028611</v>
      </c>
      <c r="K180" s="84">
        <v>80722.288639999999</v>
      </c>
      <c r="L180" s="84">
        <f t="shared" si="52"/>
        <v>96059.523481600001</v>
      </c>
      <c r="M180" s="84">
        <v>33077.941760000002</v>
      </c>
      <c r="N180" s="84">
        <f t="shared" si="53"/>
        <v>39362.750694399998</v>
      </c>
      <c r="O180" s="84">
        <v>16774.784</v>
      </c>
      <c r="P180" s="84">
        <f t="shared" si="54"/>
        <v>19961.99296</v>
      </c>
      <c r="Q180" s="84"/>
      <c r="R180" s="84">
        <f t="shared" si="6"/>
        <v>0</v>
      </c>
      <c r="S180" s="86">
        <v>48500</v>
      </c>
      <c r="T180" s="87">
        <f t="shared" si="55"/>
        <v>57715</v>
      </c>
      <c r="U180" s="87">
        <v>48500</v>
      </c>
      <c r="V180" s="87">
        <f t="shared" si="56"/>
        <v>57715</v>
      </c>
      <c r="W180" s="87">
        <v>76000</v>
      </c>
      <c r="X180" s="87">
        <f t="shared" si="57"/>
        <v>90440</v>
      </c>
      <c r="Y180" s="87">
        <v>76000</v>
      </c>
      <c r="Z180" s="87">
        <f t="shared" si="58"/>
        <v>90440</v>
      </c>
      <c r="AA180" s="87">
        <v>48500</v>
      </c>
      <c r="AB180" s="87">
        <f t="shared" si="59"/>
        <v>57715</v>
      </c>
      <c r="AC180" s="87">
        <v>48500</v>
      </c>
      <c r="AD180" s="87">
        <f t="shared" si="60"/>
        <v>57715</v>
      </c>
      <c r="AE180" s="89">
        <v>53400</v>
      </c>
      <c r="AF180" s="90">
        <f t="shared" si="61"/>
        <v>63546</v>
      </c>
      <c r="AG180" s="90">
        <v>53400</v>
      </c>
      <c r="AH180" s="90">
        <f t="shared" si="62"/>
        <v>63546</v>
      </c>
      <c r="AI180" s="90">
        <v>83600</v>
      </c>
      <c r="AJ180" s="90">
        <f t="shared" si="63"/>
        <v>99484</v>
      </c>
      <c r="AK180" s="90">
        <v>83600</v>
      </c>
      <c r="AL180" s="90">
        <f t="shared" si="64"/>
        <v>99484</v>
      </c>
      <c r="AM180" s="90">
        <v>53400</v>
      </c>
      <c r="AN180" s="90">
        <f t="shared" si="65"/>
        <v>63546</v>
      </c>
      <c r="AO180" s="90">
        <v>53400</v>
      </c>
      <c r="AP180" s="91">
        <f t="shared" si="66"/>
        <v>63546</v>
      </c>
      <c r="AQ180" s="92">
        <f t="shared" si="19"/>
        <v>41778.091029139665</v>
      </c>
      <c r="AR180" s="93">
        <f t="shared" si="20"/>
        <v>49715.928324676199</v>
      </c>
      <c r="AS180" s="94">
        <f t="shared" si="21"/>
        <v>41778.091029139665</v>
      </c>
      <c r="AT180" s="94">
        <f t="shared" si="22"/>
        <v>49715.928324676199</v>
      </c>
      <c r="AU180" s="94">
        <f t="shared" si="23"/>
        <v>80107.429546666666</v>
      </c>
      <c r="AV180" s="94">
        <f t="shared" si="24"/>
        <v>95327.841160533324</v>
      </c>
      <c r="AW180" s="94">
        <f t="shared" si="25"/>
        <v>64225.980586666672</v>
      </c>
      <c r="AX180" s="94">
        <f t="shared" si="26"/>
        <v>76428.916898133335</v>
      </c>
      <c r="AY180" s="94">
        <f t="shared" si="27"/>
        <v>39558.261333333336</v>
      </c>
      <c r="AZ180" s="94">
        <f t="shared" si="28"/>
        <v>47074.330986666668</v>
      </c>
      <c r="BA180" s="94">
        <f t="shared" si="29"/>
        <v>50950</v>
      </c>
      <c r="BB180" s="95">
        <f t="shared" si="30"/>
        <v>60630.5</v>
      </c>
      <c r="BC180" s="23"/>
      <c r="BD180" s="96">
        <f t="shared" si="31"/>
        <v>36577</v>
      </c>
      <c r="BE180" s="96">
        <f t="shared" si="32"/>
        <v>36577</v>
      </c>
      <c r="BF180" s="96">
        <f t="shared" si="33"/>
        <v>79983</v>
      </c>
      <c r="BG180" s="96">
        <f t="shared" si="34"/>
        <v>54199</v>
      </c>
      <c r="BH180" s="96">
        <f t="shared" si="35"/>
        <v>30316</v>
      </c>
      <c r="BI180" s="96">
        <f t="shared" si="36"/>
        <v>50832</v>
      </c>
      <c r="BJ180" s="97">
        <f t="shared" si="37"/>
        <v>41778</v>
      </c>
      <c r="BK180" s="96">
        <f t="shared" si="38"/>
        <v>41778</v>
      </c>
      <c r="BL180" s="96">
        <f t="shared" si="39"/>
        <v>80107</v>
      </c>
      <c r="BM180" s="96">
        <f t="shared" si="40"/>
        <v>64226</v>
      </c>
      <c r="BN180" s="96">
        <f t="shared" si="41"/>
        <v>39558</v>
      </c>
      <c r="BO180" s="96">
        <f t="shared" si="42"/>
        <v>50950</v>
      </c>
      <c r="BP180" s="97">
        <f t="shared" si="43"/>
        <v>50950</v>
      </c>
      <c r="BQ180" s="96">
        <f t="shared" si="44"/>
        <v>50950</v>
      </c>
      <c r="BR180" s="96">
        <f t="shared" si="45"/>
        <v>80107</v>
      </c>
      <c r="BS180" s="96">
        <f t="shared" si="46"/>
        <v>79800</v>
      </c>
      <c r="BT180" s="96">
        <f t="shared" si="47"/>
        <v>50950</v>
      </c>
      <c r="BU180" s="98">
        <f t="shared" si="48"/>
        <v>50950</v>
      </c>
      <c r="BV180" s="77">
        <f t="shared" si="49"/>
        <v>363707</v>
      </c>
      <c r="BW180" s="9"/>
      <c r="BX180" s="9"/>
      <c r="BY180" s="9"/>
      <c r="BZ180" s="9"/>
      <c r="CA180" s="9"/>
      <c r="CB180" s="9"/>
      <c r="CC180" s="9"/>
      <c r="CD180" s="9"/>
      <c r="CE180" s="9"/>
      <c r="CF180" s="9"/>
      <c r="CG180" s="9"/>
      <c r="CH180" s="9"/>
      <c r="CI180" s="9"/>
      <c r="CJ180" s="9"/>
      <c r="CK180" s="9"/>
      <c r="CL180" s="9"/>
      <c r="CM180" s="9"/>
      <c r="CN180" s="9"/>
      <c r="CO180" s="9"/>
      <c r="CP180" s="9"/>
    </row>
    <row r="181" spans="1:94" ht="20.25" hidden="1" customHeight="1" x14ac:dyDescent="0.35">
      <c r="A181" s="79">
        <v>159</v>
      </c>
      <c r="B181" s="79" t="s">
        <v>35</v>
      </c>
      <c r="C181" s="80" t="s">
        <v>185</v>
      </c>
      <c r="D181" s="80" t="str">
        <f t="shared" si="0"/>
        <v>MANO DE OBRA|BOMBILLO HALOGENO</v>
      </c>
      <c r="E181" s="81" t="s">
        <v>10</v>
      </c>
      <c r="F181" s="82">
        <v>1</v>
      </c>
      <c r="G181" s="83">
        <v>11200.061144779998</v>
      </c>
      <c r="H181" s="84">
        <f t="shared" si="50"/>
        <v>13328.072762288197</v>
      </c>
      <c r="I181" s="84">
        <v>11200.061144779998</v>
      </c>
      <c r="J181" s="84">
        <f t="shared" si="51"/>
        <v>13328.072762288197</v>
      </c>
      <c r="K181" s="84">
        <v>64365.710080000012</v>
      </c>
      <c r="L181" s="84">
        <f t="shared" si="52"/>
        <v>76595.194995200014</v>
      </c>
      <c r="M181" s="84">
        <v>4799.9948800000002</v>
      </c>
      <c r="N181" s="84">
        <f t="shared" si="53"/>
        <v>5711.9939071999997</v>
      </c>
      <c r="O181" s="84">
        <v>2431.6800000000003</v>
      </c>
      <c r="P181" s="84">
        <f t="shared" si="54"/>
        <v>2893.6992</v>
      </c>
      <c r="Q181" s="84"/>
      <c r="R181" s="84">
        <f t="shared" si="6"/>
        <v>0</v>
      </c>
      <c r="S181" s="86">
        <v>15000</v>
      </c>
      <c r="T181" s="87">
        <f t="shared" si="55"/>
        <v>17850</v>
      </c>
      <c r="U181" s="87">
        <v>15000</v>
      </c>
      <c r="V181" s="87">
        <f t="shared" si="56"/>
        <v>17850</v>
      </c>
      <c r="W181" s="87">
        <v>15000</v>
      </c>
      <c r="X181" s="87">
        <f t="shared" si="57"/>
        <v>17850</v>
      </c>
      <c r="Y181" s="87">
        <v>15000</v>
      </c>
      <c r="Z181" s="87">
        <f t="shared" si="58"/>
        <v>17850</v>
      </c>
      <c r="AA181" s="87">
        <v>15000</v>
      </c>
      <c r="AB181" s="87">
        <f t="shared" si="59"/>
        <v>17850</v>
      </c>
      <c r="AC181" s="87">
        <v>15000</v>
      </c>
      <c r="AD181" s="87">
        <f t="shared" si="60"/>
        <v>17850</v>
      </c>
      <c r="AE181" s="89">
        <v>16500</v>
      </c>
      <c r="AF181" s="90">
        <f t="shared" si="61"/>
        <v>19635</v>
      </c>
      <c r="AG181" s="90">
        <v>16500</v>
      </c>
      <c r="AH181" s="90">
        <f t="shared" si="62"/>
        <v>19635</v>
      </c>
      <c r="AI181" s="90">
        <v>16500</v>
      </c>
      <c r="AJ181" s="90">
        <f t="shared" si="63"/>
        <v>19635</v>
      </c>
      <c r="AK181" s="90">
        <v>16500</v>
      </c>
      <c r="AL181" s="90">
        <f t="shared" si="64"/>
        <v>19635</v>
      </c>
      <c r="AM181" s="90">
        <v>16500</v>
      </c>
      <c r="AN181" s="90">
        <f t="shared" si="65"/>
        <v>19635</v>
      </c>
      <c r="AO181" s="90">
        <v>16500</v>
      </c>
      <c r="AP181" s="91">
        <f t="shared" si="66"/>
        <v>19635</v>
      </c>
      <c r="AQ181" s="92">
        <f t="shared" si="19"/>
        <v>14233.353714926665</v>
      </c>
      <c r="AR181" s="93">
        <f t="shared" si="20"/>
        <v>16937.690920762732</v>
      </c>
      <c r="AS181" s="94">
        <f t="shared" si="21"/>
        <v>14233.353714926665</v>
      </c>
      <c r="AT181" s="94">
        <f t="shared" si="22"/>
        <v>16937.690920762732</v>
      </c>
      <c r="AU181" s="94">
        <f t="shared" si="23"/>
        <v>31955.23669333334</v>
      </c>
      <c r="AV181" s="94">
        <f t="shared" si="24"/>
        <v>38026.731665066669</v>
      </c>
      <c r="AW181" s="94">
        <f t="shared" si="25"/>
        <v>12099.998293333332</v>
      </c>
      <c r="AX181" s="94">
        <f t="shared" si="26"/>
        <v>14398.997969066664</v>
      </c>
      <c r="AY181" s="94">
        <f t="shared" si="27"/>
        <v>11310.56</v>
      </c>
      <c r="AZ181" s="94">
        <f t="shared" si="28"/>
        <v>13459.566399999998</v>
      </c>
      <c r="BA181" s="94">
        <f t="shared" si="29"/>
        <v>15750</v>
      </c>
      <c r="BB181" s="95">
        <f t="shared" si="30"/>
        <v>18742.5</v>
      </c>
      <c r="BC181" s="23"/>
      <c r="BD181" s="96">
        <f t="shared" si="31"/>
        <v>13853</v>
      </c>
      <c r="BE181" s="96">
        <f t="shared" si="32"/>
        <v>13853</v>
      </c>
      <c r="BF181" s="96">
        <f t="shared" si="33"/>
        <v>21007</v>
      </c>
      <c r="BG181" s="96">
        <f t="shared" si="34"/>
        <v>8939</v>
      </c>
      <c r="BH181" s="96">
        <f t="shared" si="35"/>
        <v>5571</v>
      </c>
      <c r="BI181" s="96">
        <f t="shared" si="36"/>
        <v>15714</v>
      </c>
      <c r="BJ181" s="97">
        <f t="shared" si="37"/>
        <v>14233</v>
      </c>
      <c r="BK181" s="96">
        <f t="shared" si="38"/>
        <v>14233</v>
      </c>
      <c r="BL181" s="96">
        <f t="shared" si="39"/>
        <v>31955</v>
      </c>
      <c r="BM181" s="96">
        <f t="shared" si="40"/>
        <v>12100</v>
      </c>
      <c r="BN181" s="96">
        <f t="shared" si="41"/>
        <v>11311</v>
      </c>
      <c r="BO181" s="96">
        <f t="shared" si="42"/>
        <v>15750</v>
      </c>
      <c r="BP181" s="97">
        <f t="shared" si="43"/>
        <v>14233</v>
      </c>
      <c r="BQ181" s="96">
        <f t="shared" si="44"/>
        <v>14233</v>
      </c>
      <c r="BR181" s="96">
        <f t="shared" si="45"/>
        <v>15750</v>
      </c>
      <c r="BS181" s="96">
        <f t="shared" si="46"/>
        <v>15750</v>
      </c>
      <c r="BT181" s="96">
        <f t="shared" si="47"/>
        <v>15750</v>
      </c>
      <c r="BU181" s="98">
        <f t="shared" si="48"/>
        <v>15750</v>
      </c>
      <c r="BV181" s="77">
        <f t="shared" si="49"/>
        <v>91466</v>
      </c>
      <c r="BW181" s="9"/>
      <c r="BX181" s="9"/>
      <c r="BY181" s="9"/>
      <c r="BZ181" s="9"/>
      <c r="CA181" s="9"/>
      <c r="CB181" s="9"/>
      <c r="CC181" s="9"/>
      <c r="CD181" s="9"/>
      <c r="CE181" s="9"/>
      <c r="CF181" s="9"/>
      <c r="CG181" s="9"/>
      <c r="CH181" s="9"/>
      <c r="CI181" s="9"/>
      <c r="CJ181" s="9"/>
      <c r="CK181" s="9"/>
      <c r="CL181" s="9"/>
      <c r="CM181" s="9"/>
      <c r="CN181" s="9"/>
      <c r="CO181" s="9"/>
      <c r="CP181" s="9"/>
    </row>
    <row r="182" spans="1:94" ht="20.25" hidden="1" customHeight="1" x14ac:dyDescent="0.35">
      <c r="A182" s="99">
        <v>160</v>
      </c>
      <c r="B182" s="99" t="s">
        <v>21</v>
      </c>
      <c r="C182" s="80" t="s">
        <v>185</v>
      </c>
      <c r="D182" s="80" t="str">
        <f t="shared" si="0"/>
        <v>REPUESTOS|BOMBILLO HALOGENO</v>
      </c>
      <c r="E182" s="81" t="s">
        <v>84</v>
      </c>
      <c r="F182" s="82">
        <v>1</v>
      </c>
      <c r="G182" s="83">
        <v>23434.273087419002</v>
      </c>
      <c r="H182" s="84">
        <f t="shared" si="50"/>
        <v>27886.784974028611</v>
      </c>
      <c r="I182" s="84">
        <v>23434.273087419002</v>
      </c>
      <c r="J182" s="84">
        <f t="shared" si="51"/>
        <v>27886.784974028611</v>
      </c>
      <c r="K182" s="84">
        <v>80722.288639999999</v>
      </c>
      <c r="L182" s="84">
        <f t="shared" si="52"/>
        <v>96059.523481600001</v>
      </c>
      <c r="M182" s="84">
        <v>52713.143040000003</v>
      </c>
      <c r="N182" s="84">
        <f t="shared" si="53"/>
        <v>62728.640217599997</v>
      </c>
      <c r="O182" s="84">
        <v>28321.728000000003</v>
      </c>
      <c r="P182" s="84">
        <f t="shared" si="54"/>
        <v>33702.856319999999</v>
      </c>
      <c r="Q182" s="84"/>
      <c r="R182" s="84">
        <f t="shared" si="6"/>
        <v>0</v>
      </c>
      <c r="S182" s="86">
        <v>48500</v>
      </c>
      <c r="T182" s="87">
        <f t="shared" si="55"/>
        <v>57715</v>
      </c>
      <c r="U182" s="87">
        <v>48500</v>
      </c>
      <c r="V182" s="87">
        <f t="shared" si="56"/>
        <v>57715</v>
      </c>
      <c r="W182" s="87">
        <v>48500</v>
      </c>
      <c r="X182" s="87">
        <f t="shared" si="57"/>
        <v>57715</v>
      </c>
      <c r="Y182" s="87">
        <v>48500</v>
      </c>
      <c r="Z182" s="87">
        <f t="shared" si="58"/>
        <v>57715</v>
      </c>
      <c r="AA182" s="87">
        <v>48500</v>
      </c>
      <c r="AB182" s="87">
        <f t="shared" si="59"/>
        <v>57715</v>
      </c>
      <c r="AC182" s="87">
        <v>65000</v>
      </c>
      <c r="AD182" s="87">
        <f t="shared" si="60"/>
        <v>77350</v>
      </c>
      <c r="AE182" s="89">
        <v>53400</v>
      </c>
      <c r="AF182" s="90">
        <f t="shared" si="61"/>
        <v>63546</v>
      </c>
      <c r="AG182" s="90">
        <v>53400</v>
      </c>
      <c r="AH182" s="90">
        <f t="shared" si="62"/>
        <v>63546</v>
      </c>
      <c r="AI182" s="90">
        <v>53400</v>
      </c>
      <c r="AJ182" s="90">
        <f t="shared" si="63"/>
        <v>63546</v>
      </c>
      <c r="AK182" s="90">
        <v>53400</v>
      </c>
      <c r="AL182" s="90">
        <f t="shared" si="64"/>
        <v>63546</v>
      </c>
      <c r="AM182" s="90">
        <v>53400</v>
      </c>
      <c r="AN182" s="90">
        <f t="shared" si="65"/>
        <v>63546</v>
      </c>
      <c r="AO182" s="90">
        <v>71500</v>
      </c>
      <c r="AP182" s="91">
        <f t="shared" si="66"/>
        <v>85085</v>
      </c>
      <c r="AQ182" s="92">
        <f t="shared" si="19"/>
        <v>41778.091029139665</v>
      </c>
      <c r="AR182" s="93">
        <f t="shared" si="20"/>
        <v>49715.928324676199</v>
      </c>
      <c r="AS182" s="94">
        <f t="shared" si="21"/>
        <v>41778.091029139665</v>
      </c>
      <c r="AT182" s="94">
        <f t="shared" si="22"/>
        <v>49715.928324676199</v>
      </c>
      <c r="AU182" s="94">
        <f t="shared" si="23"/>
        <v>60874.096213333331</v>
      </c>
      <c r="AV182" s="94">
        <f t="shared" si="24"/>
        <v>72440.174493866667</v>
      </c>
      <c r="AW182" s="94">
        <f t="shared" si="25"/>
        <v>51537.714346666668</v>
      </c>
      <c r="AX182" s="94">
        <f t="shared" si="26"/>
        <v>61329.880072533335</v>
      </c>
      <c r="AY182" s="94">
        <f t="shared" si="27"/>
        <v>43407.242666666665</v>
      </c>
      <c r="AZ182" s="94">
        <f t="shared" si="28"/>
        <v>51654.618773333328</v>
      </c>
      <c r="BA182" s="94">
        <f t="shared" si="29"/>
        <v>68250</v>
      </c>
      <c r="BB182" s="95">
        <f t="shared" si="30"/>
        <v>81217.5</v>
      </c>
      <c r="BC182" s="108"/>
      <c r="BD182" s="96">
        <f t="shared" si="31"/>
        <v>36577</v>
      </c>
      <c r="BE182" s="96">
        <f t="shared" si="32"/>
        <v>36577</v>
      </c>
      <c r="BF182" s="96">
        <f t="shared" si="33"/>
        <v>57990</v>
      </c>
      <c r="BG182" s="96">
        <f t="shared" si="34"/>
        <v>51444</v>
      </c>
      <c r="BH182" s="96">
        <f t="shared" si="35"/>
        <v>40186</v>
      </c>
      <c r="BI182" s="96">
        <f t="shared" si="36"/>
        <v>68095</v>
      </c>
      <c r="BJ182" s="97">
        <f t="shared" si="37"/>
        <v>41778</v>
      </c>
      <c r="BK182" s="96">
        <f t="shared" si="38"/>
        <v>41778</v>
      </c>
      <c r="BL182" s="96">
        <f t="shared" si="39"/>
        <v>60874</v>
      </c>
      <c r="BM182" s="96">
        <f t="shared" si="40"/>
        <v>51538</v>
      </c>
      <c r="BN182" s="96">
        <f t="shared" si="41"/>
        <v>43407</v>
      </c>
      <c r="BO182" s="96">
        <f t="shared" si="42"/>
        <v>68250</v>
      </c>
      <c r="BP182" s="97">
        <f t="shared" si="43"/>
        <v>50950</v>
      </c>
      <c r="BQ182" s="96">
        <f t="shared" si="44"/>
        <v>50950</v>
      </c>
      <c r="BR182" s="96">
        <f t="shared" si="45"/>
        <v>50950</v>
      </c>
      <c r="BS182" s="96">
        <f t="shared" si="46"/>
        <v>51538</v>
      </c>
      <c r="BT182" s="96">
        <f t="shared" si="47"/>
        <v>43407</v>
      </c>
      <c r="BU182" s="98">
        <f t="shared" si="48"/>
        <v>68250</v>
      </c>
      <c r="BV182" s="77">
        <f t="shared" si="49"/>
        <v>316045</v>
      </c>
      <c r="BW182" s="109"/>
      <c r="BX182" s="109"/>
      <c r="BY182" s="109"/>
      <c r="BZ182" s="109"/>
      <c r="CA182" s="109"/>
      <c r="CB182" s="109"/>
      <c r="CC182" s="109"/>
      <c r="CD182" s="109"/>
      <c r="CE182" s="109"/>
      <c r="CF182" s="109"/>
      <c r="CG182" s="109"/>
      <c r="CH182" s="109"/>
      <c r="CI182" s="109"/>
      <c r="CJ182" s="109"/>
      <c r="CK182" s="109"/>
      <c r="CL182" s="109"/>
      <c r="CM182" s="109"/>
      <c r="CN182" s="109"/>
      <c r="CO182" s="109"/>
      <c r="CP182" s="109"/>
    </row>
    <row r="183" spans="1:94" ht="20.25" hidden="1" customHeight="1" x14ac:dyDescent="0.35">
      <c r="A183" s="79">
        <v>161</v>
      </c>
      <c r="B183" s="79" t="s">
        <v>35</v>
      </c>
      <c r="C183" s="80" t="s">
        <v>186</v>
      </c>
      <c r="D183" s="80" t="str">
        <f t="shared" si="0"/>
        <v>MANO DE OBRA|BOMBILLO LUZ TECHO</v>
      </c>
      <c r="E183" s="81" t="s">
        <v>10</v>
      </c>
      <c r="F183" s="82">
        <v>1</v>
      </c>
      <c r="G183" s="83">
        <v>11200.061144779998</v>
      </c>
      <c r="H183" s="84">
        <f t="shared" si="50"/>
        <v>13328.072762288197</v>
      </c>
      <c r="I183" s="84">
        <v>11200.061144779998</v>
      </c>
      <c r="J183" s="84">
        <f t="shared" si="51"/>
        <v>13328.072762288197</v>
      </c>
      <c r="K183" s="84">
        <v>13926.400000000001</v>
      </c>
      <c r="L183" s="84">
        <f t="shared" si="52"/>
        <v>16572.416000000001</v>
      </c>
      <c r="M183" s="84">
        <v>4799.9948800000002</v>
      </c>
      <c r="N183" s="84">
        <f t="shared" si="53"/>
        <v>5711.9939071999997</v>
      </c>
      <c r="O183" s="84">
        <v>2431.6800000000003</v>
      </c>
      <c r="P183" s="84">
        <f t="shared" si="54"/>
        <v>2893.6992</v>
      </c>
      <c r="Q183" s="84"/>
      <c r="R183" s="84">
        <f t="shared" si="6"/>
        <v>0</v>
      </c>
      <c r="S183" s="86">
        <v>15000</v>
      </c>
      <c r="T183" s="87">
        <f t="shared" si="55"/>
        <v>17850</v>
      </c>
      <c r="U183" s="87">
        <v>15000</v>
      </c>
      <c r="V183" s="87">
        <f t="shared" si="56"/>
        <v>17850</v>
      </c>
      <c r="W183" s="87">
        <v>15000</v>
      </c>
      <c r="X183" s="87">
        <f t="shared" si="57"/>
        <v>17850</v>
      </c>
      <c r="Y183" s="87">
        <v>15000</v>
      </c>
      <c r="Z183" s="87">
        <f t="shared" si="58"/>
        <v>17850</v>
      </c>
      <c r="AA183" s="87">
        <v>15000</v>
      </c>
      <c r="AB183" s="87">
        <f t="shared" si="59"/>
        <v>17850</v>
      </c>
      <c r="AC183" s="87">
        <v>15000</v>
      </c>
      <c r="AD183" s="87">
        <f t="shared" si="60"/>
        <v>17850</v>
      </c>
      <c r="AE183" s="89">
        <v>16500</v>
      </c>
      <c r="AF183" s="90">
        <f t="shared" si="61"/>
        <v>19635</v>
      </c>
      <c r="AG183" s="90">
        <v>16500</v>
      </c>
      <c r="AH183" s="90">
        <f t="shared" si="62"/>
        <v>19635</v>
      </c>
      <c r="AI183" s="90">
        <v>16500</v>
      </c>
      <c r="AJ183" s="90">
        <f t="shared" si="63"/>
        <v>19635</v>
      </c>
      <c r="AK183" s="90">
        <v>16500</v>
      </c>
      <c r="AL183" s="90">
        <f t="shared" si="64"/>
        <v>19635</v>
      </c>
      <c r="AM183" s="90">
        <v>16500</v>
      </c>
      <c r="AN183" s="90">
        <f t="shared" si="65"/>
        <v>19635</v>
      </c>
      <c r="AO183" s="90">
        <v>16500</v>
      </c>
      <c r="AP183" s="91">
        <f t="shared" si="66"/>
        <v>19635</v>
      </c>
      <c r="AQ183" s="92">
        <f t="shared" si="19"/>
        <v>14233.353714926665</v>
      </c>
      <c r="AR183" s="93">
        <f t="shared" si="20"/>
        <v>16937.690920762732</v>
      </c>
      <c r="AS183" s="94">
        <f t="shared" si="21"/>
        <v>14233.353714926665</v>
      </c>
      <c r="AT183" s="94">
        <f t="shared" si="22"/>
        <v>16937.690920762732</v>
      </c>
      <c r="AU183" s="94">
        <f t="shared" si="23"/>
        <v>15142.133333333333</v>
      </c>
      <c r="AV183" s="94">
        <f t="shared" si="24"/>
        <v>18019.138666666666</v>
      </c>
      <c r="AW183" s="94">
        <f t="shared" si="25"/>
        <v>12099.998293333332</v>
      </c>
      <c r="AX183" s="94">
        <f t="shared" si="26"/>
        <v>14398.997969066664</v>
      </c>
      <c r="AY183" s="94">
        <f t="shared" si="27"/>
        <v>11310.56</v>
      </c>
      <c r="AZ183" s="94">
        <f t="shared" si="28"/>
        <v>13459.566399999998</v>
      </c>
      <c r="BA183" s="94">
        <f t="shared" si="29"/>
        <v>15750</v>
      </c>
      <c r="BB183" s="95">
        <f t="shared" si="30"/>
        <v>18742.5</v>
      </c>
      <c r="BC183" s="23"/>
      <c r="BD183" s="96">
        <f t="shared" si="31"/>
        <v>13853</v>
      </c>
      <c r="BE183" s="96">
        <f t="shared" si="32"/>
        <v>13853</v>
      </c>
      <c r="BF183" s="96">
        <f t="shared" si="33"/>
        <v>15069</v>
      </c>
      <c r="BG183" s="96">
        <f t="shared" si="34"/>
        <v>8939</v>
      </c>
      <c r="BH183" s="96">
        <f t="shared" si="35"/>
        <v>5571</v>
      </c>
      <c r="BI183" s="96">
        <f t="shared" si="36"/>
        <v>15714</v>
      </c>
      <c r="BJ183" s="97">
        <f t="shared" si="37"/>
        <v>14233</v>
      </c>
      <c r="BK183" s="96">
        <f t="shared" si="38"/>
        <v>14233</v>
      </c>
      <c r="BL183" s="96">
        <f t="shared" si="39"/>
        <v>15142</v>
      </c>
      <c r="BM183" s="96">
        <f t="shared" si="40"/>
        <v>12100</v>
      </c>
      <c r="BN183" s="96">
        <f t="shared" si="41"/>
        <v>11311</v>
      </c>
      <c r="BO183" s="96">
        <f t="shared" si="42"/>
        <v>15750</v>
      </c>
      <c r="BP183" s="97">
        <f t="shared" si="43"/>
        <v>14233</v>
      </c>
      <c r="BQ183" s="96">
        <f t="shared" si="44"/>
        <v>14233</v>
      </c>
      <c r="BR183" s="96">
        <f t="shared" si="45"/>
        <v>15142</v>
      </c>
      <c r="BS183" s="96">
        <f t="shared" si="46"/>
        <v>15750</v>
      </c>
      <c r="BT183" s="96">
        <f t="shared" si="47"/>
        <v>15750</v>
      </c>
      <c r="BU183" s="98">
        <f t="shared" si="48"/>
        <v>15750</v>
      </c>
      <c r="BV183" s="77">
        <f t="shared" si="49"/>
        <v>90858</v>
      </c>
      <c r="BW183" s="9"/>
      <c r="BX183" s="9"/>
      <c r="BY183" s="9"/>
      <c r="BZ183" s="9"/>
      <c r="CA183" s="9"/>
      <c r="CB183" s="9"/>
      <c r="CC183" s="9"/>
      <c r="CD183" s="9"/>
      <c r="CE183" s="9"/>
      <c r="CF183" s="9"/>
      <c r="CG183" s="9"/>
      <c r="CH183" s="9"/>
      <c r="CI183" s="9"/>
      <c r="CJ183" s="9"/>
      <c r="CK183" s="9"/>
      <c r="CL183" s="9"/>
      <c r="CM183" s="9"/>
      <c r="CN183" s="9"/>
      <c r="CO183" s="9"/>
      <c r="CP183" s="9"/>
    </row>
    <row r="184" spans="1:94" ht="20.25" hidden="1" customHeight="1" x14ac:dyDescent="0.35">
      <c r="A184" s="99">
        <v>162</v>
      </c>
      <c r="B184" s="99" t="s">
        <v>21</v>
      </c>
      <c r="C184" s="80" t="s">
        <v>186</v>
      </c>
      <c r="D184" s="80" t="str">
        <f t="shared" si="0"/>
        <v>REPUESTOS|BOMBILLO LUZ TECHO</v>
      </c>
      <c r="E184" s="81" t="s">
        <v>84</v>
      </c>
      <c r="F184" s="82">
        <v>1</v>
      </c>
      <c r="G184" s="83">
        <v>5858.3342811559996</v>
      </c>
      <c r="H184" s="84">
        <f t="shared" si="50"/>
        <v>6971.4177945756392</v>
      </c>
      <c r="I184" s="84">
        <v>5858.3342811559996</v>
      </c>
      <c r="J184" s="84">
        <f t="shared" si="51"/>
        <v>6971.4177945756392</v>
      </c>
      <c r="K184" s="84">
        <v>14811.433600000002</v>
      </c>
      <c r="L184" s="84">
        <f t="shared" si="52"/>
        <v>17625.605984000002</v>
      </c>
      <c r="M184" s="84">
        <v>3509.9424000000004</v>
      </c>
      <c r="N184" s="84">
        <f t="shared" si="53"/>
        <v>4176.8314559999999</v>
      </c>
      <c r="O184" s="84">
        <v>1745.152</v>
      </c>
      <c r="P184" s="84">
        <f t="shared" si="54"/>
        <v>2076.7308800000001</v>
      </c>
      <c r="Q184" s="84"/>
      <c r="R184" s="84">
        <f t="shared" si="6"/>
        <v>0</v>
      </c>
      <c r="S184" s="86">
        <v>28900</v>
      </c>
      <c r="T184" s="87">
        <f t="shared" si="55"/>
        <v>34391</v>
      </c>
      <c r="U184" s="87">
        <v>28900</v>
      </c>
      <c r="V184" s="87">
        <f t="shared" si="56"/>
        <v>34391</v>
      </c>
      <c r="W184" s="87">
        <v>45000</v>
      </c>
      <c r="X184" s="87">
        <f t="shared" si="57"/>
        <v>53550</v>
      </c>
      <c r="Y184" s="87">
        <v>45000</v>
      </c>
      <c r="Z184" s="87">
        <f t="shared" si="58"/>
        <v>53550</v>
      </c>
      <c r="AA184" s="87">
        <v>31175</v>
      </c>
      <c r="AB184" s="87">
        <f t="shared" si="59"/>
        <v>37098.25</v>
      </c>
      <c r="AC184" s="87">
        <v>76000</v>
      </c>
      <c r="AD184" s="87">
        <f t="shared" si="60"/>
        <v>90440</v>
      </c>
      <c r="AE184" s="89">
        <v>31800</v>
      </c>
      <c r="AF184" s="90">
        <f t="shared" si="61"/>
        <v>37842</v>
      </c>
      <c r="AG184" s="90">
        <v>31800</v>
      </c>
      <c r="AH184" s="90">
        <f t="shared" si="62"/>
        <v>37842</v>
      </c>
      <c r="AI184" s="90">
        <v>49500</v>
      </c>
      <c r="AJ184" s="90">
        <f t="shared" si="63"/>
        <v>58905</v>
      </c>
      <c r="AK184" s="90">
        <v>49500</v>
      </c>
      <c r="AL184" s="90">
        <f t="shared" si="64"/>
        <v>58905</v>
      </c>
      <c r="AM184" s="90">
        <v>34300</v>
      </c>
      <c r="AN184" s="90">
        <f t="shared" si="65"/>
        <v>40817</v>
      </c>
      <c r="AO184" s="90">
        <v>83600</v>
      </c>
      <c r="AP184" s="91">
        <f t="shared" si="66"/>
        <v>99484</v>
      </c>
      <c r="AQ184" s="92">
        <f t="shared" si="19"/>
        <v>22186.111427052001</v>
      </c>
      <c r="AR184" s="93">
        <f t="shared" si="20"/>
        <v>26401.472598191882</v>
      </c>
      <c r="AS184" s="94">
        <f t="shared" si="21"/>
        <v>22186.111427052001</v>
      </c>
      <c r="AT184" s="94">
        <f t="shared" si="22"/>
        <v>26401.472598191882</v>
      </c>
      <c r="AU184" s="94">
        <f t="shared" si="23"/>
        <v>36437.144533333332</v>
      </c>
      <c r="AV184" s="94">
        <f t="shared" si="24"/>
        <v>43360.201994666662</v>
      </c>
      <c r="AW184" s="94">
        <f t="shared" si="25"/>
        <v>32669.980800000001</v>
      </c>
      <c r="AX184" s="94">
        <f t="shared" si="26"/>
        <v>38877.277152000002</v>
      </c>
      <c r="AY184" s="94">
        <f t="shared" si="27"/>
        <v>22406.717333333334</v>
      </c>
      <c r="AZ184" s="94">
        <f t="shared" si="28"/>
        <v>26663.993626666666</v>
      </c>
      <c r="BA184" s="94">
        <f t="shared" si="29"/>
        <v>79800</v>
      </c>
      <c r="BB184" s="95">
        <f t="shared" si="30"/>
        <v>94962</v>
      </c>
      <c r="BC184" s="23"/>
      <c r="BD184" s="96">
        <f t="shared" si="31"/>
        <v>12672</v>
      </c>
      <c r="BE184" s="96">
        <f t="shared" si="32"/>
        <v>12672</v>
      </c>
      <c r="BF184" s="96">
        <f t="shared" si="33"/>
        <v>27288</v>
      </c>
      <c r="BG184" s="96">
        <f t="shared" si="34"/>
        <v>9165</v>
      </c>
      <c r="BH184" s="96">
        <f t="shared" si="35"/>
        <v>4730</v>
      </c>
      <c r="BI184" s="96">
        <f t="shared" si="36"/>
        <v>79619</v>
      </c>
      <c r="BJ184" s="97">
        <f t="shared" si="37"/>
        <v>22186</v>
      </c>
      <c r="BK184" s="96">
        <f t="shared" si="38"/>
        <v>22186</v>
      </c>
      <c r="BL184" s="96">
        <f t="shared" si="39"/>
        <v>36437</v>
      </c>
      <c r="BM184" s="96">
        <f t="shared" si="40"/>
        <v>32670</v>
      </c>
      <c r="BN184" s="96">
        <f t="shared" si="41"/>
        <v>22407</v>
      </c>
      <c r="BO184" s="96">
        <f t="shared" si="42"/>
        <v>79800</v>
      </c>
      <c r="BP184" s="97">
        <f t="shared" si="43"/>
        <v>30350</v>
      </c>
      <c r="BQ184" s="96">
        <f t="shared" si="44"/>
        <v>30350</v>
      </c>
      <c r="BR184" s="96">
        <f t="shared" si="45"/>
        <v>47250</v>
      </c>
      <c r="BS184" s="96">
        <f t="shared" si="46"/>
        <v>47250</v>
      </c>
      <c r="BT184" s="96">
        <f t="shared" si="47"/>
        <v>32738</v>
      </c>
      <c r="BU184" s="98">
        <f t="shared" si="48"/>
        <v>79800</v>
      </c>
      <c r="BV184" s="77">
        <f t="shared" si="49"/>
        <v>267738</v>
      </c>
      <c r="BW184" s="9"/>
      <c r="BX184" s="9"/>
      <c r="BY184" s="9"/>
      <c r="BZ184" s="9"/>
      <c r="CA184" s="9"/>
      <c r="CB184" s="9"/>
      <c r="CC184" s="9"/>
      <c r="CD184" s="9"/>
      <c r="CE184" s="9"/>
      <c r="CF184" s="9"/>
      <c r="CG184" s="9"/>
      <c r="CH184" s="9"/>
      <c r="CI184" s="9"/>
      <c r="CJ184" s="9"/>
      <c r="CK184" s="9"/>
      <c r="CL184" s="9"/>
      <c r="CM184" s="9"/>
      <c r="CN184" s="9"/>
      <c r="CO184" s="9"/>
      <c r="CP184" s="9"/>
    </row>
    <row r="185" spans="1:94" ht="20.25" hidden="1" customHeight="1" x14ac:dyDescent="0.35">
      <c r="A185" s="79">
        <v>163</v>
      </c>
      <c r="B185" s="79" t="s">
        <v>35</v>
      </c>
      <c r="C185" s="80" t="s">
        <v>187</v>
      </c>
      <c r="D185" s="80" t="str">
        <f t="shared" si="0"/>
        <v>MANO DE OBRA|BOMBILLO REVERSA</v>
      </c>
      <c r="E185" s="81" t="s">
        <v>10</v>
      </c>
      <c r="F185" s="82">
        <v>1</v>
      </c>
      <c r="G185" s="83">
        <v>11200.061144779998</v>
      </c>
      <c r="H185" s="84">
        <f t="shared" si="50"/>
        <v>13328.072762288197</v>
      </c>
      <c r="I185" s="84">
        <v>11200.061144779998</v>
      </c>
      <c r="J185" s="84">
        <f t="shared" si="51"/>
        <v>13328.072762288197</v>
      </c>
      <c r="K185" s="84">
        <v>13926.400000000001</v>
      </c>
      <c r="L185" s="84">
        <f t="shared" si="52"/>
        <v>16572.416000000001</v>
      </c>
      <c r="M185" s="84">
        <v>4799.9948800000002</v>
      </c>
      <c r="N185" s="84">
        <f t="shared" si="53"/>
        <v>5711.9939071999997</v>
      </c>
      <c r="O185" s="84">
        <v>2431.6800000000003</v>
      </c>
      <c r="P185" s="84">
        <f t="shared" si="54"/>
        <v>2893.6992</v>
      </c>
      <c r="Q185" s="84"/>
      <c r="R185" s="84">
        <f t="shared" si="6"/>
        <v>0</v>
      </c>
      <c r="S185" s="86">
        <v>15000</v>
      </c>
      <c r="T185" s="87">
        <f t="shared" si="55"/>
        <v>17850</v>
      </c>
      <c r="U185" s="87">
        <v>15000</v>
      </c>
      <c r="V185" s="87">
        <f t="shared" si="56"/>
        <v>17850</v>
      </c>
      <c r="W185" s="87">
        <v>15000</v>
      </c>
      <c r="X185" s="87">
        <f t="shared" si="57"/>
        <v>17850</v>
      </c>
      <c r="Y185" s="87">
        <v>15000</v>
      </c>
      <c r="Z185" s="87">
        <f t="shared" si="58"/>
        <v>17850</v>
      </c>
      <c r="AA185" s="87">
        <v>15000</v>
      </c>
      <c r="AB185" s="87">
        <f t="shared" si="59"/>
        <v>17850</v>
      </c>
      <c r="AC185" s="87">
        <v>15000</v>
      </c>
      <c r="AD185" s="87">
        <f t="shared" si="60"/>
        <v>17850</v>
      </c>
      <c r="AE185" s="89">
        <v>16500</v>
      </c>
      <c r="AF185" s="90">
        <f t="shared" si="61"/>
        <v>19635</v>
      </c>
      <c r="AG185" s="90">
        <v>16500</v>
      </c>
      <c r="AH185" s="90">
        <f t="shared" si="62"/>
        <v>19635</v>
      </c>
      <c r="AI185" s="90">
        <v>16500</v>
      </c>
      <c r="AJ185" s="90">
        <f t="shared" si="63"/>
        <v>19635</v>
      </c>
      <c r="AK185" s="90">
        <v>16500</v>
      </c>
      <c r="AL185" s="90">
        <f t="shared" si="64"/>
        <v>19635</v>
      </c>
      <c r="AM185" s="90">
        <v>16500</v>
      </c>
      <c r="AN185" s="90">
        <f t="shared" si="65"/>
        <v>19635</v>
      </c>
      <c r="AO185" s="90">
        <v>16500</v>
      </c>
      <c r="AP185" s="91">
        <f t="shared" si="66"/>
        <v>19635</v>
      </c>
      <c r="AQ185" s="92">
        <f t="shared" si="19"/>
        <v>14233.353714926665</v>
      </c>
      <c r="AR185" s="93">
        <f t="shared" si="20"/>
        <v>16937.690920762732</v>
      </c>
      <c r="AS185" s="94">
        <f t="shared" si="21"/>
        <v>14233.353714926665</v>
      </c>
      <c r="AT185" s="94">
        <f t="shared" si="22"/>
        <v>16937.690920762732</v>
      </c>
      <c r="AU185" s="94">
        <f t="shared" si="23"/>
        <v>15142.133333333333</v>
      </c>
      <c r="AV185" s="94">
        <f t="shared" si="24"/>
        <v>18019.138666666666</v>
      </c>
      <c r="AW185" s="94">
        <f t="shared" si="25"/>
        <v>12099.998293333332</v>
      </c>
      <c r="AX185" s="94">
        <f t="shared" si="26"/>
        <v>14398.997969066664</v>
      </c>
      <c r="AY185" s="94">
        <f t="shared" si="27"/>
        <v>11310.56</v>
      </c>
      <c r="AZ185" s="94">
        <f t="shared" si="28"/>
        <v>13459.566399999998</v>
      </c>
      <c r="BA185" s="94">
        <f t="shared" si="29"/>
        <v>15750</v>
      </c>
      <c r="BB185" s="95">
        <f t="shared" si="30"/>
        <v>18742.5</v>
      </c>
      <c r="BC185" s="23"/>
      <c r="BD185" s="96">
        <f t="shared" si="31"/>
        <v>13853</v>
      </c>
      <c r="BE185" s="96">
        <f t="shared" si="32"/>
        <v>13853</v>
      </c>
      <c r="BF185" s="96">
        <f t="shared" si="33"/>
        <v>15069</v>
      </c>
      <c r="BG185" s="96">
        <f t="shared" si="34"/>
        <v>8939</v>
      </c>
      <c r="BH185" s="96">
        <f t="shared" si="35"/>
        <v>5571</v>
      </c>
      <c r="BI185" s="96">
        <f t="shared" si="36"/>
        <v>15714</v>
      </c>
      <c r="BJ185" s="97">
        <f t="shared" si="37"/>
        <v>14233</v>
      </c>
      <c r="BK185" s="96">
        <f t="shared" si="38"/>
        <v>14233</v>
      </c>
      <c r="BL185" s="96">
        <f t="shared" si="39"/>
        <v>15142</v>
      </c>
      <c r="BM185" s="96">
        <f t="shared" si="40"/>
        <v>12100</v>
      </c>
      <c r="BN185" s="96">
        <f t="shared" si="41"/>
        <v>11311</v>
      </c>
      <c r="BO185" s="96">
        <f t="shared" si="42"/>
        <v>15750</v>
      </c>
      <c r="BP185" s="97">
        <f t="shared" si="43"/>
        <v>14233</v>
      </c>
      <c r="BQ185" s="96">
        <f t="shared" si="44"/>
        <v>14233</v>
      </c>
      <c r="BR185" s="96">
        <f t="shared" si="45"/>
        <v>15142</v>
      </c>
      <c r="BS185" s="96">
        <f t="shared" si="46"/>
        <v>15750</v>
      </c>
      <c r="BT185" s="96">
        <f t="shared" si="47"/>
        <v>15750</v>
      </c>
      <c r="BU185" s="98">
        <f t="shared" si="48"/>
        <v>15750</v>
      </c>
      <c r="BV185" s="77">
        <f t="shared" si="49"/>
        <v>90858</v>
      </c>
      <c r="BW185" s="9"/>
      <c r="BX185" s="9"/>
      <c r="BY185" s="9"/>
      <c r="BZ185" s="9"/>
      <c r="CA185" s="9"/>
      <c r="CB185" s="9"/>
      <c r="CC185" s="9"/>
      <c r="CD185" s="9"/>
      <c r="CE185" s="9"/>
      <c r="CF185" s="9"/>
      <c r="CG185" s="9"/>
      <c r="CH185" s="9"/>
      <c r="CI185" s="9"/>
      <c r="CJ185" s="9"/>
      <c r="CK185" s="9"/>
      <c r="CL185" s="9"/>
      <c r="CM185" s="9"/>
      <c r="CN185" s="9"/>
      <c r="CO185" s="9"/>
      <c r="CP185" s="9"/>
    </row>
    <row r="186" spans="1:94" ht="20.25" hidden="1" customHeight="1" x14ac:dyDescent="0.35">
      <c r="A186" s="99">
        <v>164</v>
      </c>
      <c r="B186" s="99" t="s">
        <v>21</v>
      </c>
      <c r="C186" s="80" t="s">
        <v>187</v>
      </c>
      <c r="D186" s="80" t="str">
        <f t="shared" si="0"/>
        <v>REPUESTOS|BOMBILLO REVERSA</v>
      </c>
      <c r="E186" s="81" t="s">
        <v>84</v>
      </c>
      <c r="F186" s="82">
        <v>1</v>
      </c>
      <c r="G186" s="83">
        <v>5858.3342811559996</v>
      </c>
      <c r="H186" s="84">
        <f t="shared" si="50"/>
        <v>6971.4177945756392</v>
      </c>
      <c r="I186" s="84">
        <v>5858.3342811559996</v>
      </c>
      <c r="J186" s="84">
        <f t="shared" si="51"/>
        <v>6971.4177945756392</v>
      </c>
      <c r="K186" s="84">
        <v>14811.433600000002</v>
      </c>
      <c r="L186" s="84">
        <f t="shared" si="52"/>
        <v>17625.605984000002</v>
      </c>
      <c r="M186" s="84">
        <v>3377.3696</v>
      </c>
      <c r="N186" s="84">
        <f t="shared" si="53"/>
        <v>4019.0698239999997</v>
      </c>
      <c r="O186" s="84">
        <v>1813.6960000000001</v>
      </c>
      <c r="P186" s="84">
        <f t="shared" si="54"/>
        <v>2158.2982400000001</v>
      </c>
      <c r="Q186" s="84"/>
      <c r="R186" s="84">
        <f t="shared" si="6"/>
        <v>0</v>
      </c>
      <c r="S186" s="86">
        <v>16000</v>
      </c>
      <c r="T186" s="87">
        <f t="shared" si="55"/>
        <v>19040</v>
      </c>
      <c r="U186" s="87">
        <v>16000</v>
      </c>
      <c r="V186" s="87">
        <f t="shared" si="56"/>
        <v>19040</v>
      </c>
      <c r="W186" s="87">
        <v>16000</v>
      </c>
      <c r="X186" s="87">
        <f t="shared" si="57"/>
        <v>19040</v>
      </c>
      <c r="Y186" s="87">
        <v>16000</v>
      </c>
      <c r="Z186" s="87">
        <f t="shared" si="58"/>
        <v>19040</v>
      </c>
      <c r="AA186" s="87">
        <v>16000</v>
      </c>
      <c r="AB186" s="87">
        <f t="shared" si="59"/>
        <v>19040</v>
      </c>
      <c r="AC186" s="87">
        <v>16000</v>
      </c>
      <c r="AD186" s="87">
        <f t="shared" si="60"/>
        <v>19040</v>
      </c>
      <c r="AE186" s="89">
        <v>17600</v>
      </c>
      <c r="AF186" s="90">
        <f t="shared" si="61"/>
        <v>20944</v>
      </c>
      <c r="AG186" s="90">
        <v>17600</v>
      </c>
      <c r="AH186" s="90">
        <f t="shared" si="62"/>
        <v>20944</v>
      </c>
      <c r="AI186" s="90">
        <v>17600</v>
      </c>
      <c r="AJ186" s="90">
        <f t="shared" si="63"/>
        <v>20944</v>
      </c>
      <c r="AK186" s="90">
        <v>17600</v>
      </c>
      <c r="AL186" s="90">
        <f t="shared" si="64"/>
        <v>20944</v>
      </c>
      <c r="AM186" s="90">
        <v>17600</v>
      </c>
      <c r="AN186" s="90">
        <f t="shared" si="65"/>
        <v>20944</v>
      </c>
      <c r="AO186" s="90">
        <v>17600</v>
      </c>
      <c r="AP186" s="91">
        <f t="shared" si="66"/>
        <v>20944</v>
      </c>
      <c r="AQ186" s="92">
        <f t="shared" si="19"/>
        <v>13152.778093718667</v>
      </c>
      <c r="AR186" s="93">
        <f t="shared" si="20"/>
        <v>15651.805931525214</v>
      </c>
      <c r="AS186" s="94">
        <f t="shared" si="21"/>
        <v>13152.778093718667</v>
      </c>
      <c r="AT186" s="94">
        <f t="shared" si="22"/>
        <v>15651.805931525214</v>
      </c>
      <c r="AU186" s="94">
        <f t="shared" si="23"/>
        <v>16137.144533333334</v>
      </c>
      <c r="AV186" s="94">
        <f t="shared" si="24"/>
        <v>19203.201994666666</v>
      </c>
      <c r="AW186" s="94">
        <f t="shared" si="25"/>
        <v>12325.789866666666</v>
      </c>
      <c r="AX186" s="94">
        <f t="shared" si="26"/>
        <v>14667.689941333332</v>
      </c>
      <c r="AY186" s="94">
        <f t="shared" si="27"/>
        <v>11804.565333333332</v>
      </c>
      <c r="AZ186" s="94">
        <f t="shared" si="28"/>
        <v>14047.432746666664</v>
      </c>
      <c r="BA186" s="94">
        <f t="shared" si="29"/>
        <v>16800</v>
      </c>
      <c r="BB186" s="95">
        <f t="shared" si="30"/>
        <v>19992</v>
      </c>
      <c r="BC186" s="23"/>
      <c r="BD186" s="96">
        <f t="shared" si="31"/>
        <v>10344</v>
      </c>
      <c r="BE186" s="96">
        <f t="shared" si="32"/>
        <v>10344</v>
      </c>
      <c r="BF186" s="96">
        <f t="shared" si="33"/>
        <v>16057</v>
      </c>
      <c r="BG186" s="96">
        <f t="shared" si="34"/>
        <v>7222</v>
      </c>
      <c r="BH186" s="96">
        <f t="shared" si="35"/>
        <v>4473</v>
      </c>
      <c r="BI186" s="96">
        <f t="shared" si="36"/>
        <v>16762</v>
      </c>
      <c r="BJ186" s="97">
        <f t="shared" si="37"/>
        <v>13153</v>
      </c>
      <c r="BK186" s="96">
        <f t="shared" si="38"/>
        <v>13153</v>
      </c>
      <c r="BL186" s="96">
        <f t="shared" si="39"/>
        <v>16137</v>
      </c>
      <c r="BM186" s="96">
        <f t="shared" si="40"/>
        <v>12326</v>
      </c>
      <c r="BN186" s="96">
        <f t="shared" si="41"/>
        <v>11805</v>
      </c>
      <c r="BO186" s="96">
        <f t="shared" si="42"/>
        <v>16800</v>
      </c>
      <c r="BP186" s="97">
        <f t="shared" si="43"/>
        <v>16800</v>
      </c>
      <c r="BQ186" s="96">
        <f t="shared" si="44"/>
        <v>16800</v>
      </c>
      <c r="BR186" s="96">
        <f t="shared" si="45"/>
        <v>16137</v>
      </c>
      <c r="BS186" s="96">
        <f t="shared" si="46"/>
        <v>16800</v>
      </c>
      <c r="BT186" s="96">
        <f t="shared" si="47"/>
        <v>16800</v>
      </c>
      <c r="BU186" s="98">
        <f t="shared" si="48"/>
        <v>16800</v>
      </c>
      <c r="BV186" s="77">
        <f t="shared" si="49"/>
        <v>100137</v>
      </c>
      <c r="BW186" s="9"/>
      <c r="BX186" s="9"/>
      <c r="BY186" s="9"/>
      <c r="BZ186" s="9"/>
      <c r="CA186" s="9"/>
      <c r="CB186" s="9"/>
      <c r="CC186" s="9"/>
      <c r="CD186" s="9"/>
      <c r="CE186" s="9"/>
      <c r="CF186" s="9"/>
      <c r="CG186" s="9"/>
      <c r="CH186" s="9"/>
      <c r="CI186" s="9"/>
      <c r="CJ186" s="9"/>
      <c r="CK186" s="9"/>
      <c r="CL186" s="9"/>
      <c r="CM186" s="9"/>
      <c r="CN186" s="9"/>
      <c r="CO186" s="9"/>
      <c r="CP186" s="9"/>
    </row>
    <row r="187" spans="1:94" ht="20.25" hidden="1" customHeight="1" x14ac:dyDescent="0.35">
      <c r="A187" s="79">
        <v>165</v>
      </c>
      <c r="B187" s="79" t="s">
        <v>35</v>
      </c>
      <c r="C187" s="80" t="s">
        <v>188</v>
      </c>
      <c r="D187" s="80" t="str">
        <f t="shared" si="0"/>
        <v>MANO DE OBRA|BOMBILLO STOP</v>
      </c>
      <c r="E187" s="81" t="s">
        <v>10</v>
      </c>
      <c r="F187" s="82">
        <v>1</v>
      </c>
      <c r="G187" s="83">
        <v>11200.061144779998</v>
      </c>
      <c r="H187" s="84">
        <f t="shared" si="50"/>
        <v>13328.072762288197</v>
      </c>
      <c r="I187" s="84">
        <v>11200.061144779998</v>
      </c>
      <c r="J187" s="84">
        <f t="shared" si="51"/>
        <v>13328.072762288197</v>
      </c>
      <c r="K187" s="84">
        <v>13926.400000000001</v>
      </c>
      <c r="L187" s="84">
        <f t="shared" si="52"/>
        <v>16572.416000000001</v>
      </c>
      <c r="M187" s="84">
        <v>4799.9948800000002</v>
      </c>
      <c r="N187" s="84">
        <f t="shared" si="53"/>
        <v>5711.9939071999997</v>
      </c>
      <c r="O187" s="84">
        <v>2431.6800000000003</v>
      </c>
      <c r="P187" s="84">
        <f t="shared" si="54"/>
        <v>2893.6992</v>
      </c>
      <c r="Q187" s="84"/>
      <c r="R187" s="84">
        <f t="shared" si="6"/>
        <v>0</v>
      </c>
      <c r="S187" s="86">
        <v>15000</v>
      </c>
      <c r="T187" s="87">
        <f t="shared" si="55"/>
        <v>17850</v>
      </c>
      <c r="U187" s="87">
        <v>15000</v>
      </c>
      <c r="V187" s="87">
        <f t="shared" si="56"/>
        <v>17850</v>
      </c>
      <c r="W187" s="87">
        <v>15000</v>
      </c>
      <c r="X187" s="87">
        <f t="shared" si="57"/>
        <v>17850</v>
      </c>
      <c r="Y187" s="87">
        <v>15000</v>
      </c>
      <c r="Z187" s="87">
        <f t="shared" si="58"/>
        <v>17850</v>
      </c>
      <c r="AA187" s="87">
        <v>15000</v>
      </c>
      <c r="AB187" s="87">
        <f t="shared" si="59"/>
        <v>17850</v>
      </c>
      <c r="AC187" s="87">
        <v>15000</v>
      </c>
      <c r="AD187" s="87">
        <f t="shared" si="60"/>
        <v>17850</v>
      </c>
      <c r="AE187" s="89">
        <v>16500</v>
      </c>
      <c r="AF187" s="90">
        <f t="shared" si="61"/>
        <v>19635</v>
      </c>
      <c r="AG187" s="90">
        <v>16500</v>
      </c>
      <c r="AH187" s="90">
        <f t="shared" si="62"/>
        <v>19635</v>
      </c>
      <c r="AI187" s="90">
        <v>16500</v>
      </c>
      <c r="AJ187" s="90">
        <f t="shared" si="63"/>
        <v>19635</v>
      </c>
      <c r="AK187" s="90">
        <v>16500</v>
      </c>
      <c r="AL187" s="90">
        <f t="shared" si="64"/>
        <v>19635</v>
      </c>
      <c r="AM187" s="90">
        <v>16500</v>
      </c>
      <c r="AN187" s="90">
        <f t="shared" si="65"/>
        <v>19635</v>
      </c>
      <c r="AO187" s="90">
        <v>16500</v>
      </c>
      <c r="AP187" s="91">
        <f t="shared" si="66"/>
        <v>19635</v>
      </c>
      <c r="AQ187" s="92">
        <f t="shared" si="19"/>
        <v>14233.353714926665</v>
      </c>
      <c r="AR187" s="93">
        <f t="shared" si="20"/>
        <v>16937.690920762732</v>
      </c>
      <c r="AS187" s="94">
        <f t="shared" si="21"/>
        <v>14233.353714926665</v>
      </c>
      <c r="AT187" s="94">
        <f t="shared" si="22"/>
        <v>16937.690920762732</v>
      </c>
      <c r="AU187" s="94">
        <f t="shared" si="23"/>
        <v>15142.133333333333</v>
      </c>
      <c r="AV187" s="94">
        <f t="shared" si="24"/>
        <v>18019.138666666666</v>
      </c>
      <c r="AW187" s="94">
        <f t="shared" si="25"/>
        <v>12099.998293333332</v>
      </c>
      <c r="AX187" s="94">
        <f t="shared" si="26"/>
        <v>14398.997969066664</v>
      </c>
      <c r="AY187" s="94">
        <f t="shared" si="27"/>
        <v>11310.56</v>
      </c>
      <c r="AZ187" s="94">
        <f t="shared" si="28"/>
        <v>13459.566399999998</v>
      </c>
      <c r="BA187" s="94">
        <f t="shared" si="29"/>
        <v>15750</v>
      </c>
      <c r="BB187" s="95">
        <f t="shared" si="30"/>
        <v>18742.5</v>
      </c>
      <c r="BC187" s="23"/>
      <c r="BD187" s="96">
        <f t="shared" si="31"/>
        <v>13853</v>
      </c>
      <c r="BE187" s="96">
        <f t="shared" si="32"/>
        <v>13853</v>
      </c>
      <c r="BF187" s="96">
        <f t="shared" si="33"/>
        <v>15069</v>
      </c>
      <c r="BG187" s="96">
        <f t="shared" si="34"/>
        <v>8939</v>
      </c>
      <c r="BH187" s="96">
        <f t="shared" si="35"/>
        <v>5571</v>
      </c>
      <c r="BI187" s="96">
        <f t="shared" si="36"/>
        <v>15714</v>
      </c>
      <c r="BJ187" s="97">
        <f t="shared" si="37"/>
        <v>14233</v>
      </c>
      <c r="BK187" s="96">
        <f t="shared" si="38"/>
        <v>14233</v>
      </c>
      <c r="BL187" s="96">
        <f t="shared" si="39"/>
        <v>15142</v>
      </c>
      <c r="BM187" s="96">
        <f t="shared" si="40"/>
        <v>12100</v>
      </c>
      <c r="BN187" s="96">
        <f t="shared" si="41"/>
        <v>11311</v>
      </c>
      <c r="BO187" s="96">
        <f t="shared" si="42"/>
        <v>15750</v>
      </c>
      <c r="BP187" s="97">
        <f t="shared" si="43"/>
        <v>14233</v>
      </c>
      <c r="BQ187" s="96">
        <f t="shared" si="44"/>
        <v>14233</v>
      </c>
      <c r="BR187" s="96">
        <f t="shared" si="45"/>
        <v>15142</v>
      </c>
      <c r="BS187" s="96">
        <f t="shared" si="46"/>
        <v>15750</v>
      </c>
      <c r="BT187" s="96">
        <f t="shared" si="47"/>
        <v>15750</v>
      </c>
      <c r="BU187" s="98">
        <f t="shared" si="48"/>
        <v>15750</v>
      </c>
      <c r="BV187" s="77">
        <f t="shared" si="49"/>
        <v>90858</v>
      </c>
      <c r="BW187" s="9"/>
      <c r="BX187" s="9"/>
      <c r="BY187" s="9"/>
      <c r="BZ187" s="9"/>
      <c r="CA187" s="9"/>
      <c r="CB187" s="9"/>
      <c r="CC187" s="9"/>
      <c r="CD187" s="9"/>
      <c r="CE187" s="9"/>
      <c r="CF187" s="9"/>
      <c r="CG187" s="9"/>
      <c r="CH187" s="9"/>
      <c r="CI187" s="9"/>
      <c r="CJ187" s="9"/>
      <c r="CK187" s="9"/>
      <c r="CL187" s="9"/>
      <c r="CM187" s="9"/>
      <c r="CN187" s="9"/>
      <c r="CO187" s="9"/>
      <c r="CP187" s="9"/>
    </row>
    <row r="188" spans="1:94" ht="20.25" hidden="1" customHeight="1" x14ac:dyDescent="0.35">
      <c r="A188" s="99">
        <v>166</v>
      </c>
      <c r="B188" s="99" t="s">
        <v>21</v>
      </c>
      <c r="C188" s="80" t="s">
        <v>188</v>
      </c>
      <c r="D188" s="80" t="str">
        <f t="shared" si="0"/>
        <v>REPUESTOS|BOMBILLO STOP</v>
      </c>
      <c r="E188" s="81" t="s">
        <v>84</v>
      </c>
      <c r="F188" s="82">
        <v>1</v>
      </c>
      <c r="G188" s="83">
        <v>5858.3342811559996</v>
      </c>
      <c r="H188" s="84">
        <f t="shared" si="50"/>
        <v>6971.4177945756392</v>
      </c>
      <c r="I188" s="84">
        <v>5858.3342811559996</v>
      </c>
      <c r="J188" s="84">
        <f t="shared" si="51"/>
        <v>6971.4177945756392</v>
      </c>
      <c r="K188" s="84">
        <v>14811.433600000002</v>
      </c>
      <c r="L188" s="84">
        <f t="shared" si="52"/>
        <v>17625.605984000002</v>
      </c>
      <c r="M188" s="84">
        <v>3409.3676800000003</v>
      </c>
      <c r="N188" s="84">
        <f t="shared" si="53"/>
        <v>4057.1475392000002</v>
      </c>
      <c r="O188" s="84">
        <v>1779.9680000000001</v>
      </c>
      <c r="P188" s="84">
        <f t="shared" si="54"/>
        <v>2118.16192</v>
      </c>
      <c r="Q188" s="84"/>
      <c r="R188" s="84">
        <f t="shared" si="6"/>
        <v>0</v>
      </c>
      <c r="S188" s="86">
        <v>16000</v>
      </c>
      <c r="T188" s="87">
        <f t="shared" si="55"/>
        <v>19040</v>
      </c>
      <c r="U188" s="87">
        <v>16000</v>
      </c>
      <c r="V188" s="87">
        <f t="shared" si="56"/>
        <v>19040</v>
      </c>
      <c r="W188" s="87">
        <v>16000</v>
      </c>
      <c r="X188" s="87">
        <f t="shared" si="57"/>
        <v>19040</v>
      </c>
      <c r="Y188" s="87">
        <v>16000</v>
      </c>
      <c r="Z188" s="87">
        <f t="shared" si="58"/>
        <v>19040</v>
      </c>
      <c r="AA188" s="87">
        <v>16000</v>
      </c>
      <c r="AB188" s="87">
        <f t="shared" si="59"/>
        <v>19040</v>
      </c>
      <c r="AC188" s="87">
        <v>16000</v>
      </c>
      <c r="AD188" s="87">
        <f t="shared" si="60"/>
        <v>19040</v>
      </c>
      <c r="AE188" s="89">
        <v>17600</v>
      </c>
      <c r="AF188" s="90">
        <f t="shared" si="61"/>
        <v>20944</v>
      </c>
      <c r="AG188" s="90">
        <v>17600</v>
      </c>
      <c r="AH188" s="90">
        <f t="shared" si="62"/>
        <v>20944</v>
      </c>
      <c r="AI188" s="90">
        <v>17600</v>
      </c>
      <c r="AJ188" s="90">
        <f t="shared" si="63"/>
        <v>20944</v>
      </c>
      <c r="AK188" s="90">
        <v>17600</v>
      </c>
      <c r="AL188" s="90">
        <f t="shared" si="64"/>
        <v>20944</v>
      </c>
      <c r="AM188" s="90">
        <v>17600</v>
      </c>
      <c r="AN188" s="90">
        <f t="shared" si="65"/>
        <v>20944</v>
      </c>
      <c r="AO188" s="90">
        <v>17600</v>
      </c>
      <c r="AP188" s="91">
        <f t="shared" si="66"/>
        <v>20944</v>
      </c>
      <c r="AQ188" s="92">
        <f t="shared" si="19"/>
        <v>13152.778093718667</v>
      </c>
      <c r="AR188" s="93">
        <f t="shared" si="20"/>
        <v>15651.805931525214</v>
      </c>
      <c r="AS188" s="94">
        <f t="shared" si="21"/>
        <v>13152.778093718667</v>
      </c>
      <c r="AT188" s="94">
        <f t="shared" si="22"/>
        <v>15651.805931525214</v>
      </c>
      <c r="AU188" s="94">
        <f t="shared" si="23"/>
        <v>16137.144533333334</v>
      </c>
      <c r="AV188" s="94">
        <f t="shared" si="24"/>
        <v>19203.201994666666</v>
      </c>
      <c r="AW188" s="94">
        <f t="shared" si="25"/>
        <v>12336.455893333332</v>
      </c>
      <c r="AX188" s="94">
        <f t="shared" si="26"/>
        <v>14680.382513066665</v>
      </c>
      <c r="AY188" s="94">
        <f t="shared" si="27"/>
        <v>11793.322666666667</v>
      </c>
      <c r="AZ188" s="94">
        <f t="shared" si="28"/>
        <v>14034.053973333333</v>
      </c>
      <c r="BA188" s="94">
        <f t="shared" si="29"/>
        <v>16800</v>
      </c>
      <c r="BB188" s="95">
        <f t="shared" si="30"/>
        <v>19992</v>
      </c>
      <c r="BC188" s="23"/>
      <c r="BD188" s="96">
        <f t="shared" si="31"/>
        <v>10344</v>
      </c>
      <c r="BE188" s="96">
        <f t="shared" si="32"/>
        <v>10344</v>
      </c>
      <c r="BF188" s="96">
        <f t="shared" si="33"/>
        <v>16057</v>
      </c>
      <c r="BG188" s="96">
        <f t="shared" si="34"/>
        <v>7270</v>
      </c>
      <c r="BH188" s="96">
        <f t="shared" si="35"/>
        <v>4404</v>
      </c>
      <c r="BI188" s="96">
        <f t="shared" si="36"/>
        <v>16762</v>
      </c>
      <c r="BJ188" s="97">
        <f t="shared" si="37"/>
        <v>13153</v>
      </c>
      <c r="BK188" s="96">
        <f t="shared" si="38"/>
        <v>13153</v>
      </c>
      <c r="BL188" s="96">
        <f t="shared" si="39"/>
        <v>16137</v>
      </c>
      <c r="BM188" s="96">
        <f t="shared" si="40"/>
        <v>12336</v>
      </c>
      <c r="BN188" s="96">
        <f t="shared" si="41"/>
        <v>11793</v>
      </c>
      <c r="BO188" s="96">
        <f t="shared" si="42"/>
        <v>16800</v>
      </c>
      <c r="BP188" s="97">
        <f t="shared" si="43"/>
        <v>16800</v>
      </c>
      <c r="BQ188" s="96">
        <f t="shared" si="44"/>
        <v>16800</v>
      </c>
      <c r="BR188" s="96">
        <f t="shared" si="45"/>
        <v>16137</v>
      </c>
      <c r="BS188" s="96">
        <f t="shared" si="46"/>
        <v>16800</v>
      </c>
      <c r="BT188" s="96">
        <f t="shared" si="47"/>
        <v>16800</v>
      </c>
      <c r="BU188" s="98">
        <f t="shared" si="48"/>
        <v>16800</v>
      </c>
      <c r="BV188" s="77">
        <f t="shared" si="49"/>
        <v>100137</v>
      </c>
      <c r="BW188" s="9"/>
      <c r="BX188" s="9"/>
      <c r="BY188" s="9"/>
      <c r="BZ188" s="9"/>
      <c r="CA188" s="9"/>
      <c r="CB188" s="9"/>
      <c r="CC188" s="9"/>
      <c r="CD188" s="9"/>
      <c r="CE188" s="9"/>
      <c r="CF188" s="9"/>
      <c r="CG188" s="9"/>
      <c r="CH188" s="9"/>
      <c r="CI188" s="9"/>
      <c r="CJ188" s="9"/>
      <c r="CK188" s="9"/>
      <c r="CL188" s="9"/>
      <c r="CM188" s="9"/>
      <c r="CN188" s="9"/>
      <c r="CO188" s="9"/>
      <c r="CP188" s="9"/>
    </row>
    <row r="189" spans="1:94" ht="20.25" hidden="1" customHeight="1" x14ac:dyDescent="0.35">
      <c r="A189" s="79">
        <v>167</v>
      </c>
      <c r="B189" s="79" t="s">
        <v>35</v>
      </c>
      <c r="C189" s="80" t="s">
        <v>189</v>
      </c>
      <c r="D189" s="80" t="str">
        <f t="shared" si="0"/>
        <v>MANO DE OBRA|BOMBILLO TABLERO</v>
      </c>
      <c r="E189" s="81" t="s">
        <v>10</v>
      </c>
      <c r="F189" s="82">
        <v>1</v>
      </c>
      <c r="G189" s="83">
        <v>11200.061144779998</v>
      </c>
      <c r="H189" s="84">
        <f t="shared" si="50"/>
        <v>13328.072762288197</v>
      </c>
      <c r="I189" s="84">
        <v>11200.061144779998</v>
      </c>
      <c r="J189" s="84">
        <f t="shared" si="51"/>
        <v>13328.072762288197</v>
      </c>
      <c r="K189" s="84">
        <v>13926.400000000001</v>
      </c>
      <c r="L189" s="84">
        <f t="shared" si="52"/>
        <v>16572.416000000001</v>
      </c>
      <c r="M189" s="84">
        <v>4799.9948800000002</v>
      </c>
      <c r="N189" s="84">
        <f t="shared" si="53"/>
        <v>5711.9939071999997</v>
      </c>
      <c r="O189" s="84">
        <v>2431.6800000000003</v>
      </c>
      <c r="P189" s="84">
        <f t="shared" si="54"/>
        <v>2893.6992</v>
      </c>
      <c r="Q189" s="84"/>
      <c r="R189" s="84">
        <f t="shared" si="6"/>
        <v>0</v>
      </c>
      <c r="S189" s="86">
        <v>132000</v>
      </c>
      <c r="T189" s="87">
        <f t="shared" si="55"/>
        <v>157080</v>
      </c>
      <c r="U189" s="87">
        <v>132000</v>
      </c>
      <c r="V189" s="87">
        <f t="shared" si="56"/>
        <v>157080</v>
      </c>
      <c r="W189" s="87">
        <v>132000</v>
      </c>
      <c r="X189" s="87">
        <f t="shared" si="57"/>
        <v>157080</v>
      </c>
      <c r="Y189" s="87">
        <v>132000</v>
      </c>
      <c r="Z189" s="87">
        <f t="shared" si="58"/>
        <v>157080</v>
      </c>
      <c r="AA189" s="87">
        <v>132000</v>
      </c>
      <c r="AB189" s="87">
        <f t="shared" si="59"/>
        <v>157080</v>
      </c>
      <c r="AC189" s="87">
        <v>132000</v>
      </c>
      <c r="AD189" s="87">
        <f t="shared" si="60"/>
        <v>157080</v>
      </c>
      <c r="AE189" s="89">
        <v>145200</v>
      </c>
      <c r="AF189" s="90">
        <f t="shared" si="61"/>
        <v>172788</v>
      </c>
      <c r="AG189" s="90">
        <v>145200</v>
      </c>
      <c r="AH189" s="90">
        <f t="shared" si="62"/>
        <v>172788</v>
      </c>
      <c r="AI189" s="90">
        <v>145200</v>
      </c>
      <c r="AJ189" s="90">
        <f t="shared" si="63"/>
        <v>172788</v>
      </c>
      <c r="AK189" s="90">
        <v>145200</v>
      </c>
      <c r="AL189" s="90">
        <f t="shared" si="64"/>
        <v>172788</v>
      </c>
      <c r="AM189" s="90">
        <v>145200</v>
      </c>
      <c r="AN189" s="90">
        <f t="shared" si="65"/>
        <v>172788</v>
      </c>
      <c r="AO189" s="90">
        <v>145200</v>
      </c>
      <c r="AP189" s="91">
        <f t="shared" si="66"/>
        <v>172788</v>
      </c>
      <c r="AQ189" s="92">
        <f t="shared" si="19"/>
        <v>96133.353714926678</v>
      </c>
      <c r="AR189" s="93">
        <f t="shared" si="20"/>
        <v>114398.69092076275</v>
      </c>
      <c r="AS189" s="94">
        <f t="shared" si="21"/>
        <v>96133.353714926678</v>
      </c>
      <c r="AT189" s="94">
        <f t="shared" si="22"/>
        <v>114398.69092076275</v>
      </c>
      <c r="AU189" s="94">
        <f t="shared" si="23"/>
        <v>97042.133333333346</v>
      </c>
      <c r="AV189" s="94">
        <f t="shared" si="24"/>
        <v>115480.13866666668</v>
      </c>
      <c r="AW189" s="94">
        <f t="shared" si="25"/>
        <v>93999.998293333338</v>
      </c>
      <c r="AX189" s="94">
        <f t="shared" si="26"/>
        <v>111859.99796906667</v>
      </c>
      <c r="AY189" s="94">
        <f t="shared" si="27"/>
        <v>93210.559999999998</v>
      </c>
      <c r="AZ189" s="94">
        <f t="shared" si="28"/>
        <v>110920.5664</v>
      </c>
      <c r="BA189" s="94">
        <f t="shared" si="29"/>
        <v>138600</v>
      </c>
      <c r="BB189" s="95">
        <f t="shared" si="30"/>
        <v>164934</v>
      </c>
      <c r="BC189" s="23"/>
      <c r="BD189" s="96">
        <f t="shared" si="31"/>
        <v>28916</v>
      </c>
      <c r="BE189" s="96">
        <f t="shared" si="32"/>
        <v>28916</v>
      </c>
      <c r="BF189" s="96">
        <f t="shared" si="33"/>
        <v>34775</v>
      </c>
      <c r="BG189" s="96">
        <f t="shared" si="34"/>
        <v>13465</v>
      </c>
      <c r="BH189" s="96">
        <f t="shared" si="35"/>
        <v>7047</v>
      </c>
      <c r="BI189" s="96">
        <f t="shared" si="36"/>
        <v>138286</v>
      </c>
      <c r="BJ189" s="97">
        <f t="shared" si="37"/>
        <v>96133</v>
      </c>
      <c r="BK189" s="96">
        <f t="shared" si="38"/>
        <v>96133</v>
      </c>
      <c r="BL189" s="96">
        <f t="shared" si="39"/>
        <v>97042</v>
      </c>
      <c r="BM189" s="96">
        <f t="shared" si="40"/>
        <v>94000</v>
      </c>
      <c r="BN189" s="96">
        <f t="shared" si="41"/>
        <v>93211</v>
      </c>
      <c r="BO189" s="96">
        <f t="shared" si="42"/>
        <v>138600</v>
      </c>
      <c r="BP189" s="97">
        <f t="shared" si="43"/>
        <v>138600</v>
      </c>
      <c r="BQ189" s="96">
        <f t="shared" si="44"/>
        <v>138600</v>
      </c>
      <c r="BR189" s="96">
        <f t="shared" si="45"/>
        <v>138600</v>
      </c>
      <c r="BS189" s="96">
        <f t="shared" si="46"/>
        <v>138600</v>
      </c>
      <c r="BT189" s="96">
        <f t="shared" si="47"/>
        <v>138600</v>
      </c>
      <c r="BU189" s="98">
        <f t="shared" si="48"/>
        <v>138600</v>
      </c>
      <c r="BV189" s="77">
        <f t="shared" si="49"/>
        <v>831600</v>
      </c>
      <c r="BW189" s="9"/>
      <c r="BX189" s="9"/>
      <c r="BY189" s="9"/>
      <c r="BZ189" s="9"/>
      <c r="CA189" s="9"/>
      <c r="CB189" s="9"/>
      <c r="CC189" s="9"/>
      <c r="CD189" s="9"/>
      <c r="CE189" s="9"/>
      <c r="CF189" s="9"/>
      <c r="CG189" s="9"/>
      <c r="CH189" s="9"/>
      <c r="CI189" s="9"/>
      <c r="CJ189" s="9"/>
      <c r="CK189" s="9"/>
      <c r="CL189" s="9"/>
      <c r="CM189" s="9"/>
      <c r="CN189" s="9"/>
      <c r="CO189" s="9"/>
      <c r="CP189" s="9"/>
    </row>
    <row r="190" spans="1:94" ht="20.25" hidden="1" customHeight="1" x14ac:dyDescent="0.35">
      <c r="A190" s="99">
        <v>168</v>
      </c>
      <c r="B190" s="99" t="s">
        <v>21</v>
      </c>
      <c r="C190" s="80" t="s">
        <v>189</v>
      </c>
      <c r="D190" s="80" t="str">
        <f t="shared" si="0"/>
        <v>REPUESTOS|BOMBILLO TABLERO</v>
      </c>
      <c r="E190" s="81" t="s">
        <v>84</v>
      </c>
      <c r="F190" s="82">
        <v>1</v>
      </c>
      <c r="G190" s="83">
        <v>8201.4896101209997</v>
      </c>
      <c r="H190" s="84">
        <f t="shared" si="50"/>
        <v>9759.7726360439883</v>
      </c>
      <c r="I190" s="84">
        <v>8201.4896101209997</v>
      </c>
      <c r="J190" s="84">
        <f t="shared" si="51"/>
        <v>9759.7726360439883</v>
      </c>
      <c r="K190" s="84">
        <v>5220.5721599999997</v>
      </c>
      <c r="L190" s="84">
        <f t="shared" si="52"/>
        <v>6212.4808703999997</v>
      </c>
      <c r="M190" s="84">
        <v>3219.1961600000004</v>
      </c>
      <c r="N190" s="84">
        <f t="shared" si="53"/>
        <v>3830.8434304000002</v>
      </c>
      <c r="O190" s="84">
        <v>1712.5120000000002</v>
      </c>
      <c r="P190" s="84">
        <f t="shared" si="54"/>
        <v>2037.8892800000001</v>
      </c>
      <c r="Q190" s="84"/>
      <c r="R190" s="84">
        <f t="shared" si="6"/>
        <v>0</v>
      </c>
      <c r="S190" s="86">
        <v>52000</v>
      </c>
      <c r="T190" s="87">
        <f t="shared" si="55"/>
        <v>61880</v>
      </c>
      <c r="U190" s="87">
        <v>52000</v>
      </c>
      <c r="V190" s="87">
        <f t="shared" si="56"/>
        <v>61880</v>
      </c>
      <c r="W190" s="87">
        <v>33633</v>
      </c>
      <c r="X190" s="87">
        <f t="shared" si="57"/>
        <v>40023.269999999997</v>
      </c>
      <c r="Y190" s="87">
        <v>52000</v>
      </c>
      <c r="Z190" s="87">
        <f t="shared" si="58"/>
        <v>61880</v>
      </c>
      <c r="AA190" s="87">
        <v>52000</v>
      </c>
      <c r="AB190" s="87">
        <f t="shared" si="59"/>
        <v>61880</v>
      </c>
      <c r="AC190" s="87">
        <v>75000</v>
      </c>
      <c r="AD190" s="87">
        <f t="shared" si="60"/>
        <v>89250</v>
      </c>
      <c r="AE190" s="89">
        <v>57200</v>
      </c>
      <c r="AF190" s="90">
        <f t="shared" si="61"/>
        <v>68068</v>
      </c>
      <c r="AG190" s="90">
        <v>57200</v>
      </c>
      <c r="AH190" s="90">
        <f t="shared" si="62"/>
        <v>68068</v>
      </c>
      <c r="AI190" s="90">
        <v>37000</v>
      </c>
      <c r="AJ190" s="90">
        <f t="shared" si="63"/>
        <v>44030</v>
      </c>
      <c r="AK190" s="90">
        <v>57200</v>
      </c>
      <c r="AL190" s="90">
        <f t="shared" si="64"/>
        <v>68068</v>
      </c>
      <c r="AM190" s="90">
        <v>57200</v>
      </c>
      <c r="AN190" s="90">
        <f t="shared" si="65"/>
        <v>68068</v>
      </c>
      <c r="AO190" s="90">
        <v>82500</v>
      </c>
      <c r="AP190" s="91">
        <f t="shared" si="66"/>
        <v>98175</v>
      </c>
      <c r="AQ190" s="92">
        <f t="shared" si="19"/>
        <v>39133.829870040332</v>
      </c>
      <c r="AR190" s="93">
        <f t="shared" si="20"/>
        <v>46569.257545347995</v>
      </c>
      <c r="AS190" s="94">
        <f t="shared" si="21"/>
        <v>39133.829870040332</v>
      </c>
      <c r="AT190" s="94">
        <f t="shared" si="22"/>
        <v>46569.257545347995</v>
      </c>
      <c r="AU190" s="94">
        <f t="shared" si="23"/>
        <v>25284.524053333331</v>
      </c>
      <c r="AV190" s="94">
        <f t="shared" si="24"/>
        <v>30088.583623466664</v>
      </c>
      <c r="AW190" s="94">
        <f t="shared" si="25"/>
        <v>37473.065386666662</v>
      </c>
      <c r="AX190" s="94">
        <f t="shared" si="26"/>
        <v>44592.947810133322</v>
      </c>
      <c r="AY190" s="94">
        <f t="shared" si="27"/>
        <v>36970.837333333337</v>
      </c>
      <c r="AZ190" s="94">
        <f t="shared" si="28"/>
        <v>43995.296426666668</v>
      </c>
      <c r="BA190" s="94">
        <f t="shared" si="29"/>
        <v>78750</v>
      </c>
      <c r="BB190" s="95">
        <f t="shared" si="30"/>
        <v>93712.5</v>
      </c>
      <c r="BC190" s="23"/>
      <c r="BD190" s="96">
        <f t="shared" si="31"/>
        <v>18910</v>
      </c>
      <c r="BE190" s="96">
        <f t="shared" si="32"/>
        <v>18910</v>
      </c>
      <c r="BF190" s="96">
        <f t="shared" si="33"/>
        <v>12082</v>
      </c>
      <c r="BG190" s="96">
        <f t="shared" si="34"/>
        <v>8637</v>
      </c>
      <c r="BH190" s="96">
        <f t="shared" si="35"/>
        <v>4834</v>
      </c>
      <c r="BI190" s="96">
        <f t="shared" si="36"/>
        <v>78571</v>
      </c>
      <c r="BJ190" s="97">
        <f t="shared" si="37"/>
        <v>39134</v>
      </c>
      <c r="BK190" s="96">
        <f t="shared" si="38"/>
        <v>39134</v>
      </c>
      <c r="BL190" s="96">
        <f t="shared" si="39"/>
        <v>25285</v>
      </c>
      <c r="BM190" s="96">
        <f t="shared" si="40"/>
        <v>37473</v>
      </c>
      <c r="BN190" s="96">
        <f t="shared" si="41"/>
        <v>36971</v>
      </c>
      <c r="BO190" s="96">
        <f t="shared" si="42"/>
        <v>78750</v>
      </c>
      <c r="BP190" s="97">
        <f t="shared" si="43"/>
        <v>54600</v>
      </c>
      <c r="BQ190" s="96">
        <f t="shared" si="44"/>
        <v>54600</v>
      </c>
      <c r="BR190" s="96">
        <f t="shared" si="45"/>
        <v>35317</v>
      </c>
      <c r="BS190" s="96">
        <f t="shared" si="46"/>
        <v>54600</v>
      </c>
      <c r="BT190" s="96">
        <f t="shared" si="47"/>
        <v>54600</v>
      </c>
      <c r="BU190" s="98">
        <f t="shared" si="48"/>
        <v>78750</v>
      </c>
      <c r="BV190" s="77">
        <f t="shared" si="49"/>
        <v>332467</v>
      </c>
      <c r="BW190" s="9"/>
      <c r="BX190" s="9"/>
      <c r="BY190" s="9"/>
      <c r="BZ190" s="9"/>
      <c r="CA190" s="9"/>
      <c r="CB190" s="9"/>
      <c r="CC190" s="9"/>
      <c r="CD190" s="9"/>
      <c r="CE190" s="9"/>
      <c r="CF190" s="9"/>
      <c r="CG190" s="9"/>
      <c r="CH190" s="9"/>
      <c r="CI190" s="9"/>
      <c r="CJ190" s="9"/>
      <c r="CK190" s="9"/>
      <c r="CL190" s="9"/>
      <c r="CM190" s="9"/>
      <c r="CN190" s="9"/>
      <c r="CO190" s="9"/>
      <c r="CP190" s="9"/>
    </row>
    <row r="191" spans="1:94" ht="20.25" hidden="1" customHeight="1" x14ac:dyDescent="0.35">
      <c r="A191" s="79">
        <v>169</v>
      </c>
      <c r="B191" s="79" t="s">
        <v>35</v>
      </c>
      <c r="C191" s="80" t="s">
        <v>190</v>
      </c>
      <c r="D191" s="80" t="str">
        <f t="shared" si="0"/>
        <v>MANO DE OBRA|BOMBILLO TIPO FUSIBLE</v>
      </c>
      <c r="E191" s="81" t="s">
        <v>10</v>
      </c>
      <c r="F191" s="82">
        <v>1</v>
      </c>
      <c r="G191" s="83">
        <v>11200.061144779998</v>
      </c>
      <c r="H191" s="84">
        <f t="shared" si="50"/>
        <v>13328.072762288197</v>
      </c>
      <c r="I191" s="84">
        <v>11200.061144779998</v>
      </c>
      <c r="J191" s="84">
        <f t="shared" si="51"/>
        <v>13328.072762288197</v>
      </c>
      <c r="K191" s="84">
        <v>13926.400000000001</v>
      </c>
      <c r="L191" s="84">
        <f t="shared" si="52"/>
        <v>16572.416000000001</v>
      </c>
      <c r="M191" s="84">
        <v>4799.9948800000002</v>
      </c>
      <c r="N191" s="84">
        <f t="shared" si="53"/>
        <v>5711.9939071999997</v>
      </c>
      <c r="O191" s="84">
        <v>2431.6800000000003</v>
      </c>
      <c r="P191" s="84">
        <f t="shared" si="54"/>
        <v>2893.6992</v>
      </c>
      <c r="Q191" s="84"/>
      <c r="R191" s="84">
        <f t="shared" si="6"/>
        <v>0</v>
      </c>
      <c r="S191" s="86">
        <v>15000</v>
      </c>
      <c r="T191" s="87">
        <f t="shared" si="55"/>
        <v>17850</v>
      </c>
      <c r="U191" s="87">
        <v>15000</v>
      </c>
      <c r="V191" s="87">
        <f t="shared" si="56"/>
        <v>17850</v>
      </c>
      <c r="W191" s="87">
        <v>15000</v>
      </c>
      <c r="X191" s="87">
        <f t="shared" si="57"/>
        <v>17850</v>
      </c>
      <c r="Y191" s="87">
        <v>15000</v>
      </c>
      <c r="Z191" s="87">
        <f t="shared" si="58"/>
        <v>17850</v>
      </c>
      <c r="AA191" s="87">
        <v>15000</v>
      </c>
      <c r="AB191" s="87">
        <f t="shared" si="59"/>
        <v>17850</v>
      </c>
      <c r="AC191" s="87">
        <v>15000</v>
      </c>
      <c r="AD191" s="87">
        <f t="shared" si="60"/>
        <v>17850</v>
      </c>
      <c r="AE191" s="89">
        <v>16500</v>
      </c>
      <c r="AF191" s="90">
        <f t="shared" si="61"/>
        <v>19635</v>
      </c>
      <c r="AG191" s="90">
        <v>16500</v>
      </c>
      <c r="AH191" s="90">
        <f t="shared" si="62"/>
        <v>19635</v>
      </c>
      <c r="AI191" s="90">
        <v>16500</v>
      </c>
      <c r="AJ191" s="90">
        <f t="shared" si="63"/>
        <v>19635</v>
      </c>
      <c r="AK191" s="90">
        <v>16500</v>
      </c>
      <c r="AL191" s="90">
        <f t="shared" si="64"/>
        <v>19635</v>
      </c>
      <c r="AM191" s="90">
        <v>16500</v>
      </c>
      <c r="AN191" s="90">
        <f t="shared" si="65"/>
        <v>19635</v>
      </c>
      <c r="AO191" s="90">
        <v>16500</v>
      </c>
      <c r="AP191" s="91">
        <f t="shared" si="66"/>
        <v>19635</v>
      </c>
      <c r="AQ191" s="92">
        <f t="shared" si="19"/>
        <v>14233.353714926665</v>
      </c>
      <c r="AR191" s="93">
        <f t="shared" si="20"/>
        <v>16937.690920762732</v>
      </c>
      <c r="AS191" s="94">
        <f t="shared" si="21"/>
        <v>14233.353714926665</v>
      </c>
      <c r="AT191" s="94">
        <f t="shared" si="22"/>
        <v>16937.690920762732</v>
      </c>
      <c r="AU191" s="94">
        <f t="shared" si="23"/>
        <v>15142.133333333333</v>
      </c>
      <c r="AV191" s="94">
        <f t="shared" si="24"/>
        <v>18019.138666666666</v>
      </c>
      <c r="AW191" s="94">
        <f t="shared" si="25"/>
        <v>12099.998293333332</v>
      </c>
      <c r="AX191" s="94">
        <f t="shared" si="26"/>
        <v>14398.997969066664</v>
      </c>
      <c r="AY191" s="94">
        <f t="shared" si="27"/>
        <v>11310.56</v>
      </c>
      <c r="AZ191" s="94">
        <f t="shared" si="28"/>
        <v>13459.566399999998</v>
      </c>
      <c r="BA191" s="94">
        <f t="shared" si="29"/>
        <v>15750</v>
      </c>
      <c r="BB191" s="95">
        <f t="shared" si="30"/>
        <v>18742.5</v>
      </c>
      <c r="BC191" s="23"/>
      <c r="BD191" s="96">
        <f t="shared" si="31"/>
        <v>13853</v>
      </c>
      <c r="BE191" s="96">
        <f t="shared" si="32"/>
        <v>13853</v>
      </c>
      <c r="BF191" s="96">
        <f t="shared" si="33"/>
        <v>15069</v>
      </c>
      <c r="BG191" s="96">
        <f t="shared" si="34"/>
        <v>8939</v>
      </c>
      <c r="BH191" s="96">
        <f t="shared" si="35"/>
        <v>5571</v>
      </c>
      <c r="BI191" s="96">
        <f t="shared" si="36"/>
        <v>15714</v>
      </c>
      <c r="BJ191" s="97">
        <f t="shared" si="37"/>
        <v>14233</v>
      </c>
      <c r="BK191" s="96">
        <f t="shared" si="38"/>
        <v>14233</v>
      </c>
      <c r="BL191" s="96">
        <f t="shared" si="39"/>
        <v>15142</v>
      </c>
      <c r="BM191" s="96">
        <f t="shared" si="40"/>
        <v>12100</v>
      </c>
      <c r="BN191" s="96">
        <f t="shared" si="41"/>
        <v>11311</v>
      </c>
      <c r="BO191" s="96">
        <f t="shared" si="42"/>
        <v>15750</v>
      </c>
      <c r="BP191" s="97">
        <f t="shared" si="43"/>
        <v>14233</v>
      </c>
      <c r="BQ191" s="96">
        <f t="shared" si="44"/>
        <v>14233</v>
      </c>
      <c r="BR191" s="96">
        <f t="shared" si="45"/>
        <v>15142</v>
      </c>
      <c r="BS191" s="96">
        <f t="shared" si="46"/>
        <v>15750</v>
      </c>
      <c r="BT191" s="96">
        <f t="shared" si="47"/>
        <v>15750</v>
      </c>
      <c r="BU191" s="98">
        <f t="shared" si="48"/>
        <v>15750</v>
      </c>
      <c r="BV191" s="77">
        <f t="shared" si="49"/>
        <v>90858</v>
      </c>
      <c r="BW191" s="9"/>
      <c r="BX191" s="9"/>
      <c r="BY191" s="9"/>
      <c r="BZ191" s="9"/>
      <c r="CA191" s="9"/>
      <c r="CB191" s="9"/>
      <c r="CC191" s="9"/>
      <c r="CD191" s="9"/>
      <c r="CE191" s="9"/>
      <c r="CF191" s="9"/>
      <c r="CG191" s="9"/>
      <c r="CH191" s="9"/>
      <c r="CI191" s="9"/>
      <c r="CJ191" s="9"/>
      <c r="CK191" s="9"/>
      <c r="CL191" s="9"/>
      <c r="CM191" s="9"/>
      <c r="CN191" s="9"/>
      <c r="CO191" s="9"/>
      <c r="CP191" s="9"/>
    </row>
    <row r="192" spans="1:94" ht="20.25" hidden="1" customHeight="1" x14ac:dyDescent="0.35">
      <c r="A192" s="99">
        <v>170</v>
      </c>
      <c r="B192" s="99" t="s">
        <v>21</v>
      </c>
      <c r="C192" s="80" t="s">
        <v>190</v>
      </c>
      <c r="D192" s="80" t="str">
        <f t="shared" si="0"/>
        <v>REPUESTOS|BOMBILLO TIPO FUSIBLE</v>
      </c>
      <c r="E192" s="81" t="s">
        <v>84</v>
      </c>
      <c r="F192" s="82">
        <v>1</v>
      </c>
      <c r="G192" s="83">
        <v>8201.4896101209997</v>
      </c>
      <c r="H192" s="84">
        <f t="shared" si="50"/>
        <v>9759.7726360439883</v>
      </c>
      <c r="I192" s="84">
        <v>8201.4896101209997</v>
      </c>
      <c r="J192" s="84">
        <f t="shared" si="51"/>
        <v>9759.7726360439883</v>
      </c>
      <c r="K192" s="84">
        <v>3116.8044800000002</v>
      </c>
      <c r="L192" s="84">
        <f t="shared" si="52"/>
        <v>3708.9973312000002</v>
      </c>
      <c r="M192" s="84">
        <v>3341.7158399999998</v>
      </c>
      <c r="N192" s="84">
        <f t="shared" si="53"/>
        <v>3976.6418495999997</v>
      </c>
      <c r="O192" s="84">
        <v>1760.384</v>
      </c>
      <c r="P192" s="84">
        <f t="shared" si="54"/>
        <v>2094.8569600000001</v>
      </c>
      <c r="Q192" s="84"/>
      <c r="R192" s="84">
        <f t="shared" si="6"/>
        <v>0</v>
      </c>
      <c r="S192" s="86">
        <v>30000</v>
      </c>
      <c r="T192" s="87">
        <f t="shared" si="55"/>
        <v>35700</v>
      </c>
      <c r="U192" s="87">
        <v>30000</v>
      </c>
      <c r="V192" s="87">
        <f t="shared" si="56"/>
        <v>35700</v>
      </c>
      <c r="W192" s="87">
        <v>30000</v>
      </c>
      <c r="X192" s="87">
        <f t="shared" si="57"/>
        <v>35700</v>
      </c>
      <c r="Y192" s="87">
        <v>30000</v>
      </c>
      <c r="Z192" s="87">
        <f t="shared" si="58"/>
        <v>35700</v>
      </c>
      <c r="AA192" s="87">
        <v>30000</v>
      </c>
      <c r="AB192" s="87">
        <f t="shared" si="59"/>
        <v>35700</v>
      </c>
      <c r="AC192" s="87">
        <v>75000</v>
      </c>
      <c r="AD192" s="87">
        <f t="shared" si="60"/>
        <v>89250</v>
      </c>
      <c r="AE192" s="89">
        <v>33000</v>
      </c>
      <c r="AF192" s="90">
        <f t="shared" si="61"/>
        <v>39270</v>
      </c>
      <c r="AG192" s="90">
        <v>33000</v>
      </c>
      <c r="AH192" s="90">
        <f t="shared" si="62"/>
        <v>39270</v>
      </c>
      <c r="AI192" s="90">
        <v>33000</v>
      </c>
      <c r="AJ192" s="90">
        <f t="shared" si="63"/>
        <v>39270</v>
      </c>
      <c r="AK192" s="90">
        <v>33000</v>
      </c>
      <c r="AL192" s="90">
        <f t="shared" si="64"/>
        <v>39270</v>
      </c>
      <c r="AM192" s="90">
        <v>33000</v>
      </c>
      <c r="AN192" s="90">
        <f t="shared" si="65"/>
        <v>39270</v>
      </c>
      <c r="AO192" s="90">
        <v>82500</v>
      </c>
      <c r="AP192" s="91">
        <f t="shared" si="66"/>
        <v>98175</v>
      </c>
      <c r="AQ192" s="92">
        <f t="shared" si="19"/>
        <v>23733.829870040336</v>
      </c>
      <c r="AR192" s="93">
        <f t="shared" si="20"/>
        <v>28243.257545347999</v>
      </c>
      <c r="AS192" s="94">
        <f t="shared" si="21"/>
        <v>23733.829870040336</v>
      </c>
      <c r="AT192" s="94">
        <f t="shared" si="22"/>
        <v>28243.257545347999</v>
      </c>
      <c r="AU192" s="94">
        <f t="shared" si="23"/>
        <v>22038.934826666664</v>
      </c>
      <c r="AV192" s="94">
        <f t="shared" si="24"/>
        <v>26226.332443733329</v>
      </c>
      <c r="AW192" s="94">
        <f t="shared" si="25"/>
        <v>22113.905279999995</v>
      </c>
      <c r="AX192" s="94">
        <f t="shared" si="26"/>
        <v>26315.547283199994</v>
      </c>
      <c r="AY192" s="94">
        <f t="shared" si="27"/>
        <v>21586.794666666665</v>
      </c>
      <c r="AZ192" s="94">
        <f t="shared" si="28"/>
        <v>25688.285653333329</v>
      </c>
      <c r="BA192" s="94">
        <f t="shared" si="29"/>
        <v>78750</v>
      </c>
      <c r="BB192" s="95">
        <f t="shared" si="30"/>
        <v>93712.5</v>
      </c>
      <c r="BC192" s="23"/>
      <c r="BD192" s="96">
        <f t="shared" si="31"/>
        <v>16167</v>
      </c>
      <c r="BE192" s="96">
        <f t="shared" si="32"/>
        <v>16167</v>
      </c>
      <c r="BF192" s="96">
        <f t="shared" si="33"/>
        <v>7803</v>
      </c>
      <c r="BG192" s="96">
        <f t="shared" si="34"/>
        <v>8267</v>
      </c>
      <c r="BH192" s="96">
        <f t="shared" si="35"/>
        <v>4749</v>
      </c>
      <c r="BI192" s="96">
        <f t="shared" si="36"/>
        <v>78571</v>
      </c>
      <c r="BJ192" s="97">
        <f t="shared" si="37"/>
        <v>23734</v>
      </c>
      <c r="BK192" s="96">
        <f t="shared" si="38"/>
        <v>23734</v>
      </c>
      <c r="BL192" s="96">
        <f t="shared" si="39"/>
        <v>22039</v>
      </c>
      <c r="BM192" s="96">
        <f t="shared" si="40"/>
        <v>22114</v>
      </c>
      <c r="BN192" s="96">
        <f t="shared" si="41"/>
        <v>21587</v>
      </c>
      <c r="BO192" s="96">
        <f t="shared" si="42"/>
        <v>78750</v>
      </c>
      <c r="BP192" s="97">
        <f t="shared" si="43"/>
        <v>31500</v>
      </c>
      <c r="BQ192" s="96">
        <f t="shared" si="44"/>
        <v>31500</v>
      </c>
      <c r="BR192" s="96">
        <f t="shared" si="45"/>
        <v>31500</v>
      </c>
      <c r="BS192" s="96">
        <f t="shared" si="46"/>
        <v>31500</v>
      </c>
      <c r="BT192" s="96">
        <f t="shared" si="47"/>
        <v>31500</v>
      </c>
      <c r="BU192" s="98">
        <f t="shared" si="48"/>
        <v>78750</v>
      </c>
      <c r="BV192" s="77">
        <f t="shared" si="49"/>
        <v>236250</v>
      </c>
      <c r="BW192" s="9"/>
      <c r="BX192" s="9"/>
      <c r="BY192" s="9"/>
      <c r="BZ192" s="9"/>
      <c r="CA192" s="9"/>
      <c r="CB192" s="9"/>
      <c r="CC192" s="9"/>
      <c r="CD192" s="9"/>
      <c r="CE192" s="9"/>
      <c r="CF192" s="9"/>
      <c r="CG192" s="9"/>
      <c r="CH192" s="9"/>
      <c r="CI192" s="9"/>
      <c r="CJ192" s="9"/>
      <c r="CK192" s="9"/>
      <c r="CL192" s="9"/>
      <c r="CM192" s="9"/>
      <c r="CN192" s="9"/>
      <c r="CO192" s="9"/>
      <c r="CP192" s="9"/>
    </row>
    <row r="193" spans="1:94" ht="20.25" hidden="1" customHeight="1" x14ac:dyDescent="0.35">
      <c r="A193" s="79">
        <v>171</v>
      </c>
      <c r="B193" s="79" t="s">
        <v>35</v>
      </c>
      <c r="C193" s="80" t="s">
        <v>191</v>
      </c>
      <c r="D193" s="80" t="str">
        <f t="shared" si="0"/>
        <v>MANO DE OBRA|BOMBILLO UNIDAD</v>
      </c>
      <c r="E193" s="81" t="s">
        <v>10</v>
      </c>
      <c r="F193" s="82">
        <v>1</v>
      </c>
      <c r="G193" s="83">
        <v>11200.061144779998</v>
      </c>
      <c r="H193" s="84">
        <f t="shared" si="50"/>
        <v>13328.072762288197</v>
      </c>
      <c r="I193" s="84">
        <v>11200.061144779998</v>
      </c>
      <c r="J193" s="84">
        <f t="shared" si="51"/>
        <v>13328.072762288197</v>
      </c>
      <c r="K193" s="84">
        <v>13926.400000000001</v>
      </c>
      <c r="L193" s="84">
        <f t="shared" si="52"/>
        <v>16572.416000000001</v>
      </c>
      <c r="M193" s="84">
        <v>4799.9948800000002</v>
      </c>
      <c r="N193" s="84">
        <f t="shared" si="53"/>
        <v>5711.9939071999997</v>
      </c>
      <c r="O193" s="84">
        <v>2431.6800000000003</v>
      </c>
      <c r="P193" s="84">
        <f t="shared" si="54"/>
        <v>2893.6992</v>
      </c>
      <c r="Q193" s="84"/>
      <c r="R193" s="84">
        <f t="shared" si="6"/>
        <v>0</v>
      </c>
      <c r="S193" s="86">
        <v>15000</v>
      </c>
      <c r="T193" s="87">
        <f t="shared" si="55"/>
        <v>17850</v>
      </c>
      <c r="U193" s="87">
        <v>15000</v>
      </c>
      <c r="V193" s="87">
        <f t="shared" si="56"/>
        <v>17850</v>
      </c>
      <c r="W193" s="87">
        <v>15000</v>
      </c>
      <c r="X193" s="87">
        <f t="shared" si="57"/>
        <v>17850</v>
      </c>
      <c r="Y193" s="87">
        <v>15000</v>
      </c>
      <c r="Z193" s="87">
        <f t="shared" si="58"/>
        <v>17850</v>
      </c>
      <c r="AA193" s="87">
        <v>15000</v>
      </c>
      <c r="AB193" s="87">
        <f t="shared" si="59"/>
        <v>17850</v>
      </c>
      <c r="AC193" s="87">
        <v>15000</v>
      </c>
      <c r="AD193" s="87">
        <f t="shared" si="60"/>
        <v>17850</v>
      </c>
      <c r="AE193" s="89">
        <v>16500</v>
      </c>
      <c r="AF193" s="90">
        <f t="shared" si="61"/>
        <v>19635</v>
      </c>
      <c r="AG193" s="90">
        <v>16500</v>
      </c>
      <c r="AH193" s="90">
        <f t="shared" si="62"/>
        <v>19635</v>
      </c>
      <c r="AI193" s="90">
        <v>16500</v>
      </c>
      <c r="AJ193" s="90">
        <f t="shared" si="63"/>
        <v>19635</v>
      </c>
      <c r="AK193" s="90">
        <v>16500</v>
      </c>
      <c r="AL193" s="90">
        <f t="shared" si="64"/>
        <v>19635</v>
      </c>
      <c r="AM193" s="90">
        <v>16500</v>
      </c>
      <c r="AN193" s="90">
        <f t="shared" si="65"/>
        <v>19635</v>
      </c>
      <c r="AO193" s="90">
        <v>16500</v>
      </c>
      <c r="AP193" s="91">
        <f t="shared" si="66"/>
        <v>19635</v>
      </c>
      <c r="AQ193" s="92">
        <f t="shared" si="19"/>
        <v>14233.353714926665</v>
      </c>
      <c r="AR193" s="93">
        <f t="shared" si="20"/>
        <v>16937.690920762732</v>
      </c>
      <c r="AS193" s="94">
        <f t="shared" si="21"/>
        <v>14233.353714926665</v>
      </c>
      <c r="AT193" s="94">
        <f t="shared" si="22"/>
        <v>16937.690920762732</v>
      </c>
      <c r="AU193" s="94">
        <f t="shared" si="23"/>
        <v>15142.133333333333</v>
      </c>
      <c r="AV193" s="94">
        <f t="shared" si="24"/>
        <v>18019.138666666666</v>
      </c>
      <c r="AW193" s="94">
        <f t="shared" si="25"/>
        <v>12099.998293333332</v>
      </c>
      <c r="AX193" s="94">
        <f t="shared" si="26"/>
        <v>14398.997969066664</v>
      </c>
      <c r="AY193" s="94">
        <f t="shared" si="27"/>
        <v>11310.56</v>
      </c>
      <c r="AZ193" s="94">
        <f t="shared" si="28"/>
        <v>13459.566399999998</v>
      </c>
      <c r="BA193" s="94">
        <f t="shared" si="29"/>
        <v>15750</v>
      </c>
      <c r="BB193" s="95">
        <f t="shared" si="30"/>
        <v>18742.5</v>
      </c>
      <c r="BC193" s="23"/>
      <c r="BD193" s="96">
        <f t="shared" si="31"/>
        <v>13853</v>
      </c>
      <c r="BE193" s="96">
        <f t="shared" si="32"/>
        <v>13853</v>
      </c>
      <c r="BF193" s="96">
        <f t="shared" si="33"/>
        <v>15069</v>
      </c>
      <c r="BG193" s="96">
        <f t="shared" si="34"/>
        <v>8939</v>
      </c>
      <c r="BH193" s="96">
        <f t="shared" si="35"/>
        <v>5571</v>
      </c>
      <c r="BI193" s="96">
        <f t="shared" si="36"/>
        <v>15714</v>
      </c>
      <c r="BJ193" s="97">
        <f t="shared" si="37"/>
        <v>14233</v>
      </c>
      <c r="BK193" s="96">
        <f t="shared" si="38"/>
        <v>14233</v>
      </c>
      <c r="BL193" s="96">
        <f t="shared" si="39"/>
        <v>15142</v>
      </c>
      <c r="BM193" s="96">
        <f t="shared" si="40"/>
        <v>12100</v>
      </c>
      <c r="BN193" s="96">
        <f t="shared" si="41"/>
        <v>11311</v>
      </c>
      <c r="BO193" s="96">
        <f t="shared" si="42"/>
        <v>15750</v>
      </c>
      <c r="BP193" s="97">
        <f t="shared" si="43"/>
        <v>14233</v>
      </c>
      <c r="BQ193" s="96">
        <f t="shared" si="44"/>
        <v>14233</v>
      </c>
      <c r="BR193" s="96">
        <f t="shared" si="45"/>
        <v>15142</v>
      </c>
      <c r="BS193" s="96">
        <f t="shared" si="46"/>
        <v>15750</v>
      </c>
      <c r="BT193" s="96">
        <f t="shared" si="47"/>
        <v>15750</v>
      </c>
      <c r="BU193" s="98">
        <f t="shared" si="48"/>
        <v>15750</v>
      </c>
      <c r="BV193" s="77">
        <f t="shared" si="49"/>
        <v>90858</v>
      </c>
      <c r="BW193" s="9"/>
      <c r="BX193" s="9"/>
      <c r="BY193" s="9"/>
      <c r="BZ193" s="9"/>
      <c r="CA193" s="9"/>
      <c r="CB193" s="9"/>
      <c r="CC193" s="9"/>
      <c r="CD193" s="9"/>
      <c r="CE193" s="9"/>
      <c r="CF193" s="9"/>
      <c r="CG193" s="9"/>
      <c r="CH193" s="9"/>
      <c r="CI193" s="9"/>
      <c r="CJ193" s="9"/>
      <c r="CK193" s="9"/>
      <c r="CL193" s="9"/>
      <c r="CM193" s="9"/>
      <c r="CN193" s="9"/>
      <c r="CO193" s="9"/>
      <c r="CP193" s="9"/>
    </row>
    <row r="194" spans="1:94" ht="20.25" hidden="1" customHeight="1" x14ac:dyDescent="0.35">
      <c r="A194" s="99">
        <v>172</v>
      </c>
      <c r="B194" s="99" t="s">
        <v>21</v>
      </c>
      <c r="C194" s="80" t="s">
        <v>191</v>
      </c>
      <c r="D194" s="80" t="str">
        <f t="shared" si="0"/>
        <v>REPUESTOS|BOMBILLO UNIDAD</v>
      </c>
      <c r="E194" s="81" t="s">
        <v>84</v>
      </c>
      <c r="F194" s="82">
        <v>1</v>
      </c>
      <c r="G194" s="83">
        <v>23434.273087419002</v>
      </c>
      <c r="H194" s="84">
        <f t="shared" si="50"/>
        <v>27886.784974028611</v>
      </c>
      <c r="I194" s="84">
        <v>23434.273087419002</v>
      </c>
      <c r="J194" s="84">
        <f t="shared" si="51"/>
        <v>27886.784974028611</v>
      </c>
      <c r="K194" s="84">
        <v>0.91392000000000007</v>
      </c>
      <c r="L194" s="84">
        <f t="shared" si="52"/>
        <v>1.0875648</v>
      </c>
      <c r="M194" s="84">
        <v>34362.510719999998</v>
      </c>
      <c r="N194" s="84">
        <f t="shared" si="53"/>
        <v>40891.387756799995</v>
      </c>
      <c r="O194" s="84">
        <v>17434.112000000001</v>
      </c>
      <c r="P194" s="84">
        <f t="shared" si="54"/>
        <v>20746.593280000001</v>
      </c>
      <c r="Q194" s="84"/>
      <c r="R194" s="84">
        <f t="shared" si="6"/>
        <v>0</v>
      </c>
      <c r="S194" s="86">
        <v>16000</v>
      </c>
      <c r="T194" s="87">
        <f t="shared" si="55"/>
        <v>19040</v>
      </c>
      <c r="U194" s="87">
        <v>16000</v>
      </c>
      <c r="V194" s="87">
        <f t="shared" si="56"/>
        <v>19040</v>
      </c>
      <c r="W194" s="87">
        <v>16000</v>
      </c>
      <c r="X194" s="87">
        <f t="shared" si="57"/>
        <v>19040</v>
      </c>
      <c r="Y194" s="87">
        <v>16000</v>
      </c>
      <c r="Z194" s="87">
        <f t="shared" si="58"/>
        <v>19040</v>
      </c>
      <c r="AA194" s="87">
        <v>16000</v>
      </c>
      <c r="AB194" s="87">
        <f t="shared" si="59"/>
        <v>19040</v>
      </c>
      <c r="AC194" s="87">
        <v>16000</v>
      </c>
      <c r="AD194" s="87">
        <f t="shared" si="60"/>
        <v>19040</v>
      </c>
      <c r="AE194" s="89">
        <v>17600</v>
      </c>
      <c r="AF194" s="90">
        <f t="shared" si="61"/>
        <v>20944</v>
      </c>
      <c r="AG194" s="90">
        <v>17600</v>
      </c>
      <c r="AH194" s="90">
        <f t="shared" si="62"/>
        <v>20944</v>
      </c>
      <c r="AI194" s="90">
        <v>17600</v>
      </c>
      <c r="AJ194" s="90">
        <f t="shared" si="63"/>
        <v>20944</v>
      </c>
      <c r="AK194" s="90">
        <v>17600</v>
      </c>
      <c r="AL194" s="90">
        <f t="shared" si="64"/>
        <v>20944</v>
      </c>
      <c r="AM194" s="90">
        <v>17600</v>
      </c>
      <c r="AN194" s="90">
        <f t="shared" si="65"/>
        <v>20944</v>
      </c>
      <c r="AO194" s="90">
        <v>17600</v>
      </c>
      <c r="AP194" s="91">
        <f t="shared" si="66"/>
        <v>20944</v>
      </c>
      <c r="AQ194" s="92">
        <f t="shared" si="19"/>
        <v>19011.424362473001</v>
      </c>
      <c r="AR194" s="93">
        <f t="shared" si="20"/>
        <v>22623.59499134287</v>
      </c>
      <c r="AS194" s="94">
        <f t="shared" si="21"/>
        <v>19011.424362473001</v>
      </c>
      <c r="AT194" s="94">
        <f t="shared" si="22"/>
        <v>22623.59499134287</v>
      </c>
      <c r="AU194" s="94">
        <f t="shared" si="23"/>
        <v>11200.30464</v>
      </c>
      <c r="AV194" s="94">
        <f t="shared" si="24"/>
        <v>13328.3625216</v>
      </c>
      <c r="AW194" s="94">
        <f t="shared" si="25"/>
        <v>22654.170239999996</v>
      </c>
      <c r="AX194" s="94">
        <f t="shared" si="26"/>
        <v>26958.462585599995</v>
      </c>
      <c r="AY194" s="94">
        <f t="shared" si="27"/>
        <v>17011.370666666666</v>
      </c>
      <c r="AZ194" s="94">
        <f t="shared" si="28"/>
        <v>20243.531093333331</v>
      </c>
      <c r="BA194" s="94">
        <f t="shared" si="29"/>
        <v>16800</v>
      </c>
      <c r="BB194" s="95">
        <f t="shared" si="30"/>
        <v>19992</v>
      </c>
      <c r="BC194" s="23"/>
      <c r="BD194" s="96">
        <f t="shared" si="31"/>
        <v>18520</v>
      </c>
      <c r="BE194" s="96">
        <f t="shared" si="32"/>
        <v>18520</v>
      </c>
      <c r="BF194" s="96">
        <f t="shared" si="33"/>
        <v>3</v>
      </c>
      <c r="BG194" s="96">
        <f t="shared" si="34"/>
        <v>20213</v>
      </c>
      <c r="BH194" s="96">
        <f t="shared" si="35"/>
        <v>16980</v>
      </c>
      <c r="BI194" s="96">
        <f t="shared" si="36"/>
        <v>16762</v>
      </c>
      <c r="BJ194" s="97">
        <f t="shared" si="37"/>
        <v>19011</v>
      </c>
      <c r="BK194" s="96">
        <f t="shared" si="38"/>
        <v>19011</v>
      </c>
      <c r="BL194" s="96">
        <f t="shared" si="39"/>
        <v>11200</v>
      </c>
      <c r="BM194" s="96">
        <f t="shared" si="40"/>
        <v>22654</v>
      </c>
      <c r="BN194" s="96">
        <f t="shared" si="41"/>
        <v>17011</v>
      </c>
      <c r="BO194" s="96">
        <f t="shared" si="42"/>
        <v>16800</v>
      </c>
      <c r="BP194" s="97">
        <f t="shared" si="43"/>
        <v>19011</v>
      </c>
      <c r="BQ194" s="96">
        <f t="shared" si="44"/>
        <v>19011</v>
      </c>
      <c r="BR194" s="96">
        <f t="shared" si="45"/>
        <v>16800</v>
      </c>
      <c r="BS194" s="96">
        <f t="shared" si="46"/>
        <v>16800</v>
      </c>
      <c r="BT194" s="96">
        <f t="shared" si="47"/>
        <v>17011</v>
      </c>
      <c r="BU194" s="98">
        <f t="shared" si="48"/>
        <v>16800</v>
      </c>
      <c r="BV194" s="77">
        <f t="shared" si="49"/>
        <v>105433</v>
      </c>
      <c r="BW194" s="9"/>
      <c r="BX194" s="9"/>
      <c r="BY194" s="9"/>
      <c r="BZ194" s="9"/>
      <c r="CA194" s="9"/>
      <c r="CB194" s="9"/>
      <c r="CC194" s="9"/>
      <c r="CD194" s="9"/>
      <c r="CE194" s="9"/>
      <c r="CF194" s="9"/>
      <c r="CG194" s="9"/>
      <c r="CH194" s="9"/>
      <c r="CI194" s="9"/>
      <c r="CJ194" s="9"/>
      <c r="CK194" s="9"/>
      <c r="CL194" s="9"/>
      <c r="CM194" s="9"/>
      <c r="CN194" s="9"/>
      <c r="CO194" s="9"/>
      <c r="CP194" s="9"/>
    </row>
    <row r="195" spans="1:94" ht="20.25" hidden="1" customHeight="1" x14ac:dyDescent="0.35">
      <c r="A195" s="79">
        <v>173</v>
      </c>
      <c r="B195" s="79" t="s">
        <v>35</v>
      </c>
      <c r="C195" s="80" t="s">
        <v>192</v>
      </c>
      <c r="D195" s="80" t="str">
        <f t="shared" si="0"/>
        <v>MANO DE OBRA|BOMBILLO UNIDAD LUZ DIA</v>
      </c>
      <c r="E195" s="81" t="s">
        <v>10</v>
      </c>
      <c r="F195" s="82">
        <v>1</v>
      </c>
      <c r="G195" s="83">
        <v>11200.061144779998</v>
      </c>
      <c r="H195" s="84">
        <f t="shared" si="50"/>
        <v>13328.072762288197</v>
      </c>
      <c r="I195" s="84">
        <v>11200.061144779998</v>
      </c>
      <c r="J195" s="84">
        <f t="shared" si="51"/>
        <v>13328.072762288197</v>
      </c>
      <c r="K195" s="84">
        <v>13926.400000000001</v>
      </c>
      <c r="L195" s="84">
        <f t="shared" si="52"/>
        <v>16572.416000000001</v>
      </c>
      <c r="M195" s="84">
        <v>4799.9948800000002</v>
      </c>
      <c r="N195" s="84">
        <f t="shared" si="53"/>
        <v>5711.9939071999997</v>
      </c>
      <c r="O195" s="84">
        <v>2431.6800000000003</v>
      </c>
      <c r="P195" s="84">
        <f t="shared" si="54"/>
        <v>2893.6992</v>
      </c>
      <c r="Q195" s="84"/>
      <c r="R195" s="84">
        <f t="shared" si="6"/>
        <v>0</v>
      </c>
      <c r="S195" s="86">
        <v>15000</v>
      </c>
      <c r="T195" s="87">
        <f t="shared" si="55"/>
        <v>17850</v>
      </c>
      <c r="U195" s="87">
        <v>15000</v>
      </c>
      <c r="V195" s="87">
        <f t="shared" si="56"/>
        <v>17850</v>
      </c>
      <c r="W195" s="87">
        <v>15000</v>
      </c>
      <c r="X195" s="87">
        <f t="shared" si="57"/>
        <v>17850</v>
      </c>
      <c r="Y195" s="87">
        <v>15000</v>
      </c>
      <c r="Z195" s="87">
        <f t="shared" si="58"/>
        <v>17850</v>
      </c>
      <c r="AA195" s="87">
        <v>15000</v>
      </c>
      <c r="AB195" s="87">
        <f t="shared" si="59"/>
        <v>17850</v>
      </c>
      <c r="AC195" s="87">
        <v>15000</v>
      </c>
      <c r="AD195" s="87">
        <f t="shared" si="60"/>
        <v>17850</v>
      </c>
      <c r="AE195" s="89">
        <v>16500</v>
      </c>
      <c r="AF195" s="90">
        <f t="shared" si="61"/>
        <v>19635</v>
      </c>
      <c r="AG195" s="90">
        <v>16500</v>
      </c>
      <c r="AH195" s="90">
        <f t="shared" si="62"/>
        <v>19635</v>
      </c>
      <c r="AI195" s="90">
        <v>16500</v>
      </c>
      <c r="AJ195" s="90">
        <f t="shared" si="63"/>
        <v>19635</v>
      </c>
      <c r="AK195" s="90">
        <v>16500</v>
      </c>
      <c r="AL195" s="90">
        <f t="shared" si="64"/>
        <v>19635</v>
      </c>
      <c r="AM195" s="90">
        <v>16500</v>
      </c>
      <c r="AN195" s="90">
        <f t="shared" si="65"/>
        <v>19635</v>
      </c>
      <c r="AO195" s="90">
        <v>16500</v>
      </c>
      <c r="AP195" s="91">
        <f t="shared" si="66"/>
        <v>19635</v>
      </c>
      <c r="AQ195" s="92">
        <f t="shared" si="19"/>
        <v>14233.353714926665</v>
      </c>
      <c r="AR195" s="93">
        <f t="shared" si="20"/>
        <v>16937.690920762732</v>
      </c>
      <c r="AS195" s="94">
        <f t="shared" si="21"/>
        <v>14233.353714926665</v>
      </c>
      <c r="AT195" s="94">
        <f t="shared" si="22"/>
        <v>16937.690920762732</v>
      </c>
      <c r="AU195" s="94">
        <f t="shared" si="23"/>
        <v>15142.133333333333</v>
      </c>
      <c r="AV195" s="94">
        <f t="shared" si="24"/>
        <v>18019.138666666666</v>
      </c>
      <c r="AW195" s="94">
        <f t="shared" si="25"/>
        <v>12099.998293333332</v>
      </c>
      <c r="AX195" s="94">
        <f t="shared" si="26"/>
        <v>14398.997969066664</v>
      </c>
      <c r="AY195" s="94">
        <f t="shared" si="27"/>
        <v>11310.56</v>
      </c>
      <c r="AZ195" s="94">
        <f t="shared" si="28"/>
        <v>13459.566399999998</v>
      </c>
      <c r="BA195" s="94">
        <f t="shared" si="29"/>
        <v>15750</v>
      </c>
      <c r="BB195" s="95">
        <f t="shared" si="30"/>
        <v>18742.5</v>
      </c>
      <c r="BC195" s="23"/>
      <c r="BD195" s="96">
        <f t="shared" si="31"/>
        <v>13853</v>
      </c>
      <c r="BE195" s="96">
        <f t="shared" si="32"/>
        <v>13853</v>
      </c>
      <c r="BF195" s="96">
        <f t="shared" si="33"/>
        <v>15069</v>
      </c>
      <c r="BG195" s="96">
        <f t="shared" si="34"/>
        <v>8939</v>
      </c>
      <c r="BH195" s="96">
        <f t="shared" si="35"/>
        <v>5571</v>
      </c>
      <c r="BI195" s="96">
        <f t="shared" si="36"/>
        <v>15714</v>
      </c>
      <c r="BJ195" s="97">
        <f t="shared" si="37"/>
        <v>14233</v>
      </c>
      <c r="BK195" s="96">
        <f t="shared" si="38"/>
        <v>14233</v>
      </c>
      <c r="BL195" s="96">
        <f t="shared" si="39"/>
        <v>15142</v>
      </c>
      <c r="BM195" s="96">
        <f t="shared" si="40"/>
        <v>12100</v>
      </c>
      <c r="BN195" s="96">
        <f t="shared" si="41"/>
        <v>11311</v>
      </c>
      <c r="BO195" s="96">
        <f t="shared" si="42"/>
        <v>15750</v>
      </c>
      <c r="BP195" s="97">
        <f t="shared" si="43"/>
        <v>14233</v>
      </c>
      <c r="BQ195" s="96">
        <f t="shared" si="44"/>
        <v>14233</v>
      </c>
      <c r="BR195" s="96">
        <f t="shared" si="45"/>
        <v>15142</v>
      </c>
      <c r="BS195" s="96">
        <f t="shared" si="46"/>
        <v>15750</v>
      </c>
      <c r="BT195" s="96">
        <f t="shared" si="47"/>
        <v>15750</v>
      </c>
      <c r="BU195" s="98">
        <f t="shared" si="48"/>
        <v>15750</v>
      </c>
      <c r="BV195" s="77">
        <f t="shared" si="49"/>
        <v>90858</v>
      </c>
      <c r="BW195" s="9"/>
      <c r="BX195" s="9"/>
      <c r="BY195" s="9"/>
      <c r="BZ195" s="9"/>
      <c r="CA195" s="9"/>
      <c r="CB195" s="9"/>
      <c r="CC195" s="9"/>
      <c r="CD195" s="9"/>
      <c r="CE195" s="9"/>
      <c r="CF195" s="9"/>
      <c r="CG195" s="9"/>
      <c r="CH195" s="9"/>
      <c r="CI195" s="9"/>
      <c r="CJ195" s="9"/>
      <c r="CK195" s="9"/>
      <c r="CL195" s="9"/>
      <c r="CM195" s="9"/>
      <c r="CN195" s="9"/>
      <c r="CO195" s="9"/>
      <c r="CP195" s="9"/>
    </row>
    <row r="196" spans="1:94" ht="20.25" hidden="1" customHeight="1" x14ac:dyDescent="0.35">
      <c r="A196" s="99">
        <v>174</v>
      </c>
      <c r="B196" s="99" t="s">
        <v>21</v>
      </c>
      <c r="C196" s="80" t="s">
        <v>192</v>
      </c>
      <c r="D196" s="80" t="str">
        <f t="shared" si="0"/>
        <v>REPUESTOS|BOMBILLO UNIDAD LUZ DIA</v>
      </c>
      <c r="E196" s="81" t="s">
        <v>84</v>
      </c>
      <c r="F196" s="82">
        <v>1</v>
      </c>
      <c r="G196" s="83">
        <v>23434.273087419002</v>
      </c>
      <c r="H196" s="84">
        <f t="shared" si="50"/>
        <v>27886.784974028611</v>
      </c>
      <c r="I196" s="84">
        <v>23434.273087419002</v>
      </c>
      <c r="J196" s="84">
        <f t="shared" si="51"/>
        <v>27886.784974028611</v>
      </c>
      <c r="K196" s="84">
        <v>92818.280960000004</v>
      </c>
      <c r="L196" s="84">
        <f t="shared" si="52"/>
        <v>110453.7543424</v>
      </c>
      <c r="M196" s="84">
        <v>46080.912640000002</v>
      </c>
      <c r="N196" s="84">
        <f t="shared" si="53"/>
        <v>54836.286041599997</v>
      </c>
      <c r="O196" s="84">
        <v>22940.480000000003</v>
      </c>
      <c r="P196" s="84">
        <f t="shared" si="54"/>
        <v>27299.171200000004</v>
      </c>
      <c r="Q196" s="84"/>
      <c r="R196" s="84">
        <f t="shared" si="6"/>
        <v>0</v>
      </c>
      <c r="S196" s="86">
        <v>72500</v>
      </c>
      <c r="T196" s="87">
        <f t="shared" si="55"/>
        <v>86275</v>
      </c>
      <c r="U196" s="87">
        <v>72500</v>
      </c>
      <c r="V196" s="87">
        <f t="shared" si="56"/>
        <v>86275</v>
      </c>
      <c r="W196" s="87">
        <v>231932</v>
      </c>
      <c r="X196" s="87">
        <f t="shared" si="57"/>
        <v>275999.08</v>
      </c>
      <c r="Y196" s="87">
        <v>72500</v>
      </c>
      <c r="Z196" s="87">
        <f t="shared" si="58"/>
        <v>86275</v>
      </c>
      <c r="AA196" s="87">
        <v>72000</v>
      </c>
      <c r="AB196" s="87">
        <f t="shared" si="59"/>
        <v>85680</v>
      </c>
      <c r="AC196" s="87">
        <v>72000</v>
      </c>
      <c r="AD196" s="87">
        <f t="shared" si="60"/>
        <v>85680</v>
      </c>
      <c r="AE196" s="89">
        <v>79800</v>
      </c>
      <c r="AF196" s="90">
        <f t="shared" si="61"/>
        <v>94962</v>
      </c>
      <c r="AG196" s="90">
        <v>79800</v>
      </c>
      <c r="AH196" s="90">
        <f t="shared" si="62"/>
        <v>94962</v>
      </c>
      <c r="AI196" s="90">
        <v>255100</v>
      </c>
      <c r="AJ196" s="90">
        <f t="shared" si="63"/>
        <v>303569</v>
      </c>
      <c r="AK196" s="90">
        <v>79800</v>
      </c>
      <c r="AL196" s="90">
        <f t="shared" si="64"/>
        <v>94962</v>
      </c>
      <c r="AM196" s="90">
        <v>79200</v>
      </c>
      <c r="AN196" s="90">
        <f t="shared" si="65"/>
        <v>94248</v>
      </c>
      <c r="AO196" s="90">
        <v>79200</v>
      </c>
      <c r="AP196" s="91">
        <f t="shared" si="66"/>
        <v>94248</v>
      </c>
      <c r="AQ196" s="92">
        <f t="shared" si="19"/>
        <v>58578.091029139665</v>
      </c>
      <c r="AR196" s="93">
        <f t="shared" si="20"/>
        <v>69707.928324676192</v>
      </c>
      <c r="AS196" s="94">
        <f t="shared" si="21"/>
        <v>58578.091029139665</v>
      </c>
      <c r="AT196" s="94">
        <f t="shared" si="22"/>
        <v>69707.928324676192</v>
      </c>
      <c r="AU196" s="94">
        <f t="shared" si="23"/>
        <v>193283.42698666666</v>
      </c>
      <c r="AV196" s="94">
        <f t="shared" si="24"/>
        <v>230007.27811413331</v>
      </c>
      <c r="AW196" s="94">
        <f t="shared" si="25"/>
        <v>66126.970879999993</v>
      </c>
      <c r="AX196" s="94">
        <f t="shared" si="26"/>
        <v>78691.095347199982</v>
      </c>
      <c r="AY196" s="94">
        <f t="shared" si="27"/>
        <v>58046.826666666668</v>
      </c>
      <c r="AZ196" s="94">
        <f t="shared" si="28"/>
        <v>69075.723733333332</v>
      </c>
      <c r="BA196" s="94">
        <f t="shared" si="29"/>
        <v>75600</v>
      </c>
      <c r="BB196" s="95">
        <f t="shared" si="30"/>
        <v>89964</v>
      </c>
      <c r="BC196" s="23"/>
      <c r="BD196" s="96">
        <f t="shared" si="31"/>
        <v>43480</v>
      </c>
      <c r="BE196" s="96">
        <f t="shared" si="32"/>
        <v>43480</v>
      </c>
      <c r="BF196" s="96">
        <f t="shared" si="33"/>
        <v>157850</v>
      </c>
      <c r="BG196" s="96">
        <f t="shared" si="34"/>
        <v>62467</v>
      </c>
      <c r="BH196" s="96">
        <f t="shared" si="35"/>
        <v>42792</v>
      </c>
      <c r="BI196" s="96">
        <f t="shared" si="36"/>
        <v>75429</v>
      </c>
      <c r="BJ196" s="97">
        <f t="shared" si="37"/>
        <v>58578</v>
      </c>
      <c r="BK196" s="96">
        <f t="shared" si="38"/>
        <v>58578</v>
      </c>
      <c r="BL196" s="96">
        <f t="shared" si="39"/>
        <v>193283</v>
      </c>
      <c r="BM196" s="96">
        <f t="shared" si="40"/>
        <v>66127</v>
      </c>
      <c r="BN196" s="96">
        <f t="shared" si="41"/>
        <v>58047</v>
      </c>
      <c r="BO196" s="96">
        <f t="shared" si="42"/>
        <v>75600</v>
      </c>
      <c r="BP196" s="97">
        <f t="shared" si="43"/>
        <v>76150</v>
      </c>
      <c r="BQ196" s="96">
        <f t="shared" si="44"/>
        <v>76150</v>
      </c>
      <c r="BR196" s="96">
        <f t="shared" si="45"/>
        <v>243516</v>
      </c>
      <c r="BS196" s="96">
        <f t="shared" si="46"/>
        <v>66127</v>
      </c>
      <c r="BT196" s="96">
        <f t="shared" si="47"/>
        <v>75600</v>
      </c>
      <c r="BU196" s="98">
        <f t="shared" si="48"/>
        <v>75600</v>
      </c>
      <c r="BV196" s="77">
        <f t="shared" si="49"/>
        <v>613143</v>
      </c>
      <c r="BW196" s="9"/>
      <c r="BX196" s="9"/>
      <c r="BY196" s="9"/>
      <c r="BZ196" s="9"/>
      <c r="CA196" s="9"/>
      <c r="CB196" s="9"/>
      <c r="CC196" s="9"/>
      <c r="CD196" s="9"/>
      <c r="CE196" s="9"/>
      <c r="CF196" s="9"/>
      <c r="CG196" s="9"/>
      <c r="CH196" s="9"/>
      <c r="CI196" s="9"/>
      <c r="CJ196" s="9"/>
      <c r="CK196" s="9"/>
      <c r="CL196" s="9"/>
      <c r="CM196" s="9"/>
      <c r="CN196" s="9"/>
      <c r="CO196" s="9"/>
      <c r="CP196" s="9"/>
    </row>
    <row r="197" spans="1:94" ht="20.25" hidden="1" customHeight="1" x14ac:dyDescent="0.35">
      <c r="A197" s="79">
        <v>175</v>
      </c>
      <c r="B197" s="79" t="s">
        <v>35</v>
      </c>
      <c r="C197" s="80" t="s">
        <v>193</v>
      </c>
      <c r="D197" s="80" t="str">
        <f t="shared" si="0"/>
        <v>MANO DE OBRA|BOSTER</v>
      </c>
      <c r="E197" s="81" t="s">
        <v>10</v>
      </c>
      <c r="F197" s="82">
        <v>1</v>
      </c>
      <c r="G197" s="83">
        <v>179203.03743462899</v>
      </c>
      <c r="H197" s="84">
        <f t="shared" si="50"/>
        <v>213251.61454720848</v>
      </c>
      <c r="I197" s="84">
        <v>179203.03743462899</v>
      </c>
      <c r="J197" s="84">
        <f t="shared" si="51"/>
        <v>213251.61454720848</v>
      </c>
      <c r="K197" s="84">
        <v>292571.42528000002</v>
      </c>
      <c r="L197" s="84">
        <f t="shared" si="52"/>
        <v>348159.99608320004</v>
      </c>
      <c r="M197" s="85">
        <v>14.633599999999999</v>
      </c>
      <c r="N197" s="85">
        <f t="shared" si="53"/>
        <v>17.413983999999999</v>
      </c>
      <c r="O197" s="85">
        <v>10.88</v>
      </c>
      <c r="P197" s="85">
        <f t="shared" si="54"/>
        <v>12.9472</v>
      </c>
      <c r="Q197" s="84"/>
      <c r="R197" s="84">
        <f t="shared" si="6"/>
        <v>0</v>
      </c>
      <c r="S197" s="86">
        <v>262000</v>
      </c>
      <c r="T197" s="87">
        <f t="shared" si="55"/>
        <v>311780</v>
      </c>
      <c r="U197" s="87">
        <v>262000</v>
      </c>
      <c r="V197" s="87">
        <f t="shared" si="56"/>
        <v>311780</v>
      </c>
      <c r="W197" s="87">
        <v>262000</v>
      </c>
      <c r="X197" s="87">
        <f t="shared" si="57"/>
        <v>311780</v>
      </c>
      <c r="Y197" s="87">
        <v>262000</v>
      </c>
      <c r="Z197" s="87">
        <f t="shared" si="58"/>
        <v>311780</v>
      </c>
      <c r="AA197" s="87">
        <v>262000</v>
      </c>
      <c r="AB197" s="87">
        <f t="shared" si="59"/>
        <v>311780</v>
      </c>
      <c r="AC197" s="87">
        <v>262000</v>
      </c>
      <c r="AD197" s="87">
        <f t="shared" si="60"/>
        <v>311780</v>
      </c>
      <c r="AE197" s="89">
        <v>288200</v>
      </c>
      <c r="AF197" s="90">
        <f t="shared" si="61"/>
        <v>342958</v>
      </c>
      <c r="AG197" s="90">
        <v>288200</v>
      </c>
      <c r="AH197" s="90">
        <f t="shared" si="62"/>
        <v>342958</v>
      </c>
      <c r="AI197" s="90">
        <v>288200</v>
      </c>
      <c r="AJ197" s="90">
        <f t="shared" si="63"/>
        <v>342958</v>
      </c>
      <c r="AK197" s="90">
        <v>288200</v>
      </c>
      <c r="AL197" s="90">
        <f t="shared" si="64"/>
        <v>342958</v>
      </c>
      <c r="AM197" s="90">
        <v>288200</v>
      </c>
      <c r="AN197" s="90">
        <f t="shared" si="65"/>
        <v>342958</v>
      </c>
      <c r="AO197" s="90">
        <v>288200</v>
      </c>
      <c r="AP197" s="91">
        <f t="shared" si="66"/>
        <v>342958</v>
      </c>
      <c r="AQ197" s="92">
        <f t="shared" si="19"/>
        <v>243134.34581154297</v>
      </c>
      <c r="AR197" s="93">
        <f t="shared" si="20"/>
        <v>289329.8715157361</v>
      </c>
      <c r="AS197" s="94">
        <f t="shared" si="21"/>
        <v>243134.34581154297</v>
      </c>
      <c r="AT197" s="94">
        <f t="shared" si="22"/>
        <v>289329.8715157361</v>
      </c>
      <c r="AU197" s="94">
        <f t="shared" si="23"/>
        <v>280923.80842666671</v>
      </c>
      <c r="AV197" s="94">
        <f t="shared" si="24"/>
        <v>334299.33202773338</v>
      </c>
      <c r="AW197" s="94">
        <f t="shared" si="25"/>
        <v>183404.87786666668</v>
      </c>
      <c r="AX197" s="94">
        <f t="shared" si="26"/>
        <v>218251.80466133333</v>
      </c>
      <c r="AY197" s="94">
        <f t="shared" si="27"/>
        <v>183403.62666666668</v>
      </c>
      <c r="AZ197" s="94">
        <f t="shared" si="28"/>
        <v>218250.31573333335</v>
      </c>
      <c r="BA197" s="94">
        <f t="shared" si="29"/>
        <v>275100</v>
      </c>
      <c r="BB197" s="95">
        <f t="shared" si="30"/>
        <v>327369</v>
      </c>
      <c r="BC197" s="23"/>
      <c r="BD197" s="96">
        <f t="shared" si="31"/>
        <v>233157</v>
      </c>
      <c r="BE197" s="96">
        <f t="shared" si="32"/>
        <v>233157</v>
      </c>
      <c r="BF197" s="96">
        <f t="shared" si="33"/>
        <v>280254</v>
      </c>
      <c r="BG197" s="96">
        <f t="shared" si="34"/>
        <v>44</v>
      </c>
      <c r="BH197" s="96">
        <f t="shared" si="35"/>
        <v>33</v>
      </c>
      <c r="BI197" s="96">
        <f t="shared" si="36"/>
        <v>274476</v>
      </c>
      <c r="BJ197" s="97">
        <f t="shared" si="37"/>
        <v>243134</v>
      </c>
      <c r="BK197" s="96">
        <f t="shared" si="38"/>
        <v>243134</v>
      </c>
      <c r="BL197" s="96">
        <f t="shared" si="39"/>
        <v>280924</v>
      </c>
      <c r="BM197" s="96">
        <f t="shared" si="40"/>
        <v>183405</v>
      </c>
      <c r="BN197" s="96">
        <f t="shared" si="41"/>
        <v>183404</v>
      </c>
      <c r="BO197" s="96">
        <f t="shared" si="42"/>
        <v>275100</v>
      </c>
      <c r="BP197" s="97">
        <f t="shared" si="43"/>
        <v>243134</v>
      </c>
      <c r="BQ197" s="96">
        <f t="shared" si="44"/>
        <v>243134</v>
      </c>
      <c r="BR197" s="96">
        <f t="shared" si="45"/>
        <v>280924</v>
      </c>
      <c r="BS197" s="96">
        <f t="shared" si="46"/>
        <v>275100</v>
      </c>
      <c r="BT197" s="96">
        <f t="shared" si="47"/>
        <v>275100</v>
      </c>
      <c r="BU197" s="98">
        <f t="shared" si="48"/>
        <v>275100</v>
      </c>
      <c r="BV197" s="77">
        <f t="shared" si="49"/>
        <v>1592492</v>
      </c>
      <c r="BW197" s="9"/>
      <c r="BX197" s="9"/>
      <c r="BY197" s="9"/>
      <c r="BZ197" s="9"/>
      <c r="CA197" s="9"/>
      <c r="CB197" s="9"/>
      <c r="CC197" s="9"/>
      <c r="CD197" s="9"/>
      <c r="CE197" s="9"/>
      <c r="CF197" s="9"/>
      <c r="CG197" s="9"/>
      <c r="CH197" s="9"/>
      <c r="CI197" s="9"/>
      <c r="CJ197" s="9"/>
      <c r="CK197" s="9"/>
      <c r="CL197" s="9"/>
      <c r="CM197" s="9"/>
      <c r="CN197" s="9"/>
      <c r="CO197" s="9"/>
      <c r="CP197" s="9"/>
    </row>
    <row r="198" spans="1:94" ht="20.25" hidden="1" customHeight="1" x14ac:dyDescent="0.35">
      <c r="A198" s="99">
        <v>176</v>
      </c>
      <c r="B198" s="99" t="s">
        <v>21</v>
      </c>
      <c r="C198" s="80" t="s">
        <v>193</v>
      </c>
      <c r="D198" s="80" t="str">
        <f t="shared" si="0"/>
        <v>REPUESTOS|BOSTER</v>
      </c>
      <c r="E198" s="81" t="s">
        <v>84</v>
      </c>
      <c r="F198" s="82">
        <v>1</v>
      </c>
      <c r="G198" s="83">
        <v>418520.10224708798</v>
      </c>
      <c r="H198" s="84">
        <f t="shared" si="50"/>
        <v>498038.92167403467</v>
      </c>
      <c r="I198" s="84">
        <v>468241.000545352</v>
      </c>
      <c r="J198" s="84">
        <f t="shared" si="51"/>
        <v>557206.79064896889</v>
      </c>
      <c r="K198" s="66"/>
      <c r="L198" s="84">
        <f t="shared" si="52"/>
        <v>0</v>
      </c>
      <c r="M198" s="85">
        <v>18.289280000000002</v>
      </c>
      <c r="N198" s="85">
        <f t="shared" si="53"/>
        <v>21.764243199999999</v>
      </c>
      <c r="O198" s="85">
        <v>14.144000000000002</v>
      </c>
      <c r="P198" s="85">
        <f t="shared" si="54"/>
        <v>16.83136</v>
      </c>
      <c r="Q198" s="84"/>
      <c r="R198" s="84">
        <f t="shared" si="6"/>
        <v>0</v>
      </c>
      <c r="S198" s="86">
        <v>596000</v>
      </c>
      <c r="T198" s="87">
        <f t="shared" si="55"/>
        <v>709240</v>
      </c>
      <c r="U198" s="87">
        <v>865000</v>
      </c>
      <c r="V198" s="87">
        <f t="shared" si="56"/>
        <v>1029350</v>
      </c>
      <c r="W198" s="87">
        <v>504221</v>
      </c>
      <c r="X198" s="87">
        <f t="shared" si="57"/>
        <v>600022.99</v>
      </c>
      <c r="Y198" s="87">
        <v>567000</v>
      </c>
      <c r="Z198" s="87">
        <f t="shared" si="58"/>
        <v>674730</v>
      </c>
      <c r="AA198" s="87">
        <v>660742</v>
      </c>
      <c r="AB198" s="87">
        <f t="shared" si="59"/>
        <v>786282.98</v>
      </c>
      <c r="AC198" s="87">
        <v>1200000</v>
      </c>
      <c r="AD198" s="87">
        <f t="shared" si="60"/>
        <v>1428000</v>
      </c>
      <c r="AE198" s="89">
        <v>655600</v>
      </c>
      <c r="AF198" s="90">
        <f t="shared" si="61"/>
        <v>780164</v>
      </c>
      <c r="AG198" s="90">
        <v>951500</v>
      </c>
      <c r="AH198" s="90">
        <f t="shared" si="62"/>
        <v>1132285</v>
      </c>
      <c r="AI198" s="90">
        <v>554600</v>
      </c>
      <c r="AJ198" s="90">
        <f t="shared" si="63"/>
        <v>659974</v>
      </c>
      <c r="AK198" s="90">
        <v>623700</v>
      </c>
      <c r="AL198" s="90">
        <f t="shared" si="64"/>
        <v>742203</v>
      </c>
      <c r="AM198" s="90">
        <v>726800</v>
      </c>
      <c r="AN198" s="90">
        <f t="shared" si="65"/>
        <v>864892</v>
      </c>
      <c r="AO198" s="90">
        <v>1320000</v>
      </c>
      <c r="AP198" s="91">
        <f t="shared" si="66"/>
        <v>1570800</v>
      </c>
      <c r="AQ198" s="92">
        <f t="shared" si="19"/>
        <v>556706.70074902929</v>
      </c>
      <c r="AR198" s="93">
        <f t="shared" si="20"/>
        <v>662480.97389134485</v>
      </c>
      <c r="AS198" s="94">
        <f t="shared" si="21"/>
        <v>761580.33351511729</v>
      </c>
      <c r="AT198" s="94">
        <f t="shared" si="22"/>
        <v>906280.59688298951</v>
      </c>
      <c r="AU198" s="94">
        <f t="shared" si="23"/>
        <v>529410.5</v>
      </c>
      <c r="AV198" s="94">
        <f t="shared" si="24"/>
        <v>629998.495</v>
      </c>
      <c r="AW198" s="94">
        <f t="shared" si="25"/>
        <v>396906.09642666671</v>
      </c>
      <c r="AX198" s="94">
        <f t="shared" si="26"/>
        <v>472318.25474773336</v>
      </c>
      <c r="AY198" s="94">
        <f t="shared" si="27"/>
        <v>462518.71466666664</v>
      </c>
      <c r="AZ198" s="94">
        <f t="shared" si="28"/>
        <v>550397.27045333327</v>
      </c>
      <c r="BA198" s="94">
        <f t="shared" si="29"/>
        <v>1260000</v>
      </c>
      <c r="BB198" s="95">
        <f t="shared" si="30"/>
        <v>1499400</v>
      </c>
      <c r="BC198" s="23"/>
      <c r="BD198" s="96">
        <f t="shared" si="31"/>
        <v>536428</v>
      </c>
      <c r="BE198" s="96">
        <f t="shared" si="32"/>
        <v>690815</v>
      </c>
      <c r="BF198" s="96">
        <f t="shared" si="33"/>
        <v>528212</v>
      </c>
      <c r="BG198" s="96">
        <f t="shared" si="34"/>
        <v>55</v>
      </c>
      <c r="BH198" s="96">
        <f t="shared" si="35"/>
        <v>42</v>
      </c>
      <c r="BI198" s="96">
        <f t="shared" si="36"/>
        <v>1257143</v>
      </c>
      <c r="BJ198" s="97">
        <f t="shared" si="37"/>
        <v>556707</v>
      </c>
      <c r="BK198" s="96">
        <f t="shared" si="38"/>
        <v>761580</v>
      </c>
      <c r="BL198" s="96">
        <f t="shared" si="39"/>
        <v>529411</v>
      </c>
      <c r="BM198" s="96">
        <f t="shared" si="40"/>
        <v>396906</v>
      </c>
      <c r="BN198" s="96">
        <f t="shared" si="41"/>
        <v>462519</v>
      </c>
      <c r="BO198" s="96">
        <f t="shared" si="42"/>
        <v>1260000</v>
      </c>
      <c r="BP198" s="97">
        <f t="shared" si="43"/>
        <v>556707</v>
      </c>
      <c r="BQ198" s="96">
        <f t="shared" si="44"/>
        <v>761580</v>
      </c>
      <c r="BR198" s="96">
        <f t="shared" si="45"/>
        <v>529411</v>
      </c>
      <c r="BS198" s="96">
        <f t="shared" si="46"/>
        <v>595350</v>
      </c>
      <c r="BT198" s="96">
        <f t="shared" si="47"/>
        <v>693771</v>
      </c>
      <c r="BU198" s="98">
        <f t="shared" si="48"/>
        <v>1260000</v>
      </c>
      <c r="BV198" s="77">
        <f t="shared" si="49"/>
        <v>4396819</v>
      </c>
      <c r="BW198" s="9"/>
      <c r="BX198" s="9"/>
      <c r="BY198" s="9"/>
      <c r="BZ198" s="9"/>
      <c r="CA198" s="9"/>
      <c r="CB198" s="9"/>
      <c r="CC198" s="9"/>
      <c r="CD198" s="9"/>
      <c r="CE198" s="9"/>
      <c r="CF198" s="9"/>
      <c r="CG198" s="9"/>
      <c r="CH198" s="9"/>
      <c r="CI198" s="9"/>
      <c r="CJ198" s="9"/>
      <c r="CK198" s="9"/>
      <c r="CL198" s="9"/>
      <c r="CM198" s="9"/>
      <c r="CN198" s="9"/>
      <c r="CO198" s="9"/>
      <c r="CP198" s="9"/>
    </row>
    <row r="199" spans="1:94" ht="20.25" hidden="1" customHeight="1" x14ac:dyDescent="0.35">
      <c r="A199" s="79">
        <v>177</v>
      </c>
      <c r="B199" s="79" t="s">
        <v>35</v>
      </c>
      <c r="C199" s="80" t="s">
        <v>194</v>
      </c>
      <c r="D199" s="80" t="str">
        <f t="shared" si="0"/>
        <v>MANO DE OBRA|BOSTER PUERTA</v>
      </c>
      <c r="E199" s="81" t="s">
        <v>10</v>
      </c>
      <c r="F199" s="82">
        <v>1</v>
      </c>
      <c r="G199" s="83">
        <v>224003.337070384</v>
      </c>
      <c r="H199" s="84">
        <f t="shared" si="50"/>
        <v>266563.97111375694</v>
      </c>
      <c r="I199" s="84">
        <v>224003.337070384</v>
      </c>
      <c r="J199" s="84">
        <f t="shared" si="51"/>
        <v>266563.97111375694</v>
      </c>
      <c r="K199" s="66"/>
      <c r="L199" s="84">
        <f t="shared" si="52"/>
        <v>0</v>
      </c>
      <c r="M199" s="85">
        <v>14.633599999999999</v>
      </c>
      <c r="N199" s="85">
        <f t="shared" si="53"/>
        <v>17.413983999999999</v>
      </c>
      <c r="O199" s="85">
        <v>10.88</v>
      </c>
      <c r="P199" s="85">
        <f t="shared" si="54"/>
        <v>12.9472</v>
      </c>
      <c r="Q199" s="84"/>
      <c r="R199" s="84">
        <f t="shared" si="6"/>
        <v>0</v>
      </c>
      <c r="S199" s="86">
        <v>87500</v>
      </c>
      <c r="T199" s="87">
        <f t="shared" si="55"/>
        <v>104125</v>
      </c>
      <c r="U199" s="87">
        <v>87500</v>
      </c>
      <c r="V199" s="87">
        <f t="shared" si="56"/>
        <v>104125</v>
      </c>
      <c r="W199" s="87">
        <v>87500</v>
      </c>
      <c r="X199" s="87">
        <f t="shared" si="57"/>
        <v>104125</v>
      </c>
      <c r="Y199" s="87">
        <v>87500</v>
      </c>
      <c r="Z199" s="87">
        <f t="shared" si="58"/>
        <v>104125</v>
      </c>
      <c r="AA199" s="87">
        <v>87500</v>
      </c>
      <c r="AB199" s="87">
        <f t="shared" si="59"/>
        <v>104125</v>
      </c>
      <c r="AC199" s="87">
        <v>87500</v>
      </c>
      <c r="AD199" s="87">
        <f t="shared" si="60"/>
        <v>104125</v>
      </c>
      <c r="AE199" s="89">
        <v>96300</v>
      </c>
      <c r="AF199" s="90">
        <f t="shared" si="61"/>
        <v>114597</v>
      </c>
      <c r="AG199" s="90">
        <v>96300</v>
      </c>
      <c r="AH199" s="90">
        <f t="shared" si="62"/>
        <v>114597</v>
      </c>
      <c r="AI199" s="90">
        <v>96300</v>
      </c>
      <c r="AJ199" s="90">
        <f t="shared" si="63"/>
        <v>114597</v>
      </c>
      <c r="AK199" s="90">
        <v>96300</v>
      </c>
      <c r="AL199" s="90">
        <f t="shared" si="64"/>
        <v>114597</v>
      </c>
      <c r="AM199" s="90">
        <v>96300</v>
      </c>
      <c r="AN199" s="90">
        <f t="shared" si="65"/>
        <v>114597</v>
      </c>
      <c r="AO199" s="90">
        <v>96300</v>
      </c>
      <c r="AP199" s="91">
        <f t="shared" si="66"/>
        <v>114597</v>
      </c>
      <c r="AQ199" s="92">
        <f t="shared" si="19"/>
        <v>135934.44569012799</v>
      </c>
      <c r="AR199" s="93">
        <f t="shared" si="20"/>
        <v>161761.99037125229</v>
      </c>
      <c r="AS199" s="94">
        <f t="shared" si="21"/>
        <v>135934.44569012799</v>
      </c>
      <c r="AT199" s="94">
        <f t="shared" si="22"/>
        <v>161761.99037125229</v>
      </c>
      <c r="AU199" s="94">
        <f t="shared" si="23"/>
        <v>91900</v>
      </c>
      <c r="AV199" s="94">
        <f t="shared" si="24"/>
        <v>109361</v>
      </c>
      <c r="AW199" s="94">
        <f t="shared" si="25"/>
        <v>61271.544533333334</v>
      </c>
      <c r="AX199" s="94">
        <f t="shared" si="26"/>
        <v>72913.137994666657</v>
      </c>
      <c r="AY199" s="94">
        <f t="shared" si="27"/>
        <v>61270.293333333335</v>
      </c>
      <c r="AZ199" s="94">
        <f t="shared" si="28"/>
        <v>72911.649066666665</v>
      </c>
      <c r="BA199" s="94">
        <f t="shared" si="29"/>
        <v>91900</v>
      </c>
      <c r="BB199" s="95">
        <f t="shared" si="30"/>
        <v>109361</v>
      </c>
      <c r="BC199" s="23"/>
      <c r="BD199" s="96">
        <f t="shared" si="31"/>
        <v>114168</v>
      </c>
      <c r="BE199" s="96">
        <f t="shared" si="32"/>
        <v>114168</v>
      </c>
      <c r="BF199" s="96">
        <f t="shared" si="33"/>
        <v>91689</v>
      </c>
      <c r="BG199" s="96">
        <f t="shared" si="34"/>
        <v>44</v>
      </c>
      <c r="BH199" s="96">
        <f t="shared" si="35"/>
        <v>33</v>
      </c>
      <c r="BI199" s="96">
        <f t="shared" si="36"/>
        <v>91689</v>
      </c>
      <c r="BJ199" s="97">
        <f t="shared" si="37"/>
        <v>135934</v>
      </c>
      <c r="BK199" s="96">
        <f t="shared" si="38"/>
        <v>135934</v>
      </c>
      <c r="BL199" s="96">
        <f t="shared" si="39"/>
        <v>91900</v>
      </c>
      <c r="BM199" s="96">
        <f t="shared" si="40"/>
        <v>61272</v>
      </c>
      <c r="BN199" s="96">
        <f t="shared" si="41"/>
        <v>61270</v>
      </c>
      <c r="BO199" s="96">
        <f t="shared" si="42"/>
        <v>91900</v>
      </c>
      <c r="BP199" s="97">
        <f t="shared" si="43"/>
        <v>91900</v>
      </c>
      <c r="BQ199" s="96">
        <f t="shared" si="44"/>
        <v>91900</v>
      </c>
      <c r="BR199" s="96">
        <f t="shared" si="45"/>
        <v>91900</v>
      </c>
      <c r="BS199" s="96">
        <f t="shared" si="46"/>
        <v>91900</v>
      </c>
      <c r="BT199" s="96">
        <f t="shared" si="47"/>
        <v>91900</v>
      </c>
      <c r="BU199" s="98">
        <f t="shared" si="48"/>
        <v>91900</v>
      </c>
      <c r="BV199" s="77">
        <f t="shared" si="49"/>
        <v>551400</v>
      </c>
      <c r="BW199" s="9"/>
      <c r="BX199" s="9"/>
      <c r="BY199" s="9"/>
      <c r="BZ199" s="9"/>
      <c r="CA199" s="9"/>
      <c r="CB199" s="9"/>
      <c r="CC199" s="9"/>
      <c r="CD199" s="9"/>
      <c r="CE199" s="9"/>
      <c r="CF199" s="9"/>
      <c r="CG199" s="9"/>
      <c r="CH199" s="9"/>
      <c r="CI199" s="9"/>
      <c r="CJ199" s="9"/>
      <c r="CK199" s="9"/>
      <c r="CL199" s="9"/>
      <c r="CM199" s="9"/>
      <c r="CN199" s="9"/>
      <c r="CO199" s="9"/>
      <c r="CP199" s="9"/>
    </row>
    <row r="200" spans="1:94" ht="20.25" hidden="1" customHeight="1" x14ac:dyDescent="0.35">
      <c r="A200" s="99">
        <v>178</v>
      </c>
      <c r="B200" s="99" t="s">
        <v>21</v>
      </c>
      <c r="C200" s="80" t="s">
        <v>194</v>
      </c>
      <c r="D200" s="80" t="str">
        <f t="shared" si="0"/>
        <v>REPUESTOS|BOSTER PUERTA</v>
      </c>
      <c r="E200" s="81" t="s">
        <v>84</v>
      </c>
      <c r="F200" s="82">
        <v>1</v>
      </c>
      <c r="G200" s="65"/>
      <c r="H200" s="84">
        <f t="shared" si="50"/>
        <v>0</v>
      </c>
      <c r="I200" s="66"/>
      <c r="J200" s="84">
        <f t="shared" si="51"/>
        <v>0</v>
      </c>
      <c r="K200" s="66"/>
      <c r="L200" s="84">
        <f t="shared" si="52"/>
        <v>0</v>
      </c>
      <c r="M200" s="85">
        <v>17.375360000000001</v>
      </c>
      <c r="N200" s="85">
        <f t="shared" si="53"/>
        <v>20.6766784</v>
      </c>
      <c r="O200" s="85">
        <v>14.144000000000002</v>
      </c>
      <c r="P200" s="85">
        <f t="shared" si="54"/>
        <v>16.83136</v>
      </c>
      <c r="Q200" s="84"/>
      <c r="R200" s="84">
        <f t="shared" si="6"/>
        <v>0</v>
      </c>
      <c r="S200" s="86"/>
      <c r="T200" s="87">
        <f t="shared" si="55"/>
        <v>0</v>
      </c>
      <c r="U200" s="87"/>
      <c r="V200" s="87">
        <f t="shared" si="56"/>
        <v>0</v>
      </c>
      <c r="W200" s="87">
        <v>210104</v>
      </c>
      <c r="X200" s="87">
        <f t="shared" si="57"/>
        <v>250023.75999999998</v>
      </c>
      <c r="Y200" s="87">
        <v>130000</v>
      </c>
      <c r="Z200" s="87">
        <f t="shared" si="58"/>
        <v>154700</v>
      </c>
      <c r="AA200" s="87">
        <v>108480</v>
      </c>
      <c r="AB200" s="87">
        <f t="shared" si="59"/>
        <v>129091.2</v>
      </c>
      <c r="AC200" s="87">
        <v>1200000</v>
      </c>
      <c r="AD200" s="87">
        <f t="shared" si="60"/>
        <v>1428000</v>
      </c>
      <c r="AE200" s="89"/>
      <c r="AF200" s="90">
        <f t="shared" si="61"/>
        <v>0</v>
      </c>
      <c r="AG200" s="90"/>
      <c r="AH200" s="90">
        <f t="shared" si="62"/>
        <v>0</v>
      </c>
      <c r="AI200" s="90">
        <v>231100</v>
      </c>
      <c r="AJ200" s="90">
        <f t="shared" si="63"/>
        <v>275009</v>
      </c>
      <c r="AK200" s="90">
        <v>143000</v>
      </c>
      <c r="AL200" s="90">
        <f t="shared" si="64"/>
        <v>170170</v>
      </c>
      <c r="AM200" s="90">
        <v>119300</v>
      </c>
      <c r="AN200" s="90">
        <f t="shared" si="65"/>
        <v>141967</v>
      </c>
      <c r="AO200" s="90">
        <v>1320000</v>
      </c>
      <c r="AP200" s="91">
        <f t="shared" si="66"/>
        <v>1570800</v>
      </c>
      <c r="AQ200" s="92" t="e">
        <f t="shared" si="19"/>
        <v>#DIV/0!</v>
      </c>
      <c r="AR200" s="93" t="e">
        <f t="shared" si="20"/>
        <v>#DIV/0!</v>
      </c>
      <c r="AS200" s="94" t="e">
        <f t="shared" si="21"/>
        <v>#DIV/0!</v>
      </c>
      <c r="AT200" s="94" t="e">
        <f t="shared" si="22"/>
        <v>#DIV/0!</v>
      </c>
      <c r="AU200" s="94">
        <f t="shared" si="23"/>
        <v>220602</v>
      </c>
      <c r="AV200" s="94">
        <f t="shared" si="24"/>
        <v>262516.38</v>
      </c>
      <c r="AW200" s="94">
        <f t="shared" si="25"/>
        <v>91005.791786666668</v>
      </c>
      <c r="AX200" s="94">
        <f t="shared" si="26"/>
        <v>108296.89222613334</v>
      </c>
      <c r="AY200" s="94">
        <f t="shared" si="27"/>
        <v>75931.381333333338</v>
      </c>
      <c r="AZ200" s="94">
        <f t="shared" si="28"/>
        <v>90358.343786666665</v>
      </c>
      <c r="BA200" s="94">
        <f t="shared" si="29"/>
        <v>1260000</v>
      </c>
      <c r="BB200" s="95">
        <f t="shared" si="30"/>
        <v>1499400</v>
      </c>
      <c r="BC200" s="23"/>
      <c r="BD200" s="96">
        <f t="shared" si="31"/>
        <v>0</v>
      </c>
      <c r="BE200" s="96">
        <f t="shared" si="32"/>
        <v>0</v>
      </c>
      <c r="BF200" s="96">
        <f t="shared" si="33"/>
        <v>220102</v>
      </c>
      <c r="BG200" s="96">
        <f t="shared" si="34"/>
        <v>52</v>
      </c>
      <c r="BH200" s="96">
        <f t="shared" si="35"/>
        <v>42</v>
      </c>
      <c r="BI200" s="96">
        <f t="shared" si="36"/>
        <v>1257143</v>
      </c>
      <c r="BJ200" s="97">
        <f t="shared" si="37"/>
        <v>0</v>
      </c>
      <c r="BK200" s="96">
        <f t="shared" si="38"/>
        <v>0</v>
      </c>
      <c r="BL200" s="96">
        <f t="shared" si="39"/>
        <v>220602</v>
      </c>
      <c r="BM200" s="96">
        <f t="shared" si="40"/>
        <v>91006</v>
      </c>
      <c r="BN200" s="96">
        <f t="shared" si="41"/>
        <v>75931</v>
      </c>
      <c r="BO200" s="96">
        <f t="shared" si="42"/>
        <v>1260000</v>
      </c>
      <c r="BP200" s="97">
        <f t="shared" si="43"/>
        <v>0</v>
      </c>
      <c r="BQ200" s="96">
        <f t="shared" si="44"/>
        <v>0</v>
      </c>
      <c r="BR200" s="96">
        <f t="shared" si="45"/>
        <v>220602</v>
      </c>
      <c r="BS200" s="96">
        <f t="shared" si="46"/>
        <v>136500</v>
      </c>
      <c r="BT200" s="96">
        <f t="shared" si="47"/>
        <v>113890</v>
      </c>
      <c r="BU200" s="98">
        <f t="shared" si="48"/>
        <v>1260000</v>
      </c>
      <c r="BV200" s="77">
        <f t="shared" si="49"/>
        <v>1730992</v>
      </c>
      <c r="BW200" s="9"/>
      <c r="BX200" s="9"/>
      <c r="BY200" s="9"/>
      <c r="BZ200" s="9"/>
      <c r="CA200" s="9"/>
      <c r="CB200" s="9"/>
      <c r="CC200" s="9"/>
      <c r="CD200" s="9"/>
      <c r="CE200" s="9"/>
      <c r="CF200" s="9"/>
      <c r="CG200" s="9"/>
      <c r="CH200" s="9"/>
      <c r="CI200" s="9"/>
      <c r="CJ200" s="9"/>
      <c r="CK200" s="9"/>
      <c r="CL200" s="9"/>
      <c r="CM200" s="9"/>
      <c r="CN200" s="9"/>
      <c r="CO200" s="9"/>
      <c r="CP200" s="9"/>
    </row>
    <row r="201" spans="1:94" ht="20.25" hidden="1" customHeight="1" x14ac:dyDescent="0.35">
      <c r="A201" s="79">
        <v>179</v>
      </c>
      <c r="B201" s="79" t="s">
        <v>35</v>
      </c>
      <c r="C201" s="80" t="s">
        <v>195</v>
      </c>
      <c r="D201" s="80" t="str">
        <f t="shared" si="0"/>
        <v>MANO DE OBRA|BOTELLA FILTRO DESIDRATADOR A/A</v>
      </c>
      <c r="E201" s="81" t="s">
        <v>10</v>
      </c>
      <c r="F201" s="82">
        <v>1</v>
      </c>
      <c r="G201" s="83">
        <v>44800.299635755</v>
      </c>
      <c r="H201" s="84">
        <f t="shared" si="50"/>
        <v>53312.356566548449</v>
      </c>
      <c r="I201" s="84">
        <v>44800.299635755</v>
      </c>
      <c r="J201" s="84">
        <f t="shared" si="51"/>
        <v>53312.356566548449</v>
      </c>
      <c r="K201" s="84">
        <v>0.91392000000000007</v>
      </c>
      <c r="L201" s="84">
        <f t="shared" si="52"/>
        <v>1.0875648</v>
      </c>
      <c r="M201" s="85">
        <v>14.633599999999999</v>
      </c>
      <c r="N201" s="85">
        <f t="shared" si="53"/>
        <v>17.413983999999999</v>
      </c>
      <c r="O201" s="85">
        <v>10.88</v>
      </c>
      <c r="P201" s="85">
        <f t="shared" si="54"/>
        <v>12.9472</v>
      </c>
      <c r="Q201" s="84"/>
      <c r="R201" s="84">
        <f t="shared" si="6"/>
        <v>0</v>
      </c>
      <c r="S201" s="86"/>
      <c r="T201" s="87">
        <f t="shared" si="55"/>
        <v>0</v>
      </c>
      <c r="U201" s="87"/>
      <c r="V201" s="87">
        <f t="shared" si="56"/>
        <v>0</v>
      </c>
      <c r="W201" s="87">
        <v>25000</v>
      </c>
      <c r="X201" s="87">
        <f t="shared" si="57"/>
        <v>29750</v>
      </c>
      <c r="Y201" s="87">
        <v>25000</v>
      </c>
      <c r="Z201" s="87">
        <f t="shared" si="58"/>
        <v>29750</v>
      </c>
      <c r="AA201" s="87">
        <v>25000</v>
      </c>
      <c r="AB201" s="87">
        <f t="shared" si="59"/>
        <v>29750</v>
      </c>
      <c r="AC201" s="87">
        <v>25000</v>
      </c>
      <c r="AD201" s="87">
        <f t="shared" si="60"/>
        <v>29750</v>
      </c>
      <c r="AE201" s="89"/>
      <c r="AF201" s="90">
        <f t="shared" si="61"/>
        <v>0</v>
      </c>
      <c r="AG201" s="90"/>
      <c r="AH201" s="90">
        <f t="shared" si="62"/>
        <v>0</v>
      </c>
      <c r="AI201" s="90">
        <v>27500</v>
      </c>
      <c r="AJ201" s="90">
        <f t="shared" si="63"/>
        <v>32725</v>
      </c>
      <c r="AK201" s="90">
        <v>27500</v>
      </c>
      <c r="AL201" s="90">
        <f t="shared" si="64"/>
        <v>32725</v>
      </c>
      <c r="AM201" s="90">
        <v>27500</v>
      </c>
      <c r="AN201" s="90">
        <f t="shared" si="65"/>
        <v>32725</v>
      </c>
      <c r="AO201" s="90">
        <v>27500</v>
      </c>
      <c r="AP201" s="91">
        <f t="shared" si="66"/>
        <v>32725</v>
      </c>
      <c r="AQ201" s="92">
        <f t="shared" si="19"/>
        <v>44800.299635755</v>
      </c>
      <c r="AR201" s="93">
        <f t="shared" si="20"/>
        <v>53312.356566548449</v>
      </c>
      <c r="AS201" s="94">
        <f t="shared" si="21"/>
        <v>44800.299635755</v>
      </c>
      <c r="AT201" s="94">
        <f t="shared" si="22"/>
        <v>53312.356566548449</v>
      </c>
      <c r="AU201" s="94">
        <f t="shared" si="23"/>
        <v>17500.304639999998</v>
      </c>
      <c r="AV201" s="94">
        <f t="shared" si="24"/>
        <v>20825.362521599996</v>
      </c>
      <c r="AW201" s="94">
        <f t="shared" si="25"/>
        <v>17504.877866666666</v>
      </c>
      <c r="AX201" s="94">
        <f t="shared" si="26"/>
        <v>20830.804661333332</v>
      </c>
      <c r="AY201" s="94">
        <f t="shared" si="27"/>
        <v>17503.626666666667</v>
      </c>
      <c r="AZ201" s="94">
        <f t="shared" si="28"/>
        <v>20829.315733333333</v>
      </c>
      <c r="BA201" s="94">
        <f t="shared" si="29"/>
        <v>26250</v>
      </c>
      <c r="BB201" s="95">
        <f t="shared" si="30"/>
        <v>31237.5</v>
      </c>
      <c r="BC201" s="23"/>
      <c r="BD201" s="96">
        <f t="shared" si="31"/>
        <v>44800</v>
      </c>
      <c r="BE201" s="96">
        <f t="shared" si="32"/>
        <v>44800</v>
      </c>
      <c r="BF201" s="96">
        <f t="shared" si="33"/>
        <v>3</v>
      </c>
      <c r="BG201" s="96">
        <f t="shared" si="34"/>
        <v>44</v>
      </c>
      <c r="BH201" s="96">
        <f t="shared" si="35"/>
        <v>33</v>
      </c>
      <c r="BI201" s="96">
        <f t="shared" si="36"/>
        <v>26190</v>
      </c>
      <c r="BJ201" s="97">
        <f t="shared" si="37"/>
        <v>44800</v>
      </c>
      <c r="BK201" s="96">
        <f t="shared" si="38"/>
        <v>44800</v>
      </c>
      <c r="BL201" s="96">
        <f t="shared" si="39"/>
        <v>17500</v>
      </c>
      <c r="BM201" s="96">
        <f t="shared" si="40"/>
        <v>17505</v>
      </c>
      <c r="BN201" s="96">
        <f t="shared" si="41"/>
        <v>17504</v>
      </c>
      <c r="BO201" s="96">
        <f t="shared" si="42"/>
        <v>26250</v>
      </c>
      <c r="BP201" s="97">
        <f t="shared" si="43"/>
        <v>0</v>
      </c>
      <c r="BQ201" s="96">
        <f t="shared" si="44"/>
        <v>0</v>
      </c>
      <c r="BR201" s="96">
        <f t="shared" si="45"/>
        <v>26250</v>
      </c>
      <c r="BS201" s="96">
        <f t="shared" si="46"/>
        <v>26250</v>
      </c>
      <c r="BT201" s="96">
        <f t="shared" si="47"/>
        <v>26250</v>
      </c>
      <c r="BU201" s="98">
        <f t="shared" si="48"/>
        <v>26250</v>
      </c>
      <c r="BV201" s="77">
        <f t="shared" si="49"/>
        <v>105000</v>
      </c>
      <c r="BW201" s="9"/>
      <c r="BX201" s="9"/>
      <c r="BY201" s="9"/>
      <c r="BZ201" s="9"/>
      <c r="CA201" s="9"/>
      <c r="CB201" s="9"/>
      <c r="CC201" s="9"/>
      <c r="CD201" s="9"/>
      <c r="CE201" s="9"/>
      <c r="CF201" s="9"/>
      <c r="CG201" s="9"/>
      <c r="CH201" s="9"/>
      <c r="CI201" s="9"/>
      <c r="CJ201" s="9"/>
      <c r="CK201" s="9"/>
      <c r="CL201" s="9"/>
      <c r="CM201" s="9"/>
      <c r="CN201" s="9"/>
      <c r="CO201" s="9"/>
      <c r="CP201" s="9"/>
    </row>
    <row r="202" spans="1:94" ht="20.25" hidden="1" customHeight="1" x14ac:dyDescent="0.35">
      <c r="A202" s="99">
        <v>180</v>
      </c>
      <c r="B202" s="99" t="s">
        <v>21</v>
      </c>
      <c r="C202" s="80" t="s">
        <v>195</v>
      </c>
      <c r="D202" s="80" t="str">
        <f t="shared" si="0"/>
        <v>REPUESTOS|BOTELLA FILTRO DESIDRATADOR A/A</v>
      </c>
      <c r="E202" s="81" t="s">
        <v>84</v>
      </c>
      <c r="F202" s="82">
        <v>1</v>
      </c>
      <c r="G202" s="83">
        <v>257251.24613134001</v>
      </c>
      <c r="H202" s="84">
        <f t="shared" si="50"/>
        <v>306128.98289629462</v>
      </c>
      <c r="I202" s="84">
        <v>305963.76013692498</v>
      </c>
      <c r="J202" s="84">
        <f t="shared" si="51"/>
        <v>364096.87456294068</v>
      </c>
      <c r="K202" s="84"/>
      <c r="L202" s="84">
        <f t="shared" si="52"/>
        <v>0</v>
      </c>
      <c r="M202" s="85">
        <v>16.461440000000003</v>
      </c>
      <c r="N202" s="85">
        <f t="shared" si="53"/>
        <v>19.589113600000005</v>
      </c>
      <c r="O202" s="85">
        <v>14.144000000000002</v>
      </c>
      <c r="P202" s="85">
        <f t="shared" si="54"/>
        <v>16.83136</v>
      </c>
      <c r="Q202" s="84"/>
      <c r="R202" s="84">
        <f t="shared" si="6"/>
        <v>0</v>
      </c>
      <c r="S202" s="86"/>
      <c r="T202" s="87">
        <f t="shared" si="55"/>
        <v>0</v>
      </c>
      <c r="U202" s="87"/>
      <c r="V202" s="87">
        <f t="shared" si="56"/>
        <v>0</v>
      </c>
      <c r="W202" s="87">
        <v>221848</v>
      </c>
      <c r="X202" s="87">
        <f t="shared" si="57"/>
        <v>263999.12</v>
      </c>
      <c r="Y202" s="87">
        <v>159000</v>
      </c>
      <c r="Z202" s="87">
        <f t="shared" si="58"/>
        <v>189210</v>
      </c>
      <c r="AA202" s="87">
        <v>80571</v>
      </c>
      <c r="AB202" s="87">
        <f t="shared" si="59"/>
        <v>95879.489999999991</v>
      </c>
      <c r="AC202" s="87">
        <v>350000</v>
      </c>
      <c r="AD202" s="87">
        <f t="shared" si="60"/>
        <v>416500</v>
      </c>
      <c r="AE202" s="89"/>
      <c r="AF202" s="90">
        <f t="shared" si="61"/>
        <v>0</v>
      </c>
      <c r="AG202" s="90"/>
      <c r="AH202" s="90">
        <f t="shared" si="62"/>
        <v>0</v>
      </c>
      <c r="AI202" s="90">
        <v>244000</v>
      </c>
      <c r="AJ202" s="90">
        <f t="shared" si="63"/>
        <v>290360</v>
      </c>
      <c r="AK202" s="90">
        <v>174900</v>
      </c>
      <c r="AL202" s="90">
        <f t="shared" si="64"/>
        <v>208131</v>
      </c>
      <c r="AM202" s="90">
        <v>88600</v>
      </c>
      <c r="AN202" s="90">
        <f t="shared" si="65"/>
        <v>105434</v>
      </c>
      <c r="AO202" s="90">
        <v>385000</v>
      </c>
      <c r="AP202" s="91">
        <f t="shared" si="66"/>
        <v>458150</v>
      </c>
      <c r="AQ202" s="92">
        <f t="shared" si="19"/>
        <v>257251.24613134001</v>
      </c>
      <c r="AR202" s="93">
        <f t="shared" si="20"/>
        <v>306128.98289629462</v>
      </c>
      <c r="AS202" s="94">
        <f t="shared" si="21"/>
        <v>305963.76013692498</v>
      </c>
      <c r="AT202" s="94">
        <f t="shared" si="22"/>
        <v>364096.87456294068</v>
      </c>
      <c r="AU202" s="94">
        <f t="shared" si="23"/>
        <v>232924</v>
      </c>
      <c r="AV202" s="94">
        <f t="shared" si="24"/>
        <v>277179.56</v>
      </c>
      <c r="AW202" s="94">
        <f t="shared" si="25"/>
        <v>111305.48714666667</v>
      </c>
      <c r="AX202" s="94">
        <f t="shared" si="26"/>
        <v>132453.52970453331</v>
      </c>
      <c r="AY202" s="94">
        <f t="shared" si="27"/>
        <v>56395.048000000003</v>
      </c>
      <c r="AZ202" s="94">
        <f t="shared" si="28"/>
        <v>67110.107120000001</v>
      </c>
      <c r="BA202" s="94">
        <f t="shared" si="29"/>
        <v>367500</v>
      </c>
      <c r="BB202" s="95">
        <f t="shared" si="30"/>
        <v>437325</v>
      </c>
      <c r="BC202" s="23"/>
      <c r="BD202" s="96">
        <f t="shared" si="31"/>
        <v>257251</v>
      </c>
      <c r="BE202" s="96">
        <f t="shared" si="32"/>
        <v>305964</v>
      </c>
      <c r="BF202" s="96">
        <f t="shared" si="33"/>
        <v>232397</v>
      </c>
      <c r="BG202" s="96">
        <f t="shared" si="34"/>
        <v>49</v>
      </c>
      <c r="BH202" s="96">
        <f t="shared" si="35"/>
        <v>42</v>
      </c>
      <c r="BI202" s="96">
        <f t="shared" si="36"/>
        <v>366667</v>
      </c>
      <c r="BJ202" s="97">
        <f t="shared" si="37"/>
        <v>257251</v>
      </c>
      <c r="BK202" s="96">
        <f t="shared" si="38"/>
        <v>305964</v>
      </c>
      <c r="BL202" s="96">
        <f t="shared" si="39"/>
        <v>232924</v>
      </c>
      <c r="BM202" s="96">
        <f t="shared" si="40"/>
        <v>111305</v>
      </c>
      <c r="BN202" s="96">
        <f t="shared" si="41"/>
        <v>56395</v>
      </c>
      <c r="BO202" s="96">
        <f t="shared" si="42"/>
        <v>367500</v>
      </c>
      <c r="BP202" s="97">
        <f t="shared" si="43"/>
        <v>0</v>
      </c>
      <c r="BQ202" s="96">
        <f t="shared" si="44"/>
        <v>0</v>
      </c>
      <c r="BR202" s="96">
        <f t="shared" si="45"/>
        <v>232924</v>
      </c>
      <c r="BS202" s="96">
        <f t="shared" si="46"/>
        <v>166950</v>
      </c>
      <c r="BT202" s="96">
        <f t="shared" si="47"/>
        <v>84586</v>
      </c>
      <c r="BU202" s="98">
        <f t="shared" si="48"/>
        <v>367500</v>
      </c>
      <c r="BV202" s="77">
        <f t="shared" si="49"/>
        <v>851960</v>
      </c>
      <c r="BW202" s="9"/>
      <c r="BX202" s="9"/>
      <c r="BY202" s="9"/>
      <c r="BZ202" s="9"/>
      <c r="CA202" s="9"/>
      <c r="CB202" s="9"/>
      <c r="CC202" s="9"/>
      <c r="CD202" s="9"/>
      <c r="CE202" s="9"/>
      <c r="CF202" s="9"/>
      <c r="CG202" s="9"/>
      <c r="CH202" s="9"/>
      <c r="CI202" s="9"/>
      <c r="CJ202" s="9"/>
      <c r="CK202" s="9"/>
      <c r="CL202" s="9"/>
      <c r="CM202" s="9"/>
      <c r="CN202" s="9"/>
      <c r="CO202" s="9"/>
      <c r="CP202" s="9"/>
    </row>
    <row r="203" spans="1:94" ht="20.25" hidden="1" customHeight="1" x14ac:dyDescent="0.35">
      <c r="A203" s="79">
        <v>181</v>
      </c>
      <c r="B203" s="79" t="s">
        <v>35</v>
      </c>
      <c r="C203" s="80" t="s">
        <v>196</v>
      </c>
      <c r="D203" s="80" t="str">
        <f t="shared" si="0"/>
        <v>MANO DE OBRA|BOTIQUIN</v>
      </c>
      <c r="E203" s="81" t="s">
        <v>10</v>
      </c>
      <c r="F203" s="82">
        <v>1</v>
      </c>
      <c r="G203" s="83">
        <v>0.57258900400000001</v>
      </c>
      <c r="H203" s="84">
        <f t="shared" si="50"/>
        <v>0.68138091475999996</v>
      </c>
      <c r="I203" s="84">
        <v>0.57258900400000001</v>
      </c>
      <c r="J203" s="84">
        <f t="shared" si="51"/>
        <v>0.68138091475999996</v>
      </c>
      <c r="K203" s="84"/>
      <c r="L203" s="84">
        <f t="shared" si="52"/>
        <v>0</v>
      </c>
      <c r="M203" s="85">
        <v>14.633599999999999</v>
      </c>
      <c r="N203" s="85">
        <f t="shared" si="53"/>
        <v>17.413983999999999</v>
      </c>
      <c r="O203" s="85">
        <v>10.88</v>
      </c>
      <c r="P203" s="85">
        <f t="shared" si="54"/>
        <v>12.9472</v>
      </c>
      <c r="Q203" s="84"/>
      <c r="R203" s="84">
        <f t="shared" si="6"/>
        <v>0</v>
      </c>
      <c r="S203" s="86">
        <v>25000</v>
      </c>
      <c r="T203" s="87">
        <f t="shared" si="55"/>
        <v>29750</v>
      </c>
      <c r="U203" s="87">
        <v>25000</v>
      </c>
      <c r="V203" s="87">
        <f t="shared" si="56"/>
        <v>29750</v>
      </c>
      <c r="W203" s="87">
        <v>25000</v>
      </c>
      <c r="X203" s="87">
        <f t="shared" si="57"/>
        <v>29750</v>
      </c>
      <c r="Y203" s="87">
        <v>25000</v>
      </c>
      <c r="Z203" s="87">
        <f t="shared" si="58"/>
        <v>29750</v>
      </c>
      <c r="AA203" s="87">
        <v>25000</v>
      </c>
      <c r="AB203" s="87">
        <f t="shared" si="59"/>
        <v>29750</v>
      </c>
      <c r="AC203" s="87">
        <v>25000</v>
      </c>
      <c r="AD203" s="87">
        <f t="shared" si="60"/>
        <v>29750</v>
      </c>
      <c r="AE203" s="89">
        <v>27500</v>
      </c>
      <c r="AF203" s="90">
        <f t="shared" si="61"/>
        <v>32725</v>
      </c>
      <c r="AG203" s="90">
        <v>27500</v>
      </c>
      <c r="AH203" s="90">
        <f t="shared" si="62"/>
        <v>32725</v>
      </c>
      <c r="AI203" s="90">
        <v>27500</v>
      </c>
      <c r="AJ203" s="90">
        <f t="shared" si="63"/>
        <v>32725</v>
      </c>
      <c r="AK203" s="90">
        <v>27500</v>
      </c>
      <c r="AL203" s="90">
        <f t="shared" si="64"/>
        <v>32725</v>
      </c>
      <c r="AM203" s="90">
        <v>27500</v>
      </c>
      <c r="AN203" s="90">
        <f t="shared" si="65"/>
        <v>32725</v>
      </c>
      <c r="AO203" s="90">
        <v>27500</v>
      </c>
      <c r="AP203" s="91">
        <f t="shared" si="66"/>
        <v>32725</v>
      </c>
      <c r="AQ203" s="92">
        <f t="shared" si="19"/>
        <v>17500.190863001335</v>
      </c>
      <c r="AR203" s="93">
        <f t="shared" si="20"/>
        <v>20825.227126971589</v>
      </c>
      <c r="AS203" s="94">
        <f t="shared" si="21"/>
        <v>17500.190863001335</v>
      </c>
      <c r="AT203" s="94">
        <f t="shared" si="22"/>
        <v>20825.227126971589</v>
      </c>
      <c r="AU203" s="94">
        <f t="shared" si="23"/>
        <v>26250</v>
      </c>
      <c r="AV203" s="94">
        <f t="shared" si="24"/>
        <v>31237.5</v>
      </c>
      <c r="AW203" s="94">
        <f t="shared" si="25"/>
        <v>17504.877866666666</v>
      </c>
      <c r="AX203" s="94">
        <f t="shared" si="26"/>
        <v>20830.804661333332</v>
      </c>
      <c r="AY203" s="94">
        <f t="shared" si="27"/>
        <v>17503.626666666667</v>
      </c>
      <c r="AZ203" s="94">
        <f t="shared" si="28"/>
        <v>20829.315733333333</v>
      </c>
      <c r="BA203" s="94">
        <f t="shared" si="29"/>
        <v>26250</v>
      </c>
      <c r="BB203" s="95">
        <f t="shared" si="30"/>
        <v>31237.5</v>
      </c>
      <c r="BC203" s="108"/>
      <c r="BD203" s="96">
        <f t="shared" si="31"/>
        <v>2</v>
      </c>
      <c r="BE203" s="96">
        <f t="shared" si="32"/>
        <v>2</v>
      </c>
      <c r="BF203" s="96">
        <f t="shared" si="33"/>
        <v>26190</v>
      </c>
      <c r="BG203" s="96">
        <f t="shared" si="34"/>
        <v>44</v>
      </c>
      <c r="BH203" s="96">
        <f t="shared" si="35"/>
        <v>33</v>
      </c>
      <c r="BI203" s="96">
        <f t="shared" si="36"/>
        <v>26190</v>
      </c>
      <c r="BJ203" s="97">
        <f t="shared" si="37"/>
        <v>17500</v>
      </c>
      <c r="BK203" s="96">
        <f t="shared" si="38"/>
        <v>17500</v>
      </c>
      <c r="BL203" s="96">
        <f t="shared" si="39"/>
        <v>26250</v>
      </c>
      <c r="BM203" s="96">
        <f t="shared" si="40"/>
        <v>17505</v>
      </c>
      <c r="BN203" s="96">
        <f t="shared" si="41"/>
        <v>17504</v>
      </c>
      <c r="BO203" s="96">
        <f t="shared" si="42"/>
        <v>26250</v>
      </c>
      <c r="BP203" s="97">
        <f t="shared" si="43"/>
        <v>26250</v>
      </c>
      <c r="BQ203" s="96">
        <f t="shared" si="44"/>
        <v>26250</v>
      </c>
      <c r="BR203" s="96">
        <f t="shared" si="45"/>
        <v>26250</v>
      </c>
      <c r="BS203" s="96">
        <f t="shared" si="46"/>
        <v>26250</v>
      </c>
      <c r="BT203" s="96">
        <f t="shared" si="47"/>
        <v>26250</v>
      </c>
      <c r="BU203" s="98">
        <f t="shared" si="48"/>
        <v>26250</v>
      </c>
      <c r="BV203" s="77">
        <f t="shared" si="49"/>
        <v>157500</v>
      </c>
      <c r="BW203" s="109"/>
      <c r="BX203" s="109"/>
      <c r="BY203" s="109"/>
      <c r="BZ203" s="109"/>
      <c r="CA203" s="109"/>
      <c r="CB203" s="109"/>
      <c r="CC203" s="109"/>
      <c r="CD203" s="109"/>
      <c r="CE203" s="109"/>
      <c r="CF203" s="109"/>
      <c r="CG203" s="109"/>
      <c r="CH203" s="109"/>
      <c r="CI203" s="109"/>
      <c r="CJ203" s="109"/>
      <c r="CK203" s="109"/>
      <c r="CL203" s="109"/>
      <c r="CM203" s="109"/>
      <c r="CN203" s="109"/>
      <c r="CO203" s="109"/>
      <c r="CP203" s="109"/>
    </row>
    <row r="204" spans="1:94" ht="20.25" hidden="1" customHeight="1" x14ac:dyDescent="0.35">
      <c r="A204" s="99">
        <v>182</v>
      </c>
      <c r="B204" s="99" t="s">
        <v>21</v>
      </c>
      <c r="C204" s="80" t="s">
        <v>196</v>
      </c>
      <c r="D204" s="80" t="str">
        <f t="shared" si="0"/>
        <v>REPUESTOS|BOTIQUIN</v>
      </c>
      <c r="E204" s="81" t="s">
        <v>84</v>
      </c>
      <c r="F204" s="82">
        <v>1</v>
      </c>
      <c r="G204" s="83">
        <v>64325.606694808994</v>
      </c>
      <c r="H204" s="84">
        <f t="shared" si="50"/>
        <v>76547.471966822704</v>
      </c>
      <c r="I204" s="84">
        <v>64325.606694808994</v>
      </c>
      <c r="J204" s="84">
        <f t="shared" si="51"/>
        <v>76547.471966822704</v>
      </c>
      <c r="K204" s="84">
        <v>109714.28992000001</v>
      </c>
      <c r="L204" s="84">
        <f t="shared" si="52"/>
        <v>130560.00500480001</v>
      </c>
      <c r="M204" s="85">
        <v>18.289280000000002</v>
      </c>
      <c r="N204" s="85">
        <f t="shared" si="53"/>
        <v>21.764243199999999</v>
      </c>
      <c r="O204" s="85">
        <v>14.144000000000002</v>
      </c>
      <c r="P204" s="85">
        <f t="shared" si="54"/>
        <v>16.83136</v>
      </c>
      <c r="Q204" s="84"/>
      <c r="R204" s="84">
        <f t="shared" si="6"/>
        <v>0</v>
      </c>
      <c r="S204" s="86">
        <v>165000</v>
      </c>
      <c r="T204" s="87">
        <f t="shared" si="55"/>
        <v>196350</v>
      </c>
      <c r="U204" s="87">
        <v>165000</v>
      </c>
      <c r="V204" s="87">
        <f t="shared" si="56"/>
        <v>196350</v>
      </c>
      <c r="W204" s="87">
        <v>165000</v>
      </c>
      <c r="X204" s="87">
        <f t="shared" si="57"/>
        <v>196350</v>
      </c>
      <c r="Y204" s="87">
        <v>123900</v>
      </c>
      <c r="Z204" s="87">
        <f t="shared" si="58"/>
        <v>147441</v>
      </c>
      <c r="AA204" s="87">
        <v>165000</v>
      </c>
      <c r="AB204" s="87">
        <f t="shared" si="59"/>
        <v>196350</v>
      </c>
      <c r="AC204" s="87">
        <v>165000</v>
      </c>
      <c r="AD204" s="87">
        <f t="shared" si="60"/>
        <v>196350</v>
      </c>
      <c r="AE204" s="89">
        <v>181500</v>
      </c>
      <c r="AF204" s="90">
        <f t="shared" si="61"/>
        <v>215985</v>
      </c>
      <c r="AG204" s="90">
        <v>181500</v>
      </c>
      <c r="AH204" s="90">
        <f t="shared" si="62"/>
        <v>215985</v>
      </c>
      <c r="AI204" s="90">
        <v>181500</v>
      </c>
      <c r="AJ204" s="90">
        <f t="shared" si="63"/>
        <v>215985</v>
      </c>
      <c r="AK204" s="90">
        <v>136300</v>
      </c>
      <c r="AL204" s="90">
        <f t="shared" si="64"/>
        <v>162197</v>
      </c>
      <c r="AM204" s="90">
        <v>181500</v>
      </c>
      <c r="AN204" s="90">
        <f t="shared" si="65"/>
        <v>215985</v>
      </c>
      <c r="AO204" s="90">
        <v>181500</v>
      </c>
      <c r="AP204" s="91">
        <f t="shared" si="66"/>
        <v>215985</v>
      </c>
      <c r="AQ204" s="92">
        <f t="shared" si="19"/>
        <v>136941.86889826966</v>
      </c>
      <c r="AR204" s="93">
        <f t="shared" si="20"/>
        <v>162960.82398894089</v>
      </c>
      <c r="AS204" s="94">
        <f t="shared" si="21"/>
        <v>136941.86889826966</v>
      </c>
      <c r="AT204" s="94">
        <f t="shared" si="22"/>
        <v>162960.82398894089</v>
      </c>
      <c r="AU204" s="94">
        <f t="shared" si="23"/>
        <v>152071.42997333335</v>
      </c>
      <c r="AV204" s="94">
        <f t="shared" si="24"/>
        <v>180965.00166826666</v>
      </c>
      <c r="AW204" s="94">
        <f t="shared" si="25"/>
        <v>86739.429759999999</v>
      </c>
      <c r="AX204" s="94">
        <f t="shared" si="26"/>
        <v>103219.9214144</v>
      </c>
      <c r="AY204" s="94">
        <f t="shared" si="27"/>
        <v>115504.71466666665</v>
      </c>
      <c r="AZ204" s="94">
        <f t="shared" si="28"/>
        <v>137450.6104533333</v>
      </c>
      <c r="BA204" s="94">
        <f t="shared" si="29"/>
        <v>173250</v>
      </c>
      <c r="BB204" s="95">
        <f t="shared" si="30"/>
        <v>206167.5</v>
      </c>
      <c r="BC204" s="23"/>
      <c r="BD204" s="96">
        <f t="shared" si="31"/>
        <v>110635</v>
      </c>
      <c r="BE204" s="96">
        <f t="shared" si="32"/>
        <v>110635</v>
      </c>
      <c r="BF204" s="96">
        <f t="shared" si="33"/>
        <v>145034</v>
      </c>
      <c r="BG204" s="96">
        <f t="shared" si="34"/>
        <v>55</v>
      </c>
      <c r="BH204" s="96">
        <f t="shared" si="35"/>
        <v>42</v>
      </c>
      <c r="BI204" s="96">
        <f t="shared" si="36"/>
        <v>172857</v>
      </c>
      <c r="BJ204" s="97">
        <f t="shared" si="37"/>
        <v>136942</v>
      </c>
      <c r="BK204" s="96">
        <f t="shared" si="38"/>
        <v>136942</v>
      </c>
      <c r="BL204" s="96">
        <f t="shared" si="39"/>
        <v>152071</v>
      </c>
      <c r="BM204" s="96">
        <f t="shared" si="40"/>
        <v>86739</v>
      </c>
      <c r="BN204" s="96">
        <f t="shared" si="41"/>
        <v>115505</v>
      </c>
      <c r="BO204" s="96">
        <f t="shared" si="42"/>
        <v>173250</v>
      </c>
      <c r="BP204" s="97">
        <f t="shared" si="43"/>
        <v>173250</v>
      </c>
      <c r="BQ204" s="96">
        <f t="shared" si="44"/>
        <v>173250</v>
      </c>
      <c r="BR204" s="96">
        <f t="shared" si="45"/>
        <v>152071</v>
      </c>
      <c r="BS204" s="96">
        <f t="shared" si="46"/>
        <v>130100</v>
      </c>
      <c r="BT204" s="96">
        <f t="shared" si="47"/>
        <v>173250</v>
      </c>
      <c r="BU204" s="98">
        <f t="shared" si="48"/>
        <v>173250</v>
      </c>
      <c r="BV204" s="77">
        <f t="shared" si="49"/>
        <v>975171</v>
      </c>
      <c r="BW204" s="9"/>
      <c r="BX204" s="9"/>
      <c r="BY204" s="9"/>
      <c r="BZ204" s="9"/>
      <c r="CA204" s="9"/>
      <c r="CB204" s="9"/>
      <c r="CC204" s="9"/>
      <c r="CD204" s="9"/>
      <c r="CE204" s="9"/>
      <c r="CF204" s="9"/>
      <c r="CG204" s="9"/>
      <c r="CH204" s="9"/>
      <c r="CI204" s="9"/>
      <c r="CJ204" s="9"/>
      <c r="CK204" s="9"/>
      <c r="CL204" s="9"/>
      <c r="CM204" s="9"/>
      <c r="CN204" s="9"/>
      <c r="CO204" s="9"/>
      <c r="CP204" s="9"/>
    </row>
    <row r="205" spans="1:94" ht="20.25" hidden="1" customHeight="1" x14ac:dyDescent="0.35">
      <c r="A205" s="79">
        <v>183</v>
      </c>
      <c r="B205" s="79" t="s">
        <v>35</v>
      </c>
      <c r="C205" s="80" t="s">
        <v>197</v>
      </c>
      <c r="D205" s="80" t="str">
        <f t="shared" si="0"/>
        <v>MANO DE OBRA|BRAZO AXIAL</v>
      </c>
      <c r="E205" s="81" t="s">
        <v>10</v>
      </c>
      <c r="F205" s="82">
        <v>1</v>
      </c>
      <c r="G205" s="83">
        <v>179203.03743462899</v>
      </c>
      <c r="H205" s="84">
        <f t="shared" si="50"/>
        <v>213251.61454720848</v>
      </c>
      <c r="I205" s="84">
        <v>179203.03743462899</v>
      </c>
      <c r="J205" s="84">
        <f t="shared" si="51"/>
        <v>213251.61454720848</v>
      </c>
      <c r="K205" s="84">
        <v>0.91392000000000007</v>
      </c>
      <c r="L205" s="84">
        <f t="shared" si="52"/>
        <v>1.0875648</v>
      </c>
      <c r="M205" s="85">
        <v>14.633599999999999</v>
      </c>
      <c r="N205" s="85">
        <f t="shared" si="53"/>
        <v>17.413983999999999</v>
      </c>
      <c r="O205" s="85">
        <v>10.88</v>
      </c>
      <c r="P205" s="85">
        <f t="shared" si="54"/>
        <v>12.9472</v>
      </c>
      <c r="Q205" s="84"/>
      <c r="R205" s="84">
        <f t="shared" si="6"/>
        <v>0</v>
      </c>
      <c r="S205" s="86">
        <v>132000</v>
      </c>
      <c r="T205" s="87">
        <f t="shared" si="55"/>
        <v>157080</v>
      </c>
      <c r="U205" s="87">
        <v>132000</v>
      </c>
      <c r="V205" s="87">
        <f t="shared" si="56"/>
        <v>157080</v>
      </c>
      <c r="W205" s="87">
        <v>132000</v>
      </c>
      <c r="X205" s="87">
        <f t="shared" si="57"/>
        <v>157080</v>
      </c>
      <c r="Y205" s="87">
        <v>132000</v>
      </c>
      <c r="Z205" s="87">
        <f t="shared" si="58"/>
        <v>157080</v>
      </c>
      <c r="AA205" s="87">
        <v>132000</v>
      </c>
      <c r="AB205" s="87">
        <f t="shared" si="59"/>
        <v>157080</v>
      </c>
      <c r="AC205" s="87">
        <v>132000</v>
      </c>
      <c r="AD205" s="87">
        <f t="shared" si="60"/>
        <v>157080</v>
      </c>
      <c r="AE205" s="89">
        <v>145200</v>
      </c>
      <c r="AF205" s="90">
        <f t="shared" si="61"/>
        <v>172788</v>
      </c>
      <c r="AG205" s="90">
        <v>145200</v>
      </c>
      <c r="AH205" s="90">
        <f t="shared" si="62"/>
        <v>172788</v>
      </c>
      <c r="AI205" s="90">
        <v>145200</v>
      </c>
      <c r="AJ205" s="90">
        <f t="shared" si="63"/>
        <v>172788</v>
      </c>
      <c r="AK205" s="90">
        <v>145200</v>
      </c>
      <c r="AL205" s="90">
        <f t="shared" si="64"/>
        <v>172788</v>
      </c>
      <c r="AM205" s="90">
        <v>145200</v>
      </c>
      <c r="AN205" s="90">
        <f t="shared" si="65"/>
        <v>172788</v>
      </c>
      <c r="AO205" s="90">
        <v>145200</v>
      </c>
      <c r="AP205" s="91">
        <f t="shared" si="66"/>
        <v>172788</v>
      </c>
      <c r="AQ205" s="92">
        <f t="shared" si="19"/>
        <v>152134.345811543</v>
      </c>
      <c r="AR205" s="93">
        <f t="shared" si="20"/>
        <v>181039.87151573616</v>
      </c>
      <c r="AS205" s="94">
        <f t="shared" si="21"/>
        <v>152134.345811543</v>
      </c>
      <c r="AT205" s="94">
        <f t="shared" si="22"/>
        <v>181039.87151573616</v>
      </c>
      <c r="AU205" s="94">
        <f t="shared" si="23"/>
        <v>92400.304639999988</v>
      </c>
      <c r="AV205" s="94">
        <f t="shared" si="24"/>
        <v>109956.36252159998</v>
      </c>
      <c r="AW205" s="94">
        <f t="shared" si="25"/>
        <v>92404.877866666662</v>
      </c>
      <c r="AX205" s="94">
        <f t="shared" si="26"/>
        <v>109961.80466133333</v>
      </c>
      <c r="AY205" s="94">
        <f t="shared" si="27"/>
        <v>92403.626666666663</v>
      </c>
      <c r="AZ205" s="94">
        <f t="shared" si="28"/>
        <v>109960.31573333332</v>
      </c>
      <c r="BA205" s="94">
        <f t="shared" si="29"/>
        <v>138600</v>
      </c>
      <c r="BB205" s="95">
        <f t="shared" si="30"/>
        <v>164934</v>
      </c>
      <c r="BC205" s="23"/>
      <c r="BD205" s="96">
        <f t="shared" si="31"/>
        <v>149678</v>
      </c>
      <c r="BE205" s="96">
        <f t="shared" si="32"/>
        <v>149678</v>
      </c>
      <c r="BF205" s="96">
        <f t="shared" si="33"/>
        <v>3</v>
      </c>
      <c r="BG205" s="96">
        <f t="shared" si="34"/>
        <v>44</v>
      </c>
      <c r="BH205" s="96">
        <f t="shared" si="35"/>
        <v>33</v>
      </c>
      <c r="BI205" s="96">
        <f t="shared" si="36"/>
        <v>138286</v>
      </c>
      <c r="BJ205" s="97">
        <f t="shared" si="37"/>
        <v>152134</v>
      </c>
      <c r="BK205" s="96">
        <f t="shared" si="38"/>
        <v>152134</v>
      </c>
      <c r="BL205" s="96">
        <f t="shared" si="39"/>
        <v>92400</v>
      </c>
      <c r="BM205" s="96">
        <f t="shared" si="40"/>
        <v>92405</v>
      </c>
      <c r="BN205" s="96">
        <f t="shared" si="41"/>
        <v>92404</v>
      </c>
      <c r="BO205" s="96">
        <f t="shared" si="42"/>
        <v>138600</v>
      </c>
      <c r="BP205" s="97">
        <f t="shared" si="43"/>
        <v>152134</v>
      </c>
      <c r="BQ205" s="96">
        <f t="shared" si="44"/>
        <v>152134</v>
      </c>
      <c r="BR205" s="96">
        <f t="shared" si="45"/>
        <v>138600</v>
      </c>
      <c r="BS205" s="96">
        <f t="shared" si="46"/>
        <v>138600</v>
      </c>
      <c r="BT205" s="96">
        <f t="shared" si="47"/>
        <v>138600</v>
      </c>
      <c r="BU205" s="98">
        <f t="shared" si="48"/>
        <v>138600</v>
      </c>
      <c r="BV205" s="77">
        <f t="shared" si="49"/>
        <v>858668</v>
      </c>
      <c r="BW205" s="9"/>
      <c r="BX205" s="9"/>
      <c r="BY205" s="9"/>
      <c r="BZ205" s="9"/>
      <c r="CA205" s="9"/>
      <c r="CB205" s="9"/>
      <c r="CC205" s="9"/>
      <c r="CD205" s="9"/>
      <c r="CE205" s="9"/>
      <c r="CF205" s="9"/>
      <c r="CG205" s="9"/>
      <c r="CH205" s="9"/>
      <c r="CI205" s="9"/>
      <c r="CJ205" s="9"/>
      <c r="CK205" s="9"/>
      <c r="CL205" s="9"/>
      <c r="CM205" s="9"/>
      <c r="CN205" s="9"/>
      <c r="CO205" s="9"/>
      <c r="CP205" s="9"/>
    </row>
    <row r="206" spans="1:94" ht="20.25" hidden="1" customHeight="1" x14ac:dyDescent="0.35">
      <c r="A206" s="99">
        <v>184</v>
      </c>
      <c r="B206" s="99" t="s">
        <v>21</v>
      </c>
      <c r="C206" s="80" t="s">
        <v>197</v>
      </c>
      <c r="D206" s="80" t="str">
        <f t="shared" si="0"/>
        <v>REPUESTOS|BRAZO AXIAL</v>
      </c>
      <c r="E206" s="81" t="s">
        <v>84</v>
      </c>
      <c r="F206" s="82">
        <v>1</v>
      </c>
      <c r="G206" s="83">
        <v>67914.847832401996</v>
      </c>
      <c r="H206" s="84">
        <f t="shared" si="50"/>
        <v>80818.668920558368</v>
      </c>
      <c r="I206" s="84">
        <v>125642.51143411899</v>
      </c>
      <c r="J206" s="84">
        <f t="shared" si="51"/>
        <v>149514.58860660158</v>
      </c>
      <c r="K206" s="84"/>
      <c r="L206" s="84">
        <f t="shared" si="52"/>
        <v>0</v>
      </c>
      <c r="M206" s="84">
        <v>114933.02336000001</v>
      </c>
      <c r="N206" s="84">
        <f t="shared" si="53"/>
        <v>136770.29779839999</v>
      </c>
      <c r="O206" s="84">
        <v>79965.824000000008</v>
      </c>
      <c r="P206" s="84">
        <f t="shared" si="54"/>
        <v>95159.330560000002</v>
      </c>
      <c r="Q206" s="84"/>
      <c r="R206" s="84">
        <f t="shared" si="6"/>
        <v>0</v>
      </c>
      <c r="S206" s="86">
        <v>185600</v>
      </c>
      <c r="T206" s="87">
        <f t="shared" si="55"/>
        <v>220864</v>
      </c>
      <c r="U206" s="87">
        <v>240000</v>
      </c>
      <c r="V206" s="87">
        <f t="shared" si="56"/>
        <v>285600</v>
      </c>
      <c r="W206" s="87">
        <v>594957</v>
      </c>
      <c r="X206" s="87">
        <f t="shared" si="57"/>
        <v>707998.83</v>
      </c>
      <c r="Y206" s="87">
        <v>223000</v>
      </c>
      <c r="Z206" s="87">
        <f t="shared" si="58"/>
        <v>265370</v>
      </c>
      <c r="AA206" s="87">
        <v>66050</v>
      </c>
      <c r="AB206" s="87">
        <f t="shared" si="59"/>
        <v>78599.5</v>
      </c>
      <c r="AC206" s="87">
        <v>114000</v>
      </c>
      <c r="AD206" s="87">
        <f t="shared" si="60"/>
        <v>135660</v>
      </c>
      <c r="AE206" s="89">
        <v>204200</v>
      </c>
      <c r="AF206" s="90">
        <f t="shared" si="61"/>
        <v>242998</v>
      </c>
      <c r="AG206" s="90">
        <v>264000</v>
      </c>
      <c r="AH206" s="90">
        <f t="shared" si="62"/>
        <v>314160</v>
      </c>
      <c r="AI206" s="90">
        <v>654500</v>
      </c>
      <c r="AJ206" s="90">
        <f t="shared" si="63"/>
        <v>778855</v>
      </c>
      <c r="AK206" s="90">
        <v>245300</v>
      </c>
      <c r="AL206" s="90">
        <f t="shared" si="64"/>
        <v>291907</v>
      </c>
      <c r="AM206" s="90">
        <v>72700</v>
      </c>
      <c r="AN206" s="90">
        <f t="shared" si="65"/>
        <v>86513</v>
      </c>
      <c r="AO206" s="90">
        <v>125400</v>
      </c>
      <c r="AP206" s="91">
        <f t="shared" si="66"/>
        <v>149226</v>
      </c>
      <c r="AQ206" s="92">
        <f t="shared" si="19"/>
        <v>152571.61594413398</v>
      </c>
      <c r="AR206" s="93">
        <f t="shared" si="20"/>
        <v>181560.22297351944</v>
      </c>
      <c r="AS206" s="94">
        <f t="shared" si="21"/>
        <v>209880.83714470631</v>
      </c>
      <c r="AT206" s="94">
        <f t="shared" si="22"/>
        <v>249758.19620220049</v>
      </c>
      <c r="AU206" s="94">
        <f t="shared" si="23"/>
        <v>624728.5</v>
      </c>
      <c r="AV206" s="94">
        <f t="shared" si="24"/>
        <v>743426.91499999992</v>
      </c>
      <c r="AW206" s="94">
        <f t="shared" si="25"/>
        <v>194411.00778666665</v>
      </c>
      <c r="AX206" s="94">
        <f t="shared" si="26"/>
        <v>231349.0992661333</v>
      </c>
      <c r="AY206" s="94">
        <f t="shared" si="27"/>
        <v>72905.274666666679</v>
      </c>
      <c r="AZ206" s="94">
        <f t="shared" si="28"/>
        <v>86757.276853333344</v>
      </c>
      <c r="BA206" s="94">
        <f t="shared" si="29"/>
        <v>119700</v>
      </c>
      <c r="BB206" s="95">
        <f t="shared" si="30"/>
        <v>142443</v>
      </c>
      <c r="BC206" s="23"/>
      <c r="BD206" s="96">
        <f t="shared" si="31"/>
        <v>119955</v>
      </c>
      <c r="BE206" s="96">
        <f t="shared" si="32"/>
        <v>188518</v>
      </c>
      <c r="BF206" s="96">
        <f t="shared" si="33"/>
        <v>623310</v>
      </c>
      <c r="BG206" s="96">
        <f t="shared" si="34"/>
        <v>173796</v>
      </c>
      <c r="BH206" s="96">
        <f t="shared" si="35"/>
        <v>72463</v>
      </c>
      <c r="BI206" s="96">
        <f t="shared" si="36"/>
        <v>119429</v>
      </c>
      <c r="BJ206" s="97">
        <f t="shared" si="37"/>
        <v>152572</v>
      </c>
      <c r="BK206" s="96">
        <f t="shared" si="38"/>
        <v>209881</v>
      </c>
      <c r="BL206" s="96">
        <f t="shared" si="39"/>
        <v>624729</v>
      </c>
      <c r="BM206" s="96">
        <f t="shared" si="40"/>
        <v>194411</v>
      </c>
      <c r="BN206" s="96">
        <f t="shared" si="41"/>
        <v>72905</v>
      </c>
      <c r="BO206" s="96">
        <f t="shared" si="42"/>
        <v>119700</v>
      </c>
      <c r="BP206" s="97">
        <f t="shared" si="43"/>
        <v>194900</v>
      </c>
      <c r="BQ206" s="96">
        <f t="shared" si="44"/>
        <v>252000</v>
      </c>
      <c r="BR206" s="96">
        <f t="shared" si="45"/>
        <v>624729</v>
      </c>
      <c r="BS206" s="96">
        <f t="shared" si="46"/>
        <v>234150</v>
      </c>
      <c r="BT206" s="96">
        <f t="shared" si="47"/>
        <v>72905</v>
      </c>
      <c r="BU206" s="98">
        <f t="shared" si="48"/>
        <v>119700</v>
      </c>
      <c r="BV206" s="77">
        <f t="shared" si="49"/>
        <v>1498384</v>
      </c>
      <c r="BW206" s="9"/>
      <c r="BX206" s="9"/>
      <c r="BY206" s="9"/>
      <c r="BZ206" s="9"/>
      <c r="CA206" s="9"/>
      <c r="CB206" s="9"/>
      <c r="CC206" s="9"/>
      <c r="CD206" s="9"/>
      <c r="CE206" s="9"/>
      <c r="CF206" s="9"/>
      <c r="CG206" s="9"/>
      <c r="CH206" s="9"/>
      <c r="CI206" s="9"/>
      <c r="CJ206" s="9"/>
      <c r="CK206" s="9"/>
      <c r="CL206" s="9"/>
      <c r="CM206" s="9"/>
      <c r="CN206" s="9"/>
      <c r="CO206" s="9"/>
      <c r="CP206" s="9"/>
    </row>
    <row r="207" spans="1:94" ht="20.25" hidden="1" customHeight="1" x14ac:dyDescent="0.35">
      <c r="A207" s="79">
        <v>185</v>
      </c>
      <c r="B207" s="79" t="s">
        <v>35</v>
      </c>
      <c r="C207" s="80" t="s">
        <v>198</v>
      </c>
      <c r="D207" s="80" t="str">
        <f t="shared" si="0"/>
        <v>MANO DE OBRA|BRAZO AXIAL DIRECCION</v>
      </c>
      <c r="E207" s="81" t="s">
        <v>10</v>
      </c>
      <c r="F207" s="82">
        <v>1</v>
      </c>
      <c r="G207" s="83">
        <v>179203.03743462899</v>
      </c>
      <c r="H207" s="84">
        <f t="shared" si="50"/>
        <v>213251.61454720848</v>
      </c>
      <c r="I207" s="84">
        <v>179203.03743462899</v>
      </c>
      <c r="J207" s="84">
        <f t="shared" si="51"/>
        <v>213251.61454720848</v>
      </c>
      <c r="K207" s="84">
        <v>139264</v>
      </c>
      <c r="L207" s="84">
        <f t="shared" si="52"/>
        <v>165724.16</v>
      </c>
      <c r="M207" s="84">
        <v>14401.82336</v>
      </c>
      <c r="N207" s="84">
        <f t="shared" si="53"/>
        <v>17138.169798399998</v>
      </c>
      <c r="O207" s="84">
        <v>7298.3040000000001</v>
      </c>
      <c r="P207" s="84">
        <f t="shared" si="54"/>
        <v>8684.9817600000006</v>
      </c>
      <c r="Q207" s="84"/>
      <c r="R207" s="84">
        <f t="shared" si="6"/>
        <v>0</v>
      </c>
      <c r="S207" s="86">
        <v>132000</v>
      </c>
      <c r="T207" s="87">
        <f t="shared" si="55"/>
        <v>157080</v>
      </c>
      <c r="U207" s="87">
        <v>132000</v>
      </c>
      <c r="V207" s="87">
        <f t="shared" si="56"/>
        <v>157080</v>
      </c>
      <c r="W207" s="87">
        <v>132000</v>
      </c>
      <c r="X207" s="87">
        <f t="shared" si="57"/>
        <v>157080</v>
      </c>
      <c r="Y207" s="87">
        <v>132000</v>
      </c>
      <c r="Z207" s="87">
        <f t="shared" si="58"/>
        <v>157080</v>
      </c>
      <c r="AA207" s="87">
        <v>132000</v>
      </c>
      <c r="AB207" s="87">
        <f t="shared" si="59"/>
        <v>157080</v>
      </c>
      <c r="AC207" s="87">
        <v>132000</v>
      </c>
      <c r="AD207" s="87">
        <f t="shared" si="60"/>
        <v>157080</v>
      </c>
      <c r="AE207" s="89">
        <v>145200</v>
      </c>
      <c r="AF207" s="90">
        <f t="shared" si="61"/>
        <v>172788</v>
      </c>
      <c r="AG207" s="90">
        <v>145200</v>
      </c>
      <c r="AH207" s="90">
        <f t="shared" si="62"/>
        <v>172788</v>
      </c>
      <c r="AI207" s="90">
        <v>145200</v>
      </c>
      <c r="AJ207" s="90">
        <f t="shared" si="63"/>
        <v>172788</v>
      </c>
      <c r="AK207" s="90">
        <v>145200</v>
      </c>
      <c r="AL207" s="90">
        <f t="shared" si="64"/>
        <v>172788</v>
      </c>
      <c r="AM207" s="90">
        <v>145200</v>
      </c>
      <c r="AN207" s="90">
        <f t="shared" si="65"/>
        <v>172788</v>
      </c>
      <c r="AO207" s="90">
        <v>145200</v>
      </c>
      <c r="AP207" s="91">
        <f t="shared" si="66"/>
        <v>172788</v>
      </c>
      <c r="AQ207" s="92">
        <f t="shared" si="19"/>
        <v>152134.345811543</v>
      </c>
      <c r="AR207" s="93">
        <f t="shared" si="20"/>
        <v>181039.87151573616</v>
      </c>
      <c r="AS207" s="94">
        <f t="shared" si="21"/>
        <v>152134.345811543</v>
      </c>
      <c r="AT207" s="94">
        <f t="shared" si="22"/>
        <v>181039.87151573616</v>
      </c>
      <c r="AU207" s="94">
        <f t="shared" si="23"/>
        <v>138821.33333333334</v>
      </c>
      <c r="AV207" s="94">
        <f t="shared" si="24"/>
        <v>165197.38666666666</v>
      </c>
      <c r="AW207" s="94">
        <f t="shared" si="25"/>
        <v>97200.607786666675</v>
      </c>
      <c r="AX207" s="94">
        <f t="shared" si="26"/>
        <v>115668.72326613334</v>
      </c>
      <c r="AY207" s="94">
        <f t="shared" si="27"/>
        <v>94832.767999999996</v>
      </c>
      <c r="AZ207" s="94">
        <f t="shared" si="28"/>
        <v>112850.99391999999</v>
      </c>
      <c r="BA207" s="94">
        <f t="shared" si="29"/>
        <v>138600</v>
      </c>
      <c r="BB207" s="95">
        <f t="shared" si="30"/>
        <v>164934</v>
      </c>
      <c r="BC207" s="23"/>
      <c r="BD207" s="96">
        <f t="shared" si="31"/>
        <v>149678</v>
      </c>
      <c r="BE207" s="96">
        <f t="shared" si="32"/>
        <v>149678</v>
      </c>
      <c r="BF207" s="96">
        <f t="shared" si="33"/>
        <v>138610</v>
      </c>
      <c r="BG207" s="96">
        <f t="shared" si="34"/>
        <v>35758</v>
      </c>
      <c r="BH207" s="96">
        <f t="shared" si="35"/>
        <v>19804</v>
      </c>
      <c r="BI207" s="96">
        <f t="shared" si="36"/>
        <v>138286</v>
      </c>
      <c r="BJ207" s="97">
        <f t="shared" si="37"/>
        <v>152134</v>
      </c>
      <c r="BK207" s="96">
        <f t="shared" si="38"/>
        <v>152134</v>
      </c>
      <c r="BL207" s="96">
        <f t="shared" si="39"/>
        <v>138821</v>
      </c>
      <c r="BM207" s="96">
        <f t="shared" si="40"/>
        <v>97201</v>
      </c>
      <c r="BN207" s="96">
        <f t="shared" si="41"/>
        <v>94833</v>
      </c>
      <c r="BO207" s="96">
        <f t="shared" si="42"/>
        <v>138600</v>
      </c>
      <c r="BP207" s="97">
        <f t="shared" si="43"/>
        <v>152134</v>
      </c>
      <c r="BQ207" s="96">
        <f t="shared" si="44"/>
        <v>152134</v>
      </c>
      <c r="BR207" s="96">
        <f t="shared" si="45"/>
        <v>138821</v>
      </c>
      <c r="BS207" s="96">
        <f t="shared" si="46"/>
        <v>138600</v>
      </c>
      <c r="BT207" s="96">
        <f t="shared" si="47"/>
        <v>138600</v>
      </c>
      <c r="BU207" s="98">
        <f t="shared" si="48"/>
        <v>138600</v>
      </c>
      <c r="BV207" s="77">
        <f t="shared" si="49"/>
        <v>858889</v>
      </c>
      <c r="BW207" s="9"/>
      <c r="BX207" s="9"/>
      <c r="BY207" s="9"/>
      <c r="BZ207" s="9"/>
      <c r="CA207" s="9"/>
      <c r="CB207" s="9"/>
      <c r="CC207" s="9"/>
      <c r="CD207" s="9"/>
      <c r="CE207" s="9"/>
      <c r="CF207" s="9"/>
      <c r="CG207" s="9"/>
      <c r="CH207" s="9"/>
      <c r="CI207" s="9"/>
      <c r="CJ207" s="9"/>
      <c r="CK207" s="9"/>
      <c r="CL207" s="9"/>
      <c r="CM207" s="9"/>
      <c r="CN207" s="9"/>
      <c r="CO207" s="9"/>
      <c r="CP207" s="9"/>
    </row>
    <row r="208" spans="1:94" ht="20.25" hidden="1" customHeight="1" x14ac:dyDescent="0.35">
      <c r="A208" s="99">
        <v>186</v>
      </c>
      <c r="B208" s="99" t="s">
        <v>21</v>
      </c>
      <c r="C208" s="80" t="s">
        <v>198</v>
      </c>
      <c r="D208" s="80" t="str">
        <f t="shared" si="0"/>
        <v>REPUESTOS|BRAZO AXIAL DIRECCION</v>
      </c>
      <c r="E208" s="81" t="s">
        <v>84</v>
      </c>
      <c r="F208" s="82">
        <v>1</v>
      </c>
      <c r="G208" s="83">
        <v>125642.51143411899</v>
      </c>
      <c r="H208" s="84">
        <f t="shared" si="50"/>
        <v>149514.58860660158</v>
      </c>
      <c r="I208" s="84">
        <v>139224.201484402</v>
      </c>
      <c r="J208" s="84">
        <f t="shared" si="51"/>
        <v>165676.79976643837</v>
      </c>
      <c r="K208" s="84">
        <v>313878.86080000002</v>
      </c>
      <c r="L208" s="84">
        <f t="shared" si="52"/>
        <v>373515.84435199999</v>
      </c>
      <c r="M208" s="84">
        <v>111639.76704000001</v>
      </c>
      <c r="N208" s="84">
        <f t="shared" si="53"/>
        <v>132851.3227776</v>
      </c>
      <c r="O208" s="84">
        <v>79965.824000000008</v>
      </c>
      <c r="P208" s="84">
        <f t="shared" si="54"/>
        <v>95159.330560000002</v>
      </c>
      <c r="Q208" s="84"/>
      <c r="R208" s="84">
        <f t="shared" si="6"/>
        <v>0</v>
      </c>
      <c r="S208" s="86">
        <v>112560</v>
      </c>
      <c r="T208" s="87">
        <f t="shared" si="55"/>
        <v>133946.4</v>
      </c>
      <c r="U208" s="87">
        <v>240000</v>
      </c>
      <c r="V208" s="87">
        <f t="shared" si="56"/>
        <v>285600</v>
      </c>
      <c r="W208" s="87">
        <v>504221</v>
      </c>
      <c r="X208" s="87">
        <f t="shared" si="57"/>
        <v>600022.99</v>
      </c>
      <c r="Y208" s="87">
        <v>134000</v>
      </c>
      <c r="Z208" s="87">
        <f t="shared" si="58"/>
        <v>159460</v>
      </c>
      <c r="AA208" s="87">
        <v>83234</v>
      </c>
      <c r="AB208" s="87">
        <f t="shared" si="59"/>
        <v>99048.459999999992</v>
      </c>
      <c r="AC208" s="87">
        <v>114000</v>
      </c>
      <c r="AD208" s="87">
        <f t="shared" si="60"/>
        <v>135660</v>
      </c>
      <c r="AE208" s="89">
        <v>123800</v>
      </c>
      <c r="AF208" s="90">
        <f t="shared" si="61"/>
        <v>147322</v>
      </c>
      <c r="AG208" s="90">
        <v>264000</v>
      </c>
      <c r="AH208" s="90">
        <f t="shared" si="62"/>
        <v>314160</v>
      </c>
      <c r="AI208" s="90">
        <v>554600</v>
      </c>
      <c r="AJ208" s="90">
        <f t="shared" si="63"/>
        <v>659974</v>
      </c>
      <c r="AK208" s="90">
        <v>147400</v>
      </c>
      <c r="AL208" s="90">
        <f t="shared" si="64"/>
        <v>175406</v>
      </c>
      <c r="AM208" s="90">
        <v>91600</v>
      </c>
      <c r="AN208" s="90">
        <f t="shared" si="65"/>
        <v>109004</v>
      </c>
      <c r="AO208" s="90">
        <v>125400</v>
      </c>
      <c r="AP208" s="91">
        <f t="shared" si="66"/>
        <v>149226</v>
      </c>
      <c r="AQ208" s="92">
        <f t="shared" si="19"/>
        <v>120667.50381137298</v>
      </c>
      <c r="AR208" s="93">
        <f t="shared" si="20"/>
        <v>143594.32953553385</v>
      </c>
      <c r="AS208" s="94">
        <f t="shared" si="21"/>
        <v>214408.0671614673</v>
      </c>
      <c r="AT208" s="94">
        <f t="shared" si="22"/>
        <v>255145.5999221461</v>
      </c>
      <c r="AU208" s="94">
        <f t="shared" si="23"/>
        <v>457566.62026666664</v>
      </c>
      <c r="AV208" s="94">
        <f t="shared" si="24"/>
        <v>544504.27811733331</v>
      </c>
      <c r="AW208" s="94">
        <f t="shared" si="25"/>
        <v>131013.25568</v>
      </c>
      <c r="AX208" s="94">
        <f t="shared" si="26"/>
        <v>155905.7742592</v>
      </c>
      <c r="AY208" s="94">
        <f t="shared" si="27"/>
        <v>84933.274666666679</v>
      </c>
      <c r="AZ208" s="94">
        <f t="shared" si="28"/>
        <v>101070.59685333334</v>
      </c>
      <c r="BA208" s="94">
        <f t="shared" si="29"/>
        <v>119700</v>
      </c>
      <c r="BB208" s="95">
        <f t="shared" si="30"/>
        <v>142443</v>
      </c>
      <c r="BC208" s="23"/>
      <c r="BD208" s="96">
        <f t="shared" si="31"/>
        <v>120381</v>
      </c>
      <c r="BE208" s="96">
        <f t="shared" si="32"/>
        <v>198187</v>
      </c>
      <c r="BF208" s="96">
        <f t="shared" si="33"/>
        <v>430274</v>
      </c>
      <c r="BG208" s="96">
        <f t="shared" si="34"/>
        <v>129286</v>
      </c>
      <c r="BH208" s="96">
        <f t="shared" si="35"/>
        <v>84658</v>
      </c>
      <c r="BI208" s="96">
        <f t="shared" si="36"/>
        <v>119429</v>
      </c>
      <c r="BJ208" s="97">
        <f t="shared" si="37"/>
        <v>120668</v>
      </c>
      <c r="BK208" s="96">
        <f t="shared" si="38"/>
        <v>214408</v>
      </c>
      <c r="BL208" s="96">
        <f t="shared" si="39"/>
        <v>457567</v>
      </c>
      <c r="BM208" s="96">
        <f t="shared" si="40"/>
        <v>131013</v>
      </c>
      <c r="BN208" s="96">
        <f t="shared" si="41"/>
        <v>84933</v>
      </c>
      <c r="BO208" s="96">
        <f t="shared" si="42"/>
        <v>119700</v>
      </c>
      <c r="BP208" s="97">
        <f t="shared" si="43"/>
        <v>120668</v>
      </c>
      <c r="BQ208" s="96">
        <f t="shared" si="44"/>
        <v>214408</v>
      </c>
      <c r="BR208" s="96">
        <f t="shared" si="45"/>
        <v>457567</v>
      </c>
      <c r="BS208" s="96">
        <f t="shared" si="46"/>
        <v>131013</v>
      </c>
      <c r="BT208" s="96">
        <f t="shared" si="47"/>
        <v>84933</v>
      </c>
      <c r="BU208" s="98">
        <f t="shared" si="48"/>
        <v>119700</v>
      </c>
      <c r="BV208" s="77">
        <f t="shared" si="49"/>
        <v>1128289</v>
      </c>
      <c r="BW208" s="9"/>
      <c r="BX208" s="9"/>
      <c r="BY208" s="9"/>
      <c r="BZ208" s="9"/>
      <c r="CA208" s="9"/>
      <c r="CB208" s="9"/>
      <c r="CC208" s="9"/>
      <c r="CD208" s="9"/>
      <c r="CE208" s="9"/>
      <c r="CF208" s="9"/>
      <c r="CG208" s="9"/>
      <c r="CH208" s="9"/>
      <c r="CI208" s="9"/>
      <c r="CJ208" s="9"/>
      <c r="CK208" s="9"/>
      <c r="CL208" s="9"/>
      <c r="CM208" s="9"/>
      <c r="CN208" s="9"/>
      <c r="CO208" s="9"/>
      <c r="CP208" s="9"/>
    </row>
    <row r="209" spans="1:94" ht="20.25" hidden="1" customHeight="1" x14ac:dyDescent="0.35">
      <c r="A209" s="79">
        <v>187</v>
      </c>
      <c r="B209" s="79" t="s">
        <v>35</v>
      </c>
      <c r="C209" s="80" t="s">
        <v>199</v>
      </c>
      <c r="D209" s="80" t="str">
        <f t="shared" si="0"/>
        <v>MANO DE OBRA|BRAZO DE ARRASTRE TRASERO</v>
      </c>
      <c r="E209" s="81" t="s">
        <v>10</v>
      </c>
      <c r="F209" s="82">
        <v>1</v>
      </c>
      <c r="G209" s="83">
        <v>179203.03743462899</v>
      </c>
      <c r="H209" s="84">
        <f t="shared" si="50"/>
        <v>213251.61454720848</v>
      </c>
      <c r="I209" s="84">
        <v>179203.03743462899</v>
      </c>
      <c r="J209" s="84">
        <f t="shared" si="51"/>
        <v>213251.61454720848</v>
      </c>
      <c r="K209" s="85">
        <v>0.91392000000000007</v>
      </c>
      <c r="L209" s="85">
        <f t="shared" si="52"/>
        <v>1.0875648</v>
      </c>
      <c r="M209" s="84">
        <v>14.633599999999999</v>
      </c>
      <c r="N209" s="84">
        <f t="shared" si="53"/>
        <v>17.413983999999999</v>
      </c>
      <c r="O209" s="84">
        <v>10.88</v>
      </c>
      <c r="P209" s="84">
        <f t="shared" si="54"/>
        <v>12.9472</v>
      </c>
      <c r="Q209" s="84"/>
      <c r="R209" s="84">
        <f t="shared" si="6"/>
        <v>0</v>
      </c>
      <c r="S209" s="86">
        <v>218750</v>
      </c>
      <c r="T209" s="87">
        <f t="shared" si="55"/>
        <v>260312.5</v>
      </c>
      <c r="U209" s="87">
        <v>218750</v>
      </c>
      <c r="V209" s="87">
        <f t="shared" si="56"/>
        <v>260312.5</v>
      </c>
      <c r="W209" s="87">
        <v>218750</v>
      </c>
      <c r="X209" s="87">
        <f t="shared" si="57"/>
        <v>260312.5</v>
      </c>
      <c r="Y209" s="87">
        <v>218750</v>
      </c>
      <c r="Z209" s="87">
        <f t="shared" si="58"/>
        <v>260312.5</v>
      </c>
      <c r="AA209" s="87">
        <v>218750</v>
      </c>
      <c r="AB209" s="87">
        <f t="shared" si="59"/>
        <v>260312.5</v>
      </c>
      <c r="AC209" s="87">
        <v>218750</v>
      </c>
      <c r="AD209" s="87">
        <f t="shared" si="60"/>
        <v>260312.5</v>
      </c>
      <c r="AE209" s="89">
        <v>240600</v>
      </c>
      <c r="AF209" s="90">
        <f t="shared" si="61"/>
        <v>286314</v>
      </c>
      <c r="AG209" s="90">
        <v>240600</v>
      </c>
      <c r="AH209" s="90">
        <f t="shared" si="62"/>
        <v>286314</v>
      </c>
      <c r="AI209" s="90">
        <v>240600</v>
      </c>
      <c r="AJ209" s="90">
        <f t="shared" si="63"/>
        <v>286314</v>
      </c>
      <c r="AK209" s="90">
        <v>240600</v>
      </c>
      <c r="AL209" s="90">
        <f t="shared" si="64"/>
        <v>286314</v>
      </c>
      <c r="AM209" s="90">
        <v>240600</v>
      </c>
      <c r="AN209" s="90">
        <f t="shared" si="65"/>
        <v>286314</v>
      </c>
      <c r="AO209" s="90">
        <v>240600</v>
      </c>
      <c r="AP209" s="91">
        <f t="shared" si="66"/>
        <v>286314</v>
      </c>
      <c r="AQ209" s="92">
        <f t="shared" si="19"/>
        <v>212851.01247820965</v>
      </c>
      <c r="AR209" s="93">
        <f t="shared" si="20"/>
        <v>253292.70484906947</v>
      </c>
      <c r="AS209" s="94">
        <f t="shared" si="21"/>
        <v>212851.01247820965</v>
      </c>
      <c r="AT209" s="94">
        <f t="shared" si="22"/>
        <v>253292.70484906947</v>
      </c>
      <c r="AU209" s="94">
        <f t="shared" si="23"/>
        <v>153116.97130666664</v>
      </c>
      <c r="AV209" s="94">
        <f t="shared" si="24"/>
        <v>182209.19585493329</v>
      </c>
      <c r="AW209" s="94">
        <f t="shared" si="25"/>
        <v>153121.54453333333</v>
      </c>
      <c r="AX209" s="94">
        <f t="shared" si="26"/>
        <v>182214.63799466667</v>
      </c>
      <c r="AY209" s="94">
        <f t="shared" si="27"/>
        <v>153120.29333333333</v>
      </c>
      <c r="AZ209" s="94">
        <f t="shared" si="28"/>
        <v>182213.14906666667</v>
      </c>
      <c r="BA209" s="94">
        <f t="shared" si="29"/>
        <v>229675</v>
      </c>
      <c r="BB209" s="95">
        <f t="shared" si="30"/>
        <v>273313.25</v>
      </c>
      <c r="BC209" s="23"/>
      <c r="BD209" s="96">
        <f t="shared" si="31"/>
        <v>209673</v>
      </c>
      <c r="BE209" s="96">
        <f t="shared" si="32"/>
        <v>209673</v>
      </c>
      <c r="BF209" s="96">
        <f t="shared" si="33"/>
        <v>3</v>
      </c>
      <c r="BG209" s="96">
        <f t="shared" si="34"/>
        <v>44</v>
      </c>
      <c r="BH209" s="96">
        <f t="shared" si="35"/>
        <v>33</v>
      </c>
      <c r="BI209" s="96">
        <f t="shared" si="36"/>
        <v>229155</v>
      </c>
      <c r="BJ209" s="97">
        <f t="shared" si="37"/>
        <v>212851</v>
      </c>
      <c r="BK209" s="96">
        <f t="shared" si="38"/>
        <v>212851</v>
      </c>
      <c r="BL209" s="96">
        <f t="shared" si="39"/>
        <v>153117</v>
      </c>
      <c r="BM209" s="96">
        <f t="shared" si="40"/>
        <v>153122</v>
      </c>
      <c r="BN209" s="96">
        <f t="shared" si="41"/>
        <v>153120</v>
      </c>
      <c r="BO209" s="96">
        <f t="shared" si="42"/>
        <v>229675</v>
      </c>
      <c r="BP209" s="97">
        <f t="shared" si="43"/>
        <v>212851</v>
      </c>
      <c r="BQ209" s="96">
        <f t="shared" si="44"/>
        <v>212851</v>
      </c>
      <c r="BR209" s="96">
        <f t="shared" si="45"/>
        <v>229675</v>
      </c>
      <c r="BS209" s="96">
        <f t="shared" si="46"/>
        <v>229675</v>
      </c>
      <c r="BT209" s="96">
        <f t="shared" si="47"/>
        <v>229675</v>
      </c>
      <c r="BU209" s="98">
        <f t="shared" si="48"/>
        <v>229675</v>
      </c>
      <c r="BV209" s="77">
        <f t="shared" si="49"/>
        <v>1344402</v>
      </c>
      <c r="BW209" s="9"/>
      <c r="BX209" s="9"/>
      <c r="BY209" s="9"/>
      <c r="BZ209" s="9"/>
      <c r="CA209" s="9"/>
      <c r="CB209" s="9"/>
      <c r="CC209" s="9"/>
      <c r="CD209" s="9"/>
      <c r="CE209" s="9"/>
      <c r="CF209" s="9"/>
      <c r="CG209" s="9"/>
      <c r="CH209" s="9"/>
      <c r="CI209" s="9"/>
      <c r="CJ209" s="9"/>
      <c r="CK209" s="9"/>
      <c r="CL209" s="9"/>
      <c r="CM209" s="9"/>
      <c r="CN209" s="9"/>
      <c r="CO209" s="9"/>
      <c r="CP209" s="9"/>
    </row>
    <row r="210" spans="1:94" ht="20.25" hidden="1" customHeight="1" x14ac:dyDescent="0.35">
      <c r="A210" s="99">
        <v>188</v>
      </c>
      <c r="B210" s="99" t="s">
        <v>21</v>
      </c>
      <c r="C210" s="80" t="s">
        <v>199</v>
      </c>
      <c r="D210" s="80" t="str">
        <f t="shared" si="0"/>
        <v>REPUESTOS|BRAZO DE ARRASTRE TRASERO</v>
      </c>
      <c r="E210" s="81" t="s">
        <v>84</v>
      </c>
      <c r="F210" s="82">
        <v>1</v>
      </c>
      <c r="G210" s="83">
        <v>1093715.481144127</v>
      </c>
      <c r="H210" s="84">
        <f t="shared" si="50"/>
        <v>1301521.4225615109</v>
      </c>
      <c r="I210" s="84">
        <v>1282654.1833458061</v>
      </c>
      <c r="J210" s="84">
        <f t="shared" si="51"/>
        <v>1526358.4781815091</v>
      </c>
      <c r="K210" s="85">
        <v>0.91392000000000007</v>
      </c>
      <c r="L210" s="85">
        <f t="shared" si="52"/>
        <v>1.0875648</v>
      </c>
      <c r="M210" s="84">
        <v>19.203199999999999</v>
      </c>
      <c r="N210" s="84">
        <f t="shared" si="53"/>
        <v>22.851807999999998</v>
      </c>
      <c r="O210" s="84">
        <v>14.144000000000002</v>
      </c>
      <c r="P210" s="84">
        <f t="shared" si="54"/>
        <v>16.83136</v>
      </c>
      <c r="Q210" s="84"/>
      <c r="R210" s="84">
        <f t="shared" si="6"/>
        <v>0</v>
      </c>
      <c r="S210" s="86">
        <v>560000</v>
      </c>
      <c r="T210" s="87">
        <f t="shared" si="55"/>
        <v>666400</v>
      </c>
      <c r="U210" s="87">
        <v>560000</v>
      </c>
      <c r="V210" s="87">
        <f t="shared" si="56"/>
        <v>666400</v>
      </c>
      <c r="W210" s="87">
        <v>672218</v>
      </c>
      <c r="X210" s="87">
        <f t="shared" si="57"/>
        <v>799939.41999999993</v>
      </c>
      <c r="Y210" s="87">
        <v>345000</v>
      </c>
      <c r="Z210" s="87">
        <f t="shared" si="58"/>
        <v>410550</v>
      </c>
      <c r="AA210" s="87">
        <v>108222</v>
      </c>
      <c r="AB210" s="87">
        <f t="shared" si="59"/>
        <v>128784.18</v>
      </c>
      <c r="AC210" s="87">
        <v>790000</v>
      </c>
      <c r="AD210" s="87">
        <f t="shared" si="60"/>
        <v>940100</v>
      </c>
      <c r="AE210" s="89">
        <v>616000</v>
      </c>
      <c r="AF210" s="90">
        <f t="shared" si="61"/>
        <v>733040</v>
      </c>
      <c r="AG210" s="90">
        <v>616000</v>
      </c>
      <c r="AH210" s="90">
        <f t="shared" si="62"/>
        <v>733040</v>
      </c>
      <c r="AI210" s="90">
        <v>739400</v>
      </c>
      <c r="AJ210" s="90">
        <f t="shared" si="63"/>
        <v>879886</v>
      </c>
      <c r="AK210" s="90">
        <v>379500</v>
      </c>
      <c r="AL210" s="90">
        <f t="shared" si="64"/>
        <v>451605</v>
      </c>
      <c r="AM210" s="90">
        <v>119000</v>
      </c>
      <c r="AN210" s="90">
        <f t="shared" si="65"/>
        <v>141610</v>
      </c>
      <c r="AO210" s="90">
        <v>869000</v>
      </c>
      <c r="AP210" s="91">
        <f t="shared" si="66"/>
        <v>1034110</v>
      </c>
      <c r="AQ210" s="92">
        <f t="shared" si="19"/>
        <v>756571.82704804232</v>
      </c>
      <c r="AR210" s="93">
        <f t="shared" si="20"/>
        <v>900320.47418717027</v>
      </c>
      <c r="AS210" s="94">
        <f t="shared" si="21"/>
        <v>819551.39444860199</v>
      </c>
      <c r="AT210" s="94">
        <f t="shared" si="22"/>
        <v>975266.15939383628</v>
      </c>
      <c r="AU210" s="94">
        <f t="shared" si="23"/>
        <v>470539.6379733333</v>
      </c>
      <c r="AV210" s="94">
        <f t="shared" si="24"/>
        <v>559942.16918826662</v>
      </c>
      <c r="AW210" s="94">
        <f t="shared" si="25"/>
        <v>241506.40106666667</v>
      </c>
      <c r="AX210" s="94">
        <f t="shared" si="26"/>
        <v>287392.61726933334</v>
      </c>
      <c r="AY210" s="94">
        <f t="shared" si="27"/>
        <v>75745.381333333338</v>
      </c>
      <c r="AZ210" s="94">
        <f t="shared" si="28"/>
        <v>90137.003786666668</v>
      </c>
      <c r="BA210" s="94">
        <f t="shared" si="29"/>
        <v>829500</v>
      </c>
      <c r="BB210" s="95">
        <f t="shared" si="30"/>
        <v>987105</v>
      </c>
      <c r="BC210" s="23"/>
      <c r="BD210" s="96">
        <f t="shared" si="31"/>
        <v>693897</v>
      </c>
      <c r="BE210" s="96">
        <f t="shared" si="32"/>
        <v>716209</v>
      </c>
      <c r="BF210" s="96">
        <f t="shared" si="33"/>
        <v>3</v>
      </c>
      <c r="BG210" s="96">
        <f t="shared" si="34"/>
        <v>58</v>
      </c>
      <c r="BH210" s="96">
        <f t="shared" si="35"/>
        <v>42</v>
      </c>
      <c r="BI210" s="96">
        <f t="shared" si="36"/>
        <v>827619</v>
      </c>
      <c r="BJ210" s="97">
        <f t="shared" si="37"/>
        <v>756572</v>
      </c>
      <c r="BK210" s="96">
        <f t="shared" si="38"/>
        <v>819551</v>
      </c>
      <c r="BL210" s="96">
        <f t="shared" si="39"/>
        <v>470540</v>
      </c>
      <c r="BM210" s="96">
        <f t="shared" si="40"/>
        <v>241506</v>
      </c>
      <c r="BN210" s="96">
        <f t="shared" si="41"/>
        <v>75745</v>
      </c>
      <c r="BO210" s="96">
        <f t="shared" si="42"/>
        <v>829500</v>
      </c>
      <c r="BP210" s="97">
        <f t="shared" si="43"/>
        <v>588000</v>
      </c>
      <c r="BQ210" s="96">
        <f t="shared" si="44"/>
        <v>588000</v>
      </c>
      <c r="BR210" s="96">
        <f t="shared" si="45"/>
        <v>705809</v>
      </c>
      <c r="BS210" s="96">
        <f t="shared" si="46"/>
        <v>362250</v>
      </c>
      <c r="BT210" s="96">
        <f t="shared" si="47"/>
        <v>113611</v>
      </c>
      <c r="BU210" s="98">
        <f t="shared" si="48"/>
        <v>829500</v>
      </c>
      <c r="BV210" s="77">
        <f t="shared" si="49"/>
        <v>3187170</v>
      </c>
      <c r="BW210" s="9"/>
      <c r="BX210" s="9"/>
      <c r="BY210" s="9"/>
      <c r="BZ210" s="9"/>
      <c r="CA210" s="9"/>
      <c r="CB210" s="9"/>
      <c r="CC210" s="9"/>
      <c r="CD210" s="9"/>
      <c r="CE210" s="9"/>
      <c r="CF210" s="9"/>
      <c r="CG210" s="9"/>
      <c r="CH210" s="9"/>
      <c r="CI210" s="9"/>
      <c r="CJ210" s="9"/>
      <c r="CK210" s="9"/>
      <c r="CL210" s="9"/>
      <c r="CM210" s="9"/>
      <c r="CN210" s="9"/>
      <c r="CO210" s="9"/>
      <c r="CP210" s="9"/>
    </row>
    <row r="211" spans="1:94" ht="20.25" hidden="1" customHeight="1" x14ac:dyDescent="0.35">
      <c r="A211" s="79">
        <v>189</v>
      </c>
      <c r="B211" s="79" t="s">
        <v>35</v>
      </c>
      <c r="C211" s="80" t="s">
        <v>200</v>
      </c>
      <c r="D211" s="80" t="str">
        <f t="shared" si="0"/>
        <v>MANO DE OBRA|BRAZO DE CAMBIO DE REVERSA</v>
      </c>
      <c r="E211" s="81" t="s">
        <v>10</v>
      </c>
      <c r="F211" s="82">
        <v>1</v>
      </c>
      <c r="G211" s="83">
        <v>134401.81284740599</v>
      </c>
      <c r="H211" s="84">
        <f t="shared" si="50"/>
        <v>159938.15728841312</v>
      </c>
      <c r="I211" s="84">
        <v>134401.81284740599</v>
      </c>
      <c r="J211" s="84">
        <f t="shared" si="51"/>
        <v>159938.15728841312</v>
      </c>
      <c r="K211" s="85">
        <v>0.91392000000000007</v>
      </c>
      <c r="L211" s="85">
        <f t="shared" si="52"/>
        <v>1.0875648</v>
      </c>
      <c r="M211" s="84">
        <v>14.633599999999999</v>
      </c>
      <c r="N211" s="84">
        <f t="shared" si="53"/>
        <v>17.413983999999999</v>
      </c>
      <c r="O211" s="84">
        <v>10.88</v>
      </c>
      <c r="P211" s="84">
        <f t="shared" si="54"/>
        <v>12.9472</v>
      </c>
      <c r="Q211" s="84"/>
      <c r="R211" s="84">
        <f t="shared" si="6"/>
        <v>0</v>
      </c>
      <c r="S211" s="86">
        <v>218750</v>
      </c>
      <c r="T211" s="87">
        <f t="shared" si="55"/>
        <v>260312.5</v>
      </c>
      <c r="U211" s="87">
        <v>218750</v>
      </c>
      <c r="V211" s="87">
        <f t="shared" si="56"/>
        <v>260312.5</v>
      </c>
      <c r="W211" s="87">
        <v>218750</v>
      </c>
      <c r="X211" s="87">
        <f t="shared" si="57"/>
        <v>260312.5</v>
      </c>
      <c r="Y211" s="87">
        <v>218750</v>
      </c>
      <c r="Z211" s="87">
        <f t="shared" si="58"/>
        <v>260312.5</v>
      </c>
      <c r="AA211" s="87">
        <v>218750</v>
      </c>
      <c r="AB211" s="87">
        <f t="shared" si="59"/>
        <v>260312.5</v>
      </c>
      <c r="AC211" s="87">
        <v>218750</v>
      </c>
      <c r="AD211" s="87">
        <f t="shared" si="60"/>
        <v>260312.5</v>
      </c>
      <c r="AE211" s="89">
        <v>240600</v>
      </c>
      <c r="AF211" s="90">
        <f t="shared" si="61"/>
        <v>286314</v>
      </c>
      <c r="AG211" s="90">
        <v>240600</v>
      </c>
      <c r="AH211" s="90">
        <f t="shared" si="62"/>
        <v>286314</v>
      </c>
      <c r="AI211" s="90">
        <v>240600</v>
      </c>
      <c r="AJ211" s="90">
        <f t="shared" si="63"/>
        <v>286314</v>
      </c>
      <c r="AK211" s="90">
        <v>240600</v>
      </c>
      <c r="AL211" s="90">
        <f t="shared" si="64"/>
        <v>286314</v>
      </c>
      <c r="AM211" s="90">
        <v>240600</v>
      </c>
      <c r="AN211" s="90">
        <f t="shared" si="65"/>
        <v>286314</v>
      </c>
      <c r="AO211" s="90">
        <v>240600</v>
      </c>
      <c r="AP211" s="91">
        <f t="shared" si="66"/>
        <v>286314</v>
      </c>
      <c r="AQ211" s="92">
        <f t="shared" si="19"/>
        <v>197917.27094913533</v>
      </c>
      <c r="AR211" s="93">
        <f t="shared" si="20"/>
        <v>235521.55242947102</v>
      </c>
      <c r="AS211" s="94">
        <f t="shared" si="21"/>
        <v>197917.27094913533</v>
      </c>
      <c r="AT211" s="94">
        <f t="shared" si="22"/>
        <v>235521.55242947102</v>
      </c>
      <c r="AU211" s="94">
        <f t="shared" si="23"/>
        <v>153116.97130666664</v>
      </c>
      <c r="AV211" s="94">
        <f t="shared" si="24"/>
        <v>182209.19585493329</v>
      </c>
      <c r="AW211" s="94">
        <f t="shared" si="25"/>
        <v>153121.54453333333</v>
      </c>
      <c r="AX211" s="94">
        <f t="shared" si="26"/>
        <v>182214.63799466667</v>
      </c>
      <c r="AY211" s="94">
        <f t="shared" si="27"/>
        <v>153120.29333333333</v>
      </c>
      <c r="AZ211" s="94">
        <f t="shared" si="28"/>
        <v>182213.14906666667</v>
      </c>
      <c r="BA211" s="94">
        <f t="shared" si="29"/>
        <v>229675</v>
      </c>
      <c r="BB211" s="95">
        <f t="shared" si="30"/>
        <v>273313.25</v>
      </c>
      <c r="BC211" s="23"/>
      <c r="BD211" s="96">
        <f t="shared" si="31"/>
        <v>185551</v>
      </c>
      <c r="BE211" s="96">
        <f t="shared" si="32"/>
        <v>185551</v>
      </c>
      <c r="BF211" s="96">
        <f t="shared" si="33"/>
        <v>3</v>
      </c>
      <c r="BG211" s="96">
        <f t="shared" si="34"/>
        <v>44</v>
      </c>
      <c r="BH211" s="96">
        <f t="shared" si="35"/>
        <v>33</v>
      </c>
      <c r="BI211" s="96">
        <f t="shared" si="36"/>
        <v>229155</v>
      </c>
      <c r="BJ211" s="97">
        <f t="shared" si="37"/>
        <v>197917</v>
      </c>
      <c r="BK211" s="96">
        <f t="shared" si="38"/>
        <v>197917</v>
      </c>
      <c r="BL211" s="96">
        <f t="shared" si="39"/>
        <v>153117</v>
      </c>
      <c r="BM211" s="96">
        <f t="shared" si="40"/>
        <v>153122</v>
      </c>
      <c r="BN211" s="96">
        <f t="shared" si="41"/>
        <v>153120</v>
      </c>
      <c r="BO211" s="96">
        <f t="shared" si="42"/>
        <v>229675</v>
      </c>
      <c r="BP211" s="97">
        <f t="shared" si="43"/>
        <v>197917</v>
      </c>
      <c r="BQ211" s="96">
        <f t="shared" si="44"/>
        <v>197917</v>
      </c>
      <c r="BR211" s="96">
        <f t="shared" si="45"/>
        <v>229675</v>
      </c>
      <c r="BS211" s="96">
        <f t="shared" si="46"/>
        <v>229675</v>
      </c>
      <c r="BT211" s="96">
        <f t="shared" si="47"/>
        <v>229675</v>
      </c>
      <c r="BU211" s="98">
        <f t="shared" si="48"/>
        <v>229675</v>
      </c>
      <c r="BV211" s="77">
        <f t="shared" si="49"/>
        <v>1314534</v>
      </c>
      <c r="BW211" s="9"/>
      <c r="BX211" s="9"/>
      <c r="BY211" s="9"/>
      <c r="BZ211" s="9"/>
      <c r="CA211" s="9"/>
      <c r="CB211" s="9"/>
      <c r="CC211" s="9"/>
      <c r="CD211" s="9"/>
      <c r="CE211" s="9"/>
      <c r="CF211" s="9"/>
      <c r="CG211" s="9"/>
      <c r="CH211" s="9"/>
      <c r="CI211" s="9"/>
      <c r="CJ211" s="9"/>
      <c r="CK211" s="9"/>
      <c r="CL211" s="9"/>
      <c r="CM211" s="9"/>
      <c r="CN211" s="9"/>
      <c r="CO211" s="9"/>
      <c r="CP211" s="9"/>
    </row>
    <row r="212" spans="1:94" ht="20.25" hidden="1" customHeight="1" x14ac:dyDescent="0.35">
      <c r="A212" s="99">
        <v>190</v>
      </c>
      <c r="B212" s="99" t="s">
        <v>21</v>
      </c>
      <c r="C212" s="80" t="s">
        <v>200</v>
      </c>
      <c r="D212" s="80" t="str">
        <f t="shared" si="0"/>
        <v>REPUESTOS|BRAZO DE CAMBIO DE REVERSA</v>
      </c>
      <c r="E212" s="81" t="s">
        <v>84</v>
      </c>
      <c r="F212" s="82">
        <v>1</v>
      </c>
      <c r="G212" s="83">
        <v>0.81483819800000001</v>
      </c>
      <c r="H212" s="84">
        <f t="shared" si="50"/>
        <v>0.96965745561999994</v>
      </c>
      <c r="I212" s="84">
        <v>0.57258900400000001</v>
      </c>
      <c r="J212" s="84">
        <f t="shared" si="51"/>
        <v>0.68138091475999996</v>
      </c>
      <c r="K212" s="85">
        <v>0.91392000000000007</v>
      </c>
      <c r="L212" s="85">
        <f t="shared" si="52"/>
        <v>1.0875648</v>
      </c>
      <c r="M212" s="84">
        <v>16.461440000000003</v>
      </c>
      <c r="N212" s="84">
        <f t="shared" si="53"/>
        <v>19.589113600000005</v>
      </c>
      <c r="O212" s="84">
        <v>14.144000000000002</v>
      </c>
      <c r="P212" s="84">
        <f t="shared" si="54"/>
        <v>16.83136</v>
      </c>
      <c r="Q212" s="84"/>
      <c r="R212" s="84">
        <f t="shared" si="6"/>
        <v>0</v>
      </c>
      <c r="S212" s="86">
        <v>385000</v>
      </c>
      <c r="T212" s="87">
        <f t="shared" si="55"/>
        <v>458150</v>
      </c>
      <c r="U212" s="87">
        <v>385000</v>
      </c>
      <c r="V212" s="87">
        <f t="shared" si="56"/>
        <v>458150</v>
      </c>
      <c r="W212" s="87">
        <v>423529</v>
      </c>
      <c r="X212" s="87">
        <f t="shared" si="57"/>
        <v>503999.50999999995</v>
      </c>
      <c r="Y212" s="87">
        <v>435000</v>
      </c>
      <c r="Z212" s="87">
        <f t="shared" si="58"/>
        <v>517650</v>
      </c>
      <c r="AA212" s="87">
        <v>550000</v>
      </c>
      <c r="AB212" s="87">
        <f t="shared" si="59"/>
        <v>654500</v>
      </c>
      <c r="AC212" s="87">
        <v>350000</v>
      </c>
      <c r="AD212" s="87">
        <f t="shared" si="60"/>
        <v>416500</v>
      </c>
      <c r="AE212" s="89">
        <v>423500</v>
      </c>
      <c r="AF212" s="90">
        <f t="shared" si="61"/>
        <v>503965</v>
      </c>
      <c r="AG212" s="90">
        <v>423500</v>
      </c>
      <c r="AH212" s="90">
        <f t="shared" si="62"/>
        <v>503965</v>
      </c>
      <c r="AI212" s="90">
        <v>465900</v>
      </c>
      <c r="AJ212" s="90">
        <f t="shared" si="63"/>
        <v>554421</v>
      </c>
      <c r="AK212" s="90">
        <v>478500</v>
      </c>
      <c r="AL212" s="90">
        <f t="shared" si="64"/>
        <v>569415</v>
      </c>
      <c r="AM212" s="90">
        <v>605000</v>
      </c>
      <c r="AN212" s="90">
        <f t="shared" si="65"/>
        <v>719950</v>
      </c>
      <c r="AO212" s="90">
        <v>385000</v>
      </c>
      <c r="AP212" s="91">
        <f t="shared" si="66"/>
        <v>458150</v>
      </c>
      <c r="AQ212" s="92">
        <f t="shared" si="19"/>
        <v>269500.27161273267</v>
      </c>
      <c r="AR212" s="93">
        <f t="shared" si="20"/>
        <v>320705.32321915188</v>
      </c>
      <c r="AS212" s="94">
        <f t="shared" si="21"/>
        <v>269500.19086300133</v>
      </c>
      <c r="AT212" s="94">
        <f t="shared" si="22"/>
        <v>320705.22712697159</v>
      </c>
      <c r="AU212" s="94">
        <f t="shared" si="23"/>
        <v>296476.6379733333</v>
      </c>
      <c r="AV212" s="94">
        <f t="shared" si="24"/>
        <v>352807.19918826659</v>
      </c>
      <c r="AW212" s="94">
        <f t="shared" si="25"/>
        <v>304505.48714666668</v>
      </c>
      <c r="AX212" s="94">
        <f t="shared" si="26"/>
        <v>362361.52970453334</v>
      </c>
      <c r="AY212" s="94">
        <f t="shared" si="27"/>
        <v>385004.71466666664</v>
      </c>
      <c r="AZ212" s="94">
        <f t="shared" si="28"/>
        <v>458155.6104533333</v>
      </c>
      <c r="BA212" s="94">
        <f t="shared" si="29"/>
        <v>367500</v>
      </c>
      <c r="BB212" s="95">
        <f t="shared" si="30"/>
        <v>437325</v>
      </c>
      <c r="BC212" s="23"/>
      <c r="BD212" s="96">
        <f t="shared" si="31"/>
        <v>2</v>
      </c>
      <c r="BE212" s="96">
        <f t="shared" si="32"/>
        <v>2</v>
      </c>
      <c r="BF212" s="96">
        <f t="shared" si="33"/>
        <v>3</v>
      </c>
      <c r="BG212" s="96">
        <f t="shared" si="34"/>
        <v>49</v>
      </c>
      <c r="BH212" s="96">
        <f t="shared" si="35"/>
        <v>42</v>
      </c>
      <c r="BI212" s="96">
        <f t="shared" si="36"/>
        <v>366667</v>
      </c>
      <c r="BJ212" s="97">
        <f t="shared" si="37"/>
        <v>269500</v>
      </c>
      <c r="BK212" s="96">
        <f t="shared" si="38"/>
        <v>269500</v>
      </c>
      <c r="BL212" s="96">
        <f t="shared" si="39"/>
        <v>296477</v>
      </c>
      <c r="BM212" s="96">
        <f t="shared" si="40"/>
        <v>304505</v>
      </c>
      <c r="BN212" s="96">
        <f t="shared" si="41"/>
        <v>385005</v>
      </c>
      <c r="BO212" s="96">
        <f t="shared" si="42"/>
        <v>367500</v>
      </c>
      <c r="BP212" s="97">
        <f t="shared" si="43"/>
        <v>404250</v>
      </c>
      <c r="BQ212" s="96">
        <f t="shared" si="44"/>
        <v>404250</v>
      </c>
      <c r="BR212" s="96">
        <f t="shared" si="45"/>
        <v>444715</v>
      </c>
      <c r="BS212" s="96">
        <f t="shared" si="46"/>
        <v>456750</v>
      </c>
      <c r="BT212" s="96">
        <f t="shared" si="47"/>
        <v>577500</v>
      </c>
      <c r="BU212" s="98">
        <f t="shared" si="48"/>
        <v>367500</v>
      </c>
      <c r="BV212" s="77">
        <f t="shared" si="49"/>
        <v>2654965</v>
      </c>
      <c r="BW212" s="9"/>
      <c r="BX212" s="9"/>
      <c r="BY212" s="9"/>
      <c r="BZ212" s="9"/>
      <c r="CA212" s="9"/>
      <c r="CB212" s="9"/>
      <c r="CC212" s="9"/>
      <c r="CD212" s="9"/>
      <c r="CE212" s="9"/>
      <c r="CF212" s="9"/>
      <c r="CG212" s="9"/>
      <c r="CH212" s="9"/>
      <c r="CI212" s="9"/>
      <c r="CJ212" s="9"/>
      <c r="CK212" s="9"/>
      <c r="CL212" s="9"/>
      <c r="CM212" s="9"/>
      <c r="CN212" s="9"/>
      <c r="CO212" s="9"/>
      <c r="CP212" s="9"/>
    </row>
    <row r="213" spans="1:94" ht="20.25" hidden="1" customHeight="1" x14ac:dyDescent="0.35">
      <c r="A213" s="79">
        <v>191</v>
      </c>
      <c r="B213" s="79" t="s">
        <v>35</v>
      </c>
      <c r="C213" s="80" t="s">
        <v>201</v>
      </c>
      <c r="D213" s="80" t="str">
        <f t="shared" si="0"/>
        <v>MANO DE OBRA|BRAZO DE CONTROL TRASERO</v>
      </c>
      <c r="E213" s="81" t="s">
        <v>10</v>
      </c>
      <c r="F213" s="82">
        <v>1</v>
      </c>
      <c r="G213" s="83">
        <v>268804.55064628</v>
      </c>
      <c r="H213" s="84">
        <f t="shared" si="50"/>
        <v>319877.41526907316</v>
      </c>
      <c r="I213" s="84">
        <v>268804.55064628</v>
      </c>
      <c r="J213" s="84">
        <f t="shared" si="51"/>
        <v>319877.41526907316</v>
      </c>
      <c r="K213" s="85">
        <v>0.91392000000000007</v>
      </c>
      <c r="L213" s="85">
        <f t="shared" si="52"/>
        <v>1.0875648</v>
      </c>
      <c r="M213" s="84">
        <v>14.633599999999999</v>
      </c>
      <c r="N213" s="84">
        <f t="shared" si="53"/>
        <v>17.413983999999999</v>
      </c>
      <c r="O213" s="84">
        <v>10.88</v>
      </c>
      <c r="P213" s="84">
        <f t="shared" si="54"/>
        <v>12.9472</v>
      </c>
      <c r="Q213" s="84"/>
      <c r="R213" s="84">
        <f t="shared" si="6"/>
        <v>0</v>
      </c>
      <c r="S213" s="86">
        <v>132000</v>
      </c>
      <c r="T213" s="87">
        <f t="shared" si="55"/>
        <v>157080</v>
      </c>
      <c r="U213" s="87">
        <v>132000</v>
      </c>
      <c r="V213" s="87">
        <f t="shared" si="56"/>
        <v>157080</v>
      </c>
      <c r="W213" s="87">
        <v>132000</v>
      </c>
      <c r="X213" s="87">
        <f t="shared" si="57"/>
        <v>157080</v>
      </c>
      <c r="Y213" s="87">
        <v>132000</v>
      </c>
      <c r="Z213" s="87">
        <f t="shared" si="58"/>
        <v>157080</v>
      </c>
      <c r="AA213" s="87">
        <v>132000</v>
      </c>
      <c r="AB213" s="87">
        <f t="shared" si="59"/>
        <v>157080</v>
      </c>
      <c r="AC213" s="87">
        <v>132000</v>
      </c>
      <c r="AD213" s="87">
        <f t="shared" si="60"/>
        <v>157080</v>
      </c>
      <c r="AE213" s="89">
        <v>145200</v>
      </c>
      <c r="AF213" s="90">
        <f t="shared" si="61"/>
        <v>172788</v>
      </c>
      <c r="AG213" s="90">
        <v>145200</v>
      </c>
      <c r="AH213" s="90">
        <f t="shared" si="62"/>
        <v>172788</v>
      </c>
      <c r="AI213" s="90">
        <v>145200</v>
      </c>
      <c r="AJ213" s="90">
        <f t="shared" si="63"/>
        <v>172788</v>
      </c>
      <c r="AK213" s="90">
        <v>145200</v>
      </c>
      <c r="AL213" s="90">
        <f t="shared" si="64"/>
        <v>172788</v>
      </c>
      <c r="AM213" s="90">
        <v>145200</v>
      </c>
      <c r="AN213" s="90">
        <f t="shared" si="65"/>
        <v>172788</v>
      </c>
      <c r="AO213" s="90">
        <v>145200</v>
      </c>
      <c r="AP213" s="91">
        <f t="shared" si="66"/>
        <v>172788</v>
      </c>
      <c r="AQ213" s="92">
        <f t="shared" si="19"/>
        <v>182001.5168820933</v>
      </c>
      <c r="AR213" s="93">
        <f t="shared" si="20"/>
        <v>216581.80508969101</v>
      </c>
      <c r="AS213" s="94">
        <f t="shared" si="21"/>
        <v>182001.5168820933</v>
      </c>
      <c r="AT213" s="94">
        <f t="shared" si="22"/>
        <v>216581.80508969101</v>
      </c>
      <c r="AU213" s="94">
        <f t="shared" si="23"/>
        <v>92400.304639999988</v>
      </c>
      <c r="AV213" s="94">
        <f t="shared" si="24"/>
        <v>109956.36252159998</v>
      </c>
      <c r="AW213" s="94">
        <f t="shared" si="25"/>
        <v>92404.877866666662</v>
      </c>
      <c r="AX213" s="94">
        <f t="shared" si="26"/>
        <v>109961.80466133333</v>
      </c>
      <c r="AY213" s="94">
        <f t="shared" si="27"/>
        <v>92403.626666666663</v>
      </c>
      <c r="AZ213" s="94">
        <f t="shared" si="28"/>
        <v>109960.31573333332</v>
      </c>
      <c r="BA213" s="94">
        <f t="shared" si="29"/>
        <v>138600</v>
      </c>
      <c r="BB213" s="95">
        <f t="shared" si="30"/>
        <v>164934</v>
      </c>
      <c r="BC213" s="23"/>
      <c r="BD213" s="96">
        <f t="shared" si="31"/>
        <v>164989</v>
      </c>
      <c r="BE213" s="96">
        <f t="shared" si="32"/>
        <v>164989</v>
      </c>
      <c r="BF213" s="96">
        <f t="shared" si="33"/>
        <v>3</v>
      </c>
      <c r="BG213" s="96">
        <f t="shared" si="34"/>
        <v>44</v>
      </c>
      <c r="BH213" s="96">
        <f t="shared" si="35"/>
        <v>33</v>
      </c>
      <c r="BI213" s="96">
        <f t="shared" si="36"/>
        <v>138286</v>
      </c>
      <c r="BJ213" s="97">
        <f t="shared" si="37"/>
        <v>182002</v>
      </c>
      <c r="BK213" s="96">
        <f t="shared" si="38"/>
        <v>182002</v>
      </c>
      <c r="BL213" s="96">
        <f t="shared" si="39"/>
        <v>92400</v>
      </c>
      <c r="BM213" s="96">
        <f t="shared" si="40"/>
        <v>92405</v>
      </c>
      <c r="BN213" s="96">
        <f t="shared" si="41"/>
        <v>92404</v>
      </c>
      <c r="BO213" s="96">
        <f t="shared" si="42"/>
        <v>138600</v>
      </c>
      <c r="BP213" s="97">
        <f t="shared" si="43"/>
        <v>138600</v>
      </c>
      <c r="BQ213" s="96">
        <f t="shared" si="44"/>
        <v>138600</v>
      </c>
      <c r="BR213" s="96">
        <f t="shared" si="45"/>
        <v>138600</v>
      </c>
      <c r="BS213" s="96">
        <f t="shared" si="46"/>
        <v>138600</v>
      </c>
      <c r="BT213" s="96">
        <f t="shared" si="47"/>
        <v>138600</v>
      </c>
      <c r="BU213" s="98">
        <f t="shared" si="48"/>
        <v>138600</v>
      </c>
      <c r="BV213" s="77">
        <f t="shared" si="49"/>
        <v>831600</v>
      </c>
      <c r="BW213" s="9"/>
      <c r="BX213" s="9"/>
      <c r="BY213" s="9"/>
      <c r="BZ213" s="9"/>
      <c r="CA213" s="9"/>
      <c r="CB213" s="9"/>
      <c r="CC213" s="9"/>
      <c r="CD213" s="9"/>
      <c r="CE213" s="9"/>
      <c r="CF213" s="9"/>
      <c r="CG213" s="9"/>
      <c r="CH213" s="9"/>
      <c r="CI213" s="9"/>
      <c r="CJ213" s="9"/>
      <c r="CK213" s="9"/>
      <c r="CL213" s="9"/>
      <c r="CM213" s="9"/>
      <c r="CN213" s="9"/>
      <c r="CO213" s="9"/>
      <c r="CP213" s="9"/>
    </row>
    <row r="214" spans="1:94" ht="20.25" hidden="1" customHeight="1" x14ac:dyDescent="0.35">
      <c r="A214" s="99">
        <v>192</v>
      </c>
      <c r="B214" s="99" t="s">
        <v>21</v>
      </c>
      <c r="C214" s="80" t="s">
        <v>201</v>
      </c>
      <c r="D214" s="80" t="str">
        <f t="shared" si="0"/>
        <v>REPUESTOS|BRAZO DE CONTROL TRASERO</v>
      </c>
      <c r="E214" s="81" t="s">
        <v>84</v>
      </c>
      <c r="F214" s="82">
        <v>1</v>
      </c>
      <c r="G214" s="83">
        <v>0.81483819800000001</v>
      </c>
      <c r="H214" s="84">
        <f t="shared" si="50"/>
        <v>0.96965745561999994</v>
      </c>
      <c r="I214" s="84">
        <v>0.57258900400000001</v>
      </c>
      <c r="J214" s="84">
        <f t="shared" si="51"/>
        <v>0.68138091475999996</v>
      </c>
      <c r="K214" s="85">
        <v>0.91392000000000007</v>
      </c>
      <c r="L214" s="85">
        <f t="shared" si="52"/>
        <v>1.0875648</v>
      </c>
      <c r="M214" s="84">
        <v>18.289280000000002</v>
      </c>
      <c r="N214" s="84">
        <f t="shared" si="53"/>
        <v>21.764243199999999</v>
      </c>
      <c r="O214" s="84">
        <v>14.144000000000002</v>
      </c>
      <c r="P214" s="84">
        <f t="shared" si="54"/>
        <v>16.83136</v>
      </c>
      <c r="Q214" s="84"/>
      <c r="R214" s="84">
        <f t="shared" si="6"/>
        <v>0</v>
      </c>
      <c r="S214" s="86">
        <v>570000</v>
      </c>
      <c r="T214" s="87">
        <f t="shared" si="55"/>
        <v>678300</v>
      </c>
      <c r="U214" s="87">
        <v>570000</v>
      </c>
      <c r="V214" s="87">
        <f t="shared" si="56"/>
        <v>678300</v>
      </c>
      <c r="W214" s="87">
        <v>546238</v>
      </c>
      <c r="X214" s="87">
        <f t="shared" si="57"/>
        <v>650023.22</v>
      </c>
      <c r="Y214" s="87">
        <v>325000</v>
      </c>
      <c r="Z214" s="87">
        <f t="shared" si="58"/>
        <v>386750</v>
      </c>
      <c r="AA214" s="87">
        <v>278852</v>
      </c>
      <c r="AB214" s="87">
        <f t="shared" si="59"/>
        <v>331833.88</v>
      </c>
      <c r="AC214" s="87">
        <v>700000</v>
      </c>
      <c r="AD214" s="87">
        <f t="shared" si="60"/>
        <v>833000</v>
      </c>
      <c r="AE214" s="89">
        <v>627000</v>
      </c>
      <c r="AF214" s="90">
        <f t="shared" si="61"/>
        <v>746130</v>
      </c>
      <c r="AG214" s="90">
        <v>627000</v>
      </c>
      <c r="AH214" s="90">
        <f t="shared" si="62"/>
        <v>746130</v>
      </c>
      <c r="AI214" s="90">
        <v>600900</v>
      </c>
      <c r="AJ214" s="90">
        <f t="shared" si="63"/>
        <v>715071</v>
      </c>
      <c r="AK214" s="90">
        <v>357500</v>
      </c>
      <c r="AL214" s="90">
        <f t="shared" si="64"/>
        <v>425425</v>
      </c>
      <c r="AM214" s="90">
        <v>306700</v>
      </c>
      <c r="AN214" s="90">
        <f t="shared" si="65"/>
        <v>364973</v>
      </c>
      <c r="AO214" s="90">
        <v>770000</v>
      </c>
      <c r="AP214" s="91">
        <f t="shared" si="66"/>
        <v>916300</v>
      </c>
      <c r="AQ214" s="92">
        <f t="shared" si="19"/>
        <v>399000.27161273267</v>
      </c>
      <c r="AR214" s="93">
        <f t="shared" si="20"/>
        <v>474810.32321915188</v>
      </c>
      <c r="AS214" s="94">
        <f t="shared" si="21"/>
        <v>399000.19086300133</v>
      </c>
      <c r="AT214" s="94">
        <f t="shared" si="22"/>
        <v>474810.22712697159</v>
      </c>
      <c r="AU214" s="94">
        <f t="shared" si="23"/>
        <v>382379.6379733333</v>
      </c>
      <c r="AV214" s="94">
        <f t="shared" si="24"/>
        <v>455031.7691882666</v>
      </c>
      <c r="AW214" s="94">
        <f t="shared" si="25"/>
        <v>227506.09642666669</v>
      </c>
      <c r="AX214" s="94">
        <f t="shared" si="26"/>
        <v>270732.25474773336</v>
      </c>
      <c r="AY214" s="94">
        <f t="shared" si="27"/>
        <v>195188.71466666667</v>
      </c>
      <c r="AZ214" s="94">
        <f t="shared" si="28"/>
        <v>232274.57045333332</v>
      </c>
      <c r="BA214" s="94">
        <f t="shared" si="29"/>
        <v>735000</v>
      </c>
      <c r="BB214" s="95">
        <f t="shared" si="30"/>
        <v>874650</v>
      </c>
      <c r="BC214" s="23"/>
      <c r="BD214" s="96">
        <f t="shared" si="31"/>
        <v>2</v>
      </c>
      <c r="BE214" s="96">
        <f t="shared" si="32"/>
        <v>2</v>
      </c>
      <c r="BF214" s="96">
        <f t="shared" si="33"/>
        <v>3</v>
      </c>
      <c r="BG214" s="96">
        <f t="shared" si="34"/>
        <v>55</v>
      </c>
      <c r="BH214" s="96">
        <f t="shared" si="35"/>
        <v>42</v>
      </c>
      <c r="BI214" s="96">
        <f t="shared" si="36"/>
        <v>733333</v>
      </c>
      <c r="BJ214" s="97">
        <f t="shared" si="37"/>
        <v>399000</v>
      </c>
      <c r="BK214" s="96">
        <f t="shared" si="38"/>
        <v>399000</v>
      </c>
      <c r="BL214" s="96">
        <f t="shared" si="39"/>
        <v>382380</v>
      </c>
      <c r="BM214" s="96">
        <f t="shared" si="40"/>
        <v>227506</v>
      </c>
      <c r="BN214" s="96">
        <f t="shared" si="41"/>
        <v>195189</v>
      </c>
      <c r="BO214" s="96">
        <f t="shared" si="42"/>
        <v>735000</v>
      </c>
      <c r="BP214" s="97">
        <f t="shared" si="43"/>
        <v>598500</v>
      </c>
      <c r="BQ214" s="96">
        <f t="shared" si="44"/>
        <v>598500</v>
      </c>
      <c r="BR214" s="96">
        <f t="shared" si="45"/>
        <v>573569</v>
      </c>
      <c r="BS214" s="96">
        <f t="shared" si="46"/>
        <v>341250</v>
      </c>
      <c r="BT214" s="96">
        <f t="shared" si="47"/>
        <v>292776</v>
      </c>
      <c r="BU214" s="98">
        <f t="shared" si="48"/>
        <v>735000</v>
      </c>
      <c r="BV214" s="77">
        <f t="shared" si="49"/>
        <v>3139595</v>
      </c>
      <c r="BW214" s="9"/>
      <c r="BX214" s="9"/>
      <c r="BY214" s="9"/>
      <c r="BZ214" s="9"/>
      <c r="CA214" s="9"/>
      <c r="CB214" s="9"/>
      <c r="CC214" s="9"/>
      <c r="CD214" s="9"/>
      <c r="CE214" s="9"/>
      <c r="CF214" s="9"/>
      <c r="CG214" s="9"/>
      <c r="CH214" s="9"/>
      <c r="CI214" s="9"/>
      <c r="CJ214" s="9"/>
      <c r="CK214" s="9"/>
      <c r="CL214" s="9"/>
      <c r="CM214" s="9"/>
      <c r="CN214" s="9"/>
      <c r="CO214" s="9"/>
      <c r="CP214" s="9"/>
    </row>
    <row r="215" spans="1:94" ht="20.25" hidden="1" customHeight="1" x14ac:dyDescent="0.35">
      <c r="A215" s="79">
        <v>193</v>
      </c>
      <c r="B215" s="79" t="s">
        <v>35</v>
      </c>
      <c r="C215" s="80" t="s">
        <v>202</v>
      </c>
      <c r="D215" s="80" t="str">
        <f t="shared" si="0"/>
        <v>MANO DE OBRA|BRAZO TENSOR VENTILADOR</v>
      </c>
      <c r="E215" s="81" t="s">
        <v>10</v>
      </c>
      <c r="F215" s="82">
        <v>1</v>
      </c>
      <c r="G215" s="83">
        <v>179203.03743462899</v>
      </c>
      <c r="H215" s="84">
        <f t="shared" si="50"/>
        <v>213251.61454720848</v>
      </c>
      <c r="I215" s="84">
        <v>179203.03743462899</v>
      </c>
      <c r="J215" s="84">
        <f t="shared" si="51"/>
        <v>213251.61454720848</v>
      </c>
      <c r="K215" s="84"/>
      <c r="L215" s="84">
        <f t="shared" si="52"/>
        <v>0</v>
      </c>
      <c r="M215" s="84">
        <v>14.633599999999999</v>
      </c>
      <c r="N215" s="84">
        <f t="shared" si="53"/>
        <v>17.413983999999999</v>
      </c>
      <c r="O215" s="84">
        <v>10.88</v>
      </c>
      <c r="P215" s="84">
        <f t="shared" si="54"/>
        <v>12.9472</v>
      </c>
      <c r="Q215" s="84"/>
      <c r="R215" s="84">
        <f t="shared" si="6"/>
        <v>0</v>
      </c>
      <c r="S215" s="86">
        <v>132000</v>
      </c>
      <c r="T215" s="87">
        <f t="shared" si="55"/>
        <v>157080</v>
      </c>
      <c r="U215" s="87">
        <v>132000</v>
      </c>
      <c r="V215" s="87">
        <f t="shared" si="56"/>
        <v>157080</v>
      </c>
      <c r="W215" s="87">
        <v>132000</v>
      </c>
      <c r="X215" s="87">
        <f t="shared" si="57"/>
        <v>157080</v>
      </c>
      <c r="Y215" s="87">
        <v>132000</v>
      </c>
      <c r="Z215" s="87">
        <f t="shared" si="58"/>
        <v>157080</v>
      </c>
      <c r="AA215" s="87">
        <v>132000</v>
      </c>
      <c r="AB215" s="87">
        <f t="shared" si="59"/>
        <v>157080</v>
      </c>
      <c r="AC215" s="87">
        <v>132000</v>
      </c>
      <c r="AD215" s="87">
        <f t="shared" si="60"/>
        <v>157080</v>
      </c>
      <c r="AE215" s="89">
        <v>145200</v>
      </c>
      <c r="AF215" s="90">
        <f t="shared" si="61"/>
        <v>172788</v>
      </c>
      <c r="AG215" s="90">
        <v>145200</v>
      </c>
      <c r="AH215" s="90">
        <f t="shared" si="62"/>
        <v>172788</v>
      </c>
      <c r="AI215" s="90">
        <v>145200</v>
      </c>
      <c r="AJ215" s="90">
        <f t="shared" si="63"/>
        <v>172788</v>
      </c>
      <c r="AK215" s="90">
        <v>145200</v>
      </c>
      <c r="AL215" s="90">
        <f t="shared" si="64"/>
        <v>172788</v>
      </c>
      <c r="AM215" s="90">
        <v>145200</v>
      </c>
      <c r="AN215" s="90">
        <f t="shared" si="65"/>
        <v>172788</v>
      </c>
      <c r="AO215" s="90">
        <v>145200</v>
      </c>
      <c r="AP215" s="91">
        <f t="shared" si="66"/>
        <v>172788</v>
      </c>
      <c r="AQ215" s="92">
        <f t="shared" si="19"/>
        <v>152134.345811543</v>
      </c>
      <c r="AR215" s="93">
        <f t="shared" si="20"/>
        <v>181039.87151573616</v>
      </c>
      <c r="AS215" s="94">
        <f t="shared" si="21"/>
        <v>152134.345811543</v>
      </c>
      <c r="AT215" s="94">
        <f t="shared" si="22"/>
        <v>181039.87151573616</v>
      </c>
      <c r="AU215" s="94">
        <f t="shared" si="23"/>
        <v>138600</v>
      </c>
      <c r="AV215" s="94">
        <f t="shared" si="24"/>
        <v>164934</v>
      </c>
      <c r="AW215" s="94">
        <f t="shared" si="25"/>
        <v>92404.877866666662</v>
      </c>
      <c r="AX215" s="94">
        <f t="shared" si="26"/>
        <v>109961.80466133333</v>
      </c>
      <c r="AY215" s="94">
        <f t="shared" si="27"/>
        <v>92403.626666666663</v>
      </c>
      <c r="AZ215" s="94">
        <f t="shared" si="28"/>
        <v>109960.31573333332</v>
      </c>
      <c r="BA215" s="94">
        <f t="shared" si="29"/>
        <v>138600</v>
      </c>
      <c r="BB215" s="95">
        <f t="shared" si="30"/>
        <v>164934</v>
      </c>
      <c r="BC215" s="23"/>
      <c r="BD215" s="96">
        <f t="shared" si="31"/>
        <v>149678</v>
      </c>
      <c r="BE215" s="96">
        <f t="shared" si="32"/>
        <v>149678</v>
      </c>
      <c r="BF215" s="96">
        <f t="shared" si="33"/>
        <v>138286</v>
      </c>
      <c r="BG215" s="96">
        <f t="shared" si="34"/>
        <v>44</v>
      </c>
      <c r="BH215" s="96">
        <f t="shared" si="35"/>
        <v>33</v>
      </c>
      <c r="BI215" s="96">
        <f t="shared" si="36"/>
        <v>138286</v>
      </c>
      <c r="BJ215" s="97">
        <f t="shared" si="37"/>
        <v>152134</v>
      </c>
      <c r="BK215" s="96">
        <f t="shared" si="38"/>
        <v>152134</v>
      </c>
      <c r="BL215" s="96">
        <f t="shared" si="39"/>
        <v>138600</v>
      </c>
      <c r="BM215" s="96">
        <f t="shared" si="40"/>
        <v>92405</v>
      </c>
      <c r="BN215" s="96">
        <f t="shared" si="41"/>
        <v>92404</v>
      </c>
      <c r="BO215" s="96">
        <f t="shared" si="42"/>
        <v>138600</v>
      </c>
      <c r="BP215" s="97">
        <f t="shared" si="43"/>
        <v>152134</v>
      </c>
      <c r="BQ215" s="96">
        <f t="shared" si="44"/>
        <v>152134</v>
      </c>
      <c r="BR215" s="96">
        <f t="shared" si="45"/>
        <v>138600</v>
      </c>
      <c r="BS215" s="96">
        <f t="shared" si="46"/>
        <v>138600</v>
      </c>
      <c r="BT215" s="96">
        <f t="shared" si="47"/>
        <v>138600</v>
      </c>
      <c r="BU215" s="98">
        <f t="shared" si="48"/>
        <v>138600</v>
      </c>
      <c r="BV215" s="77">
        <f t="shared" si="49"/>
        <v>858668</v>
      </c>
      <c r="BW215" s="9"/>
      <c r="BX215" s="9"/>
      <c r="BY215" s="9"/>
      <c r="BZ215" s="9"/>
      <c r="CA215" s="9"/>
      <c r="CB215" s="9"/>
      <c r="CC215" s="9"/>
      <c r="CD215" s="9"/>
      <c r="CE215" s="9"/>
      <c r="CF215" s="9"/>
      <c r="CG215" s="9"/>
      <c r="CH215" s="9"/>
      <c r="CI215" s="9"/>
      <c r="CJ215" s="9"/>
      <c r="CK215" s="9"/>
      <c r="CL215" s="9"/>
      <c r="CM215" s="9"/>
      <c r="CN215" s="9"/>
      <c r="CO215" s="9"/>
      <c r="CP215" s="9"/>
    </row>
    <row r="216" spans="1:94" ht="20.25" hidden="1" customHeight="1" x14ac:dyDescent="0.35">
      <c r="A216" s="99">
        <v>194</v>
      </c>
      <c r="B216" s="99" t="s">
        <v>21</v>
      </c>
      <c r="C216" s="80" t="s">
        <v>202</v>
      </c>
      <c r="D216" s="80" t="str">
        <f t="shared" si="0"/>
        <v>REPUESTOS|BRAZO TENSOR VENTILADOR</v>
      </c>
      <c r="E216" s="81" t="s">
        <v>84</v>
      </c>
      <c r="F216" s="82">
        <v>1</v>
      </c>
      <c r="G216" s="83">
        <v>143902.28668106301</v>
      </c>
      <c r="H216" s="84">
        <f t="shared" si="50"/>
        <v>171243.72115046496</v>
      </c>
      <c r="I216" s="84">
        <v>210124.902768778</v>
      </c>
      <c r="J216" s="84">
        <f t="shared" si="51"/>
        <v>250048.6342948458</v>
      </c>
      <c r="K216" s="84">
        <v>0.91392000000000007</v>
      </c>
      <c r="L216" s="84">
        <f t="shared" si="52"/>
        <v>1.0875648</v>
      </c>
      <c r="M216" s="84">
        <v>18.289280000000002</v>
      </c>
      <c r="N216" s="84">
        <f t="shared" si="53"/>
        <v>21.764243199999999</v>
      </c>
      <c r="O216" s="84">
        <v>14.144000000000002</v>
      </c>
      <c r="P216" s="84">
        <f t="shared" si="54"/>
        <v>16.83136</v>
      </c>
      <c r="Q216" s="84"/>
      <c r="R216" s="84">
        <f t="shared" si="6"/>
        <v>0</v>
      </c>
      <c r="S216" s="86">
        <v>465000</v>
      </c>
      <c r="T216" s="87">
        <f t="shared" si="55"/>
        <v>553350</v>
      </c>
      <c r="U216" s="87">
        <v>723000</v>
      </c>
      <c r="V216" s="87">
        <f t="shared" si="56"/>
        <v>860370</v>
      </c>
      <c r="W216" s="87">
        <v>1159663</v>
      </c>
      <c r="X216" s="87">
        <f t="shared" si="57"/>
        <v>1379998.97</v>
      </c>
      <c r="Y216" s="87">
        <v>654000</v>
      </c>
      <c r="Z216" s="87">
        <f t="shared" si="58"/>
        <v>778260</v>
      </c>
      <c r="AA216" s="87">
        <v>374110</v>
      </c>
      <c r="AB216" s="87">
        <f t="shared" si="59"/>
        <v>445190.89999999997</v>
      </c>
      <c r="AC216" s="87">
        <v>850000</v>
      </c>
      <c r="AD216" s="87">
        <f t="shared" si="60"/>
        <v>1011500</v>
      </c>
      <c r="AE216" s="89">
        <v>511500</v>
      </c>
      <c r="AF216" s="90">
        <f t="shared" si="61"/>
        <v>608685</v>
      </c>
      <c r="AG216" s="90">
        <v>795300</v>
      </c>
      <c r="AH216" s="90">
        <f t="shared" si="62"/>
        <v>946407</v>
      </c>
      <c r="AI216" s="90">
        <v>1275600</v>
      </c>
      <c r="AJ216" s="90">
        <f t="shared" si="63"/>
        <v>1517964</v>
      </c>
      <c r="AK216" s="90">
        <v>719400</v>
      </c>
      <c r="AL216" s="90">
        <f t="shared" si="64"/>
        <v>856086</v>
      </c>
      <c r="AM216" s="90">
        <v>411500</v>
      </c>
      <c r="AN216" s="90">
        <f t="shared" si="65"/>
        <v>489685</v>
      </c>
      <c r="AO216" s="90">
        <v>935000</v>
      </c>
      <c r="AP216" s="91">
        <f t="shared" si="66"/>
        <v>1112650</v>
      </c>
      <c r="AQ216" s="92">
        <f t="shared" si="19"/>
        <v>373467.42889368767</v>
      </c>
      <c r="AR216" s="93">
        <f t="shared" si="20"/>
        <v>444426.2403834883</v>
      </c>
      <c r="AS216" s="94">
        <f t="shared" si="21"/>
        <v>576141.63425625942</v>
      </c>
      <c r="AT216" s="94">
        <f t="shared" si="22"/>
        <v>685608.54476494866</v>
      </c>
      <c r="AU216" s="94">
        <f t="shared" si="23"/>
        <v>811754.63797333336</v>
      </c>
      <c r="AV216" s="94">
        <f t="shared" si="24"/>
        <v>965988.0191882666</v>
      </c>
      <c r="AW216" s="94">
        <f t="shared" si="25"/>
        <v>457806.09642666671</v>
      </c>
      <c r="AX216" s="94">
        <f t="shared" si="26"/>
        <v>544789.25474773336</v>
      </c>
      <c r="AY216" s="94">
        <f t="shared" si="27"/>
        <v>261874.71466666667</v>
      </c>
      <c r="AZ216" s="94">
        <f t="shared" si="28"/>
        <v>311630.91045333334</v>
      </c>
      <c r="BA216" s="94">
        <f t="shared" si="29"/>
        <v>892500</v>
      </c>
      <c r="BB216" s="95">
        <f t="shared" si="30"/>
        <v>1062075</v>
      </c>
      <c r="BC216" s="23"/>
      <c r="BD216" s="96">
        <f t="shared" si="31"/>
        <v>271377</v>
      </c>
      <c r="BE216" s="96">
        <f t="shared" si="32"/>
        <v>405428</v>
      </c>
      <c r="BF216" s="96">
        <f t="shared" si="33"/>
        <v>3</v>
      </c>
      <c r="BG216" s="96">
        <f t="shared" si="34"/>
        <v>55</v>
      </c>
      <c r="BH216" s="96">
        <f t="shared" si="35"/>
        <v>42</v>
      </c>
      <c r="BI216" s="96">
        <f t="shared" si="36"/>
        <v>890476</v>
      </c>
      <c r="BJ216" s="97">
        <f t="shared" si="37"/>
        <v>373467</v>
      </c>
      <c r="BK216" s="96">
        <f t="shared" si="38"/>
        <v>576142</v>
      </c>
      <c r="BL216" s="96">
        <f t="shared" si="39"/>
        <v>811755</v>
      </c>
      <c r="BM216" s="96">
        <f t="shared" si="40"/>
        <v>457806</v>
      </c>
      <c r="BN216" s="96">
        <f t="shared" si="41"/>
        <v>261875</v>
      </c>
      <c r="BO216" s="96">
        <f t="shared" si="42"/>
        <v>892500</v>
      </c>
      <c r="BP216" s="97">
        <f t="shared" si="43"/>
        <v>488250</v>
      </c>
      <c r="BQ216" s="96">
        <f t="shared" si="44"/>
        <v>759150</v>
      </c>
      <c r="BR216" s="96">
        <f t="shared" si="45"/>
        <v>1217632</v>
      </c>
      <c r="BS216" s="96">
        <f t="shared" si="46"/>
        <v>686700</v>
      </c>
      <c r="BT216" s="96">
        <f t="shared" si="47"/>
        <v>392805</v>
      </c>
      <c r="BU216" s="98">
        <f t="shared" si="48"/>
        <v>892500</v>
      </c>
      <c r="BV216" s="77">
        <f t="shared" si="49"/>
        <v>4437037</v>
      </c>
      <c r="BW216" s="9"/>
      <c r="BX216" s="9"/>
      <c r="BY216" s="9"/>
      <c r="BZ216" s="9"/>
      <c r="CA216" s="9"/>
      <c r="CB216" s="9"/>
      <c r="CC216" s="9"/>
      <c r="CD216" s="9"/>
      <c r="CE216" s="9"/>
      <c r="CF216" s="9"/>
      <c r="CG216" s="9"/>
      <c r="CH216" s="9"/>
      <c r="CI216" s="9"/>
      <c r="CJ216" s="9"/>
      <c r="CK216" s="9"/>
      <c r="CL216" s="9"/>
      <c r="CM216" s="9"/>
      <c r="CN216" s="9"/>
      <c r="CO216" s="9"/>
      <c r="CP216" s="9"/>
    </row>
    <row r="217" spans="1:94" ht="20.25" hidden="1" customHeight="1" x14ac:dyDescent="0.35">
      <c r="A217" s="79">
        <v>195</v>
      </c>
      <c r="B217" s="79" t="s">
        <v>35</v>
      </c>
      <c r="C217" s="80" t="s">
        <v>203</v>
      </c>
      <c r="D217" s="80" t="str">
        <f t="shared" si="0"/>
        <v>MANO DE OBRA|BRONCES SINCRONIZADORES (JUEGO)</v>
      </c>
      <c r="E217" s="81" t="s">
        <v>10</v>
      </c>
      <c r="F217" s="82">
        <v>1</v>
      </c>
      <c r="G217" s="83">
        <v>806412.72698737192</v>
      </c>
      <c r="H217" s="84">
        <f t="shared" si="50"/>
        <v>959631.14511497249</v>
      </c>
      <c r="I217" s="84">
        <v>806412.72698737192</v>
      </c>
      <c r="J217" s="84">
        <f t="shared" si="51"/>
        <v>959631.14511497249</v>
      </c>
      <c r="K217" s="84">
        <v>0.91392000000000007</v>
      </c>
      <c r="L217" s="84">
        <f t="shared" si="52"/>
        <v>1.0875648</v>
      </c>
      <c r="M217" s="84">
        <v>14.633599999999999</v>
      </c>
      <c r="N217" s="84">
        <f t="shared" si="53"/>
        <v>17.413983999999999</v>
      </c>
      <c r="O217" s="84">
        <v>10.88</v>
      </c>
      <c r="P217" s="84">
        <f t="shared" si="54"/>
        <v>12.9472</v>
      </c>
      <c r="Q217" s="84"/>
      <c r="R217" s="84">
        <f t="shared" si="6"/>
        <v>0</v>
      </c>
      <c r="S217" s="86">
        <v>875000</v>
      </c>
      <c r="T217" s="87">
        <f t="shared" si="55"/>
        <v>1041250</v>
      </c>
      <c r="U217" s="87">
        <v>875000</v>
      </c>
      <c r="V217" s="87">
        <f t="shared" si="56"/>
        <v>1041250</v>
      </c>
      <c r="W217" s="87">
        <v>875000</v>
      </c>
      <c r="X217" s="87">
        <f t="shared" si="57"/>
        <v>1041250</v>
      </c>
      <c r="Y217" s="87">
        <v>875000</v>
      </c>
      <c r="Z217" s="87">
        <f t="shared" si="58"/>
        <v>1041250</v>
      </c>
      <c r="AA217" s="87">
        <v>875000</v>
      </c>
      <c r="AB217" s="87">
        <f t="shared" si="59"/>
        <v>1041250</v>
      </c>
      <c r="AC217" s="87">
        <v>875000</v>
      </c>
      <c r="AD217" s="87">
        <f t="shared" si="60"/>
        <v>1041250</v>
      </c>
      <c r="AE217" s="89">
        <v>962500</v>
      </c>
      <c r="AF217" s="90">
        <f t="shared" si="61"/>
        <v>1145375</v>
      </c>
      <c r="AG217" s="90">
        <v>962500</v>
      </c>
      <c r="AH217" s="90">
        <f t="shared" si="62"/>
        <v>1145375</v>
      </c>
      <c r="AI217" s="90">
        <v>962500</v>
      </c>
      <c r="AJ217" s="90">
        <f t="shared" si="63"/>
        <v>1145375</v>
      </c>
      <c r="AK217" s="90">
        <v>962500</v>
      </c>
      <c r="AL217" s="90">
        <f t="shared" si="64"/>
        <v>1145375</v>
      </c>
      <c r="AM217" s="90">
        <v>962500</v>
      </c>
      <c r="AN217" s="90">
        <f t="shared" si="65"/>
        <v>1145375</v>
      </c>
      <c r="AO217" s="90">
        <v>962500</v>
      </c>
      <c r="AP217" s="91">
        <f t="shared" si="66"/>
        <v>1145375</v>
      </c>
      <c r="AQ217" s="92">
        <f t="shared" si="19"/>
        <v>881304.24232912401</v>
      </c>
      <c r="AR217" s="93">
        <f t="shared" si="20"/>
        <v>1048752.0483716575</v>
      </c>
      <c r="AS217" s="94">
        <f t="shared" si="21"/>
        <v>881304.24232912401</v>
      </c>
      <c r="AT217" s="94">
        <f t="shared" si="22"/>
        <v>1048752.0483716575</v>
      </c>
      <c r="AU217" s="94">
        <f t="shared" si="23"/>
        <v>612500.30463999999</v>
      </c>
      <c r="AV217" s="94">
        <f t="shared" si="24"/>
        <v>728875.36252159998</v>
      </c>
      <c r="AW217" s="94">
        <f t="shared" si="25"/>
        <v>612504.87786666665</v>
      </c>
      <c r="AX217" s="94">
        <f t="shared" si="26"/>
        <v>728880.80466133333</v>
      </c>
      <c r="AY217" s="94">
        <f t="shared" si="27"/>
        <v>612503.62666666659</v>
      </c>
      <c r="AZ217" s="94">
        <f t="shared" si="28"/>
        <v>728879.31573333323</v>
      </c>
      <c r="BA217" s="94">
        <f t="shared" si="29"/>
        <v>918750</v>
      </c>
      <c r="BB217" s="95">
        <f t="shared" si="30"/>
        <v>1093312.5</v>
      </c>
      <c r="BC217" s="23"/>
      <c r="BD217" s="96">
        <f t="shared" si="31"/>
        <v>876712</v>
      </c>
      <c r="BE217" s="96">
        <f t="shared" si="32"/>
        <v>876712</v>
      </c>
      <c r="BF217" s="96">
        <f t="shared" si="33"/>
        <v>3</v>
      </c>
      <c r="BG217" s="96">
        <f t="shared" si="34"/>
        <v>44</v>
      </c>
      <c r="BH217" s="96">
        <f t="shared" si="35"/>
        <v>33</v>
      </c>
      <c r="BI217" s="96">
        <f t="shared" si="36"/>
        <v>916667</v>
      </c>
      <c r="BJ217" s="97">
        <f t="shared" si="37"/>
        <v>881304</v>
      </c>
      <c r="BK217" s="96">
        <f t="shared" si="38"/>
        <v>881304</v>
      </c>
      <c r="BL217" s="96">
        <f t="shared" si="39"/>
        <v>612500</v>
      </c>
      <c r="BM217" s="96">
        <f t="shared" si="40"/>
        <v>612505</v>
      </c>
      <c r="BN217" s="96">
        <f t="shared" si="41"/>
        <v>612504</v>
      </c>
      <c r="BO217" s="96">
        <f t="shared" si="42"/>
        <v>918750</v>
      </c>
      <c r="BP217" s="97">
        <f t="shared" si="43"/>
        <v>881304</v>
      </c>
      <c r="BQ217" s="96">
        <f t="shared" si="44"/>
        <v>881304</v>
      </c>
      <c r="BR217" s="96">
        <f t="shared" si="45"/>
        <v>918750</v>
      </c>
      <c r="BS217" s="96">
        <f t="shared" si="46"/>
        <v>918750</v>
      </c>
      <c r="BT217" s="96">
        <f t="shared" si="47"/>
        <v>918750</v>
      </c>
      <c r="BU217" s="98">
        <f t="shared" si="48"/>
        <v>918750</v>
      </c>
      <c r="BV217" s="77">
        <f t="shared" si="49"/>
        <v>5437608</v>
      </c>
      <c r="BW217" s="9"/>
      <c r="BX217" s="9"/>
      <c r="BY217" s="9"/>
      <c r="BZ217" s="9"/>
      <c r="CA217" s="9"/>
      <c r="CB217" s="9"/>
      <c r="CC217" s="9"/>
      <c r="CD217" s="9"/>
      <c r="CE217" s="9"/>
      <c r="CF217" s="9"/>
      <c r="CG217" s="9"/>
      <c r="CH217" s="9"/>
      <c r="CI217" s="9"/>
      <c r="CJ217" s="9"/>
      <c r="CK217" s="9"/>
      <c r="CL217" s="9"/>
      <c r="CM217" s="9"/>
      <c r="CN217" s="9"/>
      <c r="CO217" s="9"/>
      <c r="CP217" s="9"/>
    </row>
    <row r="218" spans="1:94" ht="20.25" hidden="1" customHeight="1" x14ac:dyDescent="0.35">
      <c r="A218" s="99">
        <v>196</v>
      </c>
      <c r="B218" s="99" t="s">
        <v>21</v>
      </c>
      <c r="C218" s="80" t="s">
        <v>203</v>
      </c>
      <c r="D218" s="80" t="str">
        <f t="shared" si="0"/>
        <v>REPUESTOS|BRONCES SINCRONIZADORES (JUEGO)</v>
      </c>
      <c r="E218" s="81" t="s">
        <v>124</v>
      </c>
      <c r="F218" s="82">
        <v>1</v>
      </c>
      <c r="G218" s="83">
        <v>310640.00644197699</v>
      </c>
      <c r="H218" s="84">
        <f t="shared" si="50"/>
        <v>369661.60766595259</v>
      </c>
      <c r="I218" s="84">
        <v>386005.76779087196</v>
      </c>
      <c r="J218" s="84">
        <f t="shared" si="51"/>
        <v>459346.8636711376</v>
      </c>
      <c r="K218" s="84">
        <v>0.91392000000000007</v>
      </c>
      <c r="L218" s="84">
        <f t="shared" si="52"/>
        <v>1.0875648</v>
      </c>
      <c r="M218" s="84">
        <v>19.203199999999999</v>
      </c>
      <c r="N218" s="84">
        <f t="shared" si="53"/>
        <v>22.851807999999998</v>
      </c>
      <c r="O218" s="84">
        <v>14.144000000000002</v>
      </c>
      <c r="P218" s="84">
        <f t="shared" si="54"/>
        <v>16.83136</v>
      </c>
      <c r="Q218" s="84"/>
      <c r="R218" s="84">
        <f t="shared" si="6"/>
        <v>0</v>
      </c>
      <c r="S218" s="86">
        <v>485000</v>
      </c>
      <c r="T218" s="87">
        <f t="shared" si="55"/>
        <v>577150</v>
      </c>
      <c r="U218" s="87">
        <v>485000</v>
      </c>
      <c r="V218" s="87">
        <f t="shared" si="56"/>
        <v>577150</v>
      </c>
      <c r="W218" s="87">
        <v>1210084</v>
      </c>
      <c r="X218" s="87">
        <f t="shared" si="57"/>
        <v>1439999.96</v>
      </c>
      <c r="Y218" s="87">
        <v>1260000</v>
      </c>
      <c r="Z218" s="87">
        <f t="shared" si="58"/>
        <v>1499400</v>
      </c>
      <c r="AA218" s="87">
        <v>179539</v>
      </c>
      <c r="AB218" s="87">
        <f t="shared" si="59"/>
        <v>213651.41</v>
      </c>
      <c r="AC218" s="87">
        <v>7500000</v>
      </c>
      <c r="AD218" s="87">
        <f t="shared" si="60"/>
        <v>8925000</v>
      </c>
      <c r="AE218" s="89">
        <v>533500</v>
      </c>
      <c r="AF218" s="90">
        <f t="shared" si="61"/>
        <v>634865</v>
      </c>
      <c r="AG218" s="90">
        <v>533500</v>
      </c>
      <c r="AH218" s="90">
        <f t="shared" si="62"/>
        <v>634865</v>
      </c>
      <c r="AI218" s="90">
        <v>1331100</v>
      </c>
      <c r="AJ218" s="90">
        <f t="shared" si="63"/>
        <v>1584009</v>
      </c>
      <c r="AK218" s="90">
        <v>1386000</v>
      </c>
      <c r="AL218" s="90">
        <f t="shared" si="64"/>
        <v>1649340</v>
      </c>
      <c r="AM218" s="90">
        <v>197500</v>
      </c>
      <c r="AN218" s="90">
        <f t="shared" si="65"/>
        <v>235025</v>
      </c>
      <c r="AO218" s="90">
        <v>8250000</v>
      </c>
      <c r="AP218" s="91">
        <f t="shared" si="66"/>
        <v>9817500</v>
      </c>
      <c r="AQ218" s="92">
        <f t="shared" si="19"/>
        <v>443046.66881399229</v>
      </c>
      <c r="AR218" s="93">
        <f t="shared" si="20"/>
        <v>527225.5358886508</v>
      </c>
      <c r="AS218" s="94">
        <f t="shared" si="21"/>
        <v>468168.58926362399</v>
      </c>
      <c r="AT218" s="94">
        <f t="shared" si="22"/>
        <v>557120.62122371257</v>
      </c>
      <c r="AU218" s="94">
        <f t="shared" si="23"/>
        <v>847061.63797333336</v>
      </c>
      <c r="AV218" s="94">
        <f t="shared" si="24"/>
        <v>1008003.3491882667</v>
      </c>
      <c r="AW218" s="94">
        <f t="shared" si="25"/>
        <v>882006.40106666682</v>
      </c>
      <c r="AX218" s="94">
        <f t="shared" si="26"/>
        <v>1049587.6172693335</v>
      </c>
      <c r="AY218" s="94">
        <f t="shared" si="27"/>
        <v>125684.38133333332</v>
      </c>
      <c r="AZ218" s="94">
        <f t="shared" si="28"/>
        <v>149564.41378666664</v>
      </c>
      <c r="BA218" s="94">
        <f t="shared" si="29"/>
        <v>7875000</v>
      </c>
      <c r="BB218" s="95">
        <f t="shared" si="30"/>
        <v>9371250</v>
      </c>
      <c r="BC218" s="23"/>
      <c r="BD218" s="96">
        <f t="shared" si="31"/>
        <v>419262</v>
      </c>
      <c r="BE218" s="96">
        <f t="shared" si="32"/>
        <v>459636</v>
      </c>
      <c r="BF218" s="96">
        <f t="shared" si="33"/>
        <v>3</v>
      </c>
      <c r="BG218" s="96">
        <f t="shared" si="34"/>
        <v>58</v>
      </c>
      <c r="BH218" s="96">
        <f t="shared" si="35"/>
        <v>42</v>
      </c>
      <c r="BI218" s="96">
        <f t="shared" si="36"/>
        <v>7857143</v>
      </c>
      <c r="BJ218" s="97">
        <f t="shared" si="37"/>
        <v>443047</v>
      </c>
      <c r="BK218" s="96">
        <f t="shared" si="38"/>
        <v>468169</v>
      </c>
      <c r="BL218" s="96">
        <f t="shared" si="39"/>
        <v>847062</v>
      </c>
      <c r="BM218" s="96">
        <f t="shared" si="40"/>
        <v>882006</v>
      </c>
      <c r="BN218" s="96">
        <f t="shared" si="41"/>
        <v>125684</v>
      </c>
      <c r="BO218" s="96">
        <f t="shared" si="42"/>
        <v>7875000</v>
      </c>
      <c r="BP218" s="97">
        <f t="shared" si="43"/>
        <v>443047</v>
      </c>
      <c r="BQ218" s="96">
        <f t="shared" si="44"/>
        <v>468169</v>
      </c>
      <c r="BR218" s="96">
        <f t="shared" si="45"/>
        <v>1270592</v>
      </c>
      <c r="BS218" s="96">
        <f t="shared" si="46"/>
        <v>1323000</v>
      </c>
      <c r="BT218" s="96">
        <f t="shared" si="47"/>
        <v>188520</v>
      </c>
      <c r="BU218" s="98">
        <f t="shared" si="48"/>
        <v>7875000</v>
      </c>
      <c r="BV218" s="77">
        <f t="shared" si="49"/>
        <v>11568328</v>
      </c>
      <c r="BW218" s="9"/>
      <c r="BX218" s="9"/>
      <c r="BY218" s="9"/>
      <c r="BZ218" s="9"/>
      <c r="CA218" s="9"/>
      <c r="CB218" s="9"/>
      <c r="CC218" s="9"/>
      <c r="CD218" s="9"/>
      <c r="CE218" s="9"/>
      <c r="CF218" s="9"/>
      <c r="CG218" s="9"/>
      <c r="CH218" s="9"/>
      <c r="CI218" s="9"/>
      <c r="CJ218" s="9"/>
      <c r="CK218" s="9"/>
      <c r="CL218" s="9"/>
      <c r="CM218" s="9"/>
      <c r="CN218" s="9"/>
      <c r="CO218" s="9"/>
      <c r="CP218" s="9"/>
    </row>
    <row r="219" spans="1:94" ht="20.25" hidden="1" customHeight="1" x14ac:dyDescent="0.35">
      <c r="A219" s="79">
        <v>197</v>
      </c>
      <c r="B219" s="79" t="s">
        <v>35</v>
      </c>
      <c r="C219" s="80" t="s">
        <v>204</v>
      </c>
      <c r="D219" s="80" t="str">
        <f t="shared" si="0"/>
        <v>MANO DE OBRA|BUJE CONTROL CAMBIOS</v>
      </c>
      <c r="E219" s="81" t="s">
        <v>10</v>
      </c>
      <c r="F219" s="82">
        <v>1</v>
      </c>
      <c r="G219" s="83">
        <v>268804.55064628</v>
      </c>
      <c r="H219" s="84">
        <f t="shared" si="50"/>
        <v>319877.41526907316</v>
      </c>
      <c r="I219" s="84">
        <v>268804.55064628</v>
      </c>
      <c r="J219" s="84">
        <f t="shared" si="51"/>
        <v>319877.41526907316</v>
      </c>
      <c r="K219" s="84">
        <v>0.91392000000000007</v>
      </c>
      <c r="L219" s="84">
        <f t="shared" si="52"/>
        <v>1.0875648</v>
      </c>
      <c r="M219" s="84">
        <v>14.633599999999999</v>
      </c>
      <c r="N219" s="84">
        <f t="shared" si="53"/>
        <v>17.413983999999999</v>
      </c>
      <c r="O219" s="84">
        <v>10.88</v>
      </c>
      <c r="P219" s="84">
        <f t="shared" si="54"/>
        <v>12.9472</v>
      </c>
      <c r="Q219" s="84"/>
      <c r="R219" s="84">
        <f t="shared" si="6"/>
        <v>0</v>
      </c>
      <c r="S219" s="86">
        <v>132000</v>
      </c>
      <c r="T219" s="87">
        <f t="shared" si="55"/>
        <v>157080</v>
      </c>
      <c r="U219" s="87">
        <v>132000</v>
      </c>
      <c r="V219" s="87">
        <f t="shared" si="56"/>
        <v>157080</v>
      </c>
      <c r="W219" s="87">
        <v>132000</v>
      </c>
      <c r="X219" s="87">
        <f t="shared" si="57"/>
        <v>157080</v>
      </c>
      <c r="Y219" s="87">
        <v>132000</v>
      </c>
      <c r="Z219" s="87">
        <f t="shared" si="58"/>
        <v>157080</v>
      </c>
      <c r="AA219" s="87">
        <v>132000</v>
      </c>
      <c r="AB219" s="87">
        <f t="shared" si="59"/>
        <v>157080</v>
      </c>
      <c r="AC219" s="87">
        <v>132000</v>
      </c>
      <c r="AD219" s="87">
        <f t="shared" si="60"/>
        <v>157080</v>
      </c>
      <c r="AE219" s="89">
        <v>145200</v>
      </c>
      <c r="AF219" s="90">
        <f t="shared" si="61"/>
        <v>172788</v>
      </c>
      <c r="AG219" s="90">
        <v>145200</v>
      </c>
      <c r="AH219" s="90">
        <f t="shared" si="62"/>
        <v>172788</v>
      </c>
      <c r="AI219" s="90">
        <v>145200</v>
      </c>
      <c r="AJ219" s="90">
        <f t="shared" si="63"/>
        <v>172788</v>
      </c>
      <c r="AK219" s="90">
        <v>145200</v>
      </c>
      <c r="AL219" s="90">
        <f t="shared" si="64"/>
        <v>172788</v>
      </c>
      <c r="AM219" s="90">
        <v>145200</v>
      </c>
      <c r="AN219" s="90">
        <f t="shared" si="65"/>
        <v>172788</v>
      </c>
      <c r="AO219" s="90">
        <v>145200</v>
      </c>
      <c r="AP219" s="91">
        <f t="shared" si="66"/>
        <v>172788</v>
      </c>
      <c r="AQ219" s="92">
        <f t="shared" si="19"/>
        <v>182001.5168820933</v>
      </c>
      <c r="AR219" s="93">
        <f t="shared" si="20"/>
        <v>216581.80508969101</v>
      </c>
      <c r="AS219" s="94">
        <f t="shared" si="21"/>
        <v>182001.5168820933</v>
      </c>
      <c r="AT219" s="94">
        <f t="shared" si="22"/>
        <v>216581.80508969101</v>
      </c>
      <c r="AU219" s="94">
        <f t="shared" si="23"/>
        <v>92400.304639999988</v>
      </c>
      <c r="AV219" s="94">
        <f t="shared" si="24"/>
        <v>109956.36252159998</v>
      </c>
      <c r="AW219" s="94">
        <f t="shared" si="25"/>
        <v>92404.877866666662</v>
      </c>
      <c r="AX219" s="94">
        <f t="shared" si="26"/>
        <v>109961.80466133333</v>
      </c>
      <c r="AY219" s="94">
        <f t="shared" si="27"/>
        <v>92403.626666666663</v>
      </c>
      <c r="AZ219" s="94">
        <f t="shared" si="28"/>
        <v>109960.31573333332</v>
      </c>
      <c r="BA219" s="94">
        <f t="shared" si="29"/>
        <v>138600</v>
      </c>
      <c r="BB219" s="95">
        <f t="shared" si="30"/>
        <v>164934</v>
      </c>
      <c r="BC219" s="23"/>
      <c r="BD219" s="96">
        <f t="shared" si="31"/>
        <v>164989</v>
      </c>
      <c r="BE219" s="96">
        <f t="shared" si="32"/>
        <v>164989</v>
      </c>
      <c r="BF219" s="96">
        <f t="shared" si="33"/>
        <v>3</v>
      </c>
      <c r="BG219" s="96">
        <f t="shared" si="34"/>
        <v>44</v>
      </c>
      <c r="BH219" s="96">
        <f t="shared" si="35"/>
        <v>33</v>
      </c>
      <c r="BI219" s="96">
        <f t="shared" si="36"/>
        <v>138286</v>
      </c>
      <c r="BJ219" s="97">
        <f t="shared" si="37"/>
        <v>182002</v>
      </c>
      <c r="BK219" s="96">
        <f t="shared" si="38"/>
        <v>182002</v>
      </c>
      <c r="BL219" s="96">
        <f t="shared" si="39"/>
        <v>92400</v>
      </c>
      <c r="BM219" s="96">
        <f t="shared" si="40"/>
        <v>92405</v>
      </c>
      <c r="BN219" s="96">
        <f t="shared" si="41"/>
        <v>92404</v>
      </c>
      <c r="BO219" s="96">
        <f t="shared" si="42"/>
        <v>138600</v>
      </c>
      <c r="BP219" s="97">
        <f t="shared" si="43"/>
        <v>138600</v>
      </c>
      <c r="BQ219" s="96">
        <f t="shared" si="44"/>
        <v>138600</v>
      </c>
      <c r="BR219" s="96">
        <f t="shared" si="45"/>
        <v>138600</v>
      </c>
      <c r="BS219" s="96">
        <f t="shared" si="46"/>
        <v>138600</v>
      </c>
      <c r="BT219" s="96">
        <f t="shared" si="47"/>
        <v>138600</v>
      </c>
      <c r="BU219" s="98">
        <f t="shared" si="48"/>
        <v>138600</v>
      </c>
      <c r="BV219" s="77">
        <f t="shared" si="49"/>
        <v>831600</v>
      </c>
      <c r="BW219" s="9"/>
      <c r="BX219" s="9"/>
      <c r="BY219" s="9"/>
      <c r="BZ219" s="9"/>
      <c r="CA219" s="9"/>
      <c r="CB219" s="9"/>
      <c r="CC219" s="9"/>
      <c r="CD219" s="9"/>
      <c r="CE219" s="9"/>
      <c r="CF219" s="9"/>
      <c r="CG219" s="9"/>
      <c r="CH219" s="9"/>
      <c r="CI219" s="9"/>
      <c r="CJ219" s="9"/>
      <c r="CK219" s="9"/>
      <c r="CL219" s="9"/>
      <c r="CM219" s="9"/>
      <c r="CN219" s="9"/>
      <c r="CO219" s="9"/>
      <c r="CP219" s="9"/>
    </row>
    <row r="220" spans="1:94" ht="20.25" hidden="1" customHeight="1" x14ac:dyDescent="0.35">
      <c r="A220" s="99">
        <v>198</v>
      </c>
      <c r="B220" s="99" t="s">
        <v>21</v>
      </c>
      <c r="C220" s="80" t="s">
        <v>204</v>
      </c>
      <c r="D220" s="80" t="str">
        <f t="shared" si="0"/>
        <v>REPUESTOS|BUJE CONTROL CAMBIOS</v>
      </c>
      <c r="E220" s="81" t="s">
        <v>205</v>
      </c>
      <c r="F220" s="82">
        <v>1</v>
      </c>
      <c r="G220" s="83">
        <v>40352.868705763001</v>
      </c>
      <c r="H220" s="84">
        <f t="shared" si="50"/>
        <v>48019.913759857969</v>
      </c>
      <c r="I220" s="84">
        <v>40352.868705763001</v>
      </c>
      <c r="J220" s="84">
        <f t="shared" si="51"/>
        <v>48019.913759857969</v>
      </c>
      <c r="K220" s="84">
        <v>0.91392000000000007</v>
      </c>
      <c r="L220" s="84">
        <f t="shared" si="52"/>
        <v>1.0875648</v>
      </c>
      <c r="M220" s="84">
        <v>18.289280000000002</v>
      </c>
      <c r="N220" s="84">
        <f t="shared" si="53"/>
        <v>21.764243199999999</v>
      </c>
      <c r="O220" s="84">
        <v>14.144000000000002</v>
      </c>
      <c r="P220" s="84">
        <f t="shared" si="54"/>
        <v>16.83136</v>
      </c>
      <c r="Q220" s="84"/>
      <c r="R220" s="84">
        <f t="shared" si="6"/>
        <v>0</v>
      </c>
      <c r="S220" s="86">
        <v>186000</v>
      </c>
      <c r="T220" s="87">
        <f t="shared" si="55"/>
        <v>221340</v>
      </c>
      <c r="U220" s="87">
        <v>186000</v>
      </c>
      <c r="V220" s="87">
        <f t="shared" si="56"/>
        <v>221340</v>
      </c>
      <c r="W220" s="87">
        <v>100840</v>
      </c>
      <c r="X220" s="87">
        <f t="shared" si="57"/>
        <v>119999.59999999999</v>
      </c>
      <c r="Y220" s="87">
        <v>223000</v>
      </c>
      <c r="Z220" s="87">
        <f t="shared" si="58"/>
        <v>265370</v>
      </c>
      <c r="AA220" s="87">
        <v>120000</v>
      </c>
      <c r="AB220" s="87">
        <f t="shared" si="59"/>
        <v>142800</v>
      </c>
      <c r="AC220" s="87">
        <v>114000</v>
      </c>
      <c r="AD220" s="87">
        <f t="shared" si="60"/>
        <v>135660</v>
      </c>
      <c r="AE220" s="89">
        <v>204600</v>
      </c>
      <c r="AF220" s="90">
        <f t="shared" si="61"/>
        <v>243474</v>
      </c>
      <c r="AG220" s="90">
        <v>204600</v>
      </c>
      <c r="AH220" s="90">
        <f t="shared" si="62"/>
        <v>243474</v>
      </c>
      <c r="AI220" s="90">
        <v>110900</v>
      </c>
      <c r="AJ220" s="90">
        <f t="shared" si="63"/>
        <v>131971</v>
      </c>
      <c r="AK220" s="90">
        <v>245300</v>
      </c>
      <c r="AL220" s="90">
        <f t="shared" si="64"/>
        <v>291907</v>
      </c>
      <c r="AM220" s="90">
        <v>132000</v>
      </c>
      <c r="AN220" s="90">
        <f t="shared" si="65"/>
        <v>157080</v>
      </c>
      <c r="AO220" s="90">
        <v>125400</v>
      </c>
      <c r="AP220" s="91">
        <f t="shared" si="66"/>
        <v>149226</v>
      </c>
      <c r="AQ220" s="92">
        <f t="shared" si="19"/>
        <v>143650.95623525433</v>
      </c>
      <c r="AR220" s="93">
        <f t="shared" si="20"/>
        <v>170944.63791995266</v>
      </c>
      <c r="AS220" s="94">
        <f t="shared" si="21"/>
        <v>143650.95623525433</v>
      </c>
      <c r="AT220" s="94">
        <f t="shared" si="22"/>
        <v>170944.63791995266</v>
      </c>
      <c r="AU220" s="94">
        <f t="shared" si="23"/>
        <v>70580.304640000002</v>
      </c>
      <c r="AV220" s="94">
        <f t="shared" si="24"/>
        <v>83990.562521600004</v>
      </c>
      <c r="AW220" s="94">
        <f t="shared" si="25"/>
        <v>156106.09642666669</v>
      </c>
      <c r="AX220" s="94">
        <f t="shared" si="26"/>
        <v>185766.25474773336</v>
      </c>
      <c r="AY220" s="94">
        <f t="shared" si="27"/>
        <v>84004.714666666667</v>
      </c>
      <c r="AZ220" s="94">
        <f t="shared" si="28"/>
        <v>99965.610453333327</v>
      </c>
      <c r="BA220" s="94">
        <f t="shared" si="29"/>
        <v>119700</v>
      </c>
      <c r="BB220" s="95">
        <f t="shared" si="30"/>
        <v>142443</v>
      </c>
      <c r="BC220" s="23"/>
      <c r="BD220" s="96">
        <f t="shared" si="31"/>
        <v>85603</v>
      </c>
      <c r="BE220" s="96">
        <f t="shared" si="32"/>
        <v>85603</v>
      </c>
      <c r="BF220" s="96">
        <f t="shared" si="33"/>
        <v>3</v>
      </c>
      <c r="BG220" s="96">
        <f t="shared" si="34"/>
        <v>55</v>
      </c>
      <c r="BH220" s="96">
        <f t="shared" si="35"/>
        <v>42</v>
      </c>
      <c r="BI220" s="96">
        <f t="shared" si="36"/>
        <v>119429</v>
      </c>
      <c r="BJ220" s="97">
        <f t="shared" si="37"/>
        <v>143651</v>
      </c>
      <c r="BK220" s="96">
        <f t="shared" si="38"/>
        <v>143651</v>
      </c>
      <c r="BL220" s="96">
        <f t="shared" si="39"/>
        <v>70580</v>
      </c>
      <c r="BM220" s="96">
        <f t="shared" si="40"/>
        <v>156106</v>
      </c>
      <c r="BN220" s="96">
        <f t="shared" si="41"/>
        <v>84005</v>
      </c>
      <c r="BO220" s="96">
        <f t="shared" si="42"/>
        <v>119700</v>
      </c>
      <c r="BP220" s="97">
        <f t="shared" si="43"/>
        <v>195300</v>
      </c>
      <c r="BQ220" s="96">
        <f t="shared" si="44"/>
        <v>195300</v>
      </c>
      <c r="BR220" s="96">
        <f t="shared" si="45"/>
        <v>105870</v>
      </c>
      <c r="BS220" s="96">
        <f t="shared" si="46"/>
        <v>234150</v>
      </c>
      <c r="BT220" s="96">
        <f t="shared" si="47"/>
        <v>126000</v>
      </c>
      <c r="BU220" s="98">
        <f t="shared" si="48"/>
        <v>119700</v>
      </c>
      <c r="BV220" s="77">
        <f t="shared" si="49"/>
        <v>976320</v>
      </c>
      <c r="BW220" s="9"/>
      <c r="BX220" s="9"/>
      <c r="BY220" s="9"/>
      <c r="BZ220" s="9"/>
      <c r="CA220" s="9"/>
      <c r="CB220" s="9"/>
      <c r="CC220" s="9"/>
      <c r="CD220" s="9"/>
      <c r="CE220" s="9"/>
      <c r="CF220" s="9"/>
      <c r="CG220" s="9"/>
      <c r="CH220" s="9"/>
      <c r="CI220" s="9"/>
      <c r="CJ220" s="9"/>
      <c r="CK220" s="9"/>
      <c r="CL220" s="9"/>
      <c r="CM220" s="9"/>
      <c r="CN220" s="9"/>
      <c r="CO220" s="9"/>
      <c r="CP220" s="9"/>
    </row>
    <row r="221" spans="1:94" ht="20.25" hidden="1" customHeight="1" x14ac:dyDescent="0.35">
      <c r="A221" s="79">
        <v>199</v>
      </c>
      <c r="B221" s="79" t="s">
        <v>35</v>
      </c>
      <c r="C221" s="80" t="s">
        <v>206</v>
      </c>
      <c r="D221" s="80" t="str">
        <f t="shared" si="0"/>
        <v>MANO DE OBRA|BUJE CREMALLERA</v>
      </c>
      <c r="E221" s="81" t="s">
        <v>10</v>
      </c>
      <c r="F221" s="82">
        <v>1</v>
      </c>
      <c r="G221" s="83">
        <v>268804.55064628</v>
      </c>
      <c r="H221" s="84">
        <f t="shared" si="50"/>
        <v>319877.41526907316</v>
      </c>
      <c r="I221" s="84">
        <v>268804.55064628</v>
      </c>
      <c r="J221" s="84">
        <f t="shared" si="51"/>
        <v>319877.41526907316</v>
      </c>
      <c r="K221" s="84">
        <v>0.91392000000000007</v>
      </c>
      <c r="L221" s="84">
        <f t="shared" si="52"/>
        <v>1.0875648</v>
      </c>
      <c r="M221" s="84">
        <v>14.633599999999999</v>
      </c>
      <c r="N221" s="84">
        <f t="shared" si="53"/>
        <v>17.413983999999999</v>
      </c>
      <c r="O221" s="84">
        <v>10.88</v>
      </c>
      <c r="P221" s="84">
        <f t="shared" si="54"/>
        <v>12.9472</v>
      </c>
      <c r="Q221" s="84"/>
      <c r="R221" s="84">
        <f t="shared" si="6"/>
        <v>0</v>
      </c>
      <c r="S221" s="86">
        <v>350000</v>
      </c>
      <c r="T221" s="87">
        <f t="shared" si="55"/>
        <v>416500</v>
      </c>
      <c r="U221" s="87">
        <v>350000</v>
      </c>
      <c r="V221" s="87">
        <f t="shared" si="56"/>
        <v>416500</v>
      </c>
      <c r="W221" s="87">
        <v>350000</v>
      </c>
      <c r="X221" s="87">
        <f t="shared" si="57"/>
        <v>416500</v>
      </c>
      <c r="Y221" s="87">
        <v>350000</v>
      </c>
      <c r="Z221" s="87">
        <f t="shared" si="58"/>
        <v>416500</v>
      </c>
      <c r="AA221" s="87">
        <v>350000</v>
      </c>
      <c r="AB221" s="87">
        <f t="shared" si="59"/>
        <v>416500</v>
      </c>
      <c r="AC221" s="87">
        <v>350000</v>
      </c>
      <c r="AD221" s="87">
        <f t="shared" si="60"/>
        <v>416500</v>
      </c>
      <c r="AE221" s="89">
        <v>385000</v>
      </c>
      <c r="AF221" s="90">
        <f t="shared" si="61"/>
        <v>458150</v>
      </c>
      <c r="AG221" s="90">
        <v>385000</v>
      </c>
      <c r="AH221" s="90">
        <f t="shared" si="62"/>
        <v>458150</v>
      </c>
      <c r="AI221" s="90">
        <v>385000</v>
      </c>
      <c r="AJ221" s="90">
        <f t="shared" si="63"/>
        <v>458150</v>
      </c>
      <c r="AK221" s="90">
        <v>385000</v>
      </c>
      <c r="AL221" s="90">
        <f t="shared" si="64"/>
        <v>458150</v>
      </c>
      <c r="AM221" s="90">
        <v>385000</v>
      </c>
      <c r="AN221" s="90">
        <f t="shared" si="65"/>
        <v>458150</v>
      </c>
      <c r="AO221" s="90">
        <v>385000</v>
      </c>
      <c r="AP221" s="91">
        <f t="shared" si="66"/>
        <v>458150</v>
      </c>
      <c r="AQ221" s="92">
        <f t="shared" si="19"/>
        <v>334601.51688209333</v>
      </c>
      <c r="AR221" s="93">
        <f t="shared" si="20"/>
        <v>398175.80508969107</v>
      </c>
      <c r="AS221" s="94">
        <f t="shared" si="21"/>
        <v>334601.51688209333</v>
      </c>
      <c r="AT221" s="94">
        <f t="shared" si="22"/>
        <v>398175.80508969107</v>
      </c>
      <c r="AU221" s="94">
        <f t="shared" si="23"/>
        <v>245000.30463999999</v>
      </c>
      <c r="AV221" s="94">
        <f t="shared" si="24"/>
        <v>291550.36252159998</v>
      </c>
      <c r="AW221" s="94">
        <f t="shared" si="25"/>
        <v>245004.87786666668</v>
      </c>
      <c r="AX221" s="94">
        <f t="shared" si="26"/>
        <v>291555.80466133333</v>
      </c>
      <c r="AY221" s="94">
        <f t="shared" si="27"/>
        <v>245003.62666666668</v>
      </c>
      <c r="AZ221" s="94">
        <f t="shared" si="28"/>
        <v>291554.31573333335</v>
      </c>
      <c r="BA221" s="94">
        <f t="shared" si="29"/>
        <v>367500</v>
      </c>
      <c r="BB221" s="95">
        <f t="shared" si="30"/>
        <v>437325</v>
      </c>
      <c r="BC221" s="23"/>
      <c r="BD221" s="96">
        <f t="shared" si="31"/>
        <v>326985</v>
      </c>
      <c r="BE221" s="96">
        <f t="shared" si="32"/>
        <v>326985</v>
      </c>
      <c r="BF221" s="96">
        <f t="shared" si="33"/>
        <v>3</v>
      </c>
      <c r="BG221" s="96">
        <f t="shared" si="34"/>
        <v>44</v>
      </c>
      <c r="BH221" s="96">
        <f t="shared" si="35"/>
        <v>33</v>
      </c>
      <c r="BI221" s="96">
        <f t="shared" si="36"/>
        <v>366667</v>
      </c>
      <c r="BJ221" s="97">
        <f t="shared" si="37"/>
        <v>334602</v>
      </c>
      <c r="BK221" s="96">
        <f t="shared" si="38"/>
        <v>334602</v>
      </c>
      <c r="BL221" s="96">
        <f t="shared" si="39"/>
        <v>245000</v>
      </c>
      <c r="BM221" s="96">
        <f t="shared" si="40"/>
        <v>245005</v>
      </c>
      <c r="BN221" s="96">
        <f t="shared" si="41"/>
        <v>245004</v>
      </c>
      <c r="BO221" s="96">
        <f t="shared" si="42"/>
        <v>367500</v>
      </c>
      <c r="BP221" s="97">
        <f t="shared" si="43"/>
        <v>334602</v>
      </c>
      <c r="BQ221" s="96">
        <f t="shared" si="44"/>
        <v>334602</v>
      </c>
      <c r="BR221" s="96">
        <f t="shared" si="45"/>
        <v>367500</v>
      </c>
      <c r="BS221" s="96">
        <f t="shared" si="46"/>
        <v>367500</v>
      </c>
      <c r="BT221" s="96">
        <f t="shared" si="47"/>
        <v>367500</v>
      </c>
      <c r="BU221" s="98">
        <f t="shared" si="48"/>
        <v>367500</v>
      </c>
      <c r="BV221" s="77">
        <f t="shared" si="49"/>
        <v>2139204</v>
      </c>
      <c r="BW221" s="9"/>
      <c r="BX221" s="9"/>
      <c r="BY221" s="9"/>
      <c r="BZ221" s="9"/>
      <c r="CA221" s="9"/>
      <c r="CB221" s="9"/>
      <c r="CC221" s="9"/>
      <c r="CD221" s="9"/>
      <c r="CE221" s="9"/>
      <c r="CF221" s="9"/>
      <c r="CG221" s="9"/>
      <c r="CH221" s="9"/>
      <c r="CI221" s="9"/>
      <c r="CJ221" s="9"/>
      <c r="CK221" s="9"/>
      <c r="CL221" s="9"/>
      <c r="CM221" s="9"/>
      <c r="CN221" s="9"/>
      <c r="CO221" s="9"/>
      <c r="CP221" s="9"/>
    </row>
    <row r="222" spans="1:94" ht="20.25" hidden="1" customHeight="1" x14ac:dyDescent="0.35">
      <c r="A222" s="99">
        <v>200</v>
      </c>
      <c r="B222" s="99" t="s">
        <v>21</v>
      </c>
      <c r="C222" s="80" t="s">
        <v>206</v>
      </c>
      <c r="D222" s="80" t="str">
        <f t="shared" si="0"/>
        <v>REPUESTOS|BUJE CREMALLERA</v>
      </c>
      <c r="E222" s="81" t="s">
        <v>84</v>
      </c>
      <c r="F222" s="82">
        <v>1</v>
      </c>
      <c r="G222" s="83">
        <v>79264.927296229987</v>
      </c>
      <c r="H222" s="84">
        <f t="shared" si="50"/>
        <v>94325.263482513677</v>
      </c>
      <c r="I222" s="84">
        <v>79264.927296229987</v>
      </c>
      <c r="J222" s="84">
        <f t="shared" si="51"/>
        <v>94325.263482513677</v>
      </c>
      <c r="K222" s="84">
        <v>0.91392000000000007</v>
      </c>
      <c r="L222" s="84">
        <f t="shared" si="52"/>
        <v>1.0875648</v>
      </c>
      <c r="M222" s="84">
        <v>18.289280000000002</v>
      </c>
      <c r="N222" s="84">
        <f t="shared" si="53"/>
        <v>21.764243199999999</v>
      </c>
      <c r="O222" s="84">
        <v>14.144000000000002</v>
      </c>
      <c r="P222" s="84">
        <f t="shared" si="54"/>
        <v>16.83136</v>
      </c>
      <c r="Q222" s="84"/>
      <c r="R222" s="84">
        <f t="shared" si="6"/>
        <v>0</v>
      </c>
      <c r="S222" s="86">
        <v>369000</v>
      </c>
      <c r="T222" s="87">
        <f t="shared" si="55"/>
        <v>439110</v>
      </c>
      <c r="U222" s="87">
        <v>369000</v>
      </c>
      <c r="V222" s="87">
        <f t="shared" si="56"/>
        <v>439110</v>
      </c>
      <c r="W222" s="87">
        <v>201680</v>
      </c>
      <c r="X222" s="87">
        <f t="shared" si="57"/>
        <v>239999.19999999998</v>
      </c>
      <c r="Y222" s="105">
        <v>630000</v>
      </c>
      <c r="Z222" s="87">
        <f t="shared" si="58"/>
        <v>749700</v>
      </c>
      <c r="AA222" s="87">
        <v>156000</v>
      </c>
      <c r="AB222" s="87">
        <f t="shared" si="59"/>
        <v>185640</v>
      </c>
      <c r="AC222" s="87">
        <v>180000</v>
      </c>
      <c r="AD222" s="87">
        <f t="shared" si="60"/>
        <v>214200</v>
      </c>
      <c r="AE222" s="89">
        <v>405900</v>
      </c>
      <c r="AF222" s="90">
        <f t="shared" si="61"/>
        <v>483021</v>
      </c>
      <c r="AG222" s="90">
        <v>405900</v>
      </c>
      <c r="AH222" s="90">
        <f t="shared" si="62"/>
        <v>483021</v>
      </c>
      <c r="AI222" s="90">
        <v>221800</v>
      </c>
      <c r="AJ222" s="90">
        <f t="shared" si="63"/>
        <v>263942</v>
      </c>
      <c r="AK222" s="90">
        <v>693000</v>
      </c>
      <c r="AL222" s="90">
        <f t="shared" si="64"/>
        <v>824670</v>
      </c>
      <c r="AM222" s="90">
        <v>171600</v>
      </c>
      <c r="AN222" s="90">
        <f t="shared" si="65"/>
        <v>204204</v>
      </c>
      <c r="AO222" s="90">
        <v>198000</v>
      </c>
      <c r="AP222" s="91">
        <f t="shared" si="66"/>
        <v>235620</v>
      </c>
      <c r="AQ222" s="92">
        <f t="shared" si="19"/>
        <v>284721.64243207668</v>
      </c>
      <c r="AR222" s="93">
        <f t="shared" si="20"/>
        <v>338818.75449417124</v>
      </c>
      <c r="AS222" s="94">
        <f t="shared" si="21"/>
        <v>284721.64243207668</v>
      </c>
      <c r="AT222" s="94">
        <f t="shared" si="22"/>
        <v>338818.75449417124</v>
      </c>
      <c r="AU222" s="94">
        <f t="shared" si="23"/>
        <v>141160.30463999999</v>
      </c>
      <c r="AV222" s="94">
        <f t="shared" si="24"/>
        <v>167980.76252159997</v>
      </c>
      <c r="AW222" s="94">
        <f t="shared" si="25"/>
        <v>441006.09642666671</v>
      </c>
      <c r="AX222" s="94">
        <f t="shared" si="26"/>
        <v>524797.25474773336</v>
      </c>
      <c r="AY222" s="94">
        <f t="shared" si="27"/>
        <v>109204.71466666665</v>
      </c>
      <c r="AZ222" s="94">
        <f t="shared" si="28"/>
        <v>129953.61045333331</v>
      </c>
      <c r="BA222" s="94">
        <f t="shared" si="29"/>
        <v>189000</v>
      </c>
      <c r="BB222" s="95">
        <f t="shared" si="30"/>
        <v>224910</v>
      </c>
      <c r="BC222" s="23"/>
      <c r="BD222" s="96">
        <f t="shared" si="31"/>
        <v>168638</v>
      </c>
      <c r="BE222" s="96">
        <f t="shared" si="32"/>
        <v>168638</v>
      </c>
      <c r="BF222" s="96">
        <f t="shared" si="33"/>
        <v>3</v>
      </c>
      <c r="BG222" s="96">
        <f t="shared" si="34"/>
        <v>55</v>
      </c>
      <c r="BH222" s="96">
        <f t="shared" si="35"/>
        <v>42</v>
      </c>
      <c r="BI222" s="96">
        <f t="shared" si="36"/>
        <v>188571</v>
      </c>
      <c r="BJ222" s="97">
        <f t="shared" si="37"/>
        <v>284722</v>
      </c>
      <c r="BK222" s="96">
        <f t="shared" si="38"/>
        <v>284722</v>
      </c>
      <c r="BL222" s="96">
        <f t="shared" si="39"/>
        <v>141160</v>
      </c>
      <c r="BM222" s="96">
        <f t="shared" si="40"/>
        <v>441006</v>
      </c>
      <c r="BN222" s="96">
        <f t="shared" si="41"/>
        <v>109205</v>
      </c>
      <c r="BO222" s="96">
        <f t="shared" si="42"/>
        <v>189000</v>
      </c>
      <c r="BP222" s="97">
        <f t="shared" si="43"/>
        <v>387450</v>
      </c>
      <c r="BQ222" s="96">
        <f t="shared" si="44"/>
        <v>387450</v>
      </c>
      <c r="BR222" s="96">
        <f t="shared" si="45"/>
        <v>211740</v>
      </c>
      <c r="BS222" s="96">
        <f t="shared" si="46"/>
        <v>661500</v>
      </c>
      <c r="BT222" s="96">
        <f t="shared" si="47"/>
        <v>163800</v>
      </c>
      <c r="BU222" s="98">
        <f t="shared" si="48"/>
        <v>189000</v>
      </c>
      <c r="BV222" s="77">
        <f t="shared" si="49"/>
        <v>2000940</v>
      </c>
      <c r="BW222" s="9"/>
      <c r="BX222" s="9"/>
      <c r="BY222" s="9"/>
      <c r="BZ222" s="9"/>
      <c r="CA222" s="9"/>
      <c r="CB222" s="9"/>
      <c r="CC222" s="9"/>
      <c r="CD222" s="9"/>
      <c r="CE222" s="9"/>
      <c r="CF222" s="9"/>
      <c r="CG222" s="9"/>
      <c r="CH222" s="9"/>
      <c r="CI222" s="9"/>
      <c r="CJ222" s="9"/>
      <c r="CK222" s="9"/>
      <c r="CL222" s="9"/>
      <c r="CM222" s="9"/>
      <c r="CN222" s="9"/>
      <c r="CO222" s="9"/>
      <c r="CP222" s="9"/>
    </row>
    <row r="223" spans="1:94" ht="20.25" hidden="1" customHeight="1" x14ac:dyDescent="0.35">
      <c r="A223" s="79">
        <v>201</v>
      </c>
      <c r="B223" s="79" t="s">
        <v>35</v>
      </c>
      <c r="C223" s="80" t="s">
        <v>207</v>
      </c>
      <c r="D223" s="80" t="str">
        <f t="shared" si="0"/>
        <v>MANO DE OBRA|BUJE DEL EJE DE SELECCION Y CAMBIO</v>
      </c>
      <c r="E223" s="81" t="s">
        <v>10</v>
      </c>
      <c r="F223" s="82">
        <v>1</v>
      </c>
      <c r="G223" s="83">
        <v>403206.36349368596</v>
      </c>
      <c r="H223" s="84">
        <f t="shared" si="50"/>
        <v>479815.57255748624</v>
      </c>
      <c r="I223" s="84">
        <v>403206.36349368596</v>
      </c>
      <c r="J223" s="84">
        <f t="shared" si="51"/>
        <v>479815.57255748624</v>
      </c>
      <c r="K223" s="84"/>
      <c r="L223" s="84">
        <f t="shared" si="52"/>
        <v>0</v>
      </c>
      <c r="M223" s="84">
        <v>14.633599999999999</v>
      </c>
      <c r="N223" s="84">
        <f t="shared" si="53"/>
        <v>17.413983999999999</v>
      </c>
      <c r="O223" s="84">
        <v>10.88</v>
      </c>
      <c r="P223" s="84">
        <f t="shared" si="54"/>
        <v>12.9472</v>
      </c>
      <c r="Q223" s="84"/>
      <c r="R223" s="84">
        <f t="shared" si="6"/>
        <v>0</v>
      </c>
      <c r="S223" s="86">
        <v>132000</v>
      </c>
      <c r="T223" s="87">
        <f t="shared" si="55"/>
        <v>157080</v>
      </c>
      <c r="U223" s="87">
        <v>132000</v>
      </c>
      <c r="V223" s="87">
        <f t="shared" si="56"/>
        <v>157080</v>
      </c>
      <c r="W223" s="87">
        <v>132000</v>
      </c>
      <c r="X223" s="87">
        <f t="shared" si="57"/>
        <v>157080</v>
      </c>
      <c r="Y223" s="105">
        <v>132000</v>
      </c>
      <c r="Z223" s="87">
        <f t="shared" si="58"/>
        <v>157080</v>
      </c>
      <c r="AA223" s="87">
        <v>132000</v>
      </c>
      <c r="AB223" s="87">
        <f t="shared" si="59"/>
        <v>157080</v>
      </c>
      <c r="AC223" s="87">
        <v>132000</v>
      </c>
      <c r="AD223" s="87">
        <f t="shared" si="60"/>
        <v>157080</v>
      </c>
      <c r="AE223" s="89">
        <v>145200</v>
      </c>
      <c r="AF223" s="90">
        <f t="shared" si="61"/>
        <v>172788</v>
      </c>
      <c r="AG223" s="90">
        <v>145200</v>
      </c>
      <c r="AH223" s="90">
        <f t="shared" si="62"/>
        <v>172788</v>
      </c>
      <c r="AI223" s="90">
        <v>145200</v>
      </c>
      <c r="AJ223" s="90">
        <f t="shared" si="63"/>
        <v>172788</v>
      </c>
      <c r="AK223" s="90">
        <v>145200</v>
      </c>
      <c r="AL223" s="90">
        <f t="shared" si="64"/>
        <v>172788</v>
      </c>
      <c r="AM223" s="90">
        <v>145200</v>
      </c>
      <c r="AN223" s="90">
        <f t="shared" si="65"/>
        <v>172788</v>
      </c>
      <c r="AO223" s="90">
        <v>145200</v>
      </c>
      <c r="AP223" s="91">
        <f t="shared" si="66"/>
        <v>172788</v>
      </c>
      <c r="AQ223" s="92">
        <f t="shared" si="19"/>
        <v>226802.12116456198</v>
      </c>
      <c r="AR223" s="93">
        <f t="shared" si="20"/>
        <v>269894.52418582875</v>
      </c>
      <c r="AS223" s="94">
        <f t="shared" si="21"/>
        <v>226802.12116456198</v>
      </c>
      <c r="AT223" s="94">
        <f t="shared" si="22"/>
        <v>269894.52418582875</v>
      </c>
      <c r="AU223" s="94">
        <f t="shared" si="23"/>
        <v>138600</v>
      </c>
      <c r="AV223" s="94">
        <f t="shared" si="24"/>
        <v>164934</v>
      </c>
      <c r="AW223" s="94">
        <f t="shared" si="25"/>
        <v>92404.877866666662</v>
      </c>
      <c r="AX223" s="94">
        <f t="shared" si="26"/>
        <v>109961.80466133333</v>
      </c>
      <c r="AY223" s="94">
        <f t="shared" si="27"/>
        <v>92403.626666666663</v>
      </c>
      <c r="AZ223" s="94">
        <f t="shared" si="28"/>
        <v>109960.31573333332</v>
      </c>
      <c r="BA223" s="94">
        <f t="shared" si="29"/>
        <v>138600</v>
      </c>
      <c r="BB223" s="95">
        <f t="shared" si="30"/>
        <v>164934</v>
      </c>
      <c r="BC223" s="23"/>
      <c r="BD223" s="96">
        <f t="shared" si="31"/>
        <v>177065</v>
      </c>
      <c r="BE223" s="96">
        <f t="shared" si="32"/>
        <v>177065</v>
      </c>
      <c r="BF223" s="96">
        <f t="shared" si="33"/>
        <v>138286</v>
      </c>
      <c r="BG223" s="96">
        <f t="shared" si="34"/>
        <v>44</v>
      </c>
      <c r="BH223" s="96">
        <f t="shared" si="35"/>
        <v>33</v>
      </c>
      <c r="BI223" s="96">
        <f t="shared" si="36"/>
        <v>138286</v>
      </c>
      <c r="BJ223" s="97">
        <f t="shared" si="37"/>
        <v>226802</v>
      </c>
      <c r="BK223" s="96">
        <f t="shared" si="38"/>
        <v>226802</v>
      </c>
      <c r="BL223" s="96">
        <f t="shared" si="39"/>
        <v>138600</v>
      </c>
      <c r="BM223" s="96">
        <f t="shared" si="40"/>
        <v>92405</v>
      </c>
      <c r="BN223" s="96">
        <f t="shared" si="41"/>
        <v>92404</v>
      </c>
      <c r="BO223" s="96">
        <f t="shared" si="42"/>
        <v>138600</v>
      </c>
      <c r="BP223" s="97">
        <f t="shared" si="43"/>
        <v>138600</v>
      </c>
      <c r="BQ223" s="96">
        <f t="shared" si="44"/>
        <v>138600</v>
      </c>
      <c r="BR223" s="96">
        <f t="shared" si="45"/>
        <v>138600</v>
      </c>
      <c r="BS223" s="96">
        <f t="shared" si="46"/>
        <v>138600</v>
      </c>
      <c r="BT223" s="96">
        <f t="shared" si="47"/>
        <v>138600</v>
      </c>
      <c r="BU223" s="98">
        <f t="shared" si="48"/>
        <v>138600</v>
      </c>
      <c r="BV223" s="77">
        <f t="shared" si="49"/>
        <v>831600</v>
      </c>
      <c r="BW223" s="9"/>
      <c r="BX223" s="9"/>
      <c r="BY223" s="9"/>
      <c r="BZ223" s="9"/>
      <c r="CA223" s="9"/>
      <c r="CB223" s="9"/>
      <c r="CC223" s="9"/>
      <c r="CD223" s="9"/>
      <c r="CE223" s="9"/>
      <c r="CF223" s="9"/>
      <c r="CG223" s="9"/>
      <c r="CH223" s="9"/>
      <c r="CI223" s="9"/>
      <c r="CJ223" s="9"/>
      <c r="CK223" s="9"/>
      <c r="CL223" s="9"/>
      <c r="CM223" s="9"/>
      <c r="CN223" s="9"/>
      <c r="CO223" s="9"/>
      <c r="CP223" s="9"/>
    </row>
    <row r="224" spans="1:94" ht="20.25" hidden="1" customHeight="1" x14ac:dyDescent="0.35">
      <c r="A224" s="99">
        <v>202</v>
      </c>
      <c r="B224" s="99" t="s">
        <v>21</v>
      </c>
      <c r="C224" s="80" t="s">
        <v>207</v>
      </c>
      <c r="D224" s="80" t="str">
        <f t="shared" si="0"/>
        <v>REPUESTOS|BUJE DEL EJE DE SELECCION Y CAMBIO</v>
      </c>
      <c r="E224" s="81" t="s">
        <v>84</v>
      </c>
      <c r="F224" s="82">
        <v>1</v>
      </c>
      <c r="G224" s="83">
        <v>160058.41397261899</v>
      </c>
      <c r="H224" s="84">
        <f t="shared" si="50"/>
        <v>190469.51262741658</v>
      </c>
      <c r="I224" s="84">
        <v>216545.48641788098</v>
      </c>
      <c r="J224" s="84">
        <f t="shared" si="51"/>
        <v>257689.12883727835</v>
      </c>
      <c r="K224" s="84">
        <v>0.91392000000000007</v>
      </c>
      <c r="L224" s="84">
        <f t="shared" si="52"/>
        <v>1.0875648</v>
      </c>
      <c r="M224" s="84">
        <v>19.203199999999999</v>
      </c>
      <c r="N224" s="84">
        <f t="shared" si="53"/>
        <v>22.851807999999998</v>
      </c>
      <c r="O224" s="84">
        <v>14.144000000000002</v>
      </c>
      <c r="P224" s="84">
        <f t="shared" si="54"/>
        <v>16.83136</v>
      </c>
      <c r="Q224" s="84"/>
      <c r="R224" s="84">
        <f t="shared" si="6"/>
        <v>0</v>
      </c>
      <c r="S224" s="86">
        <v>245000</v>
      </c>
      <c r="T224" s="87">
        <f t="shared" si="55"/>
        <v>291550</v>
      </c>
      <c r="U224" s="87">
        <v>245000</v>
      </c>
      <c r="V224" s="87">
        <f t="shared" si="56"/>
        <v>291550</v>
      </c>
      <c r="W224" s="87">
        <v>185714</v>
      </c>
      <c r="X224" s="87">
        <f t="shared" si="57"/>
        <v>220999.66</v>
      </c>
      <c r="Y224" s="123" t="s">
        <v>208</v>
      </c>
      <c r="Z224" s="87"/>
      <c r="AA224" s="87">
        <v>120000</v>
      </c>
      <c r="AB224" s="87">
        <f t="shared" si="59"/>
        <v>142800</v>
      </c>
      <c r="AC224" s="87">
        <v>180000</v>
      </c>
      <c r="AD224" s="87">
        <f t="shared" si="60"/>
        <v>214200</v>
      </c>
      <c r="AE224" s="89">
        <v>269500</v>
      </c>
      <c r="AF224" s="90">
        <f t="shared" si="61"/>
        <v>320705</v>
      </c>
      <c r="AG224" s="90">
        <v>269500</v>
      </c>
      <c r="AH224" s="90">
        <f t="shared" si="62"/>
        <v>320705</v>
      </c>
      <c r="AI224" s="90">
        <v>204300</v>
      </c>
      <c r="AJ224" s="90">
        <f t="shared" si="63"/>
        <v>243117</v>
      </c>
      <c r="AK224" s="90"/>
      <c r="AL224" s="90">
        <f t="shared" si="64"/>
        <v>0</v>
      </c>
      <c r="AM224" s="90">
        <v>132000</v>
      </c>
      <c r="AN224" s="90">
        <f t="shared" si="65"/>
        <v>157080</v>
      </c>
      <c r="AO224" s="90">
        <v>198000</v>
      </c>
      <c r="AP224" s="91">
        <f t="shared" si="66"/>
        <v>235620</v>
      </c>
      <c r="AQ224" s="92">
        <f t="shared" si="19"/>
        <v>224852.80465753967</v>
      </c>
      <c r="AR224" s="93">
        <f t="shared" si="20"/>
        <v>267574.83754247217</v>
      </c>
      <c r="AS224" s="94">
        <f t="shared" si="21"/>
        <v>243681.82880596034</v>
      </c>
      <c r="AT224" s="94">
        <f t="shared" si="22"/>
        <v>289981.3762790928</v>
      </c>
      <c r="AU224" s="94">
        <f t="shared" si="23"/>
        <v>130004.97130666666</v>
      </c>
      <c r="AV224" s="94">
        <f t="shared" si="24"/>
        <v>154705.91585493332</v>
      </c>
      <c r="AW224" s="94">
        <f t="shared" si="25"/>
        <v>19.203199999999999</v>
      </c>
      <c r="AX224" s="94">
        <f t="shared" si="26"/>
        <v>22.851807999999998</v>
      </c>
      <c r="AY224" s="94">
        <f t="shared" si="27"/>
        <v>84004.714666666667</v>
      </c>
      <c r="AZ224" s="94">
        <f t="shared" si="28"/>
        <v>99965.610453333327</v>
      </c>
      <c r="BA224" s="94">
        <f t="shared" si="29"/>
        <v>189000</v>
      </c>
      <c r="BB224" s="95">
        <f t="shared" si="30"/>
        <v>224910</v>
      </c>
      <c r="BC224" s="23"/>
      <c r="BD224" s="96">
        <f t="shared" si="31"/>
        <v>213676</v>
      </c>
      <c r="BE224" s="96">
        <f t="shared" si="32"/>
        <v>241737</v>
      </c>
      <c r="BF224" s="96">
        <f t="shared" si="33"/>
        <v>3</v>
      </c>
      <c r="BG224" s="96">
        <f t="shared" si="34"/>
        <v>19</v>
      </c>
      <c r="BH224" s="96">
        <f t="shared" si="35"/>
        <v>42</v>
      </c>
      <c r="BI224" s="96">
        <f t="shared" si="36"/>
        <v>188571</v>
      </c>
      <c r="BJ224" s="97">
        <f t="shared" si="37"/>
        <v>224853</v>
      </c>
      <c r="BK224" s="96">
        <f t="shared" si="38"/>
        <v>243682</v>
      </c>
      <c r="BL224" s="96">
        <f t="shared" si="39"/>
        <v>130005</v>
      </c>
      <c r="BM224" s="96">
        <f t="shared" si="40"/>
        <v>19</v>
      </c>
      <c r="BN224" s="96">
        <f t="shared" si="41"/>
        <v>84005</v>
      </c>
      <c r="BO224" s="96">
        <f t="shared" si="42"/>
        <v>189000</v>
      </c>
      <c r="BP224" s="97">
        <f t="shared" si="43"/>
        <v>224853</v>
      </c>
      <c r="BQ224" s="96">
        <f t="shared" si="44"/>
        <v>243682</v>
      </c>
      <c r="BR224" s="96">
        <f t="shared" si="45"/>
        <v>195007</v>
      </c>
      <c r="BS224" s="96">
        <f t="shared" si="46"/>
        <v>0</v>
      </c>
      <c r="BT224" s="96">
        <f t="shared" si="47"/>
        <v>126000</v>
      </c>
      <c r="BU224" s="98">
        <f t="shared" si="48"/>
        <v>189000</v>
      </c>
      <c r="BV224" s="77">
        <f t="shared" si="49"/>
        <v>978542</v>
      </c>
      <c r="BW224" s="9"/>
      <c r="BX224" s="9"/>
      <c r="BY224" s="9"/>
      <c r="BZ224" s="9"/>
      <c r="CA224" s="9"/>
      <c r="CB224" s="9"/>
      <c r="CC224" s="9"/>
      <c r="CD224" s="9"/>
      <c r="CE224" s="9"/>
      <c r="CF224" s="9"/>
      <c r="CG224" s="9"/>
      <c r="CH224" s="9"/>
      <c r="CI224" s="9"/>
      <c r="CJ224" s="9"/>
      <c r="CK224" s="9"/>
      <c r="CL224" s="9"/>
      <c r="CM224" s="9"/>
      <c r="CN224" s="9"/>
      <c r="CO224" s="9"/>
      <c r="CP224" s="9"/>
    </row>
    <row r="225" spans="1:94" ht="20.25" hidden="1" customHeight="1" x14ac:dyDescent="0.35">
      <c r="A225" s="79">
        <v>203</v>
      </c>
      <c r="B225" s="79" t="s">
        <v>35</v>
      </c>
      <c r="C225" s="80" t="s">
        <v>209</v>
      </c>
      <c r="D225" s="80" t="str">
        <f t="shared" si="0"/>
        <v>MANO DE OBRA|BUJE INFERIOR Y ANILLO SOPORTE ENGANCHE</v>
      </c>
      <c r="E225" s="81" t="s">
        <v>10</v>
      </c>
      <c r="F225" s="82">
        <v>1</v>
      </c>
      <c r="G225" s="83">
        <v>448007.57706958195</v>
      </c>
      <c r="H225" s="84">
        <f t="shared" si="50"/>
        <v>533129.01671280246</v>
      </c>
      <c r="I225" s="84">
        <v>448007.57706958195</v>
      </c>
      <c r="J225" s="84">
        <f t="shared" si="51"/>
        <v>533129.01671280246</v>
      </c>
      <c r="K225" s="84"/>
      <c r="L225" s="84">
        <f t="shared" si="52"/>
        <v>0</v>
      </c>
      <c r="M225" s="84">
        <v>14.633599999999999</v>
      </c>
      <c r="N225" s="84">
        <f t="shared" si="53"/>
        <v>17.413983999999999</v>
      </c>
      <c r="O225" s="84">
        <v>10.88</v>
      </c>
      <c r="P225" s="84">
        <f t="shared" si="54"/>
        <v>12.9472</v>
      </c>
      <c r="Q225" s="84"/>
      <c r="R225" s="84">
        <f t="shared" si="6"/>
        <v>0</v>
      </c>
      <c r="S225" s="86">
        <v>350000</v>
      </c>
      <c r="T225" s="87">
        <f t="shared" si="55"/>
        <v>416500</v>
      </c>
      <c r="U225" s="87">
        <v>350000</v>
      </c>
      <c r="V225" s="87">
        <f t="shared" si="56"/>
        <v>416500</v>
      </c>
      <c r="W225" s="87">
        <v>350000</v>
      </c>
      <c r="X225" s="87">
        <f t="shared" si="57"/>
        <v>416500</v>
      </c>
      <c r="Y225" s="105">
        <v>350000</v>
      </c>
      <c r="Z225" s="87">
        <f t="shared" ref="Z225:Z334" si="67">Y225*1.19</f>
        <v>416500</v>
      </c>
      <c r="AA225" s="87">
        <v>350000</v>
      </c>
      <c r="AB225" s="87">
        <f t="shared" si="59"/>
        <v>416500</v>
      </c>
      <c r="AC225" s="87">
        <v>350000</v>
      </c>
      <c r="AD225" s="87">
        <f t="shared" si="60"/>
        <v>416500</v>
      </c>
      <c r="AE225" s="89">
        <v>385000</v>
      </c>
      <c r="AF225" s="90">
        <f t="shared" si="61"/>
        <v>458150</v>
      </c>
      <c r="AG225" s="90">
        <v>385000</v>
      </c>
      <c r="AH225" s="90">
        <f t="shared" si="62"/>
        <v>458150</v>
      </c>
      <c r="AI225" s="90">
        <v>385000</v>
      </c>
      <c r="AJ225" s="90">
        <f t="shared" si="63"/>
        <v>458150</v>
      </c>
      <c r="AK225" s="90">
        <v>385000</v>
      </c>
      <c r="AL225" s="90">
        <f t="shared" si="64"/>
        <v>458150</v>
      </c>
      <c r="AM225" s="90">
        <v>385000</v>
      </c>
      <c r="AN225" s="90">
        <f t="shared" si="65"/>
        <v>458150</v>
      </c>
      <c r="AO225" s="90">
        <v>385000</v>
      </c>
      <c r="AP225" s="91">
        <f t="shared" si="66"/>
        <v>458150</v>
      </c>
      <c r="AQ225" s="92">
        <f t="shared" si="19"/>
        <v>394335.859023194</v>
      </c>
      <c r="AR225" s="93">
        <f t="shared" si="20"/>
        <v>469259.67223760084</v>
      </c>
      <c r="AS225" s="94">
        <f t="shared" si="21"/>
        <v>394335.859023194</v>
      </c>
      <c r="AT225" s="94">
        <f t="shared" si="22"/>
        <v>469259.67223760084</v>
      </c>
      <c r="AU225" s="94">
        <f t="shared" si="23"/>
        <v>367500</v>
      </c>
      <c r="AV225" s="94">
        <f t="shared" si="24"/>
        <v>437325</v>
      </c>
      <c r="AW225" s="94">
        <f t="shared" si="25"/>
        <v>245004.87786666668</v>
      </c>
      <c r="AX225" s="94">
        <f t="shared" si="26"/>
        <v>291555.80466133333</v>
      </c>
      <c r="AY225" s="94">
        <f t="shared" si="27"/>
        <v>245003.62666666668</v>
      </c>
      <c r="AZ225" s="94">
        <f t="shared" si="28"/>
        <v>291554.31573333335</v>
      </c>
      <c r="BA225" s="94">
        <f t="shared" si="29"/>
        <v>367500</v>
      </c>
      <c r="BB225" s="95">
        <f t="shared" si="30"/>
        <v>437325</v>
      </c>
      <c r="BC225" s="23"/>
      <c r="BD225" s="96">
        <f t="shared" si="31"/>
        <v>390287</v>
      </c>
      <c r="BE225" s="96">
        <f t="shared" si="32"/>
        <v>390287</v>
      </c>
      <c r="BF225" s="96">
        <f t="shared" si="33"/>
        <v>366667</v>
      </c>
      <c r="BG225" s="96">
        <f t="shared" si="34"/>
        <v>44</v>
      </c>
      <c r="BH225" s="96">
        <f t="shared" si="35"/>
        <v>33</v>
      </c>
      <c r="BI225" s="96">
        <f t="shared" si="36"/>
        <v>366667</v>
      </c>
      <c r="BJ225" s="97">
        <f t="shared" si="37"/>
        <v>394336</v>
      </c>
      <c r="BK225" s="96">
        <f t="shared" si="38"/>
        <v>394336</v>
      </c>
      <c r="BL225" s="96">
        <f t="shared" si="39"/>
        <v>367500</v>
      </c>
      <c r="BM225" s="96">
        <f t="shared" si="40"/>
        <v>245005</v>
      </c>
      <c r="BN225" s="96">
        <f t="shared" si="41"/>
        <v>245004</v>
      </c>
      <c r="BO225" s="96">
        <f t="shared" si="42"/>
        <v>367500</v>
      </c>
      <c r="BP225" s="97">
        <f t="shared" si="43"/>
        <v>394336</v>
      </c>
      <c r="BQ225" s="96">
        <f t="shared" si="44"/>
        <v>394336</v>
      </c>
      <c r="BR225" s="96">
        <f t="shared" si="45"/>
        <v>367500</v>
      </c>
      <c r="BS225" s="96">
        <f t="shared" si="46"/>
        <v>367500</v>
      </c>
      <c r="BT225" s="96">
        <f t="shared" si="47"/>
        <v>367500</v>
      </c>
      <c r="BU225" s="98">
        <f t="shared" si="48"/>
        <v>367500</v>
      </c>
      <c r="BV225" s="77">
        <f t="shared" si="49"/>
        <v>2258672</v>
      </c>
      <c r="BW225" s="9"/>
      <c r="BX225" s="9"/>
      <c r="BY225" s="9"/>
      <c r="BZ225" s="9"/>
      <c r="CA225" s="9"/>
      <c r="CB225" s="9"/>
      <c r="CC225" s="9"/>
      <c r="CD225" s="9"/>
      <c r="CE225" s="9"/>
      <c r="CF225" s="9"/>
      <c r="CG225" s="9"/>
      <c r="CH225" s="9"/>
      <c r="CI225" s="9"/>
      <c r="CJ225" s="9"/>
      <c r="CK225" s="9"/>
      <c r="CL225" s="9"/>
      <c r="CM225" s="9"/>
      <c r="CN225" s="9"/>
      <c r="CO225" s="9"/>
      <c r="CP225" s="9"/>
    </row>
    <row r="226" spans="1:94" ht="20.25" hidden="1" customHeight="1" x14ac:dyDescent="0.35">
      <c r="A226" s="99">
        <v>204</v>
      </c>
      <c r="B226" s="99" t="s">
        <v>21</v>
      </c>
      <c r="C226" s="80" t="s">
        <v>209</v>
      </c>
      <c r="D226" s="80" t="str">
        <f t="shared" si="0"/>
        <v>REPUESTOS|BUJE INFERIOR Y ANILLO SOPORTE ENGANCHE</v>
      </c>
      <c r="E226" s="81" t="s">
        <v>124</v>
      </c>
      <c r="F226" s="82">
        <v>1</v>
      </c>
      <c r="G226" s="83">
        <v>74574.046937595005</v>
      </c>
      <c r="H226" s="84">
        <f t="shared" si="50"/>
        <v>88743.115855738055</v>
      </c>
      <c r="I226" s="84">
        <v>91685.549993651992</v>
      </c>
      <c r="J226" s="84">
        <f t="shared" si="51"/>
        <v>109105.80449244587</v>
      </c>
      <c r="K226" s="84">
        <v>0.91392000000000007</v>
      </c>
      <c r="L226" s="84">
        <f t="shared" si="52"/>
        <v>1.0875648</v>
      </c>
      <c r="M226" s="84">
        <v>17.375360000000001</v>
      </c>
      <c r="N226" s="84">
        <f t="shared" si="53"/>
        <v>20.6766784</v>
      </c>
      <c r="O226" s="84">
        <v>14.144000000000002</v>
      </c>
      <c r="P226" s="84">
        <f t="shared" si="54"/>
        <v>16.83136</v>
      </c>
      <c r="Q226" s="84"/>
      <c r="R226" s="84">
        <f t="shared" si="6"/>
        <v>0</v>
      </c>
      <c r="S226" s="86">
        <v>286200</v>
      </c>
      <c r="T226" s="87">
        <f t="shared" si="55"/>
        <v>340578</v>
      </c>
      <c r="U226" s="87"/>
      <c r="V226" s="87">
        <f t="shared" si="56"/>
        <v>0</v>
      </c>
      <c r="W226" s="87">
        <v>176470</v>
      </c>
      <c r="X226" s="87">
        <f t="shared" si="57"/>
        <v>209999.3</v>
      </c>
      <c r="Y226" s="105">
        <v>530000</v>
      </c>
      <c r="Z226" s="87">
        <f t="shared" si="67"/>
        <v>630700</v>
      </c>
      <c r="AA226" s="87">
        <v>180000</v>
      </c>
      <c r="AB226" s="87">
        <f t="shared" si="59"/>
        <v>214200</v>
      </c>
      <c r="AC226" s="87">
        <v>543700</v>
      </c>
      <c r="AD226" s="87">
        <f t="shared" si="60"/>
        <v>647003</v>
      </c>
      <c r="AE226" s="89">
        <v>314800</v>
      </c>
      <c r="AF226" s="90">
        <f t="shared" si="61"/>
        <v>374612</v>
      </c>
      <c r="AG226" s="90"/>
      <c r="AH226" s="90">
        <f t="shared" si="62"/>
        <v>0</v>
      </c>
      <c r="AI226" s="90">
        <v>194100</v>
      </c>
      <c r="AJ226" s="90">
        <f t="shared" si="63"/>
        <v>230979</v>
      </c>
      <c r="AK226" s="90">
        <v>583000</v>
      </c>
      <c r="AL226" s="90">
        <f t="shared" si="64"/>
        <v>693770</v>
      </c>
      <c r="AM226" s="90">
        <v>198000</v>
      </c>
      <c r="AN226" s="90">
        <f t="shared" si="65"/>
        <v>235620</v>
      </c>
      <c r="AO226" s="90">
        <v>598100</v>
      </c>
      <c r="AP226" s="91">
        <f t="shared" si="66"/>
        <v>711739</v>
      </c>
      <c r="AQ226" s="92">
        <f t="shared" si="19"/>
        <v>225191.34897919834</v>
      </c>
      <c r="AR226" s="93">
        <f t="shared" si="20"/>
        <v>267977.70528524602</v>
      </c>
      <c r="AS226" s="94">
        <f t="shared" si="21"/>
        <v>91685.549993651992</v>
      </c>
      <c r="AT226" s="94">
        <f t="shared" si="22"/>
        <v>109105.80449244587</v>
      </c>
      <c r="AU226" s="94">
        <f t="shared" si="23"/>
        <v>123523.63797333332</v>
      </c>
      <c r="AV226" s="94">
        <f t="shared" si="24"/>
        <v>146993.12918826664</v>
      </c>
      <c r="AW226" s="94">
        <f t="shared" si="25"/>
        <v>371005.79178666667</v>
      </c>
      <c r="AX226" s="94">
        <f t="shared" si="26"/>
        <v>441496.89222613332</v>
      </c>
      <c r="AY226" s="94">
        <f t="shared" si="27"/>
        <v>126004.71466666665</v>
      </c>
      <c r="AZ226" s="94">
        <f t="shared" si="28"/>
        <v>149945.6104533333</v>
      </c>
      <c r="BA226" s="94">
        <f t="shared" si="29"/>
        <v>570900</v>
      </c>
      <c r="BB226" s="95">
        <f t="shared" si="30"/>
        <v>679371</v>
      </c>
      <c r="BC226" s="23"/>
      <c r="BD226" s="96">
        <f t="shared" si="31"/>
        <v>149401</v>
      </c>
      <c r="BE226" s="96">
        <f t="shared" si="32"/>
        <v>91686</v>
      </c>
      <c r="BF226" s="96">
        <f t="shared" si="33"/>
        <v>3</v>
      </c>
      <c r="BG226" s="96">
        <f t="shared" si="34"/>
        <v>52</v>
      </c>
      <c r="BH226" s="96">
        <f t="shared" si="35"/>
        <v>42</v>
      </c>
      <c r="BI226" s="96">
        <f t="shared" si="36"/>
        <v>569604</v>
      </c>
      <c r="BJ226" s="97">
        <f t="shared" si="37"/>
        <v>225191</v>
      </c>
      <c r="BK226" s="96">
        <f t="shared" si="38"/>
        <v>91686</v>
      </c>
      <c r="BL226" s="96">
        <f t="shared" si="39"/>
        <v>123524</v>
      </c>
      <c r="BM226" s="96">
        <f t="shared" si="40"/>
        <v>371006</v>
      </c>
      <c r="BN226" s="96">
        <f t="shared" si="41"/>
        <v>126005</v>
      </c>
      <c r="BO226" s="96">
        <f t="shared" si="42"/>
        <v>570900</v>
      </c>
      <c r="BP226" s="97">
        <f t="shared" si="43"/>
        <v>300500</v>
      </c>
      <c r="BQ226" s="96">
        <f t="shared" si="44"/>
        <v>0</v>
      </c>
      <c r="BR226" s="96">
        <f t="shared" si="45"/>
        <v>185285</v>
      </c>
      <c r="BS226" s="96">
        <f t="shared" si="46"/>
        <v>556500</v>
      </c>
      <c r="BT226" s="96">
        <f t="shared" si="47"/>
        <v>189000</v>
      </c>
      <c r="BU226" s="98">
        <f t="shared" si="48"/>
        <v>570900</v>
      </c>
      <c r="BV226" s="77">
        <f t="shared" si="49"/>
        <v>1802185</v>
      </c>
      <c r="BW226" s="9"/>
      <c r="BX226" s="9"/>
      <c r="BY226" s="9"/>
      <c r="BZ226" s="9"/>
      <c r="CA226" s="9"/>
      <c r="CB226" s="9"/>
      <c r="CC226" s="9"/>
      <c r="CD226" s="9"/>
      <c r="CE226" s="9"/>
      <c r="CF226" s="9"/>
      <c r="CG226" s="9"/>
      <c r="CH226" s="9"/>
      <c r="CI226" s="9"/>
      <c r="CJ226" s="9"/>
      <c r="CK226" s="9"/>
      <c r="CL226" s="9"/>
      <c r="CM226" s="9"/>
      <c r="CN226" s="9"/>
      <c r="CO226" s="9"/>
      <c r="CP226" s="9"/>
    </row>
    <row r="227" spans="1:94" ht="20.25" hidden="1" customHeight="1" x14ac:dyDescent="0.35">
      <c r="A227" s="79">
        <v>205</v>
      </c>
      <c r="B227" s="79" t="s">
        <v>35</v>
      </c>
      <c r="C227" s="80" t="s">
        <v>210</v>
      </c>
      <c r="D227" s="80" t="str">
        <f t="shared" si="0"/>
        <v>MANO DE OBRA|BUJE MUELLE PARTE FIJA</v>
      </c>
      <c r="E227" s="81" t="s">
        <v>10</v>
      </c>
      <c r="F227" s="82">
        <v>1</v>
      </c>
      <c r="G227" s="83">
        <v>358406.07486925798</v>
      </c>
      <c r="H227" s="84">
        <f t="shared" si="50"/>
        <v>426503.22909441695</v>
      </c>
      <c r="I227" s="84">
        <v>358406.07486925798</v>
      </c>
      <c r="J227" s="84">
        <f t="shared" si="51"/>
        <v>426503.22909441695</v>
      </c>
      <c r="K227" s="84"/>
      <c r="L227" s="84">
        <f t="shared" si="52"/>
        <v>0</v>
      </c>
      <c r="M227" s="84">
        <v>14.633599999999999</v>
      </c>
      <c r="N227" s="84">
        <f t="shared" si="53"/>
        <v>17.413983999999999</v>
      </c>
      <c r="O227" s="84">
        <v>10.88</v>
      </c>
      <c r="P227" s="84">
        <f t="shared" si="54"/>
        <v>12.9472</v>
      </c>
      <c r="Q227" s="84"/>
      <c r="R227" s="84">
        <f t="shared" si="6"/>
        <v>0</v>
      </c>
      <c r="S227" s="86">
        <v>132000</v>
      </c>
      <c r="T227" s="87">
        <f t="shared" si="55"/>
        <v>157080</v>
      </c>
      <c r="U227" s="87">
        <v>132000</v>
      </c>
      <c r="V227" s="87">
        <f t="shared" si="56"/>
        <v>157080</v>
      </c>
      <c r="W227" s="87">
        <v>132000</v>
      </c>
      <c r="X227" s="87">
        <f t="shared" si="57"/>
        <v>157080</v>
      </c>
      <c r="Y227" s="105">
        <v>132000</v>
      </c>
      <c r="Z227" s="87">
        <f t="shared" si="67"/>
        <v>157080</v>
      </c>
      <c r="AA227" s="87">
        <v>132000</v>
      </c>
      <c r="AB227" s="87">
        <f t="shared" si="59"/>
        <v>157080</v>
      </c>
      <c r="AC227" s="87">
        <v>132000</v>
      </c>
      <c r="AD227" s="87">
        <f t="shared" si="60"/>
        <v>157080</v>
      </c>
      <c r="AE227" s="89">
        <v>145200</v>
      </c>
      <c r="AF227" s="90">
        <f t="shared" si="61"/>
        <v>172788</v>
      </c>
      <c r="AG227" s="90">
        <v>145200</v>
      </c>
      <c r="AH227" s="90">
        <f t="shared" si="62"/>
        <v>172788</v>
      </c>
      <c r="AI227" s="90">
        <v>145200</v>
      </c>
      <c r="AJ227" s="90">
        <f t="shared" si="63"/>
        <v>172788</v>
      </c>
      <c r="AK227" s="90">
        <v>145200</v>
      </c>
      <c r="AL227" s="90">
        <f t="shared" si="64"/>
        <v>172788</v>
      </c>
      <c r="AM227" s="90">
        <v>145200</v>
      </c>
      <c r="AN227" s="90">
        <f t="shared" si="65"/>
        <v>172788</v>
      </c>
      <c r="AO227" s="90">
        <v>145200</v>
      </c>
      <c r="AP227" s="91">
        <f t="shared" si="66"/>
        <v>172788</v>
      </c>
      <c r="AQ227" s="92">
        <f t="shared" si="19"/>
        <v>211868.69162308599</v>
      </c>
      <c r="AR227" s="93">
        <f t="shared" si="20"/>
        <v>252123.74303147232</v>
      </c>
      <c r="AS227" s="94">
        <f t="shared" si="21"/>
        <v>211868.69162308599</v>
      </c>
      <c r="AT227" s="94">
        <f t="shared" si="22"/>
        <v>252123.74303147232</v>
      </c>
      <c r="AU227" s="94">
        <f t="shared" si="23"/>
        <v>138600</v>
      </c>
      <c r="AV227" s="94">
        <f t="shared" si="24"/>
        <v>164934</v>
      </c>
      <c r="AW227" s="94">
        <f t="shared" si="25"/>
        <v>92404.877866666662</v>
      </c>
      <c r="AX227" s="94">
        <f t="shared" si="26"/>
        <v>109961.80466133333</v>
      </c>
      <c r="AY227" s="94">
        <f t="shared" si="27"/>
        <v>92403.626666666663</v>
      </c>
      <c r="AZ227" s="94">
        <f t="shared" si="28"/>
        <v>109960.31573333332</v>
      </c>
      <c r="BA227" s="94">
        <f t="shared" si="29"/>
        <v>138600</v>
      </c>
      <c r="BB227" s="95">
        <f t="shared" si="30"/>
        <v>164934</v>
      </c>
      <c r="BC227" s="23"/>
      <c r="BD227" s="96">
        <f t="shared" si="31"/>
        <v>173883</v>
      </c>
      <c r="BE227" s="96">
        <f t="shared" si="32"/>
        <v>173883</v>
      </c>
      <c r="BF227" s="96">
        <f t="shared" si="33"/>
        <v>138286</v>
      </c>
      <c r="BG227" s="96">
        <f t="shared" si="34"/>
        <v>44</v>
      </c>
      <c r="BH227" s="96">
        <f t="shared" si="35"/>
        <v>33</v>
      </c>
      <c r="BI227" s="96">
        <f t="shared" si="36"/>
        <v>138286</v>
      </c>
      <c r="BJ227" s="97">
        <f t="shared" si="37"/>
        <v>211869</v>
      </c>
      <c r="BK227" s="96">
        <f t="shared" si="38"/>
        <v>211869</v>
      </c>
      <c r="BL227" s="96">
        <f t="shared" si="39"/>
        <v>138600</v>
      </c>
      <c r="BM227" s="96">
        <f t="shared" si="40"/>
        <v>92405</v>
      </c>
      <c r="BN227" s="96">
        <f t="shared" si="41"/>
        <v>92404</v>
      </c>
      <c r="BO227" s="96">
        <f t="shared" si="42"/>
        <v>138600</v>
      </c>
      <c r="BP227" s="97">
        <f t="shared" si="43"/>
        <v>138600</v>
      </c>
      <c r="BQ227" s="96">
        <f t="shared" si="44"/>
        <v>138600</v>
      </c>
      <c r="BR227" s="96">
        <f t="shared" si="45"/>
        <v>138600</v>
      </c>
      <c r="BS227" s="96">
        <f t="shared" si="46"/>
        <v>138600</v>
      </c>
      <c r="BT227" s="96">
        <f t="shared" si="47"/>
        <v>138600</v>
      </c>
      <c r="BU227" s="98">
        <f t="shared" si="48"/>
        <v>138600</v>
      </c>
      <c r="BV227" s="77">
        <f t="shared" si="49"/>
        <v>831600</v>
      </c>
      <c r="BW227" s="9"/>
      <c r="BX227" s="9"/>
      <c r="BY227" s="9"/>
      <c r="BZ227" s="9"/>
      <c r="CA227" s="9"/>
      <c r="CB227" s="9"/>
      <c r="CC227" s="9"/>
      <c r="CD227" s="9"/>
      <c r="CE227" s="9"/>
      <c r="CF227" s="9"/>
      <c r="CG227" s="9"/>
      <c r="CH227" s="9"/>
      <c r="CI227" s="9"/>
      <c r="CJ227" s="9"/>
      <c r="CK227" s="9"/>
      <c r="CL227" s="9"/>
      <c r="CM227" s="9"/>
      <c r="CN227" s="9"/>
      <c r="CO227" s="9"/>
      <c r="CP227" s="9"/>
    </row>
    <row r="228" spans="1:94" ht="20.25" hidden="1" customHeight="1" x14ac:dyDescent="0.35">
      <c r="A228" s="99">
        <v>206</v>
      </c>
      <c r="B228" s="99" t="s">
        <v>21</v>
      </c>
      <c r="C228" s="80" t="s">
        <v>210</v>
      </c>
      <c r="D228" s="80" t="str">
        <f t="shared" si="0"/>
        <v>REPUESTOS|BUJE MUELLE PARTE FIJA</v>
      </c>
      <c r="E228" s="81" t="s">
        <v>84</v>
      </c>
      <c r="F228" s="82">
        <v>1</v>
      </c>
      <c r="G228" s="83">
        <v>32571.009756284999</v>
      </c>
      <c r="H228" s="84">
        <f t="shared" si="50"/>
        <v>38759.501609979146</v>
      </c>
      <c r="I228" s="84">
        <v>41650.146173613997</v>
      </c>
      <c r="J228" s="84">
        <f t="shared" si="51"/>
        <v>49563.673946600655</v>
      </c>
      <c r="K228" s="84">
        <v>67021.713919999995</v>
      </c>
      <c r="L228" s="84">
        <f t="shared" si="52"/>
        <v>79755.839564799986</v>
      </c>
      <c r="M228" s="84">
        <v>16.461440000000003</v>
      </c>
      <c r="N228" s="84">
        <f t="shared" si="53"/>
        <v>19.589113600000005</v>
      </c>
      <c r="O228" s="84">
        <v>14.144000000000002</v>
      </c>
      <c r="P228" s="84">
        <f t="shared" si="54"/>
        <v>16.83136</v>
      </c>
      <c r="Q228" s="84"/>
      <c r="R228" s="84">
        <f t="shared" si="6"/>
        <v>0</v>
      </c>
      <c r="S228" s="86">
        <v>208700</v>
      </c>
      <c r="T228" s="87">
        <f t="shared" si="55"/>
        <v>248353</v>
      </c>
      <c r="U228" s="87">
        <v>208700</v>
      </c>
      <c r="V228" s="87">
        <f t="shared" si="56"/>
        <v>248353</v>
      </c>
      <c r="W228" s="87">
        <v>141176</v>
      </c>
      <c r="X228" s="87">
        <f t="shared" si="57"/>
        <v>167999.44</v>
      </c>
      <c r="Y228" s="105">
        <v>400000</v>
      </c>
      <c r="Z228" s="87">
        <f t="shared" si="67"/>
        <v>476000</v>
      </c>
      <c r="AA228" s="87">
        <v>165000</v>
      </c>
      <c r="AB228" s="87">
        <f t="shared" si="59"/>
        <v>196350</v>
      </c>
      <c r="AC228" s="87">
        <v>250000</v>
      </c>
      <c r="AD228" s="87">
        <f t="shared" si="60"/>
        <v>297500</v>
      </c>
      <c r="AE228" s="89">
        <v>229600</v>
      </c>
      <c r="AF228" s="90">
        <f t="shared" si="61"/>
        <v>273224</v>
      </c>
      <c r="AG228" s="90">
        <v>229600</v>
      </c>
      <c r="AH228" s="90">
        <f t="shared" si="62"/>
        <v>273224</v>
      </c>
      <c r="AI228" s="90">
        <v>155300</v>
      </c>
      <c r="AJ228" s="90">
        <f t="shared" si="63"/>
        <v>184807</v>
      </c>
      <c r="AK228" s="90">
        <v>440000</v>
      </c>
      <c r="AL228" s="90">
        <f t="shared" si="64"/>
        <v>523600</v>
      </c>
      <c r="AM228" s="90">
        <v>181500</v>
      </c>
      <c r="AN228" s="90">
        <f t="shared" si="65"/>
        <v>215985</v>
      </c>
      <c r="AO228" s="90">
        <v>275000</v>
      </c>
      <c r="AP228" s="91">
        <f t="shared" si="66"/>
        <v>327250</v>
      </c>
      <c r="AQ228" s="92">
        <f t="shared" si="19"/>
        <v>156957.00325209499</v>
      </c>
      <c r="AR228" s="93">
        <f t="shared" si="20"/>
        <v>186778.83386999302</v>
      </c>
      <c r="AS228" s="94">
        <f t="shared" si="21"/>
        <v>159983.38205787132</v>
      </c>
      <c r="AT228" s="94">
        <f t="shared" si="22"/>
        <v>190380.22464886686</v>
      </c>
      <c r="AU228" s="94">
        <f t="shared" si="23"/>
        <v>121165.90464000001</v>
      </c>
      <c r="AV228" s="94">
        <f t="shared" si="24"/>
        <v>144187.42652159999</v>
      </c>
      <c r="AW228" s="94">
        <f t="shared" si="25"/>
        <v>280005.48714666668</v>
      </c>
      <c r="AX228" s="94">
        <f t="shared" si="26"/>
        <v>333206.52970453334</v>
      </c>
      <c r="AY228" s="94">
        <f t="shared" si="27"/>
        <v>115504.71466666665</v>
      </c>
      <c r="AZ228" s="94">
        <f t="shared" si="28"/>
        <v>137450.6104533333</v>
      </c>
      <c r="BA228" s="94">
        <f t="shared" si="29"/>
        <v>262500</v>
      </c>
      <c r="BB228" s="95">
        <f t="shared" si="30"/>
        <v>312375</v>
      </c>
      <c r="BC228" s="23"/>
      <c r="BD228" s="96">
        <f t="shared" si="31"/>
        <v>75284</v>
      </c>
      <c r="BE228" s="96">
        <f t="shared" si="32"/>
        <v>90480</v>
      </c>
      <c r="BF228" s="96">
        <f t="shared" si="33"/>
        <v>105474</v>
      </c>
      <c r="BG228" s="96">
        <f t="shared" si="34"/>
        <v>49</v>
      </c>
      <c r="BH228" s="96">
        <f t="shared" si="35"/>
        <v>42</v>
      </c>
      <c r="BI228" s="96">
        <f t="shared" si="36"/>
        <v>261905</v>
      </c>
      <c r="BJ228" s="97">
        <f t="shared" si="37"/>
        <v>156957</v>
      </c>
      <c r="BK228" s="96">
        <f t="shared" si="38"/>
        <v>159983</v>
      </c>
      <c r="BL228" s="96">
        <f t="shared" si="39"/>
        <v>121166</v>
      </c>
      <c r="BM228" s="96">
        <f t="shared" si="40"/>
        <v>280005</v>
      </c>
      <c r="BN228" s="96">
        <f t="shared" si="41"/>
        <v>115505</v>
      </c>
      <c r="BO228" s="96">
        <f t="shared" si="42"/>
        <v>262500</v>
      </c>
      <c r="BP228" s="97">
        <f t="shared" si="43"/>
        <v>219150</v>
      </c>
      <c r="BQ228" s="96">
        <f t="shared" si="44"/>
        <v>219150</v>
      </c>
      <c r="BR228" s="96">
        <f t="shared" si="45"/>
        <v>148238</v>
      </c>
      <c r="BS228" s="96">
        <f t="shared" si="46"/>
        <v>420000</v>
      </c>
      <c r="BT228" s="96">
        <f t="shared" si="47"/>
        <v>173250</v>
      </c>
      <c r="BU228" s="98">
        <f t="shared" si="48"/>
        <v>262500</v>
      </c>
      <c r="BV228" s="77">
        <f t="shared" si="49"/>
        <v>1442288</v>
      </c>
      <c r="BW228" s="9"/>
      <c r="BX228" s="9"/>
      <c r="BY228" s="9"/>
      <c r="BZ228" s="9"/>
      <c r="CA228" s="9"/>
      <c r="CB228" s="9"/>
      <c r="CC228" s="9"/>
      <c r="CD228" s="9"/>
      <c r="CE228" s="9"/>
      <c r="CF228" s="9"/>
      <c r="CG228" s="9"/>
      <c r="CH228" s="9"/>
      <c r="CI228" s="9"/>
      <c r="CJ228" s="9"/>
      <c r="CK228" s="9"/>
      <c r="CL228" s="9"/>
      <c r="CM228" s="9"/>
      <c r="CN228" s="9"/>
      <c r="CO228" s="9"/>
      <c r="CP228" s="9"/>
    </row>
    <row r="229" spans="1:94" ht="20.25" hidden="1" customHeight="1" x14ac:dyDescent="0.35">
      <c r="A229" s="79">
        <v>207</v>
      </c>
      <c r="B229" s="79" t="s">
        <v>35</v>
      </c>
      <c r="C229" s="80" t="s">
        <v>211</v>
      </c>
      <c r="D229" s="80" t="str">
        <f t="shared" si="0"/>
        <v>MANO DE OBRA|BUJE PUENTE DELANTERO TRANSFER</v>
      </c>
      <c r="E229" s="81" t="s">
        <v>10</v>
      </c>
      <c r="F229" s="82">
        <v>1</v>
      </c>
      <c r="G229" s="83">
        <v>268804.55064628</v>
      </c>
      <c r="H229" s="84">
        <f t="shared" si="50"/>
        <v>319877.41526907316</v>
      </c>
      <c r="I229" s="84">
        <v>268804.55064628</v>
      </c>
      <c r="J229" s="84">
        <f t="shared" si="51"/>
        <v>319877.41526907316</v>
      </c>
      <c r="K229" s="84"/>
      <c r="L229" s="84">
        <f t="shared" si="52"/>
        <v>0</v>
      </c>
      <c r="M229" s="84">
        <v>14.633599999999999</v>
      </c>
      <c r="N229" s="84">
        <f t="shared" si="53"/>
        <v>17.413983999999999</v>
      </c>
      <c r="O229" s="84">
        <v>10.88</v>
      </c>
      <c r="P229" s="84">
        <f t="shared" si="54"/>
        <v>12.9472</v>
      </c>
      <c r="Q229" s="84"/>
      <c r="R229" s="84">
        <f t="shared" si="6"/>
        <v>0</v>
      </c>
      <c r="S229" s="86">
        <v>350000</v>
      </c>
      <c r="T229" s="87">
        <f t="shared" si="55"/>
        <v>416500</v>
      </c>
      <c r="U229" s="87">
        <v>350000</v>
      </c>
      <c r="V229" s="87">
        <f t="shared" si="56"/>
        <v>416500</v>
      </c>
      <c r="W229" s="87">
        <v>350000</v>
      </c>
      <c r="X229" s="87">
        <f t="shared" si="57"/>
        <v>416500</v>
      </c>
      <c r="Y229" s="87">
        <v>350000</v>
      </c>
      <c r="Z229" s="87">
        <f t="shared" si="67"/>
        <v>416500</v>
      </c>
      <c r="AA229" s="87">
        <v>350000</v>
      </c>
      <c r="AB229" s="87">
        <f t="shared" si="59"/>
        <v>416500</v>
      </c>
      <c r="AC229" s="87">
        <v>350000</v>
      </c>
      <c r="AD229" s="87">
        <f t="shared" si="60"/>
        <v>416500</v>
      </c>
      <c r="AE229" s="89">
        <v>385000</v>
      </c>
      <c r="AF229" s="90">
        <f t="shared" si="61"/>
        <v>458150</v>
      </c>
      <c r="AG229" s="90">
        <v>385000</v>
      </c>
      <c r="AH229" s="90">
        <f t="shared" si="62"/>
        <v>458150</v>
      </c>
      <c r="AI229" s="90">
        <v>385000</v>
      </c>
      <c r="AJ229" s="90">
        <f t="shared" si="63"/>
        <v>458150</v>
      </c>
      <c r="AK229" s="90">
        <v>385000</v>
      </c>
      <c r="AL229" s="90">
        <f t="shared" si="64"/>
        <v>458150</v>
      </c>
      <c r="AM229" s="90">
        <v>385000</v>
      </c>
      <c r="AN229" s="90">
        <f t="shared" si="65"/>
        <v>458150</v>
      </c>
      <c r="AO229" s="90">
        <v>385000</v>
      </c>
      <c r="AP229" s="91">
        <f t="shared" si="66"/>
        <v>458150</v>
      </c>
      <c r="AQ229" s="92">
        <f t="shared" si="19"/>
        <v>334601.51688209333</v>
      </c>
      <c r="AR229" s="93">
        <f t="shared" si="20"/>
        <v>398175.80508969107</v>
      </c>
      <c r="AS229" s="94">
        <f t="shared" si="21"/>
        <v>334601.51688209333</v>
      </c>
      <c r="AT229" s="94">
        <f t="shared" si="22"/>
        <v>398175.80508969107</v>
      </c>
      <c r="AU229" s="94">
        <f t="shared" si="23"/>
        <v>367500</v>
      </c>
      <c r="AV229" s="94">
        <f t="shared" si="24"/>
        <v>437325</v>
      </c>
      <c r="AW229" s="94">
        <f t="shared" si="25"/>
        <v>245004.87786666668</v>
      </c>
      <c r="AX229" s="94">
        <f t="shared" si="26"/>
        <v>291555.80466133333</v>
      </c>
      <c r="AY229" s="94">
        <f t="shared" si="27"/>
        <v>245003.62666666668</v>
      </c>
      <c r="AZ229" s="94">
        <f t="shared" si="28"/>
        <v>291554.31573333335</v>
      </c>
      <c r="BA229" s="94">
        <f t="shared" si="29"/>
        <v>367500</v>
      </c>
      <c r="BB229" s="95">
        <f t="shared" si="30"/>
        <v>437325</v>
      </c>
      <c r="BC229" s="23"/>
      <c r="BD229" s="96">
        <f t="shared" si="31"/>
        <v>326985</v>
      </c>
      <c r="BE229" s="96">
        <f t="shared" si="32"/>
        <v>326985</v>
      </c>
      <c r="BF229" s="96">
        <f t="shared" si="33"/>
        <v>366667</v>
      </c>
      <c r="BG229" s="96">
        <f t="shared" si="34"/>
        <v>44</v>
      </c>
      <c r="BH229" s="96">
        <f t="shared" si="35"/>
        <v>33</v>
      </c>
      <c r="BI229" s="96">
        <f t="shared" si="36"/>
        <v>366667</v>
      </c>
      <c r="BJ229" s="97">
        <f t="shared" si="37"/>
        <v>334602</v>
      </c>
      <c r="BK229" s="96">
        <f t="shared" si="38"/>
        <v>334602</v>
      </c>
      <c r="BL229" s="96">
        <f t="shared" si="39"/>
        <v>367500</v>
      </c>
      <c r="BM229" s="96">
        <f t="shared" si="40"/>
        <v>245005</v>
      </c>
      <c r="BN229" s="96">
        <f t="shared" si="41"/>
        <v>245004</v>
      </c>
      <c r="BO229" s="96">
        <f t="shared" si="42"/>
        <v>367500</v>
      </c>
      <c r="BP229" s="97">
        <f t="shared" si="43"/>
        <v>334602</v>
      </c>
      <c r="BQ229" s="96">
        <f t="shared" si="44"/>
        <v>334602</v>
      </c>
      <c r="BR229" s="96">
        <f t="shared" si="45"/>
        <v>367500</v>
      </c>
      <c r="BS229" s="96">
        <f t="shared" si="46"/>
        <v>367500</v>
      </c>
      <c r="BT229" s="96">
        <f t="shared" si="47"/>
        <v>367500</v>
      </c>
      <c r="BU229" s="98">
        <f t="shared" si="48"/>
        <v>367500</v>
      </c>
      <c r="BV229" s="77">
        <f t="shared" si="49"/>
        <v>2139204</v>
      </c>
      <c r="BW229" s="9"/>
      <c r="BX229" s="9"/>
      <c r="BY229" s="9"/>
      <c r="BZ229" s="9"/>
      <c r="CA229" s="9"/>
      <c r="CB229" s="9"/>
      <c r="CC229" s="9"/>
      <c r="CD229" s="9"/>
      <c r="CE229" s="9"/>
      <c r="CF229" s="9"/>
      <c r="CG229" s="9"/>
      <c r="CH229" s="9"/>
      <c r="CI229" s="9"/>
      <c r="CJ229" s="9"/>
      <c r="CK229" s="9"/>
      <c r="CL229" s="9"/>
      <c r="CM229" s="9"/>
      <c r="CN229" s="9"/>
      <c r="CO229" s="9"/>
      <c r="CP229" s="9"/>
    </row>
    <row r="230" spans="1:94" ht="20.25" hidden="1" customHeight="1" x14ac:dyDescent="0.35">
      <c r="A230" s="99">
        <v>208</v>
      </c>
      <c r="B230" s="99" t="s">
        <v>21</v>
      </c>
      <c r="C230" s="80" t="s">
        <v>211</v>
      </c>
      <c r="D230" s="80" t="str">
        <f t="shared" si="0"/>
        <v>REPUESTOS|BUJE PUENTE DELANTERO TRANSFER</v>
      </c>
      <c r="E230" s="81" t="s">
        <v>84</v>
      </c>
      <c r="F230" s="82">
        <v>1</v>
      </c>
      <c r="G230" s="83">
        <v>32571.009756284999</v>
      </c>
      <c r="H230" s="84">
        <f t="shared" si="50"/>
        <v>38759.501609979146</v>
      </c>
      <c r="I230" s="84">
        <v>41650.146173613997</v>
      </c>
      <c r="J230" s="84">
        <f t="shared" si="51"/>
        <v>49563.673946600655</v>
      </c>
      <c r="K230" s="84">
        <v>0.91392000000000007</v>
      </c>
      <c r="L230" s="84">
        <f t="shared" si="52"/>
        <v>1.0875648</v>
      </c>
      <c r="M230" s="84">
        <v>17.375360000000001</v>
      </c>
      <c r="N230" s="84">
        <f t="shared" si="53"/>
        <v>20.6766784</v>
      </c>
      <c r="O230" s="84">
        <v>14.144000000000002</v>
      </c>
      <c r="P230" s="84">
        <f t="shared" si="54"/>
        <v>16.83136</v>
      </c>
      <c r="Q230" s="84"/>
      <c r="R230" s="84">
        <f t="shared" si="6"/>
        <v>0</v>
      </c>
      <c r="S230" s="86">
        <v>214500</v>
      </c>
      <c r="T230" s="87">
        <f t="shared" si="55"/>
        <v>255255</v>
      </c>
      <c r="U230" s="87">
        <v>187000</v>
      </c>
      <c r="V230" s="87">
        <f t="shared" si="56"/>
        <v>222530</v>
      </c>
      <c r="W230" s="87">
        <v>151260</v>
      </c>
      <c r="X230" s="87">
        <f t="shared" si="57"/>
        <v>179999.4</v>
      </c>
      <c r="Y230" s="87">
        <v>151260</v>
      </c>
      <c r="Z230" s="87">
        <f t="shared" si="67"/>
        <v>179999.4</v>
      </c>
      <c r="AA230" s="87"/>
      <c r="AB230" s="87">
        <f t="shared" si="59"/>
        <v>0</v>
      </c>
      <c r="AC230" s="87">
        <v>230000</v>
      </c>
      <c r="AD230" s="87">
        <f t="shared" si="60"/>
        <v>273700</v>
      </c>
      <c r="AE230" s="89">
        <v>236000</v>
      </c>
      <c r="AF230" s="90">
        <f t="shared" si="61"/>
        <v>280840</v>
      </c>
      <c r="AG230" s="90">
        <v>205700</v>
      </c>
      <c r="AH230" s="90">
        <f t="shared" si="62"/>
        <v>244783</v>
      </c>
      <c r="AI230" s="90">
        <v>166400</v>
      </c>
      <c r="AJ230" s="90">
        <f t="shared" si="63"/>
        <v>198016</v>
      </c>
      <c r="AK230" s="90">
        <v>166400</v>
      </c>
      <c r="AL230" s="90">
        <f t="shared" si="64"/>
        <v>198016</v>
      </c>
      <c r="AM230" s="90"/>
      <c r="AN230" s="90">
        <f t="shared" si="65"/>
        <v>0</v>
      </c>
      <c r="AO230" s="90">
        <v>253000</v>
      </c>
      <c r="AP230" s="91">
        <f t="shared" si="66"/>
        <v>301070</v>
      </c>
      <c r="AQ230" s="92">
        <f t="shared" si="19"/>
        <v>161023.66991876168</v>
      </c>
      <c r="AR230" s="93">
        <f t="shared" si="20"/>
        <v>191618.16720332639</v>
      </c>
      <c r="AS230" s="94">
        <f t="shared" si="21"/>
        <v>144783.38205787132</v>
      </c>
      <c r="AT230" s="94">
        <f t="shared" si="22"/>
        <v>172292.22464886686</v>
      </c>
      <c r="AU230" s="94">
        <f t="shared" si="23"/>
        <v>105886.97130666666</v>
      </c>
      <c r="AV230" s="94">
        <f t="shared" si="24"/>
        <v>126005.49585493332</v>
      </c>
      <c r="AW230" s="94">
        <f t="shared" si="25"/>
        <v>105892.45845333334</v>
      </c>
      <c r="AX230" s="94">
        <f t="shared" si="26"/>
        <v>126012.02555946667</v>
      </c>
      <c r="AY230" s="94">
        <f t="shared" si="27"/>
        <v>14.144000000000002</v>
      </c>
      <c r="AZ230" s="94">
        <f t="shared" si="28"/>
        <v>16.83136</v>
      </c>
      <c r="BA230" s="94">
        <f t="shared" si="29"/>
        <v>241500</v>
      </c>
      <c r="BB230" s="95">
        <f t="shared" si="30"/>
        <v>287385</v>
      </c>
      <c r="BC230" s="23"/>
      <c r="BD230" s="96">
        <f t="shared" si="31"/>
        <v>75755</v>
      </c>
      <c r="BE230" s="96">
        <f t="shared" si="32"/>
        <v>87672</v>
      </c>
      <c r="BF230" s="96">
        <f t="shared" si="33"/>
        <v>3</v>
      </c>
      <c r="BG230" s="96">
        <f t="shared" si="34"/>
        <v>52</v>
      </c>
      <c r="BH230" s="96">
        <f t="shared" si="35"/>
        <v>14</v>
      </c>
      <c r="BI230" s="96">
        <f t="shared" si="36"/>
        <v>240952</v>
      </c>
      <c r="BJ230" s="97">
        <f t="shared" si="37"/>
        <v>161024</v>
      </c>
      <c r="BK230" s="96">
        <f t="shared" si="38"/>
        <v>144783</v>
      </c>
      <c r="BL230" s="96">
        <f t="shared" si="39"/>
        <v>105887</v>
      </c>
      <c r="BM230" s="96">
        <f t="shared" si="40"/>
        <v>105892</v>
      </c>
      <c r="BN230" s="96">
        <f t="shared" si="41"/>
        <v>14</v>
      </c>
      <c r="BO230" s="96">
        <f t="shared" si="42"/>
        <v>241500</v>
      </c>
      <c r="BP230" s="97">
        <f t="shared" si="43"/>
        <v>225250</v>
      </c>
      <c r="BQ230" s="96">
        <f t="shared" si="44"/>
        <v>196350</v>
      </c>
      <c r="BR230" s="96">
        <f t="shared" si="45"/>
        <v>158830</v>
      </c>
      <c r="BS230" s="96">
        <f t="shared" si="46"/>
        <v>158830</v>
      </c>
      <c r="BT230" s="96">
        <f t="shared" si="47"/>
        <v>0</v>
      </c>
      <c r="BU230" s="98">
        <f t="shared" si="48"/>
        <v>241500</v>
      </c>
      <c r="BV230" s="77">
        <f t="shared" si="49"/>
        <v>980760</v>
      </c>
      <c r="BW230" s="9"/>
      <c r="BX230" s="9"/>
      <c r="BY230" s="9"/>
      <c r="BZ230" s="9"/>
      <c r="CA230" s="9"/>
      <c r="CB230" s="9"/>
      <c r="CC230" s="9"/>
      <c r="CD230" s="9"/>
      <c r="CE230" s="9"/>
      <c r="CF230" s="9"/>
      <c r="CG230" s="9"/>
      <c r="CH230" s="9"/>
      <c r="CI230" s="9"/>
      <c r="CJ230" s="9"/>
      <c r="CK230" s="9"/>
      <c r="CL230" s="9"/>
      <c r="CM230" s="9"/>
      <c r="CN230" s="9"/>
      <c r="CO230" s="9"/>
      <c r="CP230" s="9"/>
    </row>
    <row r="231" spans="1:94" ht="20.25" hidden="1" customHeight="1" x14ac:dyDescent="0.35">
      <c r="A231" s="79">
        <v>209</v>
      </c>
      <c r="B231" s="79" t="s">
        <v>35</v>
      </c>
      <c r="C231" s="80" t="s">
        <v>212</v>
      </c>
      <c r="D231" s="80" t="str">
        <f t="shared" si="0"/>
        <v>MANO DE OBRA|BUJE SUJECION CAJA DE DIRECCION</v>
      </c>
      <c r="E231" s="81" t="s">
        <v>10</v>
      </c>
      <c r="F231" s="82">
        <v>1</v>
      </c>
      <c r="G231" s="83">
        <v>224003.337070384</v>
      </c>
      <c r="H231" s="84">
        <f t="shared" si="50"/>
        <v>266563.97111375694</v>
      </c>
      <c r="I231" s="84">
        <v>224003.337070384</v>
      </c>
      <c r="J231" s="84">
        <f t="shared" si="51"/>
        <v>266563.97111375694</v>
      </c>
      <c r="K231" s="84">
        <v>0.91392000000000007</v>
      </c>
      <c r="L231" s="84">
        <f t="shared" si="52"/>
        <v>1.0875648</v>
      </c>
      <c r="M231" s="84">
        <v>14.633599999999999</v>
      </c>
      <c r="N231" s="84">
        <f t="shared" si="53"/>
        <v>17.413983999999999</v>
      </c>
      <c r="O231" s="84">
        <v>10.88</v>
      </c>
      <c r="P231" s="84">
        <f t="shared" si="54"/>
        <v>12.9472</v>
      </c>
      <c r="Q231" s="84"/>
      <c r="R231" s="84">
        <f t="shared" si="6"/>
        <v>0</v>
      </c>
      <c r="S231" s="86">
        <v>350000</v>
      </c>
      <c r="T231" s="87">
        <f t="shared" si="55"/>
        <v>416500</v>
      </c>
      <c r="U231" s="87">
        <v>350000</v>
      </c>
      <c r="V231" s="87">
        <f t="shared" si="56"/>
        <v>416500</v>
      </c>
      <c r="W231" s="87">
        <v>350000</v>
      </c>
      <c r="X231" s="87">
        <f t="shared" si="57"/>
        <v>416500</v>
      </c>
      <c r="Y231" s="87">
        <v>350000</v>
      </c>
      <c r="Z231" s="87">
        <f t="shared" si="67"/>
        <v>416500</v>
      </c>
      <c r="AA231" s="87">
        <v>350000</v>
      </c>
      <c r="AB231" s="87">
        <f t="shared" si="59"/>
        <v>416500</v>
      </c>
      <c r="AC231" s="87">
        <v>350000</v>
      </c>
      <c r="AD231" s="87">
        <f t="shared" si="60"/>
        <v>416500</v>
      </c>
      <c r="AE231" s="89">
        <v>385000</v>
      </c>
      <c r="AF231" s="90">
        <f t="shared" si="61"/>
        <v>458150</v>
      </c>
      <c r="AG231" s="90">
        <v>385000</v>
      </c>
      <c r="AH231" s="90">
        <f t="shared" si="62"/>
        <v>458150</v>
      </c>
      <c r="AI231" s="90">
        <v>385000</v>
      </c>
      <c r="AJ231" s="90">
        <f t="shared" si="63"/>
        <v>458150</v>
      </c>
      <c r="AK231" s="90">
        <v>385000</v>
      </c>
      <c r="AL231" s="90">
        <f t="shared" si="64"/>
        <v>458150</v>
      </c>
      <c r="AM231" s="90">
        <v>385000</v>
      </c>
      <c r="AN231" s="90">
        <f t="shared" si="65"/>
        <v>458150</v>
      </c>
      <c r="AO231" s="90">
        <v>385000</v>
      </c>
      <c r="AP231" s="91">
        <f t="shared" si="66"/>
        <v>458150</v>
      </c>
      <c r="AQ231" s="92">
        <f t="shared" si="19"/>
        <v>319667.77902346133</v>
      </c>
      <c r="AR231" s="93">
        <f t="shared" si="20"/>
        <v>380404.65703791898</v>
      </c>
      <c r="AS231" s="94">
        <f t="shared" si="21"/>
        <v>319667.77902346133</v>
      </c>
      <c r="AT231" s="94">
        <f t="shared" si="22"/>
        <v>380404.65703791898</v>
      </c>
      <c r="AU231" s="94">
        <f t="shared" si="23"/>
        <v>245000.30463999999</v>
      </c>
      <c r="AV231" s="94">
        <f t="shared" si="24"/>
        <v>291550.36252159998</v>
      </c>
      <c r="AW231" s="94">
        <f t="shared" si="25"/>
        <v>245004.87786666668</v>
      </c>
      <c r="AX231" s="94">
        <f t="shared" si="26"/>
        <v>291555.80466133333</v>
      </c>
      <c r="AY231" s="94">
        <f t="shared" si="27"/>
        <v>245003.62666666668</v>
      </c>
      <c r="AZ231" s="94">
        <f t="shared" si="28"/>
        <v>291554.31573333335</v>
      </c>
      <c r="BA231" s="94">
        <f t="shared" si="29"/>
        <v>367500</v>
      </c>
      <c r="BB231" s="95">
        <f t="shared" si="30"/>
        <v>437325</v>
      </c>
      <c r="BC231" s="23"/>
      <c r="BD231" s="96">
        <f t="shared" si="31"/>
        <v>302457</v>
      </c>
      <c r="BE231" s="96">
        <f t="shared" si="32"/>
        <v>302457</v>
      </c>
      <c r="BF231" s="96">
        <f t="shared" si="33"/>
        <v>3</v>
      </c>
      <c r="BG231" s="96">
        <f t="shared" si="34"/>
        <v>44</v>
      </c>
      <c r="BH231" s="96">
        <f t="shared" si="35"/>
        <v>33</v>
      </c>
      <c r="BI231" s="96">
        <f t="shared" si="36"/>
        <v>366667</v>
      </c>
      <c r="BJ231" s="97">
        <f t="shared" si="37"/>
        <v>319668</v>
      </c>
      <c r="BK231" s="96">
        <f t="shared" si="38"/>
        <v>319668</v>
      </c>
      <c r="BL231" s="96">
        <f t="shared" si="39"/>
        <v>245000</v>
      </c>
      <c r="BM231" s="96">
        <f t="shared" si="40"/>
        <v>245005</v>
      </c>
      <c r="BN231" s="96">
        <f t="shared" si="41"/>
        <v>245004</v>
      </c>
      <c r="BO231" s="96">
        <f t="shared" si="42"/>
        <v>367500</v>
      </c>
      <c r="BP231" s="97">
        <f t="shared" si="43"/>
        <v>319668</v>
      </c>
      <c r="BQ231" s="96">
        <f t="shared" si="44"/>
        <v>319668</v>
      </c>
      <c r="BR231" s="96">
        <f t="shared" si="45"/>
        <v>367500</v>
      </c>
      <c r="BS231" s="96">
        <f t="shared" si="46"/>
        <v>367500</v>
      </c>
      <c r="BT231" s="96">
        <f t="shared" si="47"/>
        <v>367500</v>
      </c>
      <c r="BU231" s="98">
        <f t="shared" si="48"/>
        <v>367500</v>
      </c>
      <c r="BV231" s="77">
        <f t="shared" si="49"/>
        <v>2109336</v>
      </c>
      <c r="BW231" s="9"/>
      <c r="BX231" s="9"/>
      <c r="BY231" s="9"/>
      <c r="BZ231" s="9"/>
      <c r="CA231" s="9"/>
      <c r="CB231" s="9"/>
      <c r="CC231" s="9"/>
      <c r="CD231" s="9"/>
      <c r="CE231" s="9"/>
      <c r="CF231" s="9"/>
      <c r="CG231" s="9"/>
      <c r="CH231" s="9"/>
      <c r="CI231" s="9"/>
      <c r="CJ231" s="9"/>
      <c r="CK231" s="9"/>
      <c r="CL231" s="9"/>
      <c r="CM231" s="9"/>
      <c r="CN231" s="9"/>
      <c r="CO231" s="9"/>
      <c r="CP231" s="9"/>
    </row>
    <row r="232" spans="1:94" ht="20.25" hidden="1" customHeight="1" x14ac:dyDescent="0.35">
      <c r="A232" s="99">
        <v>210</v>
      </c>
      <c r="B232" s="99" t="s">
        <v>21</v>
      </c>
      <c r="C232" s="80" t="s">
        <v>212</v>
      </c>
      <c r="D232" s="80" t="str">
        <f t="shared" si="0"/>
        <v>REPUESTOS|BUJE SUJECION CAJA DE DIRECCION</v>
      </c>
      <c r="E232" s="81" t="s">
        <v>84</v>
      </c>
      <c r="F232" s="82">
        <v>1</v>
      </c>
      <c r="G232" s="83">
        <v>34299.788095284996</v>
      </c>
      <c r="H232" s="84">
        <f t="shared" si="50"/>
        <v>40816.747833389141</v>
      </c>
      <c r="I232" s="84">
        <v>39834.499475910998</v>
      </c>
      <c r="J232" s="84">
        <f t="shared" si="51"/>
        <v>47403.054376334083</v>
      </c>
      <c r="K232" s="84">
        <v>107382.85824</v>
      </c>
      <c r="L232" s="84">
        <f t="shared" si="52"/>
        <v>127785.60130559999</v>
      </c>
      <c r="M232" s="84">
        <v>16.461440000000003</v>
      </c>
      <c r="N232" s="84">
        <f t="shared" si="53"/>
        <v>19.589113600000005</v>
      </c>
      <c r="O232" s="84">
        <v>14.144000000000002</v>
      </c>
      <c r="P232" s="84">
        <f t="shared" si="54"/>
        <v>16.83136</v>
      </c>
      <c r="Q232" s="84"/>
      <c r="R232" s="84">
        <f t="shared" si="6"/>
        <v>0</v>
      </c>
      <c r="S232" s="86">
        <v>198500</v>
      </c>
      <c r="T232" s="87">
        <f t="shared" si="55"/>
        <v>236215</v>
      </c>
      <c r="U232" s="87">
        <v>135000</v>
      </c>
      <c r="V232" s="87">
        <f t="shared" si="56"/>
        <v>160650</v>
      </c>
      <c r="W232" s="87">
        <v>252100</v>
      </c>
      <c r="X232" s="87">
        <f t="shared" si="57"/>
        <v>299999</v>
      </c>
      <c r="Y232" s="87">
        <v>252100</v>
      </c>
      <c r="Z232" s="87">
        <f t="shared" si="67"/>
        <v>299999</v>
      </c>
      <c r="AA232" s="87">
        <v>165000</v>
      </c>
      <c r="AB232" s="87">
        <f t="shared" si="59"/>
        <v>196350</v>
      </c>
      <c r="AC232" s="87">
        <v>150000</v>
      </c>
      <c r="AD232" s="87">
        <f t="shared" si="60"/>
        <v>178500</v>
      </c>
      <c r="AE232" s="89">
        <v>218400</v>
      </c>
      <c r="AF232" s="90">
        <f t="shared" si="61"/>
        <v>259896</v>
      </c>
      <c r="AG232" s="90">
        <v>148500</v>
      </c>
      <c r="AH232" s="90">
        <f t="shared" si="62"/>
        <v>176715</v>
      </c>
      <c r="AI232" s="90">
        <v>277300</v>
      </c>
      <c r="AJ232" s="90">
        <f t="shared" si="63"/>
        <v>329987</v>
      </c>
      <c r="AK232" s="90">
        <v>277300</v>
      </c>
      <c r="AL232" s="90">
        <f t="shared" si="64"/>
        <v>329987</v>
      </c>
      <c r="AM232" s="90">
        <v>181500</v>
      </c>
      <c r="AN232" s="90">
        <f t="shared" si="65"/>
        <v>215985</v>
      </c>
      <c r="AO232" s="90">
        <v>165000</v>
      </c>
      <c r="AP232" s="91">
        <f t="shared" si="66"/>
        <v>196350</v>
      </c>
      <c r="AQ232" s="92">
        <f t="shared" si="19"/>
        <v>150399.92936509501</v>
      </c>
      <c r="AR232" s="93">
        <f t="shared" si="20"/>
        <v>178975.91594446305</v>
      </c>
      <c r="AS232" s="94">
        <f t="shared" si="21"/>
        <v>107778.16649197035</v>
      </c>
      <c r="AT232" s="94">
        <f t="shared" si="22"/>
        <v>128256.01812544471</v>
      </c>
      <c r="AU232" s="94">
        <f t="shared" si="23"/>
        <v>212260.95274666665</v>
      </c>
      <c r="AV232" s="94">
        <f t="shared" si="24"/>
        <v>252590.53376853329</v>
      </c>
      <c r="AW232" s="94">
        <f t="shared" si="25"/>
        <v>176472.15381333334</v>
      </c>
      <c r="AX232" s="94">
        <f t="shared" si="26"/>
        <v>210001.86303786666</v>
      </c>
      <c r="AY232" s="94">
        <f t="shared" si="27"/>
        <v>115504.71466666665</v>
      </c>
      <c r="AZ232" s="94">
        <f t="shared" si="28"/>
        <v>137450.6104533333</v>
      </c>
      <c r="BA232" s="94">
        <f t="shared" si="29"/>
        <v>157500</v>
      </c>
      <c r="BB232" s="95">
        <f t="shared" si="30"/>
        <v>187425</v>
      </c>
      <c r="BC232" s="23"/>
      <c r="BD232" s="96">
        <f t="shared" si="31"/>
        <v>77377</v>
      </c>
      <c r="BE232" s="96">
        <f t="shared" si="32"/>
        <v>76442</v>
      </c>
      <c r="BF232" s="96">
        <f t="shared" si="33"/>
        <v>177669</v>
      </c>
      <c r="BG232" s="96">
        <f t="shared" si="34"/>
        <v>49</v>
      </c>
      <c r="BH232" s="96">
        <f t="shared" si="35"/>
        <v>42</v>
      </c>
      <c r="BI232" s="96">
        <f t="shared" si="36"/>
        <v>157143</v>
      </c>
      <c r="BJ232" s="97">
        <f t="shared" si="37"/>
        <v>150400</v>
      </c>
      <c r="BK232" s="96">
        <f t="shared" si="38"/>
        <v>107778</v>
      </c>
      <c r="BL232" s="96">
        <f t="shared" si="39"/>
        <v>212261</v>
      </c>
      <c r="BM232" s="96">
        <f t="shared" si="40"/>
        <v>176472</v>
      </c>
      <c r="BN232" s="96">
        <f t="shared" si="41"/>
        <v>115505</v>
      </c>
      <c r="BO232" s="96">
        <f t="shared" si="42"/>
        <v>157500</v>
      </c>
      <c r="BP232" s="97">
        <f t="shared" si="43"/>
        <v>208450</v>
      </c>
      <c r="BQ232" s="96">
        <f t="shared" si="44"/>
        <v>141750</v>
      </c>
      <c r="BR232" s="96">
        <f t="shared" si="45"/>
        <v>264700</v>
      </c>
      <c r="BS232" s="96">
        <f t="shared" si="46"/>
        <v>264700</v>
      </c>
      <c r="BT232" s="96">
        <f t="shared" si="47"/>
        <v>173250</v>
      </c>
      <c r="BU232" s="98">
        <f t="shared" si="48"/>
        <v>157500</v>
      </c>
      <c r="BV232" s="77">
        <f t="shared" si="49"/>
        <v>1210350</v>
      </c>
      <c r="BW232" s="9"/>
      <c r="BX232" s="9"/>
      <c r="BY232" s="9"/>
      <c r="BZ232" s="9"/>
      <c r="CA232" s="9"/>
      <c r="CB232" s="9"/>
      <c r="CC232" s="9"/>
      <c r="CD232" s="9"/>
      <c r="CE232" s="9"/>
      <c r="CF232" s="9"/>
      <c r="CG232" s="9"/>
      <c r="CH232" s="9"/>
      <c r="CI232" s="9"/>
      <c r="CJ232" s="9"/>
      <c r="CK232" s="9"/>
      <c r="CL232" s="9"/>
      <c r="CM232" s="9"/>
      <c r="CN232" s="9"/>
      <c r="CO232" s="9"/>
      <c r="CP232" s="9"/>
    </row>
    <row r="233" spans="1:94" ht="20.25" hidden="1" customHeight="1" x14ac:dyDescent="0.35">
      <c r="A233" s="79">
        <v>211</v>
      </c>
      <c r="B233" s="79" t="s">
        <v>35</v>
      </c>
      <c r="C233" s="80" t="s">
        <v>213</v>
      </c>
      <c r="D233" s="80" t="str">
        <f t="shared" si="0"/>
        <v>MANO DE OBRA|BUJE SUJECION CAJA DIRECCION</v>
      </c>
      <c r="E233" s="81" t="s">
        <v>10</v>
      </c>
      <c r="F233" s="82">
        <v>1</v>
      </c>
      <c r="G233" s="83">
        <v>224003.337070384</v>
      </c>
      <c r="H233" s="84">
        <f t="shared" si="50"/>
        <v>266563.97111375694</v>
      </c>
      <c r="I233" s="84">
        <v>224003.337070384</v>
      </c>
      <c r="J233" s="84">
        <f t="shared" si="51"/>
        <v>266563.97111375694</v>
      </c>
      <c r="K233" s="84">
        <v>0.91392000000000007</v>
      </c>
      <c r="L233" s="84">
        <f t="shared" si="52"/>
        <v>1.0875648</v>
      </c>
      <c r="M233" s="84">
        <v>14.633599999999999</v>
      </c>
      <c r="N233" s="84">
        <f t="shared" si="53"/>
        <v>17.413983999999999</v>
      </c>
      <c r="O233" s="84">
        <v>10.88</v>
      </c>
      <c r="P233" s="84">
        <f t="shared" si="54"/>
        <v>12.9472</v>
      </c>
      <c r="Q233" s="84"/>
      <c r="R233" s="84">
        <f t="shared" si="6"/>
        <v>0</v>
      </c>
      <c r="S233" s="86">
        <v>350000</v>
      </c>
      <c r="T233" s="87">
        <f t="shared" si="55"/>
        <v>416500</v>
      </c>
      <c r="U233" s="87">
        <v>350000</v>
      </c>
      <c r="V233" s="87">
        <f t="shared" si="56"/>
        <v>416500</v>
      </c>
      <c r="W233" s="87">
        <v>350000</v>
      </c>
      <c r="X233" s="87">
        <f t="shared" si="57"/>
        <v>416500</v>
      </c>
      <c r="Y233" s="87">
        <v>350000</v>
      </c>
      <c r="Z233" s="87">
        <f t="shared" si="67"/>
        <v>416500</v>
      </c>
      <c r="AA233" s="87">
        <v>350000</v>
      </c>
      <c r="AB233" s="87">
        <f t="shared" si="59"/>
        <v>416500</v>
      </c>
      <c r="AC233" s="87">
        <v>350000</v>
      </c>
      <c r="AD233" s="87">
        <f t="shared" si="60"/>
        <v>416500</v>
      </c>
      <c r="AE233" s="89">
        <v>385000</v>
      </c>
      <c r="AF233" s="90">
        <f t="shared" si="61"/>
        <v>458150</v>
      </c>
      <c r="AG233" s="90">
        <v>385000</v>
      </c>
      <c r="AH233" s="90">
        <f t="shared" si="62"/>
        <v>458150</v>
      </c>
      <c r="AI233" s="90">
        <v>385000</v>
      </c>
      <c r="AJ233" s="90">
        <f t="shared" si="63"/>
        <v>458150</v>
      </c>
      <c r="AK233" s="90">
        <v>385000</v>
      </c>
      <c r="AL233" s="90">
        <f t="shared" si="64"/>
        <v>458150</v>
      </c>
      <c r="AM233" s="90">
        <v>385000</v>
      </c>
      <c r="AN233" s="90">
        <f t="shared" si="65"/>
        <v>458150</v>
      </c>
      <c r="AO233" s="90">
        <v>385000</v>
      </c>
      <c r="AP233" s="91">
        <f t="shared" si="66"/>
        <v>458150</v>
      </c>
      <c r="AQ233" s="92">
        <f t="shared" si="19"/>
        <v>319667.77902346133</v>
      </c>
      <c r="AR233" s="93">
        <f t="shared" si="20"/>
        <v>380404.65703791898</v>
      </c>
      <c r="AS233" s="94">
        <f t="shared" si="21"/>
        <v>319667.77902346133</v>
      </c>
      <c r="AT233" s="94">
        <f t="shared" si="22"/>
        <v>380404.65703791898</v>
      </c>
      <c r="AU233" s="94">
        <f t="shared" si="23"/>
        <v>245000.30463999999</v>
      </c>
      <c r="AV233" s="94">
        <f t="shared" si="24"/>
        <v>291550.36252159998</v>
      </c>
      <c r="AW233" s="94">
        <f t="shared" si="25"/>
        <v>245004.87786666668</v>
      </c>
      <c r="AX233" s="94">
        <f t="shared" si="26"/>
        <v>291555.80466133333</v>
      </c>
      <c r="AY233" s="94">
        <f t="shared" si="27"/>
        <v>245003.62666666668</v>
      </c>
      <c r="AZ233" s="94">
        <f t="shared" si="28"/>
        <v>291554.31573333335</v>
      </c>
      <c r="BA233" s="94">
        <f t="shared" si="29"/>
        <v>367500</v>
      </c>
      <c r="BB233" s="95">
        <f t="shared" si="30"/>
        <v>437325</v>
      </c>
      <c r="BC233" s="23"/>
      <c r="BD233" s="96">
        <f t="shared" si="31"/>
        <v>302457</v>
      </c>
      <c r="BE233" s="96">
        <f t="shared" si="32"/>
        <v>302457</v>
      </c>
      <c r="BF233" s="96">
        <f t="shared" si="33"/>
        <v>3</v>
      </c>
      <c r="BG233" s="96">
        <f t="shared" si="34"/>
        <v>44</v>
      </c>
      <c r="BH233" s="96">
        <f t="shared" si="35"/>
        <v>33</v>
      </c>
      <c r="BI233" s="96">
        <f t="shared" si="36"/>
        <v>366667</v>
      </c>
      <c r="BJ233" s="97">
        <f t="shared" si="37"/>
        <v>319668</v>
      </c>
      <c r="BK233" s="96">
        <f t="shared" si="38"/>
        <v>319668</v>
      </c>
      <c r="BL233" s="96">
        <f t="shared" si="39"/>
        <v>245000</v>
      </c>
      <c r="BM233" s="96">
        <f t="shared" si="40"/>
        <v>245005</v>
      </c>
      <c r="BN233" s="96">
        <f t="shared" si="41"/>
        <v>245004</v>
      </c>
      <c r="BO233" s="96">
        <f t="shared" si="42"/>
        <v>367500</v>
      </c>
      <c r="BP233" s="97">
        <f t="shared" si="43"/>
        <v>319668</v>
      </c>
      <c r="BQ233" s="96">
        <f t="shared" si="44"/>
        <v>319668</v>
      </c>
      <c r="BR233" s="96">
        <f t="shared" si="45"/>
        <v>367500</v>
      </c>
      <c r="BS233" s="96">
        <f t="shared" si="46"/>
        <v>367500</v>
      </c>
      <c r="BT233" s="96">
        <f t="shared" si="47"/>
        <v>367500</v>
      </c>
      <c r="BU233" s="98">
        <f t="shared" si="48"/>
        <v>367500</v>
      </c>
      <c r="BV233" s="77">
        <f t="shared" si="49"/>
        <v>2109336</v>
      </c>
      <c r="BW233" s="9"/>
      <c r="BX233" s="9"/>
      <c r="BY233" s="9"/>
      <c r="BZ233" s="9"/>
      <c r="CA233" s="9"/>
      <c r="CB233" s="9"/>
      <c r="CC233" s="9"/>
      <c r="CD233" s="9"/>
      <c r="CE233" s="9"/>
      <c r="CF233" s="9"/>
      <c r="CG233" s="9"/>
      <c r="CH233" s="9"/>
      <c r="CI233" s="9"/>
      <c r="CJ233" s="9"/>
      <c r="CK233" s="9"/>
      <c r="CL233" s="9"/>
      <c r="CM233" s="9"/>
      <c r="CN233" s="9"/>
      <c r="CO233" s="9"/>
      <c r="CP233" s="9"/>
    </row>
    <row r="234" spans="1:94" ht="20.25" hidden="1" customHeight="1" x14ac:dyDescent="0.35">
      <c r="A234" s="99">
        <v>212</v>
      </c>
      <c r="B234" s="99" t="s">
        <v>21</v>
      </c>
      <c r="C234" s="80" t="s">
        <v>213</v>
      </c>
      <c r="D234" s="80" t="str">
        <f t="shared" si="0"/>
        <v>REPUESTOS|BUJE SUJECION CAJA DIRECCION</v>
      </c>
      <c r="E234" s="81" t="s">
        <v>84</v>
      </c>
      <c r="F234" s="82">
        <v>1</v>
      </c>
      <c r="G234" s="83">
        <v>34299.788095284996</v>
      </c>
      <c r="H234" s="84">
        <f t="shared" si="50"/>
        <v>40816.747833389141</v>
      </c>
      <c r="I234" s="84">
        <v>39834.499475910998</v>
      </c>
      <c r="J234" s="84">
        <f t="shared" si="51"/>
        <v>47403.054376334083</v>
      </c>
      <c r="K234" s="84">
        <v>0.91392000000000007</v>
      </c>
      <c r="L234" s="84">
        <f t="shared" si="52"/>
        <v>1.0875648</v>
      </c>
      <c r="M234" s="84">
        <v>18.289280000000002</v>
      </c>
      <c r="N234" s="84">
        <f t="shared" si="53"/>
        <v>21.764243199999999</v>
      </c>
      <c r="O234" s="84">
        <v>14.144000000000002</v>
      </c>
      <c r="P234" s="84">
        <f t="shared" si="54"/>
        <v>16.83136</v>
      </c>
      <c r="Q234" s="84"/>
      <c r="R234" s="84">
        <f t="shared" si="6"/>
        <v>0</v>
      </c>
      <c r="S234" s="86">
        <v>198500</v>
      </c>
      <c r="T234" s="87">
        <f t="shared" si="55"/>
        <v>236215</v>
      </c>
      <c r="U234" s="87">
        <v>135000</v>
      </c>
      <c r="V234" s="87">
        <f t="shared" si="56"/>
        <v>160650</v>
      </c>
      <c r="W234" s="87">
        <v>65546</v>
      </c>
      <c r="X234" s="87">
        <f t="shared" si="57"/>
        <v>77999.739999999991</v>
      </c>
      <c r="Y234" s="87">
        <v>65546</v>
      </c>
      <c r="Z234" s="87">
        <f t="shared" si="67"/>
        <v>77999.739999999991</v>
      </c>
      <c r="AA234" s="87">
        <v>120000</v>
      </c>
      <c r="AB234" s="87">
        <f t="shared" si="59"/>
        <v>142800</v>
      </c>
      <c r="AC234" s="87">
        <v>150000</v>
      </c>
      <c r="AD234" s="87">
        <f t="shared" si="60"/>
        <v>178500</v>
      </c>
      <c r="AE234" s="89">
        <v>218400</v>
      </c>
      <c r="AF234" s="90">
        <f t="shared" si="61"/>
        <v>259896</v>
      </c>
      <c r="AG234" s="90">
        <v>148500</v>
      </c>
      <c r="AH234" s="90">
        <f t="shared" si="62"/>
        <v>176715</v>
      </c>
      <c r="AI234" s="90">
        <v>72100</v>
      </c>
      <c r="AJ234" s="90">
        <f t="shared" si="63"/>
        <v>85799</v>
      </c>
      <c r="AK234" s="90">
        <v>72100</v>
      </c>
      <c r="AL234" s="90">
        <f t="shared" si="64"/>
        <v>85799</v>
      </c>
      <c r="AM234" s="90">
        <v>132000</v>
      </c>
      <c r="AN234" s="90">
        <f t="shared" si="65"/>
        <v>157080</v>
      </c>
      <c r="AO234" s="90">
        <v>165000</v>
      </c>
      <c r="AP234" s="91">
        <f t="shared" si="66"/>
        <v>196350</v>
      </c>
      <c r="AQ234" s="92">
        <f t="shared" si="19"/>
        <v>150399.92936509501</v>
      </c>
      <c r="AR234" s="93">
        <f t="shared" si="20"/>
        <v>178975.91594446305</v>
      </c>
      <c r="AS234" s="94">
        <f t="shared" si="21"/>
        <v>107778.16649197035</v>
      </c>
      <c r="AT234" s="94">
        <f t="shared" si="22"/>
        <v>128256.01812544471</v>
      </c>
      <c r="AU234" s="94">
        <f t="shared" si="23"/>
        <v>45882.304640000009</v>
      </c>
      <c r="AV234" s="94">
        <f t="shared" si="24"/>
        <v>54599.942521600009</v>
      </c>
      <c r="AW234" s="94">
        <f t="shared" si="25"/>
        <v>45888.096426666663</v>
      </c>
      <c r="AX234" s="94">
        <f t="shared" si="26"/>
        <v>54606.83474773333</v>
      </c>
      <c r="AY234" s="94">
        <f t="shared" si="27"/>
        <v>84004.714666666667</v>
      </c>
      <c r="AZ234" s="94">
        <f t="shared" si="28"/>
        <v>99965.610453333327</v>
      </c>
      <c r="BA234" s="94">
        <f t="shared" si="29"/>
        <v>157500</v>
      </c>
      <c r="BB234" s="95">
        <f t="shared" si="30"/>
        <v>187425</v>
      </c>
      <c r="BC234" s="23"/>
      <c r="BD234" s="96">
        <f t="shared" si="31"/>
        <v>77377</v>
      </c>
      <c r="BE234" s="96">
        <f t="shared" si="32"/>
        <v>76442</v>
      </c>
      <c r="BF234" s="96">
        <f t="shared" si="33"/>
        <v>3</v>
      </c>
      <c r="BG234" s="96">
        <f t="shared" si="34"/>
        <v>55</v>
      </c>
      <c r="BH234" s="96">
        <f t="shared" si="35"/>
        <v>42</v>
      </c>
      <c r="BI234" s="96">
        <f t="shared" si="36"/>
        <v>157143</v>
      </c>
      <c r="BJ234" s="97">
        <f t="shared" si="37"/>
        <v>150400</v>
      </c>
      <c r="BK234" s="96">
        <f t="shared" si="38"/>
        <v>107778</v>
      </c>
      <c r="BL234" s="96">
        <f t="shared" si="39"/>
        <v>45882</v>
      </c>
      <c r="BM234" s="96">
        <f t="shared" si="40"/>
        <v>45888</v>
      </c>
      <c r="BN234" s="96">
        <f t="shared" si="41"/>
        <v>84005</v>
      </c>
      <c r="BO234" s="96">
        <f t="shared" si="42"/>
        <v>157500</v>
      </c>
      <c r="BP234" s="97">
        <f t="shared" si="43"/>
        <v>208450</v>
      </c>
      <c r="BQ234" s="96">
        <f t="shared" si="44"/>
        <v>141750</v>
      </c>
      <c r="BR234" s="96">
        <f t="shared" si="45"/>
        <v>68823</v>
      </c>
      <c r="BS234" s="96">
        <f t="shared" si="46"/>
        <v>68823</v>
      </c>
      <c r="BT234" s="96">
        <f t="shared" si="47"/>
        <v>126000</v>
      </c>
      <c r="BU234" s="98">
        <f t="shared" si="48"/>
        <v>157500</v>
      </c>
      <c r="BV234" s="77">
        <f t="shared" si="49"/>
        <v>771346</v>
      </c>
      <c r="BW234" s="9"/>
      <c r="BX234" s="9"/>
      <c r="BY234" s="9"/>
      <c r="BZ234" s="9"/>
      <c r="CA234" s="9"/>
      <c r="CB234" s="9"/>
      <c r="CC234" s="9"/>
      <c r="CD234" s="9"/>
      <c r="CE234" s="9"/>
      <c r="CF234" s="9"/>
      <c r="CG234" s="9"/>
      <c r="CH234" s="9"/>
      <c r="CI234" s="9"/>
      <c r="CJ234" s="9"/>
      <c r="CK234" s="9"/>
      <c r="CL234" s="9"/>
      <c r="CM234" s="9"/>
      <c r="CN234" s="9"/>
      <c r="CO234" s="9"/>
      <c r="CP234" s="9"/>
    </row>
    <row r="235" spans="1:94" ht="20.25" hidden="1" customHeight="1" x14ac:dyDescent="0.35">
      <c r="A235" s="79">
        <v>213</v>
      </c>
      <c r="B235" s="79" t="s">
        <v>35</v>
      </c>
      <c r="C235" s="80" t="s">
        <v>214</v>
      </c>
      <c r="D235" s="80" t="str">
        <f t="shared" si="0"/>
        <v>MANO DE OBRA|BUJE TIJERA INFERIOR</v>
      </c>
      <c r="E235" s="81" t="s">
        <v>10</v>
      </c>
      <c r="F235" s="82">
        <v>1</v>
      </c>
      <c r="G235" s="83">
        <v>179203.03743462899</v>
      </c>
      <c r="H235" s="84">
        <f t="shared" si="50"/>
        <v>213251.61454720848</v>
      </c>
      <c r="I235" s="84">
        <v>179203.03743462899</v>
      </c>
      <c r="J235" s="84">
        <f t="shared" si="51"/>
        <v>213251.61454720848</v>
      </c>
      <c r="K235" s="84">
        <v>109714.28992000001</v>
      </c>
      <c r="L235" s="84">
        <f t="shared" si="52"/>
        <v>130560.00500480001</v>
      </c>
      <c r="M235" s="84">
        <v>35206.396160000004</v>
      </c>
      <c r="N235" s="84">
        <f t="shared" si="53"/>
        <v>41895.6114304</v>
      </c>
      <c r="O235" s="84">
        <v>17843.2</v>
      </c>
      <c r="P235" s="84">
        <f t="shared" si="54"/>
        <v>21233.407999999999</v>
      </c>
      <c r="Q235" s="84"/>
      <c r="R235" s="84">
        <f t="shared" si="6"/>
        <v>0</v>
      </c>
      <c r="S235" s="86">
        <v>218750</v>
      </c>
      <c r="T235" s="87">
        <f t="shared" si="55"/>
        <v>260312.5</v>
      </c>
      <c r="U235" s="87">
        <v>218750</v>
      </c>
      <c r="V235" s="87">
        <f t="shared" si="56"/>
        <v>260312.5</v>
      </c>
      <c r="W235" s="87">
        <v>218750</v>
      </c>
      <c r="X235" s="87">
        <f t="shared" si="57"/>
        <v>260312.5</v>
      </c>
      <c r="Y235" s="87">
        <v>218750</v>
      </c>
      <c r="Z235" s="87">
        <f t="shared" si="67"/>
        <v>260312.5</v>
      </c>
      <c r="AA235" s="87">
        <v>218750</v>
      </c>
      <c r="AB235" s="87">
        <f t="shared" si="59"/>
        <v>260312.5</v>
      </c>
      <c r="AC235" s="87">
        <v>218750</v>
      </c>
      <c r="AD235" s="87">
        <f t="shared" si="60"/>
        <v>260312.5</v>
      </c>
      <c r="AE235" s="89">
        <v>240600</v>
      </c>
      <c r="AF235" s="90">
        <f t="shared" si="61"/>
        <v>286314</v>
      </c>
      <c r="AG235" s="90">
        <v>240600</v>
      </c>
      <c r="AH235" s="90">
        <f t="shared" si="62"/>
        <v>286314</v>
      </c>
      <c r="AI235" s="90">
        <v>240600</v>
      </c>
      <c r="AJ235" s="90">
        <f t="shared" si="63"/>
        <v>286314</v>
      </c>
      <c r="AK235" s="90">
        <v>240600</v>
      </c>
      <c r="AL235" s="90">
        <f t="shared" si="64"/>
        <v>286314</v>
      </c>
      <c r="AM235" s="90">
        <v>240600</v>
      </c>
      <c r="AN235" s="90">
        <f t="shared" si="65"/>
        <v>286314</v>
      </c>
      <c r="AO235" s="90">
        <v>240600</v>
      </c>
      <c r="AP235" s="91">
        <f t="shared" si="66"/>
        <v>286314</v>
      </c>
      <c r="AQ235" s="92">
        <f t="shared" si="19"/>
        <v>212851.01247820965</v>
      </c>
      <c r="AR235" s="93">
        <f t="shared" si="20"/>
        <v>253292.70484906947</v>
      </c>
      <c r="AS235" s="94">
        <f t="shared" si="21"/>
        <v>212851.01247820965</v>
      </c>
      <c r="AT235" s="94">
        <f t="shared" si="22"/>
        <v>253292.70484906947</v>
      </c>
      <c r="AU235" s="94">
        <f t="shared" si="23"/>
        <v>189688.09664</v>
      </c>
      <c r="AV235" s="94">
        <f t="shared" si="24"/>
        <v>225728.8350016</v>
      </c>
      <c r="AW235" s="94">
        <f t="shared" si="25"/>
        <v>164852.13205333333</v>
      </c>
      <c r="AX235" s="94">
        <f t="shared" si="26"/>
        <v>196174.03714346664</v>
      </c>
      <c r="AY235" s="94">
        <f t="shared" si="27"/>
        <v>159064.4</v>
      </c>
      <c r="AZ235" s="94">
        <f t="shared" si="28"/>
        <v>189286.636</v>
      </c>
      <c r="BA235" s="94">
        <f t="shared" si="29"/>
        <v>229675</v>
      </c>
      <c r="BB235" s="95">
        <f t="shared" si="30"/>
        <v>273313.25</v>
      </c>
      <c r="BC235" s="23"/>
      <c r="BD235" s="96">
        <f t="shared" si="31"/>
        <v>209673</v>
      </c>
      <c r="BE235" s="96">
        <f t="shared" si="32"/>
        <v>209673</v>
      </c>
      <c r="BF235" s="96">
        <f t="shared" si="33"/>
        <v>168140</v>
      </c>
      <c r="BG235" s="96">
        <f t="shared" si="34"/>
        <v>80794</v>
      </c>
      <c r="BH235" s="96">
        <f t="shared" si="35"/>
        <v>46317</v>
      </c>
      <c r="BI235" s="96">
        <f t="shared" si="36"/>
        <v>229155</v>
      </c>
      <c r="BJ235" s="97">
        <f t="shared" si="37"/>
        <v>212851</v>
      </c>
      <c r="BK235" s="96">
        <f t="shared" si="38"/>
        <v>212851</v>
      </c>
      <c r="BL235" s="96">
        <f t="shared" si="39"/>
        <v>189688</v>
      </c>
      <c r="BM235" s="96">
        <f t="shared" si="40"/>
        <v>164852</v>
      </c>
      <c r="BN235" s="96">
        <f t="shared" si="41"/>
        <v>159064</v>
      </c>
      <c r="BO235" s="96">
        <f t="shared" si="42"/>
        <v>229675</v>
      </c>
      <c r="BP235" s="97">
        <f t="shared" si="43"/>
        <v>212851</v>
      </c>
      <c r="BQ235" s="96">
        <f t="shared" si="44"/>
        <v>212851</v>
      </c>
      <c r="BR235" s="96">
        <f t="shared" si="45"/>
        <v>229675</v>
      </c>
      <c r="BS235" s="96">
        <f t="shared" si="46"/>
        <v>229675</v>
      </c>
      <c r="BT235" s="96">
        <f t="shared" si="47"/>
        <v>229675</v>
      </c>
      <c r="BU235" s="98">
        <f t="shared" si="48"/>
        <v>229675</v>
      </c>
      <c r="BV235" s="77">
        <f t="shared" si="49"/>
        <v>1344402</v>
      </c>
      <c r="BW235" s="9"/>
      <c r="BX235" s="9"/>
      <c r="BY235" s="9"/>
      <c r="BZ235" s="9"/>
      <c r="CA235" s="9"/>
      <c r="CB235" s="9"/>
      <c r="CC235" s="9"/>
      <c r="CD235" s="9"/>
      <c r="CE235" s="9"/>
      <c r="CF235" s="9"/>
      <c r="CG235" s="9"/>
      <c r="CH235" s="9"/>
      <c r="CI235" s="9"/>
      <c r="CJ235" s="9"/>
      <c r="CK235" s="9"/>
      <c r="CL235" s="9"/>
      <c r="CM235" s="9"/>
      <c r="CN235" s="9"/>
      <c r="CO235" s="9"/>
      <c r="CP235" s="9"/>
    </row>
    <row r="236" spans="1:94" ht="20.25" hidden="1" customHeight="1" x14ac:dyDescent="0.35">
      <c r="A236" s="99">
        <v>214</v>
      </c>
      <c r="B236" s="99" t="s">
        <v>21</v>
      </c>
      <c r="C236" s="80" t="s">
        <v>214</v>
      </c>
      <c r="D236" s="80" t="str">
        <f t="shared" si="0"/>
        <v>REPUESTOS|BUJE TIJERA INFERIOR</v>
      </c>
      <c r="E236" s="81" t="s">
        <v>84</v>
      </c>
      <c r="F236" s="82">
        <v>1</v>
      </c>
      <c r="G236" s="83">
        <v>50935.910142097993</v>
      </c>
      <c r="H236" s="84">
        <f t="shared" si="50"/>
        <v>60613.733069096612</v>
      </c>
      <c r="I236" s="84">
        <v>61122.169421314997</v>
      </c>
      <c r="J236" s="84">
        <f t="shared" si="51"/>
        <v>72735.38161136485</v>
      </c>
      <c r="K236" s="84">
        <v>132571.42912000002</v>
      </c>
      <c r="L236" s="84">
        <f t="shared" si="52"/>
        <v>157760.00065280002</v>
      </c>
      <c r="M236" s="84">
        <v>57575.31712</v>
      </c>
      <c r="N236" s="84">
        <f t="shared" si="53"/>
        <v>68514.627372799994</v>
      </c>
      <c r="O236" s="84">
        <v>28937.536000000004</v>
      </c>
      <c r="P236" s="84">
        <f t="shared" si="54"/>
        <v>34435.667840000002</v>
      </c>
      <c r="Q236" s="84"/>
      <c r="R236" s="84">
        <f t="shared" si="6"/>
        <v>0</v>
      </c>
      <c r="S236" s="86">
        <v>68900</v>
      </c>
      <c r="T236" s="87">
        <f t="shared" si="55"/>
        <v>81991</v>
      </c>
      <c r="U236" s="87">
        <v>87000</v>
      </c>
      <c r="V236" s="87">
        <f t="shared" si="56"/>
        <v>103530</v>
      </c>
      <c r="W236" s="87">
        <v>181512</v>
      </c>
      <c r="X236" s="87">
        <f t="shared" si="57"/>
        <v>215999.28</v>
      </c>
      <c r="Y236" s="87">
        <v>181512</v>
      </c>
      <c r="Z236" s="87">
        <f t="shared" si="67"/>
        <v>215999.28</v>
      </c>
      <c r="AA236" s="87">
        <v>392268</v>
      </c>
      <c r="AB236" s="87">
        <f t="shared" si="59"/>
        <v>466798.92</v>
      </c>
      <c r="AC236" s="87">
        <v>155000</v>
      </c>
      <c r="AD236" s="87">
        <f t="shared" si="60"/>
        <v>184450</v>
      </c>
      <c r="AE236" s="89">
        <v>75800</v>
      </c>
      <c r="AF236" s="90">
        <f t="shared" si="61"/>
        <v>90202</v>
      </c>
      <c r="AG236" s="90">
        <v>95700</v>
      </c>
      <c r="AH236" s="90">
        <f t="shared" si="62"/>
        <v>113883</v>
      </c>
      <c r="AI236" s="90">
        <v>199700</v>
      </c>
      <c r="AJ236" s="90">
        <f t="shared" si="63"/>
        <v>237643</v>
      </c>
      <c r="AK236" s="90">
        <v>199700</v>
      </c>
      <c r="AL236" s="90">
        <f t="shared" si="64"/>
        <v>237643</v>
      </c>
      <c r="AM236" s="90">
        <v>431500</v>
      </c>
      <c r="AN236" s="90">
        <f t="shared" si="65"/>
        <v>513485</v>
      </c>
      <c r="AO236" s="90">
        <v>170500</v>
      </c>
      <c r="AP236" s="91">
        <f t="shared" si="66"/>
        <v>202895</v>
      </c>
      <c r="AQ236" s="92">
        <f t="shared" si="19"/>
        <v>65211.970047365998</v>
      </c>
      <c r="AR236" s="93">
        <f t="shared" si="20"/>
        <v>77602.24435636554</v>
      </c>
      <c r="AS236" s="94">
        <f t="shared" si="21"/>
        <v>81274.056473771663</v>
      </c>
      <c r="AT236" s="94">
        <f t="shared" si="22"/>
        <v>96716.127203788274</v>
      </c>
      <c r="AU236" s="94">
        <f t="shared" si="23"/>
        <v>171261.14304</v>
      </c>
      <c r="AV236" s="94">
        <f t="shared" si="24"/>
        <v>203800.76021759998</v>
      </c>
      <c r="AW236" s="94">
        <f t="shared" si="25"/>
        <v>146262.43904</v>
      </c>
      <c r="AX236" s="94">
        <f t="shared" si="26"/>
        <v>174052.30245759999</v>
      </c>
      <c r="AY236" s="94">
        <f t="shared" si="27"/>
        <v>284235.17866666667</v>
      </c>
      <c r="AZ236" s="94">
        <f t="shared" si="28"/>
        <v>338239.86261333333</v>
      </c>
      <c r="BA236" s="94">
        <f t="shared" si="29"/>
        <v>162750</v>
      </c>
      <c r="BB236" s="95">
        <f t="shared" si="30"/>
        <v>193672.5</v>
      </c>
      <c r="BC236" s="23"/>
      <c r="BD236" s="96">
        <f t="shared" si="31"/>
        <v>63373</v>
      </c>
      <c r="BE236" s="96">
        <f t="shared" si="32"/>
        <v>78320</v>
      </c>
      <c r="BF236" s="96">
        <f t="shared" si="33"/>
        <v>166114</v>
      </c>
      <c r="BG236" s="96">
        <f t="shared" si="34"/>
        <v>107583</v>
      </c>
      <c r="BH236" s="96">
        <f t="shared" si="35"/>
        <v>76096</v>
      </c>
      <c r="BI236" s="96">
        <f t="shared" si="36"/>
        <v>162381</v>
      </c>
      <c r="BJ236" s="97">
        <f t="shared" si="37"/>
        <v>65212</v>
      </c>
      <c r="BK236" s="96">
        <f t="shared" si="38"/>
        <v>81274</v>
      </c>
      <c r="BL236" s="96">
        <f t="shared" si="39"/>
        <v>171261</v>
      </c>
      <c r="BM236" s="96">
        <f t="shared" si="40"/>
        <v>146262</v>
      </c>
      <c r="BN236" s="96">
        <f t="shared" si="41"/>
        <v>284235</v>
      </c>
      <c r="BO236" s="96">
        <f t="shared" si="42"/>
        <v>162750</v>
      </c>
      <c r="BP236" s="97">
        <f t="shared" si="43"/>
        <v>65212</v>
      </c>
      <c r="BQ236" s="96">
        <f t="shared" si="44"/>
        <v>81274</v>
      </c>
      <c r="BR236" s="96">
        <f t="shared" si="45"/>
        <v>171261</v>
      </c>
      <c r="BS236" s="96">
        <f t="shared" si="46"/>
        <v>190606</v>
      </c>
      <c r="BT236" s="96">
        <f t="shared" si="47"/>
        <v>411884</v>
      </c>
      <c r="BU236" s="98">
        <f t="shared" si="48"/>
        <v>162750</v>
      </c>
      <c r="BV236" s="77">
        <f t="shared" si="49"/>
        <v>1082987</v>
      </c>
      <c r="BW236" s="9"/>
      <c r="BX236" s="9"/>
      <c r="BY236" s="9"/>
      <c r="BZ236" s="9"/>
      <c r="CA236" s="9"/>
      <c r="CB236" s="9"/>
      <c r="CC236" s="9"/>
      <c r="CD236" s="9"/>
      <c r="CE236" s="9"/>
      <c r="CF236" s="9"/>
      <c r="CG236" s="9"/>
      <c r="CH236" s="9"/>
      <c r="CI236" s="9"/>
      <c r="CJ236" s="9"/>
      <c r="CK236" s="9"/>
      <c r="CL236" s="9"/>
      <c r="CM236" s="9"/>
      <c r="CN236" s="9"/>
      <c r="CO236" s="9"/>
      <c r="CP236" s="9"/>
    </row>
    <row r="237" spans="1:94" ht="20.25" hidden="1" customHeight="1" x14ac:dyDescent="0.35">
      <c r="A237" s="79">
        <v>215</v>
      </c>
      <c r="B237" s="79" t="s">
        <v>35</v>
      </c>
      <c r="C237" s="80" t="s">
        <v>215</v>
      </c>
      <c r="D237" s="80" t="str">
        <f t="shared" si="0"/>
        <v>MANO DE OBRA|BUJE TIJERA SUPERIOR</v>
      </c>
      <c r="E237" s="81" t="s">
        <v>10</v>
      </c>
      <c r="F237" s="82">
        <v>1</v>
      </c>
      <c r="G237" s="83">
        <v>179203.03743462899</v>
      </c>
      <c r="H237" s="84">
        <f t="shared" si="50"/>
        <v>213251.61454720848</v>
      </c>
      <c r="I237" s="84">
        <v>179203.03743462899</v>
      </c>
      <c r="J237" s="84">
        <f t="shared" si="51"/>
        <v>213251.61454720848</v>
      </c>
      <c r="K237" s="84">
        <v>0.91392000000000007</v>
      </c>
      <c r="L237" s="84">
        <f t="shared" si="52"/>
        <v>1.0875648</v>
      </c>
      <c r="M237" s="84">
        <v>35206.396160000004</v>
      </c>
      <c r="N237" s="84">
        <f t="shared" si="53"/>
        <v>41895.6114304</v>
      </c>
      <c r="O237" s="84">
        <v>17843.2</v>
      </c>
      <c r="P237" s="84">
        <f t="shared" si="54"/>
        <v>21233.407999999999</v>
      </c>
      <c r="Q237" s="84"/>
      <c r="R237" s="84">
        <f t="shared" si="6"/>
        <v>0</v>
      </c>
      <c r="S237" s="86">
        <v>218750</v>
      </c>
      <c r="T237" s="87">
        <f t="shared" si="55"/>
        <v>260312.5</v>
      </c>
      <c r="U237" s="87">
        <v>218750</v>
      </c>
      <c r="V237" s="87">
        <f t="shared" si="56"/>
        <v>260312.5</v>
      </c>
      <c r="W237" s="87">
        <v>218750</v>
      </c>
      <c r="X237" s="87">
        <f t="shared" si="57"/>
        <v>260312.5</v>
      </c>
      <c r="Y237" s="87">
        <v>218750</v>
      </c>
      <c r="Z237" s="87">
        <f t="shared" si="67"/>
        <v>260312.5</v>
      </c>
      <c r="AA237" s="87">
        <v>218750</v>
      </c>
      <c r="AB237" s="87">
        <f t="shared" si="59"/>
        <v>260312.5</v>
      </c>
      <c r="AC237" s="87">
        <v>218750</v>
      </c>
      <c r="AD237" s="87">
        <f t="shared" si="60"/>
        <v>260312.5</v>
      </c>
      <c r="AE237" s="89">
        <v>240600</v>
      </c>
      <c r="AF237" s="90">
        <f t="shared" si="61"/>
        <v>286314</v>
      </c>
      <c r="AG237" s="90">
        <v>240600</v>
      </c>
      <c r="AH237" s="90">
        <f t="shared" si="62"/>
        <v>286314</v>
      </c>
      <c r="AI237" s="90">
        <v>240600</v>
      </c>
      <c r="AJ237" s="90">
        <f t="shared" si="63"/>
        <v>286314</v>
      </c>
      <c r="AK237" s="90">
        <v>240600</v>
      </c>
      <c r="AL237" s="90">
        <f t="shared" si="64"/>
        <v>286314</v>
      </c>
      <c r="AM237" s="90">
        <v>240600</v>
      </c>
      <c r="AN237" s="90">
        <f t="shared" si="65"/>
        <v>286314</v>
      </c>
      <c r="AO237" s="90">
        <v>240600</v>
      </c>
      <c r="AP237" s="91">
        <f t="shared" si="66"/>
        <v>286314</v>
      </c>
      <c r="AQ237" s="92">
        <f t="shared" si="19"/>
        <v>212851.01247820965</v>
      </c>
      <c r="AR237" s="93">
        <f t="shared" si="20"/>
        <v>253292.70484906947</v>
      </c>
      <c r="AS237" s="94">
        <f t="shared" si="21"/>
        <v>212851.01247820965</v>
      </c>
      <c r="AT237" s="94">
        <f t="shared" si="22"/>
        <v>253292.70484906947</v>
      </c>
      <c r="AU237" s="94">
        <f t="shared" si="23"/>
        <v>153116.97130666664</v>
      </c>
      <c r="AV237" s="94">
        <f t="shared" si="24"/>
        <v>182209.19585493329</v>
      </c>
      <c r="AW237" s="94">
        <f t="shared" si="25"/>
        <v>164852.13205333333</v>
      </c>
      <c r="AX237" s="94">
        <f t="shared" si="26"/>
        <v>196174.03714346664</v>
      </c>
      <c r="AY237" s="94">
        <f t="shared" si="27"/>
        <v>159064.4</v>
      </c>
      <c r="AZ237" s="94">
        <f t="shared" si="28"/>
        <v>189286.636</v>
      </c>
      <c r="BA237" s="94">
        <f t="shared" si="29"/>
        <v>229675</v>
      </c>
      <c r="BB237" s="95">
        <f t="shared" si="30"/>
        <v>273313.25</v>
      </c>
      <c r="BC237" s="23"/>
      <c r="BD237" s="96">
        <f t="shared" si="31"/>
        <v>209673</v>
      </c>
      <c r="BE237" s="96">
        <f t="shared" si="32"/>
        <v>209673</v>
      </c>
      <c r="BF237" s="96">
        <f t="shared" si="33"/>
        <v>3</v>
      </c>
      <c r="BG237" s="96">
        <f t="shared" si="34"/>
        <v>80794</v>
      </c>
      <c r="BH237" s="96">
        <f t="shared" si="35"/>
        <v>46317</v>
      </c>
      <c r="BI237" s="96">
        <f t="shared" si="36"/>
        <v>229155</v>
      </c>
      <c r="BJ237" s="97">
        <f t="shared" si="37"/>
        <v>212851</v>
      </c>
      <c r="BK237" s="96">
        <f t="shared" si="38"/>
        <v>212851</v>
      </c>
      <c r="BL237" s="96">
        <f t="shared" si="39"/>
        <v>153117</v>
      </c>
      <c r="BM237" s="96">
        <f t="shared" si="40"/>
        <v>164852</v>
      </c>
      <c r="BN237" s="96">
        <f t="shared" si="41"/>
        <v>159064</v>
      </c>
      <c r="BO237" s="96">
        <f t="shared" si="42"/>
        <v>229675</v>
      </c>
      <c r="BP237" s="97">
        <f t="shared" si="43"/>
        <v>212851</v>
      </c>
      <c r="BQ237" s="96">
        <f t="shared" si="44"/>
        <v>212851</v>
      </c>
      <c r="BR237" s="96">
        <f t="shared" si="45"/>
        <v>229675</v>
      </c>
      <c r="BS237" s="96">
        <f t="shared" si="46"/>
        <v>229675</v>
      </c>
      <c r="BT237" s="96">
        <f t="shared" si="47"/>
        <v>229675</v>
      </c>
      <c r="BU237" s="98">
        <f t="shared" si="48"/>
        <v>229675</v>
      </c>
      <c r="BV237" s="77">
        <f t="shared" si="49"/>
        <v>1344402</v>
      </c>
      <c r="BW237" s="9"/>
      <c r="BX237" s="9"/>
      <c r="BY237" s="9"/>
      <c r="BZ237" s="9"/>
      <c r="CA237" s="9"/>
      <c r="CB237" s="9"/>
      <c r="CC237" s="9"/>
      <c r="CD237" s="9"/>
      <c r="CE237" s="9"/>
      <c r="CF237" s="9"/>
      <c r="CG237" s="9"/>
      <c r="CH237" s="9"/>
      <c r="CI237" s="9"/>
      <c r="CJ237" s="9"/>
      <c r="CK237" s="9"/>
      <c r="CL237" s="9"/>
      <c r="CM237" s="9"/>
      <c r="CN237" s="9"/>
      <c r="CO237" s="9"/>
      <c r="CP237" s="9"/>
    </row>
    <row r="238" spans="1:94" ht="20.25" hidden="1" customHeight="1" x14ac:dyDescent="0.35">
      <c r="A238" s="99">
        <v>216</v>
      </c>
      <c r="B238" s="99" t="s">
        <v>21</v>
      </c>
      <c r="C238" s="80" t="s">
        <v>215</v>
      </c>
      <c r="D238" s="80" t="str">
        <f t="shared" si="0"/>
        <v>REPUESTOS|BUJE TIJERA SUPERIOR</v>
      </c>
      <c r="E238" s="81" t="s">
        <v>124</v>
      </c>
      <c r="F238" s="82">
        <v>1</v>
      </c>
      <c r="G238" s="83">
        <v>81496.537882685006</v>
      </c>
      <c r="H238" s="84">
        <f t="shared" si="50"/>
        <v>96980.88008039516</v>
      </c>
      <c r="I238" s="84">
        <v>101871.809272869</v>
      </c>
      <c r="J238" s="84">
        <f t="shared" si="51"/>
        <v>121227.4530347141</v>
      </c>
      <c r="K238" s="84">
        <v>0.91392000000000007</v>
      </c>
      <c r="L238" s="84">
        <f t="shared" si="52"/>
        <v>1.0875648</v>
      </c>
      <c r="M238" s="84">
        <v>52893.261440000002</v>
      </c>
      <c r="N238" s="84">
        <f t="shared" si="53"/>
        <v>62942.981113599999</v>
      </c>
      <c r="O238" s="84">
        <v>26564.608</v>
      </c>
      <c r="P238" s="84">
        <f t="shared" si="54"/>
        <v>31611.883519999999</v>
      </c>
      <c r="Q238" s="84"/>
      <c r="R238" s="84">
        <f t="shared" si="6"/>
        <v>0</v>
      </c>
      <c r="S238" s="86">
        <v>87800</v>
      </c>
      <c r="T238" s="87">
        <f t="shared" si="55"/>
        <v>104482</v>
      </c>
      <c r="U238" s="87"/>
      <c r="V238" s="87">
        <f t="shared" si="56"/>
        <v>0</v>
      </c>
      <c r="W238" s="87">
        <v>211764</v>
      </c>
      <c r="X238" s="87">
        <f t="shared" si="57"/>
        <v>251999.15999999997</v>
      </c>
      <c r="Y238" s="87">
        <v>211764</v>
      </c>
      <c r="Z238" s="87">
        <f t="shared" si="67"/>
        <v>251999.15999999997</v>
      </c>
      <c r="AA238" s="87"/>
      <c r="AB238" s="87">
        <f t="shared" si="59"/>
        <v>0</v>
      </c>
      <c r="AC238" s="87">
        <v>155000</v>
      </c>
      <c r="AD238" s="87">
        <f t="shared" si="60"/>
        <v>184450</v>
      </c>
      <c r="AE238" s="89">
        <v>96600</v>
      </c>
      <c r="AF238" s="90">
        <f t="shared" si="61"/>
        <v>114954</v>
      </c>
      <c r="AG238" s="90"/>
      <c r="AH238" s="90">
        <f t="shared" si="62"/>
        <v>0</v>
      </c>
      <c r="AI238" s="90">
        <v>232900</v>
      </c>
      <c r="AJ238" s="90">
        <f t="shared" si="63"/>
        <v>277151</v>
      </c>
      <c r="AK238" s="90">
        <v>232900</v>
      </c>
      <c r="AL238" s="90">
        <f t="shared" si="64"/>
        <v>277151</v>
      </c>
      <c r="AM238" s="90"/>
      <c r="AN238" s="90">
        <f t="shared" si="65"/>
        <v>0</v>
      </c>
      <c r="AO238" s="90">
        <v>170500</v>
      </c>
      <c r="AP238" s="91">
        <f t="shared" si="66"/>
        <v>202895</v>
      </c>
      <c r="AQ238" s="92">
        <f t="shared" si="19"/>
        <v>88632.179294228335</v>
      </c>
      <c r="AR238" s="93">
        <f t="shared" si="20"/>
        <v>105472.29336013172</v>
      </c>
      <c r="AS238" s="94">
        <f t="shared" si="21"/>
        <v>101871.809272869</v>
      </c>
      <c r="AT238" s="94">
        <f t="shared" si="22"/>
        <v>121227.4530347141</v>
      </c>
      <c r="AU238" s="94">
        <f t="shared" si="23"/>
        <v>148221.63797333333</v>
      </c>
      <c r="AV238" s="94">
        <f t="shared" si="24"/>
        <v>176383.74918826667</v>
      </c>
      <c r="AW238" s="94">
        <f t="shared" si="25"/>
        <v>165852.42048</v>
      </c>
      <c r="AX238" s="94">
        <f t="shared" si="26"/>
        <v>197364.38037119998</v>
      </c>
      <c r="AY238" s="94">
        <f t="shared" si="27"/>
        <v>26564.608</v>
      </c>
      <c r="AZ238" s="94">
        <f t="shared" si="28"/>
        <v>31611.883519999999</v>
      </c>
      <c r="BA238" s="94">
        <f t="shared" si="29"/>
        <v>162750</v>
      </c>
      <c r="BB238" s="95">
        <f t="shared" si="30"/>
        <v>193672.5</v>
      </c>
      <c r="BC238" s="23"/>
      <c r="BD238" s="96">
        <f t="shared" si="31"/>
        <v>88204</v>
      </c>
      <c r="BE238" s="96">
        <f t="shared" si="32"/>
        <v>101872</v>
      </c>
      <c r="BF238" s="96">
        <f t="shared" si="33"/>
        <v>3</v>
      </c>
      <c r="BG238" s="96">
        <f t="shared" si="34"/>
        <v>107442</v>
      </c>
      <c r="BH238" s="96">
        <f t="shared" si="35"/>
        <v>26565</v>
      </c>
      <c r="BI238" s="96">
        <f t="shared" si="36"/>
        <v>162381</v>
      </c>
      <c r="BJ238" s="97">
        <f t="shared" si="37"/>
        <v>88632</v>
      </c>
      <c r="BK238" s="96">
        <f t="shared" si="38"/>
        <v>101872</v>
      </c>
      <c r="BL238" s="96">
        <f t="shared" si="39"/>
        <v>148222</v>
      </c>
      <c r="BM238" s="96">
        <f t="shared" si="40"/>
        <v>165852</v>
      </c>
      <c r="BN238" s="96">
        <f t="shared" si="41"/>
        <v>26565</v>
      </c>
      <c r="BO238" s="96">
        <f t="shared" si="42"/>
        <v>162750</v>
      </c>
      <c r="BP238" s="97">
        <f t="shared" si="43"/>
        <v>88632</v>
      </c>
      <c r="BQ238" s="96">
        <f t="shared" si="44"/>
        <v>0</v>
      </c>
      <c r="BR238" s="96">
        <f t="shared" si="45"/>
        <v>222332</v>
      </c>
      <c r="BS238" s="96">
        <f t="shared" si="46"/>
        <v>222332</v>
      </c>
      <c r="BT238" s="96">
        <f t="shared" si="47"/>
        <v>0</v>
      </c>
      <c r="BU238" s="98">
        <f t="shared" si="48"/>
        <v>162750</v>
      </c>
      <c r="BV238" s="77">
        <f t="shared" si="49"/>
        <v>696046</v>
      </c>
      <c r="BW238" s="9"/>
      <c r="BX238" s="9"/>
      <c r="BY238" s="9"/>
      <c r="BZ238" s="9"/>
      <c r="CA238" s="9"/>
      <c r="CB238" s="9"/>
      <c r="CC238" s="9"/>
      <c r="CD238" s="9"/>
      <c r="CE238" s="9"/>
      <c r="CF238" s="9"/>
      <c r="CG238" s="9"/>
      <c r="CH238" s="9"/>
      <c r="CI238" s="9"/>
      <c r="CJ238" s="9"/>
      <c r="CK238" s="9"/>
      <c r="CL238" s="9"/>
      <c r="CM238" s="9"/>
      <c r="CN238" s="9"/>
      <c r="CO238" s="9"/>
      <c r="CP238" s="9"/>
    </row>
    <row r="239" spans="1:94" ht="20.25" hidden="1" customHeight="1" x14ac:dyDescent="0.35">
      <c r="A239" s="79">
        <v>217</v>
      </c>
      <c r="B239" s="79" t="s">
        <v>35</v>
      </c>
      <c r="C239" s="80" t="s">
        <v>216</v>
      </c>
      <c r="D239" s="80" t="str">
        <f t="shared" si="0"/>
        <v>MANO DE OBRA|BUJE TIJERA SUPERIOR X 2 UNI</v>
      </c>
      <c r="E239" s="81" t="s">
        <v>10</v>
      </c>
      <c r="F239" s="82">
        <v>1</v>
      </c>
      <c r="G239" s="83">
        <v>358406.07486925798</v>
      </c>
      <c r="H239" s="84">
        <f t="shared" si="50"/>
        <v>426503.22909441695</v>
      </c>
      <c r="I239" s="84">
        <v>358406.07486925798</v>
      </c>
      <c r="J239" s="84">
        <f t="shared" si="51"/>
        <v>426503.22909441695</v>
      </c>
      <c r="K239" s="84">
        <v>109714.28992000001</v>
      </c>
      <c r="L239" s="84">
        <f t="shared" si="52"/>
        <v>130560.00500480001</v>
      </c>
      <c r="M239" s="84">
        <v>14.633599999999999</v>
      </c>
      <c r="N239" s="84">
        <f t="shared" si="53"/>
        <v>17.413983999999999</v>
      </c>
      <c r="O239" s="84">
        <v>10.88</v>
      </c>
      <c r="P239" s="84">
        <f t="shared" si="54"/>
        <v>12.9472</v>
      </c>
      <c r="Q239" s="84"/>
      <c r="R239" s="84">
        <f t="shared" si="6"/>
        <v>0</v>
      </c>
      <c r="S239" s="86">
        <v>175000</v>
      </c>
      <c r="T239" s="87">
        <f t="shared" si="55"/>
        <v>208250</v>
      </c>
      <c r="U239" s="87">
        <v>175000</v>
      </c>
      <c r="V239" s="87">
        <f t="shared" si="56"/>
        <v>208250</v>
      </c>
      <c r="W239" s="87">
        <v>175000</v>
      </c>
      <c r="X239" s="87">
        <f t="shared" si="57"/>
        <v>208250</v>
      </c>
      <c r="Y239" s="87">
        <v>175000</v>
      </c>
      <c r="Z239" s="87">
        <f t="shared" si="67"/>
        <v>208250</v>
      </c>
      <c r="AA239" s="87">
        <v>175000</v>
      </c>
      <c r="AB239" s="87">
        <f t="shared" si="59"/>
        <v>208250</v>
      </c>
      <c r="AC239" s="87">
        <v>175000</v>
      </c>
      <c r="AD239" s="87">
        <f t="shared" si="60"/>
        <v>208250</v>
      </c>
      <c r="AE239" s="89">
        <v>192500</v>
      </c>
      <c r="AF239" s="90">
        <f t="shared" si="61"/>
        <v>229075</v>
      </c>
      <c r="AG239" s="90">
        <v>192500</v>
      </c>
      <c r="AH239" s="90">
        <f t="shared" si="62"/>
        <v>229075</v>
      </c>
      <c r="AI239" s="90">
        <v>192500</v>
      </c>
      <c r="AJ239" s="90">
        <f t="shared" si="63"/>
        <v>229075</v>
      </c>
      <c r="AK239" s="90">
        <v>192500</v>
      </c>
      <c r="AL239" s="90">
        <f t="shared" si="64"/>
        <v>229075</v>
      </c>
      <c r="AM239" s="90">
        <v>192500</v>
      </c>
      <c r="AN239" s="90">
        <f t="shared" si="65"/>
        <v>229075</v>
      </c>
      <c r="AO239" s="90">
        <v>192500</v>
      </c>
      <c r="AP239" s="91">
        <f t="shared" si="66"/>
        <v>229075</v>
      </c>
      <c r="AQ239" s="92">
        <f t="shared" si="19"/>
        <v>241968.69162308599</v>
      </c>
      <c r="AR239" s="93">
        <f t="shared" si="20"/>
        <v>287942.74303147232</v>
      </c>
      <c r="AS239" s="94">
        <f t="shared" si="21"/>
        <v>241968.69162308599</v>
      </c>
      <c r="AT239" s="94">
        <f t="shared" si="22"/>
        <v>287942.74303147232</v>
      </c>
      <c r="AU239" s="94">
        <f t="shared" si="23"/>
        <v>159071.42997333335</v>
      </c>
      <c r="AV239" s="94">
        <f t="shared" si="24"/>
        <v>189295.00166826666</v>
      </c>
      <c r="AW239" s="94">
        <f t="shared" si="25"/>
        <v>122504.87786666666</v>
      </c>
      <c r="AX239" s="94">
        <f t="shared" si="26"/>
        <v>145780.80466133333</v>
      </c>
      <c r="AY239" s="94">
        <f t="shared" si="27"/>
        <v>122503.62666666666</v>
      </c>
      <c r="AZ239" s="94">
        <f t="shared" si="28"/>
        <v>145779.31573333332</v>
      </c>
      <c r="BA239" s="94">
        <f t="shared" si="29"/>
        <v>183750</v>
      </c>
      <c r="BB239" s="95">
        <f t="shared" si="30"/>
        <v>218662.5</v>
      </c>
      <c r="BC239" s="23"/>
      <c r="BD239" s="96">
        <f t="shared" si="31"/>
        <v>218991</v>
      </c>
      <c r="BE239" s="96">
        <f t="shared" si="32"/>
        <v>218991</v>
      </c>
      <c r="BF239" s="96">
        <f t="shared" si="33"/>
        <v>149823</v>
      </c>
      <c r="BG239" s="96">
        <f t="shared" si="34"/>
        <v>44</v>
      </c>
      <c r="BH239" s="96">
        <f t="shared" si="35"/>
        <v>33</v>
      </c>
      <c r="BI239" s="96">
        <f t="shared" si="36"/>
        <v>183333</v>
      </c>
      <c r="BJ239" s="97">
        <f t="shared" si="37"/>
        <v>241969</v>
      </c>
      <c r="BK239" s="96">
        <f t="shared" si="38"/>
        <v>241969</v>
      </c>
      <c r="BL239" s="96">
        <f t="shared" si="39"/>
        <v>159071</v>
      </c>
      <c r="BM239" s="96">
        <f t="shared" si="40"/>
        <v>122505</v>
      </c>
      <c r="BN239" s="96">
        <f t="shared" si="41"/>
        <v>122504</v>
      </c>
      <c r="BO239" s="96">
        <f t="shared" si="42"/>
        <v>183750</v>
      </c>
      <c r="BP239" s="97">
        <f t="shared" si="43"/>
        <v>183750</v>
      </c>
      <c r="BQ239" s="96">
        <f t="shared" si="44"/>
        <v>183750</v>
      </c>
      <c r="BR239" s="96">
        <f t="shared" si="45"/>
        <v>159071</v>
      </c>
      <c r="BS239" s="96">
        <f t="shared" si="46"/>
        <v>183750</v>
      </c>
      <c r="BT239" s="96">
        <f t="shared" si="47"/>
        <v>183750</v>
      </c>
      <c r="BU239" s="98">
        <f t="shared" si="48"/>
        <v>183750</v>
      </c>
      <c r="BV239" s="77">
        <f t="shared" si="49"/>
        <v>1077821</v>
      </c>
      <c r="BW239" s="9"/>
      <c r="BX239" s="9"/>
      <c r="BY239" s="9"/>
      <c r="BZ239" s="9"/>
      <c r="CA239" s="9"/>
      <c r="CB239" s="9"/>
      <c r="CC239" s="9"/>
      <c r="CD239" s="9"/>
      <c r="CE239" s="9"/>
      <c r="CF239" s="9"/>
      <c r="CG239" s="9"/>
      <c r="CH239" s="9"/>
      <c r="CI239" s="9"/>
      <c r="CJ239" s="9"/>
      <c r="CK239" s="9"/>
      <c r="CL239" s="9"/>
      <c r="CM239" s="9"/>
      <c r="CN239" s="9"/>
      <c r="CO239" s="9"/>
      <c r="CP239" s="9"/>
    </row>
    <row r="240" spans="1:94" ht="20.25" hidden="1" customHeight="1" x14ac:dyDescent="0.35">
      <c r="A240" s="99">
        <v>218</v>
      </c>
      <c r="B240" s="99" t="s">
        <v>21</v>
      </c>
      <c r="C240" s="80" t="s">
        <v>216</v>
      </c>
      <c r="D240" s="80" t="str">
        <f t="shared" si="0"/>
        <v>REPUESTOS|BUJE TIJERA SUPERIOR X 2 UNI</v>
      </c>
      <c r="E240" s="81" t="s">
        <v>84</v>
      </c>
      <c r="F240" s="82">
        <v>1</v>
      </c>
      <c r="G240" s="83">
        <v>162992.16182522898</v>
      </c>
      <c r="H240" s="84">
        <f t="shared" si="50"/>
        <v>193960.67257202248</v>
      </c>
      <c r="I240" s="84">
        <v>203743.629557065</v>
      </c>
      <c r="J240" s="84">
        <f t="shared" si="51"/>
        <v>242454.91917290734</v>
      </c>
      <c r="K240" s="84">
        <v>265142.85824000003</v>
      </c>
      <c r="L240" s="84">
        <f t="shared" si="52"/>
        <v>315520.00130560005</v>
      </c>
      <c r="M240" s="84">
        <v>114546.28288</v>
      </c>
      <c r="N240" s="84">
        <f t="shared" si="53"/>
        <v>136310.0766272</v>
      </c>
      <c r="O240" s="84">
        <v>55379.200000000004</v>
      </c>
      <c r="P240" s="84">
        <f t="shared" si="54"/>
        <v>65901.248000000007</v>
      </c>
      <c r="Q240" s="84"/>
      <c r="R240" s="84">
        <f t="shared" si="6"/>
        <v>0</v>
      </c>
      <c r="S240" s="86">
        <v>105800</v>
      </c>
      <c r="T240" s="87">
        <f t="shared" si="55"/>
        <v>125902</v>
      </c>
      <c r="U240" s="87"/>
      <c r="V240" s="87">
        <f t="shared" si="56"/>
        <v>0</v>
      </c>
      <c r="W240" s="87">
        <v>252100</v>
      </c>
      <c r="X240" s="87">
        <f t="shared" si="57"/>
        <v>299999</v>
      </c>
      <c r="Y240" s="87">
        <v>252100</v>
      </c>
      <c r="Z240" s="87">
        <f t="shared" si="67"/>
        <v>299999</v>
      </c>
      <c r="AA240" s="87"/>
      <c r="AB240" s="87">
        <f t="shared" si="59"/>
        <v>0</v>
      </c>
      <c r="AC240" s="87">
        <v>310000</v>
      </c>
      <c r="AD240" s="87">
        <f t="shared" si="60"/>
        <v>368900</v>
      </c>
      <c r="AE240" s="89">
        <v>116400</v>
      </c>
      <c r="AF240" s="90">
        <f t="shared" si="61"/>
        <v>138516</v>
      </c>
      <c r="AG240" s="90"/>
      <c r="AH240" s="90">
        <f t="shared" si="62"/>
        <v>0</v>
      </c>
      <c r="AI240" s="90">
        <v>277300</v>
      </c>
      <c r="AJ240" s="90">
        <f t="shared" si="63"/>
        <v>329987</v>
      </c>
      <c r="AK240" s="90">
        <v>277300</v>
      </c>
      <c r="AL240" s="90">
        <f t="shared" si="64"/>
        <v>329987</v>
      </c>
      <c r="AM240" s="90"/>
      <c r="AN240" s="90">
        <f t="shared" si="65"/>
        <v>0</v>
      </c>
      <c r="AO240" s="90">
        <v>341000</v>
      </c>
      <c r="AP240" s="91">
        <f t="shared" si="66"/>
        <v>405790</v>
      </c>
      <c r="AQ240" s="92">
        <f t="shared" si="19"/>
        <v>128397.38727507631</v>
      </c>
      <c r="AR240" s="93">
        <f t="shared" si="20"/>
        <v>152792.8908573408</v>
      </c>
      <c r="AS240" s="94">
        <f t="shared" si="21"/>
        <v>203743.629557065</v>
      </c>
      <c r="AT240" s="94">
        <f t="shared" si="22"/>
        <v>242454.91917290734</v>
      </c>
      <c r="AU240" s="94">
        <f t="shared" si="23"/>
        <v>264847.6194133333</v>
      </c>
      <c r="AV240" s="94">
        <f t="shared" si="24"/>
        <v>315168.66710186662</v>
      </c>
      <c r="AW240" s="94">
        <f t="shared" si="25"/>
        <v>214648.76096000001</v>
      </c>
      <c r="AX240" s="94">
        <f t="shared" si="26"/>
        <v>255432.02554239999</v>
      </c>
      <c r="AY240" s="94">
        <f t="shared" si="27"/>
        <v>55379.200000000004</v>
      </c>
      <c r="AZ240" s="94">
        <f t="shared" si="28"/>
        <v>65901.248000000007</v>
      </c>
      <c r="BA240" s="94">
        <f t="shared" si="29"/>
        <v>325500</v>
      </c>
      <c r="BB240" s="95">
        <f t="shared" si="30"/>
        <v>387345</v>
      </c>
      <c r="BC240" s="23"/>
      <c r="BD240" s="96">
        <f t="shared" si="31"/>
        <v>124079</v>
      </c>
      <c r="BE240" s="96">
        <f t="shared" si="32"/>
        <v>203744</v>
      </c>
      <c r="BF240" s="96">
        <f t="shared" si="33"/>
        <v>264447</v>
      </c>
      <c r="BG240" s="96">
        <f t="shared" si="34"/>
        <v>184015</v>
      </c>
      <c r="BH240" s="96">
        <f t="shared" si="35"/>
        <v>55379</v>
      </c>
      <c r="BI240" s="96">
        <f t="shared" si="36"/>
        <v>324762</v>
      </c>
      <c r="BJ240" s="97">
        <f t="shared" si="37"/>
        <v>128397</v>
      </c>
      <c r="BK240" s="96">
        <f t="shared" si="38"/>
        <v>203744</v>
      </c>
      <c r="BL240" s="96">
        <f t="shared" si="39"/>
        <v>264848</v>
      </c>
      <c r="BM240" s="96">
        <f t="shared" si="40"/>
        <v>214649</v>
      </c>
      <c r="BN240" s="96">
        <f t="shared" si="41"/>
        <v>55379</v>
      </c>
      <c r="BO240" s="96">
        <f t="shared" si="42"/>
        <v>325500</v>
      </c>
      <c r="BP240" s="97">
        <f t="shared" si="43"/>
        <v>128397</v>
      </c>
      <c r="BQ240" s="96">
        <f t="shared" si="44"/>
        <v>0</v>
      </c>
      <c r="BR240" s="96">
        <f t="shared" si="45"/>
        <v>264848</v>
      </c>
      <c r="BS240" s="96">
        <f t="shared" si="46"/>
        <v>264700</v>
      </c>
      <c r="BT240" s="96">
        <f t="shared" si="47"/>
        <v>0</v>
      </c>
      <c r="BU240" s="98">
        <f t="shared" si="48"/>
        <v>325500</v>
      </c>
      <c r="BV240" s="77">
        <f t="shared" si="49"/>
        <v>983445</v>
      </c>
      <c r="BW240" s="9"/>
      <c r="BX240" s="9"/>
      <c r="BY240" s="9"/>
      <c r="BZ240" s="9"/>
      <c r="CA240" s="9"/>
      <c r="CB240" s="9"/>
      <c r="CC240" s="9"/>
      <c r="CD240" s="9"/>
      <c r="CE240" s="9"/>
      <c r="CF240" s="9"/>
      <c r="CG240" s="9"/>
      <c r="CH240" s="9"/>
      <c r="CI240" s="9"/>
      <c r="CJ240" s="9"/>
      <c r="CK240" s="9"/>
      <c r="CL240" s="9"/>
      <c r="CM240" s="9"/>
      <c r="CN240" s="9"/>
      <c r="CO240" s="9"/>
      <c r="CP240" s="9"/>
    </row>
    <row r="241" spans="1:94" ht="20.25" hidden="1" customHeight="1" x14ac:dyDescent="0.35">
      <c r="A241" s="79">
        <v>219</v>
      </c>
      <c r="B241" s="79" t="s">
        <v>35</v>
      </c>
      <c r="C241" s="80" t="s">
        <v>217</v>
      </c>
      <c r="D241" s="80" t="str">
        <f t="shared" si="0"/>
        <v>MANO DE OBRA|BUJES BARRA ESTABILIZADORA (CAUCHO) X 2 UNI</v>
      </c>
      <c r="E241" s="81" t="s">
        <v>10</v>
      </c>
      <c r="F241" s="82">
        <v>1</v>
      </c>
      <c r="G241" s="83">
        <v>358406.07486925798</v>
      </c>
      <c r="H241" s="84">
        <f t="shared" si="50"/>
        <v>426503.22909441695</v>
      </c>
      <c r="I241" s="84">
        <v>358406.07486925798</v>
      </c>
      <c r="J241" s="84">
        <f t="shared" si="51"/>
        <v>426503.22909441695</v>
      </c>
      <c r="K241" s="84">
        <v>0.91392000000000007</v>
      </c>
      <c r="L241" s="84">
        <f t="shared" si="52"/>
        <v>1.0875648</v>
      </c>
      <c r="M241" s="84">
        <v>44807.310720000009</v>
      </c>
      <c r="N241" s="84">
        <f t="shared" si="53"/>
        <v>53320.699756800008</v>
      </c>
      <c r="O241" s="84">
        <v>22710.912</v>
      </c>
      <c r="P241" s="84">
        <f t="shared" si="54"/>
        <v>27025.985280000001</v>
      </c>
      <c r="Q241" s="84"/>
      <c r="R241" s="84">
        <f t="shared" si="6"/>
        <v>0</v>
      </c>
      <c r="S241" s="86">
        <v>175000</v>
      </c>
      <c r="T241" s="87">
        <f t="shared" si="55"/>
        <v>208250</v>
      </c>
      <c r="U241" s="87">
        <v>175000</v>
      </c>
      <c r="V241" s="87">
        <f t="shared" si="56"/>
        <v>208250</v>
      </c>
      <c r="W241" s="87">
        <v>175000</v>
      </c>
      <c r="X241" s="87">
        <f t="shared" si="57"/>
        <v>208250</v>
      </c>
      <c r="Y241" s="87">
        <v>175000</v>
      </c>
      <c r="Z241" s="87">
        <f t="shared" si="67"/>
        <v>208250</v>
      </c>
      <c r="AA241" s="87">
        <v>175000</v>
      </c>
      <c r="AB241" s="87">
        <f t="shared" si="59"/>
        <v>208250</v>
      </c>
      <c r="AC241" s="87">
        <v>175000</v>
      </c>
      <c r="AD241" s="87">
        <f t="shared" si="60"/>
        <v>208250</v>
      </c>
      <c r="AE241" s="89">
        <v>192500</v>
      </c>
      <c r="AF241" s="90">
        <f t="shared" si="61"/>
        <v>229075</v>
      </c>
      <c r="AG241" s="90">
        <v>192500</v>
      </c>
      <c r="AH241" s="90">
        <f t="shared" si="62"/>
        <v>229075</v>
      </c>
      <c r="AI241" s="90">
        <v>192500</v>
      </c>
      <c r="AJ241" s="90">
        <f t="shared" si="63"/>
        <v>229075</v>
      </c>
      <c r="AK241" s="90">
        <v>192500</v>
      </c>
      <c r="AL241" s="90">
        <f t="shared" si="64"/>
        <v>229075</v>
      </c>
      <c r="AM241" s="90">
        <v>192500</v>
      </c>
      <c r="AN241" s="90">
        <f t="shared" si="65"/>
        <v>229075</v>
      </c>
      <c r="AO241" s="90">
        <v>192500</v>
      </c>
      <c r="AP241" s="91">
        <f t="shared" si="66"/>
        <v>229075</v>
      </c>
      <c r="AQ241" s="92">
        <f t="shared" si="19"/>
        <v>241968.69162308599</v>
      </c>
      <c r="AR241" s="93">
        <f t="shared" si="20"/>
        <v>287942.74303147232</v>
      </c>
      <c r="AS241" s="94">
        <f t="shared" si="21"/>
        <v>241968.69162308599</v>
      </c>
      <c r="AT241" s="94">
        <f t="shared" si="22"/>
        <v>287942.74303147232</v>
      </c>
      <c r="AU241" s="94">
        <f t="shared" si="23"/>
        <v>122500.30463999999</v>
      </c>
      <c r="AV241" s="94">
        <f t="shared" si="24"/>
        <v>145775.36252159998</v>
      </c>
      <c r="AW241" s="94">
        <f t="shared" si="25"/>
        <v>137435.77024000001</v>
      </c>
      <c r="AX241" s="94">
        <f t="shared" si="26"/>
        <v>163548.5665856</v>
      </c>
      <c r="AY241" s="94">
        <f t="shared" si="27"/>
        <v>130070.304</v>
      </c>
      <c r="AZ241" s="94">
        <f t="shared" si="28"/>
        <v>154783.66175999999</v>
      </c>
      <c r="BA241" s="94">
        <f t="shared" si="29"/>
        <v>183750</v>
      </c>
      <c r="BB241" s="95">
        <f t="shared" si="30"/>
        <v>218662.5</v>
      </c>
      <c r="BC241" s="23"/>
      <c r="BD241" s="96">
        <f t="shared" si="31"/>
        <v>218991</v>
      </c>
      <c r="BE241" s="96">
        <f t="shared" si="32"/>
        <v>218991</v>
      </c>
      <c r="BF241" s="96">
        <f t="shared" si="33"/>
        <v>3</v>
      </c>
      <c r="BG241" s="96">
        <f t="shared" si="34"/>
        <v>90288</v>
      </c>
      <c r="BH241" s="96">
        <f t="shared" si="35"/>
        <v>54604</v>
      </c>
      <c r="BI241" s="96">
        <f t="shared" si="36"/>
        <v>183333</v>
      </c>
      <c r="BJ241" s="97">
        <f t="shared" si="37"/>
        <v>241969</v>
      </c>
      <c r="BK241" s="96">
        <f t="shared" si="38"/>
        <v>241969</v>
      </c>
      <c r="BL241" s="96">
        <f t="shared" si="39"/>
        <v>122500</v>
      </c>
      <c r="BM241" s="96">
        <f t="shared" si="40"/>
        <v>137436</v>
      </c>
      <c r="BN241" s="96">
        <f t="shared" si="41"/>
        <v>130070</v>
      </c>
      <c r="BO241" s="96">
        <f t="shared" si="42"/>
        <v>183750</v>
      </c>
      <c r="BP241" s="97">
        <f t="shared" si="43"/>
        <v>183750</v>
      </c>
      <c r="BQ241" s="96">
        <f t="shared" si="44"/>
        <v>183750</v>
      </c>
      <c r="BR241" s="96">
        <f t="shared" si="45"/>
        <v>183750</v>
      </c>
      <c r="BS241" s="96">
        <f t="shared" si="46"/>
        <v>183750</v>
      </c>
      <c r="BT241" s="96">
        <f t="shared" si="47"/>
        <v>183750</v>
      </c>
      <c r="BU241" s="98">
        <f t="shared" si="48"/>
        <v>183750</v>
      </c>
      <c r="BV241" s="77">
        <f t="shared" si="49"/>
        <v>1102500</v>
      </c>
      <c r="BW241" s="9"/>
      <c r="BX241" s="9"/>
      <c r="BY241" s="9"/>
      <c r="BZ241" s="9"/>
      <c r="CA241" s="9"/>
      <c r="CB241" s="9"/>
      <c r="CC241" s="9"/>
      <c r="CD241" s="9"/>
      <c r="CE241" s="9"/>
      <c r="CF241" s="9"/>
      <c r="CG241" s="9"/>
      <c r="CH241" s="9"/>
      <c r="CI241" s="9"/>
      <c r="CJ241" s="9"/>
      <c r="CK241" s="9"/>
      <c r="CL241" s="9"/>
      <c r="CM241" s="9"/>
      <c r="CN241" s="9"/>
      <c r="CO241" s="9"/>
      <c r="CP241" s="9"/>
    </row>
    <row r="242" spans="1:94" ht="20.25" hidden="1" customHeight="1" x14ac:dyDescent="0.35">
      <c r="A242" s="99">
        <v>220</v>
      </c>
      <c r="B242" s="99" t="s">
        <v>21</v>
      </c>
      <c r="C242" s="80" t="s">
        <v>217</v>
      </c>
      <c r="D242" s="80" t="str">
        <f t="shared" si="0"/>
        <v>REPUESTOS|BUJES BARRA ESTABILIZADORA (CAUCHO) X 2 UNI</v>
      </c>
      <c r="E242" s="81" t="s">
        <v>124</v>
      </c>
      <c r="F242" s="82">
        <v>1</v>
      </c>
      <c r="G242" s="83">
        <v>54329.502021555003</v>
      </c>
      <c r="H242" s="84">
        <f t="shared" si="50"/>
        <v>64652.107405650451</v>
      </c>
      <c r="I242" s="84">
        <v>61120.341541032998</v>
      </c>
      <c r="J242" s="84">
        <f t="shared" si="51"/>
        <v>72733.206433829269</v>
      </c>
      <c r="K242" s="84">
        <v>0.91392000000000007</v>
      </c>
      <c r="L242" s="84">
        <f t="shared" si="52"/>
        <v>1.0875648</v>
      </c>
      <c r="M242" s="84">
        <v>64596.115840000006</v>
      </c>
      <c r="N242" s="84">
        <f t="shared" si="53"/>
        <v>76869.377849600001</v>
      </c>
      <c r="O242" s="84">
        <v>32158.016000000003</v>
      </c>
      <c r="P242" s="84">
        <f t="shared" si="54"/>
        <v>38268.039040000003</v>
      </c>
      <c r="Q242" s="84"/>
      <c r="R242" s="84">
        <f t="shared" si="6"/>
        <v>0</v>
      </c>
      <c r="S242" s="86">
        <v>32600</v>
      </c>
      <c r="T242" s="87">
        <f t="shared" si="55"/>
        <v>38794</v>
      </c>
      <c r="U242" s="87">
        <v>38500</v>
      </c>
      <c r="V242" s="87">
        <f t="shared" si="56"/>
        <v>45815</v>
      </c>
      <c r="W242" s="87">
        <v>25210</v>
      </c>
      <c r="X242" s="87">
        <f t="shared" si="57"/>
        <v>29999.899999999998</v>
      </c>
      <c r="Y242" s="87">
        <v>25210</v>
      </c>
      <c r="Z242" s="87">
        <f t="shared" si="67"/>
        <v>29999.899999999998</v>
      </c>
      <c r="AA242" s="87">
        <v>180000</v>
      </c>
      <c r="AB242" s="87">
        <f t="shared" si="59"/>
        <v>214200</v>
      </c>
      <c r="AC242" s="87">
        <v>200000</v>
      </c>
      <c r="AD242" s="87">
        <f t="shared" si="60"/>
        <v>238000</v>
      </c>
      <c r="AE242" s="89">
        <v>35900</v>
      </c>
      <c r="AF242" s="90">
        <f t="shared" si="61"/>
        <v>42721</v>
      </c>
      <c r="AG242" s="90">
        <v>42400</v>
      </c>
      <c r="AH242" s="90">
        <f t="shared" si="62"/>
        <v>50456</v>
      </c>
      <c r="AI242" s="90">
        <v>27700</v>
      </c>
      <c r="AJ242" s="90">
        <f t="shared" si="63"/>
        <v>32963</v>
      </c>
      <c r="AK242" s="90">
        <v>27700</v>
      </c>
      <c r="AL242" s="90">
        <f t="shared" si="64"/>
        <v>32963</v>
      </c>
      <c r="AM242" s="90">
        <v>198000</v>
      </c>
      <c r="AN242" s="90">
        <f t="shared" si="65"/>
        <v>235620</v>
      </c>
      <c r="AO242" s="90">
        <v>220000</v>
      </c>
      <c r="AP242" s="91">
        <f t="shared" si="66"/>
        <v>261800</v>
      </c>
      <c r="AQ242" s="92">
        <f t="shared" si="19"/>
        <v>40943.167340518332</v>
      </c>
      <c r="AR242" s="93">
        <f t="shared" si="20"/>
        <v>48722.36913521681</v>
      </c>
      <c r="AS242" s="94">
        <f t="shared" si="21"/>
        <v>47340.113847011002</v>
      </c>
      <c r="AT242" s="94">
        <f t="shared" si="22"/>
        <v>56334.73547794309</v>
      </c>
      <c r="AU242" s="94">
        <f t="shared" si="23"/>
        <v>17636.971306666666</v>
      </c>
      <c r="AV242" s="94">
        <f t="shared" si="24"/>
        <v>20987.995854933331</v>
      </c>
      <c r="AW242" s="94">
        <f t="shared" si="25"/>
        <v>39168.705280000002</v>
      </c>
      <c r="AX242" s="94">
        <f t="shared" si="26"/>
        <v>46610.759283200001</v>
      </c>
      <c r="AY242" s="94">
        <f t="shared" si="27"/>
        <v>136719.33866666668</v>
      </c>
      <c r="AZ242" s="94">
        <f t="shared" si="28"/>
        <v>162696.01301333334</v>
      </c>
      <c r="BA242" s="94">
        <f t="shared" si="29"/>
        <v>210000</v>
      </c>
      <c r="BB242" s="95">
        <f t="shared" si="30"/>
        <v>249900</v>
      </c>
      <c r="BC242" s="23"/>
      <c r="BD242" s="96">
        <f t="shared" si="31"/>
        <v>38993</v>
      </c>
      <c r="BE242" s="96">
        <f t="shared" si="32"/>
        <v>45510</v>
      </c>
      <c r="BF242" s="96">
        <f t="shared" si="33"/>
        <v>3</v>
      </c>
      <c r="BG242" s="96">
        <f t="shared" si="34"/>
        <v>32877</v>
      </c>
      <c r="BH242" s="96">
        <f t="shared" si="35"/>
        <v>71938</v>
      </c>
      <c r="BI242" s="96">
        <f t="shared" si="36"/>
        <v>209524</v>
      </c>
      <c r="BJ242" s="97">
        <f t="shared" si="37"/>
        <v>40943</v>
      </c>
      <c r="BK242" s="96">
        <f t="shared" si="38"/>
        <v>47340</v>
      </c>
      <c r="BL242" s="96">
        <f t="shared" si="39"/>
        <v>17637</v>
      </c>
      <c r="BM242" s="96">
        <f t="shared" si="40"/>
        <v>39169</v>
      </c>
      <c r="BN242" s="96">
        <f t="shared" si="41"/>
        <v>136719</v>
      </c>
      <c r="BO242" s="96">
        <f t="shared" si="42"/>
        <v>210000</v>
      </c>
      <c r="BP242" s="97">
        <f t="shared" si="43"/>
        <v>34250</v>
      </c>
      <c r="BQ242" s="96">
        <f t="shared" si="44"/>
        <v>40450</v>
      </c>
      <c r="BR242" s="96">
        <f t="shared" si="45"/>
        <v>26455</v>
      </c>
      <c r="BS242" s="96">
        <f t="shared" si="46"/>
        <v>26455</v>
      </c>
      <c r="BT242" s="96">
        <f t="shared" si="47"/>
        <v>189000</v>
      </c>
      <c r="BU242" s="98">
        <f t="shared" si="48"/>
        <v>210000</v>
      </c>
      <c r="BV242" s="77">
        <f t="shared" si="49"/>
        <v>526610</v>
      </c>
      <c r="BW242" s="9"/>
      <c r="BX242" s="9"/>
      <c r="BY242" s="9"/>
      <c r="BZ242" s="9"/>
      <c r="CA242" s="9"/>
      <c r="CB242" s="9"/>
      <c r="CC242" s="9"/>
      <c r="CD242" s="9"/>
      <c r="CE242" s="9"/>
      <c r="CF242" s="9"/>
      <c r="CG242" s="9"/>
      <c r="CH242" s="9"/>
      <c r="CI242" s="9"/>
      <c r="CJ242" s="9"/>
      <c r="CK242" s="9"/>
      <c r="CL242" s="9"/>
      <c r="CM242" s="9"/>
      <c r="CN242" s="9"/>
      <c r="CO242" s="9"/>
      <c r="CP242" s="9"/>
    </row>
    <row r="243" spans="1:94" ht="20.25" hidden="1" customHeight="1" x14ac:dyDescent="0.35">
      <c r="A243" s="79">
        <v>221</v>
      </c>
      <c r="B243" s="79" t="s">
        <v>35</v>
      </c>
      <c r="C243" s="80" t="s">
        <v>218</v>
      </c>
      <c r="D243" s="80" t="str">
        <f t="shared" si="0"/>
        <v>MANO DE OBRA|BUJES BARRA ESTABILIZADORA (CENTRALES CAUCHO)</v>
      </c>
      <c r="E243" s="81" t="s">
        <v>10</v>
      </c>
      <c r="F243" s="82">
        <v>1</v>
      </c>
      <c r="G243" s="83">
        <v>358406.07486925798</v>
      </c>
      <c r="H243" s="84">
        <f t="shared" si="50"/>
        <v>426503.22909441695</v>
      </c>
      <c r="I243" s="84">
        <v>358406.07486925798</v>
      </c>
      <c r="J243" s="84">
        <f t="shared" si="51"/>
        <v>426503.22909441695</v>
      </c>
      <c r="K243" s="84">
        <v>139264</v>
      </c>
      <c r="L243" s="84">
        <f t="shared" si="52"/>
        <v>165724.16</v>
      </c>
      <c r="M243" s="84">
        <v>14.633599999999999</v>
      </c>
      <c r="N243" s="84">
        <f t="shared" si="53"/>
        <v>17.413983999999999</v>
      </c>
      <c r="O243" s="84">
        <v>10.88</v>
      </c>
      <c r="P243" s="84">
        <f t="shared" si="54"/>
        <v>12.9472</v>
      </c>
      <c r="Q243" s="84"/>
      <c r="R243" s="84">
        <f t="shared" si="6"/>
        <v>0</v>
      </c>
      <c r="S243" s="86">
        <v>175000</v>
      </c>
      <c r="T243" s="87">
        <f t="shared" si="55"/>
        <v>208250</v>
      </c>
      <c r="U243" s="87">
        <v>175000</v>
      </c>
      <c r="V243" s="87">
        <f t="shared" si="56"/>
        <v>208250</v>
      </c>
      <c r="W243" s="87">
        <v>175000</v>
      </c>
      <c r="X243" s="87">
        <f t="shared" si="57"/>
        <v>208250</v>
      </c>
      <c r="Y243" s="87">
        <v>175000</v>
      </c>
      <c r="Z243" s="87">
        <f t="shared" si="67"/>
        <v>208250</v>
      </c>
      <c r="AA243" s="87">
        <v>175000</v>
      </c>
      <c r="AB243" s="87">
        <f t="shared" si="59"/>
        <v>208250</v>
      </c>
      <c r="AC243" s="87">
        <v>175000</v>
      </c>
      <c r="AD243" s="87">
        <f t="shared" si="60"/>
        <v>208250</v>
      </c>
      <c r="AE243" s="89">
        <v>192500</v>
      </c>
      <c r="AF243" s="90">
        <f t="shared" si="61"/>
        <v>229075</v>
      </c>
      <c r="AG243" s="90">
        <v>192500</v>
      </c>
      <c r="AH243" s="90">
        <f t="shared" si="62"/>
        <v>229075</v>
      </c>
      <c r="AI243" s="90">
        <v>192500</v>
      </c>
      <c r="AJ243" s="90">
        <f t="shared" si="63"/>
        <v>229075</v>
      </c>
      <c r="AK243" s="90">
        <v>192500</v>
      </c>
      <c r="AL243" s="90">
        <f t="shared" si="64"/>
        <v>229075</v>
      </c>
      <c r="AM243" s="90">
        <v>192500</v>
      </c>
      <c r="AN243" s="90">
        <f t="shared" si="65"/>
        <v>229075</v>
      </c>
      <c r="AO243" s="90">
        <v>192500</v>
      </c>
      <c r="AP243" s="91">
        <f t="shared" si="66"/>
        <v>229075</v>
      </c>
      <c r="AQ243" s="92">
        <f t="shared" si="19"/>
        <v>241968.69162308599</v>
      </c>
      <c r="AR243" s="93">
        <f t="shared" si="20"/>
        <v>287942.74303147232</v>
      </c>
      <c r="AS243" s="94">
        <f t="shared" si="21"/>
        <v>241968.69162308599</v>
      </c>
      <c r="AT243" s="94">
        <f t="shared" si="22"/>
        <v>287942.74303147232</v>
      </c>
      <c r="AU243" s="94">
        <f t="shared" si="23"/>
        <v>168921.33333333334</v>
      </c>
      <c r="AV243" s="94">
        <f t="shared" si="24"/>
        <v>201016.38666666666</v>
      </c>
      <c r="AW243" s="94">
        <f t="shared" si="25"/>
        <v>122504.87786666666</v>
      </c>
      <c r="AX243" s="94">
        <f t="shared" si="26"/>
        <v>145780.80466133333</v>
      </c>
      <c r="AY243" s="94">
        <f t="shared" si="27"/>
        <v>122503.62666666666</v>
      </c>
      <c r="AZ243" s="94">
        <f t="shared" si="28"/>
        <v>145779.31573333332</v>
      </c>
      <c r="BA243" s="94">
        <f t="shared" si="29"/>
        <v>183750</v>
      </c>
      <c r="BB243" s="95">
        <f t="shared" si="30"/>
        <v>218662.5</v>
      </c>
      <c r="BC243" s="23"/>
      <c r="BD243" s="96">
        <f t="shared" si="31"/>
        <v>218991</v>
      </c>
      <c r="BE243" s="96">
        <f t="shared" si="32"/>
        <v>218991</v>
      </c>
      <c r="BF243" s="96">
        <f t="shared" si="33"/>
        <v>165840</v>
      </c>
      <c r="BG243" s="96">
        <f t="shared" si="34"/>
        <v>44</v>
      </c>
      <c r="BH243" s="96">
        <f t="shared" si="35"/>
        <v>33</v>
      </c>
      <c r="BI243" s="96">
        <f t="shared" si="36"/>
        <v>183333</v>
      </c>
      <c r="BJ243" s="97">
        <f t="shared" si="37"/>
        <v>241969</v>
      </c>
      <c r="BK243" s="96">
        <f t="shared" si="38"/>
        <v>241969</v>
      </c>
      <c r="BL243" s="96">
        <f t="shared" si="39"/>
        <v>168921</v>
      </c>
      <c r="BM243" s="96">
        <f t="shared" si="40"/>
        <v>122505</v>
      </c>
      <c r="BN243" s="96">
        <f t="shared" si="41"/>
        <v>122504</v>
      </c>
      <c r="BO243" s="96">
        <f t="shared" si="42"/>
        <v>183750</v>
      </c>
      <c r="BP243" s="97">
        <f t="shared" si="43"/>
        <v>183750</v>
      </c>
      <c r="BQ243" s="96">
        <f t="shared" si="44"/>
        <v>183750</v>
      </c>
      <c r="BR243" s="96">
        <f t="shared" si="45"/>
        <v>168921</v>
      </c>
      <c r="BS243" s="96">
        <f t="shared" si="46"/>
        <v>183750</v>
      </c>
      <c r="BT243" s="96">
        <f t="shared" si="47"/>
        <v>183750</v>
      </c>
      <c r="BU243" s="98">
        <f t="shared" si="48"/>
        <v>183750</v>
      </c>
      <c r="BV243" s="77">
        <f t="shared" si="49"/>
        <v>1087671</v>
      </c>
      <c r="BW243" s="9"/>
      <c r="BX243" s="9"/>
      <c r="BY243" s="9"/>
      <c r="BZ243" s="9"/>
      <c r="CA243" s="9"/>
      <c r="CB243" s="9"/>
      <c r="CC243" s="9"/>
      <c r="CD243" s="9"/>
      <c r="CE243" s="9"/>
      <c r="CF243" s="9"/>
      <c r="CG243" s="9"/>
      <c r="CH243" s="9"/>
      <c r="CI243" s="9"/>
      <c r="CJ243" s="9"/>
      <c r="CK243" s="9"/>
      <c r="CL243" s="9"/>
      <c r="CM243" s="9"/>
      <c r="CN243" s="9"/>
      <c r="CO243" s="9"/>
      <c r="CP243" s="9"/>
    </row>
    <row r="244" spans="1:94" ht="20.25" hidden="1" customHeight="1" x14ac:dyDescent="0.35">
      <c r="A244" s="99">
        <v>222</v>
      </c>
      <c r="B244" s="99" t="s">
        <v>21</v>
      </c>
      <c r="C244" s="80" t="s">
        <v>218</v>
      </c>
      <c r="D244" s="80" t="str">
        <f t="shared" si="0"/>
        <v>REPUESTOS|BUJES BARRA ESTABILIZADORA (CENTRALES CAUCHO)</v>
      </c>
      <c r="E244" s="81" t="s">
        <v>124</v>
      </c>
      <c r="F244" s="82">
        <v>1</v>
      </c>
      <c r="G244" s="83">
        <v>68741.302980387001</v>
      </c>
      <c r="H244" s="84">
        <f t="shared" si="50"/>
        <v>81802.15054666053</v>
      </c>
      <c r="I244" s="84">
        <v>75532.153511192009</v>
      </c>
      <c r="J244" s="84">
        <f t="shared" si="51"/>
        <v>89883.262678318482</v>
      </c>
      <c r="K244" s="84">
        <v>192548.57152000003</v>
      </c>
      <c r="L244" s="84">
        <f t="shared" si="52"/>
        <v>229132.80010880003</v>
      </c>
      <c r="M244" s="84">
        <v>16.461440000000003</v>
      </c>
      <c r="N244" s="84">
        <f t="shared" si="53"/>
        <v>19.589113600000005</v>
      </c>
      <c r="O244" s="84">
        <v>14.144000000000002</v>
      </c>
      <c r="P244" s="84">
        <f t="shared" si="54"/>
        <v>16.83136</v>
      </c>
      <c r="Q244" s="84"/>
      <c r="R244" s="84">
        <f t="shared" si="6"/>
        <v>0</v>
      </c>
      <c r="S244" s="86">
        <v>67500</v>
      </c>
      <c r="T244" s="87">
        <f t="shared" si="55"/>
        <v>80325</v>
      </c>
      <c r="U244" s="87">
        <v>67500</v>
      </c>
      <c r="V244" s="87">
        <f t="shared" si="56"/>
        <v>80325</v>
      </c>
      <c r="W244" s="87">
        <v>35294</v>
      </c>
      <c r="X244" s="87">
        <f t="shared" si="57"/>
        <v>41999.86</v>
      </c>
      <c r="Y244" s="87">
        <v>35294</v>
      </c>
      <c r="Z244" s="87">
        <f t="shared" si="67"/>
        <v>41999.86</v>
      </c>
      <c r="AA244" s="87">
        <v>180000</v>
      </c>
      <c r="AB244" s="87">
        <f t="shared" si="59"/>
        <v>214200</v>
      </c>
      <c r="AC244" s="87">
        <v>100000</v>
      </c>
      <c r="AD244" s="87">
        <f t="shared" si="60"/>
        <v>119000</v>
      </c>
      <c r="AE244" s="89">
        <v>74300</v>
      </c>
      <c r="AF244" s="90">
        <f t="shared" si="61"/>
        <v>88417</v>
      </c>
      <c r="AG244" s="90">
        <v>74300</v>
      </c>
      <c r="AH244" s="90">
        <f t="shared" si="62"/>
        <v>88417</v>
      </c>
      <c r="AI244" s="90">
        <v>38800</v>
      </c>
      <c r="AJ244" s="90">
        <f t="shared" si="63"/>
        <v>46172</v>
      </c>
      <c r="AK244" s="90">
        <v>38800</v>
      </c>
      <c r="AL244" s="90">
        <f t="shared" si="64"/>
        <v>46172</v>
      </c>
      <c r="AM244" s="90">
        <v>198000</v>
      </c>
      <c r="AN244" s="90">
        <f t="shared" si="65"/>
        <v>235620</v>
      </c>
      <c r="AO244" s="90">
        <v>110000</v>
      </c>
      <c r="AP244" s="91">
        <f t="shared" si="66"/>
        <v>130900</v>
      </c>
      <c r="AQ244" s="92">
        <f t="shared" si="19"/>
        <v>70180.434326795672</v>
      </c>
      <c r="AR244" s="93">
        <f t="shared" si="20"/>
        <v>83514.716848886848</v>
      </c>
      <c r="AS244" s="94">
        <f t="shared" si="21"/>
        <v>72444.051170397332</v>
      </c>
      <c r="AT244" s="94">
        <f t="shared" si="22"/>
        <v>86208.420892772818</v>
      </c>
      <c r="AU244" s="94">
        <f t="shared" si="23"/>
        <v>88880.857173333337</v>
      </c>
      <c r="AV244" s="94">
        <f t="shared" si="24"/>
        <v>105768.22003626666</v>
      </c>
      <c r="AW244" s="94">
        <f t="shared" si="25"/>
        <v>24703.487146666666</v>
      </c>
      <c r="AX244" s="94">
        <f t="shared" si="26"/>
        <v>29397.149704533331</v>
      </c>
      <c r="AY244" s="94">
        <f t="shared" si="27"/>
        <v>126004.71466666665</v>
      </c>
      <c r="AZ244" s="94">
        <f t="shared" si="28"/>
        <v>149945.6104533333</v>
      </c>
      <c r="BA244" s="94">
        <f t="shared" si="29"/>
        <v>105000</v>
      </c>
      <c r="BB244" s="95">
        <f t="shared" si="30"/>
        <v>124950</v>
      </c>
      <c r="BC244" s="23"/>
      <c r="BD244" s="96">
        <f t="shared" si="31"/>
        <v>70059</v>
      </c>
      <c r="BE244" s="96">
        <f t="shared" si="32"/>
        <v>72266</v>
      </c>
      <c r="BF244" s="96">
        <f t="shared" si="33"/>
        <v>50590</v>
      </c>
      <c r="BG244" s="96">
        <f t="shared" si="34"/>
        <v>49</v>
      </c>
      <c r="BH244" s="96">
        <f t="shared" si="35"/>
        <v>42</v>
      </c>
      <c r="BI244" s="96">
        <f t="shared" si="36"/>
        <v>104762</v>
      </c>
      <c r="BJ244" s="97">
        <f t="shared" si="37"/>
        <v>70180</v>
      </c>
      <c r="BK244" s="96">
        <f t="shared" si="38"/>
        <v>72444</v>
      </c>
      <c r="BL244" s="96">
        <f t="shared" si="39"/>
        <v>88881</v>
      </c>
      <c r="BM244" s="96">
        <f t="shared" si="40"/>
        <v>24703</v>
      </c>
      <c r="BN244" s="96">
        <f t="shared" si="41"/>
        <v>126005</v>
      </c>
      <c r="BO244" s="96">
        <f t="shared" si="42"/>
        <v>105000</v>
      </c>
      <c r="BP244" s="97">
        <f t="shared" si="43"/>
        <v>70180</v>
      </c>
      <c r="BQ244" s="96">
        <f t="shared" si="44"/>
        <v>72444</v>
      </c>
      <c r="BR244" s="96">
        <f t="shared" si="45"/>
        <v>37047</v>
      </c>
      <c r="BS244" s="96">
        <f t="shared" si="46"/>
        <v>37047</v>
      </c>
      <c r="BT244" s="96">
        <f t="shared" si="47"/>
        <v>189000</v>
      </c>
      <c r="BU244" s="98">
        <f t="shared" si="48"/>
        <v>105000</v>
      </c>
      <c r="BV244" s="77">
        <f t="shared" si="49"/>
        <v>510718</v>
      </c>
      <c r="BW244" s="9"/>
      <c r="BX244" s="9"/>
      <c r="BY244" s="9"/>
      <c r="BZ244" s="9"/>
      <c r="CA244" s="9"/>
      <c r="CB244" s="9"/>
      <c r="CC244" s="9"/>
      <c r="CD244" s="9"/>
      <c r="CE244" s="9"/>
      <c r="CF244" s="9"/>
      <c r="CG244" s="9"/>
      <c r="CH244" s="9"/>
      <c r="CI244" s="9"/>
      <c r="CJ244" s="9"/>
      <c r="CK244" s="9"/>
      <c r="CL244" s="9"/>
      <c r="CM244" s="9"/>
      <c r="CN244" s="9"/>
      <c r="CO244" s="9"/>
      <c r="CP244" s="9"/>
    </row>
    <row r="245" spans="1:94" ht="20.25" hidden="1" customHeight="1" x14ac:dyDescent="0.35">
      <c r="A245" s="79">
        <v>223</v>
      </c>
      <c r="B245" s="79" t="s">
        <v>35</v>
      </c>
      <c r="C245" s="80" t="s">
        <v>219</v>
      </c>
      <c r="D245" s="80" t="str">
        <f t="shared" si="0"/>
        <v>MANO DE OBRA|BUJES BRAZO DE CONTROL</v>
      </c>
      <c r="E245" s="81" t="s">
        <v>10</v>
      </c>
      <c r="F245" s="82">
        <v>1</v>
      </c>
      <c r="G245" s="83">
        <v>268804.55064628</v>
      </c>
      <c r="H245" s="84">
        <f t="shared" si="50"/>
        <v>319877.41526907316</v>
      </c>
      <c r="I245" s="84">
        <v>268804.55064628</v>
      </c>
      <c r="J245" s="84">
        <f t="shared" si="51"/>
        <v>319877.41526907316</v>
      </c>
      <c r="K245" s="84"/>
      <c r="L245" s="84">
        <f t="shared" si="52"/>
        <v>0</v>
      </c>
      <c r="M245" s="84">
        <v>14.633599999999999</v>
      </c>
      <c r="N245" s="84">
        <f t="shared" si="53"/>
        <v>17.413983999999999</v>
      </c>
      <c r="O245" s="84">
        <v>10.88</v>
      </c>
      <c r="P245" s="84">
        <f t="shared" si="54"/>
        <v>12.9472</v>
      </c>
      <c r="Q245" s="84"/>
      <c r="R245" s="84">
        <f t="shared" si="6"/>
        <v>0</v>
      </c>
      <c r="S245" s="86">
        <v>350000</v>
      </c>
      <c r="T245" s="87">
        <f t="shared" si="55"/>
        <v>416500</v>
      </c>
      <c r="U245" s="87">
        <v>350000</v>
      </c>
      <c r="V245" s="87">
        <f t="shared" si="56"/>
        <v>416500</v>
      </c>
      <c r="W245" s="87">
        <v>350000</v>
      </c>
      <c r="X245" s="87">
        <f t="shared" si="57"/>
        <v>416500</v>
      </c>
      <c r="Y245" s="87">
        <v>350000</v>
      </c>
      <c r="Z245" s="87">
        <f t="shared" si="67"/>
        <v>416500</v>
      </c>
      <c r="AA245" s="87">
        <v>350000</v>
      </c>
      <c r="AB245" s="87">
        <f t="shared" si="59"/>
        <v>416500</v>
      </c>
      <c r="AC245" s="87">
        <v>350000</v>
      </c>
      <c r="AD245" s="87">
        <f t="shared" si="60"/>
        <v>416500</v>
      </c>
      <c r="AE245" s="89">
        <v>385000</v>
      </c>
      <c r="AF245" s="90">
        <f t="shared" si="61"/>
        <v>458150</v>
      </c>
      <c r="AG245" s="90">
        <v>385000</v>
      </c>
      <c r="AH245" s="90">
        <f t="shared" si="62"/>
        <v>458150</v>
      </c>
      <c r="AI245" s="90">
        <v>385000</v>
      </c>
      <c r="AJ245" s="90">
        <f t="shared" si="63"/>
        <v>458150</v>
      </c>
      <c r="AK245" s="90">
        <v>385000</v>
      </c>
      <c r="AL245" s="90">
        <f t="shared" si="64"/>
        <v>458150</v>
      </c>
      <c r="AM245" s="90">
        <v>385000</v>
      </c>
      <c r="AN245" s="90">
        <f t="shared" si="65"/>
        <v>458150</v>
      </c>
      <c r="AO245" s="90">
        <v>385000</v>
      </c>
      <c r="AP245" s="91">
        <f t="shared" si="66"/>
        <v>458150</v>
      </c>
      <c r="AQ245" s="92">
        <f t="shared" si="19"/>
        <v>334601.51688209333</v>
      </c>
      <c r="AR245" s="93">
        <f t="shared" si="20"/>
        <v>398175.80508969107</v>
      </c>
      <c r="AS245" s="94">
        <f t="shared" si="21"/>
        <v>334601.51688209333</v>
      </c>
      <c r="AT245" s="94">
        <f t="shared" si="22"/>
        <v>398175.80508969107</v>
      </c>
      <c r="AU245" s="94">
        <f t="shared" si="23"/>
        <v>367500</v>
      </c>
      <c r="AV245" s="94">
        <f t="shared" si="24"/>
        <v>437325</v>
      </c>
      <c r="AW245" s="94">
        <f t="shared" si="25"/>
        <v>245004.87786666668</v>
      </c>
      <c r="AX245" s="94">
        <f t="shared" si="26"/>
        <v>291555.80466133333</v>
      </c>
      <c r="AY245" s="94">
        <f t="shared" si="27"/>
        <v>245003.62666666668</v>
      </c>
      <c r="AZ245" s="94">
        <f t="shared" si="28"/>
        <v>291554.31573333335</v>
      </c>
      <c r="BA245" s="94">
        <f t="shared" si="29"/>
        <v>367500</v>
      </c>
      <c r="BB245" s="95">
        <f t="shared" si="30"/>
        <v>437325</v>
      </c>
      <c r="BC245" s="23"/>
      <c r="BD245" s="96">
        <f t="shared" si="31"/>
        <v>326985</v>
      </c>
      <c r="BE245" s="96">
        <f t="shared" si="32"/>
        <v>326985</v>
      </c>
      <c r="BF245" s="96">
        <f t="shared" si="33"/>
        <v>366667</v>
      </c>
      <c r="BG245" s="96">
        <f t="shared" si="34"/>
        <v>44</v>
      </c>
      <c r="BH245" s="96">
        <f t="shared" si="35"/>
        <v>33</v>
      </c>
      <c r="BI245" s="96">
        <f t="shared" si="36"/>
        <v>366667</v>
      </c>
      <c r="BJ245" s="97">
        <f t="shared" si="37"/>
        <v>334602</v>
      </c>
      <c r="BK245" s="96">
        <f t="shared" si="38"/>
        <v>334602</v>
      </c>
      <c r="BL245" s="96">
        <f t="shared" si="39"/>
        <v>367500</v>
      </c>
      <c r="BM245" s="96">
        <f t="shared" si="40"/>
        <v>245005</v>
      </c>
      <c r="BN245" s="96">
        <f t="shared" si="41"/>
        <v>245004</v>
      </c>
      <c r="BO245" s="96">
        <f t="shared" si="42"/>
        <v>367500</v>
      </c>
      <c r="BP245" s="97">
        <f t="shared" si="43"/>
        <v>334602</v>
      </c>
      <c r="BQ245" s="96">
        <f t="shared" si="44"/>
        <v>334602</v>
      </c>
      <c r="BR245" s="96">
        <f t="shared" si="45"/>
        <v>367500</v>
      </c>
      <c r="BS245" s="96">
        <f t="shared" si="46"/>
        <v>367500</v>
      </c>
      <c r="BT245" s="96">
        <f t="shared" si="47"/>
        <v>367500</v>
      </c>
      <c r="BU245" s="98">
        <f t="shared" si="48"/>
        <v>367500</v>
      </c>
      <c r="BV245" s="77">
        <f t="shared" si="49"/>
        <v>2139204</v>
      </c>
      <c r="BW245" s="9"/>
      <c r="BX245" s="9"/>
      <c r="BY245" s="9"/>
      <c r="BZ245" s="9"/>
      <c r="CA245" s="9"/>
      <c r="CB245" s="9"/>
      <c r="CC245" s="9"/>
      <c r="CD245" s="9"/>
      <c r="CE245" s="9"/>
      <c r="CF245" s="9"/>
      <c r="CG245" s="9"/>
      <c r="CH245" s="9"/>
      <c r="CI245" s="9"/>
      <c r="CJ245" s="9"/>
      <c r="CK245" s="9"/>
      <c r="CL245" s="9"/>
      <c r="CM245" s="9"/>
      <c r="CN245" s="9"/>
      <c r="CO245" s="9"/>
      <c r="CP245" s="9"/>
    </row>
    <row r="246" spans="1:94" ht="20.25" hidden="1" customHeight="1" x14ac:dyDescent="0.35">
      <c r="A246" s="99">
        <v>224</v>
      </c>
      <c r="B246" s="99" t="s">
        <v>21</v>
      </c>
      <c r="C246" s="80" t="s">
        <v>219</v>
      </c>
      <c r="D246" s="80" t="str">
        <f t="shared" si="0"/>
        <v>REPUESTOS|BUJES BRAZO DE CONTROL</v>
      </c>
      <c r="E246" s="81" t="s">
        <v>84</v>
      </c>
      <c r="F246" s="82">
        <v>1</v>
      </c>
      <c r="G246" s="83">
        <v>40352.868705763001</v>
      </c>
      <c r="H246" s="84">
        <f t="shared" si="50"/>
        <v>48019.913759857969</v>
      </c>
      <c r="I246" s="84">
        <v>40352.868705763001</v>
      </c>
      <c r="J246" s="84">
        <f t="shared" si="51"/>
        <v>48019.913759857969</v>
      </c>
      <c r="K246" s="84">
        <v>0.91392000000000007</v>
      </c>
      <c r="L246" s="84">
        <f t="shared" si="52"/>
        <v>1.0875648</v>
      </c>
      <c r="M246" s="84">
        <v>18.289280000000002</v>
      </c>
      <c r="N246" s="84">
        <f t="shared" si="53"/>
        <v>21.764243199999999</v>
      </c>
      <c r="O246" s="84">
        <v>14.144000000000002</v>
      </c>
      <c r="P246" s="84">
        <f t="shared" si="54"/>
        <v>16.83136</v>
      </c>
      <c r="Q246" s="84"/>
      <c r="R246" s="84">
        <f t="shared" si="6"/>
        <v>0</v>
      </c>
      <c r="S246" s="86">
        <v>98600</v>
      </c>
      <c r="T246" s="87">
        <f t="shared" si="55"/>
        <v>117334</v>
      </c>
      <c r="U246" s="87"/>
      <c r="V246" s="87">
        <f t="shared" si="56"/>
        <v>0</v>
      </c>
      <c r="W246" s="87">
        <v>151260</v>
      </c>
      <c r="X246" s="87">
        <f t="shared" si="57"/>
        <v>179999.4</v>
      </c>
      <c r="Y246" s="87">
        <v>151260</v>
      </c>
      <c r="Z246" s="87">
        <f t="shared" si="67"/>
        <v>179999.4</v>
      </c>
      <c r="AA246" s="87">
        <v>225000</v>
      </c>
      <c r="AB246" s="87">
        <f t="shared" si="59"/>
        <v>267750</v>
      </c>
      <c r="AC246" s="87">
        <v>151300</v>
      </c>
      <c r="AD246" s="87">
        <f t="shared" si="60"/>
        <v>180047</v>
      </c>
      <c r="AE246" s="89">
        <v>108500</v>
      </c>
      <c r="AF246" s="90">
        <f t="shared" si="61"/>
        <v>129115</v>
      </c>
      <c r="AG246" s="90"/>
      <c r="AH246" s="90">
        <f t="shared" si="62"/>
        <v>0</v>
      </c>
      <c r="AI246" s="90">
        <v>166400</v>
      </c>
      <c r="AJ246" s="90">
        <f t="shared" si="63"/>
        <v>198016</v>
      </c>
      <c r="AK246" s="90">
        <v>166400</v>
      </c>
      <c r="AL246" s="90">
        <f t="shared" si="64"/>
        <v>198016</v>
      </c>
      <c r="AM246" s="90">
        <v>247500</v>
      </c>
      <c r="AN246" s="90">
        <f t="shared" si="65"/>
        <v>294525</v>
      </c>
      <c r="AO246" s="90">
        <v>166400</v>
      </c>
      <c r="AP246" s="91">
        <f t="shared" si="66"/>
        <v>198016</v>
      </c>
      <c r="AQ246" s="92">
        <f t="shared" si="19"/>
        <v>82484.289568587672</v>
      </c>
      <c r="AR246" s="93">
        <f t="shared" si="20"/>
        <v>98156.304586619328</v>
      </c>
      <c r="AS246" s="94">
        <f t="shared" si="21"/>
        <v>40352.868705763001</v>
      </c>
      <c r="AT246" s="94">
        <f t="shared" si="22"/>
        <v>48019.913759857969</v>
      </c>
      <c r="AU246" s="94">
        <f t="shared" si="23"/>
        <v>105886.97130666666</v>
      </c>
      <c r="AV246" s="94">
        <f t="shared" si="24"/>
        <v>126005.49585493332</v>
      </c>
      <c r="AW246" s="94">
        <f t="shared" si="25"/>
        <v>105892.76309333334</v>
      </c>
      <c r="AX246" s="94">
        <f t="shared" si="26"/>
        <v>126012.38808106667</v>
      </c>
      <c r="AY246" s="94">
        <f t="shared" si="27"/>
        <v>157504.71466666667</v>
      </c>
      <c r="AZ246" s="94">
        <f t="shared" si="28"/>
        <v>187430.61045333333</v>
      </c>
      <c r="BA246" s="94">
        <f t="shared" si="29"/>
        <v>158850</v>
      </c>
      <c r="BB246" s="95">
        <f t="shared" si="30"/>
        <v>189031.5</v>
      </c>
      <c r="BC246" s="23"/>
      <c r="BD246" s="96">
        <f t="shared" si="31"/>
        <v>67966</v>
      </c>
      <c r="BE246" s="96">
        <f t="shared" si="32"/>
        <v>40353</v>
      </c>
      <c r="BF246" s="96">
        <f t="shared" si="33"/>
        <v>3</v>
      </c>
      <c r="BG246" s="96">
        <f t="shared" si="34"/>
        <v>55</v>
      </c>
      <c r="BH246" s="96">
        <f t="shared" si="35"/>
        <v>42</v>
      </c>
      <c r="BI246" s="96">
        <f t="shared" si="36"/>
        <v>158491</v>
      </c>
      <c r="BJ246" s="97">
        <f t="shared" si="37"/>
        <v>82484</v>
      </c>
      <c r="BK246" s="96">
        <f t="shared" si="38"/>
        <v>40353</v>
      </c>
      <c r="BL246" s="96">
        <f t="shared" si="39"/>
        <v>105887</v>
      </c>
      <c r="BM246" s="96">
        <f t="shared" si="40"/>
        <v>105893</v>
      </c>
      <c r="BN246" s="96">
        <f t="shared" si="41"/>
        <v>157505</v>
      </c>
      <c r="BO246" s="96">
        <f t="shared" si="42"/>
        <v>158850</v>
      </c>
      <c r="BP246" s="97">
        <f t="shared" si="43"/>
        <v>103550</v>
      </c>
      <c r="BQ246" s="96">
        <f t="shared" si="44"/>
        <v>0</v>
      </c>
      <c r="BR246" s="96">
        <f t="shared" si="45"/>
        <v>158830</v>
      </c>
      <c r="BS246" s="96">
        <f t="shared" si="46"/>
        <v>158830</v>
      </c>
      <c r="BT246" s="96">
        <f t="shared" si="47"/>
        <v>236250</v>
      </c>
      <c r="BU246" s="98">
        <f t="shared" si="48"/>
        <v>158850</v>
      </c>
      <c r="BV246" s="77">
        <f t="shared" si="49"/>
        <v>816310</v>
      </c>
      <c r="BW246" s="9"/>
      <c r="BX246" s="9"/>
      <c r="BY246" s="9"/>
      <c r="BZ246" s="9"/>
      <c r="CA246" s="9"/>
      <c r="CB246" s="9"/>
      <c r="CC246" s="9"/>
      <c r="CD246" s="9"/>
      <c r="CE246" s="9"/>
      <c r="CF246" s="9"/>
      <c r="CG246" s="9"/>
      <c r="CH246" s="9"/>
      <c r="CI246" s="9"/>
      <c r="CJ246" s="9"/>
      <c r="CK246" s="9"/>
      <c r="CL246" s="9"/>
      <c r="CM246" s="9"/>
      <c r="CN246" s="9"/>
      <c r="CO246" s="9"/>
      <c r="CP246" s="9"/>
    </row>
    <row r="247" spans="1:94" ht="20.25" hidden="1" customHeight="1" x14ac:dyDescent="0.35">
      <c r="A247" s="79">
        <v>225</v>
      </c>
      <c r="B247" s="79" t="s">
        <v>35</v>
      </c>
      <c r="C247" s="80" t="s">
        <v>220</v>
      </c>
      <c r="D247" s="80" t="str">
        <f t="shared" si="0"/>
        <v>MANO DE OBRA|BUJES CUNA MOTOR X 4 UNI</v>
      </c>
      <c r="E247" s="81" t="s">
        <v>10</v>
      </c>
      <c r="F247" s="82">
        <v>1</v>
      </c>
      <c r="G247" s="83">
        <v>358406.07486925798</v>
      </c>
      <c r="H247" s="84">
        <f t="shared" si="50"/>
        <v>426503.22909441695</v>
      </c>
      <c r="I247" s="84">
        <v>358406.07486925798</v>
      </c>
      <c r="J247" s="84">
        <f t="shared" si="51"/>
        <v>426503.22909441695</v>
      </c>
      <c r="K247" s="84">
        <v>0.91392000000000007</v>
      </c>
      <c r="L247" s="84">
        <f t="shared" si="52"/>
        <v>1.0875648</v>
      </c>
      <c r="M247" s="84">
        <v>14.633599999999999</v>
      </c>
      <c r="N247" s="84">
        <f t="shared" si="53"/>
        <v>17.413983999999999</v>
      </c>
      <c r="O247" s="84">
        <v>10.88</v>
      </c>
      <c r="P247" s="84">
        <f t="shared" si="54"/>
        <v>12.9472</v>
      </c>
      <c r="Q247" s="84"/>
      <c r="R247" s="84">
        <f t="shared" si="6"/>
        <v>0</v>
      </c>
      <c r="S247" s="86">
        <v>437500</v>
      </c>
      <c r="T247" s="87">
        <f t="shared" si="55"/>
        <v>520625</v>
      </c>
      <c r="U247" s="87">
        <v>437500</v>
      </c>
      <c r="V247" s="87">
        <f t="shared" si="56"/>
        <v>520625</v>
      </c>
      <c r="W247" s="87">
        <v>437500</v>
      </c>
      <c r="X247" s="87">
        <f t="shared" si="57"/>
        <v>520625</v>
      </c>
      <c r="Y247" s="87">
        <v>437500</v>
      </c>
      <c r="Z247" s="87">
        <f t="shared" si="67"/>
        <v>520625</v>
      </c>
      <c r="AA247" s="87">
        <v>437500</v>
      </c>
      <c r="AB247" s="87">
        <f t="shared" si="59"/>
        <v>520625</v>
      </c>
      <c r="AC247" s="87">
        <v>437500</v>
      </c>
      <c r="AD247" s="87">
        <f t="shared" si="60"/>
        <v>520625</v>
      </c>
      <c r="AE247" s="89">
        <v>481300</v>
      </c>
      <c r="AF247" s="90">
        <f t="shared" si="61"/>
        <v>572747</v>
      </c>
      <c r="AG247" s="90">
        <v>481300</v>
      </c>
      <c r="AH247" s="90">
        <f t="shared" si="62"/>
        <v>572747</v>
      </c>
      <c r="AI247" s="90">
        <v>481300</v>
      </c>
      <c r="AJ247" s="90">
        <f t="shared" si="63"/>
        <v>572747</v>
      </c>
      <c r="AK247" s="90">
        <v>481300</v>
      </c>
      <c r="AL247" s="90">
        <f t="shared" si="64"/>
        <v>572747</v>
      </c>
      <c r="AM247" s="90">
        <v>481300</v>
      </c>
      <c r="AN247" s="90">
        <f t="shared" si="65"/>
        <v>572747</v>
      </c>
      <c r="AO247" s="90">
        <v>481300</v>
      </c>
      <c r="AP247" s="91">
        <f t="shared" si="66"/>
        <v>572747</v>
      </c>
      <c r="AQ247" s="92">
        <f t="shared" si="19"/>
        <v>425735.35828975262</v>
      </c>
      <c r="AR247" s="93">
        <f t="shared" si="20"/>
        <v>506625.07636480557</v>
      </c>
      <c r="AS247" s="94">
        <f t="shared" si="21"/>
        <v>425735.35828975262</v>
      </c>
      <c r="AT247" s="94">
        <f t="shared" si="22"/>
        <v>506625.07636480557</v>
      </c>
      <c r="AU247" s="94">
        <f t="shared" si="23"/>
        <v>306266.97130666667</v>
      </c>
      <c r="AV247" s="94">
        <f t="shared" si="24"/>
        <v>364457.69585493335</v>
      </c>
      <c r="AW247" s="94">
        <f t="shared" si="25"/>
        <v>306271.54453333333</v>
      </c>
      <c r="AX247" s="94">
        <f t="shared" si="26"/>
        <v>364463.13799466664</v>
      </c>
      <c r="AY247" s="94">
        <f t="shared" si="27"/>
        <v>306270.29333333333</v>
      </c>
      <c r="AZ247" s="94">
        <f t="shared" si="28"/>
        <v>364461.64906666667</v>
      </c>
      <c r="BA247" s="94">
        <f t="shared" si="29"/>
        <v>459400</v>
      </c>
      <c r="BB247" s="95">
        <f t="shared" si="30"/>
        <v>546686</v>
      </c>
      <c r="BC247" s="23"/>
      <c r="BD247" s="96">
        <f t="shared" si="31"/>
        <v>419372</v>
      </c>
      <c r="BE247" s="96">
        <f t="shared" si="32"/>
        <v>419372</v>
      </c>
      <c r="BF247" s="96">
        <f t="shared" si="33"/>
        <v>3</v>
      </c>
      <c r="BG247" s="96">
        <f t="shared" si="34"/>
        <v>44</v>
      </c>
      <c r="BH247" s="96">
        <f t="shared" si="35"/>
        <v>33</v>
      </c>
      <c r="BI247" s="96">
        <f t="shared" si="36"/>
        <v>458356</v>
      </c>
      <c r="BJ247" s="97">
        <f t="shared" si="37"/>
        <v>425735</v>
      </c>
      <c r="BK247" s="96">
        <f t="shared" si="38"/>
        <v>425735</v>
      </c>
      <c r="BL247" s="96">
        <f t="shared" si="39"/>
        <v>306267</v>
      </c>
      <c r="BM247" s="96">
        <f t="shared" si="40"/>
        <v>306272</v>
      </c>
      <c r="BN247" s="96">
        <f t="shared" si="41"/>
        <v>306270</v>
      </c>
      <c r="BO247" s="96">
        <f t="shared" si="42"/>
        <v>459400</v>
      </c>
      <c r="BP247" s="97">
        <f t="shared" si="43"/>
        <v>425735</v>
      </c>
      <c r="BQ247" s="96">
        <f t="shared" si="44"/>
        <v>425735</v>
      </c>
      <c r="BR247" s="96">
        <f t="shared" si="45"/>
        <v>459400</v>
      </c>
      <c r="BS247" s="96">
        <f t="shared" si="46"/>
        <v>459400</v>
      </c>
      <c r="BT247" s="96">
        <f t="shared" si="47"/>
        <v>459400</v>
      </c>
      <c r="BU247" s="98">
        <f t="shared" si="48"/>
        <v>459400</v>
      </c>
      <c r="BV247" s="77">
        <f t="shared" si="49"/>
        <v>2689070</v>
      </c>
      <c r="BW247" s="9"/>
      <c r="BX247" s="9"/>
      <c r="BY247" s="9"/>
      <c r="BZ247" s="9"/>
      <c r="CA247" s="9"/>
      <c r="CB247" s="9"/>
      <c r="CC247" s="9"/>
      <c r="CD247" s="9"/>
      <c r="CE247" s="9"/>
      <c r="CF247" s="9"/>
      <c r="CG247" s="9"/>
      <c r="CH247" s="9"/>
      <c r="CI247" s="9"/>
      <c r="CJ247" s="9"/>
      <c r="CK247" s="9"/>
      <c r="CL247" s="9"/>
      <c r="CM247" s="9"/>
      <c r="CN247" s="9"/>
      <c r="CO247" s="9"/>
      <c r="CP247" s="9"/>
    </row>
    <row r="248" spans="1:94" ht="20.25" hidden="1" customHeight="1" x14ac:dyDescent="0.35">
      <c r="A248" s="99">
        <v>226</v>
      </c>
      <c r="B248" s="99" t="s">
        <v>21</v>
      </c>
      <c r="C248" s="80" t="s">
        <v>220</v>
      </c>
      <c r="D248" s="80" t="str">
        <f t="shared" si="0"/>
        <v>REPUESTOS|BUJES CUNA MOTOR X 4 UNI</v>
      </c>
      <c r="E248" s="81" t="s">
        <v>124</v>
      </c>
      <c r="F248" s="82">
        <v>1</v>
      </c>
      <c r="G248" s="83">
        <v>117196.92272706199</v>
      </c>
      <c r="H248" s="84">
        <f t="shared" si="50"/>
        <v>139464.33804520377</v>
      </c>
      <c r="I248" s="84">
        <v>142317.018966854</v>
      </c>
      <c r="J248" s="84">
        <f t="shared" si="51"/>
        <v>169357.25257055624</v>
      </c>
      <c r="K248" s="84">
        <v>0.91392000000000007</v>
      </c>
      <c r="L248" s="84">
        <f t="shared" si="52"/>
        <v>1.0875648</v>
      </c>
      <c r="M248" s="84">
        <v>18.289280000000002</v>
      </c>
      <c r="N248" s="84">
        <f t="shared" si="53"/>
        <v>21.764243199999999</v>
      </c>
      <c r="O248" s="84">
        <v>14.144000000000002</v>
      </c>
      <c r="P248" s="84">
        <f t="shared" si="54"/>
        <v>16.83136</v>
      </c>
      <c r="Q248" s="84"/>
      <c r="R248" s="84">
        <f t="shared" si="6"/>
        <v>0</v>
      </c>
      <c r="S248" s="86">
        <v>259800</v>
      </c>
      <c r="T248" s="87">
        <f t="shared" si="55"/>
        <v>309162</v>
      </c>
      <c r="U248" s="87">
        <v>652000</v>
      </c>
      <c r="V248" s="87">
        <f t="shared" si="56"/>
        <v>775880</v>
      </c>
      <c r="W248" s="87">
        <v>453781</v>
      </c>
      <c r="X248" s="87">
        <f t="shared" si="57"/>
        <v>539999.39</v>
      </c>
      <c r="Y248" s="87">
        <v>453781</v>
      </c>
      <c r="Z248" s="87">
        <f t="shared" si="67"/>
        <v>539999.39</v>
      </c>
      <c r="AA248" s="87">
        <v>458000</v>
      </c>
      <c r="AB248" s="87">
        <f t="shared" si="59"/>
        <v>545020</v>
      </c>
      <c r="AC248" s="87">
        <v>690000</v>
      </c>
      <c r="AD248" s="87">
        <f t="shared" si="60"/>
        <v>821100</v>
      </c>
      <c r="AE248" s="89">
        <v>285800</v>
      </c>
      <c r="AF248" s="90">
        <f t="shared" si="61"/>
        <v>340102</v>
      </c>
      <c r="AG248" s="90">
        <v>717200</v>
      </c>
      <c r="AH248" s="90">
        <f t="shared" si="62"/>
        <v>853468</v>
      </c>
      <c r="AI248" s="90">
        <v>499200</v>
      </c>
      <c r="AJ248" s="90">
        <f t="shared" si="63"/>
        <v>594048</v>
      </c>
      <c r="AK248" s="90">
        <v>499200</v>
      </c>
      <c r="AL248" s="90">
        <f t="shared" si="64"/>
        <v>594048</v>
      </c>
      <c r="AM248" s="90">
        <v>503800</v>
      </c>
      <c r="AN248" s="90">
        <f t="shared" si="65"/>
        <v>599522</v>
      </c>
      <c r="AO248" s="90">
        <v>759000</v>
      </c>
      <c r="AP248" s="91">
        <f t="shared" si="66"/>
        <v>903210</v>
      </c>
      <c r="AQ248" s="92">
        <f t="shared" si="19"/>
        <v>220932.30757568733</v>
      </c>
      <c r="AR248" s="93">
        <f t="shared" si="20"/>
        <v>262909.44601506792</v>
      </c>
      <c r="AS248" s="94">
        <f t="shared" si="21"/>
        <v>503839.00632228469</v>
      </c>
      <c r="AT248" s="94">
        <f t="shared" si="22"/>
        <v>599568.41752351879</v>
      </c>
      <c r="AU248" s="94">
        <f t="shared" si="23"/>
        <v>317660.6379733333</v>
      </c>
      <c r="AV248" s="94">
        <f t="shared" si="24"/>
        <v>378016.15918826661</v>
      </c>
      <c r="AW248" s="94">
        <f t="shared" si="25"/>
        <v>317666.42976000003</v>
      </c>
      <c r="AX248" s="94">
        <f t="shared" si="26"/>
        <v>378023.05141439999</v>
      </c>
      <c r="AY248" s="94">
        <f t="shared" si="27"/>
        <v>320604.71466666664</v>
      </c>
      <c r="AZ248" s="94">
        <f t="shared" si="28"/>
        <v>381519.6104533333</v>
      </c>
      <c r="BA248" s="94">
        <f t="shared" si="29"/>
        <v>724500</v>
      </c>
      <c r="BB248" s="95">
        <f t="shared" si="30"/>
        <v>862155</v>
      </c>
      <c r="BC248" s="23"/>
      <c r="BD248" s="96">
        <f t="shared" si="31"/>
        <v>188908</v>
      </c>
      <c r="BE248" s="96">
        <f t="shared" si="32"/>
        <v>301368</v>
      </c>
      <c r="BF248" s="96">
        <f t="shared" si="33"/>
        <v>3</v>
      </c>
      <c r="BG248" s="96">
        <f t="shared" si="34"/>
        <v>55</v>
      </c>
      <c r="BH248" s="96">
        <f t="shared" si="35"/>
        <v>42</v>
      </c>
      <c r="BI248" s="96">
        <f t="shared" si="36"/>
        <v>722857</v>
      </c>
      <c r="BJ248" s="97">
        <f t="shared" si="37"/>
        <v>220932</v>
      </c>
      <c r="BK248" s="96">
        <f t="shared" si="38"/>
        <v>503839</v>
      </c>
      <c r="BL248" s="96">
        <f t="shared" si="39"/>
        <v>317661</v>
      </c>
      <c r="BM248" s="96">
        <f t="shared" si="40"/>
        <v>317666</v>
      </c>
      <c r="BN248" s="96">
        <f t="shared" si="41"/>
        <v>320605</v>
      </c>
      <c r="BO248" s="96">
        <f t="shared" si="42"/>
        <v>724500</v>
      </c>
      <c r="BP248" s="97">
        <f t="shared" si="43"/>
        <v>272800</v>
      </c>
      <c r="BQ248" s="96">
        <f t="shared" si="44"/>
        <v>684600</v>
      </c>
      <c r="BR248" s="96">
        <f t="shared" si="45"/>
        <v>476491</v>
      </c>
      <c r="BS248" s="96">
        <f t="shared" si="46"/>
        <v>476491</v>
      </c>
      <c r="BT248" s="96">
        <f t="shared" si="47"/>
        <v>480900</v>
      </c>
      <c r="BU248" s="98">
        <f t="shared" si="48"/>
        <v>724500</v>
      </c>
      <c r="BV248" s="77">
        <f t="shared" si="49"/>
        <v>3115782</v>
      </c>
      <c r="BW248" s="9"/>
      <c r="BX248" s="9"/>
      <c r="BY248" s="9"/>
      <c r="BZ248" s="9"/>
      <c r="CA248" s="9"/>
      <c r="CB248" s="9"/>
      <c r="CC248" s="9"/>
      <c r="CD248" s="9"/>
      <c r="CE248" s="9"/>
      <c r="CF248" s="9"/>
      <c r="CG248" s="9"/>
      <c r="CH248" s="9"/>
      <c r="CI248" s="9"/>
      <c r="CJ248" s="9"/>
      <c r="CK248" s="9"/>
      <c r="CL248" s="9"/>
      <c r="CM248" s="9"/>
      <c r="CN248" s="9"/>
      <c r="CO248" s="9"/>
      <c r="CP248" s="9"/>
    </row>
    <row r="249" spans="1:94" ht="20.25" hidden="1" customHeight="1" x14ac:dyDescent="0.35">
      <c r="A249" s="79">
        <v>227</v>
      </c>
      <c r="B249" s="79" t="s">
        <v>35</v>
      </c>
      <c r="C249" s="80" t="s">
        <v>221</v>
      </c>
      <c r="D249" s="80" t="str">
        <f t="shared" si="0"/>
        <v>MANO DE OBRA|BUJES DE CONTROL BRAZO SUPERIOR TRASERO</v>
      </c>
      <c r="E249" s="81" t="s">
        <v>10</v>
      </c>
      <c r="F249" s="82">
        <v>1</v>
      </c>
      <c r="G249" s="83">
        <v>358406.07486925798</v>
      </c>
      <c r="H249" s="84">
        <f t="shared" si="50"/>
        <v>426503.22909441695</v>
      </c>
      <c r="I249" s="84">
        <v>358406.07486925798</v>
      </c>
      <c r="J249" s="84">
        <f t="shared" si="51"/>
        <v>426503.22909441695</v>
      </c>
      <c r="K249" s="84">
        <v>0.91392000000000007</v>
      </c>
      <c r="L249" s="84">
        <f t="shared" si="52"/>
        <v>1.0875648</v>
      </c>
      <c r="M249" s="84">
        <v>14.633599999999999</v>
      </c>
      <c r="N249" s="84">
        <f t="shared" si="53"/>
        <v>17.413983999999999</v>
      </c>
      <c r="O249" s="84">
        <v>10.88</v>
      </c>
      <c r="P249" s="84">
        <f t="shared" si="54"/>
        <v>12.9472</v>
      </c>
      <c r="Q249" s="84"/>
      <c r="R249" s="84">
        <f t="shared" si="6"/>
        <v>0</v>
      </c>
      <c r="S249" s="86">
        <v>218750</v>
      </c>
      <c r="T249" s="87">
        <f t="shared" si="55"/>
        <v>260312.5</v>
      </c>
      <c r="U249" s="87">
        <v>218750</v>
      </c>
      <c r="V249" s="87">
        <f t="shared" si="56"/>
        <v>260312.5</v>
      </c>
      <c r="W249" s="87">
        <v>218750</v>
      </c>
      <c r="X249" s="87">
        <f t="shared" si="57"/>
        <v>260312.5</v>
      </c>
      <c r="Y249" s="87">
        <v>218750</v>
      </c>
      <c r="Z249" s="87">
        <f t="shared" si="67"/>
        <v>260312.5</v>
      </c>
      <c r="AA249" s="87">
        <v>218750</v>
      </c>
      <c r="AB249" s="87">
        <f t="shared" si="59"/>
        <v>260312.5</v>
      </c>
      <c r="AC249" s="87">
        <v>218750</v>
      </c>
      <c r="AD249" s="87">
        <f t="shared" si="60"/>
        <v>260312.5</v>
      </c>
      <c r="AE249" s="89">
        <v>240600</v>
      </c>
      <c r="AF249" s="90">
        <f t="shared" si="61"/>
        <v>286314</v>
      </c>
      <c r="AG249" s="90">
        <v>240600</v>
      </c>
      <c r="AH249" s="90">
        <f t="shared" si="62"/>
        <v>286314</v>
      </c>
      <c r="AI249" s="90">
        <v>240600</v>
      </c>
      <c r="AJ249" s="90">
        <f t="shared" si="63"/>
        <v>286314</v>
      </c>
      <c r="AK249" s="90">
        <v>240600</v>
      </c>
      <c r="AL249" s="90">
        <f t="shared" si="64"/>
        <v>286314</v>
      </c>
      <c r="AM249" s="90">
        <v>240600</v>
      </c>
      <c r="AN249" s="90">
        <f t="shared" si="65"/>
        <v>286314</v>
      </c>
      <c r="AO249" s="90">
        <v>240600</v>
      </c>
      <c r="AP249" s="91">
        <f t="shared" si="66"/>
        <v>286314</v>
      </c>
      <c r="AQ249" s="92">
        <f t="shared" si="19"/>
        <v>272585.35828975268</v>
      </c>
      <c r="AR249" s="93">
        <f t="shared" si="20"/>
        <v>324376.57636480569</v>
      </c>
      <c r="AS249" s="94">
        <f t="shared" si="21"/>
        <v>272585.35828975268</v>
      </c>
      <c r="AT249" s="94">
        <f t="shared" si="22"/>
        <v>324376.57636480569</v>
      </c>
      <c r="AU249" s="94">
        <f t="shared" si="23"/>
        <v>153116.97130666664</v>
      </c>
      <c r="AV249" s="94">
        <f t="shared" si="24"/>
        <v>182209.19585493329</v>
      </c>
      <c r="AW249" s="94">
        <f t="shared" si="25"/>
        <v>153121.54453333333</v>
      </c>
      <c r="AX249" s="94">
        <f t="shared" si="26"/>
        <v>182214.63799466667</v>
      </c>
      <c r="AY249" s="94">
        <f t="shared" si="27"/>
        <v>153120.29333333333</v>
      </c>
      <c r="AZ249" s="94">
        <f t="shared" si="28"/>
        <v>182213.14906666667</v>
      </c>
      <c r="BA249" s="94">
        <f t="shared" si="29"/>
        <v>229675</v>
      </c>
      <c r="BB249" s="95">
        <f t="shared" si="30"/>
        <v>273313.25</v>
      </c>
      <c r="BC249" s="23"/>
      <c r="BD249" s="96">
        <f t="shared" si="31"/>
        <v>260466</v>
      </c>
      <c r="BE249" s="96">
        <f t="shared" si="32"/>
        <v>260466</v>
      </c>
      <c r="BF249" s="96">
        <f t="shared" si="33"/>
        <v>3</v>
      </c>
      <c r="BG249" s="96">
        <f t="shared" si="34"/>
        <v>44</v>
      </c>
      <c r="BH249" s="96">
        <f t="shared" si="35"/>
        <v>33</v>
      </c>
      <c r="BI249" s="96">
        <f t="shared" si="36"/>
        <v>229155</v>
      </c>
      <c r="BJ249" s="97">
        <f t="shared" si="37"/>
        <v>272585</v>
      </c>
      <c r="BK249" s="96">
        <f t="shared" si="38"/>
        <v>272585</v>
      </c>
      <c r="BL249" s="96">
        <f t="shared" si="39"/>
        <v>153117</v>
      </c>
      <c r="BM249" s="96">
        <f t="shared" si="40"/>
        <v>153122</v>
      </c>
      <c r="BN249" s="96">
        <f t="shared" si="41"/>
        <v>153120</v>
      </c>
      <c r="BO249" s="96">
        <f t="shared" si="42"/>
        <v>229675</v>
      </c>
      <c r="BP249" s="97">
        <f t="shared" si="43"/>
        <v>229675</v>
      </c>
      <c r="BQ249" s="96">
        <f t="shared" si="44"/>
        <v>229675</v>
      </c>
      <c r="BR249" s="96">
        <f t="shared" si="45"/>
        <v>229675</v>
      </c>
      <c r="BS249" s="96">
        <f t="shared" si="46"/>
        <v>229675</v>
      </c>
      <c r="BT249" s="96">
        <f t="shared" si="47"/>
        <v>229675</v>
      </c>
      <c r="BU249" s="98">
        <f t="shared" si="48"/>
        <v>229675</v>
      </c>
      <c r="BV249" s="77">
        <f t="shared" si="49"/>
        <v>1378050</v>
      </c>
      <c r="BW249" s="9"/>
      <c r="BX249" s="9"/>
      <c r="BY249" s="9"/>
      <c r="BZ249" s="9"/>
      <c r="CA249" s="9"/>
      <c r="CB249" s="9"/>
      <c r="CC249" s="9"/>
      <c r="CD249" s="9"/>
      <c r="CE249" s="9"/>
      <c r="CF249" s="9"/>
      <c r="CG249" s="9"/>
      <c r="CH249" s="9"/>
      <c r="CI249" s="9"/>
      <c r="CJ249" s="9"/>
      <c r="CK249" s="9"/>
      <c r="CL249" s="9"/>
      <c r="CM249" s="9"/>
      <c r="CN249" s="9"/>
      <c r="CO249" s="9"/>
      <c r="CP249" s="9"/>
    </row>
    <row r="250" spans="1:94" ht="20.25" hidden="1" customHeight="1" x14ac:dyDescent="0.35">
      <c r="A250" s="99">
        <v>228</v>
      </c>
      <c r="B250" s="99" t="s">
        <v>21</v>
      </c>
      <c r="C250" s="80" t="s">
        <v>221</v>
      </c>
      <c r="D250" s="80" t="str">
        <f t="shared" si="0"/>
        <v>REPUESTOS|BUJES DE CONTROL BRAZO SUPERIOR TRASERO</v>
      </c>
      <c r="E250" s="81" t="s">
        <v>84</v>
      </c>
      <c r="F250" s="82">
        <v>1</v>
      </c>
      <c r="G250" s="83">
        <v>144117.11767083299</v>
      </c>
      <c r="H250" s="84">
        <f t="shared" si="50"/>
        <v>171499.37002829125</v>
      </c>
      <c r="I250" s="84">
        <v>159754.89775519099</v>
      </c>
      <c r="J250" s="84">
        <f t="shared" si="51"/>
        <v>190108.32832867728</v>
      </c>
      <c r="K250" s="84">
        <v>0.91392000000000007</v>
      </c>
      <c r="L250" s="84">
        <f t="shared" si="52"/>
        <v>1.0875648</v>
      </c>
      <c r="M250" s="84">
        <v>18.289280000000002</v>
      </c>
      <c r="N250" s="84">
        <f t="shared" si="53"/>
        <v>21.764243199999999</v>
      </c>
      <c r="O250" s="84">
        <v>14.144000000000002</v>
      </c>
      <c r="P250" s="84">
        <f t="shared" si="54"/>
        <v>16.83136</v>
      </c>
      <c r="Q250" s="84"/>
      <c r="R250" s="84">
        <f t="shared" si="6"/>
        <v>0</v>
      </c>
      <c r="S250" s="86">
        <v>98600</v>
      </c>
      <c r="T250" s="87">
        <f t="shared" si="55"/>
        <v>117334</v>
      </c>
      <c r="U250" s="87"/>
      <c r="V250" s="87">
        <f t="shared" si="56"/>
        <v>0</v>
      </c>
      <c r="W250" s="87">
        <v>252100</v>
      </c>
      <c r="X250" s="87">
        <f t="shared" si="57"/>
        <v>299999</v>
      </c>
      <c r="Y250" s="87">
        <v>252100</v>
      </c>
      <c r="Z250" s="87">
        <f t="shared" si="67"/>
        <v>299999</v>
      </c>
      <c r="AA250" s="87"/>
      <c r="AB250" s="87">
        <f t="shared" si="59"/>
        <v>0</v>
      </c>
      <c r="AC250" s="87">
        <v>120000</v>
      </c>
      <c r="AD250" s="87">
        <f t="shared" si="60"/>
        <v>142800</v>
      </c>
      <c r="AE250" s="89">
        <v>108500</v>
      </c>
      <c r="AF250" s="90">
        <f t="shared" si="61"/>
        <v>129115</v>
      </c>
      <c r="AG250" s="90"/>
      <c r="AH250" s="90">
        <f t="shared" si="62"/>
        <v>0</v>
      </c>
      <c r="AI250" s="90">
        <v>277300</v>
      </c>
      <c r="AJ250" s="90">
        <f t="shared" si="63"/>
        <v>329987</v>
      </c>
      <c r="AK250" s="90">
        <v>277300</v>
      </c>
      <c r="AL250" s="90">
        <f t="shared" si="64"/>
        <v>329987</v>
      </c>
      <c r="AM250" s="90"/>
      <c r="AN250" s="90">
        <f t="shared" si="65"/>
        <v>0</v>
      </c>
      <c r="AO250" s="90">
        <v>132000</v>
      </c>
      <c r="AP250" s="91">
        <f t="shared" si="66"/>
        <v>157080</v>
      </c>
      <c r="AQ250" s="92">
        <f t="shared" si="19"/>
        <v>117072.37255694433</v>
      </c>
      <c r="AR250" s="93">
        <f t="shared" si="20"/>
        <v>139316.12334276375</v>
      </c>
      <c r="AS250" s="94">
        <f t="shared" si="21"/>
        <v>159754.89775519099</v>
      </c>
      <c r="AT250" s="94">
        <f t="shared" si="22"/>
        <v>190108.32832867728</v>
      </c>
      <c r="AU250" s="94">
        <f t="shared" si="23"/>
        <v>176466.97130666664</v>
      </c>
      <c r="AV250" s="94">
        <f t="shared" si="24"/>
        <v>209995.69585493329</v>
      </c>
      <c r="AW250" s="94">
        <f t="shared" si="25"/>
        <v>176472.76309333334</v>
      </c>
      <c r="AX250" s="94">
        <f t="shared" si="26"/>
        <v>210002.58808106667</v>
      </c>
      <c r="AY250" s="94">
        <f t="shared" si="27"/>
        <v>14.144000000000002</v>
      </c>
      <c r="AZ250" s="94">
        <f t="shared" si="28"/>
        <v>16.83136</v>
      </c>
      <c r="BA250" s="94">
        <f t="shared" si="29"/>
        <v>126000</v>
      </c>
      <c r="BB250" s="95">
        <f t="shared" si="30"/>
        <v>149940</v>
      </c>
      <c r="BC250" s="23"/>
      <c r="BD250" s="96">
        <f t="shared" si="31"/>
        <v>114080</v>
      </c>
      <c r="BE250" s="96">
        <f t="shared" si="32"/>
        <v>159755</v>
      </c>
      <c r="BF250" s="96">
        <f t="shared" si="33"/>
        <v>3</v>
      </c>
      <c r="BG250" s="96">
        <f t="shared" si="34"/>
        <v>55</v>
      </c>
      <c r="BH250" s="96">
        <f t="shared" si="35"/>
        <v>14</v>
      </c>
      <c r="BI250" s="96">
        <f t="shared" si="36"/>
        <v>125714</v>
      </c>
      <c r="BJ250" s="97">
        <f t="shared" si="37"/>
        <v>117072</v>
      </c>
      <c r="BK250" s="96">
        <f t="shared" si="38"/>
        <v>159755</v>
      </c>
      <c r="BL250" s="96">
        <f t="shared" si="39"/>
        <v>176467</v>
      </c>
      <c r="BM250" s="96">
        <f t="shared" si="40"/>
        <v>176473</v>
      </c>
      <c r="BN250" s="96">
        <f t="shared" si="41"/>
        <v>14</v>
      </c>
      <c r="BO250" s="96">
        <f t="shared" si="42"/>
        <v>126000</v>
      </c>
      <c r="BP250" s="97">
        <f t="shared" si="43"/>
        <v>117072</v>
      </c>
      <c r="BQ250" s="96">
        <f t="shared" si="44"/>
        <v>0</v>
      </c>
      <c r="BR250" s="96">
        <f t="shared" si="45"/>
        <v>264700</v>
      </c>
      <c r="BS250" s="96">
        <f t="shared" si="46"/>
        <v>264700</v>
      </c>
      <c r="BT250" s="96">
        <f t="shared" si="47"/>
        <v>0</v>
      </c>
      <c r="BU250" s="98">
        <f t="shared" si="48"/>
        <v>126000</v>
      </c>
      <c r="BV250" s="77">
        <f t="shared" si="49"/>
        <v>772472</v>
      </c>
      <c r="BW250" s="9"/>
      <c r="BX250" s="9"/>
      <c r="BY250" s="9"/>
      <c r="BZ250" s="9"/>
      <c r="CA250" s="9"/>
      <c r="CB250" s="9"/>
      <c r="CC250" s="9"/>
      <c r="CD250" s="9"/>
      <c r="CE250" s="9"/>
      <c r="CF250" s="9"/>
      <c r="CG250" s="9"/>
      <c r="CH250" s="9"/>
      <c r="CI250" s="9"/>
      <c r="CJ250" s="9"/>
      <c r="CK250" s="9"/>
      <c r="CL250" s="9"/>
      <c r="CM250" s="9"/>
      <c r="CN250" s="9"/>
      <c r="CO250" s="9"/>
      <c r="CP250" s="9"/>
    </row>
    <row r="251" spans="1:94" ht="20.25" hidden="1" customHeight="1" x14ac:dyDescent="0.35">
      <c r="A251" s="79">
        <v>229</v>
      </c>
      <c r="B251" s="79" t="s">
        <v>35</v>
      </c>
      <c r="C251" s="80" t="s">
        <v>222</v>
      </c>
      <c r="D251" s="80" t="str">
        <f t="shared" si="0"/>
        <v>MANO DE OBRA|BUJES MOTOR ARRANQUE</v>
      </c>
      <c r="E251" s="81" t="s">
        <v>10</v>
      </c>
      <c r="F251" s="82">
        <v>1</v>
      </c>
      <c r="G251" s="83">
        <v>179203.03743462899</v>
      </c>
      <c r="H251" s="84">
        <f t="shared" si="50"/>
        <v>213251.61454720848</v>
      </c>
      <c r="I251" s="84">
        <v>179203.03743462899</v>
      </c>
      <c r="J251" s="84">
        <f t="shared" si="51"/>
        <v>213251.61454720848</v>
      </c>
      <c r="K251" s="84">
        <v>0.91392000000000007</v>
      </c>
      <c r="L251" s="84">
        <f t="shared" si="52"/>
        <v>1.0875648</v>
      </c>
      <c r="M251" s="84">
        <v>14.633599999999999</v>
      </c>
      <c r="N251" s="84">
        <f t="shared" si="53"/>
        <v>17.413983999999999</v>
      </c>
      <c r="O251" s="84">
        <v>10.88</v>
      </c>
      <c r="P251" s="84">
        <f t="shared" si="54"/>
        <v>12.9472</v>
      </c>
      <c r="Q251" s="84"/>
      <c r="R251" s="84">
        <f t="shared" si="6"/>
        <v>0</v>
      </c>
      <c r="S251" s="86">
        <v>132000</v>
      </c>
      <c r="T251" s="87">
        <f t="shared" si="55"/>
        <v>157080</v>
      </c>
      <c r="U251" s="87">
        <v>132000</v>
      </c>
      <c r="V251" s="87">
        <f t="shared" si="56"/>
        <v>157080</v>
      </c>
      <c r="W251" s="87">
        <v>132000</v>
      </c>
      <c r="X251" s="87">
        <f t="shared" si="57"/>
        <v>157080</v>
      </c>
      <c r="Y251" s="87">
        <v>132000</v>
      </c>
      <c r="Z251" s="87">
        <f t="shared" si="67"/>
        <v>157080</v>
      </c>
      <c r="AA251" s="87">
        <v>132000</v>
      </c>
      <c r="AB251" s="87">
        <f t="shared" si="59"/>
        <v>157080</v>
      </c>
      <c r="AC251" s="87">
        <v>132000</v>
      </c>
      <c r="AD251" s="87">
        <f t="shared" si="60"/>
        <v>157080</v>
      </c>
      <c r="AE251" s="89">
        <v>145200</v>
      </c>
      <c r="AF251" s="90">
        <f t="shared" si="61"/>
        <v>172788</v>
      </c>
      <c r="AG251" s="90">
        <v>145200</v>
      </c>
      <c r="AH251" s="90">
        <f t="shared" si="62"/>
        <v>172788</v>
      </c>
      <c r="AI251" s="90">
        <v>145200</v>
      </c>
      <c r="AJ251" s="90">
        <f t="shared" si="63"/>
        <v>172788</v>
      </c>
      <c r="AK251" s="90">
        <v>145200</v>
      </c>
      <c r="AL251" s="90">
        <f t="shared" si="64"/>
        <v>172788</v>
      </c>
      <c r="AM251" s="90">
        <v>145200</v>
      </c>
      <c r="AN251" s="90">
        <f t="shared" si="65"/>
        <v>172788</v>
      </c>
      <c r="AO251" s="90">
        <v>145200</v>
      </c>
      <c r="AP251" s="91">
        <f t="shared" si="66"/>
        <v>172788</v>
      </c>
      <c r="AQ251" s="92">
        <f t="shared" si="19"/>
        <v>152134.345811543</v>
      </c>
      <c r="AR251" s="93">
        <f t="shared" si="20"/>
        <v>181039.87151573616</v>
      </c>
      <c r="AS251" s="94">
        <f t="shared" si="21"/>
        <v>152134.345811543</v>
      </c>
      <c r="AT251" s="94">
        <f t="shared" si="22"/>
        <v>181039.87151573616</v>
      </c>
      <c r="AU251" s="94">
        <f t="shared" si="23"/>
        <v>92400.304639999988</v>
      </c>
      <c r="AV251" s="94">
        <f t="shared" si="24"/>
        <v>109956.36252159998</v>
      </c>
      <c r="AW251" s="94">
        <f t="shared" si="25"/>
        <v>92404.877866666662</v>
      </c>
      <c r="AX251" s="94">
        <f t="shared" si="26"/>
        <v>109961.80466133333</v>
      </c>
      <c r="AY251" s="94">
        <f t="shared" si="27"/>
        <v>92403.626666666663</v>
      </c>
      <c r="AZ251" s="94">
        <f t="shared" si="28"/>
        <v>109960.31573333332</v>
      </c>
      <c r="BA251" s="94">
        <f t="shared" si="29"/>
        <v>138600</v>
      </c>
      <c r="BB251" s="95">
        <f t="shared" si="30"/>
        <v>164934</v>
      </c>
      <c r="BC251" s="23"/>
      <c r="BD251" s="96">
        <f t="shared" si="31"/>
        <v>149678</v>
      </c>
      <c r="BE251" s="96">
        <f t="shared" si="32"/>
        <v>149678</v>
      </c>
      <c r="BF251" s="96">
        <f t="shared" si="33"/>
        <v>3</v>
      </c>
      <c r="BG251" s="96">
        <f t="shared" si="34"/>
        <v>44</v>
      </c>
      <c r="BH251" s="96">
        <f t="shared" si="35"/>
        <v>33</v>
      </c>
      <c r="BI251" s="96">
        <f t="shared" si="36"/>
        <v>138286</v>
      </c>
      <c r="BJ251" s="97">
        <f t="shared" si="37"/>
        <v>152134</v>
      </c>
      <c r="BK251" s="96">
        <f t="shared" si="38"/>
        <v>152134</v>
      </c>
      <c r="BL251" s="96">
        <f t="shared" si="39"/>
        <v>92400</v>
      </c>
      <c r="BM251" s="96">
        <f t="shared" si="40"/>
        <v>92405</v>
      </c>
      <c r="BN251" s="96">
        <f t="shared" si="41"/>
        <v>92404</v>
      </c>
      <c r="BO251" s="96">
        <f t="shared" si="42"/>
        <v>138600</v>
      </c>
      <c r="BP251" s="97">
        <f t="shared" si="43"/>
        <v>152134</v>
      </c>
      <c r="BQ251" s="96">
        <f t="shared" si="44"/>
        <v>152134</v>
      </c>
      <c r="BR251" s="96">
        <f t="shared" si="45"/>
        <v>138600</v>
      </c>
      <c r="BS251" s="96">
        <f t="shared" si="46"/>
        <v>138600</v>
      </c>
      <c r="BT251" s="96">
        <f t="shared" si="47"/>
        <v>138600</v>
      </c>
      <c r="BU251" s="98">
        <f t="shared" si="48"/>
        <v>138600</v>
      </c>
      <c r="BV251" s="77">
        <f t="shared" si="49"/>
        <v>858668</v>
      </c>
      <c r="BW251" s="9"/>
      <c r="BX251" s="9"/>
      <c r="BY251" s="9"/>
      <c r="BZ251" s="9"/>
      <c r="CA251" s="9"/>
      <c r="CB251" s="9"/>
      <c r="CC251" s="9"/>
      <c r="CD251" s="9"/>
      <c r="CE251" s="9"/>
      <c r="CF251" s="9"/>
      <c r="CG251" s="9"/>
      <c r="CH251" s="9"/>
      <c r="CI251" s="9"/>
      <c r="CJ251" s="9"/>
      <c r="CK251" s="9"/>
      <c r="CL251" s="9"/>
      <c r="CM251" s="9"/>
      <c r="CN251" s="9"/>
      <c r="CO251" s="9"/>
      <c r="CP251" s="9"/>
    </row>
    <row r="252" spans="1:94" ht="20.25" hidden="1" customHeight="1" x14ac:dyDescent="0.35">
      <c r="A252" s="99">
        <v>230</v>
      </c>
      <c r="B252" s="99" t="s">
        <v>21</v>
      </c>
      <c r="C252" s="80" t="s">
        <v>222</v>
      </c>
      <c r="D252" s="80" t="str">
        <f t="shared" si="0"/>
        <v>REPUESTOS|BUJES MOTOR ARRANQUE</v>
      </c>
      <c r="E252" s="81" t="s">
        <v>84</v>
      </c>
      <c r="F252" s="82">
        <v>1</v>
      </c>
      <c r="G252" s="83">
        <v>40747.811971272</v>
      </c>
      <c r="H252" s="84">
        <f t="shared" si="50"/>
        <v>48489.896245813681</v>
      </c>
      <c r="I252" s="84">
        <v>44143.231731011001</v>
      </c>
      <c r="J252" s="84">
        <f t="shared" si="51"/>
        <v>52530.445759903087</v>
      </c>
      <c r="K252" s="84">
        <v>120959.99936000002</v>
      </c>
      <c r="L252" s="84">
        <f t="shared" si="52"/>
        <v>143942.39923840002</v>
      </c>
      <c r="M252" s="84">
        <v>19.203199999999999</v>
      </c>
      <c r="N252" s="84">
        <f t="shared" si="53"/>
        <v>22.851807999999998</v>
      </c>
      <c r="O252" s="84">
        <v>14.144000000000002</v>
      </c>
      <c r="P252" s="84">
        <f t="shared" si="54"/>
        <v>16.83136</v>
      </c>
      <c r="Q252" s="84"/>
      <c r="R252" s="84">
        <f t="shared" si="6"/>
        <v>0</v>
      </c>
      <c r="S252" s="86">
        <v>49850</v>
      </c>
      <c r="T252" s="87">
        <f t="shared" si="55"/>
        <v>59321.5</v>
      </c>
      <c r="U252" s="87"/>
      <c r="V252" s="87">
        <f t="shared" si="56"/>
        <v>0</v>
      </c>
      <c r="W252" s="87">
        <v>141176</v>
      </c>
      <c r="X252" s="87">
        <f t="shared" si="57"/>
        <v>167999.44</v>
      </c>
      <c r="Y252" s="87">
        <v>98000</v>
      </c>
      <c r="Z252" s="87">
        <f t="shared" si="67"/>
        <v>116620</v>
      </c>
      <c r="AA252" s="87">
        <v>98000</v>
      </c>
      <c r="AB252" s="87">
        <f t="shared" si="59"/>
        <v>116620</v>
      </c>
      <c r="AC252" s="87">
        <v>100000</v>
      </c>
      <c r="AD252" s="87">
        <f t="shared" si="60"/>
        <v>119000</v>
      </c>
      <c r="AE252" s="89">
        <v>54800</v>
      </c>
      <c r="AF252" s="90">
        <f t="shared" si="61"/>
        <v>65212</v>
      </c>
      <c r="AG252" s="90"/>
      <c r="AH252" s="90">
        <f t="shared" si="62"/>
        <v>0</v>
      </c>
      <c r="AI252" s="90">
        <v>155300</v>
      </c>
      <c r="AJ252" s="90">
        <f t="shared" si="63"/>
        <v>184807</v>
      </c>
      <c r="AK252" s="90">
        <v>107800</v>
      </c>
      <c r="AL252" s="90">
        <f t="shared" si="64"/>
        <v>128282</v>
      </c>
      <c r="AM252" s="90">
        <v>107800</v>
      </c>
      <c r="AN252" s="90">
        <f t="shared" si="65"/>
        <v>128282</v>
      </c>
      <c r="AO252" s="90">
        <v>110000</v>
      </c>
      <c r="AP252" s="91">
        <f t="shared" si="66"/>
        <v>130900</v>
      </c>
      <c r="AQ252" s="92">
        <f t="shared" si="19"/>
        <v>48465.937323757331</v>
      </c>
      <c r="AR252" s="93">
        <f t="shared" si="20"/>
        <v>57674.465415271225</v>
      </c>
      <c r="AS252" s="94">
        <f t="shared" si="21"/>
        <v>44143.231731011001</v>
      </c>
      <c r="AT252" s="94">
        <f t="shared" si="22"/>
        <v>52530.445759903087</v>
      </c>
      <c r="AU252" s="94">
        <f t="shared" si="23"/>
        <v>139145.33312</v>
      </c>
      <c r="AV252" s="94">
        <f t="shared" si="24"/>
        <v>165582.9464128</v>
      </c>
      <c r="AW252" s="94">
        <f t="shared" si="25"/>
        <v>68606.401066666658</v>
      </c>
      <c r="AX252" s="94">
        <f t="shared" si="26"/>
        <v>81641.617269333321</v>
      </c>
      <c r="AY252" s="94">
        <f t="shared" si="27"/>
        <v>68604.714666666667</v>
      </c>
      <c r="AZ252" s="94">
        <f t="shared" si="28"/>
        <v>81639.610453333327</v>
      </c>
      <c r="BA252" s="94">
        <f t="shared" si="29"/>
        <v>105000</v>
      </c>
      <c r="BB252" s="95">
        <f t="shared" si="30"/>
        <v>124950</v>
      </c>
      <c r="BC252" s="23"/>
      <c r="BD252" s="96">
        <f t="shared" si="31"/>
        <v>47733</v>
      </c>
      <c r="BE252" s="96">
        <f t="shared" si="32"/>
        <v>44143</v>
      </c>
      <c r="BF252" s="96">
        <f t="shared" si="33"/>
        <v>137680</v>
      </c>
      <c r="BG252" s="96">
        <f t="shared" si="34"/>
        <v>58</v>
      </c>
      <c r="BH252" s="96">
        <f t="shared" si="35"/>
        <v>42</v>
      </c>
      <c r="BI252" s="96">
        <f t="shared" si="36"/>
        <v>104762</v>
      </c>
      <c r="BJ252" s="97">
        <f t="shared" si="37"/>
        <v>48466</v>
      </c>
      <c r="BK252" s="96">
        <f t="shared" si="38"/>
        <v>44143</v>
      </c>
      <c r="BL252" s="96">
        <f t="shared" si="39"/>
        <v>139145</v>
      </c>
      <c r="BM252" s="96">
        <f t="shared" si="40"/>
        <v>68606</v>
      </c>
      <c r="BN252" s="96">
        <f t="shared" si="41"/>
        <v>68605</v>
      </c>
      <c r="BO252" s="96">
        <f t="shared" si="42"/>
        <v>105000</v>
      </c>
      <c r="BP252" s="97">
        <f t="shared" si="43"/>
        <v>48466</v>
      </c>
      <c r="BQ252" s="96">
        <f t="shared" si="44"/>
        <v>0</v>
      </c>
      <c r="BR252" s="96">
        <f t="shared" si="45"/>
        <v>139145</v>
      </c>
      <c r="BS252" s="96">
        <f t="shared" si="46"/>
        <v>102900</v>
      </c>
      <c r="BT252" s="96">
        <f t="shared" si="47"/>
        <v>102900</v>
      </c>
      <c r="BU252" s="98">
        <f t="shared" si="48"/>
        <v>105000</v>
      </c>
      <c r="BV252" s="77">
        <f t="shared" si="49"/>
        <v>498411</v>
      </c>
      <c r="BW252" s="9"/>
      <c r="BX252" s="9"/>
      <c r="BY252" s="9"/>
      <c r="BZ252" s="9"/>
      <c r="CA252" s="9"/>
      <c r="CB252" s="9"/>
      <c r="CC252" s="9"/>
      <c r="CD252" s="9"/>
      <c r="CE252" s="9"/>
      <c r="CF252" s="9"/>
      <c r="CG252" s="9"/>
      <c r="CH252" s="9"/>
      <c r="CI252" s="9"/>
      <c r="CJ252" s="9"/>
      <c r="CK252" s="9"/>
      <c r="CL252" s="9"/>
      <c r="CM252" s="9"/>
      <c r="CN252" s="9"/>
      <c r="CO252" s="9"/>
      <c r="CP252" s="9"/>
    </row>
    <row r="253" spans="1:94" ht="20.25" hidden="1" customHeight="1" x14ac:dyDescent="0.35">
      <c r="A253" s="79">
        <v>231</v>
      </c>
      <c r="B253" s="79" t="s">
        <v>35</v>
      </c>
      <c r="C253" s="80" t="s">
        <v>223</v>
      </c>
      <c r="D253" s="80" t="str">
        <f t="shared" si="0"/>
        <v>MANO DE OBRA|BUJES TIJERA INFERIOR X 2 UNI</v>
      </c>
      <c r="E253" s="81" t="s">
        <v>10</v>
      </c>
      <c r="F253" s="82">
        <v>1</v>
      </c>
      <c r="G253" s="83">
        <v>268804.55064628</v>
      </c>
      <c r="H253" s="84">
        <f t="shared" si="50"/>
        <v>319877.41526907316</v>
      </c>
      <c r="I253" s="84">
        <v>268804.55064628</v>
      </c>
      <c r="J253" s="84">
        <f t="shared" si="51"/>
        <v>319877.41526907316</v>
      </c>
      <c r="K253" s="84">
        <v>0.91392000000000007</v>
      </c>
      <c r="L253" s="84">
        <f t="shared" si="52"/>
        <v>1.0875648</v>
      </c>
      <c r="M253" s="84">
        <v>14.633599999999999</v>
      </c>
      <c r="N253" s="84">
        <f t="shared" si="53"/>
        <v>17.413983999999999</v>
      </c>
      <c r="O253" s="84">
        <v>10.88</v>
      </c>
      <c r="P253" s="84">
        <f t="shared" si="54"/>
        <v>12.9472</v>
      </c>
      <c r="Q253" s="84"/>
      <c r="R253" s="84">
        <f t="shared" si="6"/>
        <v>0</v>
      </c>
      <c r="S253" s="86">
        <v>218750</v>
      </c>
      <c r="T253" s="87">
        <f t="shared" si="55"/>
        <v>260312.5</v>
      </c>
      <c r="U253" s="87">
        <v>218750</v>
      </c>
      <c r="V253" s="87">
        <f t="shared" si="56"/>
        <v>260312.5</v>
      </c>
      <c r="W253" s="87">
        <v>218750</v>
      </c>
      <c r="X253" s="87">
        <f t="shared" si="57"/>
        <v>260312.5</v>
      </c>
      <c r="Y253" s="87">
        <v>218750</v>
      </c>
      <c r="Z253" s="87">
        <f t="shared" si="67"/>
        <v>260312.5</v>
      </c>
      <c r="AA253" s="87">
        <v>218750</v>
      </c>
      <c r="AB253" s="87">
        <f t="shared" si="59"/>
        <v>260312.5</v>
      </c>
      <c r="AC253" s="87">
        <v>218750</v>
      </c>
      <c r="AD253" s="87">
        <f t="shared" si="60"/>
        <v>260312.5</v>
      </c>
      <c r="AE253" s="89">
        <v>240600</v>
      </c>
      <c r="AF253" s="90">
        <f t="shared" si="61"/>
        <v>286314</v>
      </c>
      <c r="AG253" s="90">
        <v>240600</v>
      </c>
      <c r="AH253" s="90">
        <f t="shared" si="62"/>
        <v>286314</v>
      </c>
      <c r="AI253" s="90">
        <v>240600</v>
      </c>
      <c r="AJ253" s="90">
        <f t="shared" si="63"/>
        <v>286314</v>
      </c>
      <c r="AK253" s="90">
        <v>240600</v>
      </c>
      <c r="AL253" s="90">
        <f t="shared" si="64"/>
        <v>286314</v>
      </c>
      <c r="AM253" s="90">
        <v>240600</v>
      </c>
      <c r="AN253" s="90">
        <f t="shared" si="65"/>
        <v>286314</v>
      </c>
      <c r="AO253" s="90">
        <v>240600</v>
      </c>
      <c r="AP253" s="91">
        <f t="shared" si="66"/>
        <v>286314</v>
      </c>
      <c r="AQ253" s="92">
        <f t="shared" si="19"/>
        <v>242718.18354875999</v>
      </c>
      <c r="AR253" s="93">
        <f t="shared" si="20"/>
        <v>288834.63842302439</v>
      </c>
      <c r="AS253" s="94">
        <f t="shared" si="21"/>
        <v>242718.18354875999</v>
      </c>
      <c r="AT253" s="94">
        <f t="shared" si="22"/>
        <v>288834.63842302439</v>
      </c>
      <c r="AU253" s="94">
        <f t="shared" si="23"/>
        <v>153116.97130666664</v>
      </c>
      <c r="AV253" s="94">
        <f t="shared" si="24"/>
        <v>182209.19585493329</v>
      </c>
      <c r="AW253" s="94">
        <f t="shared" si="25"/>
        <v>153121.54453333333</v>
      </c>
      <c r="AX253" s="94">
        <f t="shared" si="26"/>
        <v>182214.63799466667</v>
      </c>
      <c r="AY253" s="94">
        <f t="shared" si="27"/>
        <v>153120.29333333333</v>
      </c>
      <c r="AZ253" s="94">
        <f t="shared" si="28"/>
        <v>182213.14906666667</v>
      </c>
      <c r="BA253" s="94">
        <f t="shared" si="29"/>
        <v>229675</v>
      </c>
      <c r="BB253" s="95">
        <f t="shared" si="30"/>
        <v>273313.25</v>
      </c>
      <c r="BC253" s="23"/>
      <c r="BD253" s="96">
        <f t="shared" si="31"/>
        <v>241005</v>
      </c>
      <c r="BE253" s="96">
        <f t="shared" si="32"/>
        <v>241005</v>
      </c>
      <c r="BF253" s="96">
        <f t="shared" si="33"/>
        <v>3</v>
      </c>
      <c r="BG253" s="96">
        <f t="shared" si="34"/>
        <v>44</v>
      </c>
      <c r="BH253" s="96">
        <f t="shared" si="35"/>
        <v>33</v>
      </c>
      <c r="BI253" s="96">
        <f t="shared" si="36"/>
        <v>229155</v>
      </c>
      <c r="BJ253" s="97">
        <f t="shared" si="37"/>
        <v>242718</v>
      </c>
      <c r="BK253" s="96">
        <f t="shared" si="38"/>
        <v>242718</v>
      </c>
      <c r="BL253" s="96">
        <f t="shared" si="39"/>
        <v>153117</v>
      </c>
      <c r="BM253" s="96">
        <f t="shared" si="40"/>
        <v>153122</v>
      </c>
      <c r="BN253" s="96">
        <f t="shared" si="41"/>
        <v>153120</v>
      </c>
      <c r="BO253" s="96">
        <f t="shared" si="42"/>
        <v>229675</v>
      </c>
      <c r="BP253" s="97">
        <f t="shared" si="43"/>
        <v>242718</v>
      </c>
      <c r="BQ253" s="96">
        <f t="shared" si="44"/>
        <v>242718</v>
      </c>
      <c r="BR253" s="96">
        <f t="shared" si="45"/>
        <v>229675</v>
      </c>
      <c r="BS253" s="96">
        <f t="shared" si="46"/>
        <v>229675</v>
      </c>
      <c r="BT253" s="96">
        <f t="shared" si="47"/>
        <v>229675</v>
      </c>
      <c r="BU253" s="98">
        <f t="shared" si="48"/>
        <v>229675</v>
      </c>
      <c r="BV253" s="77">
        <f t="shared" si="49"/>
        <v>1404136</v>
      </c>
      <c r="BW253" s="9"/>
      <c r="BX253" s="9"/>
      <c r="BY253" s="9"/>
      <c r="BZ253" s="9"/>
      <c r="CA253" s="9"/>
      <c r="CB253" s="9"/>
      <c r="CC253" s="9"/>
      <c r="CD253" s="9"/>
      <c r="CE253" s="9"/>
      <c r="CF253" s="9"/>
      <c r="CG253" s="9"/>
      <c r="CH253" s="9"/>
      <c r="CI253" s="9"/>
      <c r="CJ253" s="9"/>
      <c r="CK253" s="9"/>
      <c r="CL253" s="9"/>
      <c r="CM253" s="9"/>
      <c r="CN253" s="9"/>
      <c r="CO253" s="9"/>
      <c r="CP253" s="9"/>
    </row>
    <row r="254" spans="1:94" ht="20.25" hidden="1" customHeight="1" x14ac:dyDescent="0.35">
      <c r="A254" s="99">
        <v>232</v>
      </c>
      <c r="B254" s="99" t="s">
        <v>21</v>
      </c>
      <c r="C254" s="80" t="s">
        <v>223</v>
      </c>
      <c r="D254" s="80" t="str">
        <f t="shared" si="0"/>
        <v>REPUESTOS|BUJES TIJERA INFERIOR X 2 UNI</v>
      </c>
      <c r="E254" s="81" t="s">
        <v>124</v>
      </c>
      <c r="F254" s="82">
        <v>1</v>
      </c>
      <c r="G254" s="83">
        <v>101871.809272869</v>
      </c>
      <c r="H254" s="84">
        <f t="shared" si="50"/>
        <v>121227.4530347141</v>
      </c>
      <c r="I254" s="84">
        <v>122244.36086528399</v>
      </c>
      <c r="J254" s="84">
        <f t="shared" si="51"/>
        <v>145470.78942968795</v>
      </c>
      <c r="K254" s="84">
        <v>0.91392000000000007</v>
      </c>
      <c r="L254" s="84">
        <f t="shared" si="52"/>
        <v>1.0875648</v>
      </c>
      <c r="M254" s="84">
        <v>112605.25824000001</v>
      </c>
      <c r="N254" s="84">
        <f t="shared" si="53"/>
        <v>134000.25730560001</v>
      </c>
      <c r="O254" s="84">
        <v>55519.552000000003</v>
      </c>
      <c r="P254" s="84">
        <f t="shared" si="54"/>
        <v>66068.266879999996</v>
      </c>
      <c r="Q254" s="84"/>
      <c r="R254" s="84">
        <f t="shared" si="6"/>
        <v>0</v>
      </c>
      <c r="S254" s="86">
        <v>195600</v>
      </c>
      <c r="T254" s="87">
        <f t="shared" si="55"/>
        <v>232764</v>
      </c>
      <c r="U254" s="87">
        <v>210000</v>
      </c>
      <c r="V254" s="87">
        <f t="shared" si="56"/>
        <v>249900</v>
      </c>
      <c r="W254" s="87">
        <v>453781</v>
      </c>
      <c r="X254" s="87">
        <f t="shared" si="57"/>
        <v>539999.39</v>
      </c>
      <c r="Y254" s="87">
        <v>256000</v>
      </c>
      <c r="Z254" s="87">
        <f t="shared" si="67"/>
        <v>304640</v>
      </c>
      <c r="AA254" s="87">
        <v>256000</v>
      </c>
      <c r="AB254" s="87">
        <f t="shared" si="59"/>
        <v>304640</v>
      </c>
      <c r="AC254" s="87">
        <v>310000</v>
      </c>
      <c r="AD254" s="87">
        <f t="shared" si="60"/>
        <v>368900</v>
      </c>
      <c r="AE254" s="89">
        <v>215200</v>
      </c>
      <c r="AF254" s="90">
        <f t="shared" si="61"/>
        <v>256088</v>
      </c>
      <c r="AG254" s="90">
        <v>231000</v>
      </c>
      <c r="AH254" s="90">
        <f t="shared" si="62"/>
        <v>274890</v>
      </c>
      <c r="AI254" s="90">
        <v>499200</v>
      </c>
      <c r="AJ254" s="90">
        <f t="shared" si="63"/>
        <v>594048</v>
      </c>
      <c r="AK254" s="90">
        <v>281600</v>
      </c>
      <c r="AL254" s="90">
        <f t="shared" si="64"/>
        <v>335104</v>
      </c>
      <c r="AM254" s="90">
        <v>281600</v>
      </c>
      <c r="AN254" s="90">
        <f t="shared" si="65"/>
        <v>335104</v>
      </c>
      <c r="AO254" s="90">
        <v>341000</v>
      </c>
      <c r="AP254" s="91">
        <f t="shared" si="66"/>
        <v>405790</v>
      </c>
      <c r="AQ254" s="92">
        <f t="shared" si="19"/>
        <v>170890.60309095634</v>
      </c>
      <c r="AR254" s="93">
        <f t="shared" si="20"/>
        <v>203359.81767823803</v>
      </c>
      <c r="AS254" s="94">
        <f t="shared" si="21"/>
        <v>187748.12028842801</v>
      </c>
      <c r="AT254" s="94">
        <f t="shared" si="22"/>
        <v>223420.26314322933</v>
      </c>
      <c r="AU254" s="94">
        <f t="shared" si="23"/>
        <v>317660.6379733333</v>
      </c>
      <c r="AV254" s="94">
        <f t="shared" si="24"/>
        <v>378016.15918826661</v>
      </c>
      <c r="AW254" s="94">
        <f t="shared" si="25"/>
        <v>216735.08608000001</v>
      </c>
      <c r="AX254" s="94">
        <f t="shared" si="26"/>
        <v>257914.7524352</v>
      </c>
      <c r="AY254" s="94">
        <f t="shared" si="27"/>
        <v>197706.51733333335</v>
      </c>
      <c r="AZ254" s="94">
        <f t="shared" si="28"/>
        <v>235270.75562666668</v>
      </c>
      <c r="BA254" s="94">
        <f t="shared" si="29"/>
        <v>325500</v>
      </c>
      <c r="BB254" s="95">
        <f t="shared" si="30"/>
        <v>387345</v>
      </c>
      <c r="BC254" s="23"/>
      <c r="BD254" s="96">
        <f t="shared" si="31"/>
        <v>153252</v>
      </c>
      <c r="BE254" s="96">
        <f t="shared" si="32"/>
        <v>173699</v>
      </c>
      <c r="BF254" s="96">
        <f t="shared" si="33"/>
        <v>3</v>
      </c>
      <c r="BG254" s="96">
        <f t="shared" si="34"/>
        <v>183621</v>
      </c>
      <c r="BH254" s="96">
        <f t="shared" si="35"/>
        <v>117790</v>
      </c>
      <c r="BI254" s="96">
        <f t="shared" si="36"/>
        <v>324762</v>
      </c>
      <c r="BJ254" s="97">
        <f t="shared" si="37"/>
        <v>170891</v>
      </c>
      <c r="BK254" s="96">
        <f t="shared" si="38"/>
        <v>187748</v>
      </c>
      <c r="BL254" s="96">
        <f t="shared" si="39"/>
        <v>317661</v>
      </c>
      <c r="BM254" s="96">
        <f t="shared" si="40"/>
        <v>216735</v>
      </c>
      <c r="BN254" s="96">
        <f t="shared" si="41"/>
        <v>197707</v>
      </c>
      <c r="BO254" s="96">
        <f t="shared" si="42"/>
        <v>325500</v>
      </c>
      <c r="BP254" s="97">
        <f t="shared" si="43"/>
        <v>205400</v>
      </c>
      <c r="BQ254" s="96">
        <f t="shared" si="44"/>
        <v>187748</v>
      </c>
      <c r="BR254" s="96">
        <f t="shared" si="45"/>
        <v>476491</v>
      </c>
      <c r="BS254" s="96">
        <f t="shared" si="46"/>
        <v>268800</v>
      </c>
      <c r="BT254" s="96">
        <f t="shared" si="47"/>
        <v>268800</v>
      </c>
      <c r="BU254" s="98">
        <f t="shared" si="48"/>
        <v>325500</v>
      </c>
      <c r="BV254" s="77">
        <f t="shared" si="49"/>
        <v>1732739</v>
      </c>
      <c r="BW254" s="9"/>
      <c r="BX254" s="9"/>
      <c r="BY254" s="9"/>
      <c r="BZ254" s="9"/>
      <c r="CA254" s="9"/>
      <c r="CB254" s="9"/>
      <c r="CC254" s="9"/>
      <c r="CD254" s="9"/>
      <c r="CE254" s="9"/>
      <c r="CF254" s="9"/>
      <c r="CG254" s="9"/>
      <c r="CH254" s="9"/>
      <c r="CI254" s="9"/>
      <c r="CJ254" s="9"/>
      <c r="CK254" s="9"/>
      <c r="CL254" s="9"/>
      <c r="CM254" s="9"/>
      <c r="CN254" s="9"/>
      <c r="CO254" s="9"/>
      <c r="CP254" s="9"/>
    </row>
    <row r="255" spans="1:94" ht="20.25" hidden="1" customHeight="1" x14ac:dyDescent="0.35">
      <c r="A255" s="61">
        <v>233</v>
      </c>
      <c r="B255" s="61" t="s">
        <v>35</v>
      </c>
      <c r="C255" s="62" t="s">
        <v>95</v>
      </c>
      <c r="D255" s="62" t="str">
        <f t="shared" si="0"/>
        <v>MANO DE OBRA|BUJIA MOTOR</v>
      </c>
      <c r="E255" s="63" t="s">
        <v>10</v>
      </c>
      <c r="F255" s="64">
        <v>1</v>
      </c>
      <c r="G255" s="65">
        <v>44800.299635755</v>
      </c>
      <c r="H255" s="66">
        <f t="shared" si="50"/>
        <v>53312.356566548449</v>
      </c>
      <c r="I255" s="66">
        <v>44800.299635755</v>
      </c>
      <c r="J255" s="66">
        <f t="shared" si="51"/>
        <v>53312.356566548449</v>
      </c>
      <c r="K255" s="67">
        <v>0.91392000000000007</v>
      </c>
      <c r="L255" s="67">
        <f t="shared" si="52"/>
        <v>1.0875648</v>
      </c>
      <c r="M255" s="66">
        <v>9600.000640000002</v>
      </c>
      <c r="N255" s="66">
        <f t="shared" si="53"/>
        <v>11424.000761600002</v>
      </c>
      <c r="O255" s="66">
        <v>4864.4480000000003</v>
      </c>
      <c r="P255" s="66">
        <f t="shared" si="54"/>
        <v>5788.6931199999999</v>
      </c>
      <c r="Q255" s="66"/>
      <c r="R255" s="66">
        <f t="shared" si="6"/>
        <v>0</v>
      </c>
      <c r="S255" s="65">
        <v>44500</v>
      </c>
      <c r="T255" s="66">
        <f t="shared" si="55"/>
        <v>52955</v>
      </c>
      <c r="U255" s="66">
        <v>44500</v>
      </c>
      <c r="V255" s="66">
        <f t="shared" si="56"/>
        <v>52955</v>
      </c>
      <c r="W255" s="66">
        <v>44500</v>
      </c>
      <c r="X255" s="66">
        <f t="shared" si="57"/>
        <v>52955</v>
      </c>
      <c r="Y255" s="66">
        <v>44500</v>
      </c>
      <c r="Z255" s="66">
        <f t="shared" si="67"/>
        <v>52955</v>
      </c>
      <c r="AA255" s="66">
        <v>44500</v>
      </c>
      <c r="AB255" s="66">
        <f t="shared" si="59"/>
        <v>52955</v>
      </c>
      <c r="AC255" s="66">
        <v>44500</v>
      </c>
      <c r="AD255" s="66">
        <f t="shared" si="60"/>
        <v>52955</v>
      </c>
      <c r="AE255" s="69">
        <v>49000</v>
      </c>
      <c r="AF255" s="70">
        <f t="shared" si="61"/>
        <v>58310</v>
      </c>
      <c r="AG255" s="70">
        <v>49000</v>
      </c>
      <c r="AH255" s="70">
        <f t="shared" si="62"/>
        <v>58310</v>
      </c>
      <c r="AI255" s="70">
        <v>49000</v>
      </c>
      <c r="AJ255" s="70">
        <f t="shared" si="63"/>
        <v>58310</v>
      </c>
      <c r="AK255" s="70">
        <v>49000</v>
      </c>
      <c r="AL255" s="70">
        <f t="shared" si="64"/>
        <v>58310</v>
      </c>
      <c r="AM255" s="70">
        <v>49000</v>
      </c>
      <c r="AN255" s="70">
        <f t="shared" si="65"/>
        <v>58310</v>
      </c>
      <c r="AO255" s="70">
        <v>49000</v>
      </c>
      <c r="AP255" s="71">
        <f t="shared" si="66"/>
        <v>58310</v>
      </c>
      <c r="AQ255" s="65">
        <f t="shared" si="19"/>
        <v>46100.099878585002</v>
      </c>
      <c r="AR255" s="72">
        <f t="shared" si="20"/>
        <v>54859.11885551615</v>
      </c>
      <c r="AS255" s="66">
        <f t="shared" si="21"/>
        <v>46100.099878585002</v>
      </c>
      <c r="AT255" s="66">
        <f t="shared" si="22"/>
        <v>54859.11885551615</v>
      </c>
      <c r="AU255" s="66">
        <f t="shared" si="23"/>
        <v>31166.971306666663</v>
      </c>
      <c r="AV255" s="66">
        <f t="shared" si="24"/>
        <v>37088.695854933329</v>
      </c>
      <c r="AW255" s="66">
        <f t="shared" si="25"/>
        <v>34366.666879999997</v>
      </c>
      <c r="AX255" s="66">
        <f t="shared" si="26"/>
        <v>40896.333587199995</v>
      </c>
      <c r="AY255" s="66">
        <f t="shared" si="27"/>
        <v>32788.149333333335</v>
      </c>
      <c r="AZ255" s="66">
        <f t="shared" si="28"/>
        <v>39017.897706666663</v>
      </c>
      <c r="BA255" s="66">
        <f t="shared" si="29"/>
        <v>46750</v>
      </c>
      <c r="BB255" s="73">
        <f t="shared" si="30"/>
        <v>55632.5</v>
      </c>
      <c r="BC255" s="74"/>
      <c r="BD255" s="75">
        <f t="shared" si="31"/>
        <v>46011</v>
      </c>
      <c r="BE255" s="75">
        <f t="shared" si="32"/>
        <v>46011</v>
      </c>
      <c r="BF255" s="75">
        <f t="shared" si="33"/>
        <v>3</v>
      </c>
      <c r="BG255" s="75">
        <f t="shared" si="34"/>
        <v>20402</v>
      </c>
      <c r="BH255" s="75">
        <f t="shared" si="35"/>
        <v>12075</v>
      </c>
      <c r="BI255" s="75">
        <f t="shared" si="36"/>
        <v>46642</v>
      </c>
      <c r="BJ255" s="76">
        <f t="shared" si="37"/>
        <v>46100</v>
      </c>
      <c r="BK255" s="75">
        <f t="shared" si="38"/>
        <v>46100</v>
      </c>
      <c r="BL255" s="75">
        <f t="shared" si="39"/>
        <v>31167</v>
      </c>
      <c r="BM255" s="75">
        <f t="shared" si="40"/>
        <v>34367</v>
      </c>
      <c r="BN255" s="75">
        <f t="shared" si="41"/>
        <v>32788</v>
      </c>
      <c r="BO255" s="75">
        <f t="shared" si="42"/>
        <v>46750</v>
      </c>
      <c r="BP255" s="76">
        <f t="shared" si="43"/>
        <v>46100</v>
      </c>
      <c r="BQ255" s="75">
        <f t="shared" si="44"/>
        <v>46100</v>
      </c>
      <c r="BR255" s="75">
        <f t="shared" si="45"/>
        <v>46750</v>
      </c>
      <c r="BS255" s="75">
        <f t="shared" si="46"/>
        <v>46750</v>
      </c>
      <c r="BT255" s="75">
        <f t="shared" si="47"/>
        <v>46750</v>
      </c>
      <c r="BU255" s="77">
        <f t="shared" si="48"/>
        <v>46750</v>
      </c>
      <c r="BV255" s="77">
        <f t="shared" si="49"/>
        <v>279200</v>
      </c>
      <c r="BW255" s="78"/>
      <c r="BX255" s="78"/>
      <c r="BY255" s="78"/>
      <c r="BZ255" s="78"/>
      <c r="CA255" s="78"/>
      <c r="CB255" s="78"/>
      <c r="CC255" s="78"/>
      <c r="CD255" s="78"/>
      <c r="CE255" s="78"/>
      <c r="CF255" s="78"/>
      <c r="CG255" s="78"/>
      <c r="CH255" s="78"/>
      <c r="CI255" s="78"/>
      <c r="CJ255" s="78"/>
      <c r="CK255" s="78"/>
      <c r="CL255" s="78"/>
      <c r="CM255" s="78"/>
      <c r="CN255" s="78"/>
      <c r="CO255" s="78"/>
      <c r="CP255" s="78"/>
    </row>
    <row r="256" spans="1:94" ht="20.25" hidden="1" customHeight="1" x14ac:dyDescent="0.35">
      <c r="A256" s="61">
        <v>234</v>
      </c>
      <c r="B256" s="61" t="s">
        <v>21</v>
      </c>
      <c r="C256" s="62" t="s">
        <v>95</v>
      </c>
      <c r="D256" s="62" t="str">
        <f t="shared" si="0"/>
        <v>REPUESTOS|BUJIA MOTOR</v>
      </c>
      <c r="E256" s="63" t="s">
        <v>84</v>
      </c>
      <c r="F256" s="64">
        <v>1</v>
      </c>
      <c r="G256" s="65">
        <v>56486.158505120999</v>
      </c>
      <c r="H256" s="66">
        <f t="shared" si="50"/>
        <v>67218.528621093981</v>
      </c>
      <c r="I256" s="66">
        <v>103497.29035328201</v>
      </c>
      <c r="J256" s="66">
        <f t="shared" si="51"/>
        <v>123161.77552040559</v>
      </c>
      <c r="K256" s="66">
        <v>83657.14688</v>
      </c>
      <c r="L256" s="66">
        <f t="shared" si="52"/>
        <v>99552.0047872</v>
      </c>
      <c r="M256" s="66">
        <v>10037.9424</v>
      </c>
      <c r="N256" s="66">
        <f t="shared" si="53"/>
        <v>11945.151456</v>
      </c>
      <c r="O256" s="66">
        <v>5289.8560000000007</v>
      </c>
      <c r="P256" s="66">
        <f t="shared" si="54"/>
        <v>6294.9286400000001</v>
      </c>
      <c r="Q256" s="66"/>
      <c r="R256" s="66">
        <f t="shared" si="6"/>
        <v>0</v>
      </c>
      <c r="S256" s="65">
        <v>49800</v>
      </c>
      <c r="T256" s="66">
        <f t="shared" si="55"/>
        <v>59262</v>
      </c>
      <c r="U256" s="66">
        <v>35000</v>
      </c>
      <c r="V256" s="66">
        <f t="shared" si="56"/>
        <v>41650</v>
      </c>
      <c r="W256" s="66">
        <v>30252</v>
      </c>
      <c r="X256" s="66">
        <f t="shared" si="57"/>
        <v>35999.879999999997</v>
      </c>
      <c r="Y256" s="66"/>
      <c r="Z256" s="66">
        <f t="shared" si="67"/>
        <v>0</v>
      </c>
      <c r="AA256" s="66"/>
      <c r="AB256" s="66">
        <f t="shared" si="59"/>
        <v>0</v>
      </c>
      <c r="AC256" s="66">
        <v>116000</v>
      </c>
      <c r="AD256" s="66">
        <f t="shared" si="60"/>
        <v>138040</v>
      </c>
      <c r="AE256" s="69">
        <v>54800</v>
      </c>
      <c r="AF256" s="70">
        <f t="shared" si="61"/>
        <v>65212</v>
      </c>
      <c r="AG256" s="70">
        <v>38500</v>
      </c>
      <c r="AH256" s="70">
        <f t="shared" si="62"/>
        <v>45815</v>
      </c>
      <c r="AI256" s="70">
        <v>33300</v>
      </c>
      <c r="AJ256" s="70">
        <f t="shared" si="63"/>
        <v>39627</v>
      </c>
      <c r="AK256" s="70"/>
      <c r="AL256" s="70">
        <f t="shared" si="64"/>
        <v>0</v>
      </c>
      <c r="AM256" s="70"/>
      <c r="AN256" s="70">
        <f t="shared" si="65"/>
        <v>0</v>
      </c>
      <c r="AO256" s="70">
        <v>127600</v>
      </c>
      <c r="AP256" s="71">
        <f t="shared" si="66"/>
        <v>151844</v>
      </c>
      <c r="AQ256" s="65">
        <f t="shared" si="19"/>
        <v>53695.386168373669</v>
      </c>
      <c r="AR256" s="72">
        <f t="shared" si="20"/>
        <v>63897.509540364663</v>
      </c>
      <c r="AS256" s="66">
        <f t="shared" si="21"/>
        <v>58999.096784427333</v>
      </c>
      <c r="AT256" s="66">
        <f t="shared" si="22"/>
        <v>70208.925173468524</v>
      </c>
      <c r="AU256" s="66">
        <f t="shared" si="23"/>
        <v>49069.715626666672</v>
      </c>
      <c r="AV256" s="66">
        <f t="shared" si="24"/>
        <v>58392.961595733337</v>
      </c>
      <c r="AW256" s="66">
        <f t="shared" si="25"/>
        <v>10037.9424</v>
      </c>
      <c r="AX256" s="66">
        <f t="shared" si="26"/>
        <v>11945.151456</v>
      </c>
      <c r="AY256" s="66">
        <f t="shared" si="27"/>
        <v>5289.8560000000007</v>
      </c>
      <c r="AZ256" s="66">
        <f t="shared" si="28"/>
        <v>6294.9286400000001</v>
      </c>
      <c r="BA256" s="66">
        <f t="shared" si="29"/>
        <v>121800</v>
      </c>
      <c r="BB256" s="73">
        <f t="shared" si="30"/>
        <v>144942</v>
      </c>
      <c r="BC256" s="74"/>
      <c r="BD256" s="75">
        <f t="shared" si="31"/>
        <v>53541</v>
      </c>
      <c r="BE256" s="75">
        <f t="shared" si="32"/>
        <v>46723</v>
      </c>
      <c r="BF256" s="75">
        <f t="shared" si="33"/>
        <v>39979</v>
      </c>
      <c r="BG256" s="75">
        <f t="shared" si="34"/>
        <v>10038</v>
      </c>
      <c r="BH256" s="75">
        <f t="shared" si="35"/>
        <v>5290</v>
      </c>
      <c r="BI256" s="75">
        <f t="shared" si="36"/>
        <v>121524</v>
      </c>
      <c r="BJ256" s="76">
        <f t="shared" si="37"/>
        <v>53695</v>
      </c>
      <c r="BK256" s="75">
        <f t="shared" si="38"/>
        <v>58999</v>
      </c>
      <c r="BL256" s="75">
        <f t="shared" si="39"/>
        <v>49070</v>
      </c>
      <c r="BM256" s="75">
        <f t="shared" si="40"/>
        <v>10038</v>
      </c>
      <c r="BN256" s="75">
        <f t="shared" si="41"/>
        <v>5290</v>
      </c>
      <c r="BO256" s="75">
        <f t="shared" si="42"/>
        <v>121800</v>
      </c>
      <c r="BP256" s="76">
        <f t="shared" si="43"/>
        <v>53695</v>
      </c>
      <c r="BQ256" s="75">
        <f t="shared" si="44"/>
        <v>36750</v>
      </c>
      <c r="BR256" s="75">
        <f t="shared" si="45"/>
        <v>31776</v>
      </c>
      <c r="BS256" s="75">
        <f t="shared" si="46"/>
        <v>0</v>
      </c>
      <c r="BT256" s="75">
        <f t="shared" si="47"/>
        <v>0</v>
      </c>
      <c r="BU256" s="77">
        <f t="shared" si="48"/>
        <v>121800</v>
      </c>
      <c r="BV256" s="77">
        <f t="shared" si="49"/>
        <v>244021</v>
      </c>
      <c r="BW256" s="78"/>
      <c r="BX256" s="78"/>
      <c r="BY256" s="78"/>
      <c r="BZ256" s="78"/>
      <c r="CA256" s="78"/>
      <c r="CB256" s="78"/>
      <c r="CC256" s="78"/>
      <c r="CD256" s="78"/>
      <c r="CE256" s="78"/>
      <c r="CF256" s="78"/>
      <c r="CG256" s="78"/>
      <c r="CH256" s="78"/>
      <c r="CI256" s="78"/>
      <c r="CJ256" s="78"/>
      <c r="CK256" s="78"/>
      <c r="CL256" s="78"/>
      <c r="CM256" s="78"/>
      <c r="CN256" s="78"/>
      <c r="CO256" s="78"/>
      <c r="CP256" s="78"/>
    </row>
    <row r="257" spans="1:94" ht="20.25" hidden="1" customHeight="1" x14ac:dyDescent="0.35">
      <c r="A257" s="79">
        <v>235</v>
      </c>
      <c r="B257" s="79" t="s">
        <v>35</v>
      </c>
      <c r="C257" s="80" t="s">
        <v>224</v>
      </c>
      <c r="D257" s="80" t="str">
        <f t="shared" si="0"/>
        <v>MANO DE OBRA|BUJIA PRE CALENTAMIENTO</v>
      </c>
      <c r="E257" s="81" t="s">
        <v>10</v>
      </c>
      <c r="F257" s="82">
        <v>1</v>
      </c>
      <c r="G257" s="83">
        <v>44800.299635755</v>
      </c>
      <c r="H257" s="84">
        <f t="shared" si="50"/>
        <v>53312.356566548449</v>
      </c>
      <c r="I257" s="84">
        <v>44800.299635755</v>
      </c>
      <c r="J257" s="84">
        <f t="shared" si="51"/>
        <v>53312.356566548449</v>
      </c>
      <c r="K257" s="84"/>
      <c r="L257" s="84">
        <f t="shared" si="52"/>
        <v>0</v>
      </c>
      <c r="M257" s="84">
        <v>9600.000640000002</v>
      </c>
      <c r="N257" s="84">
        <f t="shared" si="53"/>
        <v>11424.000761600002</v>
      </c>
      <c r="O257" s="84">
        <v>4864.4480000000003</v>
      </c>
      <c r="P257" s="84">
        <f t="shared" si="54"/>
        <v>5788.6931199999999</v>
      </c>
      <c r="Q257" s="84"/>
      <c r="R257" s="84">
        <f t="shared" si="6"/>
        <v>0</v>
      </c>
      <c r="S257" s="86">
        <v>87500</v>
      </c>
      <c r="T257" s="87">
        <f t="shared" si="55"/>
        <v>104125</v>
      </c>
      <c r="U257" s="87">
        <v>87500</v>
      </c>
      <c r="V257" s="87">
        <f t="shared" si="56"/>
        <v>104125</v>
      </c>
      <c r="W257" s="87">
        <v>87500</v>
      </c>
      <c r="X257" s="87">
        <f t="shared" si="57"/>
        <v>104125</v>
      </c>
      <c r="Y257" s="87">
        <v>87500</v>
      </c>
      <c r="Z257" s="87">
        <f t="shared" si="67"/>
        <v>104125</v>
      </c>
      <c r="AA257" s="87">
        <v>87500</v>
      </c>
      <c r="AB257" s="87">
        <f t="shared" si="59"/>
        <v>104125</v>
      </c>
      <c r="AC257" s="87">
        <v>87500</v>
      </c>
      <c r="AD257" s="87">
        <f t="shared" si="60"/>
        <v>104125</v>
      </c>
      <c r="AE257" s="89">
        <v>96300</v>
      </c>
      <c r="AF257" s="90">
        <f t="shared" si="61"/>
        <v>114597</v>
      </c>
      <c r="AG257" s="90">
        <v>96300</v>
      </c>
      <c r="AH257" s="90">
        <f t="shared" si="62"/>
        <v>114597</v>
      </c>
      <c r="AI257" s="90">
        <v>96300</v>
      </c>
      <c r="AJ257" s="90">
        <f t="shared" si="63"/>
        <v>114597</v>
      </c>
      <c r="AK257" s="90">
        <v>96300</v>
      </c>
      <c r="AL257" s="90">
        <f t="shared" si="64"/>
        <v>114597</v>
      </c>
      <c r="AM257" s="90">
        <v>96300</v>
      </c>
      <c r="AN257" s="90">
        <f t="shared" si="65"/>
        <v>114597</v>
      </c>
      <c r="AO257" s="90">
        <v>96300</v>
      </c>
      <c r="AP257" s="91">
        <f t="shared" si="66"/>
        <v>114597</v>
      </c>
      <c r="AQ257" s="92">
        <f t="shared" si="19"/>
        <v>76200.09987858501</v>
      </c>
      <c r="AR257" s="93">
        <f t="shared" si="20"/>
        <v>90678.118855516164</v>
      </c>
      <c r="AS257" s="94">
        <f t="shared" si="21"/>
        <v>76200.09987858501</v>
      </c>
      <c r="AT257" s="94">
        <f t="shared" si="22"/>
        <v>90678.118855516164</v>
      </c>
      <c r="AU257" s="94">
        <f t="shared" si="23"/>
        <v>91900</v>
      </c>
      <c r="AV257" s="94">
        <f t="shared" si="24"/>
        <v>109361</v>
      </c>
      <c r="AW257" s="94">
        <f t="shared" si="25"/>
        <v>64466.666879999997</v>
      </c>
      <c r="AX257" s="94">
        <f t="shared" si="26"/>
        <v>76715.333587199988</v>
      </c>
      <c r="AY257" s="94">
        <f t="shared" si="27"/>
        <v>62888.149333333335</v>
      </c>
      <c r="AZ257" s="94">
        <f t="shared" si="28"/>
        <v>74836.89770666667</v>
      </c>
      <c r="BA257" s="94">
        <f t="shared" si="29"/>
        <v>91900</v>
      </c>
      <c r="BB257" s="95">
        <f t="shared" si="30"/>
        <v>109361</v>
      </c>
      <c r="BC257" s="23"/>
      <c r="BD257" s="96">
        <f t="shared" si="31"/>
        <v>67975</v>
      </c>
      <c r="BE257" s="96">
        <f t="shared" si="32"/>
        <v>67975</v>
      </c>
      <c r="BF257" s="96">
        <f t="shared" si="33"/>
        <v>91689</v>
      </c>
      <c r="BG257" s="96">
        <f t="shared" si="34"/>
        <v>23813</v>
      </c>
      <c r="BH257" s="96">
        <f t="shared" si="35"/>
        <v>13193</v>
      </c>
      <c r="BI257" s="96">
        <f t="shared" si="36"/>
        <v>91689</v>
      </c>
      <c r="BJ257" s="97">
        <f t="shared" si="37"/>
        <v>76200</v>
      </c>
      <c r="BK257" s="96">
        <f t="shared" si="38"/>
        <v>76200</v>
      </c>
      <c r="BL257" s="96">
        <f t="shared" si="39"/>
        <v>91900</v>
      </c>
      <c r="BM257" s="96">
        <f t="shared" si="40"/>
        <v>64467</v>
      </c>
      <c r="BN257" s="96">
        <f t="shared" si="41"/>
        <v>62888</v>
      </c>
      <c r="BO257" s="96">
        <f t="shared" si="42"/>
        <v>91900</v>
      </c>
      <c r="BP257" s="97">
        <f t="shared" si="43"/>
        <v>91900</v>
      </c>
      <c r="BQ257" s="96">
        <f t="shared" si="44"/>
        <v>91900</v>
      </c>
      <c r="BR257" s="96">
        <f t="shared" si="45"/>
        <v>91900</v>
      </c>
      <c r="BS257" s="96">
        <f t="shared" si="46"/>
        <v>91900</v>
      </c>
      <c r="BT257" s="96">
        <f t="shared" si="47"/>
        <v>91900</v>
      </c>
      <c r="BU257" s="98">
        <f t="shared" si="48"/>
        <v>91900</v>
      </c>
      <c r="BV257" s="77">
        <f t="shared" si="49"/>
        <v>551400</v>
      </c>
      <c r="BW257" s="9"/>
      <c r="BX257" s="9"/>
      <c r="BY257" s="9"/>
      <c r="BZ257" s="9"/>
      <c r="CA257" s="9"/>
      <c r="CB257" s="9"/>
      <c r="CC257" s="9"/>
      <c r="CD257" s="9"/>
      <c r="CE257" s="9"/>
      <c r="CF257" s="9"/>
      <c r="CG257" s="9"/>
      <c r="CH257" s="9"/>
      <c r="CI257" s="9"/>
      <c r="CJ257" s="9"/>
      <c r="CK257" s="9"/>
      <c r="CL257" s="9"/>
      <c r="CM257" s="9"/>
      <c r="CN257" s="9"/>
      <c r="CO257" s="9"/>
      <c r="CP257" s="9"/>
    </row>
    <row r="258" spans="1:94" ht="20.25" hidden="1" customHeight="1" x14ac:dyDescent="0.35">
      <c r="A258" s="99">
        <v>236</v>
      </c>
      <c r="B258" s="99" t="s">
        <v>21</v>
      </c>
      <c r="C258" s="80" t="s">
        <v>224</v>
      </c>
      <c r="D258" s="80" t="str">
        <f t="shared" si="0"/>
        <v>REPUESTOS|BUJIA PRE CALENTAMIENTO</v>
      </c>
      <c r="E258" s="81" t="s">
        <v>84</v>
      </c>
      <c r="F258" s="82">
        <v>1</v>
      </c>
      <c r="G258" s="83">
        <v>41505.710597354999</v>
      </c>
      <c r="H258" s="84">
        <f t="shared" si="50"/>
        <v>49391.795610852445</v>
      </c>
      <c r="I258" s="84"/>
      <c r="J258" s="84">
        <f t="shared" si="51"/>
        <v>0</v>
      </c>
      <c r="K258" s="84">
        <v>415085.71968000004</v>
      </c>
      <c r="L258" s="84">
        <f t="shared" si="52"/>
        <v>493952.00641920004</v>
      </c>
      <c r="M258" s="84">
        <v>96446.173440000013</v>
      </c>
      <c r="N258" s="84">
        <f t="shared" si="53"/>
        <v>114770.94639360001</v>
      </c>
      <c r="O258" s="84">
        <v>46628.416000000005</v>
      </c>
      <c r="P258" s="84">
        <f t="shared" si="54"/>
        <v>55487.815040000001</v>
      </c>
      <c r="Q258" s="84"/>
      <c r="R258" s="84">
        <f t="shared" si="6"/>
        <v>0</v>
      </c>
      <c r="S258" s="86">
        <v>35000</v>
      </c>
      <c r="T258" s="87">
        <f t="shared" si="55"/>
        <v>41650</v>
      </c>
      <c r="U258" s="87">
        <v>35000</v>
      </c>
      <c r="V258" s="87">
        <f t="shared" si="56"/>
        <v>41650</v>
      </c>
      <c r="W258" s="87">
        <v>151260</v>
      </c>
      <c r="X258" s="87">
        <f t="shared" si="57"/>
        <v>179999.4</v>
      </c>
      <c r="Y258" s="87">
        <v>205000</v>
      </c>
      <c r="Z258" s="87">
        <f t="shared" si="67"/>
        <v>243950</v>
      </c>
      <c r="AA258" s="87">
        <v>205000</v>
      </c>
      <c r="AB258" s="87">
        <f t="shared" si="59"/>
        <v>243950</v>
      </c>
      <c r="AC258" s="87">
        <v>207000</v>
      </c>
      <c r="AD258" s="87">
        <f t="shared" si="60"/>
        <v>246330</v>
      </c>
      <c r="AE258" s="89">
        <v>38500</v>
      </c>
      <c r="AF258" s="90">
        <f t="shared" si="61"/>
        <v>45815</v>
      </c>
      <c r="AG258" s="90">
        <v>38500</v>
      </c>
      <c r="AH258" s="90">
        <f t="shared" si="62"/>
        <v>45815</v>
      </c>
      <c r="AI258" s="90">
        <v>166400</v>
      </c>
      <c r="AJ258" s="90">
        <f t="shared" si="63"/>
        <v>198016</v>
      </c>
      <c r="AK258" s="90">
        <v>225500</v>
      </c>
      <c r="AL258" s="90">
        <f t="shared" si="64"/>
        <v>268345</v>
      </c>
      <c r="AM258" s="90">
        <v>225500</v>
      </c>
      <c r="AN258" s="90">
        <f t="shared" si="65"/>
        <v>268345</v>
      </c>
      <c r="AO258" s="90">
        <v>227700</v>
      </c>
      <c r="AP258" s="91">
        <f t="shared" si="66"/>
        <v>270963</v>
      </c>
      <c r="AQ258" s="92">
        <f t="shared" si="19"/>
        <v>38335.236865785002</v>
      </c>
      <c r="AR258" s="93">
        <f t="shared" si="20"/>
        <v>45618.931870284148</v>
      </c>
      <c r="AS258" s="94">
        <f t="shared" si="21"/>
        <v>36750</v>
      </c>
      <c r="AT258" s="94">
        <f t="shared" si="22"/>
        <v>43732.5</v>
      </c>
      <c r="AU258" s="94">
        <f t="shared" si="23"/>
        <v>244248.57322666669</v>
      </c>
      <c r="AV258" s="94">
        <f t="shared" si="24"/>
        <v>290655.80213973334</v>
      </c>
      <c r="AW258" s="94">
        <f t="shared" si="25"/>
        <v>175648.72448</v>
      </c>
      <c r="AX258" s="94">
        <f t="shared" si="26"/>
        <v>209021.9821312</v>
      </c>
      <c r="AY258" s="94">
        <f t="shared" si="27"/>
        <v>159042.80533333332</v>
      </c>
      <c r="AZ258" s="94">
        <f t="shared" si="28"/>
        <v>189260.93834666663</v>
      </c>
      <c r="BA258" s="94">
        <f t="shared" si="29"/>
        <v>217350</v>
      </c>
      <c r="BB258" s="95">
        <f t="shared" si="30"/>
        <v>258646.5</v>
      </c>
      <c r="BC258" s="23"/>
      <c r="BD258" s="96">
        <f t="shared" si="31"/>
        <v>38149</v>
      </c>
      <c r="BE258" s="96">
        <f t="shared" si="32"/>
        <v>36667</v>
      </c>
      <c r="BF258" s="96">
        <f t="shared" si="33"/>
        <v>199602</v>
      </c>
      <c r="BG258" s="96">
        <f t="shared" si="34"/>
        <v>152430</v>
      </c>
      <c r="BH258" s="96">
        <f t="shared" si="35"/>
        <v>97533</v>
      </c>
      <c r="BI258" s="96">
        <f t="shared" si="36"/>
        <v>216857</v>
      </c>
      <c r="BJ258" s="97">
        <f t="shared" si="37"/>
        <v>38335</v>
      </c>
      <c r="BK258" s="96">
        <f t="shared" si="38"/>
        <v>36750</v>
      </c>
      <c r="BL258" s="96">
        <f t="shared" si="39"/>
        <v>244249</v>
      </c>
      <c r="BM258" s="96">
        <f t="shared" si="40"/>
        <v>175649</v>
      </c>
      <c r="BN258" s="96">
        <f t="shared" si="41"/>
        <v>159043</v>
      </c>
      <c r="BO258" s="96">
        <f t="shared" si="42"/>
        <v>217350</v>
      </c>
      <c r="BP258" s="97">
        <f t="shared" si="43"/>
        <v>38335</v>
      </c>
      <c r="BQ258" s="96">
        <f t="shared" si="44"/>
        <v>36750</v>
      </c>
      <c r="BR258" s="96">
        <f t="shared" si="45"/>
        <v>158830</v>
      </c>
      <c r="BS258" s="96">
        <f t="shared" si="46"/>
        <v>215250</v>
      </c>
      <c r="BT258" s="96">
        <f t="shared" si="47"/>
        <v>215250</v>
      </c>
      <c r="BU258" s="98">
        <f t="shared" si="48"/>
        <v>217350</v>
      </c>
      <c r="BV258" s="77">
        <f t="shared" si="49"/>
        <v>881765</v>
      </c>
      <c r="BW258" s="9"/>
      <c r="BX258" s="9"/>
      <c r="BY258" s="9"/>
      <c r="BZ258" s="9"/>
      <c r="CA258" s="9"/>
      <c r="CB258" s="9"/>
      <c r="CC258" s="9"/>
      <c r="CD258" s="9"/>
      <c r="CE258" s="9"/>
      <c r="CF258" s="9"/>
      <c r="CG258" s="9"/>
      <c r="CH258" s="9"/>
      <c r="CI258" s="9"/>
      <c r="CJ258" s="9"/>
      <c r="CK258" s="9"/>
      <c r="CL258" s="9"/>
      <c r="CM258" s="9"/>
      <c r="CN258" s="9"/>
      <c r="CO258" s="9"/>
      <c r="CP258" s="9"/>
    </row>
    <row r="259" spans="1:94" ht="20.25" hidden="1" customHeight="1" x14ac:dyDescent="0.35">
      <c r="A259" s="79">
        <v>237</v>
      </c>
      <c r="B259" s="79" t="s">
        <v>35</v>
      </c>
      <c r="C259" s="80" t="s">
        <v>225</v>
      </c>
      <c r="D259" s="80" t="str">
        <f t="shared" si="0"/>
        <v>MANO DE OBRA|CABLE ALTA TENSION</v>
      </c>
      <c r="E259" s="81" t="s">
        <v>10</v>
      </c>
      <c r="F259" s="82">
        <v>1</v>
      </c>
      <c r="G259" s="83"/>
      <c r="H259" s="84">
        <f t="shared" si="50"/>
        <v>0</v>
      </c>
      <c r="I259" s="84"/>
      <c r="J259" s="84">
        <f t="shared" si="51"/>
        <v>0</v>
      </c>
      <c r="K259" s="84"/>
      <c r="L259" s="84">
        <f t="shared" si="52"/>
        <v>0</v>
      </c>
      <c r="M259" s="84"/>
      <c r="N259" s="84">
        <f t="shared" si="53"/>
        <v>0</v>
      </c>
      <c r="O259" s="84"/>
      <c r="P259" s="84">
        <f t="shared" si="54"/>
        <v>0</v>
      </c>
      <c r="Q259" s="84"/>
      <c r="R259" s="84">
        <f t="shared" si="6"/>
        <v>0</v>
      </c>
      <c r="S259" s="86"/>
      <c r="T259" s="87">
        <f t="shared" si="55"/>
        <v>0</v>
      </c>
      <c r="U259" s="87"/>
      <c r="V259" s="87">
        <f t="shared" si="56"/>
        <v>0</v>
      </c>
      <c r="W259" s="87"/>
      <c r="X259" s="87">
        <f t="shared" si="57"/>
        <v>0</v>
      </c>
      <c r="Y259" s="87"/>
      <c r="Z259" s="87">
        <f t="shared" si="67"/>
        <v>0</v>
      </c>
      <c r="AA259" s="87"/>
      <c r="AB259" s="87">
        <f t="shared" si="59"/>
        <v>0</v>
      </c>
      <c r="AC259" s="87">
        <v>187500</v>
      </c>
      <c r="AD259" s="87">
        <f t="shared" si="60"/>
        <v>223125</v>
      </c>
      <c r="AE259" s="89"/>
      <c r="AF259" s="90">
        <f t="shared" si="61"/>
        <v>0</v>
      </c>
      <c r="AG259" s="90"/>
      <c r="AH259" s="90">
        <f t="shared" si="62"/>
        <v>0</v>
      </c>
      <c r="AI259" s="90"/>
      <c r="AJ259" s="90">
        <f t="shared" si="63"/>
        <v>0</v>
      </c>
      <c r="AK259" s="90"/>
      <c r="AL259" s="90">
        <f t="shared" si="64"/>
        <v>0</v>
      </c>
      <c r="AM259" s="90"/>
      <c r="AN259" s="90">
        <f t="shared" si="65"/>
        <v>0</v>
      </c>
      <c r="AO259" s="90">
        <v>206300</v>
      </c>
      <c r="AP259" s="91">
        <f t="shared" si="66"/>
        <v>245497</v>
      </c>
      <c r="AQ259" s="92" t="e">
        <f t="shared" si="19"/>
        <v>#DIV/0!</v>
      </c>
      <c r="AR259" s="93" t="e">
        <f t="shared" si="20"/>
        <v>#DIV/0!</v>
      </c>
      <c r="AS259" s="94" t="e">
        <f t="shared" si="21"/>
        <v>#DIV/0!</v>
      </c>
      <c r="AT259" s="94" t="e">
        <f t="shared" si="22"/>
        <v>#DIV/0!</v>
      </c>
      <c r="AU259" s="94" t="e">
        <f t="shared" si="23"/>
        <v>#DIV/0!</v>
      </c>
      <c r="AV259" s="94" t="e">
        <f t="shared" si="24"/>
        <v>#DIV/0!</v>
      </c>
      <c r="AW259" s="94" t="e">
        <f t="shared" si="25"/>
        <v>#DIV/0!</v>
      </c>
      <c r="AX259" s="94" t="e">
        <f t="shared" si="26"/>
        <v>#DIV/0!</v>
      </c>
      <c r="AY259" s="94" t="e">
        <f t="shared" si="27"/>
        <v>#DIV/0!</v>
      </c>
      <c r="AZ259" s="94" t="e">
        <f t="shared" si="28"/>
        <v>#DIV/0!</v>
      </c>
      <c r="BA259" s="94">
        <f t="shared" si="29"/>
        <v>196900</v>
      </c>
      <c r="BB259" s="95">
        <f t="shared" si="30"/>
        <v>234311</v>
      </c>
      <c r="BC259" s="23"/>
      <c r="BD259" s="96">
        <f t="shared" si="31"/>
        <v>0</v>
      </c>
      <c r="BE259" s="96">
        <f t="shared" si="32"/>
        <v>0</v>
      </c>
      <c r="BF259" s="96">
        <f t="shared" si="33"/>
        <v>0</v>
      </c>
      <c r="BG259" s="96">
        <f t="shared" si="34"/>
        <v>0</v>
      </c>
      <c r="BH259" s="96">
        <f t="shared" si="35"/>
        <v>0</v>
      </c>
      <c r="BI259" s="96">
        <f t="shared" si="36"/>
        <v>196451</v>
      </c>
      <c r="BJ259" s="97">
        <f t="shared" si="37"/>
        <v>0</v>
      </c>
      <c r="BK259" s="96">
        <f t="shared" si="38"/>
        <v>0</v>
      </c>
      <c r="BL259" s="96">
        <f t="shared" si="39"/>
        <v>0</v>
      </c>
      <c r="BM259" s="96">
        <f t="shared" si="40"/>
        <v>0</v>
      </c>
      <c r="BN259" s="96">
        <f t="shared" si="41"/>
        <v>0</v>
      </c>
      <c r="BO259" s="96">
        <f t="shared" si="42"/>
        <v>196900</v>
      </c>
      <c r="BP259" s="97">
        <f t="shared" si="43"/>
        <v>0</v>
      </c>
      <c r="BQ259" s="96">
        <f t="shared" si="44"/>
        <v>0</v>
      </c>
      <c r="BR259" s="96">
        <f t="shared" si="45"/>
        <v>0</v>
      </c>
      <c r="BS259" s="96">
        <f t="shared" si="46"/>
        <v>0</v>
      </c>
      <c r="BT259" s="96">
        <f t="shared" si="47"/>
        <v>0</v>
      </c>
      <c r="BU259" s="98">
        <f t="shared" si="48"/>
        <v>196900</v>
      </c>
      <c r="BV259" s="77">
        <f t="shared" si="49"/>
        <v>196900</v>
      </c>
      <c r="BW259" s="9"/>
      <c r="BX259" s="9"/>
      <c r="BY259" s="9"/>
      <c r="BZ259" s="9"/>
      <c r="CA259" s="9"/>
      <c r="CB259" s="9"/>
      <c r="CC259" s="9"/>
      <c r="CD259" s="9"/>
      <c r="CE259" s="9"/>
      <c r="CF259" s="9"/>
      <c r="CG259" s="9"/>
      <c r="CH259" s="9"/>
      <c r="CI259" s="9"/>
      <c r="CJ259" s="9"/>
      <c r="CK259" s="9"/>
      <c r="CL259" s="9"/>
      <c r="CM259" s="9"/>
      <c r="CN259" s="9"/>
      <c r="CO259" s="9"/>
      <c r="CP259" s="9"/>
    </row>
    <row r="260" spans="1:94" ht="20.25" hidden="1" customHeight="1" x14ac:dyDescent="0.35">
      <c r="A260" s="99">
        <v>238</v>
      </c>
      <c r="B260" s="99" t="s">
        <v>21</v>
      </c>
      <c r="C260" s="80" t="s">
        <v>225</v>
      </c>
      <c r="D260" s="80" t="str">
        <f t="shared" si="0"/>
        <v>REPUESTOS|CABLE ALTA TENSION</v>
      </c>
      <c r="E260" s="81" t="s">
        <v>226</v>
      </c>
      <c r="F260" s="82">
        <v>1</v>
      </c>
      <c r="G260" s="83"/>
      <c r="H260" s="84">
        <f t="shared" si="50"/>
        <v>0</v>
      </c>
      <c r="I260" s="84"/>
      <c r="J260" s="84">
        <f t="shared" si="51"/>
        <v>0</v>
      </c>
      <c r="K260" s="84"/>
      <c r="L260" s="84">
        <f t="shared" si="52"/>
        <v>0</v>
      </c>
      <c r="M260" s="84"/>
      <c r="N260" s="84">
        <f t="shared" si="53"/>
        <v>0</v>
      </c>
      <c r="O260" s="84"/>
      <c r="P260" s="84">
        <f t="shared" si="54"/>
        <v>0</v>
      </c>
      <c r="Q260" s="84"/>
      <c r="R260" s="84">
        <f t="shared" si="6"/>
        <v>0</v>
      </c>
      <c r="S260" s="86"/>
      <c r="T260" s="87">
        <f t="shared" si="55"/>
        <v>0</v>
      </c>
      <c r="U260" s="87"/>
      <c r="V260" s="87">
        <f t="shared" si="56"/>
        <v>0</v>
      </c>
      <c r="W260" s="87"/>
      <c r="X260" s="87">
        <f t="shared" si="57"/>
        <v>0</v>
      </c>
      <c r="Y260" s="87"/>
      <c r="Z260" s="87">
        <f t="shared" si="67"/>
        <v>0</v>
      </c>
      <c r="AA260" s="87"/>
      <c r="AB260" s="87">
        <f t="shared" si="59"/>
        <v>0</v>
      </c>
      <c r="AC260" s="87">
        <v>180000</v>
      </c>
      <c r="AD260" s="87">
        <f t="shared" si="60"/>
        <v>214200</v>
      </c>
      <c r="AE260" s="89"/>
      <c r="AF260" s="90">
        <f t="shared" si="61"/>
        <v>0</v>
      </c>
      <c r="AG260" s="90"/>
      <c r="AH260" s="90">
        <f t="shared" si="62"/>
        <v>0</v>
      </c>
      <c r="AI260" s="90"/>
      <c r="AJ260" s="90">
        <f t="shared" si="63"/>
        <v>0</v>
      </c>
      <c r="AK260" s="90"/>
      <c r="AL260" s="90">
        <f t="shared" si="64"/>
        <v>0</v>
      </c>
      <c r="AM260" s="90"/>
      <c r="AN260" s="90">
        <f t="shared" si="65"/>
        <v>0</v>
      </c>
      <c r="AO260" s="90">
        <v>198000</v>
      </c>
      <c r="AP260" s="91">
        <f t="shared" si="66"/>
        <v>235620</v>
      </c>
      <c r="AQ260" s="92" t="e">
        <f t="shared" si="19"/>
        <v>#DIV/0!</v>
      </c>
      <c r="AR260" s="93" t="e">
        <f t="shared" si="20"/>
        <v>#DIV/0!</v>
      </c>
      <c r="AS260" s="94" t="e">
        <f t="shared" si="21"/>
        <v>#DIV/0!</v>
      </c>
      <c r="AT260" s="94" t="e">
        <f t="shared" si="22"/>
        <v>#DIV/0!</v>
      </c>
      <c r="AU260" s="94" t="e">
        <f t="shared" si="23"/>
        <v>#DIV/0!</v>
      </c>
      <c r="AV260" s="94" t="e">
        <f t="shared" si="24"/>
        <v>#DIV/0!</v>
      </c>
      <c r="AW260" s="94" t="e">
        <f t="shared" si="25"/>
        <v>#DIV/0!</v>
      </c>
      <c r="AX260" s="94" t="e">
        <f t="shared" si="26"/>
        <v>#DIV/0!</v>
      </c>
      <c r="AY260" s="94" t="e">
        <f t="shared" si="27"/>
        <v>#DIV/0!</v>
      </c>
      <c r="AZ260" s="94" t="e">
        <f t="shared" si="28"/>
        <v>#DIV/0!</v>
      </c>
      <c r="BA260" s="94">
        <f t="shared" si="29"/>
        <v>189000</v>
      </c>
      <c r="BB260" s="95">
        <f t="shared" si="30"/>
        <v>224910</v>
      </c>
      <c r="BC260" s="23"/>
      <c r="BD260" s="96">
        <f t="shared" si="31"/>
        <v>0</v>
      </c>
      <c r="BE260" s="96">
        <f t="shared" si="32"/>
        <v>0</v>
      </c>
      <c r="BF260" s="96">
        <f t="shared" si="33"/>
        <v>0</v>
      </c>
      <c r="BG260" s="96">
        <f t="shared" si="34"/>
        <v>0</v>
      </c>
      <c r="BH260" s="96">
        <f t="shared" si="35"/>
        <v>0</v>
      </c>
      <c r="BI260" s="96">
        <f t="shared" si="36"/>
        <v>188571</v>
      </c>
      <c r="BJ260" s="97">
        <f t="shared" si="37"/>
        <v>0</v>
      </c>
      <c r="BK260" s="96">
        <f t="shared" si="38"/>
        <v>0</v>
      </c>
      <c r="BL260" s="96">
        <f t="shared" si="39"/>
        <v>0</v>
      </c>
      <c r="BM260" s="96">
        <f t="shared" si="40"/>
        <v>0</v>
      </c>
      <c r="BN260" s="96">
        <f t="shared" si="41"/>
        <v>0</v>
      </c>
      <c r="BO260" s="96">
        <f t="shared" si="42"/>
        <v>189000</v>
      </c>
      <c r="BP260" s="97">
        <f t="shared" si="43"/>
        <v>0</v>
      </c>
      <c r="BQ260" s="96">
        <f t="shared" si="44"/>
        <v>0</v>
      </c>
      <c r="BR260" s="96">
        <f t="shared" si="45"/>
        <v>0</v>
      </c>
      <c r="BS260" s="96">
        <f t="shared" si="46"/>
        <v>0</v>
      </c>
      <c r="BT260" s="96">
        <f t="shared" si="47"/>
        <v>0</v>
      </c>
      <c r="BU260" s="98">
        <f t="shared" si="48"/>
        <v>189000</v>
      </c>
      <c r="BV260" s="77">
        <f t="shared" si="49"/>
        <v>189000</v>
      </c>
      <c r="BW260" s="9"/>
      <c r="BX260" s="9"/>
      <c r="BY260" s="9"/>
      <c r="BZ260" s="9"/>
      <c r="CA260" s="9"/>
      <c r="CB260" s="9"/>
      <c r="CC260" s="9"/>
      <c r="CD260" s="9"/>
      <c r="CE260" s="9"/>
      <c r="CF260" s="9"/>
      <c r="CG260" s="9"/>
      <c r="CH260" s="9"/>
      <c r="CI260" s="9"/>
      <c r="CJ260" s="9"/>
      <c r="CK260" s="9"/>
      <c r="CL260" s="9"/>
      <c r="CM260" s="9"/>
      <c r="CN260" s="9"/>
      <c r="CO260" s="9"/>
      <c r="CP260" s="9"/>
    </row>
    <row r="261" spans="1:94" ht="20.25" hidden="1" customHeight="1" x14ac:dyDescent="0.35">
      <c r="A261" s="79">
        <v>239</v>
      </c>
      <c r="B261" s="79" t="s">
        <v>35</v>
      </c>
      <c r="C261" s="80" t="s">
        <v>227</v>
      </c>
      <c r="D261" s="80" t="str">
        <f t="shared" si="0"/>
        <v>MANO DE OBRA|CABLE AUTOMOTRIZ N° 14 A 18 X METRO</v>
      </c>
      <c r="E261" s="81" t="s">
        <v>10</v>
      </c>
      <c r="F261" s="82">
        <v>1</v>
      </c>
      <c r="G261" s="83">
        <v>44800.299635755</v>
      </c>
      <c r="H261" s="84">
        <f t="shared" si="50"/>
        <v>53312.356566548449</v>
      </c>
      <c r="I261" s="84">
        <v>44800.299635755</v>
      </c>
      <c r="J261" s="84">
        <f t="shared" si="51"/>
        <v>53312.356566548449</v>
      </c>
      <c r="K261" s="84">
        <v>0.91392000000000007</v>
      </c>
      <c r="L261" s="84">
        <f t="shared" si="52"/>
        <v>1.0875648</v>
      </c>
      <c r="M261" s="84">
        <v>14.633599999999999</v>
      </c>
      <c r="N261" s="84">
        <f t="shared" si="53"/>
        <v>17.413983999999999</v>
      </c>
      <c r="O261" s="84">
        <v>10.88</v>
      </c>
      <c r="P261" s="84">
        <f t="shared" si="54"/>
        <v>12.9472</v>
      </c>
      <c r="Q261" s="84"/>
      <c r="R261" s="84">
        <f t="shared" si="6"/>
        <v>0</v>
      </c>
      <c r="S261" s="86">
        <v>87500</v>
      </c>
      <c r="T261" s="87">
        <f t="shared" si="55"/>
        <v>104125</v>
      </c>
      <c r="U261" s="87">
        <v>87500</v>
      </c>
      <c r="V261" s="87">
        <f t="shared" si="56"/>
        <v>104125</v>
      </c>
      <c r="W261" s="87">
        <v>87500</v>
      </c>
      <c r="X261" s="87">
        <f t="shared" si="57"/>
        <v>104125</v>
      </c>
      <c r="Y261" s="87">
        <v>87500</v>
      </c>
      <c r="Z261" s="87">
        <f t="shared" si="67"/>
        <v>104125</v>
      </c>
      <c r="AA261" s="87">
        <v>87500</v>
      </c>
      <c r="AB261" s="87">
        <f t="shared" si="59"/>
        <v>104125</v>
      </c>
      <c r="AC261" s="87">
        <v>87500</v>
      </c>
      <c r="AD261" s="87">
        <f t="shared" si="60"/>
        <v>104125</v>
      </c>
      <c r="AE261" s="89">
        <v>96300</v>
      </c>
      <c r="AF261" s="90">
        <f t="shared" si="61"/>
        <v>114597</v>
      </c>
      <c r="AG261" s="90">
        <v>96300</v>
      </c>
      <c r="AH261" s="90">
        <f t="shared" si="62"/>
        <v>114597</v>
      </c>
      <c r="AI261" s="90">
        <v>96300</v>
      </c>
      <c r="AJ261" s="90">
        <f t="shared" si="63"/>
        <v>114597</v>
      </c>
      <c r="AK261" s="90">
        <v>96300</v>
      </c>
      <c r="AL261" s="90">
        <f t="shared" si="64"/>
        <v>114597</v>
      </c>
      <c r="AM261" s="90">
        <v>96300</v>
      </c>
      <c r="AN261" s="90">
        <f t="shared" si="65"/>
        <v>114597</v>
      </c>
      <c r="AO261" s="90">
        <v>96300</v>
      </c>
      <c r="AP261" s="91">
        <f t="shared" si="66"/>
        <v>114597</v>
      </c>
      <c r="AQ261" s="92">
        <f t="shared" si="19"/>
        <v>76200.09987858501</v>
      </c>
      <c r="AR261" s="93">
        <f t="shared" si="20"/>
        <v>90678.118855516164</v>
      </c>
      <c r="AS261" s="94">
        <f t="shared" si="21"/>
        <v>76200.09987858501</v>
      </c>
      <c r="AT261" s="94">
        <f t="shared" si="22"/>
        <v>90678.118855516164</v>
      </c>
      <c r="AU261" s="94">
        <f t="shared" si="23"/>
        <v>61266.971306666674</v>
      </c>
      <c r="AV261" s="94">
        <f t="shared" si="24"/>
        <v>72907.695854933336</v>
      </c>
      <c r="AW261" s="94">
        <f t="shared" si="25"/>
        <v>61271.544533333334</v>
      </c>
      <c r="AX261" s="94">
        <f t="shared" si="26"/>
        <v>72913.137994666657</v>
      </c>
      <c r="AY261" s="94">
        <f t="shared" si="27"/>
        <v>61270.293333333335</v>
      </c>
      <c r="AZ261" s="94">
        <f t="shared" si="28"/>
        <v>72911.649066666665</v>
      </c>
      <c r="BA261" s="94">
        <f t="shared" si="29"/>
        <v>91900</v>
      </c>
      <c r="BB261" s="95">
        <f t="shared" si="30"/>
        <v>109361</v>
      </c>
      <c r="BC261" s="23"/>
      <c r="BD261" s="96">
        <f t="shared" si="31"/>
        <v>67975</v>
      </c>
      <c r="BE261" s="96">
        <f t="shared" si="32"/>
        <v>67975</v>
      </c>
      <c r="BF261" s="96">
        <f t="shared" si="33"/>
        <v>3</v>
      </c>
      <c r="BG261" s="96">
        <f t="shared" si="34"/>
        <v>44</v>
      </c>
      <c r="BH261" s="96">
        <f t="shared" si="35"/>
        <v>33</v>
      </c>
      <c r="BI261" s="96">
        <f t="shared" si="36"/>
        <v>91689</v>
      </c>
      <c r="BJ261" s="97">
        <f t="shared" si="37"/>
        <v>76200</v>
      </c>
      <c r="BK261" s="96">
        <f t="shared" si="38"/>
        <v>76200</v>
      </c>
      <c r="BL261" s="96">
        <f t="shared" si="39"/>
        <v>61267</v>
      </c>
      <c r="BM261" s="96">
        <f t="shared" si="40"/>
        <v>61272</v>
      </c>
      <c r="BN261" s="96">
        <f t="shared" si="41"/>
        <v>61270</v>
      </c>
      <c r="BO261" s="96">
        <f t="shared" si="42"/>
        <v>91900</v>
      </c>
      <c r="BP261" s="97">
        <f t="shared" si="43"/>
        <v>91900</v>
      </c>
      <c r="BQ261" s="96">
        <f t="shared" si="44"/>
        <v>91900</v>
      </c>
      <c r="BR261" s="96">
        <f t="shared" si="45"/>
        <v>91900</v>
      </c>
      <c r="BS261" s="96">
        <f t="shared" si="46"/>
        <v>91900</v>
      </c>
      <c r="BT261" s="96">
        <f t="shared" si="47"/>
        <v>91900</v>
      </c>
      <c r="BU261" s="98">
        <f t="shared" si="48"/>
        <v>91900</v>
      </c>
      <c r="BV261" s="77">
        <f t="shared" si="49"/>
        <v>551400</v>
      </c>
      <c r="BW261" s="9"/>
      <c r="BX261" s="9"/>
      <c r="BY261" s="9"/>
      <c r="BZ261" s="9"/>
      <c r="CA261" s="9"/>
      <c r="CB261" s="9"/>
      <c r="CC261" s="9"/>
      <c r="CD261" s="9"/>
      <c r="CE261" s="9"/>
      <c r="CF261" s="9"/>
      <c r="CG261" s="9"/>
      <c r="CH261" s="9"/>
      <c r="CI261" s="9"/>
      <c r="CJ261" s="9"/>
      <c r="CK261" s="9"/>
      <c r="CL261" s="9"/>
      <c r="CM261" s="9"/>
      <c r="CN261" s="9"/>
      <c r="CO261" s="9"/>
      <c r="CP261" s="9"/>
    </row>
    <row r="262" spans="1:94" ht="20.25" hidden="1" customHeight="1" x14ac:dyDescent="0.35">
      <c r="A262" s="99">
        <v>240</v>
      </c>
      <c r="B262" s="99" t="s">
        <v>21</v>
      </c>
      <c r="C262" s="80" t="s">
        <v>227</v>
      </c>
      <c r="D262" s="80" t="str">
        <f t="shared" si="0"/>
        <v>REPUESTOS|CABLE AUTOMOTRIZ N° 14 A 18 X METRO</v>
      </c>
      <c r="E262" s="81" t="s">
        <v>226</v>
      </c>
      <c r="F262" s="82">
        <v>1</v>
      </c>
      <c r="G262" s="83">
        <v>1772.6804997489999</v>
      </c>
      <c r="H262" s="84">
        <f t="shared" si="50"/>
        <v>2109.4897947013096</v>
      </c>
      <c r="I262" s="84"/>
      <c r="J262" s="84">
        <f t="shared" si="51"/>
        <v>0</v>
      </c>
      <c r="K262" s="84">
        <v>19200.001280000004</v>
      </c>
      <c r="L262" s="84">
        <f t="shared" si="52"/>
        <v>22848.001523200004</v>
      </c>
      <c r="M262" s="84">
        <v>19.203199999999999</v>
      </c>
      <c r="N262" s="84">
        <f t="shared" si="53"/>
        <v>22.851807999999998</v>
      </c>
      <c r="O262" s="84">
        <v>14.144000000000002</v>
      </c>
      <c r="P262" s="84">
        <f t="shared" si="54"/>
        <v>16.83136</v>
      </c>
      <c r="Q262" s="84"/>
      <c r="R262" s="84">
        <f t="shared" si="6"/>
        <v>0</v>
      </c>
      <c r="S262" s="86">
        <v>6800</v>
      </c>
      <c r="T262" s="87">
        <f t="shared" si="55"/>
        <v>8092</v>
      </c>
      <c r="U262" s="87"/>
      <c r="V262" s="87">
        <f t="shared" si="56"/>
        <v>0</v>
      </c>
      <c r="W262" s="87">
        <v>25000</v>
      </c>
      <c r="X262" s="87">
        <f t="shared" si="57"/>
        <v>29750</v>
      </c>
      <c r="Y262" s="87">
        <v>8000</v>
      </c>
      <c r="Z262" s="87">
        <f t="shared" si="67"/>
        <v>9520</v>
      </c>
      <c r="AA262" s="87">
        <v>8000</v>
      </c>
      <c r="AB262" s="87">
        <f t="shared" si="59"/>
        <v>9520</v>
      </c>
      <c r="AC262" s="87">
        <v>180000</v>
      </c>
      <c r="AD262" s="87">
        <f t="shared" si="60"/>
        <v>214200</v>
      </c>
      <c r="AE262" s="89">
        <v>7500</v>
      </c>
      <c r="AF262" s="90">
        <f t="shared" si="61"/>
        <v>8925</v>
      </c>
      <c r="AG262" s="90"/>
      <c r="AH262" s="90">
        <f t="shared" si="62"/>
        <v>0</v>
      </c>
      <c r="AI262" s="90">
        <v>27500</v>
      </c>
      <c r="AJ262" s="90">
        <f t="shared" si="63"/>
        <v>32725</v>
      </c>
      <c r="AK262" s="90">
        <v>8800</v>
      </c>
      <c r="AL262" s="90">
        <f t="shared" si="64"/>
        <v>10472</v>
      </c>
      <c r="AM262" s="90">
        <v>8800</v>
      </c>
      <c r="AN262" s="90">
        <f t="shared" si="65"/>
        <v>10472</v>
      </c>
      <c r="AO262" s="90">
        <v>198000</v>
      </c>
      <c r="AP262" s="91">
        <f t="shared" si="66"/>
        <v>235620</v>
      </c>
      <c r="AQ262" s="92">
        <f t="shared" si="19"/>
        <v>5357.560166583</v>
      </c>
      <c r="AR262" s="93">
        <f t="shared" si="20"/>
        <v>6375.4965982337699</v>
      </c>
      <c r="AS262" s="94" t="e">
        <f t="shared" si="21"/>
        <v>#DIV/0!</v>
      </c>
      <c r="AT262" s="94" t="e">
        <f t="shared" si="22"/>
        <v>#DIV/0!</v>
      </c>
      <c r="AU262" s="94">
        <f t="shared" si="23"/>
        <v>23900.000426666666</v>
      </c>
      <c r="AV262" s="94">
        <f t="shared" si="24"/>
        <v>28441.00050773333</v>
      </c>
      <c r="AW262" s="94">
        <f t="shared" si="25"/>
        <v>5606.4010666666663</v>
      </c>
      <c r="AX262" s="94">
        <f t="shared" si="26"/>
        <v>6671.6172693333328</v>
      </c>
      <c r="AY262" s="94">
        <f t="shared" si="27"/>
        <v>5604.7146666666667</v>
      </c>
      <c r="AZ262" s="94">
        <f t="shared" si="28"/>
        <v>6669.6104533333328</v>
      </c>
      <c r="BA262" s="94">
        <f t="shared" si="29"/>
        <v>189000</v>
      </c>
      <c r="BB262" s="95">
        <f t="shared" si="30"/>
        <v>224910</v>
      </c>
      <c r="BC262" s="23"/>
      <c r="BD262" s="96">
        <f t="shared" si="31"/>
        <v>3552</v>
      </c>
      <c r="BE262" s="96">
        <f t="shared" si="32"/>
        <v>0</v>
      </c>
      <c r="BF262" s="96">
        <f t="shared" si="33"/>
        <v>23356</v>
      </c>
      <c r="BG262" s="96">
        <f t="shared" si="34"/>
        <v>57</v>
      </c>
      <c r="BH262" s="96">
        <f t="shared" si="35"/>
        <v>42</v>
      </c>
      <c r="BI262" s="96">
        <f t="shared" si="36"/>
        <v>188571</v>
      </c>
      <c r="BJ262" s="97">
        <f t="shared" si="37"/>
        <v>5358</v>
      </c>
      <c r="BK262" s="96">
        <f t="shared" si="38"/>
        <v>0</v>
      </c>
      <c r="BL262" s="96">
        <f t="shared" si="39"/>
        <v>23900</v>
      </c>
      <c r="BM262" s="96">
        <f t="shared" si="40"/>
        <v>5606</v>
      </c>
      <c r="BN262" s="96">
        <f t="shared" si="41"/>
        <v>5605</v>
      </c>
      <c r="BO262" s="96">
        <f t="shared" si="42"/>
        <v>189000</v>
      </c>
      <c r="BP262" s="97">
        <f t="shared" si="43"/>
        <v>7150</v>
      </c>
      <c r="BQ262" s="96">
        <f t="shared" si="44"/>
        <v>0</v>
      </c>
      <c r="BR262" s="96">
        <f t="shared" si="45"/>
        <v>23900</v>
      </c>
      <c r="BS262" s="96">
        <f t="shared" si="46"/>
        <v>8400</v>
      </c>
      <c r="BT262" s="96">
        <f t="shared" si="47"/>
        <v>8400</v>
      </c>
      <c r="BU262" s="98">
        <f t="shared" si="48"/>
        <v>189000</v>
      </c>
      <c r="BV262" s="77">
        <f t="shared" si="49"/>
        <v>236850</v>
      </c>
      <c r="BW262" s="9"/>
      <c r="BX262" s="9"/>
      <c r="BY262" s="9"/>
      <c r="BZ262" s="9"/>
      <c r="CA262" s="9"/>
      <c r="CB262" s="9"/>
      <c r="CC262" s="9"/>
      <c r="CD262" s="9"/>
      <c r="CE262" s="9"/>
      <c r="CF262" s="9"/>
      <c r="CG262" s="9"/>
      <c r="CH262" s="9"/>
      <c r="CI262" s="9"/>
      <c r="CJ262" s="9"/>
      <c r="CK262" s="9"/>
      <c r="CL262" s="9"/>
      <c r="CM262" s="9"/>
      <c r="CN262" s="9"/>
      <c r="CO262" s="9"/>
      <c r="CP262" s="9"/>
    </row>
    <row r="263" spans="1:94" ht="20.25" hidden="1" customHeight="1" x14ac:dyDescent="0.35">
      <c r="A263" s="79">
        <v>241</v>
      </c>
      <c r="B263" s="79" t="s">
        <v>35</v>
      </c>
      <c r="C263" s="80" t="s">
        <v>228</v>
      </c>
      <c r="D263" s="80" t="str">
        <f t="shared" si="0"/>
        <v>MANO DE OBRA|CABLE AUTOMOTRIZ N° 8 X METRO</v>
      </c>
      <c r="E263" s="81" t="s">
        <v>10</v>
      </c>
      <c r="F263" s="82">
        <v>1</v>
      </c>
      <c r="G263" s="83">
        <v>44800.299635755</v>
      </c>
      <c r="H263" s="84">
        <f t="shared" si="50"/>
        <v>53312.356566548449</v>
      </c>
      <c r="I263" s="84">
        <v>44800.299635755</v>
      </c>
      <c r="J263" s="84">
        <f t="shared" si="51"/>
        <v>53312.356566548449</v>
      </c>
      <c r="K263" s="84">
        <v>0.91392000000000007</v>
      </c>
      <c r="L263" s="84">
        <f t="shared" si="52"/>
        <v>1.0875648</v>
      </c>
      <c r="M263" s="84">
        <v>14.633599999999999</v>
      </c>
      <c r="N263" s="84">
        <f t="shared" si="53"/>
        <v>17.413983999999999</v>
      </c>
      <c r="O263" s="84">
        <v>10.88</v>
      </c>
      <c r="P263" s="84">
        <f t="shared" si="54"/>
        <v>12.9472</v>
      </c>
      <c r="Q263" s="84"/>
      <c r="R263" s="84">
        <f t="shared" si="6"/>
        <v>0</v>
      </c>
      <c r="S263" s="86">
        <v>87500</v>
      </c>
      <c r="T263" s="87">
        <f t="shared" si="55"/>
        <v>104125</v>
      </c>
      <c r="U263" s="87">
        <v>87500</v>
      </c>
      <c r="V263" s="87">
        <f t="shared" si="56"/>
        <v>104125</v>
      </c>
      <c r="W263" s="87">
        <v>87500</v>
      </c>
      <c r="X263" s="87">
        <f t="shared" si="57"/>
        <v>104125</v>
      </c>
      <c r="Y263" s="87">
        <v>87500</v>
      </c>
      <c r="Z263" s="87">
        <f t="shared" si="67"/>
        <v>104125</v>
      </c>
      <c r="AA263" s="87">
        <v>87500</v>
      </c>
      <c r="AB263" s="87">
        <f t="shared" si="59"/>
        <v>104125</v>
      </c>
      <c r="AC263" s="87">
        <v>87500</v>
      </c>
      <c r="AD263" s="87">
        <f t="shared" si="60"/>
        <v>104125</v>
      </c>
      <c r="AE263" s="89">
        <v>96300</v>
      </c>
      <c r="AF263" s="90">
        <f t="shared" si="61"/>
        <v>114597</v>
      </c>
      <c r="AG263" s="90">
        <v>96300</v>
      </c>
      <c r="AH263" s="90">
        <f t="shared" si="62"/>
        <v>114597</v>
      </c>
      <c r="AI263" s="90">
        <v>96300</v>
      </c>
      <c r="AJ263" s="90">
        <f t="shared" si="63"/>
        <v>114597</v>
      </c>
      <c r="AK263" s="90">
        <v>96300</v>
      </c>
      <c r="AL263" s="90">
        <f t="shared" si="64"/>
        <v>114597</v>
      </c>
      <c r="AM263" s="90">
        <v>96300</v>
      </c>
      <c r="AN263" s="90">
        <f t="shared" si="65"/>
        <v>114597</v>
      </c>
      <c r="AO263" s="90">
        <v>96300</v>
      </c>
      <c r="AP263" s="91">
        <f t="shared" si="66"/>
        <v>114597</v>
      </c>
      <c r="AQ263" s="92">
        <f t="shared" si="19"/>
        <v>76200.09987858501</v>
      </c>
      <c r="AR263" s="93">
        <f t="shared" si="20"/>
        <v>90678.118855516164</v>
      </c>
      <c r="AS263" s="94">
        <f t="shared" si="21"/>
        <v>76200.09987858501</v>
      </c>
      <c r="AT263" s="94">
        <f t="shared" si="22"/>
        <v>90678.118855516164</v>
      </c>
      <c r="AU263" s="94">
        <f t="shared" si="23"/>
        <v>61266.971306666674</v>
      </c>
      <c r="AV263" s="94">
        <f t="shared" si="24"/>
        <v>72907.695854933336</v>
      </c>
      <c r="AW263" s="94">
        <f t="shared" si="25"/>
        <v>61271.544533333334</v>
      </c>
      <c r="AX263" s="94">
        <f t="shared" si="26"/>
        <v>72913.137994666657</v>
      </c>
      <c r="AY263" s="94">
        <f t="shared" si="27"/>
        <v>61270.293333333335</v>
      </c>
      <c r="AZ263" s="94">
        <f t="shared" si="28"/>
        <v>72911.649066666665</v>
      </c>
      <c r="BA263" s="94">
        <f t="shared" si="29"/>
        <v>91900</v>
      </c>
      <c r="BB263" s="95">
        <f t="shared" si="30"/>
        <v>109361</v>
      </c>
      <c r="BC263" s="23"/>
      <c r="BD263" s="96">
        <f t="shared" si="31"/>
        <v>67975</v>
      </c>
      <c r="BE263" s="96">
        <f t="shared" si="32"/>
        <v>67975</v>
      </c>
      <c r="BF263" s="96">
        <f t="shared" si="33"/>
        <v>3</v>
      </c>
      <c r="BG263" s="96">
        <f t="shared" si="34"/>
        <v>44</v>
      </c>
      <c r="BH263" s="96">
        <f t="shared" si="35"/>
        <v>33</v>
      </c>
      <c r="BI263" s="96">
        <f t="shared" si="36"/>
        <v>91689</v>
      </c>
      <c r="BJ263" s="97">
        <f t="shared" si="37"/>
        <v>76200</v>
      </c>
      <c r="BK263" s="96">
        <f t="shared" si="38"/>
        <v>76200</v>
      </c>
      <c r="BL263" s="96">
        <f t="shared" si="39"/>
        <v>61267</v>
      </c>
      <c r="BM263" s="96">
        <f t="shared" si="40"/>
        <v>61272</v>
      </c>
      <c r="BN263" s="96">
        <f t="shared" si="41"/>
        <v>61270</v>
      </c>
      <c r="BO263" s="96">
        <f t="shared" si="42"/>
        <v>91900</v>
      </c>
      <c r="BP263" s="97">
        <f t="shared" si="43"/>
        <v>91900</v>
      </c>
      <c r="BQ263" s="96">
        <f t="shared" si="44"/>
        <v>91900</v>
      </c>
      <c r="BR263" s="96">
        <f t="shared" si="45"/>
        <v>91900</v>
      </c>
      <c r="BS263" s="96">
        <f t="shared" si="46"/>
        <v>91900</v>
      </c>
      <c r="BT263" s="96">
        <f t="shared" si="47"/>
        <v>91900</v>
      </c>
      <c r="BU263" s="98">
        <f t="shared" si="48"/>
        <v>91900</v>
      </c>
      <c r="BV263" s="77">
        <f t="shared" si="49"/>
        <v>551400</v>
      </c>
      <c r="BW263" s="9"/>
      <c r="BX263" s="9"/>
      <c r="BY263" s="9"/>
      <c r="BZ263" s="9"/>
      <c r="CA263" s="9"/>
      <c r="CB263" s="9"/>
      <c r="CC263" s="9"/>
      <c r="CD263" s="9"/>
      <c r="CE263" s="9"/>
      <c r="CF263" s="9"/>
      <c r="CG263" s="9"/>
      <c r="CH263" s="9"/>
      <c r="CI263" s="9"/>
      <c r="CJ263" s="9"/>
      <c r="CK263" s="9"/>
      <c r="CL263" s="9"/>
      <c r="CM263" s="9"/>
      <c r="CN263" s="9"/>
      <c r="CO263" s="9"/>
      <c r="CP263" s="9"/>
    </row>
    <row r="264" spans="1:94" ht="20.25" hidden="1" customHeight="1" x14ac:dyDescent="0.35">
      <c r="A264" s="99">
        <v>242</v>
      </c>
      <c r="B264" s="99" t="s">
        <v>21</v>
      </c>
      <c r="C264" s="80" t="s">
        <v>228</v>
      </c>
      <c r="D264" s="80" t="str">
        <f t="shared" si="0"/>
        <v>REPUESTOS|CABLE AUTOMOTRIZ N° 8 X METRO</v>
      </c>
      <c r="E264" s="81" t="s">
        <v>226</v>
      </c>
      <c r="F264" s="82">
        <v>1</v>
      </c>
      <c r="G264" s="83">
        <v>1575.214372658</v>
      </c>
      <c r="H264" s="84">
        <f t="shared" si="50"/>
        <v>1874.5051034630199</v>
      </c>
      <c r="I264" s="84"/>
      <c r="J264" s="84">
        <f t="shared" si="51"/>
        <v>0</v>
      </c>
      <c r="K264" s="84">
        <v>23771.429120000004</v>
      </c>
      <c r="L264" s="84">
        <f t="shared" si="52"/>
        <v>28288.000652800005</v>
      </c>
      <c r="M264" s="84">
        <v>19.203199999999999</v>
      </c>
      <c r="N264" s="84">
        <f t="shared" si="53"/>
        <v>22.851807999999998</v>
      </c>
      <c r="O264" s="84">
        <v>14.144000000000002</v>
      </c>
      <c r="P264" s="84">
        <f t="shared" si="54"/>
        <v>16.83136</v>
      </c>
      <c r="Q264" s="84"/>
      <c r="R264" s="84">
        <f t="shared" si="6"/>
        <v>0</v>
      </c>
      <c r="S264" s="86">
        <v>14900</v>
      </c>
      <c r="T264" s="87">
        <f t="shared" si="55"/>
        <v>17731</v>
      </c>
      <c r="U264" s="87"/>
      <c r="V264" s="87">
        <f t="shared" si="56"/>
        <v>0</v>
      </c>
      <c r="W264" s="87">
        <v>8571</v>
      </c>
      <c r="X264" s="87">
        <f t="shared" si="57"/>
        <v>10199.49</v>
      </c>
      <c r="Y264" s="87">
        <v>20500</v>
      </c>
      <c r="Z264" s="87">
        <f t="shared" si="67"/>
        <v>24395</v>
      </c>
      <c r="AA264" s="87">
        <v>20500</v>
      </c>
      <c r="AB264" s="87">
        <f t="shared" si="59"/>
        <v>24395</v>
      </c>
      <c r="AC264" s="87">
        <v>180000</v>
      </c>
      <c r="AD264" s="87">
        <f t="shared" si="60"/>
        <v>214200</v>
      </c>
      <c r="AE264" s="89">
        <v>16400</v>
      </c>
      <c r="AF264" s="90">
        <f t="shared" si="61"/>
        <v>19516</v>
      </c>
      <c r="AG264" s="90"/>
      <c r="AH264" s="90">
        <f t="shared" si="62"/>
        <v>0</v>
      </c>
      <c r="AI264" s="90">
        <v>9400</v>
      </c>
      <c r="AJ264" s="90">
        <f t="shared" si="63"/>
        <v>11186</v>
      </c>
      <c r="AK264" s="90">
        <v>22600</v>
      </c>
      <c r="AL264" s="90">
        <f t="shared" si="64"/>
        <v>26894</v>
      </c>
      <c r="AM264" s="90">
        <v>22600</v>
      </c>
      <c r="AN264" s="90">
        <f t="shared" si="65"/>
        <v>26894</v>
      </c>
      <c r="AO264" s="90">
        <v>198000</v>
      </c>
      <c r="AP264" s="91">
        <f t="shared" si="66"/>
        <v>235620</v>
      </c>
      <c r="AQ264" s="92">
        <f t="shared" si="19"/>
        <v>10958.404790885999</v>
      </c>
      <c r="AR264" s="93">
        <f t="shared" si="20"/>
        <v>13040.501701154339</v>
      </c>
      <c r="AS264" s="94" t="e">
        <f t="shared" si="21"/>
        <v>#DIV/0!</v>
      </c>
      <c r="AT264" s="94" t="e">
        <f t="shared" si="22"/>
        <v>#DIV/0!</v>
      </c>
      <c r="AU264" s="94">
        <f t="shared" si="23"/>
        <v>13914.143040000001</v>
      </c>
      <c r="AV264" s="94">
        <f t="shared" si="24"/>
        <v>16557.8302176</v>
      </c>
      <c r="AW264" s="94">
        <f t="shared" si="25"/>
        <v>14373.067733333335</v>
      </c>
      <c r="AX264" s="94">
        <f t="shared" si="26"/>
        <v>17103.950602666668</v>
      </c>
      <c r="AY264" s="94">
        <f t="shared" si="27"/>
        <v>14371.381333333333</v>
      </c>
      <c r="AZ264" s="94">
        <f t="shared" si="28"/>
        <v>17101.943786666667</v>
      </c>
      <c r="BA264" s="94">
        <f t="shared" si="29"/>
        <v>189000</v>
      </c>
      <c r="BB264" s="95">
        <f t="shared" si="30"/>
        <v>224910</v>
      </c>
      <c r="BC264" s="23"/>
      <c r="BD264" s="96">
        <f t="shared" si="31"/>
        <v>3932</v>
      </c>
      <c r="BE264" s="96">
        <f t="shared" si="32"/>
        <v>0</v>
      </c>
      <c r="BF264" s="96">
        <f t="shared" si="33"/>
        <v>11316</v>
      </c>
      <c r="BG264" s="96">
        <f t="shared" si="34"/>
        <v>58</v>
      </c>
      <c r="BH264" s="96">
        <f t="shared" si="35"/>
        <v>42</v>
      </c>
      <c r="BI264" s="96">
        <f t="shared" si="36"/>
        <v>188571</v>
      </c>
      <c r="BJ264" s="97">
        <f t="shared" si="37"/>
        <v>10958</v>
      </c>
      <c r="BK264" s="96">
        <f t="shared" si="38"/>
        <v>0</v>
      </c>
      <c r="BL264" s="96">
        <f t="shared" si="39"/>
        <v>13914</v>
      </c>
      <c r="BM264" s="96">
        <f t="shared" si="40"/>
        <v>14373</v>
      </c>
      <c r="BN264" s="96">
        <f t="shared" si="41"/>
        <v>14371</v>
      </c>
      <c r="BO264" s="96">
        <f t="shared" si="42"/>
        <v>189000</v>
      </c>
      <c r="BP264" s="97">
        <f t="shared" si="43"/>
        <v>15650</v>
      </c>
      <c r="BQ264" s="96">
        <f t="shared" si="44"/>
        <v>0</v>
      </c>
      <c r="BR264" s="96">
        <f t="shared" si="45"/>
        <v>8986</v>
      </c>
      <c r="BS264" s="96">
        <f t="shared" si="46"/>
        <v>21550</v>
      </c>
      <c r="BT264" s="96">
        <f t="shared" si="47"/>
        <v>21550</v>
      </c>
      <c r="BU264" s="98">
        <f t="shared" si="48"/>
        <v>189000</v>
      </c>
      <c r="BV264" s="77">
        <f t="shared" si="49"/>
        <v>256736</v>
      </c>
      <c r="BW264" s="9"/>
      <c r="BX264" s="9"/>
      <c r="BY264" s="9"/>
      <c r="BZ264" s="9"/>
      <c r="CA264" s="9"/>
      <c r="CB264" s="9"/>
      <c r="CC264" s="9"/>
      <c r="CD264" s="9"/>
      <c r="CE264" s="9"/>
      <c r="CF264" s="9"/>
      <c r="CG264" s="9"/>
      <c r="CH264" s="9"/>
      <c r="CI264" s="9"/>
      <c r="CJ264" s="9"/>
      <c r="CK264" s="9"/>
      <c r="CL264" s="9"/>
      <c r="CM264" s="9"/>
      <c r="CN264" s="9"/>
      <c r="CO264" s="9"/>
      <c r="CP264" s="9"/>
    </row>
    <row r="265" spans="1:94" ht="20.25" hidden="1" customHeight="1" x14ac:dyDescent="0.35">
      <c r="A265" s="79">
        <v>243</v>
      </c>
      <c r="B265" s="79" t="s">
        <v>35</v>
      </c>
      <c r="C265" s="80" t="s">
        <v>229</v>
      </c>
      <c r="D265" s="80" t="str">
        <f t="shared" si="0"/>
        <v>MANO DE OBRA|CABLE AUTOMOTRIZ N°10 X METRO</v>
      </c>
      <c r="E265" s="81" t="s">
        <v>10</v>
      </c>
      <c r="F265" s="82">
        <v>1</v>
      </c>
      <c r="G265" s="83">
        <v>44800.299635755</v>
      </c>
      <c r="H265" s="84">
        <f t="shared" si="50"/>
        <v>53312.356566548449</v>
      </c>
      <c r="I265" s="84">
        <v>44800.299635755</v>
      </c>
      <c r="J265" s="84">
        <f t="shared" si="51"/>
        <v>53312.356566548449</v>
      </c>
      <c r="K265" s="84">
        <v>0.91392000000000007</v>
      </c>
      <c r="L265" s="84">
        <f t="shared" si="52"/>
        <v>1.0875648</v>
      </c>
      <c r="M265" s="84">
        <v>14.633599999999999</v>
      </c>
      <c r="N265" s="84">
        <f t="shared" si="53"/>
        <v>17.413983999999999</v>
      </c>
      <c r="O265" s="84">
        <v>10.88</v>
      </c>
      <c r="P265" s="84">
        <f t="shared" si="54"/>
        <v>12.9472</v>
      </c>
      <c r="Q265" s="84"/>
      <c r="R265" s="84">
        <f t="shared" si="6"/>
        <v>0</v>
      </c>
      <c r="S265" s="86">
        <v>87500</v>
      </c>
      <c r="T265" s="87">
        <f t="shared" si="55"/>
        <v>104125</v>
      </c>
      <c r="U265" s="87">
        <v>87500</v>
      </c>
      <c r="V265" s="87">
        <f t="shared" si="56"/>
        <v>104125</v>
      </c>
      <c r="W265" s="87">
        <v>87500</v>
      </c>
      <c r="X265" s="87">
        <f t="shared" si="57"/>
        <v>104125</v>
      </c>
      <c r="Y265" s="87">
        <v>87500</v>
      </c>
      <c r="Z265" s="87">
        <f t="shared" si="67"/>
        <v>104125</v>
      </c>
      <c r="AA265" s="87">
        <v>87500</v>
      </c>
      <c r="AB265" s="87">
        <f t="shared" si="59"/>
        <v>104125</v>
      </c>
      <c r="AC265" s="87">
        <v>87500</v>
      </c>
      <c r="AD265" s="87">
        <f t="shared" si="60"/>
        <v>104125</v>
      </c>
      <c r="AE265" s="89">
        <v>96300</v>
      </c>
      <c r="AF265" s="90">
        <f t="shared" si="61"/>
        <v>114597</v>
      </c>
      <c r="AG265" s="90">
        <v>96300</v>
      </c>
      <c r="AH265" s="90">
        <f t="shared" si="62"/>
        <v>114597</v>
      </c>
      <c r="AI265" s="90">
        <v>96300</v>
      </c>
      <c r="AJ265" s="90">
        <f t="shared" si="63"/>
        <v>114597</v>
      </c>
      <c r="AK265" s="90">
        <v>96300</v>
      </c>
      <c r="AL265" s="90">
        <f t="shared" si="64"/>
        <v>114597</v>
      </c>
      <c r="AM265" s="90">
        <v>96300</v>
      </c>
      <c r="AN265" s="90">
        <f t="shared" si="65"/>
        <v>114597</v>
      </c>
      <c r="AO265" s="90">
        <v>96300</v>
      </c>
      <c r="AP265" s="91">
        <f t="shared" si="66"/>
        <v>114597</v>
      </c>
      <c r="AQ265" s="92">
        <f t="shared" si="19"/>
        <v>76200.09987858501</v>
      </c>
      <c r="AR265" s="93">
        <f t="shared" si="20"/>
        <v>90678.118855516164</v>
      </c>
      <c r="AS265" s="94">
        <f t="shared" si="21"/>
        <v>76200.09987858501</v>
      </c>
      <c r="AT265" s="94">
        <f t="shared" si="22"/>
        <v>90678.118855516164</v>
      </c>
      <c r="AU265" s="94">
        <f t="shared" si="23"/>
        <v>61266.971306666674</v>
      </c>
      <c r="AV265" s="94">
        <f t="shared" si="24"/>
        <v>72907.695854933336</v>
      </c>
      <c r="AW265" s="94">
        <f t="shared" si="25"/>
        <v>61271.544533333334</v>
      </c>
      <c r="AX265" s="94">
        <f t="shared" si="26"/>
        <v>72913.137994666657</v>
      </c>
      <c r="AY265" s="94">
        <f t="shared" si="27"/>
        <v>61270.293333333335</v>
      </c>
      <c r="AZ265" s="94">
        <f t="shared" si="28"/>
        <v>72911.649066666665</v>
      </c>
      <c r="BA265" s="94">
        <f t="shared" si="29"/>
        <v>91900</v>
      </c>
      <c r="BB265" s="95">
        <f t="shared" si="30"/>
        <v>109361</v>
      </c>
      <c r="BC265" s="23"/>
      <c r="BD265" s="96">
        <f t="shared" si="31"/>
        <v>67975</v>
      </c>
      <c r="BE265" s="96">
        <f t="shared" si="32"/>
        <v>67975</v>
      </c>
      <c r="BF265" s="96">
        <f t="shared" si="33"/>
        <v>3</v>
      </c>
      <c r="BG265" s="96">
        <f t="shared" si="34"/>
        <v>44</v>
      </c>
      <c r="BH265" s="96">
        <f t="shared" si="35"/>
        <v>33</v>
      </c>
      <c r="BI265" s="96">
        <f t="shared" si="36"/>
        <v>91689</v>
      </c>
      <c r="BJ265" s="97">
        <f t="shared" si="37"/>
        <v>76200</v>
      </c>
      <c r="BK265" s="96">
        <f t="shared" si="38"/>
        <v>76200</v>
      </c>
      <c r="BL265" s="96">
        <f t="shared" si="39"/>
        <v>61267</v>
      </c>
      <c r="BM265" s="96">
        <f t="shared" si="40"/>
        <v>61272</v>
      </c>
      <c r="BN265" s="96">
        <f t="shared" si="41"/>
        <v>61270</v>
      </c>
      <c r="BO265" s="96">
        <f t="shared" si="42"/>
        <v>91900</v>
      </c>
      <c r="BP265" s="97">
        <f t="shared" si="43"/>
        <v>91900</v>
      </c>
      <c r="BQ265" s="96">
        <f t="shared" si="44"/>
        <v>91900</v>
      </c>
      <c r="BR265" s="96">
        <f t="shared" si="45"/>
        <v>91900</v>
      </c>
      <c r="BS265" s="96">
        <f t="shared" si="46"/>
        <v>91900</v>
      </c>
      <c r="BT265" s="96">
        <f t="shared" si="47"/>
        <v>91900</v>
      </c>
      <c r="BU265" s="98">
        <f t="shared" si="48"/>
        <v>91900</v>
      </c>
      <c r="BV265" s="77">
        <f t="shared" si="49"/>
        <v>551400</v>
      </c>
      <c r="BW265" s="9"/>
      <c r="BX265" s="9"/>
      <c r="BY265" s="9"/>
      <c r="BZ265" s="9"/>
      <c r="CA265" s="9"/>
      <c r="CB265" s="9"/>
      <c r="CC265" s="9"/>
      <c r="CD265" s="9"/>
      <c r="CE265" s="9"/>
      <c r="CF265" s="9"/>
      <c r="CG265" s="9"/>
      <c r="CH265" s="9"/>
      <c r="CI265" s="9"/>
      <c r="CJ265" s="9"/>
      <c r="CK265" s="9"/>
      <c r="CL265" s="9"/>
      <c r="CM265" s="9"/>
      <c r="CN265" s="9"/>
      <c r="CO265" s="9"/>
      <c r="CP265" s="9"/>
    </row>
    <row r="266" spans="1:94" ht="20.25" hidden="1" customHeight="1" x14ac:dyDescent="0.35">
      <c r="A266" s="99">
        <v>244</v>
      </c>
      <c r="B266" s="99" t="s">
        <v>21</v>
      </c>
      <c r="C266" s="80" t="s">
        <v>229</v>
      </c>
      <c r="D266" s="80" t="str">
        <f t="shared" si="0"/>
        <v>REPUESTOS|CABLE AUTOMOTRIZ N°10 X METRO</v>
      </c>
      <c r="E266" s="81" t="s">
        <v>226</v>
      </c>
      <c r="F266" s="82">
        <v>1</v>
      </c>
      <c r="G266" s="83">
        <v>1673.9309192129999</v>
      </c>
      <c r="H266" s="84">
        <f t="shared" si="50"/>
        <v>1991.9777938634697</v>
      </c>
      <c r="I266" s="84"/>
      <c r="J266" s="84">
        <f t="shared" si="51"/>
        <v>0</v>
      </c>
      <c r="K266" s="84">
        <v>26422.852480000001</v>
      </c>
      <c r="L266" s="84">
        <f t="shared" si="52"/>
        <v>31443.194451200001</v>
      </c>
      <c r="M266" s="84">
        <v>19.203199999999999</v>
      </c>
      <c r="N266" s="84">
        <f t="shared" si="53"/>
        <v>22.851807999999998</v>
      </c>
      <c r="O266" s="84">
        <v>14.144000000000002</v>
      </c>
      <c r="P266" s="84">
        <f t="shared" si="54"/>
        <v>16.83136</v>
      </c>
      <c r="Q266" s="84"/>
      <c r="R266" s="84">
        <f t="shared" si="6"/>
        <v>0</v>
      </c>
      <c r="S266" s="86">
        <v>15100</v>
      </c>
      <c r="T266" s="87">
        <f t="shared" si="55"/>
        <v>17969</v>
      </c>
      <c r="U266" s="87"/>
      <c r="V266" s="87">
        <f t="shared" si="56"/>
        <v>0</v>
      </c>
      <c r="W266" s="87">
        <v>21888</v>
      </c>
      <c r="X266" s="87">
        <f t="shared" si="57"/>
        <v>26046.719999999998</v>
      </c>
      <c r="Y266" s="87">
        <v>15000</v>
      </c>
      <c r="Z266" s="87">
        <f t="shared" si="67"/>
        <v>17850</v>
      </c>
      <c r="AA266" s="87">
        <v>15000</v>
      </c>
      <c r="AB266" s="87">
        <f t="shared" si="59"/>
        <v>17850</v>
      </c>
      <c r="AC266" s="87">
        <v>180000</v>
      </c>
      <c r="AD266" s="87">
        <f t="shared" si="60"/>
        <v>214200</v>
      </c>
      <c r="AE266" s="89">
        <v>16600</v>
      </c>
      <c r="AF266" s="90">
        <f t="shared" si="61"/>
        <v>19754</v>
      </c>
      <c r="AG266" s="90"/>
      <c r="AH266" s="90">
        <f t="shared" si="62"/>
        <v>0</v>
      </c>
      <c r="AI266" s="90">
        <v>24100</v>
      </c>
      <c r="AJ266" s="90">
        <f t="shared" si="63"/>
        <v>28679</v>
      </c>
      <c r="AK266" s="90">
        <v>16500</v>
      </c>
      <c r="AL266" s="90">
        <f t="shared" si="64"/>
        <v>19635</v>
      </c>
      <c r="AM266" s="90">
        <v>16500</v>
      </c>
      <c r="AN266" s="90">
        <f t="shared" si="65"/>
        <v>19635</v>
      </c>
      <c r="AO266" s="90">
        <v>198000</v>
      </c>
      <c r="AP266" s="91">
        <f t="shared" si="66"/>
        <v>235620</v>
      </c>
      <c r="AQ266" s="92">
        <f t="shared" si="19"/>
        <v>11124.643639737667</v>
      </c>
      <c r="AR266" s="93">
        <f t="shared" si="20"/>
        <v>13238.325931287824</v>
      </c>
      <c r="AS266" s="94" t="e">
        <f t="shared" si="21"/>
        <v>#DIV/0!</v>
      </c>
      <c r="AT266" s="94" t="e">
        <f t="shared" si="22"/>
        <v>#DIV/0!</v>
      </c>
      <c r="AU266" s="94">
        <f t="shared" si="23"/>
        <v>24136.950826666667</v>
      </c>
      <c r="AV266" s="94">
        <f t="shared" si="24"/>
        <v>28722.971483733334</v>
      </c>
      <c r="AW266" s="94">
        <f t="shared" si="25"/>
        <v>10506.401066666667</v>
      </c>
      <c r="AX266" s="94">
        <f t="shared" si="26"/>
        <v>12502.617269333334</v>
      </c>
      <c r="AY266" s="94">
        <f t="shared" si="27"/>
        <v>10504.714666666667</v>
      </c>
      <c r="AZ266" s="94">
        <f t="shared" si="28"/>
        <v>12500.610453333333</v>
      </c>
      <c r="BA266" s="94">
        <f t="shared" si="29"/>
        <v>189000</v>
      </c>
      <c r="BB266" s="95">
        <f t="shared" si="30"/>
        <v>224910</v>
      </c>
      <c r="BC266" s="23"/>
      <c r="BD266" s="96">
        <f t="shared" si="31"/>
        <v>4144</v>
      </c>
      <c r="BE266" s="96">
        <f t="shared" si="32"/>
        <v>0</v>
      </c>
      <c r="BF266" s="96">
        <f t="shared" si="33"/>
        <v>23995</v>
      </c>
      <c r="BG266" s="96">
        <f t="shared" si="34"/>
        <v>57</v>
      </c>
      <c r="BH266" s="96">
        <f t="shared" si="35"/>
        <v>42</v>
      </c>
      <c r="BI266" s="96">
        <f t="shared" si="36"/>
        <v>188571</v>
      </c>
      <c r="BJ266" s="97">
        <f t="shared" si="37"/>
        <v>11125</v>
      </c>
      <c r="BK266" s="96">
        <f t="shared" si="38"/>
        <v>0</v>
      </c>
      <c r="BL266" s="96">
        <f t="shared" si="39"/>
        <v>24137</v>
      </c>
      <c r="BM266" s="96">
        <f t="shared" si="40"/>
        <v>10506</v>
      </c>
      <c r="BN266" s="96">
        <f t="shared" si="41"/>
        <v>10505</v>
      </c>
      <c r="BO266" s="96">
        <f t="shared" si="42"/>
        <v>189000</v>
      </c>
      <c r="BP266" s="97">
        <f t="shared" si="43"/>
        <v>15850</v>
      </c>
      <c r="BQ266" s="96">
        <f t="shared" si="44"/>
        <v>0</v>
      </c>
      <c r="BR266" s="96">
        <f t="shared" si="45"/>
        <v>24137</v>
      </c>
      <c r="BS266" s="96">
        <f t="shared" si="46"/>
        <v>15750</v>
      </c>
      <c r="BT266" s="96">
        <f t="shared" si="47"/>
        <v>15750</v>
      </c>
      <c r="BU266" s="98">
        <f t="shared" si="48"/>
        <v>189000</v>
      </c>
      <c r="BV266" s="77">
        <f t="shared" si="49"/>
        <v>260487</v>
      </c>
      <c r="BW266" s="9"/>
      <c r="BX266" s="9"/>
      <c r="BY266" s="9"/>
      <c r="BZ266" s="9"/>
      <c r="CA266" s="9"/>
      <c r="CB266" s="9"/>
      <c r="CC266" s="9"/>
      <c r="CD266" s="9"/>
      <c r="CE266" s="9"/>
      <c r="CF266" s="9"/>
      <c r="CG266" s="9"/>
      <c r="CH266" s="9"/>
      <c r="CI266" s="9"/>
      <c r="CJ266" s="9"/>
      <c r="CK266" s="9"/>
      <c r="CL266" s="9"/>
      <c r="CM266" s="9"/>
      <c r="CN266" s="9"/>
      <c r="CO266" s="9"/>
      <c r="CP266" s="9"/>
    </row>
    <row r="267" spans="1:94" ht="20.25" hidden="1" customHeight="1" x14ac:dyDescent="0.35">
      <c r="A267" s="79">
        <v>245</v>
      </c>
      <c r="B267" s="79" t="s">
        <v>35</v>
      </c>
      <c r="C267" s="80" t="s">
        <v>230</v>
      </c>
      <c r="D267" s="80" t="str">
        <f t="shared" si="0"/>
        <v>MANO DE OBRA|CABLE DE CARGA</v>
      </c>
      <c r="E267" s="81" t="s">
        <v>10</v>
      </c>
      <c r="F267" s="82">
        <v>1</v>
      </c>
      <c r="G267" s="83"/>
      <c r="H267" s="84">
        <f t="shared" si="50"/>
        <v>0</v>
      </c>
      <c r="I267" s="84"/>
      <c r="J267" s="84">
        <f t="shared" si="51"/>
        <v>0</v>
      </c>
      <c r="K267" s="84"/>
      <c r="L267" s="84">
        <f t="shared" si="52"/>
        <v>0</v>
      </c>
      <c r="M267" s="84"/>
      <c r="N267" s="84">
        <f t="shared" si="53"/>
        <v>0</v>
      </c>
      <c r="O267" s="84"/>
      <c r="P267" s="84">
        <f t="shared" si="54"/>
        <v>0</v>
      </c>
      <c r="Q267" s="84"/>
      <c r="R267" s="84">
        <f t="shared" si="6"/>
        <v>0</v>
      </c>
      <c r="S267" s="86"/>
      <c r="T267" s="87">
        <f t="shared" si="55"/>
        <v>0</v>
      </c>
      <c r="U267" s="87"/>
      <c r="V267" s="87">
        <f t="shared" si="56"/>
        <v>0</v>
      </c>
      <c r="W267" s="87"/>
      <c r="X267" s="87">
        <f t="shared" si="57"/>
        <v>0</v>
      </c>
      <c r="Y267" s="87"/>
      <c r="Z267" s="87">
        <f t="shared" si="67"/>
        <v>0</v>
      </c>
      <c r="AA267" s="87"/>
      <c r="AB267" s="87">
        <f t="shared" si="59"/>
        <v>0</v>
      </c>
      <c r="AC267" s="87">
        <v>187500</v>
      </c>
      <c r="AD267" s="87">
        <f t="shared" si="60"/>
        <v>223125</v>
      </c>
      <c r="AE267" s="89"/>
      <c r="AF267" s="90">
        <f t="shared" si="61"/>
        <v>0</v>
      </c>
      <c r="AG267" s="90"/>
      <c r="AH267" s="90">
        <f t="shared" si="62"/>
        <v>0</v>
      </c>
      <c r="AI267" s="90"/>
      <c r="AJ267" s="90">
        <f t="shared" si="63"/>
        <v>0</v>
      </c>
      <c r="AK267" s="90"/>
      <c r="AL267" s="90">
        <f t="shared" si="64"/>
        <v>0</v>
      </c>
      <c r="AM267" s="90"/>
      <c r="AN267" s="90">
        <f t="shared" si="65"/>
        <v>0</v>
      </c>
      <c r="AO267" s="90">
        <v>206300</v>
      </c>
      <c r="AP267" s="91">
        <f t="shared" si="66"/>
        <v>245497</v>
      </c>
      <c r="AQ267" s="92" t="e">
        <f t="shared" si="19"/>
        <v>#DIV/0!</v>
      </c>
      <c r="AR267" s="93" t="e">
        <f t="shared" si="20"/>
        <v>#DIV/0!</v>
      </c>
      <c r="AS267" s="94" t="e">
        <f t="shared" si="21"/>
        <v>#DIV/0!</v>
      </c>
      <c r="AT267" s="94" t="e">
        <f t="shared" si="22"/>
        <v>#DIV/0!</v>
      </c>
      <c r="AU267" s="94" t="e">
        <f t="shared" si="23"/>
        <v>#DIV/0!</v>
      </c>
      <c r="AV267" s="94" t="e">
        <f t="shared" si="24"/>
        <v>#DIV/0!</v>
      </c>
      <c r="AW267" s="94" t="e">
        <f t="shared" si="25"/>
        <v>#DIV/0!</v>
      </c>
      <c r="AX267" s="94" t="e">
        <f t="shared" si="26"/>
        <v>#DIV/0!</v>
      </c>
      <c r="AY267" s="94" t="e">
        <f t="shared" si="27"/>
        <v>#DIV/0!</v>
      </c>
      <c r="AZ267" s="94" t="e">
        <f t="shared" si="28"/>
        <v>#DIV/0!</v>
      </c>
      <c r="BA267" s="94">
        <f t="shared" si="29"/>
        <v>196900</v>
      </c>
      <c r="BB267" s="95">
        <f t="shared" si="30"/>
        <v>234311</v>
      </c>
      <c r="BC267" s="23"/>
      <c r="BD267" s="96">
        <f t="shared" si="31"/>
        <v>0</v>
      </c>
      <c r="BE267" s="96">
        <f t="shared" si="32"/>
        <v>0</v>
      </c>
      <c r="BF267" s="96">
        <f t="shared" si="33"/>
        <v>0</v>
      </c>
      <c r="BG267" s="96">
        <f t="shared" si="34"/>
        <v>0</v>
      </c>
      <c r="BH267" s="96">
        <f t="shared" si="35"/>
        <v>0</v>
      </c>
      <c r="BI267" s="96">
        <f t="shared" si="36"/>
        <v>196451</v>
      </c>
      <c r="BJ267" s="97">
        <f t="shared" si="37"/>
        <v>0</v>
      </c>
      <c r="BK267" s="96">
        <f t="shared" si="38"/>
        <v>0</v>
      </c>
      <c r="BL267" s="96">
        <f t="shared" si="39"/>
        <v>0</v>
      </c>
      <c r="BM267" s="96">
        <f t="shared" si="40"/>
        <v>0</v>
      </c>
      <c r="BN267" s="96">
        <f t="shared" si="41"/>
        <v>0</v>
      </c>
      <c r="BO267" s="96">
        <f t="shared" si="42"/>
        <v>196900</v>
      </c>
      <c r="BP267" s="97">
        <f t="shared" si="43"/>
        <v>0</v>
      </c>
      <c r="BQ267" s="96">
        <f t="shared" si="44"/>
        <v>0</v>
      </c>
      <c r="BR267" s="96">
        <f t="shared" si="45"/>
        <v>0</v>
      </c>
      <c r="BS267" s="96">
        <f t="shared" si="46"/>
        <v>0</v>
      </c>
      <c r="BT267" s="96">
        <f t="shared" si="47"/>
        <v>0</v>
      </c>
      <c r="BU267" s="98">
        <f t="shared" si="48"/>
        <v>196900</v>
      </c>
      <c r="BV267" s="77">
        <f t="shared" si="49"/>
        <v>196900</v>
      </c>
      <c r="BW267" s="9"/>
      <c r="BX267" s="9"/>
      <c r="BY267" s="9"/>
      <c r="BZ267" s="9"/>
      <c r="CA267" s="9"/>
      <c r="CB267" s="9"/>
      <c r="CC267" s="9"/>
      <c r="CD267" s="9"/>
      <c r="CE267" s="9"/>
      <c r="CF267" s="9"/>
      <c r="CG267" s="9"/>
      <c r="CH267" s="9"/>
      <c r="CI267" s="9"/>
      <c r="CJ267" s="9"/>
      <c r="CK267" s="9"/>
      <c r="CL267" s="9"/>
      <c r="CM267" s="9"/>
      <c r="CN267" s="9"/>
      <c r="CO267" s="9"/>
      <c r="CP267" s="9"/>
    </row>
    <row r="268" spans="1:94" ht="20.25" hidden="1" customHeight="1" x14ac:dyDescent="0.35">
      <c r="A268" s="99">
        <v>246</v>
      </c>
      <c r="B268" s="99" t="s">
        <v>21</v>
      </c>
      <c r="C268" s="80" t="s">
        <v>230</v>
      </c>
      <c r="D268" s="80" t="str">
        <f t="shared" si="0"/>
        <v>REPUESTOS|CABLE DE CARGA</v>
      </c>
      <c r="E268" s="81" t="s">
        <v>84</v>
      </c>
      <c r="F268" s="82">
        <v>1</v>
      </c>
      <c r="G268" s="83"/>
      <c r="H268" s="84">
        <f t="shared" si="50"/>
        <v>0</v>
      </c>
      <c r="I268" s="84"/>
      <c r="J268" s="84">
        <f t="shared" si="51"/>
        <v>0</v>
      </c>
      <c r="K268" s="84"/>
      <c r="L268" s="84">
        <f t="shared" si="52"/>
        <v>0</v>
      </c>
      <c r="M268" s="84"/>
      <c r="N268" s="84">
        <f t="shared" si="53"/>
        <v>0</v>
      </c>
      <c r="O268" s="84"/>
      <c r="P268" s="84">
        <f t="shared" si="54"/>
        <v>0</v>
      </c>
      <c r="Q268" s="84"/>
      <c r="R268" s="84">
        <f t="shared" si="6"/>
        <v>0</v>
      </c>
      <c r="S268" s="86"/>
      <c r="T268" s="87">
        <f t="shared" si="55"/>
        <v>0</v>
      </c>
      <c r="U268" s="87"/>
      <c r="V268" s="87">
        <f t="shared" si="56"/>
        <v>0</v>
      </c>
      <c r="W268" s="87"/>
      <c r="X268" s="87">
        <f t="shared" si="57"/>
        <v>0</v>
      </c>
      <c r="Y268" s="87"/>
      <c r="Z268" s="87">
        <f t="shared" si="67"/>
        <v>0</v>
      </c>
      <c r="AA268" s="87"/>
      <c r="AB268" s="87">
        <f t="shared" si="59"/>
        <v>0</v>
      </c>
      <c r="AC268" s="87">
        <v>800000</v>
      </c>
      <c r="AD268" s="87">
        <f t="shared" si="60"/>
        <v>952000</v>
      </c>
      <c r="AE268" s="89"/>
      <c r="AF268" s="90">
        <f t="shared" si="61"/>
        <v>0</v>
      </c>
      <c r="AG268" s="90"/>
      <c r="AH268" s="90">
        <f t="shared" si="62"/>
        <v>0</v>
      </c>
      <c r="AI268" s="90"/>
      <c r="AJ268" s="90">
        <f t="shared" si="63"/>
        <v>0</v>
      </c>
      <c r="AK268" s="90"/>
      <c r="AL268" s="90">
        <f t="shared" si="64"/>
        <v>0</v>
      </c>
      <c r="AM268" s="90"/>
      <c r="AN268" s="90">
        <f t="shared" si="65"/>
        <v>0</v>
      </c>
      <c r="AO268" s="90">
        <v>880000</v>
      </c>
      <c r="AP268" s="91">
        <f t="shared" si="66"/>
        <v>1047200</v>
      </c>
      <c r="AQ268" s="92" t="e">
        <f t="shared" si="19"/>
        <v>#DIV/0!</v>
      </c>
      <c r="AR268" s="93" t="e">
        <f t="shared" si="20"/>
        <v>#DIV/0!</v>
      </c>
      <c r="AS268" s="94" t="e">
        <f t="shared" si="21"/>
        <v>#DIV/0!</v>
      </c>
      <c r="AT268" s="94" t="e">
        <f t="shared" si="22"/>
        <v>#DIV/0!</v>
      </c>
      <c r="AU268" s="94" t="e">
        <f t="shared" si="23"/>
        <v>#DIV/0!</v>
      </c>
      <c r="AV268" s="94" t="e">
        <f t="shared" si="24"/>
        <v>#DIV/0!</v>
      </c>
      <c r="AW268" s="94" t="e">
        <f t="shared" si="25"/>
        <v>#DIV/0!</v>
      </c>
      <c r="AX268" s="94" t="e">
        <f t="shared" si="26"/>
        <v>#DIV/0!</v>
      </c>
      <c r="AY268" s="94" t="e">
        <f t="shared" si="27"/>
        <v>#DIV/0!</v>
      </c>
      <c r="AZ268" s="94" t="e">
        <f t="shared" si="28"/>
        <v>#DIV/0!</v>
      </c>
      <c r="BA268" s="94">
        <f t="shared" si="29"/>
        <v>840000</v>
      </c>
      <c r="BB268" s="95">
        <f t="shared" si="30"/>
        <v>999600</v>
      </c>
      <c r="BC268" s="23"/>
      <c r="BD268" s="96">
        <f t="shared" si="31"/>
        <v>0</v>
      </c>
      <c r="BE268" s="96">
        <f t="shared" si="32"/>
        <v>0</v>
      </c>
      <c r="BF268" s="96">
        <f t="shared" si="33"/>
        <v>0</v>
      </c>
      <c r="BG268" s="96">
        <f t="shared" si="34"/>
        <v>0</v>
      </c>
      <c r="BH268" s="96">
        <f t="shared" si="35"/>
        <v>0</v>
      </c>
      <c r="BI268" s="96">
        <f t="shared" si="36"/>
        <v>838095</v>
      </c>
      <c r="BJ268" s="97">
        <f t="shared" si="37"/>
        <v>0</v>
      </c>
      <c r="BK268" s="96">
        <f t="shared" si="38"/>
        <v>0</v>
      </c>
      <c r="BL268" s="96">
        <f t="shared" si="39"/>
        <v>0</v>
      </c>
      <c r="BM268" s="96">
        <f t="shared" si="40"/>
        <v>0</v>
      </c>
      <c r="BN268" s="96">
        <f t="shared" si="41"/>
        <v>0</v>
      </c>
      <c r="BO268" s="96">
        <f t="shared" si="42"/>
        <v>840000</v>
      </c>
      <c r="BP268" s="97">
        <f t="shared" si="43"/>
        <v>0</v>
      </c>
      <c r="BQ268" s="96">
        <f t="shared" si="44"/>
        <v>0</v>
      </c>
      <c r="BR268" s="96">
        <f t="shared" si="45"/>
        <v>0</v>
      </c>
      <c r="BS268" s="96">
        <f t="shared" si="46"/>
        <v>0</v>
      </c>
      <c r="BT268" s="96">
        <f t="shared" si="47"/>
        <v>0</v>
      </c>
      <c r="BU268" s="98">
        <f t="shared" si="48"/>
        <v>840000</v>
      </c>
      <c r="BV268" s="77">
        <f t="shared" si="49"/>
        <v>840000</v>
      </c>
      <c r="BW268" s="9"/>
      <c r="BX268" s="9"/>
      <c r="BY268" s="9"/>
      <c r="BZ268" s="9"/>
      <c r="CA268" s="9"/>
      <c r="CB268" s="9"/>
      <c r="CC268" s="9"/>
      <c r="CD268" s="9"/>
      <c r="CE268" s="9"/>
      <c r="CF268" s="9"/>
      <c r="CG268" s="9"/>
      <c r="CH268" s="9"/>
      <c r="CI268" s="9"/>
      <c r="CJ268" s="9"/>
      <c r="CK268" s="9"/>
      <c r="CL268" s="9"/>
      <c r="CM268" s="9"/>
      <c r="CN268" s="9"/>
      <c r="CO268" s="9"/>
      <c r="CP268" s="9"/>
    </row>
    <row r="269" spans="1:94" ht="20.25" hidden="1" customHeight="1" x14ac:dyDescent="0.35">
      <c r="A269" s="79">
        <v>247</v>
      </c>
      <c r="B269" s="79" t="s">
        <v>35</v>
      </c>
      <c r="C269" s="80" t="s">
        <v>231</v>
      </c>
      <c r="D269" s="80" t="str">
        <f t="shared" si="0"/>
        <v>MANO DE OBRA|CADENA CARDAN</v>
      </c>
      <c r="E269" s="81" t="s">
        <v>10</v>
      </c>
      <c r="F269" s="82">
        <v>1</v>
      </c>
      <c r="G269" s="83">
        <v>67201.368899437002</v>
      </c>
      <c r="H269" s="84">
        <f t="shared" si="50"/>
        <v>79969.628990330035</v>
      </c>
      <c r="I269" s="84">
        <v>67201.368899437002</v>
      </c>
      <c r="J269" s="84">
        <f t="shared" si="51"/>
        <v>79969.628990330035</v>
      </c>
      <c r="K269" s="84">
        <v>0.91392000000000007</v>
      </c>
      <c r="L269" s="84">
        <f t="shared" si="52"/>
        <v>1.0875648</v>
      </c>
      <c r="M269" s="84">
        <v>14.633599999999999</v>
      </c>
      <c r="N269" s="84">
        <f t="shared" si="53"/>
        <v>17.413983999999999</v>
      </c>
      <c r="O269" s="84">
        <v>10.88</v>
      </c>
      <c r="P269" s="84">
        <f t="shared" si="54"/>
        <v>12.9472</v>
      </c>
      <c r="Q269" s="84"/>
      <c r="R269" s="84">
        <f t="shared" si="6"/>
        <v>0</v>
      </c>
      <c r="S269" s="86">
        <v>262500</v>
      </c>
      <c r="T269" s="87">
        <f t="shared" si="55"/>
        <v>312375</v>
      </c>
      <c r="U269" s="87">
        <v>262500</v>
      </c>
      <c r="V269" s="87">
        <f t="shared" si="56"/>
        <v>312375</v>
      </c>
      <c r="W269" s="87">
        <v>262500</v>
      </c>
      <c r="X269" s="87">
        <f t="shared" si="57"/>
        <v>312375</v>
      </c>
      <c r="Y269" s="87"/>
      <c r="Z269" s="87">
        <f t="shared" si="67"/>
        <v>0</v>
      </c>
      <c r="AA269" s="87"/>
      <c r="AB269" s="87">
        <f t="shared" si="59"/>
        <v>0</v>
      </c>
      <c r="AC269" s="87">
        <v>262500</v>
      </c>
      <c r="AD269" s="87">
        <f t="shared" si="60"/>
        <v>312375</v>
      </c>
      <c r="AE269" s="89">
        <v>288800</v>
      </c>
      <c r="AF269" s="90">
        <f t="shared" si="61"/>
        <v>343672</v>
      </c>
      <c r="AG269" s="90">
        <v>288800</v>
      </c>
      <c r="AH269" s="90">
        <f t="shared" si="62"/>
        <v>343672</v>
      </c>
      <c r="AI269" s="90">
        <v>288800</v>
      </c>
      <c r="AJ269" s="90">
        <f t="shared" si="63"/>
        <v>343672</v>
      </c>
      <c r="AK269" s="90"/>
      <c r="AL269" s="90">
        <f t="shared" si="64"/>
        <v>0</v>
      </c>
      <c r="AM269" s="90"/>
      <c r="AN269" s="90">
        <f t="shared" si="65"/>
        <v>0</v>
      </c>
      <c r="AO269" s="90">
        <v>288800</v>
      </c>
      <c r="AP269" s="91">
        <f t="shared" si="66"/>
        <v>343672</v>
      </c>
      <c r="AQ269" s="92">
        <f t="shared" si="19"/>
        <v>206167.12296647902</v>
      </c>
      <c r="AR269" s="93">
        <f t="shared" si="20"/>
        <v>245338.87633011001</v>
      </c>
      <c r="AS269" s="94">
        <f t="shared" si="21"/>
        <v>206167.12296647902</v>
      </c>
      <c r="AT269" s="94">
        <f t="shared" si="22"/>
        <v>245338.87633011001</v>
      </c>
      <c r="AU269" s="94">
        <f t="shared" si="23"/>
        <v>183766.97130666664</v>
      </c>
      <c r="AV269" s="94">
        <f t="shared" si="24"/>
        <v>218682.69585493329</v>
      </c>
      <c r="AW269" s="94">
        <f t="shared" si="25"/>
        <v>14.633599999999999</v>
      </c>
      <c r="AX269" s="94">
        <f t="shared" si="26"/>
        <v>17.413983999999999</v>
      </c>
      <c r="AY269" s="94">
        <f t="shared" si="27"/>
        <v>10.88</v>
      </c>
      <c r="AZ269" s="94">
        <f t="shared" si="28"/>
        <v>12.9472</v>
      </c>
      <c r="BA269" s="94">
        <f t="shared" si="29"/>
        <v>275650</v>
      </c>
      <c r="BB269" s="95">
        <f t="shared" si="30"/>
        <v>328023.5</v>
      </c>
      <c r="BC269" s="23"/>
      <c r="BD269" s="96">
        <f t="shared" si="31"/>
        <v>135423</v>
      </c>
      <c r="BE269" s="96">
        <f t="shared" si="32"/>
        <v>135423</v>
      </c>
      <c r="BF269" s="96">
        <f t="shared" si="33"/>
        <v>3</v>
      </c>
      <c r="BG269" s="96">
        <f t="shared" si="34"/>
        <v>15</v>
      </c>
      <c r="BH269" s="96">
        <f t="shared" si="35"/>
        <v>11</v>
      </c>
      <c r="BI269" s="96">
        <f t="shared" si="36"/>
        <v>275023</v>
      </c>
      <c r="BJ269" s="97">
        <f t="shared" si="37"/>
        <v>206167</v>
      </c>
      <c r="BK269" s="96">
        <f t="shared" si="38"/>
        <v>206167</v>
      </c>
      <c r="BL269" s="96">
        <f t="shared" si="39"/>
        <v>183767</v>
      </c>
      <c r="BM269" s="96">
        <f t="shared" si="40"/>
        <v>15</v>
      </c>
      <c r="BN269" s="96">
        <f t="shared" si="41"/>
        <v>11</v>
      </c>
      <c r="BO269" s="96">
        <f t="shared" si="42"/>
        <v>275650</v>
      </c>
      <c r="BP269" s="97">
        <f t="shared" si="43"/>
        <v>275650</v>
      </c>
      <c r="BQ269" s="96">
        <f t="shared" si="44"/>
        <v>275650</v>
      </c>
      <c r="BR269" s="96">
        <f t="shared" si="45"/>
        <v>275650</v>
      </c>
      <c r="BS269" s="96">
        <f t="shared" si="46"/>
        <v>0</v>
      </c>
      <c r="BT269" s="96">
        <f t="shared" si="47"/>
        <v>0</v>
      </c>
      <c r="BU269" s="98">
        <f t="shared" si="48"/>
        <v>275650</v>
      </c>
      <c r="BV269" s="77">
        <f t="shared" si="49"/>
        <v>1102600</v>
      </c>
      <c r="BW269" s="9"/>
      <c r="BX269" s="9"/>
      <c r="BY269" s="9"/>
      <c r="BZ269" s="9"/>
      <c r="CA269" s="9"/>
      <c r="CB269" s="9"/>
      <c r="CC269" s="9"/>
      <c r="CD269" s="9"/>
      <c r="CE269" s="9"/>
      <c r="CF269" s="9"/>
      <c r="CG269" s="9"/>
      <c r="CH269" s="9"/>
      <c r="CI269" s="9"/>
      <c r="CJ269" s="9"/>
      <c r="CK269" s="9"/>
      <c r="CL269" s="9"/>
      <c r="CM269" s="9"/>
      <c r="CN269" s="9"/>
      <c r="CO269" s="9"/>
      <c r="CP269" s="9"/>
    </row>
    <row r="270" spans="1:94" ht="20.25" hidden="1" customHeight="1" x14ac:dyDescent="0.35">
      <c r="A270" s="99">
        <v>248</v>
      </c>
      <c r="B270" s="99" t="s">
        <v>21</v>
      </c>
      <c r="C270" s="80" t="s">
        <v>231</v>
      </c>
      <c r="D270" s="80" t="str">
        <f t="shared" si="0"/>
        <v>REPUESTOS|CADENA CARDAN</v>
      </c>
      <c r="E270" s="81" t="s">
        <v>84</v>
      </c>
      <c r="F270" s="82">
        <v>1</v>
      </c>
      <c r="G270" s="83">
        <v>25590.004619517</v>
      </c>
      <c r="H270" s="84">
        <f t="shared" si="50"/>
        <v>30452.105497225228</v>
      </c>
      <c r="I270" s="84">
        <v>36134.649558603</v>
      </c>
      <c r="J270" s="84">
        <f t="shared" si="51"/>
        <v>43000.23297473757</v>
      </c>
      <c r="K270" s="84">
        <v>0.91392000000000007</v>
      </c>
      <c r="L270" s="84">
        <f t="shared" si="52"/>
        <v>1.0875648</v>
      </c>
      <c r="M270" s="84">
        <v>19.203199999999999</v>
      </c>
      <c r="N270" s="84">
        <f t="shared" si="53"/>
        <v>22.851807999999998</v>
      </c>
      <c r="O270" s="84">
        <v>14.144000000000002</v>
      </c>
      <c r="P270" s="84">
        <f t="shared" si="54"/>
        <v>16.83136</v>
      </c>
      <c r="Q270" s="84"/>
      <c r="R270" s="84">
        <f t="shared" si="6"/>
        <v>0</v>
      </c>
      <c r="S270" s="86">
        <v>1600000</v>
      </c>
      <c r="T270" s="87">
        <f t="shared" si="55"/>
        <v>1904000</v>
      </c>
      <c r="U270" s="87"/>
      <c r="V270" s="87">
        <f t="shared" si="56"/>
        <v>0</v>
      </c>
      <c r="W270" s="87">
        <v>1815126</v>
      </c>
      <c r="X270" s="87">
        <f t="shared" si="57"/>
        <v>2159999.94</v>
      </c>
      <c r="Y270" s="87"/>
      <c r="Z270" s="87">
        <f t="shared" si="67"/>
        <v>0</v>
      </c>
      <c r="AA270" s="87"/>
      <c r="AB270" s="87">
        <f t="shared" si="59"/>
        <v>0</v>
      </c>
      <c r="AC270" s="87">
        <v>5000000</v>
      </c>
      <c r="AD270" s="87">
        <f t="shared" si="60"/>
        <v>5950000</v>
      </c>
      <c r="AE270" s="89">
        <v>1760000</v>
      </c>
      <c r="AF270" s="90">
        <f t="shared" si="61"/>
        <v>2094400</v>
      </c>
      <c r="AG270" s="90"/>
      <c r="AH270" s="90">
        <f t="shared" si="62"/>
        <v>0</v>
      </c>
      <c r="AI270" s="90">
        <v>1996600</v>
      </c>
      <c r="AJ270" s="90">
        <f t="shared" si="63"/>
        <v>2375954</v>
      </c>
      <c r="AK270" s="90"/>
      <c r="AL270" s="90">
        <f t="shared" si="64"/>
        <v>0</v>
      </c>
      <c r="AM270" s="90"/>
      <c r="AN270" s="90">
        <f t="shared" si="65"/>
        <v>0</v>
      </c>
      <c r="AO270" s="90">
        <v>5500000</v>
      </c>
      <c r="AP270" s="91">
        <f t="shared" si="66"/>
        <v>6545000</v>
      </c>
      <c r="AQ270" s="92">
        <f t="shared" si="19"/>
        <v>1128530.001539839</v>
      </c>
      <c r="AR270" s="93">
        <f t="shared" si="20"/>
        <v>1342950.7018324083</v>
      </c>
      <c r="AS270" s="94">
        <f t="shared" si="21"/>
        <v>36134.649558603</v>
      </c>
      <c r="AT270" s="94">
        <f t="shared" si="22"/>
        <v>43000.23297473757</v>
      </c>
      <c r="AU270" s="94">
        <f t="shared" si="23"/>
        <v>1270575.6379733335</v>
      </c>
      <c r="AV270" s="94">
        <f t="shared" si="24"/>
        <v>1511985.0091882667</v>
      </c>
      <c r="AW270" s="94">
        <f t="shared" si="25"/>
        <v>19.203199999999999</v>
      </c>
      <c r="AX270" s="94">
        <f t="shared" si="26"/>
        <v>22.851807999999998</v>
      </c>
      <c r="AY270" s="94">
        <f t="shared" si="27"/>
        <v>14.144000000000002</v>
      </c>
      <c r="AZ270" s="94">
        <f t="shared" si="28"/>
        <v>16.83136</v>
      </c>
      <c r="BA270" s="94">
        <f t="shared" si="29"/>
        <v>5250000</v>
      </c>
      <c r="BB270" s="95">
        <f t="shared" si="30"/>
        <v>6247500</v>
      </c>
      <c r="BC270" s="23"/>
      <c r="BD270" s="96">
        <f t="shared" si="31"/>
        <v>74495</v>
      </c>
      <c r="BE270" s="96">
        <f t="shared" si="32"/>
        <v>36135</v>
      </c>
      <c r="BF270" s="96">
        <f t="shared" si="33"/>
        <v>3</v>
      </c>
      <c r="BG270" s="96">
        <f t="shared" si="34"/>
        <v>19</v>
      </c>
      <c r="BH270" s="96">
        <f t="shared" si="35"/>
        <v>14</v>
      </c>
      <c r="BI270" s="96">
        <f t="shared" si="36"/>
        <v>5238095</v>
      </c>
      <c r="BJ270" s="97">
        <f t="shared" si="37"/>
        <v>1128530</v>
      </c>
      <c r="BK270" s="96">
        <f t="shared" si="38"/>
        <v>36135</v>
      </c>
      <c r="BL270" s="96">
        <f t="shared" si="39"/>
        <v>1270576</v>
      </c>
      <c r="BM270" s="96">
        <f t="shared" si="40"/>
        <v>19</v>
      </c>
      <c r="BN270" s="96">
        <f t="shared" si="41"/>
        <v>14</v>
      </c>
      <c r="BO270" s="96">
        <f t="shared" si="42"/>
        <v>5250000</v>
      </c>
      <c r="BP270" s="97">
        <f t="shared" si="43"/>
        <v>1680000</v>
      </c>
      <c r="BQ270" s="96">
        <f t="shared" si="44"/>
        <v>0</v>
      </c>
      <c r="BR270" s="96">
        <f t="shared" si="45"/>
        <v>1905863</v>
      </c>
      <c r="BS270" s="96">
        <f t="shared" si="46"/>
        <v>0</v>
      </c>
      <c r="BT270" s="96">
        <f t="shared" si="47"/>
        <v>0</v>
      </c>
      <c r="BU270" s="98">
        <f t="shared" si="48"/>
        <v>5250000</v>
      </c>
      <c r="BV270" s="77">
        <f t="shared" si="49"/>
        <v>8835863</v>
      </c>
      <c r="BW270" s="9"/>
      <c r="BX270" s="9"/>
      <c r="BY270" s="9"/>
      <c r="BZ270" s="9"/>
      <c r="CA270" s="9"/>
      <c r="CB270" s="9"/>
      <c r="CC270" s="9"/>
      <c r="CD270" s="9"/>
      <c r="CE270" s="9"/>
      <c r="CF270" s="9"/>
      <c r="CG270" s="9"/>
      <c r="CH270" s="9"/>
      <c r="CI270" s="9"/>
      <c r="CJ270" s="9"/>
      <c r="CK270" s="9"/>
      <c r="CL270" s="9"/>
      <c r="CM270" s="9"/>
      <c r="CN270" s="9"/>
      <c r="CO270" s="9"/>
      <c r="CP270" s="9"/>
    </row>
    <row r="271" spans="1:94" ht="20.25" hidden="1" customHeight="1" x14ac:dyDescent="0.35">
      <c r="A271" s="61">
        <v>249</v>
      </c>
      <c r="B271" s="61" t="s">
        <v>35</v>
      </c>
      <c r="C271" s="62" t="s">
        <v>97</v>
      </c>
      <c r="D271" s="62" t="str">
        <f t="shared" si="0"/>
        <v>MANO DE OBRA|CAJA DE DIRECCION</v>
      </c>
      <c r="E271" s="63" t="s">
        <v>10</v>
      </c>
      <c r="F271" s="64">
        <v>1</v>
      </c>
      <c r="G271" s="65">
        <v>582409.40092831489</v>
      </c>
      <c r="H271" s="66">
        <f t="shared" si="50"/>
        <v>693067.18710469466</v>
      </c>
      <c r="I271" s="66">
        <v>582409.40092831489</v>
      </c>
      <c r="J271" s="66">
        <f t="shared" si="51"/>
        <v>693067.18710469466</v>
      </c>
      <c r="K271" s="66">
        <v>403748.57472000003</v>
      </c>
      <c r="L271" s="66">
        <f t="shared" si="52"/>
        <v>480460.80391680001</v>
      </c>
      <c r="M271" s="66">
        <v>14.633599999999999</v>
      </c>
      <c r="N271" s="66">
        <f t="shared" si="53"/>
        <v>17.413983999999999</v>
      </c>
      <c r="O271" s="66">
        <v>10.88</v>
      </c>
      <c r="P271" s="66">
        <f t="shared" si="54"/>
        <v>12.9472</v>
      </c>
      <c r="Q271" s="66"/>
      <c r="R271" s="66">
        <f t="shared" si="6"/>
        <v>0</v>
      </c>
      <c r="S271" s="65">
        <v>350000</v>
      </c>
      <c r="T271" s="66">
        <f t="shared" si="55"/>
        <v>416500</v>
      </c>
      <c r="U271" s="66">
        <v>350000</v>
      </c>
      <c r="V271" s="66">
        <f t="shared" si="56"/>
        <v>416500</v>
      </c>
      <c r="W271" s="66">
        <v>350000</v>
      </c>
      <c r="X271" s="66">
        <f t="shared" si="57"/>
        <v>416500</v>
      </c>
      <c r="Y271" s="104">
        <v>350000</v>
      </c>
      <c r="Z271" s="66">
        <f t="shared" si="67"/>
        <v>416500</v>
      </c>
      <c r="AA271" s="66">
        <v>350000</v>
      </c>
      <c r="AB271" s="66">
        <f t="shared" si="59"/>
        <v>416500</v>
      </c>
      <c r="AC271" s="66">
        <v>350000</v>
      </c>
      <c r="AD271" s="66">
        <f t="shared" si="60"/>
        <v>416500</v>
      </c>
      <c r="AE271" s="69">
        <v>385000</v>
      </c>
      <c r="AF271" s="70">
        <f t="shared" si="61"/>
        <v>458150</v>
      </c>
      <c r="AG271" s="70">
        <v>385000</v>
      </c>
      <c r="AH271" s="70">
        <f t="shared" si="62"/>
        <v>458150</v>
      </c>
      <c r="AI271" s="70">
        <v>385000</v>
      </c>
      <c r="AJ271" s="70">
        <f t="shared" si="63"/>
        <v>458150</v>
      </c>
      <c r="AK271" s="70">
        <v>385000</v>
      </c>
      <c r="AL271" s="70">
        <f t="shared" si="64"/>
        <v>458150</v>
      </c>
      <c r="AM271" s="70">
        <v>385000</v>
      </c>
      <c r="AN271" s="70">
        <f t="shared" si="65"/>
        <v>458150</v>
      </c>
      <c r="AO271" s="70">
        <v>385000</v>
      </c>
      <c r="AP271" s="71">
        <f t="shared" si="66"/>
        <v>458150</v>
      </c>
      <c r="AQ271" s="65">
        <f t="shared" si="19"/>
        <v>439136.46697610494</v>
      </c>
      <c r="AR271" s="72">
        <f t="shared" si="20"/>
        <v>522572.39570156485</v>
      </c>
      <c r="AS271" s="66">
        <f t="shared" si="21"/>
        <v>439136.46697610494</v>
      </c>
      <c r="AT271" s="66">
        <f t="shared" si="22"/>
        <v>522572.39570156485</v>
      </c>
      <c r="AU271" s="66">
        <f t="shared" si="23"/>
        <v>379582.85823999997</v>
      </c>
      <c r="AV271" s="66">
        <f t="shared" si="24"/>
        <v>451703.60130559996</v>
      </c>
      <c r="AW271" s="66">
        <f t="shared" si="25"/>
        <v>245004.87786666668</v>
      </c>
      <c r="AX271" s="66">
        <f t="shared" si="26"/>
        <v>291555.80466133333</v>
      </c>
      <c r="AY271" s="66">
        <f t="shared" si="27"/>
        <v>245003.62666666668</v>
      </c>
      <c r="AZ271" s="66">
        <f t="shared" si="28"/>
        <v>291554.31573333335</v>
      </c>
      <c r="BA271" s="66">
        <f t="shared" si="29"/>
        <v>367500</v>
      </c>
      <c r="BB271" s="73">
        <f t="shared" si="30"/>
        <v>437325</v>
      </c>
      <c r="BC271" s="74"/>
      <c r="BD271" s="75">
        <f t="shared" si="31"/>
        <v>418320</v>
      </c>
      <c r="BE271" s="75">
        <f t="shared" si="32"/>
        <v>418320</v>
      </c>
      <c r="BF271" s="75">
        <f t="shared" si="33"/>
        <v>378247</v>
      </c>
      <c r="BG271" s="75">
        <f t="shared" si="34"/>
        <v>44</v>
      </c>
      <c r="BH271" s="75">
        <f t="shared" si="35"/>
        <v>33</v>
      </c>
      <c r="BI271" s="75">
        <f t="shared" si="36"/>
        <v>366667</v>
      </c>
      <c r="BJ271" s="76">
        <f t="shared" si="37"/>
        <v>439136</v>
      </c>
      <c r="BK271" s="75">
        <f t="shared" si="38"/>
        <v>439136</v>
      </c>
      <c r="BL271" s="75">
        <f t="shared" si="39"/>
        <v>379583</v>
      </c>
      <c r="BM271" s="75">
        <f t="shared" si="40"/>
        <v>245005</v>
      </c>
      <c r="BN271" s="75">
        <f t="shared" si="41"/>
        <v>245004</v>
      </c>
      <c r="BO271" s="75">
        <f t="shared" si="42"/>
        <v>367500</v>
      </c>
      <c r="BP271" s="76">
        <f t="shared" si="43"/>
        <v>367500</v>
      </c>
      <c r="BQ271" s="75">
        <f t="shared" si="44"/>
        <v>367500</v>
      </c>
      <c r="BR271" s="75">
        <f t="shared" si="45"/>
        <v>379583</v>
      </c>
      <c r="BS271" s="75">
        <f t="shared" si="46"/>
        <v>367500</v>
      </c>
      <c r="BT271" s="75">
        <f t="shared" si="47"/>
        <v>367500</v>
      </c>
      <c r="BU271" s="77">
        <f t="shared" si="48"/>
        <v>367500</v>
      </c>
      <c r="BV271" s="77">
        <f t="shared" si="49"/>
        <v>2217083</v>
      </c>
      <c r="BW271" s="78"/>
      <c r="BX271" s="78"/>
      <c r="BY271" s="78"/>
      <c r="BZ271" s="78"/>
      <c r="CA271" s="78"/>
      <c r="CB271" s="78"/>
      <c r="CC271" s="78"/>
      <c r="CD271" s="78"/>
      <c r="CE271" s="78"/>
      <c r="CF271" s="78"/>
      <c r="CG271" s="78"/>
      <c r="CH271" s="78"/>
      <c r="CI271" s="78"/>
      <c r="CJ271" s="78"/>
      <c r="CK271" s="78"/>
      <c r="CL271" s="78"/>
      <c r="CM271" s="78"/>
      <c r="CN271" s="78"/>
      <c r="CO271" s="78"/>
      <c r="CP271" s="78"/>
    </row>
    <row r="272" spans="1:94" ht="20.25" hidden="1" customHeight="1" x14ac:dyDescent="0.35">
      <c r="A272" s="61">
        <v>250</v>
      </c>
      <c r="B272" s="61" t="s">
        <v>21</v>
      </c>
      <c r="C272" s="62" t="s">
        <v>97</v>
      </c>
      <c r="D272" s="62" t="str">
        <f t="shared" si="0"/>
        <v>REPUESTOS|CAJA DE DIRECCION</v>
      </c>
      <c r="E272" s="63" t="s">
        <v>84</v>
      </c>
      <c r="F272" s="64">
        <v>1</v>
      </c>
      <c r="G272" s="65">
        <v>906663.72398247593</v>
      </c>
      <c r="H272" s="66">
        <f t="shared" si="50"/>
        <v>1078929.8315391464</v>
      </c>
      <c r="I272" s="66">
        <v>2119346.0555216642</v>
      </c>
      <c r="J272" s="66">
        <f t="shared" si="51"/>
        <v>2522021.8060707804</v>
      </c>
      <c r="K272" s="66">
        <v>4153600.0012800004</v>
      </c>
      <c r="L272" s="66">
        <f t="shared" si="52"/>
        <v>4942784.0015232004</v>
      </c>
      <c r="M272" s="66">
        <v>17.375360000000001</v>
      </c>
      <c r="N272" s="66">
        <f t="shared" si="53"/>
        <v>20.6766784</v>
      </c>
      <c r="O272" s="66">
        <v>14.144000000000002</v>
      </c>
      <c r="P272" s="66">
        <f t="shared" si="54"/>
        <v>16.83136</v>
      </c>
      <c r="Q272" s="66"/>
      <c r="R272" s="66">
        <f t="shared" si="6"/>
        <v>0</v>
      </c>
      <c r="S272" s="65">
        <v>2452000</v>
      </c>
      <c r="T272" s="66">
        <f t="shared" si="55"/>
        <v>2917880</v>
      </c>
      <c r="U272" s="66">
        <v>2050000</v>
      </c>
      <c r="V272" s="66">
        <f t="shared" si="56"/>
        <v>2439500</v>
      </c>
      <c r="W272" s="66">
        <v>3676470</v>
      </c>
      <c r="X272" s="66">
        <f t="shared" si="57"/>
        <v>4374999.3</v>
      </c>
      <c r="Y272" s="104">
        <v>3560000</v>
      </c>
      <c r="Z272" s="66">
        <f t="shared" si="67"/>
        <v>4236400</v>
      </c>
      <c r="AA272" s="66">
        <v>3500000</v>
      </c>
      <c r="AB272" s="66">
        <f t="shared" si="59"/>
        <v>4165000</v>
      </c>
      <c r="AC272" s="66">
        <v>6550000</v>
      </c>
      <c r="AD272" s="66">
        <f t="shared" si="60"/>
        <v>7794500</v>
      </c>
      <c r="AE272" s="69">
        <v>2697200</v>
      </c>
      <c r="AF272" s="70">
        <f t="shared" si="61"/>
        <v>3209668</v>
      </c>
      <c r="AG272" s="70">
        <v>2255000</v>
      </c>
      <c r="AH272" s="70">
        <f t="shared" si="62"/>
        <v>2683450</v>
      </c>
      <c r="AI272" s="70">
        <v>4044100</v>
      </c>
      <c r="AJ272" s="70">
        <f t="shared" si="63"/>
        <v>4812479</v>
      </c>
      <c r="AK272" s="70">
        <v>3916000</v>
      </c>
      <c r="AL272" s="70">
        <f t="shared" si="64"/>
        <v>4660040</v>
      </c>
      <c r="AM272" s="70">
        <v>3850000</v>
      </c>
      <c r="AN272" s="70">
        <f t="shared" si="65"/>
        <v>4581500</v>
      </c>
      <c r="AO272" s="70">
        <v>7205000</v>
      </c>
      <c r="AP272" s="71">
        <f t="shared" si="66"/>
        <v>8573950</v>
      </c>
      <c r="AQ272" s="65">
        <f t="shared" si="19"/>
        <v>2018621.2413274918</v>
      </c>
      <c r="AR272" s="72">
        <f t="shared" si="20"/>
        <v>2402159.2771797152</v>
      </c>
      <c r="AS272" s="66">
        <f t="shared" si="21"/>
        <v>2141448.6851738882</v>
      </c>
      <c r="AT272" s="66">
        <f t="shared" si="22"/>
        <v>2548323.9353569271</v>
      </c>
      <c r="AU272" s="66">
        <f t="shared" si="23"/>
        <v>3958056.6670933333</v>
      </c>
      <c r="AV272" s="66">
        <f t="shared" si="24"/>
        <v>4710087.4338410664</v>
      </c>
      <c r="AW272" s="66">
        <f t="shared" si="25"/>
        <v>2492005.7917866665</v>
      </c>
      <c r="AX272" s="66">
        <f t="shared" si="26"/>
        <v>2965486.892226133</v>
      </c>
      <c r="AY272" s="66">
        <f t="shared" si="27"/>
        <v>2450004.7146666665</v>
      </c>
      <c r="AZ272" s="66">
        <f t="shared" si="28"/>
        <v>2915505.6104533328</v>
      </c>
      <c r="BA272" s="66">
        <f t="shared" si="29"/>
        <v>6877500</v>
      </c>
      <c r="BB272" s="73">
        <f t="shared" si="30"/>
        <v>8184225</v>
      </c>
      <c r="BC272" s="74"/>
      <c r="BD272" s="75">
        <f t="shared" si="31"/>
        <v>1594447</v>
      </c>
      <c r="BE272" s="75">
        <f t="shared" si="32"/>
        <v>2138111</v>
      </c>
      <c r="BF272" s="75">
        <f t="shared" si="33"/>
        <v>3947219</v>
      </c>
      <c r="BG272" s="75">
        <f t="shared" si="34"/>
        <v>52</v>
      </c>
      <c r="BH272" s="75">
        <f t="shared" si="35"/>
        <v>42</v>
      </c>
      <c r="BI272" s="75">
        <f t="shared" si="36"/>
        <v>6861905</v>
      </c>
      <c r="BJ272" s="76">
        <f t="shared" si="37"/>
        <v>2018621</v>
      </c>
      <c r="BK272" s="75">
        <f t="shared" si="38"/>
        <v>2141449</v>
      </c>
      <c r="BL272" s="75">
        <f t="shared" si="39"/>
        <v>3958057</v>
      </c>
      <c r="BM272" s="75">
        <f t="shared" si="40"/>
        <v>2492006</v>
      </c>
      <c r="BN272" s="75">
        <f t="shared" si="41"/>
        <v>2450005</v>
      </c>
      <c r="BO272" s="75">
        <f t="shared" si="42"/>
        <v>6877500</v>
      </c>
      <c r="BP272" s="76">
        <f t="shared" si="43"/>
        <v>2574600</v>
      </c>
      <c r="BQ272" s="75">
        <f t="shared" si="44"/>
        <v>2141449</v>
      </c>
      <c r="BR272" s="75">
        <f t="shared" si="45"/>
        <v>3958057</v>
      </c>
      <c r="BS272" s="75">
        <f t="shared" si="46"/>
        <v>3738000</v>
      </c>
      <c r="BT272" s="75">
        <f t="shared" si="47"/>
        <v>3675000</v>
      </c>
      <c r="BU272" s="77">
        <f t="shared" si="48"/>
        <v>6877500</v>
      </c>
      <c r="BV272" s="77">
        <f t="shared" si="49"/>
        <v>22964606</v>
      </c>
      <c r="BW272" s="78"/>
      <c r="BX272" s="78"/>
      <c r="BY272" s="78"/>
      <c r="BZ272" s="78"/>
      <c r="CA272" s="78"/>
      <c r="CB272" s="78"/>
      <c r="CC272" s="78"/>
      <c r="CD272" s="78"/>
      <c r="CE272" s="78"/>
      <c r="CF272" s="78"/>
      <c r="CG272" s="78"/>
      <c r="CH272" s="78"/>
      <c r="CI272" s="78"/>
      <c r="CJ272" s="78"/>
      <c r="CK272" s="78"/>
      <c r="CL272" s="78"/>
      <c r="CM272" s="78"/>
      <c r="CN272" s="78"/>
      <c r="CO272" s="78"/>
      <c r="CP272" s="78"/>
    </row>
    <row r="273" spans="1:94" ht="20.25" hidden="1" customHeight="1" x14ac:dyDescent="0.35">
      <c r="A273" s="79">
        <v>251</v>
      </c>
      <c r="B273" s="79" t="s">
        <v>35</v>
      </c>
      <c r="C273" s="80" t="s">
        <v>232</v>
      </c>
      <c r="D273" s="80" t="str">
        <f t="shared" si="0"/>
        <v>MANO DE OBRA|CAJA DEL DIFERENCIAL</v>
      </c>
      <c r="E273" s="81" t="s">
        <v>10</v>
      </c>
      <c r="F273" s="82">
        <v>1</v>
      </c>
      <c r="G273" s="83">
        <v>627209.68955274299</v>
      </c>
      <c r="H273" s="84">
        <f t="shared" si="50"/>
        <v>746379.53056776407</v>
      </c>
      <c r="I273" s="84">
        <v>627209.68955274299</v>
      </c>
      <c r="J273" s="84">
        <f t="shared" si="51"/>
        <v>746379.53056776407</v>
      </c>
      <c r="K273" s="84">
        <v>0.91392000000000007</v>
      </c>
      <c r="L273" s="84">
        <f t="shared" si="52"/>
        <v>1.0875648</v>
      </c>
      <c r="M273" s="84">
        <v>14.633599999999999</v>
      </c>
      <c r="N273" s="84">
        <f t="shared" si="53"/>
        <v>17.413983999999999</v>
      </c>
      <c r="O273" s="84">
        <v>10.88</v>
      </c>
      <c r="P273" s="84">
        <f t="shared" si="54"/>
        <v>12.9472</v>
      </c>
      <c r="Q273" s="84"/>
      <c r="R273" s="84">
        <f t="shared" si="6"/>
        <v>0</v>
      </c>
      <c r="S273" s="86">
        <v>525000</v>
      </c>
      <c r="T273" s="87">
        <f t="shared" si="55"/>
        <v>624750</v>
      </c>
      <c r="U273" s="87">
        <v>525000</v>
      </c>
      <c r="V273" s="87">
        <f t="shared" si="56"/>
        <v>624750</v>
      </c>
      <c r="W273" s="87">
        <v>525000</v>
      </c>
      <c r="X273" s="87">
        <f t="shared" si="57"/>
        <v>624750</v>
      </c>
      <c r="Y273" s="105">
        <v>525000</v>
      </c>
      <c r="Z273" s="87">
        <f t="shared" si="67"/>
        <v>624750</v>
      </c>
      <c r="AA273" s="87">
        <v>525000</v>
      </c>
      <c r="AB273" s="87">
        <f t="shared" si="59"/>
        <v>624750</v>
      </c>
      <c r="AC273" s="87">
        <v>525000</v>
      </c>
      <c r="AD273" s="87">
        <f t="shared" si="60"/>
        <v>624750</v>
      </c>
      <c r="AE273" s="89">
        <v>577500</v>
      </c>
      <c r="AF273" s="90">
        <f t="shared" si="61"/>
        <v>687225</v>
      </c>
      <c r="AG273" s="90">
        <v>577500</v>
      </c>
      <c r="AH273" s="90">
        <f t="shared" si="62"/>
        <v>687225</v>
      </c>
      <c r="AI273" s="90">
        <v>577500</v>
      </c>
      <c r="AJ273" s="90">
        <f t="shared" si="63"/>
        <v>687225</v>
      </c>
      <c r="AK273" s="90">
        <v>577500</v>
      </c>
      <c r="AL273" s="90">
        <f t="shared" si="64"/>
        <v>687225</v>
      </c>
      <c r="AM273" s="90">
        <v>577500</v>
      </c>
      <c r="AN273" s="90">
        <f t="shared" si="65"/>
        <v>687225</v>
      </c>
      <c r="AO273" s="90">
        <v>577500</v>
      </c>
      <c r="AP273" s="91">
        <f t="shared" si="66"/>
        <v>687225</v>
      </c>
      <c r="AQ273" s="92">
        <f t="shared" si="19"/>
        <v>576569.89651758096</v>
      </c>
      <c r="AR273" s="93">
        <f t="shared" si="20"/>
        <v>686118.17685592128</v>
      </c>
      <c r="AS273" s="94">
        <f t="shared" si="21"/>
        <v>576569.89651758096</v>
      </c>
      <c r="AT273" s="94">
        <f t="shared" si="22"/>
        <v>686118.17685592128</v>
      </c>
      <c r="AU273" s="94">
        <f t="shared" si="23"/>
        <v>367500.30463999999</v>
      </c>
      <c r="AV273" s="94">
        <f t="shared" si="24"/>
        <v>437325.36252159998</v>
      </c>
      <c r="AW273" s="94">
        <f t="shared" si="25"/>
        <v>367504.87786666659</v>
      </c>
      <c r="AX273" s="94">
        <f t="shared" si="26"/>
        <v>437330.80466133321</v>
      </c>
      <c r="AY273" s="94">
        <f t="shared" si="27"/>
        <v>367503.62666666665</v>
      </c>
      <c r="AZ273" s="94">
        <f t="shared" si="28"/>
        <v>437329.31573333329</v>
      </c>
      <c r="BA273" s="94">
        <f t="shared" si="29"/>
        <v>551250</v>
      </c>
      <c r="BB273" s="95">
        <f t="shared" si="30"/>
        <v>655987.5</v>
      </c>
      <c r="BC273" s="23"/>
      <c r="BD273" s="96">
        <f t="shared" si="31"/>
        <v>573534</v>
      </c>
      <c r="BE273" s="96">
        <f t="shared" si="32"/>
        <v>573534</v>
      </c>
      <c r="BF273" s="96">
        <f t="shared" si="33"/>
        <v>3</v>
      </c>
      <c r="BG273" s="96">
        <f t="shared" si="34"/>
        <v>44</v>
      </c>
      <c r="BH273" s="96">
        <f t="shared" si="35"/>
        <v>33</v>
      </c>
      <c r="BI273" s="96">
        <f t="shared" si="36"/>
        <v>550000</v>
      </c>
      <c r="BJ273" s="97">
        <f t="shared" si="37"/>
        <v>576570</v>
      </c>
      <c r="BK273" s="96">
        <f t="shared" si="38"/>
        <v>576570</v>
      </c>
      <c r="BL273" s="96">
        <f t="shared" si="39"/>
        <v>367500</v>
      </c>
      <c r="BM273" s="96">
        <f t="shared" si="40"/>
        <v>367505</v>
      </c>
      <c r="BN273" s="96">
        <f t="shared" si="41"/>
        <v>367504</v>
      </c>
      <c r="BO273" s="96">
        <f t="shared" si="42"/>
        <v>551250</v>
      </c>
      <c r="BP273" s="97">
        <f t="shared" si="43"/>
        <v>576570</v>
      </c>
      <c r="BQ273" s="96">
        <f t="shared" si="44"/>
        <v>576570</v>
      </c>
      <c r="BR273" s="96">
        <f t="shared" si="45"/>
        <v>551250</v>
      </c>
      <c r="BS273" s="96">
        <f t="shared" si="46"/>
        <v>551250</v>
      </c>
      <c r="BT273" s="96">
        <f t="shared" si="47"/>
        <v>551250</v>
      </c>
      <c r="BU273" s="98">
        <f t="shared" si="48"/>
        <v>551250</v>
      </c>
      <c r="BV273" s="77">
        <f t="shared" si="49"/>
        <v>3358140</v>
      </c>
      <c r="BW273" s="9"/>
      <c r="BX273" s="9"/>
      <c r="BY273" s="9"/>
      <c r="BZ273" s="9"/>
      <c r="CA273" s="9"/>
      <c r="CB273" s="9"/>
      <c r="CC273" s="9"/>
      <c r="CD273" s="9"/>
      <c r="CE273" s="9"/>
      <c r="CF273" s="9"/>
      <c r="CG273" s="9"/>
      <c r="CH273" s="9"/>
      <c r="CI273" s="9"/>
      <c r="CJ273" s="9"/>
      <c r="CK273" s="9"/>
      <c r="CL273" s="9"/>
      <c r="CM273" s="9"/>
      <c r="CN273" s="9"/>
      <c r="CO273" s="9"/>
      <c r="CP273" s="9"/>
    </row>
    <row r="274" spans="1:94" ht="20.25" hidden="1" customHeight="1" x14ac:dyDescent="0.35">
      <c r="A274" s="99">
        <v>252</v>
      </c>
      <c r="B274" s="99" t="s">
        <v>21</v>
      </c>
      <c r="C274" s="80" t="s">
        <v>232</v>
      </c>
      <c r="D274" s="80" t="str">
        <f t="shared" si="0"/>
        <v>REPUESTOS|CAJA DEL DIFERENCIAL</v>
      </c>
      <c r="E274" s="81" t="s">
        <v>84</v>
      </c>
      <c r="F274" s="82">
        <v>1</v>
      </c>
      <c r="G274" s="83">
        <v>972655.96108669695</v>
      </c>
      <c r="H274" s="84">
        <f t="shared" si="50"/>
        <v>1157460.5936931693</v>
      </c>
      <c r="I274" s="84">
        <v>1260460.523437496</v>
      </c>
      <c r="J274" s="84">
        <f t="shared" si="51"/>
        <v>1499948.0228906202</v>
      </c>
      <c r="K274" s="84">
        <v>0.91392000000000007</v>
      </c>
      <c r="L274" s="84">
        <f t="shared" si="52"/>
        <v>1.0875648</v>
      </c>
      <c r="M274" s="84">
        <v>19.203199999999999</v>
      </c>
      <c r="N274" s="84">
        <f t="shared" si="53"/>
        <v>22.851807999999998</v>
      </c>
      <c r="O274" s="84">
        <v>14.144000000000002</v>
      </c>
      <c r="P274" s="84">
        <f t="shared" si="54"/>
        <v>16.83136</v>
      </c>
      <c r="Q274" s="84"/>
      <c r="R274" s="84">
        <f t="shared" si="6"/>
        <v>0</v>
      </c>
      <c r="S274" s="86">
        <v>985000</v>
      </c>
      <c r="T274" s="87">
        <f t="shared" si="55"/>
        <v>1172150</v>
      </c>
      <c r="U274" s="87">
        <v>985000</v>
      </c>
      <c r="V274" s="87">
        <f t="shared" si="56"/>
        <v>1172150</v>
      </c>
      <c r="W274" s="87">
        <v>3831932</v>
      </c>
      <c r="X274" s="87">
        <f t="shared" si="57"/>
        <v>4559999.08</v>
      </c>
      <c r="Y274" s="105">
        <v>1256000</v>
      </c>
      <c r="Z274" s="87">
        <f t="shared" si="67"/>
        <v>1494640</v>
      </c>
      <c r="AA274" s="87">
        <v>5000000</v>
      </c>
      <c r="AB274" s="87">
        <f t="shared" si="59"/>
        <v>5950000</v>
      </c>
      <c r="AC274" s="87">
        <v>2300000</v>
      </c>
      <c r="AD274" s="87">
        <f t="shared" si="60"/>
        <v>2737000</v>
      </c>
      <c r="AE274" s="89">
        <v>1083500</v>
      </c>
      <c r="AF274" s="90">
        <f t="shared" si="61"/>
        <v>1289365</v>
      </c>
      <c r="AG274" s="90">
        <v>1083500</v>
      </c>
      <c r="AH274" s="90">
        <f t="shared" si="62"/>
        <v>1289365</v>
      </c>
      <c r="AI274" s="90">
        <v>4215100</v>
      </c>
      <c r="AJ274" s="90">
        <f t="shared" si="63"/>
        <v>5015969</v>
      </c>
      <c r="AK274" s="90">
        <v>1381600</v>
      </c>
      <c r="AL274" s="90">
        <f t="shared" si="64"/>
        <v>1644104</v>
      </c>
      <c r="AM274" s="90">
        <v>5500000</v>
      </c>
      <c r="AN274" s="90">
        <f t="shared" si="65"/>
        <v>6545000</v>
      </c>
      <c r="AO274" s="90">
        <v>2530000</v>
      </c>
      <c r="AP274" s="91">
        <f t="shared" si="66"/>
        <v>3010700</v>
      </c>
      <c r="AQ274" s="92">
        <f t="shared" si="19"/>
        <v>1013718.6536955656</v>
      </c>
      <c r="AR274" s="93">
        <f t="shared" si="20"/>
        <v>1206325.1978977232</v>
      </c>
      <c r="AS274" s="94">
        <f t="shared" si="21"/>
        <v>1109653.5078124988</v>
      </c>
      <c r="AT274" s="94">
        <f t="shared" si="22"/>
        <v>1320487.6742968736</v>
      </c>
      <c r="AU274" s="94">
        <f t="shared" si="23"/>
        <v>2682344.3046400002</v>
      </c>
      <c r="AV274" s="94">
        <f t="shared" si="24"/>
        <v>3191989.7225216003</v>
      </c>
      <c r="AW274" s="94">
        <f t="shared" si="25"/>
        <v>879206.40106666682</v>
      </c>
      <c r="AX274" s="94">
        <f t="shared" si="26"/>
        <v>1046255.6172693335</v>
      </c>
      <c r="AY274" s="94">
        <f t="shared" si="27"/>
        <v>3500004.7146666669</v>
      </c>
      <c r="AZ274" s="94">
        <f t="shared" si="28"/>
        <v>4165005.6104533332</v>
      </c>
      <c r="BA274" s="94">
        <f t="shared" si="29"/>
        <v>2415000</v>
      </c>
      <c r="BB274" s="95">
        <f t="shared" si="30"/>
        <v>2873850</v>
      </c>
      <c r="BC274" s="23"/>
      <c r="BD274" s="96">
        <f t="shared" si="31"/>
        <v>1011369</v>
      </c>
      <c r="BE274" s="96">
        <f t="shared" si="32"/>
        <v>1098288</v>
      </c>
      <c r="BF274" s="96">
        <f t="shared" si="33"/>
        <v>3</v>
      </c>
      <c r="BG274" s="96">
        <f t="shared" si="34"/>
        <v>58</v>
      </c>
      <c r="BH274" s="96">
        <f t="shared" si="35"/>
        <v>42</v>
      </c>
      <c r="BI274" s="96">
        <f t="shared" si="36"/>
        <v>2409524</v>
      </c>
      <c r="BJ274" s="97">
        <f t="shared" si="37"/>
        <v>1013719</v>
      </c>
      <c r="BK274" s="96">
        <f t="shared" si="38"/>
        <v>1109654</v>
      </c>
      <c r="BL274" s="96">
        <f t="shared" si="39"/>
        <v>2682344</v>
      </c>
      <c r="BM274" s="96">
        <f t="shared" si="40"/>
        <v>879206</v>
      </c>
      <c r="BN274" s="96">
        <f t="shared" si="41"/>
        <v>3500005</v>
      </c>
      <c r="BO274" s="96">
        <f t="shared" si="42"/>
        <v>2415000</v>
      </c>
      <c r="BP274" s="97">
        <f t="shared" si="43"/>
        <v>1013719</v>
      </c>
      <c r="BQ274" s="96">
        <f t="shared" si="44"/>
        <v>1109654</v>
      </c>
      <c r="BR274" s="96">
        <f t="shared" si="45"/>
        <v>4023516</v>
      </c>
      <c r="BS274" s="96">
        <f t="shared" si="46"/>
        <v>1318800</v>
      </c>
      <c r="BT274" s="96">
        <f t="shared" si="47"/>
        <v>5250000</v>
      </c>
      <c r="BU274" s="98">
        <f t="shared" si="48"/>
        <v>2415000</v>
      </c>
      <c r="BV274" s="77">
        <f t="shared" si="49"/>
        <v>15130689</v>
      </c>
      <c r="BW274" s="9"/>
      <c r="BX274" s="9"/>
      <c r="BY274" s="9"/>
      <c r="BZ274" s="9"/>
      <c r="CA274" s="9"/>
      <c r="CB274" s="9"/>
      <c r="CC274" s="9"/>
      <c r="CD274" s="9"/>
      <c r="CE274" s="9"/>
      <c r="CF274" s="9"/>
      <c r="CG274" s="9"/>
      <c r="CH274" s="9"/>
      <c r="CI274" s="9"/>
      <c r="CJ274" s="9"/>
      <c r="CK274" s="9"/>
      <c r="CL274" s="9"/>
      <c r="CM274" s="9"/>
      <c r="CN274" s="9"/>
      <c r="CO274" s="9"/>
      <c r="CP274" s="9"/>
    </row>
    <row r="275" spans="1:94" ht="20.25" hidden="1" customHeight="1" x14ac:dyDescent="0.35">
      <c r="A275" s="79">
        <v>253</v>
      </c>
      <c r="B275" s="79" t="s">
        <v>35</v>
      </c>
      <c r="C275" s="80" t="s">
        <v>233</v>
      </c>
      <c r="D275" s="80" t="str">
        <f t="shared" si="0"/>
        <v>MANO DE OBRA|CAJA DEL TRAS EJE IZQUIERDA (CARCASA)</v>
      </c>
      <c r="E275" s="81" t="s">
        <v>10</v>
      </c>
      <c r="F275" s="82">
        <v>1</v>
      </c>
      <c r="G275" s="83">
        <v>224003.337070384</v>
      </c>
      <c r="H275" s="84">
        <f t="shared" si="50"/>
        <v>266563.97111375694</v>
      </c>
      <c r="I275" s="84">
        <v>224003.337070384</v>
      </c>
      <c r="J275" s="84">
        <f t="shared" si="51"/>
        <v>266563.97111375694</v>
      </c>
      <c r="K275" s="84">
        <v>0.91392000000000007</v>
      </c>
      <c r="L275" s="84">
        <f t="shared" si="52"/>
        <v>1.0875648</v>
      </c>
      <c r="M275" s="84">
        <v>14.633599999999999</v>
      </c>
      <c r="N275" s="84">
        <f t="shared" si="53"/>
        <v>17.413983999999999</v>
      </c>
      <c r="O275" s="84">
        <v>10.88</v>
      </c>
      <c r="P275" s="84">
        <f t="shared" si="54"/>
        <v>12.9472</v>
      </c>
      <c r="Q275" s="84"/>
      <c r="R275" s="84">
        <f t="shared" si="6"/>
        <v>0</v>
      </c>
      <c r="S275" s="86"/>
      <c r="T275" s="87">
        <f t="shared" si="55"/>
        <v>0</v>
      </c>
      <c r="U275" s="87"/>
      <c r="V275" s="87">
        <f t="shared" si="56"/>
        <v>0</v>
      </c>
      <c r="W275" s="87">
        <v>725000</v>
      </c>
      <c r="X275" s="87">
        <f t="shared" si="57"/>
        <v>862750</v>
      </c>
      <c r="Y275" s="105">
        <v>725000</v>
      </c>
      <c r="Z275" s="87">
        <f t="shared" si="67"/>
        <v>862750</v>
      </c>
      <c r="AA275" s="87">
        <v>725000</v>
      </c>
      <c r="AB275" s="87">
        <f t="shared" si="59"/>
        <v>862750</v>
      </c>
      <c r="AC275" s="87">
        <v>725000</v>
      </c>
      <c r="AD275" s="87">
        <f t="shared" si="60"/>
        <v>862750</v>
      </c>
      <c r="AE275" s="89"/>
      <c r="AF275" s="90">
        <f t="shared" si="61"/>
        <v>0</v>
      </c>
      <c r="AG275" s="90"/>
      <c r="AH275" s="90">
        <f t="shared" si="62"/>
        <v>0</v>
      </c>
      <c r="AI275" s="90">
        <v>797500</v>
      </c>
      <c r="AJ275" s="90">
        <f t="shared" si="63"/>
        <v>949025</v>
      </c>
      <c r="AK275" s="90">
        <v>797500</v>
      </c>
      <c r="AL275" s="90">
        <f t="shared" si="64"/>
        <v>949025</v>
      </c>
      <c r="AM275" s="90">
        <v>797500</v>
      </c>
      <c r="AN275" s="90">
        <f t="shared" si="65"/>
        <v>949025</v>
      </c>
      <c r="AO275" s="90">
        <v>797500</v>
      </c>
      <c r="AP275" s="91">
        <f t="shared" si="66"/>
        <v>949025</v>
      </c>
      <c r="AQ275" s="92">
        <f t="shared" si="19"/>
        <v>224003.337070384</v>
      </c>
      <c r="AR275" s="93">
        <f t="shared" si="20"/>
        <v>266563.97111375694</v>
      </c>
      <c r="AS275" s="94">
        <f t="shared" si="21"/>
        <v>224003.337070384</v>
      </c>
      <c r="AT275" s="94">
        <f t="shared" si="22"/>
        <v>266563.97111375694</v>
      </c>
      <c r="AU275" s="94">
        <f t="shared" si="23"/>
        <v>507500.30463999999</v>
      </c>
      <c r="AV275" s="94">
        <f t="shared" si="24"/>
        <v>603925.36252159998</v>
      </c>
      <c r="AW275" s="94">
        <f t="shared" si="25"/>
        <v>507504.87786666659</v>
      </c>
      <c r="AX275" s="94">
        <f t="shared" si="26"/>
        <v>603930.80466133321</v>
      </c>
      <c r="AY275" s="94">
        <f t="shared" si="27"/>
        <v>507503.62666666665</v>
      </c>
      <c r="AZ275" s="94">
        <f t="shared" si="28"/>
        <v>603929.31573333323</v>
      </c>
      <c r="BA275" s="94">
        <f t="shared" si="29"/>
        <v>761250</v>
      </c>
      <c r="BB275" s="95">
        <f t="shared" si="30"/>
        <v>905887.5</v>
      </c>
      <c r="BC275" s="23"/>
      <c r="BD275" s="96">
        <f t="shared" si="31"/>
        <v>224003</v>
      </c>
      <c r="BE275" s="96">
        <f t="shared" si="32"/>
        <v>224003</v>
      </c>
      <c r="BF275" s="96">
        <f t="shared" si="33"/>
        <v>3</v>
      </c>
      <c r="BG275" s="96">
        <f t="shared" si="34"/>
        <v>44</v>
      </c>
      <c r="BH275" s="96">
        <f t="shared" si="35"/>
        <v>33</v>
      </c>
      <c r="BI275" s="96">
        <f t="shared" si="36"/>
        <v>759524</v>
      </c>
      <c r="BJ275" s="97">
        <f t="shared" si="37"/>
        <v>224003</v>
      </c>
      <c r="BK275" s="96">
        <f t="shared" si="38"/>
        <v>224003</v>
      </c>
      <c r="BL275" s="96">
        <f t="shared" si="39"/>
        <v>507500</v>
      </c>
      <c r="BM275" s="96">
        <f t="shared" si="40"/>
        <v>507505</v>
      </c>
      <c r="BN275" s="96">
        <f t="shared" si="41"/>
        <v>507504</v>
      </c>
      <c r="BO275" s="96">
        <f t="shared" si="42"/>
        <v>761250</v>
      </c>
      <c r="BP275" s="97">
        <f t="shared" si="43"/>
        <v>0</v>
      </c>
      <c r="BQ275" s="96">
        <f t="shared" si="44"/>
        <v>0</v>
      </c>
      <c r="BR275" s="96">
        <f t="shared" si="45"/>
        <v>761250</v>
      </c>
      <c r="BS275" s="96">
        <f t="shared" si="46"/>
        <v>761250</v>
      </c>
      <c r="BT275" s="96">
        <f t="shared" si="47"/>
        <v>761250</v>
      </c>
      <c r="BU275" s="98">
        <f t="shared" si="48"/>
        <v>761250</v>
      </c>
      <c r="BV275" s="77">
        <f t="shared" si="49"/>
        <v>3045000</v>
      </c>
      <c r="BW275" s="9"/>
      <c r="BX275" s="9"/>
      <c r="BY275" s="9"/>
      <c r="BZ275" s="9"/>
      <c r="CA275" s="9"/>
      <c r="CB275" s="9"/>
      <c r="CC275" s="9"/>
      <c r="CD275" s="9"/>
      <c r="CE275" s="9"/>
      <c r="CF275" s="9"/>
      <c r="CG275" s="9"/>
      <c r="CH275" s="9"/>
      <c r="CI275" s="9"/>
      <c r="CJ275" s="9"/>
      <c r="CK275" s="9"/>
      <c r="CL275" s="9"/>
      <c r="CM275" s="9"/>
      <c r="CN275" s="9"/>
      <c r="CO275" s="9"/>
      <c r="CP275" s="9"/>
    </row>
    <row r="276" spans="1:94" ht="20.25" hidden="1" customHeight="1" x14ac:dyDescent="0.35">
      <c r="A276" s="99">
        <v>254</v>
      </c>
      <c r="B276" s="99" t="s">
        <v>21</v>
      </c>
      <c r="C276" s="80" t="s">
        <v>233</v>
      </c>
      <c r="D276" s="80" t="str">
        <f t="shared" si="0"/>
        <v>REPUESTOS|CAJA DEL TRAS EJE IZQUIERDA (CARCASA)</v>
      </c>
      <c r="E276" s="81" t="s">
        <v>84</v>
      </c>
      <c r="F276" s="82">
        <v>1</v>
      </c>
      <c r="G276" s="83">
        <v>288236.988173416</v>
      </c>
      <c r="H276" s="84">
        <f t="shared" si="50"/>
        <v>343002.01592636504</v>
      </c>
      <c r="I276" s="84">
        <v>288236.988173416</v>
      </c>
      <c r="J276" s="84">
        <f t="shared" si="51"/>
        <v>343002.01592636504</v>
      </c>
      <c r="K276" s="84">
        <v>0.91392000000000007</v>
      </c>
      <c r="L276" s="84">
        <f t="shared" si="52"/>
        <v>1.0875648</v>
      </c>
      <c r="M276" s="84">
        <v>16.461440000000003</v>
      </c>
      <c r="N276" s="84">
        <f t="shared" si="53"/>
        <v>19.589113600000005</v>
      </c>
      <c r="O276" s="84">
        <v>14.144000000000002</v>
      </c>
      <c r="P276" s="84">
        <f t="shared" si="54"/>
        <v>16.83136</v>
      </c>
      <c r="Q276" s="84"/>
      <c r="R276" s="84">
        <f t="shared" si="6"/>
        <v>0</v>
      </c>
      <c r="S276" s="86"/>
      <c r="T276" s="87">
        <f t="shared" si="55"/>
        <v>0</v>
      </c>
      <c r="U276" s="87"/>
      <c r="V276" s="87">
        <f t="shared" si="56"/>
        <v>0</v>
      </c>
      <c r="W276" s="87">
        <v>300000</v>
      </c>
      <c r="X276" s="87">
        <f t="shared" si="57"/>
        <v>357000</v>
      </c>
      <c r="Y276" s="105">
        <v>345000</v>
      </c>
      <c r="Z276" s="87">
        <f t="shared" si="67"/>
        <v>410550</v>
      </c>
      <c r="AA276" s="87">
        <v>2000000</v>
      </c>
      <c r="AB276" s="87">
        <f t="shared" si="59"/>
        <v>2380000</v>
      </c>
      <c r="AC276" s="87">
        <v>1220000</v>
      </c>
      <c r="AD276" s="87">
        <f t="shared" si="60"/>
        <v>1451800</v>
      </c>
      <c r="AE276" s="89"/>
      <c r="AF276" s="90">
        <f t="shared" si="61"/>
        <v>0</v>
      </c>
      <c r="AG276" s="90"/>
      <c r="AH276" s="90">
        <f t="shared" si="62"/>
        <v>0</v>
      </c>
      <c r="AI276" s="90">
        <v>330000</v>
      </c>
      <c r="AJ276" s="90">
        <f t="shared" si="63"/>
        <v>392700</v>
      </c>
      <c r="AK276" s="90">
        <v>379500</v>
      </c>
      <c r="AL276" s="90">
        <f t="shared" si="64"/>
        <v>451605</v>
      </c>
      <c r="AM276" s="90">
        <v>2200000</v>
      </c>
      <c r="AN276" s="90">
        <f t="shared" si="65"/>
        <v>2618000</v>
      </c>
      <c r="AO276" s="90">
        <v>1342000</v>
      </c>
      <c r="AP276" s="91">
        <f t="shared" si="66"/>
        <v>1596980</v>
      </c>
      <c r="AQ276" s="92">
        <f t="shared" si="19"/>
        <v>288236.988173416</v>
      </c>
      <c r="AR276" s="93">
        <f t="shared" si="20"/>
        <v>343002.01592636504</v>
      </c>
      <c r="AS276" s="94">
        <f t="shared" si="21"/>
        <v>288236.988173416</v>
      </c>
      <c r="AT276" s="94">
        <f t="shared" si="22"/>
        <v>343002.01592636504</v>
      </c>
      <c r="AU276" s="94">
        <f t="shared" si="23"/>
        <v>210000.30463999999</v>
      </c>
      <c r="AV276" s="94">
        <f t="shared" si="24"/>
        <v>249900.36252159998</v>
      </c>
      <c r="AW276" s="94">
        <f t="shared" si="25"/>
        <v>241505.48714666665</v>
      </c>
      <c r="AX276" s="94">
        <f t="shared" si="26"/>
        <v>287391.52970453328</v>
      </c>
      <c r="AY276" s="94">
        <f t="shared" si="27"/>
        <v>1400004.7146666667</v>
      </c>
      <c r="AZ276" s="94">
        <f t="shared" si="28"/>
        <v>1666005.6104533332</v>
      </c>
      <c r="BA276" s="94">
        <f t="shared" si="29"/>
        <v>1281000</v>
      </c>
      <c r="BB276" s="95">
        <f t="shared" si="30"/>
        <v>1524390</v>
      </c>
      <c r="BC276" s="23"/>
      <c r="BD276" s="96">
        <f t="shared" si="31"/>
        <v>288237</v>
      </c>
      <c r="BE276" s="96">
        <f t="shared" si="32"/>
        <v>288237</v>
      </c>
      <c r="BF276" s="96">
        <f t="shared" si="33"/>
        <v>3</v>
      </c>
      <c r="BG276" s="96">
        <f t="shared" si="34"/>
        <v>49</v>
      </c>
      <c r="BH276" s="96">
        <f t="shared" si="35"/>
        <v>42</v>
      </c>
      <c r="BI276" s="96">
        <f t="shared" si="36"/>
        <v>1278095</v>
      </c>
      <c r="BJ276" s="97">
        <f t="shared" si="37"/>
        <v>288237</v>
      </c>
      <c r="BK276" s="96">
        <f t="shared" si="38"/>
        <v>288237</v>
      </c>
      <c r="BL276" s="96">
        <f t="shared" si="39"/>
        <v>210000</v>
      </c>
      <c r="BM276" s="96">
        <f t="shared" si="40"/>
        <v>241505</v>
      </c>
      <c r="BN276" s="96">
        <f t="shared" si="41"/>
        <v>1400005</v>
      </c>
      <c r="BO276" s="96">
        <f t="shared" si="42"/>
        <v>1281000</v>
      </c>
      <c r="BP276" s="97">
        <f t="shared" si="43"/>
        <v>0</v>
      </c>
      <c r="BQ276" s="96">
        <f t="shared" si="44"/>
        <v>0</v>
      </c>
      <c r="BR276" s="96">
        <f t="shared" si="45"/>
        <v>315000</v>
      </c>
      <c r="BS276" s="96">
        <f t="shared" si="46"/>
        <v>362250</v>
      </c>
      <c r="BT276" s="96">
        <f t="shared" si="47"/>
        <v>2100000</v>
      </c>
      <c r="BU276" s="98">
        <f t="shared" si="48"/>
        <v>1281000</v>
      </c>
      <c r="BV276" s="77">
        <f t="shared" si="49"/>
        <v>4058250</v>
      </c>
      <c r="BW276" s="9"/>
      <c r="BX276" s="9"/>
      <c r="BY276" s="9"/>
      <c r="BZ276" s="9"/>
      <c r="CA276" s="9"/>
      <c r="CB276" s="9"/>
      <c r="CC276" s="9"/>
      <c r="CD276" s="9"/>
      <c r="CE276" s="9"/>
      <c r="CF276" s="9"/>
      <c r="CG276" s="9"/>
      <c r="CH276" s="9"/>
      <c r="CI276" s="9"/>
      <c r="CJ276" s="9"/>
      <c r="CK276" s="9"/>
      <c r="CL276" s="9"/>
      <c r="CM276" s="9"/>
      <c r="CN276" s="9"/>
      <c r="CO276" s="9"/>
      <c r="CP276" s="9"/>
    </row>
    <row r="277" spans="1:94" ht="20.25" hidden="1" customHeight="1" x14ac:dyDescent="0.35">
      <c r="A277" s="79">
        <v>255</v>
      </c>
      <c r="B277" s="79" t="s">
        <v>35</v>
      </c>
      <c r="C277" s="80" t="s">
        <v>234</v>
      </c>
      <c r="D277" s="80" t="str">
        <f t="shared" si="0"/>
        <v>MANO DE OBRA|CALIBRACION DE INYECTORES</v>
      </c>
      <c r="E277" s="81" t="s">
        <v>10</v>
      </c>
      <c r="F277" s="82">
        <v>1</v>
      </c>
      <c r="G277" s="83">
        <v>179203.03743462899</v>
      </c>
      <c r="H277" s="84">
        <f t="shared" si="50"/>
        <v>213251.61454720848</v>
      </c>
      <c r="I277" s="84">
        <v>179203.03743462899</v>
      </c>
      <c r="J277" s="84">
        <f t="shared" si="51"/>
        <v>213251.61454720848</v>
      </c>
      <c r="K277" s="84">
        <v>216502.86080000002</v>
      </c>
      <c r="L277" s="84">
        <f t="shared" si="52"/>
        <v>257638.40435200001</v>
      </c>
      <c r="M277" s="84">
        <v>61322.976640000001</v>
      </c>
      <c r="N277" s="84">
        <f t="shared" si="53"/>
        <v>72974.342201599997</v>
      </c>
      <c r="O277" s="84">
        <v>31081.984000000004</v>
      </c>
      <c r="P277" s="84">
        <f t="shared" si="54"/>
        <v>36987.560960000003</v>
      </c>
      <c r="Q277" s="84"/>
      <c r="R277" s="84">
        <f t="shared" si="6"/>
        <v>0</v>
      </c>
      <c r="S277" s="86">
        <v>262500</v>
      </c>
      <c r="T277" s="87">
        <f t="shared" si="55"/>
        <v>312375</v>
      </c>
      <c r="U277" s="87">
        <v>262500</v>
      </c>
      <c r="V277" s="87">
        <f t="shared" si="56"/>
        <v>312375</v>
      </c>
      <c r="W277" s="87">
        <v>262500</v>
      </c>
      <c r="X277" s="87">
        <f t="shared" si="57"/>
        <v>312375</v>
      </c>
      <c r="Y277" s="105">
        <v>262500</v>
      </c>
      <c r="Z277" s="87">
        <f t="shared" si="67"/>
        <v>312375</v>
      </c>
      <c r="AA277" s="87">
        <v>262500</v>
      </c>
      <c r="AB277" s="87">
        <f t="shared" si="59"/>
        <v>312375</v>
      </c>
      <c r="AC277" s="87">
        <v>262500</v>
      </c>
      <c r="AD277" s="87">
        <f t="shared" si="60"/>
        <v>312375</v>
      </c>
      <c r="AE277" s="89">
        <v>288800</v>
      </c>
      <c r="AF277" s="90">
        <f t="shared" si="61"/>
        <v>343672</v>
      </c>
      <c r="AG277" s="90">
        <v>288800</v>
      </c>
      <c r="AH277" s="90">
        <f t="shared" si="62"/>
        <v>343672</v>
      </c>
      <c r="AI277" s="90">
        <v>288800</v>
      </c>
      <c r="AJ277" s="90">
        <f t="shared" si="63"/>
        <v>343672</v>
      </c>
      <c r="AK277" s="90">
        <v>288800</v>
      </c>
      <c r="AL277" s="90">
        <f t="shared" si="64"/>
        <v>343672</v>
      </c>
      <c r="AM277" s="90">
        <v>288800</v>
      </c>
      <c r="AN277" s="90">
        <f t="shared" si="65"/>
        <v>343672</v>
      </c>
      <c r="AO277" s="90">
        <v>288800</v>
      </c>
      <c r="AP277" s="91">
        <f t="shared" si="66"/>
        <v>343672</v>
      </c>
      <c r="AQ277" s="92">
        <f t="shared" si="19"/>
        <v>243501.01247820965</v>
      </c>
      <c r="AR277" s="93">
        <f t="shared" si="20"/>
        <v>289766.20484906947</v>
      </c>
      <c r="AS277" s="94">
        <f t="shared" si="21"/>
        <v>243501.01247820965</v>
      </c>
      <c r="AT277" s="94">
        <f t="shared" si="22"/>
        <v>289766.20484906947</v>
      </c>
      <c r="AU277" s="94">
        <f t="shared" si="23"/>
        <v>255934.28693333335</v>
      </c>
      <c r="AV277" s="94">
        <f t="shared" si="24"/>
        <v>304561.80145066668</v>
      </c>
      <c r="AW277" s="94">
        <f t="shared" si="25"/>
        <v>204207.65888</v>
      </c>
      <c r="AX277" s="94">
        <f t="shared" si="26"/>
        <v>243007.11406719999</v>
      </c>
      <c r="AY277" s="94">
        <f t="shared" si="27"/>
        <v>194127.32799999998</v>
      </c>
      <c r="AZ277" s="94">
        <f t="shared" si="28"/>
        <v>231011.52031999995</v>
      </c>
      <c r="BA277" s="94">
        <f t="shared" si="29"/>
        <v>275650</v>
      </c>
      <c r="BB277" s="95">
        <f t="shared" si="30"/>
        <v>328023.5</v>
      </c>
      <c r="BC277" s="23"/>
      <c r="BD277" s="96">
        <f t="shared" si="31"/>
        <v>233420</v>
      </c>
      <c r="BE277" s="96">
        <f t="shared" si="32"/>
        <v>233420</v>
      </c>
      <c r="BF277" s="96">
        <f t="shared" si="33"/>
        <v>252292</v>
      </c>
      <c r="BG277" s="96">
        <f t="shared" si="34"/>
        <v>127231</v>
      </c>
      <c r="BH277" s="96">
        <f t="shared" si="35"/>
        <v>76055</v>
      </c>
      <c r="BI277" s="96">
        <f t="shared" si="36"/>
        <v>275023</v>
      </c>
      <c r="BJ277" s="97">
        <f t="shared" si="37"/>
        <v>243501</v>
      </c>
      <c r="BK277" s="96">
        <f t="shared" si="38"/>
        <v>243501</v>
      </c>
      <c r="BL277" s="96">
        <f t="shared" si="39"/>
        <v>255934</v>
      </c>
      <c r="BM277" s="96">
        <f t="shared" si="40"/>
        <v>204208</v>
      </c>
      <c r="BN277" s="96">
        <f t="shared" si="41"/>
        <v>194127</v>
      </c>
      <c r="BO277" s="96">
        <f t="shared" si="42"/>
        <v>275650</v>
      </c>
      <c r="BP277" s="97">
        <f t="shared" si="43"/>
        <v>243501</v>
      </c>
      <c r="BQ277" s="96">
        <f t="shared" si="44"/>
        <v>243501</v>
      </c>
      <c r="BR277" s="96">
        <f t="shared" si="45"/>
        <v>255934</v>
      </c>
      <c r="BS277" s="96">
        <f t="shared" si="46"/>
        <v>275650</v>
      </c>
      <c r="BT277" s="96">
        <f t="shared" si="47"/>
        <v>275650</v>
      </c>
      <c r="BU277" s="98">
        <f t="shared" si="48"/>
        <v>275650</v>
      </c>
      <c r="BV277" s="77">
        <f t="shared" si="49"/>
        <v>1569886</v>
      </c>
      <c r="BW277" s="9"/>
      <c r="BX277" s="9"/>
      <c r="BY277" s="9"/>
      <c r="BZ277" s="9"/>
      <c r="CA277" s="9"/>
      <c r="CB277" s="9"/>
      <c r="CC277" s="9"/>
      <c r="CD277" s="9"/>
      <c r="CE277" s="9"/>
      <c r="CF277" s="9"/>
      <c r="CG277" s="9"/>
      <c r="CH277" s="9"/>
      <c r="CI277" s="9"/>
      <c r="CJ277" s="9"/>
      <c r="CK277" s="9"/>
      <c r="CL277" s="9"/>
      <c r="CM277" s="9"/>
      <c r="CN277" s="9"/>
      <c r="CO277" s="9"/>
      <c r="CP277" s="9"/>
    </row>
    <row r="278" spans="1:94" ht="20.25" hidden="1" customHeight="1" x14ac:dyDescent="0.35">
      <c r="A278" s="79">
        <v>256</v>
      </c>
      <c r="B278" s="79" t="s">
        <v>35</v>
      </c>
      <c r="C278" s="80" t="s">
        <v>235</v>
      </c>
      <c r="D278" s="80" t="str">
        <f t="shared" ref="D278:D532" si="68">B278&amp;"|"&amp;C278</f>
        <v>MANO DE OBRA|CALIPER COMPLETO</v>
      </c>
      <c r="E278" s="81" t="s">
        <v>10</v>
      </c>
      <c r="F278" s="82">
        <v>1</v>
      </c>
      <c r="G278" s="83">
        <v>268804.55064628</v>
      </c>
      <c r="H278" s="84">
        <f t="shared" si="50"/>
        <v>319877.41526907316</v>
      </c>
      <c r="I278" s="84">
        <v>268804.55064628</v>
      </c>
      <c r="J278" s="84">
        <f t="shared" si="51"/>
        <v>319877.41526907316</v>
      </c>
      <c r="K278" s="84">
        <v>0.91392000000000007</v>
      </c>
      <c r="L278" s="84">
        <f t="shared" si="52"/>
        <v>1.0875648</v>
      </c>
      <c r="M278" s="84">
        <v>14.633599999999999</v>
      </c>
      <c r="N278" s="84">
        <f t="shared" si="53"/>
        <v>17.413983999999999</v>
      </c>
      <c r="O278" s="84">
        <v>10.88</v>
      </c>
      <c r="P278" s="84">
        <f t="shared" si="54"/>
        <v>12.9472</v>
      </c>
      <c r="Q278" s="84"/>
      <c r="R278" s="84">
        <f t="shared" ref="R278:R532" si="69">Q278*1.19</f>
        <v>0</v>
      </c>
      <c r="S278" s="86">
        <v>132000</v>
      </c>
      <c r="T278" s="87">
        <f t="shared" si="55"/>
        <v>157080</v>
      </c>
      <c r="U278" s="87">
        <v>132000</v>
      </c>
      <c r="V278" s="87">
        <f t="shared" si="56"/>
        <v>157080</v>
      </c>
      <c r="W278" s="87">
        <v>132000</v>
      </c>
      <c r="X278" s="87">
        <f t="shared" si="57"/>
        <v>157080</v>
      </c>
      <c r="Y278" s="105">
        <v>132000</v>
      </c>
      <c r="Z278" s="87">
        <f t="shared" si="67"/>
        <v>157080</v>
      </c>
      <c r="AA278" s="87">
        <v>132000</v>
      </c>
      <c r="AB278" s="87">
        <f t="shared" si="59"/>
        <v>157080</v>
      </c>
      <c r="AC278" s="87">
        <v>132000</v>
      </c>
      <c r="AD278" s="87">
        <f t="shared" si="60"/>
        <v>157080</v>
      </c>
      <c r="AE278" s="89">
        <v>145200</v>
      </c>
      <c r="AF278" s="90">
        <f t="shared" si="61"/>
        <v>172788</v>
      </c>
      <c r="AG278" s="90">
        <v>145200</v>
      </c>
      <c r="AH278" s="90">
        <f t="shared" si="62"/>
        <v>172788</v>
      </c>
      <c r="AI278" s="90">
        <v>145200</v>
      </c>
      <c r="AJ278" s="90">
        <f t="shared" si="63"/>
        <v>172788</v>
      </c>
      <c r="AK278" s="90">
        <v>145200</v>
      </c>
      <c r="AL278" s="90">
        <f t="shared" si="64"/>
        <v>172788</v>
      </c>
      <c r="AM278" s="90">
        <v>145200</v>
      </c>
      <c r="AN278" s="90">
        <f t="shared" si="65"/>
        <v>172788</v>
      </c>
      <c r="AO278" s="90">
        <v>145200</v>
      </c>
      <c r="AP278" s="91">
        <f t="shared" si="66"/>
        <v>172788</v>
      </c>
      <c r="AQ278" s="92">
        <f t="shared" ref="AQ278:AQ532" si="70">AVERAGE(G278,S278,AE278)</f>
        <v>182001.5168820933</v>
      </c>
      <c r="AR278" s="93">
        <f t="shared" ref="AR278:AR532" si="71">AQ278*1.19</f>
        <v>216581.80508969101</v>
      </c>
      <c r="AS278" s="94">
        <f t="shared" ref="AS278:AS532" si="72">AVERAGE(I278,U278,AG278)</f>
        <v>182001.5168820933</v>
      </c>
      <c r="AT278" s="94">
        <f t="shared" ref="AT278:AT532" si="73">AS278*1.19</f>
        <v>216581.80508969101</v>
      </c>
      <c r="AU278" s="94">
        <f t="shared" ref="AU278:AU532" si="74">AVERAGE(K278,W278,AI278)</f>
        <v>92400.304639999988</v>
      </c>
      <c r="AV278" s="94">
        <f t="shared" ref="AV278:AV532" si="75">AU278*1.19</f>
        <v>109956.36252159998</v>
      </c>
      <c r="AW278" s="94">
        <f t="shared" ref="AW278:AW532" si="76">AVERAGE(M278,Y278,AK278)</f>
        <v>92404.877866666662</v>
      </c>
      <c r="AX278" s="94">
        <f t="shared" ref="AX278:AX532" si="77">AW278*1.19</f>
        <v>109961.80466133333</v>
      </c>
      <c r="AY278" s="94">
        <f t="shared" ref="AY278:AY532" si="78">AVERAGE(O278,AA278,AM278)</f>
        <v>92403.626666666663</v>
      </c>
      <c r="AZ278" s="94">
        <f t="shared" ref="AZ278:AZ532" si="79">AY278*1.19</f>
        <v>109960.31573333332</v>
      </c>
      <c r="BA278" s="94">
        <f t="shared" ref="BA278:BA532" si="80">AVERAGE(AC278,AO278)</f>
        <v>138600</v>
      </c>
      <c r="BB278" s="95">
        <f t="shared" ref="BB278:BB532" si="81">BA278*1.19</f>
        <v>164934</v>
      </c>
      <c r="BC278" s="23"/>
      <c r="BD278" s="96">
        <f t="shared" ref="BD278:BD532" si="82">IFERROR(ROUND(HARMEAN(G278,S278,AE278),0),0)</f>
        <v>164989</v>
      </c>
      <c r="BE278" s="96">
        <f t="shared" ref="BE278:BE532" si="83">IFERROR(ROUND(HARMEAN(I278,U278,AG278),0),0)</f>
        <v>164989</v>
      </c>
      <c r="BF278" s="96">
        <f t="shared" ref="BF278:BF532" si="84">IFERROR(ROUND(HARMEAN(K278,W278,AI278),0),0)</f>
        <v>3</v>
      </c>
      <c r="BG278" s="96">
        <f t="shared" ref="BG278:BG532" si="85">IFERROR(ROUND(HARMEAN(M278,Y278,AK278),0),0)</f>
        <v>44</v>
      </c>
      <c r="BH278" s="96">
        <f t="shared" ref="BH278:BH532" si="86">IFERROR(ROUND(HARMEAN(O278,AA278,AM278),0),0)</f>
        <v>33</v>
      </c>
      <c r="BI278" s="96">
        <f t="shared" ref="BI278:BI532" si="87">IFERROR(ROUND(HARMEAN(Q278,AC278,AO278),0),0)</f>
        <v>138286</v>
      </c>
      <c r="BJ278" s="97">
        <f t="shared" ref="BJ278:BJ532" si="88">IFERROR(ROUND(AVERAGE(G278,S278,AE278),0),0)</f>
        <v>182002</v>
      </c>
      <c r="BK278" s="96">
        <f t="shared" ref="BK278:BK532" si="89">IFERROR(ROUND(AVERAGE(I278,U278,AG278),0),0)</f>
        <v>182002</v>
      </c>
      <c r="BL278" s="96">
        <f t="shared" ref="BL278:BL532" si="90">IFERROR(ROUND(AVERAGE(K278,W278,AI278),0),0)</f>
        <v>92400</v>
      </c>
      <c r="BM278" s="96">
        <f t="shared" ref="BM278:BM532" si="91">IFERROR(ROUND(AVERAGE(M278,Y278,AK278),0),0)</f>
        <v>92405</v>
      </c>
      <c r="BN278" s="96">
        <f t="shared" ref="BN278:BN532" si="92">IFERROR(ROUND(AVERAGE(O278,AA278,AM278),0),0)</f>
        <v>92404</v>
      </c>
      <c r="BO278" s="96">
        <f t="shared" ref="BO278:BO532" si="93">IFERROR(ROUND(AVERAGE(Q278,AC278,AO278),0),0)</f>
        <v>138600</v>
      </c>
      <c r="BP278" s="97">
        <f t="shared" ref="BP278:BP532" si="94">IFERROR(ROUND(IF(ABS(G278-AVERAGE(S278,AE278))/AVERAGE(S278,AE278)&gt;50%,AVERAGE(S278,AE278),IF(ABS(S278-AVERAGE(G278,AE278))/AVERAGE(G278,AE278)&gt;50%,AVERAGE(G278,AE278),IF(ABS(AE278-AVERAGE(G278,S278))/AVERAGE(G278,S278)&gt;50%,AVERAGE(G278,S278),AVERAGE(G278,S278,AE278)))),0),0)</f>
        <v>138600</v>
      </c>
      <c r="BQ278" s="96">
        <f t="shared" ref="BQ278:BQ532" si="95">IFERROR(ROUND(IF(ABS(I278-AVERAGE(U278,AG278))/AVERAGE(U278,AG278)&gt;50%,AVERAGE(U278,AG278),IF(ABS(U278-AVERAGE(I278,AG278))/AVERAGE(I278,AG278)&gt;50%,AVERAGE(I278,AG278),IF(ABS(AG278-AVERAGE(I278,U278))/AVERAGE(I278,U278)&gt;50%,AVERAGE(I278,U278),AVERAGE(I278,U278,AG278)))),0),0)</f>
        <v>138600</v>
      </c>
      <c r="BR278" s="96">
        <f t="shared" ref="BR278:BR532" si="96">IFERROR(ROUND(IF(ABS(K278-AVERAGE(W278,AI278))/AVERAGE(W278,AI278)&gt;50%,AVERAGE(W278,AI278),IF(ABS(W278-AVERAGE(K278,AI278))/AVERAGE(K278,AI278)&gt;50%,AVERAGE(K278,AI278),IF(ABS(AI278-AVERAGE(K278,W278))/AVERAGE(K278,W278)&gt;50%,AVERAGE(K278,W278),AVERAGE(K278,W278,AI278)))),0),0)</f>
        <v>138600</v>
      </c>
      <c r="BS278" s="96">
        <f t="shared" ref="BS278:BS532" si="97">IFERROR(ROUND(IF(ABS(M278-AVERAGE(Y278,AK278))/AVERAGE(Y278,AK278)&gt;50%,AVERAGE(Y278,AK278),IF(ABS(Y278-AVERAGE(M278,AK278))/AVERAGE(M278,AK278)&gt;50%,AVERAGE(M278,AK278),IF(ABS(AK278-AVERAGE(M278,Y278))/AVERAGE(M278,Y278)&gt;50%,AVERAGE(M278,Y278),AVERAGE(M278,Y278,AK278)))),0),0)</f>
        <v>138600</v>
      </c>
      <c r="BT278" s="96">
        <f t="shared" ref="BT278:BT532" si="98">IFERROR(ROUND(IF(ABS(O278-AVERAGE(AA278,AM278))/AVERAGE(AA278,AM278)&gt;50%,AVERAGE(AA278,AM278),IF(ABS(AA278-AVERAGE(O278,AM278))/AVERAGE(O278,AM278)&gt;50%,AVERAGE(O278,AM278),IF(ABS(AM278-AVERAGE(O278,AA278))/AVERAGE(O278,AA278)&gt;50%,AVERAGE(O278,AA278),AVERAGE(O278,AA278,AM278)))),0),0)</f>
        <v>138600</v>
      </c>
      <c r="BU278" s="98">
        <f t="shared" ref="BU278:BU532" si="99">IFERROR(ROUND(IF(ABS(Q278-AVERAGE(AC278,AO278))/AVERAGE(AC278,AO278)&gt;50%,AVERAGE(AC278,AO278),IF(ABS(AC278-AVERAGE(Q278,AO278))/AVERAGE(Q278,AO278)&gt;50%,AVERAGE(Q278,AO278),IF(ABS(AO278-AVERAGE(Q278,AC278))/AVERAGE(Q278,AC278)&gt;50%,AVERAGE(Q278,AC278),AVERAGE(Q278,AC278,AO278)))),0),0)</f>
        <v>138600</v>
      </c>
      <c r="BV278" s="77">
        <f t="shared" ref="BV278:BV532" si="100">SUM(BP278:BU278)</f>
        <v>831600</v>
      </c>
      <c r="BW278" s="9"/>
      <c r="BX278" s="9"/>
      <c r="BY278" s="9"/>
      <c r="BZ278" s="9"/>
      <c r="CA278" s="9"/>
      <c r="CB278" s="9"/>
      <c r="CC278" s="9"/>
      <c r="CD278" s="9"/>
      <c r="CE278" s="9"/>
      <c r="CF278" s="9"/>
      <c r="CG278" s="9"/>
      <c r="CH278" s="9"/>
      <c r="CI278" s="9"/>
      <c r="CJ278" s="9"/>
      <c r="CK278" s="9"/>
      <c r="CL278" s="9"/>
      <c r="CM278" s="9"/>
      <c r="CN278" s="9"/>
      <c r="CO278" s="9"/>
      <c r="CP278" s="9"/>
    </row>
    <row r="279" spans="1:94" ht="20.25" hidden="1" customHeight="1" x14ac:dyDescent="0.35">
      <c r="A279" s="99">
        <v>257</v>
      </c>
      <c r="B279" s="99" t="s">
        <v>21</v>
      </c>
      <c r="C279" s="80" t="s">
        <v>235</v>
      </c>
      <c r="D279" s="80" t="str">
        <f t="shared" si="68"/>
        <v>REPUESTOS|CALIPER COMPLETO</v>
      </c>
      <c r="E279" s="81" t="s">
        <v>84</v>
      </c>
      <c r="F279" s="82">
        <v>1</v>
      </c>
      <c r="G279" s="83">
        <v>576329.51874791901</v>
      </c>
      <c r="H279" s="84">
        <f t="shared" si="50"/>
        <v>685832.12731002364</v>
      </c>
      <c r="I279" s="84">
        <v>994273.66252494499</v>
      </c>
      <c r="J279" s="84">
        <f t="shared" si="51"/>
        <v>1183185.6584046844</v>
      </c>
      <c r="K279" s="84">
        <v>223085.71776</v>
      </c>
      <c r="L279" s="84">
        <f t="shared" si="52"/>
        <v>265472.00413439999</v>
      </c>
      <c r="M279" s="84">
        <v>19.203199999999999</v>
      </c>
      <c r="N279" s="84">
        <f t="shared" si="53"/>
        <v>22.851807999999998</v>
      </c>
      <c r="O279" s="84">
        <v>14.144000000000002</v>
      </c>
      <c r="P279" s="84">
        <f t="shared" si="54"/>
        <v>16.83136</v>
      </c>
      <c r="Q279" s="84"/>
      <c r="R279" s="84">
        <f t="shared" si="69"/>
        <v>0</v>
      </c>
      <c r="S279" s="86">
        <v>602300</v>
      </c>
      <c r="T279" s="87">
        <f t="shared" si="55"/>
        <v>716737</v>
      </c>
      <c r="U279" s="87">
        <v>732000</v>
      </c>
      <c r="V279" s="87">
        <f t="shared" si="56"/>
        <v>871080</v>
      </c>
      <c r="W279" s="87">
        <v>700000</v>
      </c>
      <c r="X279" s="87">
        <f t="shared" si="57"/>
        <v>833000</v>
      </c>
      <c r="Y279" s="105">
        <v>305709</v>
      </c>
      <c r="Z279" s="87">
        <f t="shared" si="67"/>
        <v>363793.70999999996</v>
      </c>
      <c r="AA279" s="87">
        <v>900000</v>
      </c>
      <c r="AB279" s="87">
        <f t="shared" si="59"/>
        <v>1071000</v>
      </c>
      <c r="AC279" s="87">
        <v>1650000</v>
      </c>
      <c r="AD279" s="87">
        <f t="shared" si="60"/>
        <v>1963500</v>
      </c>
      <c r="AE279" s="89">
        <v>662500</v>
      </c>
      <c r="AF279" s="90">
        <f t="shared" si="61"/>
        <v>788375</v>
      </c>
      <c r="AG279" s="90">
        <v>805200</v>
      </c>
      <c r="AH279" s="90">
        <f t="shared" si="62"/>
        <v>958188</v>
      </c>
      <c r="AI279" s="90">
        <v>770000</v>
      </c>
      <c r="AJ279" s="90">
        <f t="shared" si="63"/>
        <v>916300</v>
      </c>
      <c r="AK279" s="90">
        <v>336300</v>
      </c>
      <c r="AL279" s="90">
        <f t="shared" si="64"/>
        <v>400197</v>
      </c>
      <c r="AM279" s="90">
        <v>990000</v>
      </c>
      <c r="AN279" s="90">
        <f t="shared" si="65"/>
        <v>1178100</v>
      </c>
      <c r="AO279" s="90">
        <v>1815000</v>
      </c>
      <c r="AP279" s="91">
        <f t="shared" si="66"/>
        <v>2159850</v>
      </c>
      <c r="AQ279" s="92">
        <f t="shared" si="70"/>
        <v>613709.83958263963</v>
      </c>
      <c r="AR279" s="93">
        <f t="shared" si="71"/>
        <v>730314.7091033411</v>
      </c>
      <c r="AS279" s="94">
        <f t="shared" si="72"/>
        <v>843824.55417498166</v>
      </c>
      <c r="AT279" s="94">
        <f t="shared" si="73"/>
        <v>1004151.2194682282</v>
      </c>
      <c r="AU279" s="94">
        <f t="shared" si="74"/>
        <v>564361.90591999993</v>
      </c>
      <c r="AV279" s="94">
        <f t="shared" si="75"/>
        <v>671590.66804479994</v>
      </c>
      <c r="AW279" s="94">
        <f t="shared" si="76"/>
        <v>214009.40106666667</v>
      </c>
      <c r="AX279" s="94">
        <f t="shared" si="77"/>
        <v>254671.18726933334</v>
      </c>
      <c r="AY279" s="94">
        <f t="shared" si="78"/>
        <v>630004.71466666658</v>
      </c>
      <c r="AZ279" s="94">
        <f t="shared" si="79"/>
        <v>749705.61045333324</v>
      </c>
      <c r="BA279" s="94">
        <f t="shared" si="80"/>
        <v>1732500</v>
      </c>
      <c r="BB279" s="95">
        <f t="shared" si="81"/>
        <v>2061675</v>
      </c>
      <c r="BC279" s="23"/>
      <c r="BD279" s="96">
        <f t="shared" si="82"/>
        <v>611639</v>
      </c>
      <c r="BE279" s="96">
        <f t="shared" si="83"/>
        <v>830149</v>
      </c>
      <c r="BF279" s="96">
        <f t="shared" si="84"/>
        <v>416097</v>
      </c>
      <c r="BG279" s="96">
        <f t="shared" si="85"/>
        <v>58</v>
      </c>
      <c r="BH279" s="96">
        <f t="shared" si="86"/>
        <v>42</v>
      </c>
      <c r="BI279" s="96">
        <f t="shared" si="87"/>
        <v>1728571</v>
      </c>
      <c r="BJ279" s="97">
        <f t="shared" si="88"/>
        <v>613710</v>
      </c>
      <c r="BK279" s="96">
        <f t="shared" si="89"/>
        <v>843825</v>
      </c>
      <c r="BL279" s="96">
        <f t="shared" si="90"/>
        <v>564362</v>
      </c>
      <c r="BM279" s="96">
        <f t="shared" si="91"/>
        <v>214009</v>
      </c>
      <c r="BN279" s="96">
        <f t="shared" si="92"/>
        <v>630005</v>
      </c>
      <c r="BO279" s="96">
        <f t="shared" si="93"/>
        <v>1732500</v>
      </c>
      <c r="BP279" s="97">
        <f t="shared" si="94"/>
        <v>613710</v>
      </c>
      <c r="BQ279" s="96">
        <f t="shared" si="95"/>
        <v>843825</v>
      </c>
      <c r="BR279" s="96">
        <f t="shared" si="96"/>
        <v>735000</v>
      </c>
      <c r="BS279" s="96">
        <f t="shared" si="97"/>
        <v>321005</v>
      </c>
      <c r="BT279" s="96">
        <f t="shared" si="98"/>
        <v>945000</v>
      </c>
      <c r="BU279" s="98">
        <f t="shared" si="99"/>
        <v>1732500</v>
      </c>
      <c r="BV279" s="77">
        <f t="shared" si="100"/>
        <v>5191040</v>
      </c>
      <c r="BW279" s="9"/>
      <c r="BX279" s="9"/>
      <c r="BY279" s="9"/>
      <c r="BZ279" s="9"/>
      <c r="CA279" s="9"/>
      <c r="CB279" s="9"/>
      <c r="CC279" s="9"/>
      <c r="CD279" s="9"/>
      <c r="CE279" s="9"/>
      <c r="CF279" s="9"/>
      <c r="CG279" s="9"/>
      <c r="CH279" s="9"/>
      <c r="CI279" s="9"/>
      <c r="CJ279" s="9"/>
      <c r="CK279" s="9"/>
      <c r="CL279" s="9"/>
      <c r="CM279" s="9"/>
      <c r="CN279" s="9"/>
      <c r="CO279" s="9"/>
      <c r="CP279" s="9"/>
    </row>
    <row r="280" spans="1:94" ht="20.25" hidden="1" customHeight="1" x14ac:dyDescent="0.35">
      <c r="A280" s="79">
        <v>258</v>
      </c>
      <c r="B280" s="79" t="s">
        <v>35</v>
      </c>
      <c r="C280" s="80" t="s">
        <v>236</v>
      </c>
      <c r="D280" s="80" t="str">
        <f t="shared" si="68"/>
        <v>MANO DE OBRA|CAMARA</v>
      </c>
      <c r="E280" s="81" t="s">
        <v>10</v>
      </c>
      <c r="F280" s="82">
        <v>1</v>
      </c>
      <c r="G280" s="83">
        <v>134401.81284740599</v>
      </c>
      <c r="H280" s="84">
        <f t="shared" si="50"/>
        <v>159938.15728841312</v>
      </c>
      <c r="I280" s="84">
        <v>134401.81284740599</v>
      </c>
      <c r="J280" s="84">
        <f t="shared" si="51"/>
        <v>159938.15728841312</v>
      </c>
      <c r="K280" s="84">
        <v>0.91392000000000007</v>
      </c>
      <c r="L280" s="84">
        <f t="shared" si="52"/>
        <v>1.0875648</v>
      </c>
      <c r="M280" s="84">
        <v>14.633599999999999</v>
      </c>
      <c r="N280" s="84">
        <f t="shared" si="53"/>
        <v>17.413983999999999</v>
      </c>
      <c r="O280" s="84">
        <v>10.88</v>
      </c>
      <c r="P280" s="84">
        <f t="shared" si="54"/>
        <v>12.9472</v>
      </c>
      <c r="Q280" s="84"/>
      <c r="R280" s="84">
        <f t="shared" si="69"/>
        <v>0</v>
      </c>
      <c r="S280" s="86">
        <v>87500</v>
      </c>
      <c r="T280" s="87">
        <f t="shared" si="55"/>
        <v>104125</v>
      </c>
      <c r="U280" s="87">
        <v>87500</v>
      </c>
      <c r="V280" s="87">
        <f t="shared" si="56"/>
        <v>104125</v>
      </c>
      <c r="W280" s="87">
        <v>87500</v>
      </c>
      <c r="X280" s="87">
        <f t="shared" si="57"/>
        <v>104125</v>
      </c>
      <c r="Y280" s="105">
        <v>87500</v>
      </c>
      <c r="Z280" s="87">
        <f t="shared" si="67"/>
        <v>104125</v>
      </c>
      <c r="AA280" s="87">
        <v>87500</v>
      </c>
      <c r="AB280" s="87">
        <f t="shared" si="59"/>
        <v>104125</v>
      </c>
      <c r="AC280" s="87">
        <v>87500</v>
      </c>
      <c r="AD280" s="87">
        <f t="shared" si="60"/>
        <v>104125</v>
      </c>
      <c r="AE280" s="89">
        <v>96300</v>
      </c>
      <c r="AF280" s="90">
        <f t="shared" si="61"/>
        <v>114597</v>
      </c>
      <c r="AG280" s="90">
        <v>96300</v>
      </c>
      <c r="AH280" s="90">
        <f t="shared" si="62"/>
        <v>114597</v>
      </c>
      <c r="AI280" s="90">
        <v>96300</v>
      </c>
      <c r="AJ280" s="90">
        <f t="shared" si="63"/>
        <v>114597</v>
      </c>
      <c r="AK280" s="90">
        <v>96300</v>
      </c>
      <c r="AL280" s="90">
        <f t="shared" si="64"/>
        <v>114597</v>
      </c>
      <c r="AM280" s="90">
        <v>96300</v>
      </c>
      <c r="AN280" s="90">
        <f t="shared" si="65"/>
        <v>114597</v>
      </c>
      <c r="AO280" s="90">
        <v>96300</v>
      </c>
      <c r="AP280" s="91">
        <f t="shared" si="66"/>
        <v>114597</v>
      </c>
      <c r="AQ280" s="92">
        <f t="shared" si="70"/>
        <v>106067.27094913535</v>
      </c>
      <c r="AR280" s="93">
        <f t="shared" si="71"/>
        <v>126220.05242947105</v>
      </c>
      <c r="AS280" s="94">
        <f t="shared" si="72"/>
        <v>106067.27094913535</v>
      </c>
      <c r="AT280" s="94">
        <f t="shared" si="73"/>
        <v>126220.05242947105</v>
      </c>
      <c r="AU280" s="94">
        <f t="shared" si="74"/>
        <v>61266.971306666674</v>
      </c>
      <c r="AV280" s="94">
        <f t="shared" si="75"/>
        <v>72907.695854933336</v>
      </c>
      <c r="AW280" s="94">
        <f t="shared" si="76"/>
        <v>61271.544533333334</v>
      </c>
      <c r="AX280" s="94">
        <f t="shared" si="77"/>
        <v>72913.137994666657</v>
      </c>
      <c r="AY280" s="94">
        <f t="shared" si="78"/>
        <v>61270.293333333335</v>
      </c>
      <c r="AZ280" s="94">
        <f t="shared" si="79"/>
        <v>72911.649066666665</v>
      </c>
      <c r="BA280" s="94">
        <f t="shared" si="80"/>
        <v>91900</v>
      </c>
      <c r="BB280" s="95">
        <f t="shared" si="81"/>
        <v>109361</v>
      </c>
      <c r="BC280" s="23"/>
      <c r="BD280" s="96">
        <f t="shared" si="82"/>
        <v>102553</v>
      </c>
      <c r="BE280" s="96">
        <f t="shared" si="83"/>
        <v>102553</v>
      </c>
      <c r="BF280" s="96">
        <f t="shared" si="84"/>
        <v>3</v>
      </c>
      <c r="BG280" s="96">
        <f t="shared" si="85"/>
        <v>44</v>
      </c>
      <c r="BH280" s="96">
        <f t="shared" si="86"/>
        <v>33</v>
      </c>
      <c r="BI280" s="96">
        <f t="shared" si="87"/>
        <v>91689</v>
      </c>
      <c r="BJ280" s="97">
        <f t="shared" si="88"/>
        <v>106067</v>
      </c>
      <c r="BK280" s="96">
        <f t="shared" si="89"/>
        <v>106067</v>
      </c>
      <c r="BL280" s="96">
        <f t="shared" si="90"/>
        <v>61267</v>
      </c>
      <c r="BM280" s="96">
        <f t="shared" si="91"/>
        <v>61272</v>
      </c>
      <c r="BN280" s="96">
        <f t="shared" si="92"/>
        <v>61270</v>
      </c>
      <c r="BO280" s="96">
        <f t="shared" si="93"/>
        <v>91900</v>
      </c>
      <c r="BP280" s="97">
        <f t="shared" si="94"/>
        <v>106067</v>
      </c>
      <c r="BQ280" s="96">
        <f t="shared" si="95"/>
        <v>106067</v>
      </c>
      <c r="BR280" s="96">
        <f t="shared" si="96"/>
        <v>91900</v>
      </c>
      <c r="BS280" s="96">
        <f t="shared" si="97"/>
        <v>91900</v>
      </c>
      <c r="BT280" s="96">
        <f t="shared" si="98"/>
        <v>91900</v>
      </c>
      <c r="BU280" s="98">
        <f t="shared" si="99"/>
        <v>91900</v>
      </c>
      <c r="BV280" s="77">
        <f t="shared" si="100"/>
        <v>579734</v>
      </c>
      <c r="BW280" s="9"/>
      <c r="BX280" s="9"/>
      <c r="BY280" s="9"/>
      <c r="BZ280" s="9"/>
      <c r="CA280" s="9"/>
      <c r="CB280" s="9"/>
      <c r="CC280" s="9"/>
      <c r="CD280" s="9"/>
      <c r="CE280" s="9"/>
      <c r="CF280" s="9"/>
      <c r="CG280" s="9"/>
      <c r="CH280" s="9"/>
      <c r="CI280" s="9"/>
      <c r="CJ280" s="9"/>
      <c r="CK280" s="9"/>
      <c r="CL280" s="9"/>
      <c r="CM280" s="9"/>
      <c r="CN280" s="9"/>
      <c r="CO280" s="9"/>
      <c r="CP280" s="9"/>
    </row>
    <row r="281" spans="1:94" ht="20.25" hidden="1" customHeight="1" x14ac:dyDescent="0.35">
      <c r="A281" s="99">
        <v>259</v>
      </c>
      <c r="B281" s="99" t="s">
        <v>21</v>
      </c>
      <c r="C281" s="80" t="s">
        <v>236</v>
      </c>
      <c r="D281" s="80" t="str">
        <f t="shared" si="68"/>
        <v>REPUESTOS|CAMARA</v>
      </c>
      <c r="E281" s="81" t="s">
        <v>84</v>
      </c>
      <c r="F281" s="82">
        <v>1</v>
      </c>
      <c r="G281" s="83">
        <v>571143.13968561101</v>
      </c>
      <c r="H281" s="84">
        <f t="shared" si="50"/>
        <v>679660.33622587705</v>
      </c>
      <c r="I281" s="84">
        <v>571143.13968561101</v>
      </c>
      <c r="J281" s="84">
        <f t="shared" si="51"/>
        <v>679660.33622587705</v>
      </c>
      <c r="K281" s="84"/>
      <c r="L281" s="84">
        <f t="shared" si="52"/>
        <v>0</v>
      </c>
      <c r="M281" s="84">
        <v>19.203199999999999</v>
      </c>
      <c r="N281" s="84">
        <f t="shared" si="53"/>
        <v>22.851807999999998</v>
      </c>
      <c r="O281" s="84">
        <v>14.144000000000002</v>
      </c>
      <c r="P281" s="84">
        <f t="shared" si="54"/>
        <v>16.83136</v>
      </c>
      <c r="Q281" s="84"/>
      <c r="R281" s="84">
        <f t="shared" si="69"/>
        <v>0</v>
      </c>
      <c r="S281" s="86">
        <v>1000000</v>
      </c>
      <c r="T281" s="87">
        <f t="shared" si="55"/>
        <v>1190000</v>
      </c>
      <c r="U281" s="87">
        <v>1000000</v>
      </c>
      <c r="V281" s="87">
        <f t="shared" si="56"/>
        <v>1190000</v>
      </c>
      <c r="W281" s="87">
        <v>360000</v>
      </c>
      <c r="X281" s="87">
        <f t="shared" si="57"/>
        <v>428400</v>
      </c>
      <c r="Y281" s="105">
        <v>345000</v>
      </c>
      <c r="Z281" s="87">
        <f t="shared" si="67"/>
        <v>410550</v>
      </c>
      <c r="AA281" s="87">
        <v>450000</v>
      </c>
      <c r="AB281" s="87">
        <f t="shared" si="59"/>
        <v>535500</v>
      </c>
      <c r="AC281" s="87">
        <v>165000</v>
      </c>
      <c r="AD281" s="87">
        <f t="shared" si="60"/>
        <v>196350</v>
      </c>
      <c r="AE281" s="89">
        <v>1100000</v>
      </c>
      <c r="AF281" s="90">
        <f t="shared" si="61"/>
        <v>1309000</v>
      </c>
      <c r="AG281" s="90">
        <v>1100000</v>
      </c>
      <c r="AH281" s="90">
        <f t="shared" si="62"/>
        <v>1309000</v>
      </c>
      <c r="AI281" s="90">
        <v>396000</v>
      </c>
      <c r="AJ281" s="90">
        <f t="shared" si="63"/>
        <v>471240</v>
      </c>
      <c r="AK281" s="90">
        <v>379500</v>
      </c>
      <c r="AL281" s="90">
        <f t="shared" si="64"/>
        <v>451605</v>
      </c>
      <c r="AM281" s="90">
        <v>495000</v>
      </c>
      <c r="AN281" s="90">
        <f t="shared" si="65"/>
        <v>589050</v>
      </c>
      <c r="AO281" s="90">
        <v>181500</v>
      </c>
      <c r="AP281" s="91">
        <f t="shared" si="66"/>
        <v>215985</v>
      </c>
      <c r="AQ281" s="92">
        <f t="shared" si="70"/>
        <v>890381.04656187037</v>
      </c>
      <c r="AR281" s="93">
        <f t="shared" si="71"/>
        <v>1059553.4454086258</v>
      </c>
      <c r="AS281" s="94">
        <f t="shared" si="72"/>
        <v>890381.04656187037</v>
      </c>
      <c r="AT281" s="94">
        <f t="shared" si="73"/>
        <v>1059553.4454086258</v>
      </c>
      <c r="AU281" s="94">
        <f t="shared" si="74"/>
        <v>378000</v>
      </c>
      <c r="AV281" s="94">
        <f t="shared" si="75"/>
        <v>449820</v>
      </c>
      <c r="AW281" s="94">
        <f t="shared" si="76"/>
        <v>241506.40106666667</v>
      </c>
      <c r="AX281" s="94">
        <f t="shared" si="77"/>
        <v>287392.61726933334</v>
      </c>
      <c r="AY281" s="94">
        <f t="shared" si="78"/>
        <v>315004.71466666664</v>
      </c>
      <c r="AZ281" s="94">
        <f t="shared" si="79"/>
        <v>374855.6104533333</v>
      </c>
      <c r="BA281" s="94">
        <f t="shared" si="80"/>
        <v>173250</v>
      </c>
      <c r="BB281" s="95">
        <f t="shared" si="81"/>
        <v>206167.5</v>
      </c>
      <c r="BC281" s="23"/>
      <c r="BD281" s="96">
        <f t="shared" si="82"/>
        <v>819680</v>
      </c>
      <c r="BE281" s="96">
        <f t="shared" si="83"/>
        <v>819680</v>
      </c>
      <c r="BF281" s="96">
        <f t="shared" si="84"/>
        <v>377143</v>
      </c>
      <c r="BG281" s="96">
        <f t="shared" si="85"/>
        <v>58</v>
      </c>
      <c r="BH281" s="96">
        <f t="shared" si="86"/>
        <v>42</v>
      </c>
      <c r="BI281" s="96">
        <f t="shared" si="87"/>
        <v>172857</v>
      </c>
      <c r="BJ281" s="97">
        <f t="shared" si="88"/>
        <v>890381</v>
      </c>
      <c r="BK281" s="96">
        <f t="shared" si="89"/>
        <v>890381</v>
      </c>
      <c r="BL281" s="96">
        <f t="shared" si="90"/>
        <v>378000</v>
      </c>
      <c r="BM281" s="96">
        <f t="shared" si="91"/>
        <v>241506</v>
      </c>
      <c r="BN281" s="96">
        <f t="shared" si="92"/>
        <v>315005</v>
      </c>
      <c r="BO281" s="96">
        <f t="shared" si="93"/>
        <v>173250</v>
      </c>
      <c r="BP281" s="97">
        <f t="shared" si="94"/>
        <v>890381</v>
      </c>
      <c r="BQ281" s="96">
        <f t="shared" si="95"/>
        <v>890381</v>
      </c>
      <c r="BR281" s="96">
        <f t="shared" si="96"/>
        <v>378000</v>
      </c>
      <c r="BS281" s="96">
        <f t="shared" si="97"/>
        <v>362250</v>
      </c>
      <c r="BT281" s="96">
        <f t="shared" si="98"/>
        <v>472500</v>
      </c>
      <c r="BU281" s="98">
        <f t="shared" si="99"/>
        <v>173250</v>
      </c>
      <c r="BV281" s="77">
        <f t="shared" si="100"/>
        <v>3166762</v>
      </c>
      <c r="BW281" s="9"/>
      <c r="BX281" s="9"/>
      <c r="BY281" s="9"/>
      <c r="BZ281" s="9"/>
      <c r="CA281" s="9"/>
      <c r="CB281" s="9"/>
      <c r="CC281" s="9"/>
      <c r="CD281" s="9"/>
      <c r="CE281" s="9"/>
      <c r="CF281" s="9"/>
      <c r="CG281" s="9"/>
      <c r="CH281" s="9"/>
      <c r="CI281" s="9"/>
      <c r="CJ281" s="9"/>
      <c r="CK281" s="9"/>
      <c r="CL281" s="9"/>
      <c r="CM281" s="9"/>
      <c r="CN281" s="9"/>
      <c r="CO281" s="9"/>
      <c r="CP281" s="9"/>
    </row>
    <row r="282" spans="1:94" ht="20.25" hidden="1" customHeight="1" x14ac:dyDescent="0.35">
      <c r="A282" s="79">
        <v>260</v>
      </c>
      <c r="B282" s="79" t="s">
        <v>35</v>
      </c>
      <c r="C282" s="80" t="s">
        <v>237</v>
      </c>
      <c r="D282" s="80" t="str">
        <f t="shared" si="68"/>
        <v>MANO DE OBRA|CAMARA TRASERA DE RESORTE</v>
      </c>
      <c r="E282" s="81" t="s">
        <v>10</v>
      </c>
      <c r="F282" s="82">
        <v>1</v>
      </c>
      <c r="G282" s="83">
        <v>134401.81284740599</v>
      </c>
      <c r="H282" s="84">
        <f t="shared" si="50"/>
        <v>159938.15728841312</v>
      </c>
      <c r="I282" s="84">
        <v>134401.81284740599</v>
      </c>
      <c r="J282" s="84">
        <f t="shared" si="51"/>
        <v>159938.15728841312</v>
      </c>
      <c r="K282" s="84"/>
      <c r="L282" s="84">
        <f t="shared" si="52"/>
        <v>0</v>
      </c>
      <c r="M282" s="84">
        <v>14.633599999999999</v>
      </c>
      <c r="N282" s="84">
        <f t="shared" si="53"/>
        <v>17.413983999999999</v>
      </c>
      <c r="O282" s="84">
        <v>10.88</v>
      </c>
      <c r="P282" s="84">
        <f t="shared" si="54"/>
        <v>12.9472</v>
      </c>
      <c r="Q282" s="84"/>
      <c r="R282" s="84">
        <f t="shared" si="69"/>
        <v>0</v>
      </c>
      <c r="S282" s="86"/>
      <c r="T282" s="87">
        <f t="shared" si="55"/>
        <v>0</v>
      </c>
      <c r="U282" s="87"/>
      <c r="V282" s="87">
        <f t="shared" si="56"/>
        <v>0</v>
      </c>
      <c r="W282" s="87"/>
      <c r="X282" s="87">
        <f t="shared" si="57"/>
        <v>0</v>
      </c>
      <c r="Y282" s="87"/>
      <c r="Z282" s="87">
        <f t="shared" si="67"/>
        <v>0</v>
      </c>
      <c r="AA282" s="87"/>
      <c r="AB282" s="87">
        <f t="shared" si="59"/>
        <v>0</v>
      </c>
      <c r="AC282" s="87">
        <v>218750</v>
      </c>
      <c r="AD282" s="87">
        <f t="shared" si="60"/>
        <v>260312.5</v>
      </c>
      <c r="AE282" s="89"/>
      <c r="AF282" s="90">
        <f t="shared" si="61"/>
        <v>0</v>
      </c>
      <c r="AG282" s="90"/>
      <c r="AH282" s="90">
        <f t="shared" si="62"/>
        <v>0</v>
      </c>
      <c r="AI282" s="90"/>
      <c r="AJ282" s="90">
        <f t="shared" si="63"/>
        <v>0</v>
      </c>
      <c r="AK282" s="90"/>
      <c r="AL282" s="90">
        <f t="shared" si="64"/>
        <v>0</v>
      </c>
      <c r="AM282" s="90"/>
      <c r="AN282" s="90">
        <f t="shared" si="65"/>
        <v>0</v>
      </c>
      <c r="AO282" s="90">
        <v>240600</v>
      </c>
      <c r="AP282" s="91">
        <f t="shared" si="66"/>
        <v>286314</v>
      </c>
      <c r="AQ282" s="92">
        <f t="shared" si="70"/>
        <v>134401.81284740599</v>
      </c>
      <c r="AR282" s="93">
        <f t="shared" si="71"/>
        <v>159938.15728841312</v>
      </c>
      <c r="AS282" s="94">
        <f t="shared" si="72"/>
        <v>134401.81284740599</v>
      </c>
      <c r="AT282" s="94">
        <f t="shared" si="73"/>
        <v>159938.15728841312</v>
      </c>
      <c r="AU282" s="94" t="e">
        <f t="shared" si="74"/>
        <v>#DIV/0!</v>
      </c>
      <c r="AV282" s="94" t="e">
        <f t="shared" si="75"/>
        <v>#DIV/0!</v>
      </c>
      <c r="AW282" s="94">
        <f t="shared" si="76"/>
        <v>14.633599999999999</v>
      </c>
      <c r="AX282" s="94">
        <f t="shared" si="77"/>
        <v>17.413983999999999</v>
      </c>
      <c r="AY282" s="94">
        <f t="shared" si="78"/>
        <v>10.88</v>
      </c>
      <c r="AZ282" s="94">
        <f t="shared" si="79"/>
        <v>12.9472</v>
      </c>
      <c r="BA282" s="94">
        <f t="shared" si="80"/>
        <v>229675</v>
      </c>
      <c r="BB282" s="95">
        <f t="shared" si="81"/>
        <v>273313.25</v>
      </c>
      <c r="BC282" s="23"/>
      <c r="BD282" s="96">
        <f t="shared" si="82"/>
        <v>134402</v>
      </c>
      <c r="BE282" s="96">
        <f t="shared" si="83"/>
        <v>134402</v>
      </c>
      <c r="BF282" s="96">
        <f t="shared" si="84"/>
        <v>0</v>
      </c>
      <c r="BG282" s="96">
        <f t="shared" si="85"/>
        <v>15</v>
      </c>
      <c r="BH282" s="96">
        <f t="shared" si="86"/>
        <v>11</v>
      </c>
      <c r="BI282" s="96">
        <f t="shared" si="87"/>
        <v>229155</v>
      </c>
      <c r="BJ282" s="97">
        <f t="shared" si="88"/>
        <v>134402</v>
      </c>
      <c r="BK282" s="96">
        <f t="shared" si="89"/>
        <v>134402</v>
      </c>
      <c r="BL282" s="96">
        <f t="shared" si="90"/>
        <v>0</v>
      </c>
      <c r="BM282" s="96">
        <f t="shared" si="91"/>
        <v>15</v>
      </c>
      <c r="BN282" s="96">
        <f t="shared" si="92"/>
        <v>11</v>
      </c>
      <c r="BO282" s="96">
        <f t="shared" si="93"/>
        <v>229675</v>
      </c>
      <c r="BP282" s="97">
        <f t="shared" si="94"/>
        <v>0</v>
      </c>
      <c r="BQ282" s="96">
        <f t="shared" si="95"/>
        <v>0</v>
      </c>
      <c r="BR282" s="96">
        <f t="shared" si="96"/>
        <v>0</v>
      </c>
      <c r="BS282" s="96">
        <f t="shared" si="97"/>
        <v>0</v>
      </c>
      <c r="BT282" s="96">
        <f t="shared" si="98"/>
        <v>0</v>
      </c>
      <c r="BU282" s="98">
        <f t="shared" si="99"/>
        <v>229675</v>
      </c>
      <c r="BV282" s="77">
        <f t="shared" si="100"/>
        <v>229675</v>
      </c>
      <c r="BW282" s="9"/>
      <c r="BX282" s="9"/>
      <c r="BY282" s="9"/>
      <c r="BZ282" s="9"/>
      <c r="CA282" s="9"/>
      <c r="CB282" s="9"/>
      <c r="CC282" s="9"/>
      <c r="CD282" s="9"/>
      <c r="CE282" s="9"/>
      <c r="CF282" s="9"/>
      <c r="CG282" s="9"/>
      <c r="CH282" s="9"/>
      <c r="CI282" s="9"/>
      <c r="CJ282" s="9"/>
      <c r="CK282" s="9"/>
      <c r="CL282" s="9"/>
      <c r="CM282" s="9"/>
      <c r="CN282" s="9"/>
      <c r="CO282" s="9"/>
      <c r="CP282" s="9"/>
    </row>
    <row r="283" spans="1:94" ht="20.25" hidden="1" customHeight="1" x14ac:dyDescent="0.35">
      <c r="A283" s="99">
        <v>261</v>
      </c>
      <c r="B283" s="99" t="s">
        <v>21</v>
      </c>
      <c r="C283" s="80" t="s">
        <v>237</v>
      </c>
      <c r="D283" s="80" t="str">
        <f t="shared" si="68"/>
        <v>REPUESTOS|CAMARA TRASERA DE RESORTE</v>
      </c>
      <c r="E283" s="81" t="s">
        <v>84</v>
      </c>
      <c r="F283" s="82">
        <v>1</v>
      </c>
      <c r="G283" s="83">
        <v>571143.13968561101</v>
      </c>
      <c r="H283" s="84">
        <f t="shared" si="50"/>
        <v>679660.33622587705</v>
      </c>
      <c r="I283" s="84">
        <v>571143.13968561101</v>
      </c>
      <c r="J283" s="84">
        <f t="shared" si="51"/>
        <v>679660.33622587705</v>
      </c>
      <c r="K283" s="84"/>
      <c r="L283" s="84">
        <f t="shared" si="52"/>
        <v>0</v>
      </c>
      <c r="M283" s="84">
        <v>16.461440000000003</v>
      </c>
      <c r="N283" s="84">
        <f t="shared" si="53"/>
        <v>19.589113600000005</v>
      </c>
      <c r="O283" s="84">
        <v>14.144000000000002</v>
      </c>
      <c r="P283" s="84">
        <f t="shared" si="54"/>
        <v>16.83136</v>
      </c>
      <c r="Q283" s="84"/>
      <c r="R283" s="84">
        <f t="shared" si="69"/>
        <v>0</v>
      </c>
      <c r="S283" s="86"/>
      <c r="T283" s="87">
        <f t="shared" si="55"/>
        <v>0</v>
      </c>
      <c r="U283" s="87"/>
      <c r="V283" s="87">
        <f t="shared" si="56"/>
        <v>0</v>
      </c>
      <c r="W283" s="87"/>
      <c r="X283" s="87">
        <f t="shared" si="57"/>
        <v>0</v>
      </c>
      <c r="Y283" s="87"/>
      <c r="Z283" s="87">
        <f t="shared" si="67"/>
        <v>0</v>
      </c>
      <c r="AA283" s="87"/>
      <c r="AB283" s="87">
        <f t="shared" si="59"/>
        <v>0</v>
      </c>
      <c r="AC283" s="87">
        <v>280000</v>
      </c>
      <c r="AD283" s="87">
        <f t="shared" si="60"/>
        <v>333200</v>
      </c>
      <c r="AE283" s="89"/>
      <c r="AF283" s="90">
        <f t="shared" si="61"/>
        <v>0</v>
      </c>
      <c r="AG283" s="90"/>
      <c r="AH283" s="90">
        <f t="shared" si="62"/>
        <v>0</v>
      </c>
      <c r="AI283" s="90"/>
      <c r="AJ283" s="90">
        <f t="shared" si="63"/>
        <v>0</v>
      </c>
      <c r="AK283" s="90"/>
      <c r="AL283" s="90">
        <f t="shared" si="64"/>
        <v>0</v>
      </c>
      <c r="AM283" s="90"/>
      <c r="AN283" s="90">
        <f t="shared" si="65"/>
        <v>0</v>
      </c>
      <c r="AO283" s="90">
        <v>308000</v>
      </c>
      <c r="AP283" s="91">
        <f t="shared" si="66"/>
        <v>366520</v>
      </c>
      <c r="AQ283" s="92">
        <f t="shared" si="70"/>
        <v>571143.13968561101</v>
      </c>
      <c r="AR283" s="93">
        <f t="shared" si="71"/>
        <v>679660.33622587705</v>
      </c>
      <c r="AS283" s="94">
        <f t="shared" si="72"/>
        <v>571143.13968561101</v>
      </c>
      <c r="AT283" s="94">
        <f t="shared" si="73"/>
        <v>679660.33622587705</v>
      </c>
      <c r="AU283" s="94" t="e">
        <f t="shared" si="74"/>
        <v>#DIV/0!</v>
      </c>
      <c r="AV283" s="94" t="e">
        <f t="shared" si="75"/>
        <v>#DIV/0!</v>
      </c>
      <c r="AW283" s="94">
        <f t="shared" si="76"/>
        <v>16.461440000000003</v>
      </c>
      <c r="AX283" s="94">
        <f t="shared" si="77"/>
        <v>19.589113600000005</v>
      </c>
      <c r="AY283" s="94">
        <f t="shared" si="78"/>
        <v>14.144000000000002</v>
      </c>
      <c r="AZ283" s="94">
        <f t="shared" si="79"/>
        <v>16.83136</v>
      </c>
      <c r="BA283" s="94">
        <f t="shared" si="80"/>
        <v>294000</v>
      </c>
      <c r="BB283" s="95">
        <f t="shared" si="81"/>
        <v>349860</v>
      </c>
      <c r="BC283" s="23"/>
      <c r="BD283" s="96">
        <f t="shared" si="82"/>
        <v>571143</v>
      </c>
      <c r="BE283" s="96">
        <f t="shared" si="83"/>
        <v>571143</v>
      </c>
      <c r="BF283" s="96">
        <f t="shared" si="84"/>
        <v>0</v>
      </c>
      <c r="BG283" s="96">
        <f t="shared" si="85"/>
        <v>16</v>
      </c>
      <c r="BH283" s="96">
        <f t="shared" si="86"/>
        <v>14</v>
      </c>
      <c r="BI283" s="96">
        <f t="shared" si="87"/>
        <v>293333</v>
      </c>
      <c r="BJ283" s="97">
        <f t="shared" si="88"/>
        <v>571143</v>
      </c>
      <c r="BK283" s="96">
        <f t="shared" si="89"/>
        <v>571143</v>
      </c>
      <c r="BL283" s="96">
        <f t="shared" si="90"/>
        <v>0</v>
      </c>
      <c r="BM283" s="96">
        <f t="shared" si="91"/>
        <v>16</v>
      </c>
      <c r="BN283" s="96">
        <f t="shared" si="92"/>
        <v>14</v>
      </c>
      <c r="BO283" s="96">
        <f t="shared" si="93"/>
        <v>294000</v>
      </c>
      <c r="BP283" s="97">
        <f t="shared" si="94"/>
        <v>0</v>
      </c>
      <c r="BQ283" s="96">
        <f t="shared" si="95"/>
        <v>0</v>
      </c>
      <c r="BR283" s="96">
        <f t="shared" si="96"/>
        <v>0</v>
      </c>
      <c r="BS283" s="96">
        <f t="shared" si="97"/>
        <v>0</v>
      </c>
      <c r="BT283" s="96">
        <f t="shared" si="98"/>
        <v>0</v>
      </c>
      <c r="BU283" s="98">
        <f t="shared" si="99"/>
        <v>294000</v>
      </c>
      <c r="BV283" s="77">
        <f t="shared" si="100"/>
        <v>294000</v>
      </c>
      <c r="BW283" s="9"/>
      <c r="BX283" s="9"/>
      <c r="BY283" s="9"/>
      <c r="BZ283" s="9"/>
      <c r="CA283" s="9"/>
      <c r="CB283" s="9"/>
      <c r="CC283" s="9"/>
      <c r="CD283" s="9"/>
      <c r="CE283" s="9"/>
      <c r="CF283" s="9"/>
      <c r="CG283" s="9"/>
      <c r="CH283" s="9"/>
      <c r="CI283" s="9"/>
      <c r="CJ283" s="9"/>
      <c r="CK283" s="9"/>
      <c r="CL283" s="9"/>
      <c r="CM283" s="9"/>
      <c r="CN283" s="9"/>
      <c r="CO283" s="9"/>
      <c r="CP283" s="9"/>
    </row>
    <row r="284" spans="1:94" ht="20.25" hidden="1" customHeight="1" x14ac:dyDescent="0.35">
      <c r="A284" s="79">
        <v>262</v>
      </c>
      <c r="B284" s="79" t="s">
        <v>35</v>
      </c>
      <c r="C284" s="80" t="s">
        <v>238</v>
      </c>
      <c r="D284" s="80" t="str">
        <f t="shared" si="68"/>
        <v>MANO DE OBRA|CAMBIO DE ACEITE</v>
      </c>
      <c r="E284" s="81" t="s">
        <v>10</v>
      </c>
      <c r="F284" s="82">
        <v>1</v>
      </c>
      <c r="G284" s="83">
        <v>44800.299635755</v>
      </c>
      <c r="H284" s="84">
        <f t="shared" si="50"/>
        <v>53312.356566548449</v>
      </c>
      <c r="I284" s="84">
        <v>44800.299635755</v>
      </c>
      <c r="J284" s="84">
        <f t="shared" si="51"/>
        <v>53312.356566548449</v>
      </c>
      <c r="K284" s="84">
        <v>157257.14816000001</v>
      </c>
      <c r="L284" s="84">
        <f t="shared" si="52"/>
        <v>187136.0063104</v>
      </c>
      <c r="M284" s="84">
        <v>18867.203840000002</v>
      </c>
      <c r="N284" s="84">
        <f t="shared" si="53"/>
        <v>22451.972569600002</v>
      </c>
      <c r="O284" s="84">
        <v>9561.344000000001</v>
      </c>
      <c r="P284" s="84">
        <f t="shared" si="54"/>
        <v>11377.99936</v>
      </c>
      <c r="Q284" s="84"/>
      <c r="R284" s="84">
        <f t="shared" si="69"/>
        <v>0</v>
      </c>
      <c r="S284" s="86">
        <v>44500</v>
      </c>
      <c r="T284" s="87">
        <f t="shared" si="55"/>
        <v>52955</v>
      </c>
      <c r="U284" s="87">
        <v>44500</v>
      </c>
      <c r="V284" s="87">
        <f t="shared" si="56"/>
        <v>52955</v>
      </c>
      <c r="W284" s="87">
        <v>44500</v>
      </c>
      <c r="X284" s="87">
        <f t="shared" si="57"/>
        <v>52955</v>
      </c>
      <c r="Y284" s="105">
        <v>44500</v>
      </c>
      <c r="Z284" s="87">
        <f t="shared" si="67"/>
        <v>52955</v>
      </c>
      <c r="AA284" s="87">
        <v>44500</v>
      </c>
      <c r="AB284" s="87">
        <f t="shared" si="59"/>
        <v>52955</v>
      </c>
      <c r="AC284" s="87">
        <v>44500</v>
      </c>
      <c r="AD284" s="87">
        <f t="shared" si="60"/>
        <v>52955</v>
      </c>
      <c r="AE284" s="89">
        <v>49000</v>
      </c>
      <c r="AF284" s="90">
        <f t="shared" si="61"/>
        <v>58310</v>
      </c>
      <c r="AG284" s="90">
        <v>49000</v>
      </c>
      <c r="AH284" s="90">
        <f t="shared" si="62"/>
        <v>58310</v>
      </c>
      <c r="AI284" s="90">
        <v>49000</v>
      </c>
      <c r="AJ284" s="90">
        <f t="shared" si="63"/>
        <v>58310</v>
      </c>
      <c r="AK284" s="90">
        <v>49000</v>
      </c>
      <c r="AL284" s="90">
        <f t="shared" si="64"/>
        <v>58310</v>
      </c>
      <c r="AM284" s="90">
        <v>49000</v>
      </c>
      <c r="AN284" s="90">
        <f t="shared" si="65"/>
        <v>58310</v>
      </c>
      <c r="AO284" s="90">
        <v>49000</v>
      </c>
      <c r="AP284" s="91">
        <f t="shared" si="66"/>
        <v>58310</v>
      </c>
      <c r="AQ284" s="92">
        <f t="shared" si="70"/>
        <v>46100.099878585002</v>
      </c>
      <c r="AR284" s="93">
        <f t="shared" si="71"/>
        <v>54859.11885551615</v>
      </c>
      <c r="AS284" s="94">
        <f t="shared" si="72"/>
        <v>46100.099878585002</v>
      </c>
      <c r="AT284" s="94">
        <f t="shared" si="73"/>
        <v>54859.11885551615</v>
      </c>
      <c r="AU284" s="94">
        <f t="shared" si="74"/>
        <v>83585.716053333337</v>
      </c>
      <c r="AV284" s="94">
        <f t="shared" si="75"/>
        <v>99467.002103466672</v>
      </c>
      <c r="AW284" s="94">
        <f t="shared" si="76"/>
        <v>37455.734613333334</v>
      </c>
      <c r="AX284" s="94">
        <f t="shared" si="77"/>
        <v>44572.324189866667</v>
      </c>
      <c r="AY284" s="94">
        <f t="shared" si="78"/>
        <v>34353.781333333332</v>
      </c>
      <c r="AZ284" s="94">
        <f t="shared" si="79"/>
        <v>40880.999786666667</v>
      </c>
      <c r="BA284" s="94">
        <f t="shared" si="80"/>
        <v>46750</v>
      </c>
      <c r="BB284" s="95">
        <f t="shared" si="81"/>
        <v>55632.5</v>
      </c>
      <c r="BC284" s="23"/>
      <c r="BD284" s="96">
        <f t="shared" si="82"/>
        <v>46011</v>
      </c>
      <c r="BE284" s="96">
        <f t="shared" si="83"/>
        <v>46011</v>
      </c>
      <c r="BF284" s="96">
        <f t="shared" si="84"/>
        <v>60927</v>
      </c>
      <c r="BG284" s="96">
        <f t="shared" si="85"/>
        <v>31288</v>
      </c>
      <c r="BH284" s="96">
        <f t="shared" si="86"/>
        <v>20343</v>
      </c>
      <c r="BI284" s="96">
        <f t="shared" si="87"/>
        <v>46642</v>
      </c>
      <c r="BJ284" s="97">
        <f t="shared" si="88"/>
        <v>46100</v>
      </c>
      <c r="BK284" s="96">
        <f t="shared" si="89"/>
        <v>46100</v>
      </c>
      <c r="BL284" s="96">
        <f t="shared" si="90"/>
        <v>83586</v>
      </c>
      <c r="BM284" s="96">
        <f t="shared" si="91"/>
        <v>37456</v>
      </c>
      <c r="BN284" s="96">
        <f t="shared" si="92"/>
        <v>34354</v>
      </c>
      <c r="BO284" s="96">
        <f t="shared" si="93"/>
        <v>46750</v>
      </c>
      <c r="BP284" s="97">
        <f t="shared" si="94"/>
        <v>46100</v>
      </c>
      <c r="BQ284" s="96">
        <f t="shared" si="95"/>
        <v>46100</v>
      </c>
      <c r="BR284" s="96">
        <f t="shared" si="96"/>
        <v>46750</v>
      </c>
      <c r="BS284" s="96">
        <f t="shared" si="97"/>
        <v>46750</v>
      </c>
      <c r="BT284" s="96">
        <f t="shared" si="98"/>
        <v>46750</v>
      </c>
      <c r="BU284" s="98">
        <f t="shared" si="99"/>
        <v>46750</v>
      </c>
      <c r="BV284" s="77">
        <f t="shared" si="100"/>
        <v>279200</v>
      </c>
      <c r="BW284" s="9"/>
      <c r="BX284" s="9"/>
      <c r="BY284" s="9"/>
      <c r="BZ284" s="9"/>
      <c r="CA284" s="9"/>
      <c r="CB284" s="9"/>
      <c r="CC284" s="9"/>
      <c r="CD284" s="9"/>
      <c r="CE284" s="9"/>
      <c r="CF284" s="9"/>
      <c r="CG284" s="9"/>
      <c r="CH284" s="9"/>
      <c r="CI284" s="9"/>
      <c r="CJ284" s="9"/>
      <c r="CK284" s="9"/>
      <c r="CL284" s="9"/>
      <c r="CM284" s="9"/>
      <c r="CN284" s="9"/>
      <c r="CO284" s="9"/>
      <c r="CP284" s="9"/>
    </row>
    <row r="285" spans="1:94" ht="20.25" hidden="1" customHeight="1" x14ac:dyDescent="0.35">
      <c r="A285" s="79">
        <v>263</v>
      </c>
      <c r="B285" s="79" t="s">
        <v>35</v>
      </c>
      <c r="C285" s="80" t="s">
        <v>239</v>
      </c>
      <c r="D285" s="80" t="str">
        <f t="shared" si="68"/>
        <v>MANO DE OBRA|CAMBIO DE FILTRO DE COMBUSTIBLE</v>
      </c>
      <c r="E285" s="81" t="s">
        <v>10</v>
      </c>
      <c r="F285" s="82">
        <v>1</v>
      </c>
      <c r="G285" s="83">
        <v>22400.144312213997</v>
      </c>
      <c r="H285" s="84">
        <f t="shared" si="50"/>
        <v>26656.171731534654</v>
      </c>
      <c r="I285" s="84">
        <v>22400.144312213997</v>
      </c>
      <c r="J285" s="84">
        <f t="shared" si="51"/>
        <v>26656.171731534654</v>
      </c>
      <c r="K285" s="84">
        <v>56685.713920000002</v>
      </c>
      <c r="L285" s="84">
        <f t="shared" si="52"/>
        <v>67455.999564800004</v>
      </c>
      <c r="M285" s="84">
        <v>7074.7417600000008</v>
      </c>
      <c r="N285" s="84">
        <f t="shared" si="53"/>
        <v>8418.9426944000006</v>
      </c>
      <c r="O285" s="84">
        <v>3583.8720000000003</v>
      </c>
      <c r="P285" s="84">
        <f t="shared" si="54"/>
        <v>4264.8076799999999</v>
      </c>
      <c r="Q285" s="84"/>
      <c r="R285" s="84">
        <f t="shared" si="69"/>
        <v>0</v>
      </c>
      <c r="S285" s="86">
        <v>44500</v>
      </c>
      <c r="T285" s="87">
        <f t="shared" si="55"/>
        <v>52955</v>
      </c>
      <c r="U285" s="87">
        <v>44500</v>
      </c>
      <c r="V285" s="87">
        <f t="shared" si="56"/>
        <v>52955</v>
      </c>
      <c r="W285" s="87">
        <v>44500</v>
      </c>
      <c r="X285" s="87">
        <f t="shared" si="57"/>
        <v>52955</v>
      </c>
      <c r="Y285" s="105">
        <v>44500</v>
      </c>
      <c r="Z285" s="87">
        <f t="shared" si="67"/>
        <v>52955</v>
      </c>
      <c r="AA285" s="87">
        <v>44500</v>
      </c>
      <c r="AB285" s="87">
        <f t="shared" si="59"/>
        <v>52955</v>
      </c>
      <c r="AC285" s="87">
        <v>44500</v>
      </c>
      <c r="AD285" s="87">
        <f t="shared" si="60"/>
        <v>52955</v>
      </c>
      <c r="AE285" s="89">
        <v>49000</v>
      </c>
      <c r="AF285" s="90">
        <f t="shared" si="61"/>
        <v>58310</v>
      </c>
      <c r="AG285" s="90">
        <v>49000</v>
      </c>
      <c r="AH285" s="90">
        <f t="shared" si="62"/>
        <v>58310</v>
      </c>
      <c r="AI285" s="90">
        <v>49000</v>
      </c>
      <c r="AJ285" s="90">
        <f t="shared" si="63"/>
        <v>58310</v>
      </c>
      <c r="AK285" s="90">
        <v>49000</v>
      </c>
      <c r="AL285" s="90">
        <f t="shared" si="64"/>
        <v>58310</v>
      </c>
      <c r="AM285" s="90">
        <v>49000</v>
      </c>
      <c r="AN285" s="90">
        <f t="shared" si="65"/>
        <v>58310</v>
      </c>
      <c r="AO285" s="90">
        <v>49000</v>
      </c>
      <c r="AP285" s="91">
        <f t="shared" si="66"/>
        <v>58310</v>
      </c>
      <c r="AQ285" s="92">
        <f t="shared" si="70"/>
        <v>38633.381437404663</v>
      </c>
      <c r="AR285" s="93">
        <f t="shared" si="71"/>
        <v>45973.723910511544</v>
      </c>
      <c r="AS285" s="94">
        <f t="shared" si="72"/>
        <v>38633.381437404663</v>
      </c>
      <c r="AT285" s="94">
        <f t="shared" si="73"/>
        <v>45973.723910511544</v>
      </c>
      <c r="AU285" s="94">
        <f t="shared" si="74"/>
        <v>50061.904640000001</v>
      </c>
      <c r="AV285" s="94">
        <f t="shared" si="75"/>
        <v>59573.666521599996</v>
      </c>
      <c r="AW285" s="94">
        <f t="shared" si="76"/>
        <v>33524.913919999999</v>
      </c>
      <c r="AX285" s="94">
        <f t="shared" si="77"/>
        <v>39894.647564799998</v>
      </c>
      <c r="AY285" s="94">
        <f t="shared" si="78"/>
        <v>32361.290666666668</v>
      </c>
      <c r="AZ285" s="94">
        <f t="shared" si="79"/>
        <v>38509.935893333335</v>
      </c>
      <c r="BA285" s="94">
        <f t="shared" si="80"/>
        <v>46750</v>
      </c>
      <c r="BB285" s="95">
        <f t="shared" si="81"/>
        <v>55632.5</v>
      </c>
      <c r="BC285" s="23"/>
      <c r="BD285" s="96">
        <f t="shared" si="82"/>
        <v>34277</v>
      </c>
      <c r="BE285" s="96">
        <f t="shared" si="83"/>
        <v>34277</v>
      </c>
      <c r="BF285" s="96">
        <f t="shared" si="84"/>
        <v>49569</v>
      </c>
      <c r="BG285" s="96">
        <f t="shared" si="85"/>
        <v>16284</v>
      </c>
      <c r="BH285" s="96">
        <f t="shared" si="86"/>
        <v>9319</v>
      </c>
      <c r="BI285" s="96">
        <f t="shared" si="87"/>
        <v>46642</v>
      </c>
      <c r="BJ285" s="97">
        <f t="shared" si="88"/>
        <v>38633</v>
      </c>
      <c r="BK285" s="96">
        <f t="shared" si="89"/>
        <v>38633</v>
      </c>
      <c r="BL285" s="96">
        <f t="shared" si="90"/>
        <v>50062</v>
      </c>
      <c r="BM285" s="96">
        <f t="shared" si="91"/>
        <v>33525</v>
      </c>
      <c r="BN285" s="96">
        <f t="shared" si="92"/>
        <v>32361</v>
      </c>
      <c r="BO285" s="96">
        <f t="shared" si="93"/>
        <v>46750</v>
      </c>
      <c r="BP285" s="97">
        <f t="shared" si="94"/>
        <v>46750</v>
      </c>
      <c r="BQ285" s="96">
        <f t="shared" si="95"/>
        <v>46750</v>
      </c>
      <c r="BR285" s="96">
        <f t="shared" si="96"/>
        <v>50062</v>
      </c>
      <c r="BS285" s="96">
        <f t="shared" si="97"/>
        <v>46750</v>
      </c>
      <c r="BT285" s="96">
        <f t="shared" si="98"/>
        <v>46750</v>
      </c>
      <c r="BU285" s="98">
        <f t="shared" si="99"/>
        <v>46750</v>
      </c>
      <c r="BV285" s="77">
        <f t="shared" si="100"/>
        <v>283812</v>
      </c>
      <c r="BW285" s="9"/>
      <c r="BX285" s="9"/>
      <c r="BY285" s="9"/>
      <c r="BZ285" s="9"/>
      <c r="CA285" s="9"/>
      <c r="CB285" s="9"/>
      <c r="CC285" s="9"/>
      <c r="CD285" s="9"/>
      <c r="CE285" s="9"/>
      <c r="CF285" s="9"/>
      <c r="CG285" s="9"/>
      <c r="CH285" s="9"/>
      <c r="CI285" s="9"/>
      <c r="CJ285" s="9"/>
      <c r="CK285" s="9"/>
      <c r="CL285" s="9"/>
      <c r="CM285" s="9"/>
      <c r="CN285" s="9"/>
      <c r="CO285" s="9"/>
      <c r="CP285" s="9"/>
    </row>
    <row r="286" spans="1:94" ht="20.25" hidden="1" customHeight="1" x14ac:dyDescent="0.35">
      <c r="A286" s="79">
        <v>264</v>
      </c>
      <c r="B286" s="79" t="s">
        <v>35</v>
      </c>
      <c r="C286" s="80" t="s">
        <v>240</v>
      </c>
      <c r="D286" s="80" t="str">
        <f t="shared" si="68"/>
        <v>MANO DE OBRA|CAMBIO FILTRO DE ACEITE</v>
      </c>
      <c r="E286" s="81" t="s">
        <v>10</v>
      </c>
      <c r="F286" s="82">
        <v>1</v>
      </c>
      <c r="G286" s="83">
        <v>44800.299635755</v>
      </c>
      <c r="H286" s="84">
        <f t="shared" si="50"/>
        <v>53312.356566548449</v>
      </c>
      <c r="I286" s="84">
        <v>44800.299635755</v>
      </c>
      <c r="J286" s="84">
        <f t="shared" si="51"/>
        <v>53312.356566548449</v>
      </c>
      <c r="K286" s="84">
        <v>56685.713920000002</v>
      </c>
      <c r="L286" s="84">
        <f t="shared" si="52"/>
        <v>67455.999564800004</v>
      </c>
      <c r="M286" s="84">
        <v>14.633599999999999</v>
      </c>
      <c r="N286" s="84">
        <f t="shared" si="53"/>
        <v>17.413983999999999</v>
      </c>
      <c r="O286" s="84">
        <v>10.88</v>
      </c>
      <c r="P286" s="84">
        <f t="shared" si="54"/>
        <v>12.9472</v>
      </c>
      <c r="Q286" s="84"/>
      <c r="R286" s="84">
        <f t="shared" si="69"/>
        <v>0</v>
      </c>
      <c r="S286" s="86">
        <v>44500</v>
      </c>
      <c r="T286" s="87">
        <f t="shared" si="55"/>
        <v>52955</v>
      </c>
      <c r="U286" s="87">
        <v>44500</v>
      </c>
      <c r="V286" s="87">
        <f t="shared" si="56"/>
        <v>52955</v>
      </c>
      <c r="W286" s="87">
        <v>44500</v>
      </c>
      <c r="X286" s="87">
        <f t="shared" si="57"/>
        <v>52955</v>
      </c>
      <c r="Y286" s="105">
        <v>44500</v>
      </c>
      <c r="Z286" s="87">
        <f t="shared" si="67"/>
        <v>52955</v>
      </c>
      <c r="AA286" s="87">
        <v>44500</v>
      </c>
      <c r="AB286" s="87">
        <f t="shared" si="59"/>
        <v>52955</v>
      </c>
      <c r="AC286" s="87">
        <v>44500</v>
      </c>
      <c r="AD286" s="87">
        <f t="shared" si="60"/>
        <v>52955</v>
      </c>
      <c r="AE286" s="89">
        <v>49000</v>
      </c>
      <c r="AF286" s="90">
        <f t="shared" si="61"/>
        <v>58310</v>
      </c>
      <c r="AG286" s="90">
        <v>49000</v>
      </c>
      <c r="AH286" s="90">
        <f t="shared" si="62"/>
        <v>58310</v>
      </c>
      <c r="AI286" s="90">
        <v>49000</v>
      </c>
      <c r="AJ286" s="90">
        <f t="shared" si="63"/>
        <v>58310</v>
      </c>
      <c r="AK286" s="90">
        <v>49000</v>
      </c>
      <c r="AL286" s="90">
        <f t="shared" si="64"/>
        <v>58310</v>
      </c>
      <c r="AM286" s="90">
        <v>49000</v>
      </c>
      <c r="AN286" s="90">
        <f t="shared" si="65"/>
        <v>58310</v>
      </c>
      <c r="AO286" s="90">
        <v>49000</v>
      </c>
      <c r="AP286" s="91">
        <f t="shared" si="66"/>
        <v>58310</v>
      </c>
      <c r="AQ286" s="92">
        <f t="shared" si="70"/>
        <v>46100.099878585002</v>
      </c>
      <c r="AR286" s="93">
        <f t="shared" si="71"/>
        <v>54859.11885551615</v>
      </c>
      <c r="AS286" s="94">
        <f t="shared" si="72"/>
        <v>46100.099878585002</v>
      </c>
      <c r="AT286" s="94">
        <f t="shared" si="73"/>
        <v>54859.11885551615</v>
      </c>
      <c r="AU286" s="94">
        <f t="shared" si="74"/>
        <v>50061.904640000001</v>
      </c>
      <c r="AV286" s="94">
        <f t="shared" si="75"/>
        <v>59573.666521599996</v>
      </c>
      <c r="AW286" s="94">
        <f t="shared" si="76"/>
        <v>31171.544533333334</v>
      </c>
      <c r="AX286" s="94">
        <f t="shared" si="77"/>
        <v>37094.137994666664</v>
      </c>
      <c r="AY286" s="94">
        <f t="shared" si="78"/>
        <v>31170.293333333335</v>
      </c>
      <c r="AZ286" s="94">
        <f t="shared" si="79"/>
        <v>37092.649066666665</v>
      </c>
      <c r="BA286" s="94">
        <f t="shared" si="80"/>
        <v>46750</v>
      </c>
      <c r="BB286" s="95">
        <f t="shared" si="81"/>
        <v>55632.5</v>
      </c>
      <c r="BC286" s="23"/>
      <c r="BD286" s="96">
        <f t="shared" si="82"/>
        <v>46011</v>
      </c>
      <c r="BE286" s="96">
        <f t="shared" si="83"/>
        <v>46011</v>
      </c>
      <c r="BF286" s="96">
        <f t="shared" si="84"/>
        <v>49569</v>
      </c>
      <c r="BG286" s="96">
        <f t="shared" si="85"/>
        <v>44</v>
      </c>
      <c r="BH286" s="96">
        <f t="shared" si="86"/>
        <v>33</v>
      </c>
      <c r="BI286" s="96">
        <f t="shared" si="87"/>
        <v>46642</v>
      </c>
      <c r="BJ286" s="97">
        <f t="shared" si="88"/>
        <v>46100</v>
      </c>
      <c r="BK286" s="96">
        <f t="shared" si="89"/>
        <v>46100</v>
      </c>
      <c r="BL286" s="96">
        <f t="shared" si="90"/>
        <v>50062</v>
      </c>
      <c r="BM286" s="96">
        <f t="shared" si="91"/>
        <v>31172</v>
      </c>
      <c r="BN286" s="96">
        <f t="shared" si="92"/>
        <v>31170</v>
      </c>
      <c r="BO286" s="96">
        <f t="shared" si="93"/>
        <v>46750</v>
      </c>
      <c r="BP286" s="97">
        <f t="shared" si="94"/>
        <v>46100</v>
      </c>
      <c r="BQ286" s="96">
        <f t="shared" si="95"/>
        <v>46100</v>
      </c>
      <c r="BR286" s="96">
        <f t="shared" si="96"/>
        <v>50062</v>
      </c>
      <c r="BS286" s="96">
        <f t="shared" si="97"/>
        <v>46750</v>
      </c>
      <c r="BT286" s="96">
        <f t="shared" si="98"/>
        <v>46750</v>
      </c>
      <c r="BU286" s="98">
        <f t="shared" si="99"/>
        <v>46750</v>
      </c>
      <c r="BV286" s="77">
        <f t="shared" si="100"/>
        <v>282512</v>
      </c>
      <c r="BW286" s="9"/>
      <c r="BX286" s="9"/>
      <c r="BY286" s="9"/>
      <c r="BZ286" s="9"/>
      <c r="CA286" s="9"/>
      <c r="CB286" s="9"/>
      <c r="CC286" s="9"/>
      <c r="CD286" s="9"/>
      <c r="CE286" s="9"/>
      <c r="CF286" s="9"/>
      <c r="CG286" s="9"/>
      <c r="CH286" s="9"/>
      <c r="CI286" s="9"/>
      <c r="CJ286" s="9"/>
      <c r="CK286" s="9"/>
      <c r="CL286" s="9"/>
      <c r="CM286" s="9"/>
      <c r="CN286" s="9"/>
      <c r="CO286" s="9"/>
      <c r="CP286" s="9"/>
    </row>
    <row r="287" spans="1:94" ht="20.25" hidden="1" customHeight="1" x14ac:dyDescent="0.35">
      <c r="A287" s="79">
        <v>265</v>
      </c>
      <c r="B287" s="79" t="s">
        <v>35</v>
      </c>
      <c r="C287" s="80" t="s">
        <v>241</v>
      </c>
      <c r="D287" s="80" t="str">
        <f t="shared" si="68"/>
        <v>MANO DE OBRA|CAMBIO FILTRO DE AIRE</v>
      </c>
      <c r="E287" s="81" t="s">
        <v>10</v>
      </c>
      <c r="F287" s="82">
        <v>1</v>
      </c>
      <c r="G287" s="83">
        <v>22400.144312213997</v>
      </c>
      <c r="H287" s="84">
        <f t="shared" si="50"/>
        <v>26656.171731534654</v>
      </c>
      <c r="I287" s="84">
        <v>22400.144312213997</v>
      </c>
      <c r="J287" s="84">
        <f t="shared" si="51"/>
        <v>26656.171731534654</v>
      </c>
      <c r="K287" s="84">
        <v>56685.713920000002</v>
      </c>
      <c r="L287" s="84">
        <f t="shared" si="52"/>
        <v>67455.999564800004</v>
      </c>
      <c r="M287" s="84">
        <v>14.633599999999999</v>
      </c>
      <c r="N287" s="84">
        <f t="shared" si="53"/>
        <v>17.413983999999999</v>
      </c>
      <c r="O287" s="84">
        <v>10.88</v>
      </c>
      <c r="P287" s="84">
        <f t="shared" si="54"/>
        <v>12.9472</v>
      </c>
      <c r="Q287" s="84"/>
      <c r="R287" s="84">
        <f t="shared" si="69"/>
        <v>0</v>
      </c>
      <c r="S287" s="86">
        <v>44500</v>
      </c>
      <c r="T287" s="87">
        <f t="shared" si="55"/>
        <v>52955</v>
      </c>
      <c r="U287" s="87">
        <v>44500</v>
      </c>
      <c r="V287" s="87">
        <f t="shared" si="56"/>
        <v>52955</v>
      </c>
      <c r="W287" s="87">
        <v>44500</v>
      </c>
      <c r="X287" s="87">
        <f t="shared" si="57"/>
        <v>52955</v>
      </c>
      <c r="Y287" s="105">
        <v>44500</v>
      </c>
      <c r="Z287" s="87">
        <f t="shared" si="67"/>
        <v>52955</v>
      </c>
      <c r="AA287" s="87">
        <v>44500</v>
      </c>
      <c r="AB287" s="87">
        <f t="shared" si="59"/>
        <v>52955</v>
      </c>
      <c r="AC287" s="87">
        <v>44500</v>
      </c>
      <c r="AD287" s="87">
        <f t="shared" si="60"/>
        <v>52955</v>
      </c>
      <c r="AE287" s="89">
        <v>49000</v>
      </c>
      <c r="AF287" s="90">
        <f t="shared" si="61"/>
        <v>58310</v>
      </c>
      <c r="AG287" s="90">
        <v>49000</v>
      </c>
      <c r="AH287" s="90">
        <f t="shared" si="62"/>
        <v>58310</v>
      </c>
      <c r="AI287" s="90">
        <v>49000</v>
      </c>
      <c r="AJ287" s="90">
        <f t="shared" si="63"/>
        <v>58310</v>
      </c>
      <c r="AK287" s="90">
        <v>49000</v>
      </c>
      <c r="AL287" s="90">
        <f t="shared" si="64"/>
        <v>58310</v>
      </c>
      <c r="AM287" s="90">
        <v>49000</v>
      </c>
      <c r="AN287" s="90">
        <f t="shared" si="65"/>
        <v>58310</v>
      </c>
      <c r="AO287" s="90">
        <v>49000</v>
      </c>
      <c r="AP287" s="91">
        <f t="shared" si="66"/>
        <v>58310</v>
      </c>
      <c r="AQ287" s="92">
        <f t="shared" si="70"/>
        <v>38633.381437404663</v>
      </c>
      <c r="AR287" s="93">
        <f t="shared" si="71"/>
        <v>45973.723910511544</v>
      </c>
      <c r="AS287" s="94">
        <f t="shared" si="72"/>
        <v>38633.381437404663</v>
      </c>
      <c r="AT287" s="94">
        <f t="shared" si="73"/>
        <v>45973.723910511544</v>
      </c>
      <c r="AU287" s="94">
        <f t="shared" si="74"/>
        <v>50061.904640000001</v>
      </c>
      <c r="AV287" s="94">
        <f t="shared" si="75"/>
        <v>59573.666521599996</v>
      </c>
      <c r="AW287" s="94">
        <f t="shared" si="76"/>
        <v>31171.544533333334</v>
      </c>
      <c r="AX287" s="94">
        <f t="shared" si="77"/>
        <v>37094.137994666664</v>
      </c>
      <c r="AY287" s="94">
        <f t="shared" si="78"/>
        <v>31170.293333333335</v>
      </c>
      <c r="AZ287" s="94">
        <f t="shared" si="79"/>
        <v>37092.649066666665</v>
      </c>
      <c r="BA287" s="94">
        <f t="shared" si="80"/>
        <v>46750</v>
      </c>
      <c r="BB287" s="95">
        <f t="shared" si="81"/>
        <v>55632.5</v>
      </c>
      <c r="BC287" s="23"/>
      <c r="BD287" s="96">
        <f t="shared" si="82"/>
        <v>34277</v>
      </c>
      <c r="BE287" s="96">
        <f t="shared" si="83"/>
        <v>34277</v>
      </c>
      <c r="BF287" s="96">
        <f t="shared" si="84"/>
        <v>49569</v>
      </c>
      <c r="BG287" s="96">
        <f t="shared" si="85"/>
        <v>44</v>
      </c>
      <c r="BH287" s="96">
        <f t="shared" si="86"/>
        <v>33</v>
      </c>
      <c r="BI287" s="96">
        <f t="shared" si="87"/>
        <v>46642</v>
      </c>
      <c r="BJ287" s="97">
        <f t="shared" si="88"/>
        <v>38633</v>
      </c>
      <c r="BK287" s="96">
        <f t="shared" si="89"/>
        <v>38633</v>
      </c>
      <c r="BL287" s="96">
        <f t="shared" si="90"/>
        <v>50062</v>
      </c>
      <c r="BM287" s="96">
        <f t="shared" si="91"/>
        <v>31172</v>
      </c>
      <c r="BN287" s="96">
        <f t="shared" si="92"/>
        <v>31170</v>
      </c>
      <c r="BO287" s="96">
        <f t="shared" si="93"/>
        <v>46750</v>
      </c>
      <c r="BP287" s="97">
        <f t="shared" si="94"/>
        <v>46750</v>
      </c>
      <c r="BQ287" s="96">
        <f t="shared" si="95"/>
        <v>46750</v>
      </c>
      <c r="BR287" s="96">
        <f t="shared" si="96"/>
        <v>50062</v>
      </c>
      <c r="BS287" s="96">
        <f t="shared" si="97"/>
        <v>46750</v>
      </c>
      <c r="BT287" s="96">
        <f t="shared" si="98"/>
        <v>46750</v>
      </c>
      <c r="BU287" s="98">
        <f t="shared" si="99"/>
        <v>46750</v>
      </c>
      <c r="BV287" s="77">
        <f t="shared" si="100"/>
        <v>283812</v>
      </c>
      <c r="BW287" s="9"/>
      <c r="BX287" s="9"/>
      <c r="BY287" s="9"/>
      <c r="BZ287" s="9"/>
      <c r="CA287" s="9"/>
      <c r="CB287" s="9"/>
      <c r="CC287" s="9"/>
      <c r="CD287" s="9"/>
      <c r="CE287" s="9"/>
      <c r="CF287" s="9"/>
      <c r="CG287" s="9"/>
      <c r="CH287" s="9"/>
      <c r="CI287" s="9"/>
      <c r="CJ287" s="9"/>
      <c r="CK287" s="9"/>
      <c r="CL287" s="9"/>
      <c r="CM287" s="9"/>
      <c r="CN287" s="9"/>
      <c r="CO287" s="9"/>
      <c r="CP287" s="9"/>
    </row>
    <row r="288" spans="1:94" ht="20.25" hidden="1" customHeight="1" x14ac:dyDescent="0.35">
      <c r="A288" s="79">
        <v>266</v>
      </c>
      <c r="B288" s="79" t="s">
        <v>35</v>
      </c>
      <c r="C288" s="80" t="s">
        <v>242</v>
      </c>
      <c r="D288" s="80" t="str">
        <f t="shared" si="68"/>
        <v>MANO DE OBRA|CAMBIO SIGLAS</v>
      </c>
      <c r="E288" s="81" t="s">
        <v>10</v>
      </c>
      <c r="F288" s="82">
        <v>1</v>
      </c>
      <c r="G288" s="83">
        <v>224003.337070384</v>
      </c>
      <c r="H288" s="84">
        <f t="shared" si="50"/>
        <v>266563.97111375694</v>
      </c>
      <c r="I288" s="84">
        <v>224003.337070384</v>
      </c>
      <c r="J288" s="84">
        <f t="shared" si="51"/>
        <v>266563.97111375694</v>
      </c>
      <c r="K288" s="84">
        <v>76595.200000000012</v>
      </c>
      <c r="L288" s="84">
        <f t="shared" si="52"/>
        <v>91148.288000000015</v>
      </c>
      <c r="M288" s="84">
        <v>14.633599999999999</v>
      </c>
      <c r="N288" s="84">
        <f t="shared" si="53"/>
        <v>17.413983999999999</v>
      </c>
      <c r="O288" s="84">
        <v>10.88</v>
      </c>
      <c r="P288" s="84">
        <f t="shared" si="54"/>
        <v>12.9472</v>
      </c>
      <c r="Q288" s="84"/>
      <c r="R288" s="84">
        <f t="shared" si="69"/>
        <v>0</v>
      </c>
      <c r="S288" s="86">
        <v>175000</v>
      </c>
      <c r="T288" s="87">
        <f t="shared" si="55"/>
        <v>208250</v>
      </c>
      <c r="U288" s="87">
        <v>175000</v>
      </c>
      <c r="V288" s="87">
        <f t="shared" si="56"/>
        <v>208250</v>
      </c>
      <c r="W288" s="87">
        <v>175000</v>
      </c>
      <c r="X288" s="87">
        <f t="shared" si="57"/>
        <v>208250</v>
      </c>
      <c r="Y288" s="105">
        <v>175000</v>
      </c>
      <c r="Z288" s="87">
        <f t="shared" si="67"/>
        <v>208250</v>
      </c>
      <c r="AA288" s="87">
        <v>175000</v>
      </c>
      <c r="AB288" s="87">
        <f t="shared" si="59"/>
        <v>208250</v>
      </c>
      <c r="AC288" s="87">
        <v>175000</v>
      </c>
      <c r="AD288" s="87">
        <f t="shared" si="60"/>
        <v>208250</v>
      </c>
      <c r="AE288" s="89">
        <v>192500</v>
      </c>
      <c r="AF288" s="90">
        <f t="shared" si="61"/>
        <v>229075</v>
      </c>
      <c r="AG288" s="90">
        <v>192500</v>
      </c>
      <c r="AH288" s="90">
        <f t="shared" si="62"/>
        <v>229075</v>
      </c>
      <c r="AI288" s="90">
        <v>192500</v>
      </c>
      <c r="AJ288" s="90">
        <f t="shared" si="63"/>
        <v>229075</v>
      </c>
      <c r="AK288" s="90">
        <v>192500</v>
      </c>
      <c r="AL288" s="90">
        <f t="shared" si="64"/>
        <v>229075</v>
      </c>
      <c r="AM288" s="90">
        <v>192500</v>
      </c>
      <c r="AN288" s="90">
        <f t="shared" si="65"/>
        <v>229075</v>
      </c>
      <c r="AO288" s="90">
        <v>192500</v>
      </c>
      <c r="AP288" s="91">
        <f t="shared" si="66"/>
        <v>229075</v>
      </c>
      <c r="AQ288" s="92">
        <f t="shared" si="70"/>
        <v>197167.77902346136</v>
      </c>
      <c r="AR288" s="93">
        <f t="shared" si="71"/>
        <v>234629.65703791901</v>
      </c>
      <c r="AS288" s="94">
        <f t="shared" si="72"/>
        <v>197167.77902346136</v>
      </c>
      <c r="AT288" s="94">
        <f t="shared" si="73"/>
        <v>234629.65703791901</v>
      </c>
      <c r="AU288" s="94">
        <f t="shared" si="74"/>
        <v>148031.73333333334</v>
      </c>
      <c r="AV288" s="94">
        <f t="shared" si="75"/>
        <v>176157.76266666668</v>
      </c>
      <c r="AW288" s="94">
        <f t="shared" si="76"/>
        <v>122504.87786666666</v>
      </c>
      <c r="AX288" s="94">
        <f t="shared" si="77"/>
        <v>145780.80466133333</v>
      </c>
      <c r="AY288" s="94">
        <f t="shared" si="78"/>
        <v>122503.62666666666</v>
      </c>
      <c r="AZ288" s="94">
        <f t="shared" si="79"/>
        <v>145779.31573333332</v>
      </c>
      <c r="BA288" s="94">
        <f t="shared" si="80"/>
        <v>183750</v>
      </c>
      <c r="BB288" s="95">
        <f t="shared" si="81"/>
        <v>218662.5</v>
      </c>
      <c r="BC288" s="23"/>
      <c r="BD288" s="96">
        <f t="shared" si="82"/>
        <v>195143</v>
      </c>
      <c r="BE288" s="96">
        <f t="shared" si="83"/>
        <v>195143</v>
      </c>
      <c r="BF288" s="96">
        <f t="shared" si="84"/>
        <v>125184</v>
      </c>
      <c r="BG288" s="96">
        <f t="shared" si="85"/>
        <v>44</v>
      </c>
      <c r="BH288" s="96">
        <f t="shared" si="86"/>
        <v>33</v>
      </c>
      <c r="BI288" s="96">
        <f t="shared" si="87"/>
        <v>183333</v>
      </c>
      <c r="BJ288" s="97">
        <f t="shared" si="88"/>
        <v>197168</v>
      </c>
      <c r="BK288" s="96">
        <f t="shared" si="89"/>
        <v>197168</v>
      </c>
      <c r="BL288" s="96">
        <f t="shared" si="90"/>
        <v>148032</v>
      </c>
      <c r="BM288" s="96">
        <f t="shared" si="91"/>
        <v>122505</v>
      </c>
      <c r="BN288" s="96">
        <f t="shared" si="92"/>
        <v>122504</v>
      </c>
      <c r="BO288" s="96">
        <f t="shared" si="93"/>
        <v>183750</v>
      </c>
      <c r="BP288" s="97">
        <f t="shared" si="94"/>
        <v>197168</v>
      </c>
      <c r="BQ288" s="96">
        <f t="shared" si="95"/>
        <v>197168</v>
      </c>
      <c r="BR288" s="96">
        <f t="shared" si="96"/>
        <v>183750</v>
      </c>
      <c r="BS288" s="96">
        <f t="shared" si="97"/>
        <v>183750</v>
      </c>
      <c r="BT288" s="96">
        <f t="shared" si="98"/>
        <v>183750</v>
      </c>
      <c r="BU288" s="98">
        <f t="shared" si="99"/>
        <v>183750</v>
      </c>
      <c r="BV288" s="77">
        <f t="shared" si="100"/>
        <v>1129336</v>
      </c>
      <c r="BW288" s="9"/>
      <c r="BX288" s="9"/>
      <c r="BY288" s="9"/>
      <c r="BZ288" s="9"/>
      <c r="CA288" s="9"/>
      <c r="CB288" s="9"/>
      <c r="CC288" s="9"/>
      <c r="CD288" s="9"/>
      <c r="CE288" s="9"/>
      <c r="CF288" s="9"/>
      <c r="CG288" s="9"/>
      <c r="CH288" s="9"/>
      <c r="CI288" s="9"/>
      <c r="CJ288" s="9"/>
      <c r="CK288" s="9"/>
      <c r="CL288" s="9"/>
      <c r="CM288" s="9"/>
      <c r="CN288" s="9"/>
      <c r="CO288" s="9"/>
      <c r="CP288" s="9"/>
    </row>
    <row r="289" spans="1:94" ht="20.25" hidden="1" customHeight="1" x14ac:dyDescent="0.35">
      <c r="A289" s="99">
        <v>267</v>
      </c>
      <c r="B289" s="99" t="s">
        <v>21</v>
      </c>
      <c r="C289" s="80" t="s">
        <v>242</v>
      </c>
      <c r="D289" s="80" t="str">
        <f t="shared" si="68"/>
        <v>REPUESTOS|CAMBIO SIGLAS</v>
      </c>
      <c r="E289" s="81" t="s">
        <v>84</v>
      </c>
      <c r="F289" s="82">
        <v>1</v>
      </c>
      <c r="G289" s="83">
        <v>463485.20841405197</v>
      </c>
      <c r="H289" s="84">
        <f t="shared" si="50"/>
        <v>551547.39801272179</v>
      </c>
      <c r="I289" s="84">
        <v>463485.20841405197</v>
      </c>
      <c r="J289" s="84">
        <f t="shared" si="51"/>
        <v>551547.39801272179</v>
      </c>
      <c r="K289" s="84">
        <v>394971.42848000006</v>
      </c>
      <c r="L289" s="84">
        <f t="shared" si="52"/>
        <v>470015.99989120004</v>
      </c>
      <c r="M289" s="84">
        <v>18.289280000000002</v>
      </c>
      <c r="N289" s="84">
        <f t="shared" si="53"/>
        <v>21.764243199999999</v>
      </c>
      <c r="O289" s="84">
        <v>14.144000000000002</v>
      </c>
      <c r="P289" s="84">
        <f t="shared" si="54"/>
        <v>16.83136</v>
      </c>
      <c r="Q289" s="84"/>
      <c r="R289" s="84">
        <f t="shared" si="69"/>
        <v>0</v>
      </c>
      <c r="S289" s="86">
        <v>189000</v>
      </c>
      <c r="T289" s="87">
        <f t="shared" si="55"/>
        <v>224910</v>
      </c>
      <c r="U289" s="87">
        <v>187000</v>
      </c>
      <c r="V289" s="87">
        <f t="shared" si="56"/>
        <v>222530</v>
      </c>
      <c r="W289" s="87">
        <v>226890</v>
      </c>
      <c r="X289" s="87">
        <f t="shared" si="57"/>
        <v>269999.09999999998</v>
      </c>
      <c r="Y289" s="105">
        <v>143000</v>
      </c>
      <c r="Z289" s="87">
        <f t="shared" si="67"/>
        <v>170170</v>
      </c>
      <c r="AA289" s="87">
        <v>120000</v>
      </c>
      <c r="AB289" s="87">
        <f t="shared" si="59"/>
        <v>142800</v>
      </c>
      <c r="AC289" s="87">
        <v>1500000</v>
      </c>
      <c r="AD289" s="87">
        <f t="shared" si="60"/>
        <v>1785000</v>
      </c>
      <c r="AE289" s="89">
        <v>207900</v>
      </c>
      <c r="AF289" s="90">
        <f t="shared" si="61"/>
        <v>247401</v>
      </c>
      <c r="AG289" s="90">
        <v>205700</v>
      </c>
      <c r="AH289" s="90">
        <f t="shared" si="62"/>
        <v>244783</v>
      </c>
      <c r="AI289" s="90">
        <v>249600</v>
      </c>
      <c r="AJ289" s="90">
        <f t="shared" si="63"/>
        <v>297024</v>
      </c>
      <c r="AK289" s="90">
        <v>157300</v>
      </c>
      <c r="AL289" s="90">
        <f t="shared" si="64"/>
        <v>187187</v>
      </c>
      <c r="AM289" s="90">
        <v>132000</v>
      </c>
      <c r="AN289" s="90">
        <f t="shared" si="65"/>
        <v>157080</v>
      </c>
      <c r="AO289" s="90">
        <v>1650000</v>
      </c>
      <c r="AP289" s="91">
        <f t="shared" si="66"/>
        <v>1963500</v>
      </c>
      <c r="AQ289" s="92">
        <f t="shared" si="70"/>
        <v>286795.06947135064</v>
      </c>
      <c r="AR289" s="93">
        <f t="shared" si="71"/>
        <v>341286.13267090725</v>
      </c>
      <c r="AS289" s="94">
        <f t="shared" si="72"/>
        <v>285395.06947135064</v>
      </c>
      <c r="AT289" s="94">
        <f t="shared" si="73"/>
        <v>339620.13267090725</v>
      </c>
      <c r="AU289" s="94">
        <f t="shared" si="74"/>
        <v>290487.14282666665</v>
      </c>
      <c r="AV289" s="94">
        <f t="shared" si="75"/>
        <v>345679.69996373332</v>
      </c>
      <c r="AW289" s="94">
        <f t="shared" si="76"/>
        <v>100106.09642666667</v>
      </c>
      <c r="AX289" s="94">
        <f t="shared" si="77"/>
        <v>119126.25474773333</v>
      </c>
      <c r="AY289" s="94">
        <f t="shared" si="78"/>
        <v>84004.714666666667</v>
      </c>
      <c r="AZ289" s="94">
        <f t="shared" si="79"/>
        <v>99965.610453333327</v>
      </c>
      <c r="BA289" s="94">
        <f t="shared" si="80"/>
        <v>1575000</v>
      </c>
      <c r="BB289" s="95">
        <f t="shared" si="81"/>
        <v>1874250</v>
      </c>
      <c r="BC289" s="23"/>
      <c r="BD289" s="96">
        <f t="shared" si="82"/>
        <v>244727</v>
      </c>
      <c r="BE289" s="96">
        <f t="shared" si="83"/>
        <v>242589</v>
      </c>
      <c r="BF289" s="96">
        <f t="shared" si="84"/>
        <v>274081</v>
      </c>
      <c r="BG289" s="96">
        <f t="shared" si="85"/>
        <v>55</v>
      </c>
      <c r="BH289" s="96">
        <f t="shared" si="86"/>
        <v>42</v>
      </c>
      <c r="BI289" s="96">
        <f t="shared" si="87"/>
        <v>1571429</v>
      </c>
      <c r="BJ289" s="97">
        <f t="shared" si="88"/>
        <v>286795</v>
      </c>
      <c r="BK289" s="96">
        <f t="shared" si="89"/>
        <v>285395</v>
      </c>
      <c r="BL289" s="96">
        <f t="shared" si="90"/>
        <v>290487</v>
      </c>
      <c r="BM289" s="96">
        <f t="shared" si="91"/>
        <v>100106</v>
      </c>
      <c r="BN289" s="96">
        <f t="shared" si="92"/>
        <v>84005</v>
      </c>
      <c r="BO289" s="96">
        <f t="shared" si="93"/>
        <v>1575000</v>
      </c>
      <c r="BP289" s="97">
        <f t="shared" si="94"/>
        <v>198450</v>
      </c>
      <c r="BQ289" s="96">
        <f t="shared" si="95"/>
        <v>196350</v>
      </c>
      <c r="BR289" s="96">
        <f t="shared" si="96"/>
        <v>238245</v>
      </c>
      <c r="BS289" s="96">
        <f t="shared" si="97"/>
        <v>150150</v>
      </c>
      <c r="BT289" s="96">
        <f t="shared" si="98"/>
        <v>126000</v>
      </c>
      <c r="BU289" s="98">
        <f t="shared" si="99"/>
        <v>1575000</v>
      </c>
      <c r="BV289" s="77">
        <f t="shared" si="100"/>
        <v>2484195</v>
      </c>
      <c r="BW289" s="9"/>
      <c r="BX289" s="9"/>
      <c r="BY289" s="9"/>
      <c r="BZ289" s="9"/>
      <c r="CA289" s="9"/>
      <c r="CB289" s="9"/>
      <c r="CC289" s="9"/>
      <c r="CD289" s="9"/>
      <c r="CE289" s="9"/>
      <c r="CF289" s="9"/>
      <c r="CG289" s="9"/>
      <c r="CH289" s="9"/>
      <c r="CI289" s="9"/>
      <c r="CJ289" s="9"/>
      <c r="CK289" s="9"/>
      <c r="CL289" s="9"/>
      <c r="CM289" s="9"/>
      <c r="CN289" s="9"/>
      <c r="CO289" s="9"/>
      <c r="CP289" s="9"/>
    </row>
    <row r="290" spans="1:94" ht="20.25" hidden="1" customHeight="1" x14ac:dyDescent="0.35">
      <c r="A290" s="79">
        <v>268</v>
      </c>
      <c r="B290" s="79" t="s">
        <v>35</v>
      </c>
      <c r="C290" s="80" t="s">
        <v>243</v>
      </c>
      <c r="D290" s="80" t="str">
        <f t="shared" si="68"/>
        <v>MANO DE OBRA|CAMPANA FRENO</v>
      </c>
      <c r="E290" s="81" t="s">
        <v>10</v>
      </c>
      <c r="F290" s="82">
        <v>1</v>
      </c>
      <c r="G290" s="83">
        <v>179203.03743462899</v>
      </c>
      <c r="H290" s="84">
        <f t="shared" si="50"/>
        <v>213251.61454720848</v>
      </c>
      <c r="I290" s="84">
        <v>179203.03743462899</v>
      </c>
      <c r="J290" s="84">
        <f t="shared" si="51"/>
        <v>213251.61454720848</v>
      </c>
      <c r="K290" s="84">
        <v>139264</v>
      </c>
      <c r="L290" s="84">
        <f t="shared" si="52"/>
        <v>165724.16</v>
      </c>
      <c r="M290" s="84">
        <v>32004.575360000003</v>
      </c>
      <c r="N290" s="84">
        <f t="shared" si="53"/>
        <v>38085.444678400003</v>
      </c>
      <c r="O290" s="84">
        <v>16219.904</v>
      </c>
      <c r="P290" s="84">
        <f t="shared" si="54"/>
        <v>19301.68576</v>
      </c>
      <c r="Q290" s="84"/>
      <c r="R290" s="84">
        <f t="shared" si="69"/>
        <v>0</v>
      </c>
      <c r="S290" s="86">
        <v>175000</v>
      </c>
      <c r="T290" s="87">
        <f t="shared" si="55"/>
        <v>208250</v>
      </c>
      <c r="U290" s="87">
        <v>175000</v>
      </c>
      <c r="V290" s="87">
        <f t="shared" si="56"/>
        <v>208250</v>
      </c>
      <c r="W290" s="87">
        <v>175000</v>
      </c>
      <c r="X290" s="87">
        <f t="shared" si="57"/>
        <v>208250</v>
      </c>
      <c r="Y290" s="105">
        <v>175000</v>
      </c>
      <c r="Z290" s="87">
        <f t="shared" si="67"/>
        <v>208250</v>
      </c>
      <c r="AA290" s="87">
        <v>175000</v>
      </c>
      <c r="AB290" s="87">
        <f t="shared" si="59"/>
        <v>208250</v>
      </c>
      <c r="AC290" s="87">
        <v>175000</v>
      </c>
      <c r="AD290" s="87">
        <f t="shared" si="60"/>
        <v>208250</v>
      </c>
      <c r="AE290" s="89">
        <v>192500</v>
      </c>
      <c r="AF290" s="90">
        <f t="shared" si="61"/>
        <v>229075</v>
      </c>
      <c r="AG290" s="90">
        <v>192500</v>
      </c>
      <c r="AH290" s="90">
        <f t="shared" si="62"/>
        <v>229075</v>
      </c>
      <c r="AI290" s="90">
        <v>192500</v>
      </c>
      <c r="AJ290" s="90">
        <f t="shared" si="63"/>
        <v>229075</v>
      </c>
      <c r="AK290" s="90">
        <v>192500</v>
      </c>
      <c r="AL290" s="90">
        <f t="shared" si="64"/>
        <v>229075</v>
      </c>
      <c r="AM290" s="90">
        <v>192500</v>
      </c>
      <c r="AN290" s="90">
        <f t="shared" si="65"/>
        <v>229075</v>
      </c>
      <c r="AO290" s="90">
        <v>192500</v>
      </c>
      <c r="AP290" s="91">
        <f t="shared" si="66"/>
        <v>229075</v>
      </c>
      <c r="AQ290" s="92">
        <f t="shared" si="70"/>
        <v>182234.34581154297</v>
      </c>
      <c r="AR290" s="93">
        <f t="shared" si="71"/>
        <v>216858.87151573613</v>
      </c>
      <c r="AS290" s="94">
        <f t="shared" si="72"/>
        <v>182234.34581154297</v>
      </c>
      <c r="AT290" s="94">
        <f t="shared" si="73"/>
        <v>216858.87151573613</v>
      </c>
      <c r="AU290" s="94">
        <f t="shared" si="74"/>
        <v>168921.33333333334</v>
      </c>
      <c r="AV290" s="94">
        <f t="shared" si="75"/>
        <v>201016.38666666666</v>
      </c>
      <c r="AW290" s="94">
        <f t="shared" si="76"/>
        <v>133168.19178666666</v>
      </c>
      <c r="AX290" s="94">
        <f t="shared" si="77"/>
        <v>158470.14822613331</v>
      </c>
      <c r="AY290" s="94">
        <f t="shared" si="78"/>
        <v>127906.63466666666</v>
      </c>
      <c r="AZ290" s="94">
        <f t="shared" si="79"/>
        <v>152208.89525333332</v>
      </c>
      <c r="BA290" s="94">
        <f t="shared" si="80"/>
        <v>183750</v>
      </c>
      <c r="BB290" s="95">
        <f t="shared" si="81"/>
        <v>218662.5</v>
      </c>
      <c r="BC290" s="23"/>
      <c r="BD290" s="96">
        <f t="shared" si="82"/>
        <v>181936</v>
      </c>
      <c r="BE290" s="96">
        <f t="shared" si="83"/>
        <v>181936</v>
      </c>
      <c r="BF290" s="96">
        <f t="shared" si="84"/>
        <v>165840</v>
      </c>
      <c r="BG290" s="96">
        <f t="shared" si="85"/>
        <v>71167</v>
      </c>
      <c r="BH290" s="96">
        <f t="shared" si="86"/>
        <v>41344</v>
      </c>
      <c r="BI290" s="96">
        <f t="shared" si="87"/>
        <v>183333</v>
      </c>
      <c r="BJ290" s="97">
        <f t="shared" si="88"/>
        <v>182234</v>
      </c>
      <c r="BK290" s="96">
        <f t="shared" si="89"/>
        <v>182234</v>
      </c>
      <c r="BL290" s="96">
        <f t="shared" si="90"/>
        <v>168921</v>
      </c>
      <c r="BM290" s="96">
        <f t="shared" si="91"/>
        <v>133168</v>
      </c>
      <c r="BN290" s="96">
        <f t="shared" si="92"/>
        <v>127907</v>
      </c>
      <c r="BO290" s="96">
        <f t="shared" si="93"/>
        <v>183750</v>
      </c>
      <c r="BP290" s="97">
        <f t="shared" si="94"/>
        <v>182234</v>
      </c>
      <c r="BQ290" s="96">
        <f t="shared" si="95"/>
        <v>182234</v>
      </c>
      <c r="BR290" s="96">
        <f t="shared" si="96"/>
        <v>168921</v>
      </c>
      <c r="BS290" s="96">
        <f t="shared" si="97"/>
        <v>183750</v>
      </c>
      <c r="BT290" s="96">
        <f t="shared" si="98"/>
        <v>183750</v>
      </c>
      <c r="BU290" s="98">
        <f t="shared" si="99"/>
        <v>183750</v>
      </c>
      <c r="BV290" s="77">
        <f t="shared" si="100"/>
        <v>1084639</v>
      </c>
      <c r="BW290" s="9"/>
      <c r="BX290" s="9"/>
      <c r="BY290" s="9"/>
      <c r="BZ290" s="9"/>
      <c r="CA290" s="9"/>
      <c r="CB290" s="9"/>
      <c r="CC290" s="9"/>
      <c r="CD290" s="9"/>
      <c r="CE290" s="9"/>
      <c r="CF290" s="9"/>
      <c r="CG290" s="9"/>
      <c r="CH290" s="9"/>
      <c r="CI290" s="9"/>
      <c r="CJ290" s="9"/>
      <c r="CK290" s="9"/>
      <c r="CL290" s="9"/>
      <c r="CM290" s="9"/>
      <c r="CN290" s="9"/>
      <c r="CO290" s="9"/>
      <c r="CP290" s="9"/>
    </row>
    <row r="291" spans="1:94" ht="20.25" hidden="1" customHeight="1" x14ac:dyDescent="0.35">
      <c r="A291" s="99">
        <v>269</v>
      </c>
      <c r="B291" s="99" t="s">
        <v>21</v>
      </c>
      <c r="C291" s="80" t="s">
        <v>243</v>
      </c>
      <c r="D291" s="80" t="str">
        <f t="shared" si="68"/>
        <v>REPUESTOS|CAMPANA FRENO</v>
      </c>
      <c r="E291" s="81" t="s">
        <v>84</v>
      </c>
      <c r="F291" s="82">
        <v>1</v>
      </c>
      <c r="G291" s="83">
        <v>273030.71997153398</v>
      </c>
      <c r="H291" s="84">
        <f t="shared" si="50"/>
        <v>324906.55676612543</v>
      </c>
      <c r="I291" s="84">
        <v>335652.22471114999</v>
      </c>
      <c r="J291" s="84">
        <f t="shared" si="51"/>
        <v>399426.14740626846</v>
      </c>
      <c r="K291" s="84">
        <v>547200.00384000002</v>
      </c>
      <c r="L291" s="84">
        <f t="shared" si="52"/>
        <v>651168.00456959999</v>
      </c>
      <c r="M291" s="84">
        <v>184264.22400000002</v>
      </c>
      <c r="N291" s="84">
        <f t="shared" si="53"/>
        <v>219274.42656000002</v>
      </c>
      <c r="O291" s="84">
        <v>121549.18400000001</v>
      </c>
      <c r="P291" s="84">
        <f t="shared" si="54"/>
        <v>144643.52896</v>
      </c>
      <c r="Q291" s="84"/>
      <c r="R291" s="84">
        <f t="shared" si="69"/>
        <v>0</v>
      </c>
      <c r="S291" s="86">
        <v>543000</v>
      </c>
      <c r="T291" s="87">
        <f t="shared" si="55"/>
        <v>646170</v>
      </c>
      <c r="U291" s="87">
        <v>759000</v>
      </c>
      <c r="V291" s="87">
        <f t="shared" si="56"/>
        <v>903210</v>
      </c>
      <c r="W291" s="87">
        <v>352941</v>
      </c>
      <c r="X291" s="87">
        <f t="shared" si="57"/>
        <v>419999.79</v>
      </c>
      <c r="Y291" s="105">
        <v>765000</v>
      </c>
      <c r="Z291" s="87">
        <f t="shared" si="67"/>
        <v>910350</v>
      </c>
      <c r="AA291" s="87">
        <v>758000</v>
      </c>
      <c r="AB291" s="87">
        <f t="shared" si="59"/>
        <v>902020</v>
      </c>
      <c r="AC291" s="87">
        <v>470000</v>
      </c>
      <c r="AD291" s="87">
        <f t="shared" si="60"/>
        <v>559300</v>
      </c>
      <c r="AE291" s="89">
        <v>597300</v>
      </c>
      <c r="AF291" s="90">
        <f t="shared" si="61"/>
        <v>710787</v>
      </c>
      <c r="AG291" s="90">
        <v>834900</v>
      </c>
      <c r="AH291" s="90">
        <f t="shared" si="62"/>
        <v>993531</v>
      </c>
      <c r="AI291" s="90">
        <v>388200</v>
      </c>
      <c r="AJ291" s="90">
        <f t="shared" si="63"/>
        <v>461958</v>
      </c>
      <c r="AK291" s="90">
        <v>841500</v>
      </c>
      <c r="AL291" s="90">
        <f t="shared" si="64"/>
        <v>1001385</v>
      </c>
      <c r="AM291" s="90">
        <v>833800</v>
      </c>
      <c r="AN291" s="90">
        <f t="shared" si="65"/>
        <v>992222</v>
      </c>
      <c r="AO291" s="90">
        <v>517000</v>
      </c>
      <c r="AP291" s="91">
        <f t="shared" si="66"/>
        <v>615230</v>
      </c>
      <c r="AQ291" s="92">
        <f t="shared" si="70"/>
        <v>471110.23999051127</v>
      </c>
      <c r="AR291" s="93">
        <f t="shared" si="71"/>
        <v>560621.18558870838</v>
      </c>
      <c r="AS291" s="94">
        <f t="shared" si="72"/>
        <v>643184.07490371668</v>
      </c>
      <c r="AT291" s="94">
        <f t="shared" si="73"/>
        <v>765389.0491354228</v>
      </c>
      <c r="AU291" s="94">
        <f t="shared" si="74"/>
        <v>429447.00127999997</v>
      </c>
      <c r="AV291" s="94">
        <f t="shared" si="75"/>
        <v>511041.93152319995</v>
      </c>
      <c r="AW291" s="94">
        <f t="shared" si="76"/>
        <v>596921.40799999994</v>
      </c>
      <c r="AX291" s="94">
        <f t="shared" si="77"/>
        <v>710336.47551999986</v>
      </c>
      <c r="AY291" s="94">
        <f t="shared" si="78"/>
        <v>571116.39466666663</v>
      </c>
      <c r="AZ291" s="94">
        <f t="shared" si="79"/>
        <v>679628.50965333323</v>
      </c>
      <c r="BA291" s="94">
        <f t="shared" si="80"/>
        <v>493500</v>
      </c>
      <c r="BB291" s="95">
        <f t="shared" si="81"/>
        <v>587265</v>
      </c>
      <c r="BC291" s="23"/>
      <c r="BD291" s="96">
        <f t="shared" si="82"/>
        <v>417920</v>
      </c>
      <c r="BE291" s="96">
        <f t="shared" si="83"/>
        <v>545996</v>
      </c>
      <c r="BF291" s="96">
        <f t="shared" si="84"/>
        <v>414547</v>
      </c>
      <c r="BG291" s="96">
        <f t="shared" si="85"/>
        <v>378667</v>
      </c>
      <c r="BH291" s="96">
        <f t="shared" si="86"/>
        <v>279181</v>
      </c>
      <c r="BI291" s="96">
        <f t="shared" si="87"/>
        <v>492381</v>
      </c>
      <c r="BJ291" s="97">
        <f t="shared" si="88"/>
        <v>471110</v>
      </c>
      <c r="BK291" s="96">
        <f t="shared" si="89"/>
        <v>643184</v>
      </c>
      <c r="BL291" s="96">
        <f t="shared" si="90"/>
        <v>429447</v>
      </c>
      <c r="BM291" s="96">
        <f t="shared" si="91"/>
        <v>596921</v>
      </c>
      <c r="BN291" s="96">
        <f t="shared" si="92"/>
        <v>571116</v>
      </c>
      <c r="BO291" s="96">
        <f t="shared" si="93"/>
        <v>493500</v>
      </c>
      <c r="BP291" s="97">
        <f t="shared" si="94"/>
        <v>570150</v>
      </c>
      <c r="BQ291" s="96">
        <f t="shared" si="95"/>
        <v>796950</v>
      </c>
      <c r="BR291" s="96">
        <f t="shared" si="96"/>
        <v>429447</v>
      </c>
      <c r="BS291" s="96">
        <f t="shared" si="97"/>
        <v>803250</v>
      </c>
      <c r="BT291" s="96">
        <f t="shared" si="98"/>
        <v>795900</v>
      </c>
      <c r="BU291" s="98">
        <f t="shared" si="99"/>
        <v>493500</v>
      </c>
      <c r="BV291" s="77">
        <f t="shared" si="100"/>
        <v>3889197</v>
      </c>
      <c r="BW291" s="9"/>
      <c r="BX291" s="9"/>
      <c r="BY291" s="9"/>
      <c r="BZ291" s="9"/>
      <c r="CA291" s="9"/>
      <c r="CB291" s="9"/>
      <c r="CC291" s="9"/>
      <c r="CD291" s="9"/>
      <c r="CE291" s="9"/>
      <c r="CF291" s="9"/>
      <c r="CG291" s="9"/>
      <c r="CH291" s="9"/>
      <c r="CI291" s="9"/>
      <c r="CJ291" s="9"/>
      <c r="CK291" s="9"/>
      <c r="CL291" s="9"/>
      <c r="CM291" s="9"/>
      <c r="CN291" s="9"/>
      <c r="CO291" s="9"/>
      <c r="CP291" s="9"/>
    </row>
    <row r="292" spans="1:94" ht="20.25" hidden="1" customHeight="1" x14ac:dyDescent="0.35">
      <c r="A292" s="79">
        <v>270</v>
      </c>
      <c r="B292" s="79" t="s">
        <v>35</v>
      </c>
      <c r="C292" s="80" t="s">
        <v>244</v>
      </c>
      <c r="D292" s="80" t="str">
        <f t="shared" si="68"/>
        <v>MANO DE OBRA|CAMPANA FRENO TRASERA</v>
      </c>
      <c r="E292" s="81" t="s">
        <v>10</v>
      </c>
      <c r="F292" s="82">
        <v>1</v>
      </c>
      <c r="G292" s="83">
        <v>179203.03743462899</v>
      </c>
      <c r="H292" s="84">
        <f t="shared" ref="H292:H546" si="101">G292*1.19</f>
        <v>213251.61454720848</v>
      </c>
      <c r="I292" s="84">
        <v>179203.03743462899</v>
      </c>
      <c r="J292" s="84">
        <f t="shared" ref="J292:J546" si="102">I292*1.19</f>
        <v>213251.61454720848</v>
      </c>
      <c r="K292" s="84">
        <v>0.91392000000000007</v>
      </c>
      <c r="L292" s="84">
        <f t="shared" ref="L292:L546" si="103">K292*1.19</f>
        <v>1.0875648</v>
      </c>
      <c r="M292" s="84">
        <v>32004.575360000003</v>
      </c>
      <c r="N292" s="84">
        <f t="shared" ref="N292:N546" si="104">M292*1.19</f>
        <v>38085.444678400003</v>
      </c>
      <c r="O292" s="84">
        <v>16219.904</v>
      </c>
      <c r="P292" s="84">
        <f t="shared" ref="P292:P546" si="105">O292*1.19</f>
        <v>19301.68576</v>
      </c>
      <c r="Q292" s="84"/>
      <c r="R292" s="84">
        <f t="shared" si="69"/>
        <v>0</v>
      </c>
      <c r="S292" s="86">
        <v>175000</v>
      </c>
      <c r="T292" s="87">
        <f t="shared" ref="T292:T546" si="106">S292*1.19</f>
        <v>208250</v>
      </c>
      <c r="U292" s="87">
        <v>175000</v>
      </c>
      <c r="V292" s="87">
        <f t="shared" ref="V292:V546" si="107">U292*1.19</f>
        <v>208250</v>
      </c>
      <c r="W292" s="87">
        <v>175000</v>
      </c>
      <c r="X292" s="87">
        <f t="shared" ref="X292:X546" si="108">W292*1.19</f>
        <v>208250</v>
      </c>
      <c r="Y292" s="105">
        <v>175000</v>
      </c>
      <c r="Z292" s="87">
        <f t="shared" si="67"/>
        <v>208250</v>
      </c>
      <c r="AA292" s="87">
        <v>175000</v>
      </c>
      <c r="AB292" s="87">
        <f t="shared" ref="AB292:AB546" si="109">AA292*1.19</f>
        <v>208250</v>
      </c>
      <c r="AC292" s="87">
        <v>175000</v>
      </c>
      <c r="AD292" s="87">
        <f t="shared" ref="AD292:AD546" si="110">AC292*1.19</f>
        <v>208250</v>
      </c>
      <c r="AE292" s="89">
        <v>192500</v>
      </c>
      <c r="AF292" s="90">
        <f t="shared" ref="AF292:AF546" si="111">AE292*1.19</f>
        <v>229075</v>
      </c>
      <c r="AG292" s="90">
        <v>192500</v>
      </c>
      <c r="AH292" s="90">
        <f t="shared" ref="AH292:AH546" si="112">AG292*1.19</f>
        <v>229075</v>
      </c>
      <c r="AI292" s="90">
        <v>192500</v>
      </c>
      <c r="AJ292" s="90">
        <f t="shared" ref="AJ292:AJ546" si="113">AI292*1.19</f>
        <v>229075</v>
      </c>
      <c r="AK292" s="90">
        <v>192500</v>
      </c>
      <c r="AL292" s="90">
        <f t="shared" ref="AL292:AL546" si="114">AK292*1.19</f>
        <v>229075</v>
      </c>
      <c r="AM292" s="90">
        <v>192500</v>
      </c>
      <c r="AN292" s="90">
        <f t="shared" ref="AN292:AN546" si="115">AM292*1.19</f>
        <v>229075</v>
      </c>
      <c r="AO292" s="90">
        <v>192500</v>
      </c>
      <c r="AP292" s="91">
        <f t="shared" ref="AP292:AP546" si="116">AO292*1.19</f>
        <v>229075</v>
      </c>
      <c r="AQ292" s="92">
        <f t="shared" si="70"/>
        <v>182234.34581154297</v>
      </c>
      <c r="AR292" s="93">
        <f t="shared" si="71"/>
        <v>216858.87151573613</v>
      </c>
      <c r="AS292" s="94">
        <f t="shared" si="72"/>
        <v>182234.34581154297</v>
      </c>
      <c r="AT292" s="94">
        <f t="shared" si="73"/>
        <v>216858.87151573613</v>
      </c>
      <c r="AU292" s="94">
        <f t="shared" si="74"/>
        <v>122500.30463999999</v>
      </c>
      <c r="AV292" s="94">
        <f t="shared" si="75"/>
        <v>145775.36252159998</v>
      </c>
      <c r="AW292" s="94">
        <f t="shared" si="76"/>
        <v>133168.19178666666</v>
      </c>
      <c r="AX292" s="94">
        <f t="shared" si="77"/>
        <v>158470.14822613331</v>
      </c>
      <c r="AY292" s="94">
        <f t="shared" si="78"/>
        <v>127906.63466666666</v>
      </c>
      <c r="AZ292" s="94">
        <f t="shared" si="79"/>
        <v>152208.89525333332</v>
      </c>
      <c r="BA292" s="94">
        <f t="shared" si="80"/>
        <v>183750</v>
      </c>
      <c r="BB292" s="95">
        <f t="shared" si="81"/>
        <v>218662.5</v>
      </c>
      <c r="BC292" s="23"/>
      <c r="BD292" s="96">
        <f t="shared" si="82"/>
        <v>181936</v>
      </c>
      <c r="BE292" s="96">
        <f t="shared" si="83"/>
        <v>181936</v>
      </c>
      <c r="BF292" s="96">
        <f t="shared" si="84"/>
        <v>3</v>
      </c>
      <c r="BG292" s="96">
        <f t="shared" si="85"/>
        <v>71167</v>
      </c>
      <c r="BH292" s="96">
        <f t="shared" si="86"/>
        <v>41344</v>
      </c>
      <c r="BI292" s="96">
        <f t="shared" si="87"/>
        <v>183333</v>
      </c>
      <c r="BJ292" s="97">
        <f t="shared" si="88"/>
        <v>182234</v>
      </c>
      <c r="BK292" s="96">
        <f t="shared" si="89"/>
        <v>182234</v>
      </c>
      <c r="BL292" s="96">
        <f t="shared" si="90"/>
        <v>122500</v>
      </c>
      <c r="BM292" s="96">
        <f t="shared" si="91"/>
        <v>133168</v>
      </c>
      <c r="BN292" s="96">
        <f t="shared" si="92"/>
        <v>127907</v>
      </c>
      <c r="BO292" s="96">
        <f t="shared" si="93"/>
        <v>183750</v>
      </c>
      <c r="BP292" s="97">
        <f t="shared" si="94"/>
        <v>182234</v>
      </c>
      <c r="BQ292" s="96">
        <f t="shared" si="95"/>
        <v>182234</v>
      </c>
      <c r="BR292" s="96">
        <f t="shared" si="96"/>
        <v>183750</v>
      </c>
      <c r="BS292" s="96">
        <f t="shared" si="97"/>
        <v>183750</v>
      </c>
      <c r="BT292" s="96">
        <f t="shared" si="98"/>
        <v>183750</v>
      </c>
      <c r="BU292" s="98">
        <f t="shared" si="99"/>
        <v>183750</v>
      </c>
      <c r="BV292" s="77">
        <f t="shared" si="100"/>
        <v>1099468</v>
      </c>
      <c r="BW292" s="9"/>
      <c r="BX292" s="9"/>
      <c r="BY292" s="9"/>
      <c r="BZ292" s="9"/>
      <c r="CA292" s="9"/>
      <c r="CB292" s="9"/>
      <c r="CC292" s="9"/>
      <c r="CD292" s="9"/>
      <c r="CE292" s="9"/>
      <c r="CF292" s="9"/>
      <c r="CG292" s="9"/>
      <c r="CH292" s="9"/>
      <c r="CI292" s="9"/>
      <c r="CJ292" s="9"/>
      <c r="CK292" s="9"/>
      <c r="CL292" s="9"/>
      <c r="CM292" s="9"/>
      <c r="CN292" s="9"/>
      <c r="CO292" s="9"/>
      <c r="CP292" s="9"/>
    </row>
    <row r="293" spans="1:94" ht="20.25" hidden="1" customHeight="1" x14ac:dyDescent="0.35">
      <c r="A293" s="99">
        <v>271</v>
      </c>
      <c r="B293" s="99" t="s">
        <v>21</v>
      </c>
      <c r="C293" s="80" t="s">
        <v>244</v>
      </c>
      <c r="D293" s="80" t="str">
        <f t="shared" si="68"/>
        <v>REPUESTOS|CAMPANA FRENO TRASERA</v>
      </c>
      <c r="E293" s="81" t="s">
        <v>84</v>
      </c>
      <c r="F293" s="82">
        <v>1</v>
      </c>
      <c r="G293" s="83">
        <v>254152.94500804198</v>
      </c>
      <c r="H293" s="84">
        <f t="shared" si="101"/>
        <v>302442.00455956993</v>
      </c>
      <c r="I293" s="84">
        <v>273030.71997153398</v>
      </c>
      <c r="J293" s="84">
        <f t="shared" si="102"/>
        <v>324906.55676612543</v>
      </c>
      <c r="K293" s="84">
        <v>0.91392000000000007</v>
      </c>
      <c r="L293" s="84">
        <f t="shared" si="103"/>
        <v>1.0875648</v>
      </c>
      <c r="M293" s="84">
        <v>63.082239999999999</v>
      </c>
      <c r="N293" s="84">
        <f t="shared" si="104"/>
        <v>75.06786559999999</v>
      </c>
      <c r="O293" s="84">
        <v>31.552000000000003</v>
      </c>
      <c r="P293" s="84">
        <f t="shared" si="105"/>
        <v>37.546880000000002</v>
      </c>
      <c r="Q293" s="84"/>
      <c r="R293" s="84">
        <f t="shared" si="69"/>
        <v>0</v>
      </c>
      <c r="S293" s="86">
        <v>543000</v>
      </c>
      <c r="T293" s="87">
        <f t="shared" si="106"/>
        <v>646170</v>
      </c>
      <c r="U293" s="87">
        <v>759000</v>
      </c>
      <c r="V293" s="87">
        <f t="shared" si="107"/>
        <v>903210</v>
      </c>
      <c r="W293" s="87">
        <v>605042</v>
      </c>
      <c r="X293" s="87">
        <f t="shared" si="108"/>
        <v>719999.98</v>
      </c>
      <c r="Y293" s="105">
        <v>670000</v>
      </c>
      <c r="Z293" s="87">
        <f t="shared" si="67"/>
        <v>797300</v>
      </c>
      <c r="AA293" s="87">
        <v>850000</v>
      </c>
      <c r="AB293" s="87">
        <f t="shared" si="109"/>
        <v>1011500</v>
      </c>
      <c r="AC293" s="87">
        <v>470000</v>
      </c>
      <c r="AD293" s="87">
        <f t="shared" si="110"/>
        <v>559300</v>
      </c>
      <c r="AE293" s="89">
        <v>597300</v>
      </c>
      <c r="AF293" s="90">
        <f t="shared" si="111"/>
        <v>710787</v>
      </c>
      <c r="AG293" s="90">
        <v>834900</v>
      </c>
      <c r="AH293" s="90">
        <f t="shared" si="112"/>
        <v>993531</v>
      </c>
      <c r="AI293" s="90">
        <v>665500</v>
      </c>
      <c r="AJ293" s="90">
        <f t="shared" si="113"/>
        <v>791945</v>
      </c>
      <c r="AK293" s="90">
        <v>737000</v>
      </c>
      <c r="AL293" s="90">
        <f t="shared" si="114"/>
        <v>877030</v>
      </c>
      <c r="AM293" s="90">
        <v>935000</v>
      </c>
      <c r="AN293" s="90">
        <f t="shared" si="115"/>
        <v>1112650</v>
      </c>
      <c r="AO293" s="90">
        <v>517000</v>
      </c>
      <c r="AP293" s="91">
        <f t="shared" si="116"/>
        <v>615230</v>
      </c>
      <c r="AQ293" s="92">
        <f t="shared" si="70"/>
        <v>464817.64833601401</v>
      </c>
      <c r="AR293" s="93">
        <f t="shared" si="71"/>
        <v>553133.00151985663</v>
      </c>
      <c r="AS293" s="94">
        <f t="shared" si="72"/>
        <v>622310.23999051133</v>
      </c>
      <c r="AT293" s="94">
        <f t="shared" si="73"/>
        <v>740549.1855887085</v>
      </c>
      <c r="AU293" s="94">
        <f t="shared" si="74"/>
        <v>423514.30463999999</v>
      </c>
      <c r="AV293" s="94">
        <f t="shared" si="75"/>
        <v>503982.02252159995</v>
      </c>
      <c r="AW293" s="94">
        <f t="shared" si="76"/>
        <v>469021.0274133333</v>
      </c>
      <c r="AX293" s="94">
        <f t="shared" si="77"/>
        <v>558135.02262186655</v>
      </c>
      <c r="AY293" s="94">
        <f t="shared" si="78"/>
        <v>595010.51733333338</v>
      </c>
      <c r="AZ293" s="94">
        <f t="shared" si="79"/>
        <v>708062.51562666672</v>
      </c>
      <c r="BA293" s="94">
        <f t="shared" si="80"/>
        <v>493500</v>
      </c>
      <c r="BB293" s="95">
        <f t="shared" si="81"/>
        <v>587265</v>
      </c>
      <c r="BC293" s="23"/>
      <c r="BD293" s="96">
        <f t="shared" si="82"/>
        <v>402660</v>
      </c>
      <c r="BE293" s="96">
        <f t="shared" si="83"/>
        <v>485605</v>
      </c>
      <c r="BF293" s="96">
        <f t="shared" si="84"/>
        <v>3</v>
      </c>
      <c r="BG293" s="96">
        <f t="shared" si="85"/>
        <v>189</v>
      </c>
      <c r="BH293" s="96">
        <f t="shared" si="86"/>
        <v>95</v>
      </c>
      <c r="BI293" s="96">
        <f t="shared" si="87"/>
        <v>492381</v>
      </c>
      <c r="BJ293" s="97">
        <f t="shared" si="88"/>
        <v>464818</v>
      </c>
      <c r="BK293" s="96">
        <f t="shared" si="89"/>
        <v>622310</v>
      </c>
      <c r="BL293" s="96">
        <f t="shared" si="90"/>
        <v>423514</v>
      </c>
      <c r="BM293" s="96">
        <f t="shared" si="91"/>
        <v>469021</v>
      </c>
      <c r="BN293" s="96">
        <f t="shared" si="92"/>
        <v>595011</v>
      </c>
      <c r="BO293" s="96">
        <f t="shared" si="93"/>
        <v>493500</v>
      </c>
      <c r="BP293" s="97">
        <f t="shared" si="94"/>
        <v>570150</v>
      </c>
      <c r="BQ293" s="96">
        <f t="shared" si="95"/>
        <v>796950</v>
      </c>
      <c r="BR293" s="96">
        <f t="shared" si="96"/>
        <v>635271</v>
      </c>
      <c r="BS293" s="96">
        <f t="shared" si="97"/>
        <v>703500</v>
      </c>
      <c r="BT293" s="96">
        <f t="shared" si="98"/>
        <v>892500</v>
      </c>
      <c r="BU293" s="98">
        <f t="shared" si="99"/>
        <v>493500</v>
      </c>
      <c r="BV293" s="77">
        <f t="shared" si="100"/>
        <v>4091871</v>
      </c>
      <c r="BW293" s="9"/>
      <c r="BX293" s="9"/>
      <c r="BY293" s="9"/>
      <c r="BZ293" s="9"/>
      <c r="CA293" s="9"/>
      <c r="CB293" s="9"/>
      <c r="CC293" s="9"/>
      <c r="CD293" s="9"/>
      <c r="CE293" s="9"/>
      <c r="CF293" s="9"/>
      <c r="CG293" s="9"/>
      <c r="CH293" s="9"/>
      <c r="CI293" s="9"/>
      <c r="CJ293" s="9"/>
      <c r="CK293" s="9"/>
      <c r="CL293" s="9"/>
      <c r="CM293" s="9"/>
      <c r="CN293" s="9"/>
      <c r="CO293" s="9"/>
      <c r="CP293" s="9"/>
    </row>
    <row r="294" spans="1:94" ht="20.25" hidden="1" customHeight="1" x14ac:dyDescent="0.35">
      <c r="A294" s="79">
        <v>272</v>
      </c>
      <c r="B294" s="79" t="s">
        <v>35</v>
      </c>
      <c r="C294" s="80" t="s">
        <v>245</v>
      </c>
      <c r="D294" s="80" t="str">
        <f t="shared" si="68"/>
        <v>MANO DE OBRA|CANASTA DIFERENCIAL</v>
      </c>
      <c r="E294" s="81" t="s">
        <v>10</v>
      </c>
      <c r="F294" s="82">
        <v>1</v>
      </c>
      <c r="G294" s="83">
        <v>224003.337070384</v>
      </c>
      <c r="H294" s="84">
        <f t="shared" si="101"/>
        <v>266563.97111375694</v>
      </c>
      <c r="I294" s="84">
        <v>224003.337070384</v>
      </c>
      <c r="J294" s="84">
        <f t="shared" si="102"/>
        <v>266563.97111375694</v>
      </c>
      <c r="K294" s="84">
        <v>0.91392000000000007</v>
      </c>
      <c r="L294" s="84">
        <f t="shared" si="103"/>
        <v>1.0875648</v>
      </c>
      <c r="M294" s="84">
        <v>14.633599999999999</v>
      </c>
      <c r="N294" s="84">
        <f t="shared" si="104"/>
        <v>17.413983999999999</v>
      </c>
      <c r="O294" s="84">
        <v>10.88</v>
      </c>
      <c r="P294" s="84">
        <f t="shared" si="105"/>
        <v>12.9472</v>
      </c>
      <c r="Q294" s="84"/>
      <c r="R294" s="84">
        <f t="shared" si="69"/>
        <v>0</v>
      </c>
      <c r="S294" s="86">
        <v>525000</v>
      </c>
      <c r="T294" s="87">
        <f t="shared" si="106"/>
        <v>624750</v>
      </c>
      <c r="U294" s="87">
        <v>525000</v>
      </c>
      <c r="V294" s="87">
        <f t="shared" si="107"/>
        <v>624750</v>
      </c>
      <c r="W294" s="87">
        <v>525000</v>
      </c>
      <c r="X294" s="87">
        <f t="shared" si="108"/>
        <v>624750</v>
      </c>
      <c r="Y294" s="105">
        <v>525000</v>
      </c>
      <c r="Z294" s="87">
        <f t="shared" si="67"/>
        <v>624750</v>
      </c>
      <c r="AA294" s="87">
        <v>525000</v>
      </c>
      <c r="AB294" s="87">
        <f t="shared" si="109"/>
        <v>624750</v>
      </c>
      <c r="AC294" s="87">
        <v>525000</v>
      </c>
      <c r="AD294" s="87">
        <f t="shared" si="110"/>
        <v>624750</v>
      </c>
      <c r="AE294" s="89">
        <v>577500</v>
      </c>
      <c r="AF294" s="90">
        <f t="shared" si="111"/>
        <v>687225</v>
      </c>
      <c r="AG294" s="90">
        <v>577500</v>
      </c>
      <c r="AH294" s="90">
        <f t="shared" si="112"/>
        <v>687225</v>
      </c>
      <c r="AI294" s="90">
        <v>577500</v>
      </c>
      <c r="AJ294" s="90">
        <f t="shared" si="113"/>
        <v>687225</v>
      </c>
      <c r="AK294" s="90">
        <v>577500</v>
      </c>
      <c r="AL294" s="90">
        <f t="shared" si="114"/>
        <v>687225</v>
      </c>
      <c r="AM294" s="90">
        <v>577500</v>
      </c>
      <c r="AN294" s="90">
        <f t="shared" si="115"/>
        <v>687225</v>
      </c>
      <c r="AO294" s="90">
        <v>577500</v>
      </c>
      <c r="AP294" s="91">
        <f t="shared" si="116"/>
        <v>687225</v>
      </c>
      <c r="AQ294" s="92">
        <f t="shared" si="70"/>
        <v>442167.77902346133</v>
      </c>
      <c r="AR294" s="93">
        <f t="shared" si="71"/>
        <v>526179.65703791892</v>
      </c>
      <c r="AS294" s="94">
        <f t="shared" si="72"/>
        <v>442167.77902346133</v>
      </c>
      <c r="AT294" s="94">
        <f t="shared" si="73"/>
        <v>526179.65703791892</v>
      </c>
      <c r="AU294" s="94">
        <f t="shared" si="74"/>
        <v>367500.30463999999</v>
      </c>
      <c r="AV294" s="94">
        <f t="shared" si="75"/>
        <v>437325.36252159998</v>
      </c>
      <c r="AW294" s="94">
        <f t="shared" si="76"/>
        <v>367504.87786666659</v>
      </c>
      <c r="AX294" s="94">
        <f t="shared" si="77"/>
        <v>437330.80466133321</v>
      </c>
      <c r="AY294" s="94">
        <f t="shared" si="78"/>
        <v>367503.62666666665</v>
      </c>
      <c r="AZ294" s="94">
        <f t="shared" si="79"/>
        <v>437329.31573333329</v>
      </c>
      <c r="BA294" s="94">
        <f t="shared" si="80"/>
        <v>551250</v>
      </c>
      <c r="BB294" s="95">
        <f t="shared" si="81"/>
        <v>655987.5</v>
      </c>
      <c r="BC294" s="23"/>
      <c r="BD294" s="96">
        <f t="shared" si="82"/>
        <v>370344</v>
      </c>
      <c r="BE294" s="96">
        <f t="shared" si="83"/>
        <v>370344</v>
      </c>
      <c r="BF294" s="96">
        <f t="shared" si="84"/>
        <v>3</v>
      </c>
      <c r="BG294" s="96">
        <f t="shared" si="85"/>
        <v>44</v>
      </c>
      <c r="BH294" s="96">
        <f t="shared" si="86"/>
        <v>33</v>
      </c>
      <c r="BI294" s="96">
        <f t="shared" si="87"/>
        <v>550000</v>
      </c>
      <c r="BJ294" s="97">
        <f t="shared" si="88"/>
        <v>442168</v>
      </c>
      <c r="BK294" s="96">
        <f t="shared" si="89"/>
        <v>442168</v>
      </c>
      <c r="BL294" s="96">
        <f t="shared" si="90"/>
        <v>367500</v>
      </c>
      <c r="BM294" s="96">
        <f t="shared" si="91"/>
        <v>367505</v>
      </c>
      <c r="BN294" s="96">
        <f t="shared" si="92"/>
        <v>367504</v>
      </c>
      <c r="BO294" s="96">
        <f t="shared" si="93"/>
        <v>551250</v>
      </c>
      <c r="BP294" s="97">
        <f t="shared" si="94"/>
        <v>551250</v>
      </c>
      <c r="BQ294" s="96">
        <f t="shared" si="95"/>
        <v>551250</v>
      </c>
      <c r="BR294" s="96">
        <f t="shared" si="96"/>
        <v>551250</v>
      </c>
      <c r="BS294" s="96">
        <f t="shared" si="97"/>
        <v>551250</v>
      </c>
      <c r="BT294" s="96">
        <f t="shared" si="98"/>
        <v>551250</v>
      </c>
      <c r="BU294" s="98">
        <f t="shared" si="99"/>
        <v>551250</v>
      </c>
      <c r="BV294" s="77">
        <f t="shared" si="100"/>
        <v>3307500</v>
      </c>
      <c r="BW294" s="9"/>
      <c r="BX294" s="9"/>
      <c r="BY294" s="9"/>
      <c r="BZ294" s="9"/>
      <c r="CA294" s="9"/>
      <c r="CB294" s="9"/>
      <c r="CC294" s="9"/>
      <c r="CD294" s="9"/>
      <c r="CE294" s="9"/>
      <c r="CF294" s="9"/>
      <c r="CG294" s="9"/>
      <c r="CH294" s="9"/>
      <c r="CI294" s="9"/>
      <c r="CJ294" s="9"/>
      <c r="CK294" s="9"/>
      <c r="CL294" s="9"/>
      <c r="CM294" s="9"/>
      <c r="CN294" s="9"/>
      <c r="CO294" s="9"/>
      <c r="CP294" s="9"/>
    </row>
    <row r="295" spans="1:94" ht="20.25" hidden="1" customHeight="1" x14ac:dyDescent="0.35">
      <c r="A295" s="99">
        <v>273</v>
      </c>
      <c r="B295" s="99" t="s">
        <v>21</v>
      </c>
      <c r="C295" s="80" t="s">
        <v>245</v>
      </c>
      <c r="D295" s="80" t="str">
        <f t="shared" si="68"/>
        <v>REPUESTOS|CANASTA DIFERENCIAL</v>
      </c>
      <c r="E295" s="81" t="s">
        <v>84</v>
      </c>
      <c r="F295" s="82">
        <v>1</v>
      </c>
      <c r="G295" s="83">
        <v>2534900.4109998797</v>
      </c>
      <c r="H295" s="84">
        <f t="shared" si="101"/>
        <v>3016531.4890898569</v>
      </c>
      <c r="I295" s="84">
        <v>3399322.4933562828</v>
      </c>
      <c r="J295" s="84">
        <f t="shared" si="102"/>
        <v>4045193.7670939765</v>
      </c>
      <c r="K295" s="84">
        <v>0.91392000000000007</v>
      </c>
      <c r="L295" s="84">
        <f t="shared" si="103"/>
        <v>1.0875648</v>
      </c>
      <c r="M295" s="84">
        <v>17.375360000000001</v>
      </c>
      <c r="N295" s="84">
        <f t="shared" si="104"/>
        <v>20.6766784</v>
      </c>
      <c r="O295" s="84">
        <v>14.144000000000002</v>
      </c>
      <c r="P295" s="84">
        <f t="shared" si="105"/>
        <v>16.83136</v>
      </c>
      <c r="Q295" s="84"/>
      <c r="R295" s="84">
        <f t="shared" si="69"/>
        <v>0</v>
      </c>
      <c r="S295" s="86">
        <v>689000</v>
      </c>
      <c r="T295" s="87">
        <f t="shared" si="106"/>
        <v>819910</v>
      </c>
      <c r="U295" s="87">
        <v>986000</v>
      </c>
      <c r="V295" s="87">
        <f t="shared" si="107"/>
        <v>1173340</v>
      </c>
      <c r="W295" s="87">
        <v>2410084</v>
      </c>
      <c r="X295" s="87">
        <f t="shared" si="108"/>
        <v>2867999.96</v>
      </c>
      <c r="Y295" s="105">
        <v>1895555</v>
      </c>
      <c r="Z295" s="87">
        <f t="shared" si="67"/>
        <v>2255710.4499999997</v>
      </c>
      <c r="AA295" s="87">
        <v>2950000</v>
      </c>
      <c r="AB295" s="87">
        <f t="shared" si="109"/>
        <v>3510500</v>
      </c>
      <c r="AC295" s="87">
        <v>1520000</v>
      </c>
      <c r="AD295" s="87">
        <f t="shared" si="110"/>
        <v>1808800</v>
      </c>
      <c r="AE295" s="89">
        <v>757900</v>
      </c>
      <c r="AF295" s="90">
        <f t="shared" si="111"/>
        <v>901901</v>
      </c>
      <c r="AG295" s="90">
        <v>1084600</v>
      </c>
      <c r="AH295" s="90">
        <f t="shared" si="112"/>
        <v>1290674</v>
      </c>
      <c r="AI295" s="90">
        <v>2651100</v>
      </c>
      <c r="AJ295" s="90">
        <f t="shared" si="113"/>
        <v>3154809</v>
      </c>
      <c r="AK295" s="90">
        <v>2085100</v>
      </c>
      <c r="AL295" s="90">
        <f t="shared" si="114"/>
        <v>2481269</v>
      </c>
      <c r="AM295" s="90">
        <v>3245000</v>
      </c>
      <c r="AN295" s="90">
        <f t="shared" si="115"/>
        <v>3861550</v>
      </c>
      <c r="AO295" s="90">
        <v>1672000</v>
      </c>
      <c r="AP295" s="91">
        <f t="shared" si="116"/>
        <v>1989680</v>
      </c>
      <c r="AQ295" s="92">
        <f t="shared" si="70"/>
        <v>1327266.8036666266</v>
      </c>
      <c r="AR295" s="93">
        <f t="shared" si="71"/>
        <v>1579447.4963632855</v>
      </c>
      <c r="AS295" s="94">
        <f t="shared" si="72"/>
        <v>1823307.4977854276</v>
      </c>
      <c r="AT295" s="94">
        <f t="shared" si="73"/>
        <v>2169735.9223646587</v>
      </c>
      <c r="AU295" s="94">
        <f t="shared" si="74"/>
        <v>1687061.6379733335</v>
      </c>
      <c r="AV295" s="94">
        <f t="shared" si="75"/>
        <v>2007603.3491882668</v>
      </c>
      <c r="AW295" s="94">
        <f t="shared" si="76"/>
        <v>1326890.7917866667</v>
      </c>
      <c r="AX295" s="94">
        <f t="shared" si="77"/>
        <v>1579000.0422261334</v>
      </c>
      <c r="AY295" s="94">
        <f t="shared" si="78"/>
        <v>2065004.7146666665</v>
      </c>
      <c r="AZ295" s="94">
        <f t="shared" si="79"/>
        <v>2457355.6104533328</v>
      </c>
      <c r="BA295" s="94">
        <f t="shared" si="80"/>
        <v>1596000</v>
      </c>
      <c r="BB295" s="95">
        <f t="shared" si="81"/>
        <v>1899240</v>
      </c>
      <c r="BC295" s="23"/>
      <c r="BD295" s="96">
        <f t="shared" si="82"/>
        <v>947775</v>
      </c>
      <c r="BE295" s="96">
        <f t="shared" si="83"/>
        <v>1345066</v>
      </c>
      <c r="BF295" s="96">
        <f t="shared" si="84"/>
        <v>3</v>
      </c>
      <c r="BG295" s="96">
        <f t="shared" si="85"/>
        <v>52</v>
      </c>
      <c r="BH295" s="96">
        <f t="shared" si="86"/>
        <v>42</v>
      </c>
      <c r="BI295" s="96">
        <f t="shared" si="87"/>
        <v>1592381</v>
      </c>
      <c r="BJ295" s="97">
        <f t="shared" si="88"/>
        <v>1327267</v>
      </c>
      <c r="BK295" s="96">
        <f t="shared" si="89"/>
        <v>1823307</v>
      </c>
      <c r="BL295" s="96">
        <f t="shared" si="90"/>
        <v>1687062</v>
      </c>
      <c r="BM295" s="96">
        <f t="shared" si="91"/>
        <v>1326891</v>
      </c>
      <c r="BN295" s="96">
        <f t="shared" si="92"/>
        <v>2065005</v>
      </c>
      <c r="BO295" s="96">
        <f t="shared" si="93"/>
        <v>1596000</v>
      </c>
      <c r="BP295" s="97">
        <f t="shared" si="94"/>
        <v>723450</v>
      </c>
      <c r="BQ295" s="96">
        <f t="shared" si="95"/>
        <v>1035300</v>
      </c>
      <c r="BR295" s="96">
        <f t="shared" si="96"/>
        <v>2530592</v>
      </c>
      <c r="BS295" s="96">
        <f t="shared" si="97"/>
        <v>1990328</v>
      </c>
      <c r="BT295" s="96">
        <f t="shared" si="98"/>
        <v>3097500</v>
      </c>
      <c r="BU295" s="98">
        <f t="shared" si="99"/>
        <v>1596000</v>
      </c>
      <c r="BV295" s="77">
        <f t="shared" si="100"/>
        <v>10973170</v>
      </c>
      <c r="BW295" s="9"/>
      <c r="BX295" s="9"/>
      <c r="BY295" s="9"/>
      <c r="BZ295" s="9"/>
      <c r="CA295" s="9"/>
      <c r="CB295" s="9"/>
      <c r="CC295" s="9"/>
      <c r="CD295" s="9"/>
      <c r="CE295" s="9"/>
      <c r="CF295" s="9"/>
      <c r="CG295" s="9"/>
      <c r="CH295" s="9"/>
      <c r="CI295" s="9"/>
      <c r="CJ295" s="9"/>
      <c r="CK295" s="9"/>
      <c r="CL295" s="9"/>
      <c r="CM295" s="9"/>
      <c r="CN295" s="9"/>
      <c r="CO295" s="9"/>
      <c r="CP295" s="9"/>
    </row>
    <row r="296" spans="1:94" ht="20.25" hidden="1" customHeight="1" x14ac:dyDescent="0.35">
      <c r="A296" s="79">
        <v>274</v>
      </c>
      <c r="B296" s="79" t="s">
        <v>35</v>
      </c>
      <c r="C296" s="80" t="s">
        <v>246</v>
      </c>
      <c r="D296" s="80" t="str">
        <f t="shared" si="68"/>
        <v>MANO DE OBRA|CARCASA ALTERNADOR</v>
      </c>
      <c r="E296" s="81" t="s">
        <v>10</v>
      </c>
      <c r="F296" s="82">
        <v>1</v>
      </c>
      <c r="G296" s="83">
        <v>179203.03743462899</v>
      </c>
      <c r="H296" s="84">
        <f t="shared" si="101"/>
        <v>213251.61454720848</v>
      </c>
      <c r="I296" s="84">
        <v>179203.03743462899</v>
      </c>
      <c r="J296" s="84">
        <f t="shared" si="102"/>
        <v>213251.61454720848</v>
      </c>
      <c r="K296" s="84">
        <v>0.91392000000000007</v>
      </c>
      <c r="L296" s="84">
        <f t="shared" si="103"/>
        <v>1.0875648</v>
      </c>
      <c r="M296" s="84">
        <v>14.633599999999999</v>
      </c>
      <c r="N296" s="84">
        <f t="shared" si="104"/>
        <v>17.413983999999999</v>
      </c>
      <c r="O296" s="84">
        <v>10.88</v>
      </c>
      <c r="P296" s="84">
        <f t="shared" si="105"/>
        <v>12.9472</v>
      </c>
      <c r="Q296" s="84"/>
      <c r="R296" s="84">
        <f t="shared" si="69"/>
        <v>0</v>
      </c>
      <c r="S296" s="86">
        <v>218750</v>
      </c>
      <c r="T296" s="87">
        <f t="shared" si="106"/>
        <v>260312.5</v>
      </c>
      <c r="U296" s="87">
        <v>218750</v>
      </c>
      <c r="V296" s="87">
        <f t="shared" si="107"/>
        <v>260312.5</v>
      </c>
      <c r="W296" s="87">
        <v>218750</v>
      </c>
      <c r="X296" s="87">
        <f t="shared" si="108"/>
        <v>260312.5</v>
      </c>
      <c r="Y296" s="105">
        <v>218750</v>
      </c>
      <c r="Z296" s="87">
        <f t="shared" si="67"/>
        <v>260312.5</v>
      </c>
      <c r="AA296" s="87">
        <v>218750</v>
      </c>
      <c r="AB296" s="87">
        <f t="shared" si="109"/>
        <v>260312.5</v>
      </c>
      <c r="AC296" s="87">
        <v>218750</v>
      </c>
      <c r="AD296" s="87">
        <f t="shared" si="110"/>
        <v>260312.5</v>
      </c>
      <c r="AE296" s="89">
        <v>240600</v>
      </c>
      <c r="AF296" s="90">
        <f t="shared" si="111"/>
        <v>286314</v>
      </c>
      <c r="AG296" s="90">
        <v>240600</v>
      </c>
      <c r="AH296" s="90">
        <f t="shared" si="112"/>
        <v>286314</v>
      </c>
      <c r="AI296" s="90">
        <v>240600</v>
      </c>
      <c r="AJ296" s="90">
        <f t="shared" si="113"/>
        <v>286314</v>
      </c>
      <c r="AK296" s="90">
        <v>240600</v>
      </c>
      <c r="AL296" s="90">
        <f t="shared" si="114"/>
        <v>286314</v>
      </c>
      <c r="AM296" s="90">
        <v>240600</v>
      </c>
      <c r="AN296" s="90">
        <f t="shared" si="115"/>
        <v>286314</v>
      </c>
      <c r="AO296" s="90">
        <v>240600</v>
      </c>
      <c r="AP296" s="91">
        <f t="shared" si="116"/>
        <v>286314</v>
      </c>
      <c r="AQ296" s="92">
        <f t="shared" si="70"/>
        <v>212851.01247820965</v>
      </c>
      <c r="AR296" s="93">
        <f t="shared" si="71"/>
        <v>253292.70484906947</v>
      </c>
      <c r="AS296" s="94">
        <f t="shared" si="72"/>
        <v>212851.01247820965</v>
      </c>
      <c r="AT296" s="94">
        <f t="shared" si="73"/>
        <v>253292.70484906947</v>
      </c>
      <c r="AU296" s="94">
        <f t="shared" si="74"/>
        <v>153116.97130666664</v>
      </c>
      <c r="AV296" s="94">
        <f t="shared" si="75"/>
        <v>182209.19585493329</v>
      </c>
      <c r="AW296" s="94">
        <f t="shared" si="76"/>
        <v>153121.54453333333</v>
      </c>
      <c r="AX296" s="94">
        <f t="shared" si="77"/>
        <v>182214.63799466667</v>
      </c>
      <c r="AY296" s="94">
        <f t="shared" si="78"/>
        <v>153120.29333333333</v>
      </c>
      <c r="AZ296" s="94">
        <f t="shared" si="79"/>
        <v>182213.14906666667</v>
      </c>
      <c r="BA296" s="94">
        <f t="shared" si="80"/>
        <v>229675</v>
      </c>
      <c r="BB296" s="95">
        <f t="shared" si="81"/>
        <v>273313.25</v>
      </c>
      <c r="BC296" s="23"/>
      <c r="BD296" s="96">
        <f t="shared" si="82"/>
        <v>209673</v>
      </c>
      <c r="BE296" s="96">
        <f t="shared" si="83"/>
        <v>209673</v>
      </c>
      <c r="BF296" s="96">
        <f t="shared" si="84"/>
        <v>3</v>
      </c>
      <c r="BG296" s="96">
        <f t="shared" si="85"/>
        <v>44</v>
      </c>
      <c r="BH296" s="96">
        <f t="shared" si="86"/>
        <v>33</v>
      </c>
      <c r="BI296" s="96">
        <f t="shared" si="87"/>
        <v>229155</v>
      </c>
      <c r="BJ296" s="97">
        <f t="shared" si="88"/>
        <v>212851</v>
      </c>
      <c r="BK296" s="96">
        <f t="shared" si="89"/>
        <v>212851</v>
      </c>
      <c r="BL296" s="96">
        <f t="shared" si="90"/>
        <v>153117</v>
      </c>
      <c r="BM296" s="96">
        <f t="shared" si="91"/>
        <v>153122</v>
      </c>
      <c r="BN296" s="96">
        <f t="shared" si="92"/>
        <v>153120</v>
      </c>
      <c r="BO296" s="96">
        <f t="shared" si="93"/>
        <v>229675</v>
      </c>
      <c r="BP296" s="97">
        <f t="shared" si="94"/>
        <v>212851</v>
      </c>
      <c r="BQ296" s="96">
        <f t="shared" si="95"/>
        <v>212851</v>
      </c>
      <c r="BR296" s="96">
        <f t="shared" si="96"/>
        <v>229675</v>
      </c>
      <c r="BS296" s="96">
        <f t="shared" si="97"/>
        <v>229675</v>
      </c>
      <c r="BT296" s="96">
        <f t="shared" si="98"/>
        <v>229675</v>
      </c>
      <c r="BU296" s="98">
        <f t="shared" si="99"/>
        <v>229675</v>
      </c>
      <c r="BV296" s="77">
        <f t="shared" si="100"/>
        <v>1344402</v>
      </c>
      <c r="BW296" s="9"/>
      <c r="BX296" s="9"/>
      <c r="BY296" s="9"/>
      <c r="BZ296" s="9"/>
      <c r="CA296" s="9"/>
      <c r="CB296" s="9"/>
      <c r="CC296" s="9"/>
      <c r="CD296" s="9"/>
      <c r="CE296" s="9"/>
      <c r="CF296" s="9"/>
      <c r="CG296" s="9"/>
      <c r="CH296" s="9"/>
      <c r="CI296" s="9"/>
      <c r="CJ296" s="9"/>
      <c r="CK296" s="9"/>
      <c r="CL296" s="9"/>
      <c r="CM296" s="9"/>
      <c r="CN296" s="9"/>
      <c r="CO296" s="9"/>
      <c r="CP296" s="9"/>
    </row>
    <row r="297" spans="1:94" ht="20.25" hidden="1" customHeight="1" x14ac:dyDescent="0.35">
      <c r="A297" s="99">
        <v>275</v>
      </c>
      <c r="B297" s="99" t="s">
        <v>21</v>
      </c>
      <c r="C297" s="80" t="s">
        <v>246</v>
      </c>
      <c r="D297" s="80" t="str">
        <f t="shared" si="68"/>
        <v>REPUESTOS|CARCASA ALTERNADOR</v>
      </c>
      <c r="E297" s="81" t="s">
        <v>84</v>
      </c>
      <c r="F297" s="82">
        <v>1</v>
      </c>
      <c r="G297" s="83">
        <v>403531.417866726</v>
      </c>
      <c r="H297" s="84">
        <f t="shared" si="101"/>
        <v>480202.3872614039</v>
      </c>
      <c r="I297" s="84">
        <v>403531.417866726</v>
      </c>
      <c r="J297" s="84">
        <f t="shared" si="102"/>
        <v>480202.3872614039</v>
      </c>
      <c r="K297" s="84">
        <v>0.91392000000000007</v>
      </c>
      <c r="L297" s="84">
        <f t="shared" si="103"/>
        <v>1.0875648</v>
      </c>
      <c r="M297" s="84">
        <v>17.375360000000001</v>
      </c>
      <c r="N297" s="84">
        <f t="shared" si="104"/>
        <v>20.6766784</v>
      </c>
      <c r="O297" s="84">
        <v>14.144000000000002</v>
      </c>
      <c r="P297" s="84">
        <f t="shared" si="105"/>
        <v>16.83136</v>
      </c>
      <c r="Q297" s="84"/>
      <c r="R297" s="84">
        <f t="shared" si="69"/>
        <v>0</v>
      </c>
      <c r="S297" s="86">
        <v>198000</v>
      </c>
      <c r="T297" s="87">
        <f t="shared" si="106"/>
        <v>235620</v>
      </c>
      <c r="U297" s="87">
        <v>325000</v>
      </c>
      <c r="V297" s="87">
        <f t="shared" si="107"/>
        <v>386750</v>
      </c>
      <c r="W297" s="87">
        <v>1210084</v>
      </c>
      <c r="X297" s="87">
        <f t="shared" si="108"/>
        <v>1439999.96</v>
      </c>
      <c r="Y297" s="105">
        <v>890000</v>
      </c>
      <c r="Z297" s="87">
        <f t="shared" si="67"/>
        <v>1059100</v>
      </c>
      <c r="AA297" s="87">
        <v>658000</v>
      </c>
      <c r="AB297" s="87">
        <f t="shared" si="109"/>
        <v>783020</v>
      </c>
      <c r="AC297" s="87">
        <v>800000</v>
      </c>
      <c r="AD297" s="87">
        <f t="shared" si="110"/>
        <v>952000</v>
      </c>
      <c r="AE297" s="89">
        <v>217800</v>
      </c>
      <c r="AF297" s="90">
        <f t="shared" si="111"/>
        <v>259182</v>
      </c>
      <c r="AG297" s="90">
        <v>357500</v>
      </c>
      <c r="AH297" s="90">
        <f t="shared" si="112"/>
        <v>425425</v>
      </c>
      <c r="AI297" s="90">
        <v>1331100</v>
      </c>
      <c r="AJ297" s="90">
        <f t="shared" si="113"/>
        <v>1584009</v>
      </c>
      <c r="AK297" s="90">
        <v>979000</v>
      </c>
      <c r="AL297" s="90">
        <f t="shared" si="114"/>
        <v>1165010</v>
      </c>
      <c r="AM297" s="90">
        <v>723800</v>
      </c>
      <c r="AN297" s="90">
        <f t="shared" si="115"/>
        <v>861322</v>
      </c>
      <c r="AO297" s="90">
        <v>880000</v>
      </c>
      <c r="AP297" s="91">
        <f t="shared" si="116"/>
        <v>1047200</v>
      </c>
      <c r="AQ297" s="92">
        <f t="shared" si="70"/>
        <v>273110.472622242</v>
      </c>
      <c r="AR297" s="93">
        <f t="shared" si="71"/>
        <v>325001.46242046799</v>
      </c>
      <c r="AS297" s="94">
        <f t="shared" si="72"/>
        <v>362010.472622242</v>
      </c>
      <c r="AT297" s="94">
        <f t="shared" si="73"/>
        <v>430792.46242046799</v>
      </c>
      <c r="AU297" s="94">
        <f t="shared" si="74"/>
        <v>847061.63797333336</v>
      </c>
      <c r="AV297" s="94">
        <f t="shared" si="75"/>
        <v>1008003.3491882667</v>
      </c>
      <c r="AW297" s="94">
        <f t="shared" si="76"/>
        <v>623005.79178666661</v>
      </c>
      <c r="AX297" s="94">
        <f t="shared" si="77"/>
        <v>741376.89222613326</v>
      </c>
      <c r="AY297" s="94">
        <f t="shared" si="78"/>
        <v>460604.71466666664</v>
      </c>
      <c r="AZ297" s="94">
        <f t="shared" si="79"/>
        <v>548119.61045333324</v>
      </c>
      <c r="BA297" s="94">
        <f t="shared" si="80"/>
        <v>840000</v>
      </c>
      <c r="BB297" s="95">
        <f t="shared" si="81"/>
        <v>999600</v>
      </c>
      <c r="BC297" s="23"/>
      <c r="BD297" s="96">
        <f t="shared" si="82"/>
        <v>247525</v>
      </c>
      <c r="BE297" s="96">
        <f t="shared" si="83"/>
        <v>359185</v>
      </c>
      <c r="BF297" s="96">
        <f t="shared" si="84"/>
        <v>3</v>
      </c>
      <c r="BG297" s="96">
        <f t="shared" si="85"/>
        <v>52</v>
      </c>
      <c r="BH297" s="96">
        <f t="shared" si="86"/>
        <v>42</v>
      </c>
      <c r="BI297" s="96">
        <f t="shared" si="87"/>
        <v>838095</v>
      </c>
      <c r="BJ297" s="97">
        <f t="shared" si="88"/>
        <v>273110</v>
      </c>
      <c r="BK297" s="96">
        <f t="shared" si="89"/>
        <v>362010</v>
      </c>
      <c r="BL297" s="96">
        <f t="shared" si="90"/>
        <v>847062</v>
      </c>
      <c r="BM297" s="96">
        <f t="shared" si="91"/>
        <v>623006</v>
      </c>
      <c r="BN297" s="96">
        <f t="shared" si="92"/>
        <v>460605</v>
      </c>
      <c r="BO297" s="96">
        <f t="shared" si="93"/>
        <v>840000</v>
      </c>
      <c r="BP297" s="97">
        <f t="shared" si="94"/>
        <v>207900</v>
      </c>
      <c r="BQ297" s="96">
        <f t="shared" si="95"/>
        <v>362010</v>
      </c>
      <c r="BR297" s="96">
        <f t="shared" si="96"/>
        <v>1270592</v>
      </c>
      <c r="BS297" s="96">
        <f t="shared" si="97"/>
        <v>934500</v>
      </c>
      <c r="BT297" s="96">
        <f t="shared" si="98"/>
        <v>690900</v>
      </c>
      <c r="BU297" s="98">
        <f t="shared" si="99"/>
        <v>840000</v>
      </c>
      <c r="BV297" s="77">
        <f t="shared" si="100"/>
        <v>4305902</v>
      </c>
      <c r="BW297" s="9"/>
      <c r="BX297" s="9"/>
      <c r="BY297" s="9"/>
      <c r="BZ297" s="9"/>
      <c r="CA297" s="9"/>
      <c r="CB297" s="9"/>
      <c r="CC297" s="9"/>
      <c r="CD297" s="9"/>
      <c r="CE297" s="9"/>
      <c r="CF297" s="9"/>
      <c r="CG297" s="9"/>
      <c r="CH297" s="9"/>
      <c r="CI297" s="9"/>
      <c r="CJ297" s="9"/>
      <c r="CK297" s="9"/>
      <c r="CL297" s="9"/>
      <c r="CM297" s="9"/>
      <c r="CN297" s="9"/>
      <c r="CO297" s="9"/>
      <c r="CP297" s="9"/>
    </row>
    <row r="298" spans="1:94" ht="20.25" hidden="1" customHeight="1" x14ac:dyDescent="0.35">
      <c r="A298" s="79">
        <v>276</v>
      </c>
      <c r="B298" s="79" t="s">
        <v>35</v>
      </c>
      <c r="C298" s="80" t="s">
        <v>247</v>
      </c>
      <c r="D298" s="80" t="str">
        <f t="shared" si="68"/>
        <v>MANO DE OBRA|CARCASA SINFIN CAJA DE DIRECCION</v>
      </c>
      <c r="E298" s="81" t="s">
        <v>10</v>
      </c>
      <c r="F298" s="82">
        <v>1</v>
      </c>
      <c r="G298" s="83">
        <v>358406.07486925798</v>
      </c>
      <c r="H298" s="84">
        <f t="shared" si="101"/>
        <v>426503.22909441695</v>
      </c>
      <c r="I298" s="84">
        <v>358406.07486925798</v>
      </c>
      <c r="J298" s="84">
        <f t="shared" si="102"/>
        <v>426503.22909441695</v>
      </c>
      <c r="K298" s="84">
        <v>0.91392000000000007</v>
      </c>
      <c r="L298" s="84">
        <f t="shared" si="103"/>
        <v>1.0875648</v>
      </c>
      <c r="M298" s="84">
        <v>14.633599999999999</v>
      </c>
      <c r="N298" s="84">
        <f t="shared" si="104"/>
        <v>17.413983999999999</v>
      </c>
      <c r="O298" s="84">
        <v>10.88</v>
      </c>
      <c r="P298" s="84">
        <f t="shared" si="105"/>
        <v>12.9472</v>
      </c>
      <c r="Q298" s="84"/>
      <c r="R298" s="84">
        <f t="shared" si="69"/>
        <v>0</v>
      </c>
      <c r="S298" s="86">
        <v>132000</v>
      </c>
      <c r="T298" s="87">
        <f t="shared" si="106"/>
        <v>157080</v>
      </c>
      <c r="U298" s="87">
        <v>132000</v>
      </c>
      <c r="V298" s="87">
        <f t="shared" si="107"/>
        <v>157080</v>
      </c>
      <c r="W298" s="87">
        <v>132000</v>
      </c>
      <c r="X298" s="87">
        <f t="shared" si="108"/>
        <v>157080</v>
      </c>
      <c r="Y298" s="105">
        <v>132000</v>
      </c>
      <c r="Z298" s="87">
        <f t="shared" si="67"/>
        <v>157080</v>
      </c>
      <c r="AA298" s="87">
        <v>132000</v>
      </c>
      <c r="AB298" s="87">
        <f t="shared" si="109"/>
        <v>157080</v>
      </c>
      <c r="AC298" s="87">
        <v>132000</v>
      </c>
      <c r="AD298" s="87">
        <f t="shared" si="110"/>
        <v>157080</v>
      </c>
      <c r="AE298" s="89">
        <v>145200</v>
      </c>
      <c r="AF298" s="90">
        <f t="shared" si="111"/>
        <v>172788</v>
      </c>
      <c r="AG298" s="90">
        <v>145200</v>
      </c>
      <c r="AH298" s="90">
        <f t="shared" si="112"/>
        <v>172788</v>
      </c>
      <c r="AI298" s="90">
        <v>145200</v>
      </c>
      <c r="AJ298" s="90">
        <f t="shared" si="113"/>
        <v>172788</v>
      </c>
      <c r="AK298" s="90">
        <v>145200</v>
      </c>
      <c r="AL298" s="90">
        <f t="shared" si="114"/>
        <v>172788</v>
      </c>
      <c r="AM298" s="90">
        <v>145200</v>
      </c>
      <c r="AN298" s="90">
        <f t="shared" si="115"/>
        <v>172788</v>
      </c>
      <c r="AO298" s="90">
        <v>145200</v>
      </c>
      <c r="AP298" s="91">
        <f t="shared" si="116"/>
        <v>172788</v>
      </c>
      <c r="AQ298" s="92">
        <f t="shared" si="70"/>
        <v>211868.69162308599</v>
      </c>
      <c r="AR298" s="93">
        <f t="shared" si="71"/>
        <v>252123.74303147232</v>
      </c>
      <c r="AS298" s="94">
        <f t="shared" si="72"/>
        <v>211868.69162308599</v>
      </c>
      <c r="AT298" s="94">
        <f t="shared" si="73"/>
        <v>252123.74303147232</v>
      </c>
      <c r="AU298" s="94">
        <f t="shared" si="74"/>
        <v>92400.304639999988</v>
      </c>
      <c r="AV298" s="94">
        <f t="shared" si="75"/>
        <v>109956.36252159998</v>
      </c>
      <c r="AW298" s="94">
        <f t="shared" si="76"/>
        <v>92404.877866666662</v>
      </c>
      <c r="AX298" s="94">
        <f t="shared" si="77"/>
        <v>109961.80466133333</v>
      </c>
      <c r="AY298" s="94">
        <f t="shared" si="78"/>
        <v>92403.626666666663</v>
      </c>
      <c r="AZ298" s="94">
        <f t="shared" si="79"/>
        <v>109960.31573333332</v>
      </c>
      <c r="BA298" s="94">
        <f t="shared" si="80"/>
        <v>138600</v>
      </c>
      <c r="BB298" s="95">
        <f t="shared" si="81"/>
        <v>164934</v>
      </c>
      <c r="BC298" s="23"/>
      <c r="BD298" s="96">
        <f t="shared" si="82"/>
        <v>173883</v>
      </c>
      <c r="BE298" s="96">
        <f t="shared" si="83"/>
        <v>173883</v>
      </c>
      <c r="BF298" s="96">
        <f t="shared" si="84"/>
        <v>3</v>
      </c>
      <c r="BG298" s="96">
        <f t="shared" si="85"/>
        <v>44</v>
      </c>
      <c r="BH298" s="96">
        <f t="shared" si="86"/>
        <v>33</v>
      </c>
      <c r="BI298" s="96">
        <f t="shared" si="87"/>
        <v>138286</v>
      </c>
      <c r="BJ298" s="97">
        <f t="shared" si="88"/>
        <v>211869</v>
      </c>
      <c r="BK298" s="96">
        <f t="shared" si="89"/>
        <v>211869</v>
      </c>
      <c r="BL298" s="96">
        <f t="shared" si="90"/>
        <v>92400</v>
      </c>
      <c r="BM298" s="96">
        <f t="shared" si="91"/>
        <v>92405</v>
      </c>
      <c r="BN298" s="96">
        <f t="shared" si="92"/>
        <v>92404</v>
      </c>
      <c r="BO298" s="96">
        <f t="shared" si="93"/>
        <v>138600</v>
      </c>
      <c r="BP298" s="97">
        <f t="shared" si="94"/>
        <v>138600</v>
      </c>
      <c r="BQ298" s="96">
        <f t="shared" si="95"/>
        <v>138600</v>
      </c>
      <c r="BR298" s="96">
        <f t="shared" si="96"/>
        <v>138600</v>
      </c>
      <c r="BS298" s="96">
        <f t="shared" si="97"/>
        <v>138600</v>
      </c>
      <c r="BT298" s="96">
        <f t="shared" si="98"/>
        <v>138600</v>
      </c>
      <c r="BU298" s="98">
        <f t="shared" si="99"/>
        <v>138600</v>
      </c>
      <c r="BV298" s="77">
        <f t="shared" si="100"/>
        <v>831600</v>
      </c>
      <c r="BW298" s="9"/>
      <c r="BX298" s="9"/>
      <c r="BY298" s="9"/>
      <c r="BZ298" s="9"/>
      <c r="CA298" s="9"/>
      <c r="CB298" s="9"/>
      <c r="CC298" s="9"/>
      <c r="CD298" s="9"/>
      <c r="CE298" s="9"/>
      <c r="CF298" s="9"/>
      <c r="CG298" s="9"/>
      <c r="CH298" s="9"/>
      <c r="CI298" s="9"/>
      <c r="CJ298" s="9"/>
      <c r="CK298" s="9"/>
      <c r="CL298" s="9"/>
      <c r="CM298" s="9"/>
      <c r="CN298" s="9"/>
      <c r="CO298" s="9"/>
      <c r="CP298" s="9"/>
    </row>
    <row r="299" spans="1:94" ht="20.25" hidden="1" customHeight="1" x14ac:dyDescent="0.35">
      <c r="A299" s="99">
        <v>277</v>
      </c>
      <c r="B299" s="99" t="s">
        <v>21</v>
      </c>
      <c r="C299" s="80" t="s">
        <v>247</v>
      </c>
      <c r="D299" s="80" t="str">
        <f t="shared" si="68"/>
        <v>REPUESTOS|CARCASA SINFIN CAJA DE DIRECCION</v>
      </c>
      <c r="E299" s="81" t="s">
        <v>84</v>
      </c>
      <c r="F299" s="82">
        <v>1</v>
      </c>
      <c r="G299" s="83">
        <v>1008829.0071425489</v>
      </c>
      <c r="H299" s="84">
        <f t="shared" si="101"/>
        <v>1200506.5184996331</v>
      </c>
      <c r="I299" s="84">
        <v>1008829.0071425489</v>
      </c>
      <c r="J299" s="84">
        <f t="shared" si="102"/>
        <v>1200506.5184996331</v>
      </c>
      <c r="K299" s="84">
        <v>0.91392000000000007</v>
      </c>
      <c r="L299" s="84">
        <f t="shared" si="103"/>
        <v>1.0875648</v>
      </c>
      <c r="M299" s="84">
        <v>17.375360000000001</v>
      </c>
      <c r="N299" s="84">
        <f t="shared" si="104"/>
        <v>20.6766784</v>
      </c>
      <c r="O299" s="84">
        <v>14.144000000000002</v>
      </c>
      <c r="P299" s="84">
        <f t="shared" si="105"/>
        <v>16.83136</v>
      </c>
      <c r="Q299" s="84"/>
      <c r="R299" s="84">
        <f t="shared" si="69"/>
        <v>0</v>
      </c>
      <c r="S299" s="86">
        <v>506360</v>
      </c>
      <c r="T299" s="87">
        <f t="shared" si="106"/>
        <v>602568.4</v>
      </c>
      <c r="U299" s="87">
        <v>750000</v>
      </c>
      <c r="V299" s="87">
        <f t="shared" si="107"/>
        <v>892500</v>
      </c>
      <c r="W299" s="87">
        <v>1310924</v>
      </c>
      <c r="X299" s="87">
        <f t="shared" si="108"/>
        <v>1559999.5599999998</v>
      </c>
      <c r="Y299" s="105">
        <v>980000</v>
      </c>
      <c r="Z299" s="87">
        <f t="shared" si="67"/>
        <v>1166200</v>
      </c>
      <c r="AA299" s="87">
        <v>1350000</v>
      </c>
      <c r="AB299" s="87">
        <f t="shared" si="109"/>
        <v>1606500</v>
      </c>
      <c r="AC299" s="87">
        <v>4900000</v>
      </c>
      <c r="AD299" s="87">
        <f t="shared" si="110"/>
        <v>5831000</v>
      </c>
      <c r="AE299" s="89">
        <v>557000</v>
      </c>
      <c r="AF299" s="90">
        <f t="shared" si="111"/>
        <v>662830</v>
      </c>
      <c r="AG299" s="90">
        <v>825000</v>
      </c>
      <c r="AH299" s="90">
        <f t="shared" si="112"/>
        <v>981750</v>
      </c>
      <c r="AI299" s="90">
        <v>1442000</v>
      </c>
      <c r="AJ299" s="90">
        <f t="shared" si="113"/>
        <v>1715980</v>
      </c>
      <c r="AK299" s="90">
        <v>1078000</v>
      </c>
      <c r="AL299" s="90">
        <f t="shared" si="114"/>
        <v>1282820</v>
      </c>
      <c r="AM299" s="90">
        <v>1485000</v>
      </c>
      <c r="AN299" s="90">
        <f t="shared" si="115"/>
        <v>1767150</v>
      </c>
      <c r="AO299" s="90">
        <v>5390000</v>
      </c>
      <c r="AP299" s="91">
        <f t="shared" si="116"/>
        <v>6414100</v>
      </c>
      <c r="AQ299" s="92">
        <f t="shared" si="70"/>
        <v>690729.6690475163</v>
      </c>
      <c r="AR299" s="93">
        <f t="shared" si="71"/>
        <v>821968.30616654432</v>
      </c>
      <c r="AS299" s="94">
        <f t="shared" si="72"/>
        <v>861276.33571418293</v>
      </c>
      <c r="AT299" s="94">
        <f t="shared" si="73"/>
        <v>1024918.8394998776</v>
      </c>
      <c r="AU299" s="94">
        <f t="shared" si="74"/>
        <v>917641.63797333336</v>
      </c>
      <c r="AV299" s="94">
        <f t="shared" si="75"/>
        <v>1091993.5491882667</v>
      </c>
      <c r="AW299" s="94">
        <f t="shared" si="76"/>
        <v>686005.79178666661</v>
      </c>
      <c r="AX299" s="94">
        <f t="shared" si="77"/>
        <v>816346.89222613326</v>
      </c>
      <c r="AY299" s="94">
        <f t="shared" si="78"/>
        <v>945004.71466666681</v>
      </c>
      <c r="AZ299" s="94">
        <f t="shared" si="79"/>
        <v>1124555.6104533335</v>
      </c>
      <c r="BA299" s="94">
        <f t="shared" si="80"/>
        <v>5145000</v>
      </c>
      <c r="BB299" s="95">
        <f t="shared" si="81"/>
        <v>6122550</v>
      </c>
      <c r="BC299" s="23"/>
      <c r="BD299" s="96">
        <f t="shared" si="82"/>
        <v>630059</v>
      </c>
      <c r="BE299" s="96">
        <f t="shared" si="83"/>
        <v>848248</v>
      </c>
      <c r="BF299" s="96">
        <f t="shared" si="84"/>
        <v>3</v>
      </c>
      <c r="BG299" s="96">
        <f t="shared" si="85"/>
        <v>52</v>
      </c>
      <c r="BH299" s="96">
        <f t="shared" si="86"/>
        <v>42</v>
      </c>
      <c r="BI299" s="96">
        <f t="shared" si="87"/>
        <v>5133333</v>
      </c>
      <c r="BJ299" s="97">
        <f t="shared" si="88"/>
        <v>690730</v>
      </c>
      <c r="BK299" s="96">
        <f t="shared" si="89"/>
        <v>861276</v>
      </c>
      <c r="BL299" s="96">
        <f t="shared" si="90"/>
        <v>917642</v>
      </c>
      <c r="BM299" s="96">
        <f t="shared" si="91"/>
        <v>686006</v>
      </c>
      <c r="BN299" s="96">
        <f t="shared" si="92"/>
        <v>945005</v>
      </c>
      <c r="BO299" s="96">
        <f t="shared" si="93"/>
        <v>5145000</v>
      </c>
      <c r="BP299" s="97">
        <f t="shared" si="94"/>
        <v>531680</v>
      </c>
      <c r="BQ299" s="96">
        <f t="shared" si="95"/>
        <v>861276</v>
      </c>
      <c r="BR299" s="96">
        <f t="shared" si="96"/>
        <v>1376462</v>
      </c>
      <c r="BS299" s="96">
        <f t="shared" si="97"/>
        <v>1029000</v>
      </c>
      <c r="BT299" s="96">
        <f t="shared" si="98"/>
        <v>1417500</v>
      </c>
      <c r="BU299" s="98">
        <f t="shared" si="99"/>
        <v>5145000</v>
      </c>
      <c r="BV299" s="77">
        <f t="shared" si="100"/>
        <v>10360918</v>
      </c>
      <c r="BW299" s="9"/>
      <c r="BX299" s="9"/>
      <c r="BY299" s="9"/>
      <c r="BZ299" s="9"/>
      <c r="CA299" s="9"/>
      <c r="CB299" s="9"/>
      <c r="CC299" s="9"/>
      <c r="CD299" s="9"/>
      <c r="CE299" s="9"/>
      <c r="CF299" s="9"/>
      <c r="CG299" s="9"/>
      <c r="CH299" s="9"/>
      <c r="CI299" s="9"/>
      <c r="CJ299" s="9"/>
      <c r="CK299" s="9"/>
      <c r="CL299" s="9"/>
      <c r="CM299" s="9"/>
      <c r="CN299" s="9"/>
      <c r="CO299" s="9"/>
      <c r="CP299" s="9"/>
    </row>
    <row r="300" spans="1:94" ht="20.25" hidden="1" customHeight="1" x14ac:dyDescent="0.35">
      <c r="A300" s="79">
        <v>278</v>
      </c>
      <c r="B300" s="79" t="s">
        <v>35</v>
      </c>
      <c r="C300" s="80" t="s">
        <v>248</v>
      </c>
      <c r="D300" s="80" t="str">
        <f t="shared" si="68"/>
        <v>MANO DE OBRA|CARDAN DE TRANSFER</v>
      </c>
      <c r="E300" s="81" t="s">
        <v>10</v>
      </c>
      <c r="F300" s="82">
        <v>1</v>
      </c>
      <c r="G300" s="83">
        <v>268804.55064628</v>
      </c>
      <c r="H300" s="84">
        <f t="shared" si="101"/>
        <v>319877.41526907316</v>
      </c>
      <c r="I300" s="84">
        <v>268804.55064628</v>
      </c>
      <c r="J300" s="84">
        <f t="shared" si="102"/>
        <v>319877.41526907316</v>
      </c>
      <c r="K300" s="84">
        <v>0.91392000000000007</v>
      </c>
      <c r="L300" s="84">
        <f t="shared" si="103"/>
        <v>1.0875648</v>
      </c>
      <c r="M300" s="84">
        <v>14.633599999999999</v>
      </c>
      <c r="N300" s="84">
        <f t="shared" si="104"/>
        <v>17.413983999999999</v>
      </c>
      <c r="O300" s="84">
        <v>10.88</v>
      </c>
      <c r="P300" s="84">
        <f t="shared" si="105"/>
        <v>12.9472</v>
      </c>
      <c r="Q300" s="84"/>
      <c r="R300" s="84">
        <f t="shared" si="69"/>
        <v>0</v>
      </c>
      <c r="S300" s="86">
        <v>262500</v>
      </c>
      <c r="T300" s="87">
        <f t="shared" si="106"/>
        <v>312375</v>
      </c>
      <c r="U300" s="87">
        <v>262500</v>
      </c>
      <c r="V300" s="87">
        <f t="shared" si="107"/>
        <v>312375</v>
      </c>
      <c r="W300" s="87">
        <v>262500</v>
      </c>
      <c r="X300" s="87">
        <f t="shared" si="108"/>
        <v>312375</v>
      </c>
      <c r="Y300" s="105">
        <v>262500</v>
      </c>
      <c r="Z300" s="87">
        <f t="shared" si="67"/>
        <v>312375</v>
      </c>
      <c r="AA300" s="87">
        <v>262500</v>
      </c>
      <c r="AB300" s="87">
        <f t="shared" si="109"/>
        <v>312375</v>
      </c>
      <c r="AC300" s="87">
        <v>262500</v>
      </c>
      <c r="AD300" s="87">
        <f t="shared" si="110"/>
        <v>312375</v>
      </c>
      <c r="AE300" s="89">
        <v>288800</v>
      </c>
      <c r="AF300" s="90">
        <f t="shared" si="111"/>
        <v>343672</v>
      </c>
      <c r="AG300" s="90">
        <v>288800</v>
      </c>
      <c r="AH300" s="90">
        <f t="shared" si="112"/>
        <v>343672</v>
      </c>
      <c r="AI300" s="90">
        <v>288800</v>
      </c>
      <c r="AJ300" s="90">
        <f t="shared" si="113"/>
        <v>343672</v>
      </c>
      <c r="AK300" s="90">
        <v>288800</v>
      </c>
      <c r="AL300" s="90">
        <f t="shared" si="114"/>
        <v>343672</v>
      </c>
      <c r="AM300" s="90">
        <v>288800</v>
      </c>
      <c r="AN300" s="90">
        <f t="shared" si="115"/>
        <v>343672</v>
      </c>
      <c r="AO300" s="90">
        <v>288800</v>
      </c>
      <c r="AP300" s="91">
        <f t="shared" si="116"/>
        <v>343672</v>
      </c>
      <c r="AQ300" s="92">
        <f t="shared" si="70"/>
        <v>273368.18354875996</v>
      </c>
      <c r="AR300" s="93">
        <f t="shared" si="71"/>
        <v>325308.13842302433</v>
      </c>
      <c r="AS300" s="94">
        <f t="shared" si="72"/>
        <v>273368.18354875996</v>
      </c>
      <c r="AT300" s="94">
        <f t="shared" si="73"/>
        <v>325308.13842302433</v>
      </c>
      <c r="AU300" s="94">
        <f t="shared" si="74"/>
        <v>183766.97130666664</v>
      </c>
      <c r="AV300" s="94">
        <f t="shared" si="75"/>
        <v>218682.69585493329</v>
      </c>
      <c r="AW300" s="94">
        <f t="shared" si="76"/>
        <v>183771.54453333336</v>
      </c>
      <c r="AX300" s="94">
        <f t="shared" si="77"/>
        <v>218688.1379946667</v>
      </c>
      <c r="AY300" s="94">
        <f t="shared" si="78"/>
        <v>183770.29333333333</v>
      </c>
      <c r="AZ300" s="94">
        <f t="shared" si="79"/>
        <v>218686.64906666667</v>
      </c>
      <c r="BA300" s="94">
        <f t="shared" si="80"/>
        <v>275650</v>
      </c>
      <c r="BB300" s="95">
        <f t="shared" si="81"/>
        <v>328023.5</v>
      </c>
      <c r="BC300" s="23"/>
      <c r="BD300" s="96">
        <f t="shared" si="82"/>
        <v>272918</v>
      </c>
      <c r="BE300" s="96">
        <f t="shared" si="83"/>
        <v>272918</v>
      </c>
      <c r="BF300" s="96">
        <f t="shared" si="84"/>
        <v>3</v>
      </c>
      <c r="BG300" s="96">
        <f t="shared" si="85"/>
        <v>44</v>
      </c>
      <c r="BH300" s="96">
        <f t="shared" si="86"/>
        <v>33</v>
      </c>
      <c r="BI300" s="96">
        <f t="shared" si="87"/>
        <v>275023</v>
      </c>
      <c r="BJ300" s="97">
        <f t="shared" si="88"/>
        <v>273368</v>
      </c>
      <c r="BK300" s="96">
        <f t="shared" si="89"/>
        <v>273368</v>
      </c>
      <c r="BL300" s="96">
        <f t="shared" si="90"/>
        <v>183767</v>
      </c>
      <c r="BM300" s="96">
        <f t="shared" si="91"/>
        <v>183772</v>
      </c>
      <c r="BN300" s="96">
        <f t="shared" si="92"/>
        <v>183770</v>
      </c>
      <c r="BO300" s="96">
        <f t="shared" si="93"/>
        <v>275650</v>
      </c>
      <c r="BP300" s="97">
        <f t="shared" si="94"/>
        <v>273368</v>
      </c>
      <c r="BQ300" s="96">
        <f t="shared" si="95"/>
        <v>273368</v>
      </c>
      <c r="BR300" s="96">
        <f t="shared" si="96"/>
        <v>275650</v>
      </c>
      <c r="BS300" s="96">
        <f t="shared" si="97"/>
        <v>275650</v>
      </c>
      <c r="BT300" s="96">
        <f t="shared" si="98"/>
        <v>275650</v>
      </c>
      <c r="BU300" s="98">
        <f t="shared" si="99"/>
        <v>275650</v>
      </c>
      <c r="BV300" s="77">
        <f t="shared" si="100"/>
        <v>1649336</v>
      </c>
      <c r="BW300" s="9"/>
      <c r="BX300" s="9"/>
      <c r="BY300" s="9"/>
      <c r="BZ300" s="9"/>
      <c r="CA300" s="9"/>
      <c r="CB300" s="9"/>
      <c r="CC300" s="9"/>
      <c r="CD300" s="9"/>
      <c r="CE300" s="9"/>
      <c r="CF300" s="9"/>
      <c r="CG300" s="9"/>
      <c r="CH300" s="9"/>
      <c r="CI300" s="9"/>
      <c r="CJ300" s="9"/>
      <c r="CK300" s="9"/>
      <c r="CL300" s="9"/>
      <c r="CM300" s="9"/>
      <c r="CN300" s="9"/>
      <c r="CO300" s="9"/>
      <c r="CP300" s="9"/>
    </row>
    <row r="301" spans="1:94" ht="20.25" hidden="1" customHeight="1" x14ac:dyDescent="0.35">
      <c r="A301" s="99">
        <v>279</v>
      </c>
      <c r="B301" s="99" t="s">
        <v>21</v>
      </c>
      <c r="C301" s="80" t="s">
        <v>248</v>
      </c>
      <c r="D301" s="80" t="str">
        <f t="shared" si="68"/>
        <v>REPUESTOS|CARDAN DE TRANSFER</v>
      </c>
      <c r="E301" s="81" t="s">
        <v>84</v>
      </c>
      <c r="F301" s="82">
        <v>1</v>
      </c>
      <c r="G301" s="83">
        <v>3170606.8699075757</v>
      </c>
      <c r="H301" s="84">
        <f t="shared" si="101"/>
        <v>3773022.1751900148</v>
      </c>
      <c r="I301" s="84">
        <v>3170606.8699075757</v>
      </c>
      <c r="J301" s="84">
        <f t="shared" si="102"/>
        <v>3773022.1751900148</v>
      </c>
      <c r="K301" s="84">
        <v>0.91392000000000007</v>
      </c>
      <c r="L301" s="84">
        <f t="shared" si="103"/>
        <v>1.0875648</v>
      </c>
      <c r="M301" s="84">
        <v>18.289280000000002</v>
      </c>
      <c r="N301" s="84">
        <f t="shared" si="104"/>
        <v>21.764243199999999</v>
      </c>
      <c r="O301" s="84">
        <v>14.144000000000002</v>
      </c>
      <c r="P301" s="84">
        <f t="shared" si="105"/>
        <v>16.83136</v>
      </c>
      <c r="Q301" s="84"/>
      <c r="R301" s="84">
        <f t="shared" si="69"/>
        <v>0</v>
      </c>
      <c r="S301" s="86"/>
      <c r="T301" s="87">
        <f t="shared" si="106"/>
        <v>0</v>
      </c>
      <c r="U301" s="87"/>
      <c r="V301" s="87">
        <f t="shared" si="107"/>
        <v>0</v>
      </c>
      <c r="W301" s="87">
        <v>1815126</v>
      </c>
      <c r="X301" s="87">
        <f t="shared" si="108"/>
        <v>2159999.94</v>
      </c>
      <c r="Y301" s="105">
        <v>1890000</v>
      </c>
      <c r="Z301" s="87">
        <f t="shared" si="67"/>
        <v>2249100</v>
      </c>
      <c r="AA301" s="87"/>
      <c r="AB301" s="87">
        <f t="shared" si="109"/>
        <v>0</v>
      </c>
      <c r="AC301" s="87">
        <v>5200000</v>
      </c>
      <c r="AD301" s="87">
        <f t="shared" si="110"/>
        <v>6188000</v>
      </c>
      <c r="AE301" s="89"/>
      <c r="AF301" s="90">
        <f t="shared" si="111"/>
        <v>0</v>
      </c>
      <c r="AG301" s="90"/>
      <c r="AH301" s="90">
        <f t="shared" si="112"/>
        <v>0</v>
      </c>
      <c r="AI301" s="90">
        <v>1996600</v>
      </c>
      <c r="AJ301" s="90">
        <f t="shared" si="113"/>
        <v>2375954</v>
      </c>
      <c r="AK301" s="90">
        <v>2079000</v>
      </c>
      <c r="AL301" s="90">
        <f t="shared" si="114"/>
        <v>2474010</v>
      </c>
      <c r="AM301" s="90"/>
      <c r="AN301" s="90">
        <f t="shared" si="115"/>
        <v>0</v>
      </c>
      <c r="AO301" s="90">
        <v>5720000</v>
      </c>
      <c r="AP301" s="91">
        <f t="shared" si="116"/>
        <v>6806800</v>
      </c>
      <c r="AQ301" s="92">
        <f t="shared" si="70"/>
        <v>3170606.8699075757</v>
      </c>
      <c r="AR301" s="93">
        <f t="shared" si="71"/>
        <v>3773022.1751900148</v>
      </c>
      <c r="AS301" s="94">
        <f t="shared" si="72"/>
        <v>3170606.8699075757</v>
      </c>
      <c r="AT301" s="94">
        <f t="shared" si="73"/>
        <v>3773022.1751900148</v>
      </c>
      <c r="AU301" s="94">
        <f t="shared" si="74"/>
        <v>1270575.6379733335</v>
      </c>
      <c r="AV301" s="94">
        <f t="shared" si="75"/>
        <v>1511985.0091882667</v>
      </c>
      <c r="AW301" s="94">
        <f t="shared" si="76"/>
        <v>1323006.0964266667</v>
      </c>
      <c r="AX301" s="94">
        <f t="shared" si="77"/>
        <v>1574377.2547477332</v>
      </c>
      <c r="AY301" s="94">
        <f t="shared" si="78"/>
        <v>14.144000000000002</v>
      </c>
      <c r="AZ301" s="94">
        <f t="shared" si="79"/>
        <v>16.83136</v>
      </c>
      <c r="BA301" s="94">
        <f t="shared" si="80"/>
        <v>5460000</v>
      </c>
      <c r="BB301" s="95">
        <f t="shared" si="81"/>
        <v>6497400</v>
      </c>
      <c r="BC301" s="23"/>
      <c r="BD301" s="96">
        <f t="shared" si="82"/>
        <v>3170607</v>
      </c>
      <c r="BE301" s="96">
        <f t="shared" si="83"/>
        <v>3170607</v>
      </c>
      <c r="BF301" s="96">
        <f t="shared" si="84"/>
        <v>3</v>
      </c>
      <c r="BG301" s="96">
        <f t="shared" si="85"/>
        <v>55</v>
      </c>
      <c r="BH301" s="96">
        <f t="shared" si="86"/>
        <v>14</v>
      </c>
      <c r="BI301" s="96">
        <f t="shared" si="87"/>
        <v>5447619</v>
      </c>
      <c r="BJ301" s="97">
        <f t="shared" si="88"/>
        <v>3170607</v>
      </c>
      <c r="BK301" s="96">
        <f t="shared" si="89"/>
        <v>3170607</v>
      </c>
      <c r="BL301" s="96">
        <f t="shared" si="90"/>
        <v>1270576</v>
      </c>
      <c r="BM301" s="96">
        <f t="shared" si="91"/>
        <v>1323006</v>
      </c>
      <c r="BN301" s="96">
        <f t="shared" si="92"/>
        <v>14</v>
      </c>
      <c r="BO301" s="96">
        <f t="shared" si="93"/>
        <v>5460000</v>
      </c>
      <c r="BP301" s="97">
        <f t="shared" si="94"/>
        <v>0</v>
      </c>
      <c r="BQ301" s="96">
        <f t="shared" si="95"/>
        <v>0</v>
      </c>
      <c r="BR301" s="96">
        <f t="shared" si="96"/>
        <v>1905863</v>
      </c>
      <c r="BS301" s="96">
        <f t="shared" si="97"/>
        <v>1984500</v>
      </c>
      <c r="BT301" s="96">
        <f t="shared" si="98"/>
        <v>0</v>
      </c>
      <c r="BU301" s="98">
        <f t="shared" si="99"/>
        <v>5460000</v>
      </c>
      <c r="BV301" s="77">
        <f t="shared" si="100"/>
        <v>9350363</v>
      </c>
      <c r="BW301" s="9"/>
      <c r="BX301" s="9"/>
      <c r="BY301" s="9"/>
      <c r="BZ301" s="9"/>
      <c r="CA301" s="9"/>
      <c r="CB301" s="9"/>
      <c r="CC301" s="9"/>
      <c r="CD301" s="9"/>
      <c r="CE301" s="9"/>
      <c r="CF301" s="9"/>
      <c r="CG301" s="9"/>
      <c r="CH301" s="9"/>
      <c r="CI301" s="9"/>
      <c r="CJ301" s="9"/>
      <c r="CK301" s="9"/>
      <c r="CL301" s="9"/>
      <c r="CM301" s="9"/>
      <c r="CN301" s="9"/>
      <c r="CO301" s="9"/>
      <c r="CP301" s="9"/>
    </row>
    <row r="302" spans="1:94" ht="20.25" hidden="1" customHeight="1" x14ac:dyDescent="0.35">
      <c r="A302" s="79">
        <v>280</v>
      </c>
      <c r="B302" s="79" t="s">
        <v>35</v>
      </c>
      <c r="C302" s="80" t="s">
        <v>249</v>
      </c>
      <c r="D302" s="80" t="str">
        <f t="shared" si="68"/>
        <v>MANO DE OBRA|CARDAN PRINCIPAL</v>
      </c>
      <c r="E302" s="81" t="s">
        <v>10</v>
      </c>
      <c r="F302" s="82">
        <v>1</v>
      </c>
      <c r="G302" s="83">
        <v>358406.07486925798</v>
      </c>
      <c r="H302" s="84">
        <f t="shared" si="101"/>
        <v>426503.22909441695</v>
      </c>
      <c r="I302" s="84">
        <v>358406.07486925798</v>
      </c>
      <c r="J302" s="84">
        <f t="shared" si="102"/>
        <v>426503.22909441695</v>
      </c>
      <c r="K302" s="84">
        <v>334628.57664000004</v>
      </c>
      <c r="L302" s="84">
        <f t="shared" si="103"/>
        <v>398208.00620160002</v>
      </c>
      <c r="M302" s="84">
        <v>38406.400000000001</v>
      </c>
      <c r="N302" s="84">
        <f t="shared" si="104"/>
        <v>45703.616000000002</v>
      </c>
      <c r="O302" s="84">
        <v>19466.496000000003</v>
      </c>
      <c r="P302" s="84">
        <f t="shared" si="105"/>
        <v>23165.130240000002</v>
      </c>
      <c r="Q302" s="84"/>
      <c r="R302" s="84">
        <f t="shared" si="69"/>
        <v>0</v>
      </c>
      <c r="S302" s="86">
        <v>262500</v>
      </c>
      <c r="T302" s="87">
        <f t="shared" si="106"/>
        <v>312375</v>
      </c>
      <c r="U302" s="87">
        <v>262500</v>
      </c>
      <c r="V302" s="87">
        <f t="shared" si="107"/>
        <v>312375</v>
      </c>
      <c r="W302" s="87">
        <v>262500</v>
      </c>
      <c r="X302" s="87">
        <f t="shared" si="108"/>
        <v>312375</v>
      </c>
      <c r="Y302" s="105">
        <v>262500</v>
      </c>
      <c r="Z302" s="87">
        <f t="shared" si="67"/>
        <v>312375</v>
      </c>
      <c r="AA302" s="87">
        <v>262500</v>
      </c>
      <c r="AB302" s="87">
        <f t="shared" si="109"/>
        <v>312375</v>
      </c>
      <c r="AC302" s="87">
        <v>262500</v>
      </c>
      <c r="AD302" s="87">
        <f t="shared" si="110"/>
        <v>312375</v>
      </c>
      <c r="AE302" s="89">
        <v>288800</v>
      </c>
      <c r="AF302" s="90">
        <f t="shared" si="111"/>
        <v>343672</v>
      </c>
      <c r="AG302" s="90">
        <v>288800</v>
      </c>
      <c r="AH302" s="90">
        <f t="shared" si="112"/>
        <v>343672</v>
      </c>
      <c r="AI302" s="90">
        <v>288800</v>
      </c>
      <c r="AJ302" s="90">
        <f t="shared" si="113"/>
        <v>343672</v>
      </c>
      <c r="AK302" s="90">
        <v>288800</v>
      </c>
      <c r="AL302" s="90">
        <f t="shared" si="114"/>
        <v>343672</v>
      </c>
      <c r="AM302" s="90">
        <v>288800</v>
      </c>
      <c r="AN302" s="90">
        <f t="shared" si="115"/>
        <v>343672</v>
      </c>
      <c r="AO302" s="90">
        <v>288800</v>
      </c>
      <c r="AP302" s="91">
        <f t="shared" si="116"/>
        <v>343672</v>
      </c>
      <c r="AQ302" s="92">
        <f t="shared" si="70"/>
        <v>303235.35828975268</v>
      </c>
      <c r="AR302" s="93">
        <f t="shared" si="71"/>
        <v>360850.07636480569</v>
      </c>
      <c r="AS302" s="94">
        <f t="shared" si="72"/>
        <v>303235.35828975268</v>
      </c>
      <c r="AT302" s="94">
        <f t="shared" si="73"/>
        <v>360850.07636480569</v>
      </c>
      <c r="AU302" s="94">
        <f t="shared" si="74"/>
        <v>295309.5255466667</v>
      </c>
      <c r="AV302" s="94">
        <f t="shared" si="75"/>
        <v>351418.33540053334</v>
      </c>
      <c r="AW302" s="94">
        <f t="shared" si="76"/>
        <v>196568.80000000002</v>
      </c>
      <c r="AX302" s="94">
        <f t="shared" si="77"/>
        <v>233916.872</v>
      </c>
      <c r="AY302" s="94">
        <f t="shared" si="78"/>
        <v>190255.49866666668</v>
      </c>
      <c r="AZ302" s="94">
        <f t="shared" si="79"/>
        <v>226404.04341333333</v>
      </c>
      <c r="BA302" s="94">
        <f t="shared" si="80"/>
        <v>275650</v>
      </c>
      <c r="BB302" s="95">
        <f t="shared" si="81"/>
        <v>328023.5</v>
      </c>
      <c r="BC302" s="23"/>
      <c r="BD302" s="96">
        <f t="shared" si="82"/>
        <v>298144</v>
      </c>
      <c r="BE302" s="96">
        <f t="shared" si="83"/>
        <v>298144</v>
      </c>
      <c r="BF302" s="96">
        <f t="shared" si="84"/>
        <v>292383</v>
      </c>
      <c r="BG302" s="96">
        <f t="shared" si="85"/>
        <v>90065</v>
      </c>
      <c r="BH302" s="96">
        <f t="shared" si="86"/>
        <v>51157</v>
      </c>
      <c r="BI302" s="96">
        <f t="shared" si="87"/>
        <v>275023</v>
      </c>
      <c r="BJ302" s="97">
        <f t="shared" si="88"/>
        <v>303235</v>
      </c>
      <c r="BK302" s="96">
        <f t="shared" si="89"/>
        <v>303235</v>
      </c>
      <c r="BL302" s="96">
        <f t="shared" si="90"/>
        <v>295310</v>
      </c>
      <c r="BM302" s="96">
        <f t="shared" si="91"/>
        <v>196569</v>
      </c>
      <c r="BN302" s="96">
        <f t="shared" si="92"/>
        <v>190255</v>
      </c>
      <c r="BO302" s="96">
        <f t="shared" si="93"/>
        <v>275650</v>
      </c>
      <c r="BP302" s="97">
        <f t="shared" si="94"/>
        <v>303235</v>
      </c>
      <c r="BQ302" s="96">
        <f t="shared" si="95"/>
        <v>303235</v>
      </c>
      <c r="BR302" s="96">
        <f t="shared" si="96"/>
        <v>295310</v>
      </c>
      <c r="BS302" s="96">
        <f t="shared" si="97"/>
        <v>275650</v>
      </c>
      <c r="BT302" s="96">
        <f t="shared" si="98"/>
        <v>275650</v>
      </c>
      <c r="BU302" s="98">
        <f t="shared" si="99"/>
        <v>275650</v>
      </c>
      <c r="BV302" s="77">
        <f t="shared" si="100"/>
        <v>1728730</v>
      </c>
      <c r="BW302" s="9"/>
      <c r="BX302" s="9"/>
      <c r="BY302" s="9"/>
      <c r="BZ302" s="9"/>
      <c r="CA302" s="9"/>
      <c r="CB302" s="9"/>
      <c r="CC302" s="9"/>
      <c r="CD302" s="9"/>
      <c r="CE302" s="9"/>
      <c r="CF302" s="9"/>
      <c r="CG302" s="9"/>
      <c r="CH302" s="9"/>
      <c r="CI302" s="9"/>
      <c r="CJ302" s="9"/>
      <c r="CK302" s="9"/>
      <c r="CL302" s="9"/>
      <c r="CM302" s="9"/>
      <c r="CN302" s="9"/>
      <c r="CO302" s="9"/>
      <c r="CP302" s="9"/>
    </row>
    <row r="303" spans="1:94" ht="20.25" hidden="1" customHeight="1" x14ac:dyDescent="0.35">
      <c r="A303" s="99">
        <v>281</v>
      </c>
      <c r="B303" s="99" t="s">
        <v>21</v>
      </c>
      <c r="C303" s="80" t="s">
        <v>249</v>
      </c>
      <c r="D303" s="80" t="str">
        <f t="shared" si="68"/>
        <v>REPUESTOS|CARDAN PRINCIPAL</v>
      </c>
      <c r="E303" s="81" t="s">
        <v>84</v>
      </c>
      <c r="F303" s="82">
        <v>1</v>
      </c>
      <c r="G303" s="83">
        <v>1669757.0206570148</v>
      </c>
      <c r="H303" s="84">
        <f t="shared" si="101"/>
        <v>1987010.8545818476</v>
      </c>
      <c r="I303" s="84">
        <v>1909713.9206474628</v>
      </c>
      <c r="J303" s="84">
        <f t="shared" si="102"/>
        <v>2272559.5655704807</v>
      </c>
      <c r="K303" s="84">
        <v>2067428.5670400003</v>
      </c>
      <c r="L303" s="84">
        <f t="shared" si="103"/>
        <v>2460239.9947776003</v>
      </c>
      <c r="M303" s="84">
        <v>19.203199999999999</v>
      </c>
      <c r="N303" s="84">
        <f t="shared" si="104"/>
        <v>22.851807999999998</v>
      </c>
      <c r="O303" s="84">
        <v>14.144000000000002</v>
      </c>
      <c r="P303" s="84">
        <f t="shared" si="105"/>
        <v>16.83136</v>
      </c>
      <c r="Q303" s="84"/>
      <c r="R303" s="84">
        <f t="shared" si="69"/>
        <v>0</v>
      </c>
      <c r="S303" s="86">
        <v>1985000</v>
      </c>
      <c r="T303" s="87">
        <f t="shared" si="106"/>
        <v>2362150</v>
      </c>
      <c r="U303" s="87">
        <v>3200000</v>
      </c>
      <c r="V303" s="87">
        <f t="shared" si="107"/>
        <v>3808000</v>
      </c>
      <c r="W303" s="87">
        <v>2218487</v>
      </c>
      <c r="X303" s="87">
        <f t="shared" si="108"/>
        <v>2639999.5299999998</v>
      </c>
      <c r="Y303" s="105">
        <v>2268000</v>
      </c>
      <c r="Z303" s="87">
        <f t="shared" si="67"/>
        <v>2698920</v>
      </c>
      <c r="AA303" s="87">
        <v>3956000</v>
      </c>
      <c r="AB303" s="87">
        <f t="shared" si="109"/>
        <v>4707640</v>
      </c>
      <c r="AC303" s="87">
        <v>5200000</v>
      </c>
      <c r="AD303" s="87">
        <f t="shared" si="110"/>
        <v>6188000</v>
      </c>
      <c r="AE303" s="89">
        <v>2183500</v>
      </c>
      <c r="AF303" s="90">
        <f t="shared" si="111"/>
        <v>2598365</v>
      </c>
      <c r="AG303" s="90">
        <v>3520000</v>
      </c>
      <c r="AH303" s="90">
        <f t="shared" si="112"/>
        <v>4188800</v>
      </c>
      <c r="AI303" s="90">
        <v>2440300</v>
      </c>
      <c r="AJ303" s="90">
        <f t="shared" si="113"/>
        <v>2903957</v>
      </c>
      <c r="AK303" s="90">
        <v>2494800</v>
      </c>
      <c r="AL303" s="90">
        <f t="shared" si="114"/>
        <v>2968812</v>
      </c>
      <c r="AM303" s="90">
        <v>4351600</v>
      </c>
      <c r="AN303" s="90">
        <f t="shared" si="115"/>
        <v>5178404</v>
      </c>
      <c r="AO303" s="90">
        <v>5720000</v>
      </c>
      <c r="AP303" s="91">
        <f t="shared" si="116"/>
        <v>6806800</v>
      </c>
      <c r="AQ303" s="92">
        <f t="shared" si="70"/>
        <v>1946085.6735523383</v>
      </c>
      <c r="AR303" s="93">
        <f t="shared" si="71"/>
        <v>2315841.9515272826</v>
      </c>
      <c r="AS303" s="94">
        <f t="shared" si="72"/>
        <v>2876571.3068824876</v>
      </c>
      <c r="AT303" s="94">
        <f t="shared" si="73"/>
        <v>3423119.8551901602</v>
      </c>
      <c r="AU303" s="94">
        <f t="shared" si="74"/>
        <v>2242071.85568</v>
      </c>
      <c r="AV303" s="94">
        <f t="shared" si="75"/>
        <v>2668065.5082592</v>
      </c>
      <c r="AW303" s="94">
        <f t="shared" si="76"/>
        <v>1587606.4010666665</v>
      </c>
      <c r="AX303" s="94">
        <f t="shared" si="77"/>
        <v>1889251.617269333</v>
      </c>
      <c r="AY303" s="94">
        <f t="shared" si="78"/>
        <v>2769204.7146666665</v>
      </c>
      <c r="AZ303" s="94">
        <f t="shared" si="79"/>
        <v>3295353.6104533328</v>
      </c>
      <c r="BA303" s="94">
        <f t="shared" si="80"/>
        <v>5460000</v>
      </c>
      <c r="BB303" s="95">
        <f t="shared" si="81"/>
        <v>6497400</v>
      </c>
      <c r="BC303" s="23"/>
      <c r="BD303" s="96">
        <f t="shared" si="82"/>
        <v>1922278</v>
      </c>
      <c r="BE303" s="96">
        <f t="shared" si="83"/>
        <v>2678023</v>
      </c>
      <c r="BF303" s="96">
        <f t="shared" si="84"/>
        <v>2231751</v>
      </c>
      <c r="BG303" s="96">
        <f t="shared" si="85"/>
        <v>58</v>
      </c>
      <c r="BH303" s="96">
        <f t="shared" si="86"/>
        <v>42</v>
      </c>
      <c r="BI303" s="96">
        <f t="shared" si="87"/>
        <v>5447619</v>
      </c>
      <c r="BJ303" s="97">
        <f t="shared" si="88"/>
        <v>1946086</v>
      </c>
      <c r="BK303" s="96">
        <f t="shared" si="89"/>
        <v>2876571</v>
      </c>
      <c r="BL303" s="96">
        <f t="shared" si="90"/>
        <v>2242072</v>
      </c>
      <c r="BM303" s="96">
        <f t="shared" si="91"/>
        <v>1587606</v>
      </c>
      <c r="BN303" s="96">
        <f t="shared" si="92"/>
        <v>2769205</v>
      </c>
      <c r="BO303" s="96">
        <f t="shared" si="93"/>
        <v>5460000</v>
      </c>
      <c r="BP303" s="97">
        <f t="shared" si="94"/>
        <v>1946086</v>
      </c>
      <c r="BQ303" s="96">
        <f t="shared" si="95"/>
        <v>2876571</v>
      </c>
      <c r="BR303" s="96">
        <f t="shared" si="96"/>
        <v>2242072</v>
      </c>
      <c r="BS303" s="96">
        <f t="shared" si="97"/>
        <v>2381400</v>
      </c>
      <c r="BT303" s="96">
        <f t="shared" si="98"/>
        <v>4153800</v>
      </c>
      <c r="BU303" s="98">
        <f t="shared" si="99"/>
        <v>5460000</v>
      </c>
      <c r="BV303" s="77">
        <f t="shared" si="100"/>
        <v>19059929</v>
      </c>
      <c r="BW303" s="9"/>
      <c r="BX303" s="9"/>
      <c r="BY303" s="9"/>
      <c r="BZ303" s="9"/>
      <c r="CA303" s="9"/>
      <c r="CB303" s="9"/>
      <c r="CC303" s="9"/>
      <c r="CD303" s="9"/>
      <c r="CE303" s="9"/>
      <c r="CF303" s="9"/>
      <c r="CG303" s="9"/>
      <c r="CH303" s="9"/>
      <c r="CI303" s="9"/>
      <c r="CJ303" s="9"/>
      <c r="CK303" s="9"/>
      <c r="CL303" s="9"/>
      <c r="CM303" s="9"/>
      <c r="CN303" s="9"/>
      <c r="CO303" s="9"/>
      <c r="CP303" s="9"/>
    </row>
    <row r="304" spans="1:94" ht="20.25" hidden="1" customHeight="1" x14ac:dyDescent="0.35">
      <c r="A304" s="79">
        <v>282</v>
      </c>
      <c r="B304" s="79" t="s">
        <v>35</v>
      </c>
      <c r="C304" s="80" t="s">
        <v>250</v>
      </c>
      <c r="D304" s="80" t="str">
        <f t="shared" si="68"/>
        <v>MANO DE OBRA|CARGADOR A BORDO</v>
      </c>
      <c r="E304" s="81" t="s">
        <v>10</v>
      </c>
      <c r="F304" s="82">
        <v>1</v>
      </c>
      <c r="G304" s="83"/>
      <c r="H304" s="84">
        <f t="shared" si="101"/>
        <v>0</v>
      </c>
      <c r="I304" s="84"/>
      <c r="J304" s="84">
        <f t="shared" si="102"/>
        <v>0</v>
      </c>
      <c r="K304" s="84"/>
      <c r="L304" s="84">
        <f t="shared" si="103"/>
        <v>0</v>
      </c>
      <c r="M304" s="84"/>
      <c r="N304" s="84">
        <f t="shared" si="104"/>
        <v>0</v>
      </c>
      <c r="O304" s="84"/>
      <c r="P304" s="84">
        <f t="shared" si="105"/>
        <v>0</v>
      </c>
      <c r="Q304" s="84"/>
      <c r="R304" s="84">
        <f t="shared" si="69"/>
        <v>0</v>
      </c>
      <c r="S304" s="86"/>
      <c r="T304" s="87">
        <f t="shared" si="106"/>
        <v>0</v>
      </c>
      <c r="U304" s="87"/>
      <c r="V304" s="87">
        <f t="shared" si="107"/>
        <v>0</v>
      </c>
      <c r="W304" s="87"/>
      <c r="X304" s="87">
        <f t="shared" si="108"/>
        <v>0</v>
      </c>
      <c r="Y304" s="105"/>
      <c r="Z304" s="87">
        <f t="shared" si="67"/>
        <v>0</v>
      </c>
      <c r="AA304" s="87"/>
      <c r="AB304" s="87">
        <f t="shared" si="109"/>
        <v>0</v>
      </c>
      <c r="AC304" s="87">
        <v>262500</v>
      </c>
      <c r="AD304" s="87">
        <f t="shared" si="110"/>
        <v>312375</v>
      </c>
      <c r="AE304" s="89"/>
      <c r="AF304" s="90">
        <f t="shared" si="111"/>
        <v>0</v>
      </c>
      <c r="AG304" s="90"/>
      <c r="AH304" s="90">
        <f t="shared" si="112"/>
        <v>0</v>
      </c>
      <c r="AI304" s="90"/>
      <c r="AJ304" s="90">
        <f t="shared" si="113"/>
        <v>0</v>
      </c>
      <c r="AK304" s="90"/>
      <c r="AL304" s="90">
        <f t="shared" si="114"/>
        <v>0</v>
      </c>
      <c r="AM304" s="90"/>
      <c r="AN304" s="90">
        <f t="shared" si="115"/>
        <v>0</v>
      </c>
      <c r="AO304" s="90">
        <v>288800</v>
      </c>
      <c r="AP304" s="91">
        <f t="shared" si="116"/>
        <v>343672</v>
      </c>
      <c r="AQ304" s="92" t="e">
        <f t="shared" si="70"/>
        <v>#DIV/0!</v>
      </c>
      <c r="AR304" s="93" t="e">
        <f t="shared" si="71"/>
        <v>#DIV/0!</v>
      </c>
      <c r="AS304" s="94" t="e">
        <f t="shared" si="72"/>
        <v>#DIV/0!</v>
      </c>
      <c r="AT304" s="94" t="e">
        <f t="shared" si="73"/>
        <v>#DIV/0!</v>
      </c>
      <c r="AU304" s="94" t="e">
        <f t="shared" si="74"/>
        <v>#DIV/0!</v>
      </c>
      <c r="AV304" s="94" t="e">
        <f t="shared" si="75"/>
        <v>#DIV/0!</v>
      </c>
      <c r="AW304" s="94" t="e">
        <f t="shared" si="76"/>
        <v>#DIV/0!</v>
      </c>
      <c r="AX304" s="94" t="e">
        <f t="shared" si="77"/>
        <v>#DIV/0!</v>
      </c>
      <c r="AY304" s="94" t="e">
        <f t="shared" si="78"/>
        <v>#DIV/0!</v>
      </c>
      <c r="AZ304" s="94" t="e">
        <f t="shared" si="79"/>
        <v>#DIV/0!</v>
      </c>
      <c r="BA304" s="94">
        <f t="shared" si="80"/>
        <v>275650</v>
      </c>
      <c r="BB304" s="95">
        <f t="shared" si="81"/>
        <v>328023.5</v>
      </c>
      <c r="BC304" s="23"/>
      <c r="BD304" s="96">
        <f t="shared" si="82"/>
        <v>0</v>
      </c>
      <c r="BE304" s="96">
        <f t="shared" si="83"/>
        <v>0</v>
      </c>
      <c r="BF304" s="96">
        <f t="shared" si="84"/>
        <v>0</v>
      </c>
      <c r="BG304" s="96">
        <f t="shared" si="85"/>
        <v>0</v>
      </c>
      <c r="BH304" s="96">
        <f t="shared" si="86"/>
        <v>0</v>
      </c>
      <c r="BI304" s="96">
        <f t="shared" si="87"/>
        <v>275023</v>
      </c>
      <c r="BJ304" s="97">
        <f t="shared" si="88"/>
        <v>0</v>
      </c>
      <c r="BK304" s="96">
        <f t="shared" si="89"/>
        <v>0</v>
      </c>
      <c r="BL304" s="96">
        <f t="shared" si="90"/>
        <v>0</v>
      </c>
      <c r="BM304" s="96">
        <f t="shared" si="91"/>
        <v>0</v>
      </c>
      <c r="BN304" s="96">
        <f t="shared" si="92"/>
        <v>0</v>
      </c>
      <c r="BO304" s="96">
        <f t="shared" si="93"/>
        <v>275650</v>
      </c>
      <c r="BP304" s="97">
        <f t="shared" si="94"/>
        <v>0</v>
      </c>
      <c r="BQ304" s="96">
        <f t="shared" si="95"/>
        <v>0</v>
      </c>
      <c r="BR304" s="96">
        <f t="shared" si="96"/>
        <v>0</v>
      </c>
      <c r="BS304" s="96">
        <f t="shared" si="97"/>
        <v>0</v>
      </c>
      <c r="BT304" s="96">
        <f t="shared" si="98"/>
        <v>0</v>
      </c>
      <c r="BU304" s="98">
        <f t="shared" si="99"/>
        <v>275650</v>
      </c>
      <c r="BV304" s="77">
        <f t="shared" si="100"/>
        <v>275650</v>
      </c>
      <c r="BW304" s="9"/>
      <c r="BX304" s="9"/>
      <c r="BY304" s="9"/>
      <c r="BZ304" s="9"/>
      <c r="CA304" s="9"/>
      <c r="CB304" s="9"/>
      <c r="CC304" s="9"/>
      <c r="CD304" s="9"/>
      <c r="CE304" s="9"/>
      <c r="CF304" s="9"/>
      <c r="CG304" s="9"/>
      <c r="CH304" s="9"/>
      <c r="CI304" s="9"/>
      <c r="CJ304" s="9"/>
      <c r="CK304" s="9"/>
      <c r="CL304" s="9"/>
      <c r="CM304" s="9"/>
      <c r="CN304" s="9"/>
      <c r="CO304" s="9"/>
      <c r="CP304" s="9"/>
    </row>
    <row r="305" spans="1:94" ht="20.25" hidden="1" customHeight="1" x14ac:dyDescent="0.35">
      <c r="A305" s="99">
        <v>283</v>
      </c>
      <c r="B305" s="99" t="s">
        <v>21</v>
      </c>
      <c r="C305" s="80" t="s">
        <v>250</v>
      </c>
      <c r="D305" s="80" t="str">
        <f t="shared" si="68"/>
        <v>REPUESTOS|CARGADOR A BORDO</v>
      </c>
      <c r="E305" s="81" t="s">
        <v>84</v>
      </c>
      <c r="F305" s="82">
        <v>1</v>
      </c>
      <c r="G305" s="83"/>
      <c r="H305" s="84">
        <f t="shared" si="101"/>
        <v>0</v>
      </c>
      <c r="I305" s="84"/>
      <c r="J305" s="84">
        <f t="shared" si="102"/>
        <v>0</v>
      </c>
      <c r="K305" s="84"/>
      <c r="L305" s="84">
        <f t="shared" si="103"/>
        <v>0</v>
      </c>
      <c r="M305" s="84"/>
      <c r="N305" s="84">
        <f t="shared" si="104"/>
        <v>0</v>
      </c>
      <c r="O305" s="84"/>
      <c r="P305" s="84">
        <f t="shared" si="105"/>
        <v>0</v>
      </c>
      <c r="Q305" s="84"/>
      <c r="R305" s="84">
        <f t="shared" si="69"/>
        <v>0</v>
      </c>
      <c r="S305" s="86"/>
      <c r="T305" s="87">
        <f t="shared" si="106"/>
        <v>0</v>
      </c>
      <c r="U305" s="87"/>
      <c r="V305" s="87">
        <f t="shared" si="107"/>
        <v>0</v>
      </c>
      <c r="W305" s="87"/>
      <c r="X305" s="87">
        <f t="shared" si="108"/>
        <v>0</v>
      </c>
      <c r="Y305" s="105"/>
      <c r="Z305" s="87">
        <f t="shared" si="67"/>
        <v>0</v>
      </c>
      <c r="AA305" s="87"/>
      <c r="AB305" s="87">
        <f t="shared" si="109"/>
        <v>0</v>
      </c>
      <c r="AC305" s="87">
        <v>7500000</v>
      </c>
      <c r="AD305" s="87">
        <f t="shared" si="110"/>
        <v>8925000</v>
      </c>
      <c r="AE305" s="89"/>
      <c r="AF305" s="90">
        <f t="shared" si="111"/>
        <v>0</v>
      </c>
      <c r="AG305" s="90"/>
      <c r="AH305" s="90">
        <f t="shared" si="112"/>
        <v>0</v>
      </c>
      <c r="AI305" s="90"/>
      <c r="AJ305" s="90">
        <f t="shared" si="113"/>
        <v>0</v>
      </c>
      <c r="AK305" s="90"/>
      <c r="AL305" s="90">
        <f t="shared" si="114"/>
        <v>0</v>
      </c>
      <c r="AM305" s="90"/>
      <c r="AN305" s="90">
        <f t="shared" si="115"/>
        <v>0</v>
      </c>
      <c r="AO305" s="90">
        <v>8250000</v>
      </c>
      <c r="AP305" s="91">
        <f t="shared" si="116"/>
        <v>9817500</v>
      </c>
      <c r="AQ305" s="92" t="e">
        <f t="shared" si="70"/>
        <v>#DIV/0!</v>
      </c>
      <c r="AR305" s="93" t="e">
        <f t="shared" si="71"/>
        <v>#DIV/0!</v>
      </c>
      <c r="AS305" s="94" t="e">
        <f t="shared" si="72"/>
        <v>#DIV/0!</v>
      </c>
      <c r="AT305" s="94" t="e">
        <f t="shared" si="73"/>
        <v>#DIV/0!</v>
      </c>
      <c r="AU305" s="94" t="e">
        <f t="shared" si="74"/>
        <v>#DIV/0!</v>
      </c>
      <c r="AV305" s="94" t="e">
        <f t="shared" si="75"/>
        <v>#DIV/0!</v>
      </c>
      <c r="AW305" s="94" t="e">
        <f t="shared" si="76"/>
        <v>#DIV/0!</v>
      </c>
      <c r="AX305" s="94" t="e">
        <f t="shared" si="77"/>
        <v>#DIV/0!</v>
      </c>
      <c r="AY305" s="94" t="e">
        <f t="shared" si="78"/>
        <v>#DIV/0!</v>
      </c>
      <c r="AZ305" s="94" t="e">
        <f t="shared" si="79"/>
        <v>#DIV/0!</v>
      </c>
      <c r="BA305" s="94">
        <f t="shared" si="80"/>
        <v>7875000</v>
      </c>
      <c r="BB305" s="95">
        <f t="shared" si="81"/>
        <v>9371250</v>
      </c>
      <c r="BC305" s="23"/>
      <c r="BD305" s="96">
        <f t="shared" si="82"/>
        <v>0</v>
      </c>
      <c r="BE305" s="96">
        <f t="shared" si="83"/>
        <v>0</v>
      </c>
      <c r="BF305" s="96">
        <f t="shared" si="84"/>
        <v>0</v>
      </c>
      <c r="BG305" s="96">
        <f t="shared" si="85"/>
        <v>0</v>
      </c>
      <c r="BH305" s="96">
        <f t="shared" si="86"/>
        <v>0</v>
      </c>
      <c r="BI305" s="96">
        <f t="shared" si="87"/>
        <v>7857143</v>
      </c>
      <c r="BJ305" s="97">
        <f t="shared" si="88"/>
        <v>0</v>
      </c>
      <c r="BK305" s="96">
        <f t="shared" si="89"/>
        <v>0</v>
      </c>
      <c r="BL305" s="96">
        <f t="shared" si="90"/>
        <v>0</v>
      </c>
      <c r="BM305" s="96">
        <f t="shared" si="91"/>
        <v>0</v>
      </c>
      <c r="BN305" s="96">
        <f t="shared" si="92"/>
        <v>0</v>
      </c>
      <c r="BO305" s="96">
        <f t="shared" si="93"/>
        <v>7875000</v>
      </c>
      <c r="BP305" s="97">
        <f t="shared" si="94"/>
        <v>0</v>
      </c>
      <c r="BQ305" s="96">
        <f t="shared" si="95"/>
        <v>0</v>
      </c>
      <c r="BR305" s="96">
        <f t="shared" si="96"/>
        <v>0</v>
      </c>
      <c r="BS305" s="96">
        <f t="shared" si="97"/>
        <v>0</v>
      </c>
      <c r="BT305" s="96">
        <f t="shared" si="98"/>
        <v>0</v>
      </c>
      <c r="BU305" s="98">
        <f t="shared" si="99"/>
        <v>7875000</v>
      </c>
      <c r="BV305" s="77">
        <f t="shared" si="100"/>
        <v>7875000</v>
      </c>
      <c r="BW305" s="9"/>
      <c r="BX305" s="9"/>
      <c r="BY305" s="9"/>
      <c r="BZ305" s="9"/>
      <c r="CA305" s="9"/>
      <c r="CB305" s="9"/>
      <c r="CC305" s="9"/>
      <c r="CD305" s="9"/>
      <c r="CE305" s="9"/>
      <c r="CF305" s="9"/>
      <c r="CG305" s="9"/>
      <c r="CH305" s="9"/>
      <c r="CI305" s="9"/>
      <c r="CJ305" s="9"/>
      <c r="CK305" s="9"/>
      <c r="CL305" s="9"/>
      <c r="CM305" s="9"/>
      <c r="CN305" s="9"/>
      <c r="CO305" s="9"/>
      <c r="CP305" s="9"/>
    </row>
    <row r="306" spans="1:94" ht="20.25" hidden="1" customHeight="1" x14ac:dyDescent="0.35">
      <c r="A306" s="79">
        <v>284</v>
      </c>
      <c r="B306" s="79" t="s">
        <v>35</v>
      </c>
      <c r="C306" s="80" t="s">
        <v>251</v>
      </c>
      <c r="D306" s="80" t="str">
        <f t="shared" si="68"/>
        <v>MANO DE OBRA|CARROCERIA</v>
      </c>
      <c r="E306" s="81" t="s">
        <v>10</v>
      </c>
      <c r="F306" s="82">
        <v>1</v>
      </c>
      <c r="G306" s="83">
        <v>1075217.2776336521</v>
      </c>
      <c r="H306" s="84">
        <f t="shared" si="101"/>
        <v>1279508.5603840458</v>
      </c>
      <c r="I306" s="84">
        <v>1075217.2776336521</v>
      </c>
      <c r="J306" s="84">
        <f t="shared" si="102"/>
        <v>1279508.5603840458</v>
      </c>
      <c r="K306" s="84"/>
      <c r="L306" s="84">
        <f t="shared" si="103"/>
        <v>0</v>
      </c>
      <c r="M306" s="84">
        <v>234.06144</v>
      </c>
      <c r="N306" s="84">
        <f t="shared" si="104"/>
        <v>278.53311359999998</v>
      </c>
      <c r="O306" s="84">
        <v>117.504</v>
      </c>
      <c r="P306" s="84">
        <f t="shared" si="105"/>
        <v>139.82975999999999</v>
      </c>
      <c r="Q306" s="84"/>
      <c r="R306" s="84">
        <f t="shared" si="69"/>
        <v>0</v>
      </c>
      <c r="S306" s="86">
        <v>350000</v>
      </c>
      <c r="T306" s="87">
        <f t="shared" si="106"/>
        <v>416500</v>
      </c>
      <c r="U306" s="87">
        <v>350000</v>
      </c>
      <c r="V306" s="87">
        <f t="shared" si="107"/>
        <v>416500</v>
      </c>
      <c r="W306" s="87">
        <v>350000</v>
      </c>
      <c r="X306" s="87">
        <f t="shared" si="108"/>
        <v>416500</v>
      </c>
      <c r="Y306" s="105">
        <v>35000</v>
      </c>
      <c r="Z306" s="87">
        <f t="shared" si="67"/>
        <v>41650</v>
      </c>
      <c r="AA306" s="87">
        <v>350000</v>
      </c>
      <c r="AB306" s="87">
        <f t="shared" si="109"/>
        <v>416500</v>
      </c>
      <c r="AC306" s="87">
        <v>350000</v>
      </c>
      <c r="AD306" s="87">
        <f t="shared" si="110"/>
        <v>416500</v>
      </c>
      <c r="AE306" s="89">
        <v>385000</v>
      </c>
      <c r="AF306" s="90">
        <f t="shared" si="111"/>
        <v>458150</v>
      </c>
      <c r="AG306" s="90">
        <v>385000</v>
      </c>
      <c r="AH306" s="90">
        <f t="shared" si="112"/>
        <v>458150</v>
      </c>
      <c r="AI306" s="90">
        <v>385000</v>
      </c>
      <c r="AJ306" s="90">
        <f t="shared" si="113"/>
        <v>458150</v>
      </c>
      <c r="AK306" s="90">
        <v>38500</v>
      </c>
      <c r="AL306" s="90">
        <f t="shared" si="114"/>
        <v>45815</v>
      </c>
      <c r="AM306" s="90">
        <v>385000</v>
      </c>
      <c r="AN306" s="90">
        <f t="shared" si="115"/>
        <v>458150</v>
      </c>
      <c r="AO306" s="90">
        <v>385000</v>
      </c>
      <c r="AP306" s="91">
        <f t="shared" si="116"/>
        <v>458150</v>
      </c>
      <c r="AQ306" s="92">
        <f t="shared" si="70"/>
        <v>603405.7592112174</v>
      </c>
      <c r="AR306" s="93">
        <f t="shared" si="71"/>
        <v>718052.85346134868</v>
      </c>
      <c r="AS306" s="94">
        <f t="shared" si="72"/>
        <v>603405.7592112174</v>
      </c>
      <c r="AT306" s="94">
        <f t="shared" si="73"/>
        <v>718052.85346134868</v>
      </c>
      <c r="AU306" s="94">
        <f t="shared" si="74"/>
        <v>367500</v>
      </c>
      <c r="AV306" s="94">
        <f t="shared" si="75"/>
        <v>437325</v>
      </c>
      <c r="AW306" s="94">
        <f t="shared" si="76"/>
        <v>24578.020479999996</v>
      </c>
      <c r="AX306" s="94">
        <f t="shared" si="77"/>
        <v>29247.844371199993</v>
      </c>
      <c r="AY306" s="94">
        <f t="shared" si="78"/>
        <v>245039.16799999998</v>
      </c>
      <c r="AZ306" s="94">
        <f t="shared" si="79"/>
        <v>291596.60991999996</v>
      </c>
      <c r="BA306" s="94">
        <f t="shared" si="80"/>
        <v>367500</v>
      </c>
      <c r="BB306" s="95">
        <f t="shared" si="81"/>
        <v>437325</v>
      </c>
      <c r="BC306" s="23"/>
      <c r="BD306" s="96">
        <f t="shared" si="82"/>
        <v>469881</v>
      </c>
      <c r="BE306" s="96">
        <f t="shared" si="83"/>
        <v>469881</v>
      </c>
      <c r="BF306" s="96">
        <f t="shared" si="84"/>
        <v>366667</v>
      </c>
      <c r="BG306" s="96">
        <f t="shared" si="85"/>
        <v>693</v>
      </c>
      <c r="BH306" s="96">
        <f t="shared" si="86"/>
        <v>352</v>
      </c>
      <c r="BI306" s="96">
        <f t="shared" si="87"/>
        <v>366667</v>
      </c>
      <c r="BJ306" s="97">
        <f t="shared" si="88"/>
        <v>603406</v>
      </c>
      <c r="BK306" s="96">
        <f t="shared" si="89"/>
        <v>603406</v>
      </c>
      <c r="BL306" s="96">
        <f t="shared" si="90"/>
        <v>367500</v>
      </c>
      <c r="BM306" s="96">
        <f t="shared" si="91"/>
        <v>24578</v>
      </c>
      <c r="BN306" s="96">
        <f t="shared" si="92"/>
        <v>245039</v>
      </c>
      <c r="BO306" s="96">
        <f t="shared" si="93"/>
        <v>367500</v>
      </c>
      <c r="BP306" s="97">
        <f t="shared" si="94"/>
        <v>367500</v>
      </c>
      <c r="BQ306" s="96">
        <f t="shared" si="95"/>
        <v>367500</v>
      </c>
      <c r="BR306" s="96">
        <f t="shared" si="96"/>
        <v>367500</v>
      </c>
      <c r="BS306" s="96">
        <f t="shared" si="97"/>
        <v>36750</v>
      </c>
      <c r="BT306" s="96">
        <f t="shared" si="98"/>
        <v>367500</v>
      </c>
      <c r="BU306" s="98">
        <f t="shared" si="99"/>
        <v>367500</v>
      </c>
      <c r="BV306" s="77">
        <f t="shared" si="100"/>
        <v>1874250</v>
      </c>
      <c r="BW306" s="9"/>
      <c r="BX306" s="9"/>
      <c r="BY306" s="9"/>
      <c r="BZ306" s="9"/>
      <c r="CA306" s="9"/>
      <c r="CB306" s="9"/>
      <c r="CC306" s="9"/>
      <c r="CD306" s="9"/>
      <c r="CE306" s="9"/>
      <c r="CF306" s="9"/>
      <c r="CG306" s="9"/>
      <c r="CH306" s="9"/>
      <c r="CI306" s="9"/>
      <c r="CJ306" s="9"/>
      <c r="CK306" s="9"/>
      <c r="CL306" s="9"/>
      <c r="CM306" s="9"/>
      <c r="CN306" s="9"/>
      <c r="CO306" s="9"/>
      <c r="CP306" s="9"/>
    </row>
    <row r="307" spans="1:94" ht="20.25" hidden="1" customHeight="1" x14ac:dyDescent="0.35">
      <c r="A307" s="79">
        <v>285</v>
      </c>
      <c r="B307" s="79" t="s">
        <v>35</v>
      </c>
      <c r="C307" s="80" t="s">
        <v>252</v>
      </c>
      <c r="D307" s="80" t="str">
        <f t="shared" si="68"/>
        <v>MANO DE OBRA|CARTER</v>
      </c>
      <c r="E307" s="81" t="s">
        <v>10</v>
      </c>
      <c r="F307" s="82">
        <v>1</v>
      </c>
      <c r="G307" s="83">
        <v>179203.03743462899</v>
      </c>
      <c r="H307" s="84">
        <f t="shared" si="101"/>
        <v>213251.61454720848</v>
      </c>
      <c r="I307" s="84">
        <v>179203.03743462899</v>
      </c>
      <c r="J307" s="84">
        <f t="shared" si="102"/>
        <v>213251.61454720848</v>
      </c>
      <c r="K307" s="84">
        <v>530285.71648000006</v>
      </c>
      <c r="L307" s="84">
        <f t="shared" si="103"/>
        <v>631040.00261120009</v>
      </c>
      <c r="M307" s="84">
        <v>14.633599999999999</v>
      </c>
      <c r="N307" s="84">
        <f t="shared" si="104"/>
        <v>17.413983999999999</v>
      </c>
      <c r="O307" s="84">
        <v>10.88</v>
      </c>
      <c r="P307" s="84">
        <f t="shared" si="105"/>
        <v>12.9472</v>
      </c>
      <c r="Q307" s="84"/>
      <c r="R307" s="84">
        <f t="shared" si="69"/>
        <v>0</v>
      </c>
      <c r="S307" s="86">
        <v>218750</v>
      </c>
      <c r="T307" s="87">
        <f t="shared" si="106"/>
        <v>260312.5</v>
      </c>
      <c r="U307" s="87">
        <v>218750</v>
      </c>
      <c r="V307" s="87">
        <f t="shared" si="107"/>
        <v>260312.5</v>
      </c>
      <c r="W307" s="87">
        <v>218750</v>
      </c>
      <c r="X307" s="87">
        <f t="shared" si="108"/>
        <v>260312.5</v>
      </c>
      <c r="Y307" s="105">
        <v>218750</v>
      </c>
      <c r="Z307" s="87">
        <f t="shared" si="67"/>
        <v>260312.5</v>
      </c>
      <c r="AA307" s="87">
        <v>218750</v>
      </c>
      <c r="AB307" s="87">
        <f t="shared" si="109"/>
        <v>260312.5</v>
      </c>
      <c r="AC307" s="87">
        <v>218750</v>
      </c>
      <c r="AD307" s="87">
        <f t="shared" si="110"/>
        <v>260312.5</v>
      </c>
      <c r="AE307" s="89">
        <v>240600</v>
      </c>
      <c r="AF307" s="90">
        <f t="shared" si="111"/>
        <v>286314</v>
      </c>
      <c r="AG307" s="90">
        <v>240600</v>
      </c>
      <c r="AH307" s="90">
        <f t="shared" si="112"/>
        <v>286314</v>
      </c>
      <c r="AI307" s="90">
        <v>240600</v>
      </c>
      <c r="AJ307" s="90">
        <f t="shared" si="113"/>
        <v>286314</v>
      </c>
      <c r="AK307" s="90">
        <v>240600</v>
      </c>
      <c r="AL307" s="90">
        <f t="shared" si="114"/>
        <v>286314</v>
      </c>
      <c r="AM307" s="90">
        <v>240600</v>
      </c>
      <c r="AN307" s="90">
        <f t="shared" si="115"/>
        <v>286314</v>
      </c>
      <c r="AO307" s="90">
        <v>240600</v>
      </c>
      <c r="AP307" s="91">
        <f t="shared" si="116"/>
        <v>286314</v>
      </c>
      <c r="AQ307" s="92">
        <f t="shared" si="70"/>
        <v>212851.01247820965</v>
      </c>
      <c r="AR307" s="93">
        <f t="shared" si="71"/>
        <v>253292.70484906947</v>
      </c>
      <c r="AS307" s="94">
        <f t="shared" si="72"/>
        <v>212851.01247820965</v>
      </c>
      <c r="AT307" s="94">
        <f t="shared" si="73"/>
        <v>253292.70484906947</v>
      </c>
      <c r="AU307" s="94">
        <f t="shared" si="74"/>
        <v>329878.57216000004</v>
      </c>
      <c r="AV307" s="94">
        <f t="shared" si="75"/>
        <v>392555.50087040005</v>
      </c>
      <c r="AW307" s="94">
        <f t="shared" si="76"/>
        <v>153121.54453333333</v>
      </c>
      <c r="AX307" s="94">
        <f t="shared" si="77"/>
        <v>182214.63799466667</v>
      </c>
      <c r="AY307" s="94">
        <f t="shared" si="78"/>
        <v>153120.29333333333</v>
      </c>
      <c r="AZ307" s="94">
        <f t="shared" si="79"/>
        <v>182213.14906666667</v>
      </c>
      <c r="BA307" s="94">
        <f t="shared" si="80"/>
        <v>229675</v>
      </c>
      <c r="BB307" s="95">
        <f t="shared" si="81"/>
        <v>273313.25</v>
      </c>
      <c r="BC307" s="23"/>
      <c r="BD307" s="96">
        <f t="shared" si="82"/>
        <v>209673</v>
      </c>
      <c r="BE307" s="96">
        <f t="shared" si="83"/>
        <v>209673</v>
      </c>
      <c r="BF307" s="96">
        <f t="shared" si="84"/>
        <v>282659</v>
      </c>
      <c r="BG307" s="96">
        <f t="shared" si="85"/>
        <v>44</v>
      </c>
      <c r="BH307" s="96">
        <f t="shared" si="86"/>
        <v>33</v>
      </c>
      <c r="BI307" s="96">
        <f t="shared" si="87"/>
        <v>229155</v>
      </c>
      <c r="BJ307" s="97">
        <f t="shared" si="88"/>
        <v>212851</v>
      </c>
      <c r="BK307" s="96">
        <f t="shared" si="89"/>
        <v>212851</v>
      </c>
      <c r="BL307" s="96">
        <f t="shared" si="90"/>
        <v>329879</v>
      </c>
      <c r="BM307" s="96">
        <f t="shared" si="91"/>
        <v>153122</v>
      </c>
      <c r="BN307" s="96">
        <f t="shared" si="92"/>
        <v>153120</v>
      </c>
      <c r="BO307" s="96">
        <f t="shared" si="93"/>
        <v>229675</v>
      </c>
      <c r="BP307" s="97">
        <f t="shared" si="94"/>
        <v>212851</v>
      </c>
      <c r="BQ307" s="96">
        <f t="shared" si="95"/>
        <v>212851</v>
      </c>
      <c r="BR307" s="96">
        <f t="shared" si="96"/>
        <v>229675</v>
      </c>
      <c r="BS307" s="96">
        <f t="shared" si="97"/>
        <v>229675</v>
      </c>
      <c r="BT307" s="96">
        <f t="shared" si="98"/>
        <v>229675</v>
      </c>
      <c r="BU307" s="98">
        <f t="shared" si="99"/>
        <v>229675</v>
      </c>
      <c r="BV307" s="77">
        <f t="shared" si="100"/>
        <v>1344402</v>
      </c>
      <c r="BW307" s="9"/>
      <c r="BX307" s="9"/>
      <c r="BY307" s="9"/>
      <c r="BZ307" s="9"/>
      <c r="CA307" s="9"/>
      <c r="CB307" s="9"/>
      <c r="CC307" s="9"/>
      <c r="CD307" s="9"/>
      <c r="CE307" s="9"/>
      <c r="CF307" s="9"/>
      <c r="CG307" s="9"/>
      <c r="CH307" s="9"/>
      <c r="CI307" s="9"/>
      <c r="CJ307" s="9"/>
      <c r="CK307" s="9"/>
      <c r="CL307" s="9"/>
      <c r="CM307" s="9"/>
      <c r="CN307" s="9"/>
      <c r="CO307" s="9"/>
      <c r="CP307" s="9"/>
    </row>
    <row r="308" spans="1:94" ht="20.25" hidden="1" customHeight="1" x14ac:dyDescent="0.35">
      <c r="A308" s="99">
        <v>286</v>
      </c>
      <c r="B308" s="99" t="s">
        <v>21</v>
      </c>
      <c r="C308" s="80" t="s">
        <v>252</v>
      </c>
      <c r="D308" s="80" t="str">
        <f t="shared" si="68"/>
        <v>REPUESTOS|CARTER</v>
      </c>
      <c r="E308" s="81" t="s">
        <v>84</v>
      </c>
      <c r="F308" s="82">
        <v>1</v>
      </c>
      <c r="G308" s="83">
        <v>419011.94519019697</v>
      </c>
      <c r="H308" s="84">
        <f t="shared" si="101"/>
        <v>498624.21477633435</v>
      </c>
      <c r="I308" s="84">
        <v>467808.57472273498</v>
      </c>
      <c r="J308" s="84">
        <f t="shared" si="102"/>
        <v>556692.2039200546</v>
      </c>
      <c r="K308" s="84">
        <v>830171.42848</v>
      </c>
      <c r="L308" s="84">
        <f t="shared" si="103"/>
        <v>987903.99989119999</v>
      </c>
      <c r="M308" s="84">
        <v>17.375360000000001</v>
      </c>
      <c r="N308" s="84">
        <f t="shared" si="104"/>
        <v>20.6766784</v>
      </c>
      <c r="O308" s="84">
        <v>14.144000000000002</v>
      </c>
      <c r="P308" s="84">
        <f t="shared" si="105"/>
        <v>16.83136</v>
      </c>
      <c r="Q308" s="84"/>
      <c r="R308" s="84">
        <f t="shared" si="69"/>
        <v>0</v>
      </c>
      <c r="S308" s="86">
        <v>459000</v>
      </c>
      <c r="T308" s="87">
        <f t="shared" si="106"/>
        <v>546210</v>
      </c>
      <c r="U308" s="87">
        <v>689000</v>
      </c>
      <c r="V308" s="87">
        <f t="shared" si="107"/>
        <v>819910</v>
      </c>
      <c r="W308" s="87">
        <v>756302</v>
      </c>
      <c r="X308" s="87">
        <f t="shared" si="108"/>
        <v>899999.38</v>
      </c>
      <c r="Y308" s="105">
        <v>556700</v>
      </c>
      <c r="Z308" s="87">
        <f t="shared" si="67"/>
        <v>662473</v>
      </c>
      <c r="AA308" s="87">
        <v>1256000</v>
      </c>
      <c r="AB308" s="87">
        <f t="shared" si="109"/>
        <v>1494640</v>
      </c>
      <c r="AC308" s="87">
        <v>1500000</v>
      </c>
      <c r="AD308" s="87">
        <f t="shared" si="110"/>
        <v>1785000</v>
      </c>
      <c r="AE308" s="89">
        <v>504900</v>
      </c>
      <c r="AF308" s="90">
        <f t="shared" si="111"/>
        <v>600831</v>
      </c>
      <c r="AG308" s="90">
        <v>757900</v>
      </c>
      <c r="AH308" s="90">
        <f t="shared" si="112"/>
        <v>901901</v>
      </c>
      <c r="AI308" s="90">
        <v>831900</v>
      </c>
      <c r="AJ308" s="90">
        <f t="shared" si="113"/>
        <v>989961</v>
      </c>
      <c r="AK308" s="90">
        <v>612400</v>
      </c>
      <c r="AL308" s="90">
        <f t="shared" si="114"/>
        <v>728756</v>
      </c>
      <c r="AM308" s="90">
        <v>1381600</v>
      </c>
      <c r="AN308" s="90">
        <f t="shared" si="115"/>
        <v>1644104</v>
      </c>
      <c r="AO308" s="90">
        <v>1650000</v>
      </c>
      <c r="AP308" s="91">
        <f t="shared" si="116"/>
        <v>1963500</v>
      </c>
      <c r="AQ308" s="92">
        <f t="shared" si="70"/>
        <v>460970.64839673229</v>
      </c>
      <c r="AR308" s="93">
        <f t="shared" si="71"/>
        <v>548555.07159211137</v>
      </c>
      <c r="AS308" s="94">
        <f t="shared" si="72"/>
        <v>638236.19157424499</v>
      </c>
      <c r="AT308" s="94">
        <f t="shared" si="73"/>
        <v>759501.06797335146</v>
      </c>
      <c r="AU308" s="94">
        <f t="shared" si="74"/>
        <v>806124.47616000008</v>
      </c>
      <c r="AV308" s="94">
        <f t="shared" si="75"/>
        <v>959288.12663040007</v>
      </c>
      <c r="AW308" s="94">
        <f t="shared" si="76"/>
        <v>389705.79178666667</v>
      </c>
      <c r="AX308" s="94">
        <f t="shared" si="77"/>
        <v>463749.89222613332</v>
      </c>
      <c r="AY308" s="94">
        <f t="shared" si="78"/>
        <v>879204.71466666681</v>
      </c>
      <c r="AZ308" s="94">
        <f t="shared" si="79"/>
        <v>1046253.6104533335</v>
      </c>
      <c r="BA308" s="94">
        <f t="shared" si="80"/>
        <v>1575000</v>
      </c>
      <c r="BB308" s="95">
        <f t="shared" si="81"/>
        <v>1874250</v>
      </c>
      <c r="BC308" s="23"/>
      <c r="BD308" s="96">
        <f t="shared" si="82"/>
        <v>458309</v>
      </c>
      <c r="BE308" s="96">
        <f t="shared" si="83"/>
        <v>611192</v>
      </c>
      <c r="BF308" s="96">
        <f t="shared" si="84"/>
        <v>804535</v>
      </c>
      <c r="BG308" s="96">
        <f t="shared" si="85"/>
        <v>52</v>
      </c>
      <c r="BH308" s="96">
        <f t="shared" si="86"/>
        <v>42</v>
      </c>
      <c r="BI308" s="96">
        <f t="shared" si="87"/>
        <v>1571429</v>
      </c>
      <c r="BJ308" s="97">
        <f t="shared" si="88"/>
        <v>460971</v>
      </c>
      <c r="BK308" s="96">
        <f t="shared" si="89"/>
        <v>638236</v>
      </c>
      <c r="BL308" s="96">
        <f t="shared" si="90"/>
        <v>806124</v>
      </c>
      <c r="BM308" s="96">
        <f t="shared" si="91"/>
        <v>389706</v>
      </c>
      <c r="BN308" s="96">
        <f t="shared" si="92"/>
        <v>879205</v>
      </c>
      <c r="BO308" s="96">
        <f t="shared" si="93"/>
        <v>1575000</v>
      </c>
      <c r="BP308" s="97">
        <f t="shared" si="94"/>
        <v>460971</v>
      </c>
      <c r="BQ308" s="96">
        <f t="shared" si="95"/>
        <v>638236</v>
      </c>
      <c r="BR308" s="96">
        <f t="shared" si="96"/>
        <v>806124</v>
      </c>
      <c r="BS308" s="96">
        <f t="shared" si="97"/>
        <v>584550</v>
      </c>
      <c r="BT308" s="96">
        <f t="shared" si="98"/>
        <v>1318800</v>
      </c>
      <c r="BU308" s="98">
        <f t="shared" si="99"/>
        <v>1575000</v>
      </c>
      <c r="BV308" s="77">
        <f t="shared" si="100"/>
        <v>5383681</v>
      </c>
      <c r="BW308" s="9"/>
      <c r="BX308" s="9"/>
      <c r="BY308" s="9"/>
      <c r="BZ308" s="9"/>
      <c r="CA308" s="9"/>
      <c r="CB308" s="9"/>
      <c r="CC308" s="9"/>
      <c r="CD308" s="9"/>
      <c r="CE308" s="9"/>
      <c r="CF308" s="9"/>
      <c r="CG308" s="9"/>
      <c r="CH308" s="9"/>
      <c r="CI308" s="9"/>
      <c r="CJ308" s="9"/>
      <c r="CK308" s="9"/>
      <c r="CL308" s="9"/>
      <c r="CM308" s="9"/>
      <c r="CN308" s="9"/>
      <c r="CO308" s="9"/>
      <c r="CP308" s="9"/>
    </row>
    <row r="309" spans="1:94" ht="20.25" hidden="1" customHeight="1" x14ac:dyDescent="0.35">
      <c r="A309" s="79">
        <v>287</v>
      </c>
      <c r="B309" s="79" t="s">
        <v>35</v>
      </c>
      <c r="C309" s="80" t="s">
        <v>253</v>
      </c>
      <c r="D309" s="80" t="str">
        <f t="shared" si="68"/>
        <v>MANO DE OBRA|CASQUETES DE BANCADA</v>
      </c>
      <c r="E309" s="81" t="s">
        <v>10</v>
      </c>
      <c r="F309" s="82">
        <v>1</v>
      </c>
      <c r="G309" s="83">
        <v>3769439.213591984</v>
      </c>
      <c r="H309" s="84">
        <f t="shared" si="101"/>
        <v>4485632.6641744608</v>
      </c>
      <c r="I309" s="84">
        <v>3769439.213591984</v>
      </c>
      <c r="J309" s="84">
        <f t="shared" si="102"/>
        <v>4485632.6641744608</v>
      </c>
      <c r="K309" s="84">
        <v>0.91392000000000007</v>
      </c>
      <c r="L309" s="84">
        <f t="shared" si="103"/>
        <v>1.0875648</v>
      </c>
      <c r="M309" s="84">
        <v>14.633599999999999</v>
      </c>
      <c r="N309" s="84">
        <f t="shared" si="104"/>
        <v>17.413983999999999</v>
      </c>
      <c r="O309" s="84">
        <v>10.88</v>
      </c>
      <c r="P309" s="84">
        <f t="shared" si="105"/>
        <v>12.9472</v>
      </c>
      <c r="Q309" s="84"/>
      <c r="R309" s="84">
        <f t="shared" si="69"/>
        <v>0</v>
      </c>
      <c r="S309" s="86">
        <v>1137500</v>
      </c>
      <c r="T309" s="87">
        <f t="shared" si="106"/>
        <v>1353625</v>
      </c>
      <c r="U309" s="87">
        <v>1137500</v>
      </c>
      <c r="V309" s="87">
        <f t="shared" si="107"/>
        <v>1353625</v>
      </c>
      <c r="W309" s="87">
        <v>1137500</v>
      </c>
      <c r="X309" s="87">
        <f t="shared" si="108"/>
        <v>1353625</v>
      </c>
      <c r="Y309" s="105">
        <v>1137500</v>
      </c>
      <c r="Z309" s="87">
        <f t="shared" si="67"/>
        <v>1353625</v>
      </c>
      <c r="AA309" s="87">
        <v>1137500</v>
      </c>
      <c r="AB309" s="87">
        <f t="shared" si="109"/>
        <v>1353625</v>
      </c>
      <c r="AC309" s="87">
        <v>1137500</v>
      </c>
      <c r="AD309" s="87">
        <f t="shared" si="110"/>
        <v>1353625</v>
      </c>
      <c r="AE309" s="89">
        <v>1251300</v>
      </c>
      <c r="AF309" s="90">
        <f t="shared" si="111"/>
        <v>1489047</v>
      </c>
      <c r="AG309" s="90">
        <v>1251300</v>
      </c>
      <c r="AH309" s="90">
        <f t="shared" si="112"/>
        <v>1489047</v>
      </c>
      <c r="AI309" s="90">
        <v>1251300</v>
      </c>
      <c r="AJ309" s="90">
        <f t="shared" si="113"/>
        <v>1489047</v>
      </c>
      <c r="AK309" s="90">
        <v>1251300</v>
      </c>
      <c r="AL309" s="90">
        <f t="shared" si="114"/>
        <v>1489047</v>
      </c>
      <c r="AM309" s="90">
        <v>1251300</v>
      </c>
      <c r="AN309" s="90">
        <f t="shared" si="115"/>
        <v>1489047</v>
      </c>
      <c r="AO309" s="90">
        <v>1251300</v>
      </c>
      <c r="AP309" s="91">
        <f t="shared" si="116"/>
        <v>1489047</v>
      </c>
      <c r="AQ309" s="92">
        <f t="shared" si="70"/>
        <v>2052746.4045306612</v>
      </c>
      <c r="AR309" s="93">
        <f t="shared" si="71"/>
        <v>2442768.2213914865</v>
      </c>
      <c r="AS309" s="94">
        <f t="shared" si="72"/>
        <v>2052746.4045306612</v>
      </c>
      <c r="AT309" s="94">
        <f t="shared" si="73"/>
        <v>2442768.2213914865</v>
      </c>
      <c r="AU309" s="94">
        <f t="shared" si="74"/>
        <v>796266.97130666673</v>
      </c>
      <c r="AV309" s="94">
        <f t="shared" si="75"/>
        <v>947557.69585493335</v>
      </c>
      <c r="AW309" s="94">
        <f t="shared" si="76"/>
        <v>796271.54453333339</v>
      </c>
      <c r="AX309" s="94">
        <f t="shared" si="77"/>
        <v>947563.1379946667</v>
      </c>
      <c r="AY309" s="94">
        <f t="shared" si="78"/>
        <v>796270.29333333333</v>
      </c>
      <c r="AZ309" s="94">
        <f t="shared" si="79"/>
        <v>947561.64906666661</v>
      </c>
      <c r="BA309" s="94">
        <f t="shared" si="80"/>
        <v>1194400</v>
      </c>
      <c r="BB309" s="95">
        <f t="shared" si="81"/>
        <v>1421336</v>
      </c>
      <c r="BC309" s="23"/>
      <c r="BD309" s="96">
        <f t="shared" si="82"/>
        <v>1543542</v>
      </c>
      <c r="BE309" s="96">
        <f t="shared" si="83"/>
        <v>1543542</v>
      </c>
      <c r="BF309" s="96">
        <f t="shared" si="84"/>
        <v>3</v>
      </c>
      <c r="BG309" s="96">
        <f t="shared" si="85"/>
        <v>44</v>
      </c>
      <c r="BH309" s="96">
        <f t="shared" si="86"/>
        <v>33</v>
      </c>
      <c r="BI309" s="96">
        <f t="shared" si="87"/>
        <v>1191689</v>
      </c>
      <c r="BJ309" s="97">
        <f t="shared" si="88"/>
        <v>2052746</v>
      </c>
      <c r="BK309" s="96">
        <f t="shared" si="89"/>
        <v>2052746</v>
      </c>
      <c r="BL309" s="96">
        <f t="shared" si="90"/>
        <v>796267</v>
      </c>
      <c r="BM309" s="96">
        <f t="shared" si="91"/>
        <v>796272</v>
      </c>
      <c r="BN309" s="96">
        <f t="shared" si="92"/>
        <v>796270</v>
      </c>
      <c r="BO309" s="96">
        <f t="shared" si="93"/>
        <v>1194400</v>
      </c>
      <c r="BP309" s="97">
        <f t="shared" si="94"/>
        <v>1194400</v>
      </c>
      <c r="BQ309" s="96">
        <f t="shared" si="95"/>
        <v>1194400</v>
      </c>
      <c r="BR309" s="96">
        <f t="shared" si="96"/>
        <v>1194400</v>
      </c>
      <c r="BS309" s="96">
        <f t="shared" si="97"/>
        <v>1194400</v>
      </c>
      <c r="BT309" s="96">
        <f t="shared" si="98"/>
        <v>1194400</v>
      </c>
      <c r="BU309" s="98">
        <f t="shared" si="99"/>
        <v>1194400</v>
      </c>
      <c r="BV309" s="77">
        <f t="shared" si="100"/>
        <v>7166400</v>
      </c>
      <c r="BW309" s="9"/>
      <c r="BX309" s="9"/>
      <c r="BY309" s="9"/>
      <c r="BZ309" s="9"/>
      <c r="CA309" s="9"/>
      <c r="CB309" s="9"/>
      <c r="CC309" s="9"/>
      <c r="CD309" s="9"/>
      <c r="CE309" s="9"/>
      <c r="CF309" s="9"/>
      <c r="CG309" s="9"/>
      <c r="CH309" s="9"/>
      <c r="CI309" s="9"/>
      <c r="CJ309" s="9"/>
      <c r="CK309" s="9"/>
      <c r="CL309" s="9"/>
      <c r="CM309" s="9"/>
      <c r="CN309" s="9"/>
      <c r="CO309" s="9"/>
      <c r="CP309" s="9"/>
    </row>
    <row r="310" spans="1:94" ht="20.25" hidden="1" customHeight="1" x14ac:dyDescent="0.35">
      <c r="A310" s="99">
        <v>288</v>
      </c>
      <c r="B310" s="99" t="s">
        <v>21</v>
      </c>
      <c r="C310" s="80" t="s">
        <v>253</v>
      </c>
      <c r="D310" s="80" t="str">
        <f t="shared" si="68"/>
        <v>REPUESTOS|CASQUETES DE BANCADA</v>
      </c>
      <c r="E310" s="81" t="s">
        <v>124</v>
      </c>
      <c r="F310" s="82">
        <v>1</v>
      </c>
      <c r="G310" s="83">
        <v>376602.99746168597</v>
      </c>
      <c r="H310" s="84">
        <f t="shared" si="101"/>
        <v>448157.56697940629</v>
      </c>
      <c r="I310" s="84">
        <v>451894.70763650601</v>
      </c>
      <c r="J310" s="84">
        <f t="shared" si="102"/>
        <v>537754.70208744216</v>
      </c>
      <c r="K310" s="84">
        <v>423360.00320000004</v>
      </c>
      <c r="L310" s="84">
        <f t="shared" si="103"/>
        <v>503798.40380800003</v>
      </c>
      <c r="M310" s="84">
        <v>16.461440000000003</v>
      </c>
      <c r="N310" s="84">
        <f t="shared" si="104"/>
        <v>19.589113600000005</v>
      </c>
      <c r="O310" s="84">
        <v>14.144000000000002</v>
      </c>
      <c r="P310" s="84">
        <f t="shared" si="105"/>
        <v>16.83136</v>
      </c>
      <c r="Q310" s="84"/>
      <c r="R310" s="84">
        <f t="shared" si="69"/>
        <v>0</v>
      </c>
      <c r="S310" s="86">
        <v>356000</v>
      </c>
      <c r="T310" s="87">
        <f t="shared" si="106"/>
        <v>423640</v>
      </c>
      <c r="U310" s="87">
        <v>456000</v>
      </c>
      <c r="V310" s="87">
        <f t="shared" si="107"/>
        <v>542640</v>
      </c>
      <c r="W310" s="87">
        <v>302521</v>
      </c>
      <c r="X310" s="87">
        <f t="shared" si="108"/>
        <v>359999.99</v>
      </c>
      <c r="Y310" s="105">
        <v>334500</v>
      </c>
      <c r="Z310" s="87">
        <f t="shared" si="67"/>
        <v>398055</v>
      </c>
      <c r="AA310" s="87">
        <v>650000</v>
      </c>
      <c r="AB310" s="87">
        <f t="shared" si="109"/>
        <v>773500</v>
      </c>
      <c r="AC310" s="87">
        <v>300000</v>
      </c>
      <c r="AD310" s="87">
        <f t="shared" si="110"/>
        <v>357000</v>
      </c>
      <c r="AE310" s="89">
        <v>391600</v>
      </c>
      <c r="AF310" s="90">
        <f t="shared" si="111"/>
        <v>466004</v>
      </c>
      <c r="AG310" s="90">
        <v>501600</v>
      </c>
      <c r="AH310" s="90">
        <f t="shared" si="112"/>
        <v>596904</v>
      </c>
      <c r="AI310" s="90">
        <v>332800</v>
      </c>
      <c r="AJ310" s="90">
        <f t="shared" si="113"/>
        <v>396032</v>
      </c>
      <c r="AK310" s="90">
        <v>368000</v>
      </c>
      <c r="AL310" s="90">
        <f t="shared" si="114"/>
        <v>437920</v>
      </c>
      <c r="AM310" s="90">
        <v>715000</v>
      </c>
      <c r="AN310" s="90">
        <f t="shared" si="115"/>
        <v>850850</v>
      </c>
      <c r="AO310" s="90">
        <v>330000</v>
      </c>
      <c r="AP310" s="91">
        <f t="shared" si="116"/>
        <v>392700</v>
      </c>
      <c r="AQ310" s="92">
        <f t="shared" si="70"/>
        <v>374734.33248722862</v>
      </c>
      <c r="AR310" s="93">
        <f t="shared" si="71"/>
        <v>445933.85565980204</v>
      </c>
      <c r="AS310" s="94">
        <f t="shared" si="72"/>
        <v>469831.56921216869</v>
      </c>
      <c r="AT310" s="94">
        <f t="shared" si="73"/>
        <v>559099.56736248068</v>
      </c>
      <c r="AU310" s="94">
        <f t="shared" si="74"/>
        <v>352893.66773333336</v>
      </c>
      <c r="AV310" s="94">
        <f t="shared" si="75"/>
        <v>419943.46460266667</v>
      </c>
      <c r="AW310" s="94">
        <f t="shared" si="76"/>
        <v>234172.15381333334</v>
      </c>
      <c r="AX310" s="94">
        <f t="shared" si="77"/>
        <v>278664.86303786666</v>
      </c>
      <c r="AY310" s="94">
        <f t="shared" si="78"/>
        <v>455004.71466666664</v>
      </c>
      <c r="AZ310" s="94">
        <f t="shared" si="79"/>
        <v>541455.61045333324</v>
      </c>
      <c r="BA310" s="94">
        <f t="shared" si="80"/>
        <v>315000</v>
      </c>
      <c r="BB310" s="95">
        <f t="shared" si="81"/>
        <v>374850</v>
      </c>
      <c r="BC310" s="23"/>
      <c r="BD310" s="96">
        <f t="shared" si="82"/>
        <v>374161</v>
      </c>
      <c r="BE310" s="96">
        <f t="shared" si="83"/>
        <v>468786</v>
      </c>
      <c r="BF310" s="96">
        <f t="shared" si="84"/>
        <v>345924</v>
      </c>
      <c r="BG310" s="96">
        <f t="shared" si="85"/>
        <v>49</v>
      </c>
      <c r="BH310" s="96">
        <f t="shared" si="86"/>
        <v>42</v>
      </c>
      <c r="BI310" s="96">
        <f t="shared" si="87"/>
        <v>314286</v>
      </c>
      <c r="BJ310" s="97">
        <f t="shared" si="88"/>
        <v>374734</v>
      </c>
      <c r="BK310" s="96">
        <f t="shared" si="89"/>
        <v>469832</v>
      </c>
      <c r="BL310" s="96">
        <f t="shared" si="90"/>
        <v>352894</v>
      </c>
      <c r="BM310" s="96">
        <f t="shared" si="91"/>
        <v>234172</v>
      </c>
      <c r="BN310" s="96">
        <f t="shared" si="92"/>
        <v>455005</v>
      </c>
      <c r="BO310" s="96">
        <f t="shared" si="93"/>
        <v>315000</v>
      </c>
      <c r="BP310" s="97">
        <f t="shared" si="94"/>
        <v>374734</v>
      </c>
      <c r="BQ310" s="96">
        <f t="shared" si="95"/>
        <v>469832</v>
      </c>
      <c r="BR310" s="96">
        <f t="shared" si="96"/>
        <v>352894</v>
      </c>
      <c r="BS310" s="96">
        <f t="shared" si="97"/>
        <v>351250</v>
      </c>
      <c r="BT310" s="96">
        <f t="shared" si="98"/>
        <v>682500</v>
      </c>
      <c r="BU310" s="98">
        <f t="shared" si="99"/>
        <v>315000</v>
      </c>
      <c r="BV310" s="77">
        <f t="shared" si="100"/>
        <v>2546210</v>
      </c>
      <c r="BW310" s="9"/>
      <c r="BX310" s="9"/>
      <c r="BY310" s="9"/>
      <c r="BZ310" s="9"/>
      <c r="CA310" s="9"/>
      <c r="CB310" s="9"/>
      <c r="CC310" s="9"/>
      <c r="CD310" s="9"/>
      <c r="CE310" s="9"/>
      <c r="CF310" s="9"/>
      <c r="CG310" s="9"/>
      <c r="CH310" s="9"/>
      <c r="CI310" s="9"/>
      <c r="CJ310" s="9"/>
      <c r="CK310" s="9"/>
      <c r="CL310" s="9"/>
      <c r="CM310" s="9"/>
      <c r="CN310" s="9"/>
      <c r="CO310" s="9"/>
      <c r="CP310" s="9"/>
    </row>
    <row r="311" spans="1:94" ht="20.25" hidden="1" customHeight="1" x14ac:dyDescent="0.35">
      <c r="A311" s="79">
        <v>289</v>
      </c>
      <c r="B311" s="79" t="s">
        <v>35</v>
      </c>
      <c r="C311" s="80" t="s">
        <v>254</v>
      </c>
      <c r="D311" s="80" t="str">
        <f t="shared" si="68"/>
        <v>MANO DE OBRA|CASQUETES DE LA BIELA</v>
      </c>
      <c r="E311" s="81" t="s">
        <v>10</v>
      </c>
      <c r="F311" s="82">
        <v>1</v>
      </c>
      <c r="G311" s="83">
        <v>3769439.213591984</v>
      </c>
      <c r="H311" s="84">
        <f t="shared" si="101"/>
        <v>4485632.6641744608</v>
      </c>
      <c r="I311" s="84">
        <v>3769439.213591984</v>
      </c>
      <c r="J311" s="84">
        <f t="shared" si="102"/>
        <v>4485632.6641744608</v>
      </c>
      <c r="K311" s="84">
        <v>0.91392000000000007</v>
      </c>
      <c r="L311" s="84">
        <f t="shared" si="103"/>
        <v>1.0875648</v>
      </c>
      <c r="M311" s="84">
        <v>14.633599999999999</v>
      </c>
      <c r="N311" s="84">
        <f t="shared" si="104"/>
        <v>17.413983999999999</v>
      </c>
      <c r="O311" s="84">
        <v>10.88</v>
      </c>
      <c r="P311" s="84">
        <f t="shared" si="105"/>
        <v>12.9472</v>
      </c>
      <c r="Q311" s="84"/>
      <c r="R311" s="84">
        <f t="shared" si="69"/>
        <v>0</v>
      </c>
      <c r="S311" s="86">
        <v>1137500</v>
      </c>
      <c r="T311" s="87">
        <f t="shared" si="106"/>
        <v>1353625</v>
      </c>
      <c r="U311" s="87">
        <v>1137500</v>
      </c>
      <c r="V311" s="87">
        <f t="shared" si="107"/>
        <v>1353625</v>
      </c>
      <c r="W311" s="87">
        <v>1137500</v>
      </c>
      <c r="X311" s="87">
        <f t="shared" si="108"/>
        <v>1353625</v>
      </c>
      <c r="Y311" s="105">
        <v>1137500</v>
      </c>
      <c r="Z311" s="87">
        <f t="shared" si="67"/>
        <v>1353625</v>
      </c>
      <c r="AA311" s="87">
        <v>1137500</v>
      </c>
      <c r="AB311" s="87">
        <f t="shared" si="109"/>
        <v>1353625</v>
      </c>
      <c r="AC311" s="87">
        <v>1137500</v>
      </c>
      <c r="AD311" s="87">
        <f t="shared" si="110"/>
        <v>1353625</v>
      </c>
      <c r="AE311" s="89">
        <v>1251300</v>
      </c>
      <c r="AF311" s="90">
        <f t="shared" si="111"/>
        <v>1489047</v>
      </c>
      <c r="AG311" s="90">
        <v>1251300</v>
      </c>
      <c r="AH311" s="90">
        <f t="shared" si="112"/>
        <v>1489047</v>
      </c>
      <c r="AI311" s="90">
        <v>1251300</v>
      </c>
      <c r="AJ311" s="90">
        <f t="shared" si="113"/>
        <v>1489047</v>
      </c>
      <c r="AK311" s="90">
        <v>1251300</v>
      </c>
      <c r="AL311" s="90">
        <f t="shared" si="114"/>
        <v>1489047</v>
      </c>
      <c r="AM311" s="90">
        <v>1251300</v>
      </c>
      <c r="AN311" s="90">
        <f t="shared" si="115"/>
        <v>1489047</v>
      </c>
      <c r="AO311" s="90">
        <v>1251300</v>
      </c>
      <c r="AP311" s="91">
        <f t="shared" si="116"/>
        <v>1489047</v>
      </c>
      <c r="AQ311" s="92">
        <f t="shared" si="70"/>
        <v>2052746.4045306612</v>
      </c>
      <c r="AR311" s="93">
        <f t="shared" si="71"/>
        <v>2442768.2213914865</v>
      </c>
      <c r="AS311" s="94">
        <f t="shared" si="72"/>
        <v>2052746.4045306612</v>
      </c>
      <c r="AT311" s="94">
        <f t="shared" si="73"/>
        <v>2442768.2213914865</v>
      </c>
      <c r="AU311" s="94">
        <f t="shared" si="74"/>
        <v>796266.97130666673</v>
      </c>
      <c r="AV311" s="94">
        <f t="shared" si="75"/>
        <v>947557.69585493335</v>
      </c>
      <c r="AW311" s="94">
        <f t="shared" si="76"/>
        <v>796271.54453333339</v>
      </c>
      <c r="AX311" s="94">
        <f t="shared" si="77"/>
        <v>947563.1379946667</v>
      </c>
      <c r="AY311" s="94">
        <f t="shared" si="78"/>
        <v>796270.29333333333</v>
      </c>
      <c r="AZ311" s="94">
        <f t="shared" si="79"/>
        <v>947561.64906666661</v>
      </c>
      <c r="BA311" s="94">
        <f t="shared" si="80"/>
        <v>1194400</v>
      </c>
      <c r="BB311" s="95">
        <f t="shared" si="81"/>
        <v>1421336</v>
      </c>
      <c r="BC311" s="23"/>
      <c r="BD311" s="96">
        <f t="shared" si="82"/>
        <v>1543542</v>
      </c>
      <c r="BE311" s="96">
        <f t="shared" si="83"/>
        <v>1543542</v>
      </c>
      <c r="BF311" s="96">
        <f t="shared" si="84"/>
        <v>3</v>
      </c>
      <c r="BG311" s="96">
        <f t="shared" si="85"/>
        <v>44</v>
      </c>
      <c r="BH311" s="96">
        <f t="shared" si="86"/>
        <v>33</v>
      </c>
      <c r="BI311" s="96">
        <f t="shared" si="87"/>
        <v>1191689</v>
      </c>
      <c r="BJ311" s="97">
        <f t="shared" si="88"/>
        <v>2052746</v>
      </c>
      <c r="BK311" s="96">
        <f t="shared" si="89"/>
        <v>2052746</v>
      </c>
      <c r="BL311" s="96">
        <f t="shared" si="90"/>
        <v>796267</v>
      </c>
      <c r="BM311" s="96">
        <f t="shared" si="91"/>
        <v>796272</v>
      </c>
      <c r="BN311" s="96">
        <f t="shared" si="92"/>
        <v>796270</v>
      </c>
      <c r="BO311" s="96">
        <f t="shared" si="93"/>
        <v>1194400</v>
      </c>
      <c r="BP311" s="97">
        <f t="shared" si="94"/>
        <v>1194400</v>
      </c>
      <c r="BQ311" s="96">
        <f t="shared" si="95"/>
        <v>1194400</v>
      </c>
      <c r="BR311" s="96">
        <f t="shared" si="96"/>
        <v>1194400</v>
      </c>
      <c r="BS311" s="96">
        <f t="shared" si="97"/>
        <v>1194400</v>
      </c>
      <c r="BT311" s="96">
        <f t="shared" si="98"/>
        <v>1194400</v>
      </c>
      <c r="BU311" s="98">
        <f t="shared" si="99"/>
        <v>1194400</v>
      </c>
      <c r="BV311" s="77">
        <f t="shared" si="100"/>
        <v>7166400</v>
      </c>
      <c r="BW311" s="9"/>
      <c r="BX311" s="9"/>
      <c r="BY311" s="9"/>
      <c r="BZ311" s="9"/>
      <c r="CA311" s="9"/>
      <c r="CB311" s="9"/>
      <c r="CC311" s="9"/>
      <c r="CD311" s="9"/>
      <c r="CE311" s="9"/>
      <c r="CF311" s="9"/>
      <c r="CG311" s="9"/>
      <c r="CH311" s="9"/>
      <c r="CI311" s="9"/>
      <c r="CJ311" s="9"/>
      <c r="CK311" s="9"/>
      <c r="CL311" s="9"/>
      <c r="CM311" s="9"/>
      <c r="CN311" s="9"/>
      <c r="CO311" s="9"/>
      <c r="CP311" s="9"/>
    </row>
    <row r="312" spans="1:94" ht="20.25" hidden="1" customHeight="1" x14ac:dyDescent="0.35">
      <c r="A312" s="99">
        <v>290</v>
      </c>
      <c r="B312" s="99" t="s">
        <v>21</v>
      </c>
      <c r="C312" s="80" t="s">
        <v>254</v>
      </c>
      <c r="D312" s="80" t="str">
        <f t="shared" si="68"/>
        <v>REPUESTOS|CASQUETES DE LA BIELA</v>
      </c>
      <c r="E312" s="81" t="s">
        <v>124</v>
      </c>
      <c r="F312" s="82">
        <v>1</v>
      </c>
      <c r="G312" s="83">
        <v>367201.13006131398</v>
      </c>
      <c r="H312" s="84">
        <f t="shared" si="101"/>
        <v>436969.34477296361</v>
      </c>
      <c r="I312" s="84">
        <v>423688.19149524899</v>
      </c>
      <c r="J312" s="84">
        <f t="shared" si="102"/>
        <v>504188.94787934626</v>
      </c>
      <c r="K312" s="84">
        <v>396205.71007999999</v>
      </c>
      <c r="L312" s="84">
        <f t="shared" si="103"/>
        <v>471484.79499519995</v>
      </c>
      <c r="M312" s="84">
        <v>17.375360000000001</v>
      </c>
      <c r="N312" s="84">
        <f t="shared" si="104"/>
        <v>20.6766784</v>
      </c>
      <c r="O312" s="84">
        <v>14.144000000000002</v>
      </c>
      <c r="P312" s="84">
        <f t="shared" si="105"/>
        <v>16.83136</v>
      </c>
      <c r="Q312" s="84"/>
      <c r="R312" s="84">
        <f t="shared" si="69"/>
        <v>0</v>
      </c>
      <c r="S312" s="86">
        <v>205000</v>
      </c>
      <c r="T312" s="87">
        <f t="shared" si="106"/>
        <v>243950</v>
      </c>
      <c r="U312" s="87">
        <v>432000</v>
      </c>
      <c r="V312" s="87">
        <f t="shared" si="107"/>
        <v>514080</v>
      </c>
      <c r="W312" s="87">
        <v>302521</v>
      </c>
      <c r="X312" s="87">
        <f t="shared" si="108"/>
        <v>359999.99</v>
      </c>
      <c r="Y312" s="105">
        <v>345000</v>
      </c>
      <c r="Z312" s="87">
        <f t="shared" si="67"/>
        <v>410550</v>
      </c>
      <c r="AA312" s="87">
        <v>468000</v>
      </c>
      <c r="AB312" s="87">
        <f t="shared" si="109"/>
        <v>556920</v>
      </c>
      <c r="AC312" s="87">
        <v>150000</v>
      </c>
      <c r="AD312" s="87">
        <f t="shared" si="110"/>
        <v>178500</v>
      </c>
      <c r="AE312" s="89">
        <v>225500</v>
      </c>
      <c r="AF312" s="90">
        <f t="shared" si="111"/>
        <v>268345</v>
      </c>
      <c r="AG312" s="90">
        <v>475200</v>
      </c>
      <c r="AH312" s="90">
        <f t="shared" si="112"/>
        <v>565488</v>
      </c>
      <c r="AI312" s="90">
        <v>332800</v>
      </c>
      <c r="AJ312" s="90">
        <f t="shared" si="113"/>
        <v>396032</v>
      </c>
      <c r="AK312" s="90">
        <v>379500</v>
      </c>
      <c r="AL312" s="90">
        <f t="shared" si="114"/>
        <v>451605</v>
      </c>
      <c r="AM312" s="90">
        <v>514800</v>
      </c>
      <c r="AN312" s="90">
        <f t="shared" si="115"/>
        <v>612612</v>
      </c>
      <c r="AO312" s="90">
        <v>165000</v>
      </c>
      <c r="AP312" s="91">
        <f t="shared" si="116"/>
        <v>196350</v>
      </c>
      <c r="AQ312" s="92">
        <f t="shared" si="70"/>
        <v>265900.37668710464</v>
      </c>
      <c r="AR312" s="93">
        <f t="shared" si="71"/>
        <v>316421.4482576545</v>
      </c>
      <c r="AS312" s="94">
        <f t="shared" si="72"/>
        <v>443629.39716508304</v>
      </c>
      <c r="AT312" s="94">
        <f t="shared" si="73"/>
        <v>527918.98262644873</v>
      </c>
      <c r="AU312" s="94">
        <f t="shared" si="74"/>
        <v>343842.23669333331</v>
      </c>
      <c r="AV312" s="94">
        <f t="shared" si="75"/>
        <v>409172.26166506665</v>
      </c>
      <c r="AW312" s="94">
        <f t="shared" si="76"/>
        <v>241505.79178666664</v>
      </c>
      <c r="AX312" s="94">
        <f t="shared" si="77"/>
        <v>287391.89222613326</v>
      </c>
      <c r="AY312" s="94">
        <f t="shared" si="78"/>
        <v>327604.71466666664</v>
      </c>
      <c r="AZ312" s="94">
        <f t="shared" si="79"/>
        <v>389849.6104533333</v>
      </c>
      <c r="BA312" s="94">
        <f t="shared" si="80"/>
        <v>157500</v>
      </c>
      <c r="BB312" s="95">
        <f t="shared" si="81"/>
        <v>187425</v>
      </c>
      <c r="BC312" s="23"/>
      <c r="BD312" s="96">
        <f t="shared" si="82"/>
        <v>249253</v>
      </c>
      <c r="BE312" s="96">
        <f t="shared" si="83"/>
        <v>442516</v>
      </c>
      <c r="BF312" s="96">
        <f t="shared" si="84"/>
        <v>339585</v>
      </c>
      <c r="BG312" s="96">
        <f t="shared" si="85"/>
        <v>52</v>
      </c>
      <c r="BH312" s="96">
        <f t="shared" si="86"/>
        <v>42</v>
      </c>
      <c r="BI312" s="96">
        <f t="shared" si="87"/>
        <v>157143</v>
      </c>
      <c r="BJ312" s="97">
        <f t="shared" si="88"/>
        <v>265900</v>
      </c>
      <c r="BK312" s="96">
        <f t="shared" si="89"/>
        <v>443629</v>
      </c>
      <c r="BL312" s="96">
        <f t="shared" si="90"/>
        <v>343842</v>
      </c>
      <c r="BM312" s="96">
        <f t="shared" si="91"/>
        <v>241506</v>
      </c>
      <c r="BN312" s="96">
        <f t="shared" si="92"/>
        <v>327605</v>
      </c>
      <c r="BO312" s="96">
        <f t="shared" si="93"/>
        <v>157500</v>
      </c>
      <c r="BP312" s="97">
        <f t="shared" si="94"/>
        <v>215250</v>
      </c>
      <c r="BQ312" s="96">
        <f t="shared" si="95"/>
        <v>443629</v>
      </c>
      <c r="BR312" s="96">
        <f t="shared" si="96"/>
        <v>343842</v>
      </c>
      <c r="BS312" s="96">
        <f t="shared" si="97"/>
        <v>362250</v>
      </c>
      <c r="BT312" s="96">
        <f t="shared" si="98"/>
        <v>491400</v>
      </c>
      <c r="BU312" s="98">
        <f t="shared" si="99"/>
        <v>157500</v>
      </c>
      <c r="BV312" s="77">
        <f t="shared" si="100"/>
        <v>2013871</v>
      </c>
      <c r="BW312" s="9"/>
      <c r="BX312" s="9"/>
      <c r="BY312" s="9"/>
      <c r="BZ312" s="9"/>
      <c r="CA312" s="9"/>
      <c r="CB312" s="9"/>
      <c r="CC312" s="9"/>
      <c r="CD312" s="9"/>
      <c r="CE312" s="9"/>
      <c r="CF312" s="9"/>
      <c r="CG312" s="9"/>
      <c r="CH312" s="9"/>
      <c r="CI312" s="9"/>
      <c r="CJ312" s="9"/>
      <c r="CK312" s="9"/>
      <c r="CL312" s="9"/>
      <c r="CM312" s="9"/>
      <c r="CN312" s="9"/>
      <c r="CO312" s="9"/>
      <c r="CP312" s="9"/>
    </row>
    <row r="313" spans="1:94" ht="20.25" hidden="1" customHeight="1" x14ac:dyDescent="0.35">
      <c r="A313" s="79">
        <v>291</v>
      </c>
      <c r="B313" s="79" t="s">
        <v>35</v>
      </c>
      <c r="C313" s="80" t="s">
        <v>255</v>
      </c>
      <c r="D313" s="80" t="str">
        <f t="shared" si="68"/>
        <v>MANO DE OBRA|CATALIZADOR EXOSTO</v>
      </c>
      <c r="E313" s="81" t="s">
        <v>10</v>
      </c>
      <c r="F313" s="82">
        <v>1</v>
      </c>
      <c r="G313" s="83">
        <v>224003.337070384</v>
      </c>
      <c r="H313" s="84">
        <f t="shared" si="101"/>
        <v>266563.97111375694</v>
      </c>
      <c r="I313" s="84">
        <v>224003.337070384</v>
      </c>
      <c r="J313" s="84">
        <f t="shared" si="102"/>
        <v>266563.97111375694</v>
      </c>
      <c r="K313" s="84">
        <v>0.91392000000000007</v>
      </c>
      <c r="L313" s="84">
        <f t="shared" si="103"/>
        <v>1.0875648</v>
      </c>
      <c r="M313" s="84">
        <v>14.633599999999999</v>
      </c>
      <c r="N313" s="84">
        <f t="shared" si="104"/>
        <v>17.413983999999999</v>
      </c>
      <c r="O313" s="84">
        <v>10.88</v>
      </c>
      <c r="P313" s="84">
        <f t="shared" si="105"/>
        <v>12.9472</v>
      </c>
      <c r="Q313" s="84"/>
      <c r="R313" s="84">
        <f t="shared" si="69"/>
        <v>0</v>
      </c>
      <c r="S313" s="86">
        <v>262500</v>
      </c>
      <c r="T313" s="87">
        <f t="shared" si="106"/>
        <v>312375</v>
      </c>
      <c r="U313" s="87">
        <v>262500</v>
      </c>
      <c r="V313" s="87">
        <f t="shared" si="107"/>
        <v>312375</v>
      </c>
      <c r="W313" s="87">
        <v>262500</v>
      </c>
      <c r="X313" s="87">
        <f t="shared" si="108"/>
        <v>312375</v>
      </c>
      <c r="Y313" s="105">
        <v>262500</v>
      </c>
      <c r="Z313" s="87">
        <f t="shared" si="67"/>
        <v>312375</v>
      </c>
      <c r="AA313" s="87">
        <v>262500</v>
      </c>
      <c r="AB313" s="87">
        <f t="shared" si="109"/>
        <v>312375</v>
      </c>
      <c r="AC313" s="87">
        <v>262500</v>
      </c>
      <c r="AD313" s="87">
        <f t="shared" si="110"/>
        <v>312375</v>
      </c>
      <c r="AE313" s="89">
        <v>288800</v>
      </c>
      <c r="AF313" s="90">
        <f t="shared" si="111"/>
        <v>343672</v>
      </c>
      <c r="AG313" s="90">
        <v>288800</v>
      </c>
      <c r="AH313" s="90">
        <f t="shared" si="112"/>
        <v>343672</v>
      </c>
      <c r="AI313" s="90">
        <v>288800</v>
      </c>
      <c r="AJ313" s="90">
        <f t="shared" si="113"/>
        <v>343672</v>
      </c>
      <c r="AK313" s="90">
        <v>288800</v>
      </c>
      <c r="AL313" s="90">
        <f t="shared" si="114"/>
        <v>343672</v>
      </c>
      <c r="AM313" s="90">
        <v>288800</v>
      </c>
      <c r="AN313" s="90">
        <f t="shared" si="115"/>
        <v>343672</v>
      </c>
      <c r="AO313" s="90">
        <v>288800</v>
      </c>
      <c r="AP313" s="91">
        <f t="shared" si="116"/>
        <v>343672</v>
      </c>
      <c r="AQ313" s="92">
        <f t="shared" si="70"/>
        <v>258434.44569012802</v>
      </c>
      <c r="AR313" s="93">
        <f t="shared" si="71"/>
        <v>307536.99037125235</v>
      </c>
      <c r="AS313" s="94">
        <f t="shared" si="72"/>
        <v>258434.44569012802</v>
      </c>
      <c r="AT313" s="94">
        <f t="shared" si="73"/>
        <v>307536.99037125235</v>
      </c>
      <c r="AU313" s="94">
        <f t="shared" si="74"/>
        <v>183766.97130666664</v>
      </c>
      <c r="AV313" s="94">
        <f t="shared" si="75"/>
        <v>218682.69585493329</v>
      </c>
      <c r="AW313" s="94">
        <f t="shared" si="76"/>
        <v>183771.54453333336</v>
      </c>
      <c r="AX313" s="94">
        <f t="shared" si="77"/>
        <v>218688.1379946667</v>
      </c>
      <c r="AY313" s="94">
        <f t="shared" si="78"/>
        <v>183770.29333333333</v>
      </c>
      <c r="AZ313" s="94">
        <f t="shared" si="79"/>
        <v>218686.64906666667</v>
      </c>
      <c r="BA313" s="94">
        <f t="shared" si="80"/>
        <v>275650</v>
      </c>
      <c r="BB313" s="95">
        <f t="shared" si="81"/>
        <v>328023.5</v>
      </c>
      <c r="BC313" s="23"/>
      <c r="BD313" s="96">
        <f t="shared" si="82"/>
        <v>255616</v>
      </c>
      <c r="BE313" s="96">
        <f t="shared" si="83"/>
        <v>255616</v>
      </c>
      <c r="BF313" s="96">
        <f t="shared" si="84"/>
        <v>3</v>
      </c>
      <c r="BG313" s="96">
        <f t="shared" si="85"/>
        <v>44</v>
      </c>
      <c r="BH313" s="96">
        <f t="shared" si="86"/>
        <v>33</v>
      </c>
      <c r="BI313" s="96">
        <f t="shared" si="87"/>
        <v>275023</v>
      </c>
      <c r="BJ313" s="97">
        <f t="shared" si="88"/>
        <v>258434</v>
      </c>
      <c r="BK313" s="96">
        <f t="shared" si="89"/>
        <v>258434</v>
      </c>
      <c r="BL313" s="96">
        <f t="shared" si="90"/>
        <v>183767</v>
      </c>
      <c r="BM313" s="96">
        <f t="shared" si="91"/>
        <v>183772</v>
      </c>
      <c r="BN313" s="96">
        <f t="shared" si="92"/>
        <v>183770</v>
      </c>
      <c r="BO313" s="96">
        <f t="shared" si="93"/>
        <v>275650</v>
      </c>
      <c r="BP313" s="97">
        <f t="shared" si="94"/>
        <v>258434</v>
      </c>
      <c r="BQ313" s="96">
        <f t="shared" si="95"/>
        <v>258434</v>
      </c>
      <c r="BR313" s="96">
        <f t="shared" si="96"/>
        <v>275650</v>
      </c>
      <c r="BS313" s="96">
        <f t="shared" si="97"/>
        <v>275650</v>
      </c>
      <c r="BT313" s="96">
        <f t="shared" si="98"/>
        <v>275650</v>
      </c>
      <c r="BU313" s="98">
        <f t="shared" si="99"/>
        <v>275650</v>
      </c>
      <c r="BV313" s="77">
        <f t="shared" si="100"/>
        <v>1619468</v>
      </c>
      <c r="BW313" s="9"/>
      <c r="BX313" s="9"/>
      <c r="BY313" s="9"/>
      <c r="BZ313" s="9"/>
      <c r="CA313" s="9"/>
      <c r="CB313" s="9"/>
      <c r="CC313" s="9"/>
      <c r="CD313" s="9"/>
      <c r="CE313" s="9"/>
      <c r="CF313" s="9"/>
      <c r="CG313" s="9"/>
      <c r="CH313" s="9"/>
      <c r="CI313" s="9"/>
      <c r="CJ313" s="9"/>
      <c r="CK313" s="9"/>
      <c r="CL313" s="9"/>
      <c r="CM313" s="9"/>
      <c r="CN313" s="9"/>
      <c r="CO313" s="9"/>
      <c r="CP313" s="9"/>
    </row>
    <row r="314" spans="1:94" ht="20.25" hidden="1" customHeight="1" x14ac:dyDescent="0.35">
      <c r="A314" s="99">
        <v>292</v>
      </c>
      <c r="B314" s="99" t="s">
        <v>21</v>
      </c>
      <c r="C314" s="80" t="s">
        <v>255</v>
      </c>
      <c r="D314" s="80" t="str">
        <f t="shared" si="68"/>
        <v>REPUESTOS|CATALIZADOR EXOSTO</v>
      </c>
      <c r="E314" s="81" t="s">
        <v>84</v>
      </c>
      <c r="F314" s="82">
        <v>1</v>
      </c>
      <c r="G314" s="83">
        <v>517385.02643341298</v>
      </c>
      <c r="H314" s="84">
        <f t="shared" si="101"/>
        <v>615688.18145576143</v>
      </c>
      <c r="I314" s="84">
        <v>651415.53733437904</v>
      </c>
      <c r="J314" s="84">
        <f t="shared" si="102"/>
        <v>775184.489427911</v>
      </c>
      <c r="K314" s="84">
        <v>1207771.4246400001</v>
      </c>
      <c r="L314" s="84">
        <f t="shared" si="103"/>
        <v>1437247.9953216</v>
      </c>
      <c r="M314" s="84">
        <v>17.375360000000001</v>
      </c>
      <c r="N314" s="84">
        <f t="shared" si="104"/>
        <v>20.6766784</v>
      </c>
      <c r="O314" s="84">
        <v>14.144000000000002</v>
      </c>
      <c r="P314" s="84">
        <f t="shared" si="105"/>
        <v>16.83136</v>
      </c>
      <c r="Q314" s="84"/>
      <c r="R314" s="84">
        <f t="shared" si="69"/>
        <v>0</v>
      </c>
      <c r="S314" s="86">
        <v>2100000</v>
      </c>
      <c r="T314" s="87">
        <f t="shared" si="106"/>
        <v>2499000</v>
      </c>
      <c r="U314" s="87">
        <v>2985000</v>
      </c>
      <c r="V314" s="87">
        <f t="shared" si="107"/>
        <v>3552150</v>
      </c>
      <c r="W314" s="87">
        <v>1815126</v>
      </c>
      <c r="X314" s="87">
        <f t="shared" si="108"/>
        <v>2159999.94</v>
      </c>
      <c r="Y314" s="105">
        <v>3450000</v>
      </c>
      <c r="Z314" s="87">
        <f t="shared" si="67"/>
        <v>4105500</v>
      </c>
      <c r="AA314" s="87">
        <v>3560000</v>
      </c>
      <c r="AB314" s="87">
        <f t="shared" si="109"/>
        <v>4236400</v>
      </c>
      <c r="AC314" s="87">
        <v>2000000</v>
      </c>
      <c r="AD314" s="87">
        <f t="shared" si="110"/>
        <v>2380000</v>
      </c>
      <c r="AE314" s="89">
        <v>2310000</v>
      </c>
      <c r="AF314" s="90">
        <f t="shared" si="111"/>
        <v>2748900</v>
      </c>
      <c r="AG314" s="90">
        <v>3283500</v>
      </c>
      <c r="AH314" s="90">
        <f t="shared" si="112"/>
        <v>3907365</v>
      </c>
      <c r="AI314" s="90">
        <v>1996600</v>
      </c>
      <c r="AJ314" s="90">
        <f t="shared" si="113"/>
        <v>2375954</v>
      </c>
      <c r="AK314" s="90">
        <v>3795000</v>
      </c>
      <c r="AL314" s="90">
        <f t="shared" si="114"/>
        <v>4516050</v>
      </c>
      <c r="AM314" s="90">
        <v>3916000</v>
      </c>
      <c r="AN314" s="90">
        <f t="shared" si="115"/>
        <v>4660040</v>
      </c>
      <c r="AO314" s="90">
        <v>2200000</v>
      </c>
      <c r="AP314" s="91">
        <f t="shared" si="116"/>
        <v>2618000</v>
      </c>
      <c r="AQ314" s="92">
        <f t="shared" si="70"/>
        <v>1642461.6754778044</v>
      </c>
      <c r="AR314" s="93">
        <f t="shared" si="71"/>
        <v>1954529.3938185871</v>
      </c>
      <c r="AS314" s="94">
        <f t="shared" si="72"/>
        <v>2306638.5124447928</v>
      </c>
      <c r="AT314" s="94">
        <f t="shared" si="73"/>
        <v>2744899.8298093034</v>
      </c>
      <c r="AU314" s="94">
        <f t="shared" si="74"/>
        <v>1673165.8082133334</v>
      </c>
      <c r="AV314" s="94">
        <f t="shared" si="75"/>
        <v>1991067.3117738666</v>
      </c>
      <c r="AW314" s="94">
        <f t="shared" si="76"/>
        <v>2415005.7917866665</v>
      </c>
      <c r="AX314" s="94">
        <f t="shared" si="77"/>
        <v>2873856.892226133</v>
      </c>
      <c r="AY314" s="94">
        <f t="shared" si="78"/>
        <v>2492004.7146666665</v>
      </c>
      <c r="AZ314" s="94">
        <f t="shared" si="79"/>
        <v>2965485.6104533328</v>
      </c>
      <c r="BA314" s="94">
        <f t="shared" si="80"/>
        <v>2100000</v>
      </c>
      <c r="BB314" s="95">
        <f t="shared" si="81"/>
        <v>2499000</v>
      </c>
      <c r="BC314" s="23"/>
      <c r="BD314" s="96">
        <f t="shared" si="82"/>
        <v>1055636</v>
      </c>
      <c r="BE314" s="96">
        <f t="shared" si="83"/>
        <v>1379513</v>
      </c>
      <c r="BF314" s="96">
        <f t="shared" si="84"/>
        <v>1595958</v>
      </c>
      <c r="BG314" s="96">
        <f t="shared" si="85"/>
        <v>52</v>
      </c>
      <c r="BH314" s="96">
        <f t="shared" si="86"/>
        <v>42</v>
      </c>
      <c r="BI314" s="96">
        <f t="shared" si="87"/>
        <v>2095238</v>
      </c>
      <c r="BJ314" s="97">
        <f t="shared" si="88"/>
        <v>1642462</v>
      </c>
      <c r="BK314" s="96">
        <f t="shared" si="89"/>
        <v>2306639</v>
      </c>
      <c r="BL314" s="96">
        <f t="shared" si="90"/>
        <v>1673166</v>
      </c>
      <c r="BM314" s="96">
        <f t="shared" si="91"/>
        <v>2415006</v>
      </c>
      <c r="BN314" s="96">
        <f t="shared" si="92"/>
        <v>2492005</v>
      </c>
      <c r="BO314" s="96">
        <f t="shared" si="93"/>
        <v>2100000</v>
      </c>
      <c r="BP314" s="97">
        <f t="shared" si="94"/>
        <v>2205000</v>
      </c>
      <c r="BQ314" s="96">
        <f t="shared" si="95"/>
        <v>3134250</v>
      </c>
      <c r="BR314" s="96">
        <f t="shared" si="96"/>
        <v>1673166</v>
      </c>
      <c r="BS314" s="96">
        <f t="shared" si="97"/>
        <v>3622500</v>
      </c>
      <c r="BT314" s="96">
        <f t="shared" si="98"/>
        <v>3738000</v>
      </c>
      <c r="BU314" s="98">
        <f t="shared" si="99"/>
        <v>2100000</v>
      </c>
      <c r="BV314" s="77">
        <f t="shared" si="100"/>
        <v>16472916</v>
      </c>
      <c r="BW314" s="9"/>
      <c r="BX314" s="9"/>
      <c r="BY314" s="9"/>
      <c r="BZ314" s="9"/>
      <c r="CA314" s="9"/>
      <c r="CB314" s="9"/>
      <c r="CC314" s="9"/>
      <c r="CD314" s="9"/>
      <c r="CE314" s="9"/>
      <c r="CF314" s="9"/>
      <c r="CG314" s="9"/>
      <c r="CH314" s="9"/>
      <c r="CI314" s="9"/>
      <c r="CJ314" s="9"/>
      <c r="CK314" s="9"/>
      <c r="CL314" s="9"/>
      <c r="CM314" s="9"/>
      <c r="CN314" s="9"/>
      <c r="CO314" s="9"/>
      <c r="CP314" s="9"/>
    </row>
    <row r="315" spans="1:94" ht="20.25" hidden="1" customHeight="1" x14ac:dyDescent="0.35">
      <c r="A315" s="79">
        <v>293</v>
      </c>
      <c r="B315" s="79" t="s">
        <v>35</v>
      </c>
      <c r="C315" s="80" t="s">
        <v>256</v>
      </c>
      <c r="D315" s="80" t="str">
        <f t="shared" si="68"/>
        <v>MANO DE OBRA|CAUCHO Y BALINERA CARDAN</v>
      </c>
      <c r="E315" s="81" t="s">
        <v>10</v>
      </c>
      <c r="F315" s="82">
        <v>1</v>
      </c>
      <c r="G315" s="83">
        <v>224003.337070384</v>
      </c>
      <c r="H315" s="84">
        <f t="shared" si="101"/>
        <v>266563.97111375694</v>
      </c>
      <c r="I315" s="84">
        <v>224003.337070384</v>
      </c>
      <c r="J315" s="84">
        <f t="shared" si="102"/>
        <v>266563.97111375694</v>
      </c>
      <c r="K315" s="84">
        <v>139264</v>
      </c>
      <c r="L315" s="84">
        <f t="shared" si="103"/>
        <v>165724.16</v>
      </c>
      <c r="M315" s="84">
        <v>51208.232320000003</v>
      </c>
      <c r="N315" s="84">
        <f t="shared" si="104"/>
        <v>60937.796460800004</v>
      </c>
      <c r="O315" s="84">
        <v>25954.240000000002</v>
      </c>
      <c r="P315" s="84">
        <f t="shared" si="105"/>
        <v>30885.545600000001</v>
      </c>
      <c r="Q315" s="84"/>
      <c r="R315" s="84">
        <f t="shared" si="69"/>
        <v>0</v>
      </c>
      <c r="S315" s="86">
        <v>175000</v>
      </c>
      <c r="T315" s="87">
        <f t="shared" si="106"/>
        <v>208250</v>
      </c>
      <c r="U315" s="87">
        <v>175000</v>
      </c>
      <c r="V315" s="87">
        <f t="shared" si="107"/>
        <v>208250</v>
      </c>
      <c r="W315" s="87">
        <v>175000</v>
      </c>
      <c r="X315" s="87">
        <f t="shared" si="108"/>
        <v>208250</v>
      </c>
      <c r="Y315" s="105">
        <v>175000</v>
      </c>
      <c r="Z315" s="87">
        <f t="shared" si="67"/>
        <v>208250</v>
      </c>
      <c r="AA315" s="87">
        <v>175000</v>
      </c>
      <c r="AB315" s="87">
        <f t="shared" si="109"/>
        <v>208250</v>
      </c>
      <c r="AC315" s="87">
        <v>175000</v>
      </c>
      <c r="AD315" s="87">
        <f t="shared" si="110"/>
        <v>208250</v>
      </c>
      <c r="AE315" s="89">
        <v>192500</v>
      </c>
      <c r="AF315" s="90">
        <f t="shared" si="111"/>
        <v>229075</v>
      </c>
      <c r="AG315" s="90">
        <v>192500</v>
      </c>
      <c r="AH315" s="90">
        <f t="shared" si="112"/>
        <v>229075</v>
      </c>
      <c r="AI315" s="90">
        <v>192500</v>
      </c>
      <c r="AJ315" s="90">
        <f t="shared" si="113"/>
        <v>229075</v>
      </c>
      <c r="AK315" s="90">
        <v>192500</v>
      </c>
      <c r="AL315" s="90">
        <f t="shared" si="114"/>
        <v>229075</v>
      </c>
      <c r="AM315" s="90">
        <v>192500</v>
      </c>
      <c r="AN315" s="90">
        <f t="shared" si="115"/>
        <v>229075</v>
      </c>
      <c r="AO315" s="90">
        <v>192500</v>
      </c>
      <c r="AP315" s="91">
        <f t="shared" si="116"/>
        <v>229075</v>
      </c>
      <c r="AQ315" s="92">
        <f t="shared" si="70"/>
        <v>197167.77902346136</v>
      </c>
      <c r="AR315" s="93">
        <f t="shared" si="71"/>
        <v>234629.65703791901</v>
      </c>
      <c r="AS315" s="94">
        <f t="shared" si="72"/>
        <v>197167.77902346136</v>
      </c>
      <c r="AT315" s="94">
        <f t="shared" si="73"/>
        <v>234629.65703791901</v>
      </c>
      <c r="AU315" s="94">
        <f t="shared" si="74"/>
        <v>168921.33333333334</v>
      </c>
      <c r="AV315" s="94">
        <f t="shared" si="75"/>
        <v>201016.38666666666</v>
      </c>
      <c r="AW315" s="94">
        <f t="shared" si="76"/>
        <v>139569.41077333334</v>
      </c>
      <c r="AX315" s="94">
        <f t="shared" si="77"/>
        <v>166087.59882026666</v>
      </c>
      <c r="AY315" s="94">
        <f t="shared" si="78"/>
        <v>131151.41333333333</v>
      </c>
      <c r="AZ315" s="94">
        <f t="shared" si="79"/>
        <v>156070.18186666665</v>
      </c>
      <c r="BA315" s="94">
        <f t="shared" si="80"/>
        <v>183750</v>
      </c>
      <c r="BB315" s="95">
        <f t="shared" si="81"/>
        <v>218662.5</v>
      </c>
      <c r="BC315" s="23"/>
      <c r="BD315" s="96">
        <f t="shared" si="82"/>
        <v>195143</v>
      </c>
      <c r="BE315" s="96">
        <f t="shared" si="83"/>
        <v>195143</v>
      </c>
      <c r="BF315" s="96">
        <f t="shared" si="84"/>
        <v>165840</v>
      </c>
      <c r="BG315" s="96">
        <f t="shared" si="85"/>
        <v>98564</v>
      </c>
      <c r="BH315" s="96">
        <f t="shared" si="86"/>
        <v>60682</v>
      </c>
      <c r="BI315" s="96">
        <f t="shared" si="87"/>
        <v>183333</v>
      </c>
      <c r="BJ315" s="97">
        <f t="shared" si="88"/>
        <v>197168</v>
      </c>
      <c r="BK315" s="96">
        <f t="shared" si="89"/>
        <v>197168</v>
      </c>
      <c r="BL315" s="96">
        <f t="shared" si="90"/>
        <v>168921</v>
      </c>
      <c r="BM315" s="96">
        <f t="shared" si="91"/>
        <v>139569</v>
      </c>
      <c r="BN315" s="96">
        <f t="shared" si="92"/>
        <v>131151</v>
      </c>
      <c r="BO315" s="96">
        <f t="shared" si="93"/>
        <v>183750</v>
      </c>
      <c r="BP315" s="97">
        <f t="shared" si="94"/>
        <v>197168</v>
      </c>
      <c r="BQ315" s="96">
        <f t="shared" si="95"/>
        <v>197168</v>
      </c>
      <c r="BR315" s="96">
        <f t="shared" si="96"/>
        <v>168921</v>
      </c>
      <c r="BS315" s="96">
        <f t="shared" si="97"/>
        <v>183750</v>
      </c>
      <c r="BT315" s="96">
        <f t="shared" si="98"/>
        <v>183750</v>
      </c>
      <c r="BU315" s="98">
        <f t="shared" si="99"/>
        <v>183750</v>
      </c>
      <c r="BV315" s="77">
        <f t="shared" si="100"/>
        <v>1114507</v>
      </c>
      <c r="BW315" s="9"/>
      <c r="BX315" s="9"/>
      <c r="BY315" s="9"/>
      <c r="BZ315" s="9"/>
      <c r="CA315" s="9"/>
      <c r="CB315" s="9"/>
      <c r="CC315" s="9"/>
      <c r="CD315" s="9"/>
      <c r="CE315" s="9"/>
      <c r="CF315" s="9"/>
      <c r="CG315" s="9"/>
      <c r="CH315" s="9"/>
      <c r="CI315" s="9"/>
      <c r="CJ315" s="9"/>
      <c r="CK315" s="9"/>
      <c r="CL315" s="9"/>
      <c r="CM315" s="9"/>
      <c r="CN315" s="9"/>
      <c r="CO315" s="9"/>
      <c r="CP315" s="9"/>
    </row>
    <row r="316" spans="1:94" ht="20.25" hidden="1" customHeight="1" x14ac:dyDescent="0.35">
      <c r="A316" s="99">
        <v>294</v>
      </c>
      <c r="B316" s="99" t="s">
        <v>21</v>
      </c>
      <c r="C316" s="80" t="s">
        <v>256</v>
      </c>
      <c r="D316" s="80" t="str">
        <f t="shared" si="68"/>
        <v>REPUESTOS|CAUCHO Y BALINERA CARDAN</v>
      </c>
      <c r="E316" s="81" t="s">
        <v>84</v>
      </c>
      <c r="F316" s="82">
        <v>1</v>
      </c>
      <c r="G316" s="83">
        <v>376528.93527628394</v>
      </c>
      <c r="H316" s="84">
        <f t="shared" si="101"/>
        <v>448069.43297877786</v>
      </c>
      <c r="I316" s="84">
        <v>517783.63647081301</v>
      </c>
      <c r="J316" s="84">
        <f t="shared" si="102"/>
        <v>616162.52740026743</v>
      </c>
      <c r="K316" s="84"/>
      <c r="L316" s="84">
        <f t="shared" si="103"/>
        <v>0</v>
      </c>
      <c r="M316" s="84">
        <v>153085.25568</v>
      </c>
      <c r="N316" s="84">
        <f t="shared" si="104"/>
        <v>182171.45425919999</v>
      </c>
      <c r="O316" s="84">
        <v>78408.896000000008</v>
      </c>
      <c r="P316" s="84">
        <f t="shared" si="105"/>
        <v>93306.586240000004</v>
      </c>
      <c r="Q316" s="84"/>
      <c r="R316" s="84">
        <f t="shared" si="69"/>
        <v>0</v>
      </c>
      <c r="S316" s="86">
        <v>296000</v>
      </c>
      <c r="T316" s="87">
        <f t="shared" si="106"/>
        <v>352240</v>
      </c>
      <c r="U316" s="87">
        <v>456000</v>
      </c>
      <c r="V316" s="87">
        <f t="shared" si="107"/>
        <v>542640</v>
      </c>
      <c r="W316" s="87">
        <v>806722</v>
      </c>
      <c r="X316" s="87">
        <f t="shared" si="108"/>
        <v>959999.17999999993</v>
      </c>
      <c r="Y316" s="105">
        <v>45000</v>
      </c>
      <c r="Z316" s="87">
        <f t="shared" si="67"/>
        <v>53550</v>
      </c>
      <c r="AA316" s="87">
        <v>450000</v>
      </c>
      <c r="AB316" s="87">
        <f t="shared" si="109"/>
        <v>535500</v>
      </c>
      <c r="AC316" s="87">
        <v>3900000</v>
      </c>
      <c r="AD316" s="87">
        <f t="shared" si="110"/>
        <v>4641000</v>
      </c>
      <c r="AE316" s="89">
        <v>325600</v>
      </c>
      <c r="AF316" s="90">
        <f t="shared" si="111"/>
        <v>387464</v>
      </c>
      <c r="AG316" s="90">
        <v>501600</v>
      </c>
      <c r="AH316" s="90">
        <f t="shared" si="112"/>
        <v>596904</v>
      </c>
      <c r="AI316" s="90">
        <v>887400</v>
      </c>
      <c r="AJ316" s="90">
        <f t="shared" si="113"/>
        <v>1056006</v>
      </c>
      <c r="AK316" s="90">
        <v>49500</v>
      </c>
      <c r="AL316" s="90">
        <f t="shared" si="114"/>
        <v>58905</v>
      </c>
      <c r="AM316" s="90">
        <v>495000</v>
      </c>
      <c r="AN316" s="90">
        <f t="shared" si="115"/>
        <v>589050</v>
      </c>
      <c r="AO316" s="90">
        <v>4290000</v>
      </c>
      <c r="AP316" s="91">
        <f t="shared" si="116"/>
        <v>5105100</v>
      </c>
      <c r="AQ316" s="92">
        <f t="shared" si="70"/>
        <v>332709.64509209461</v>
      </c>
      <c r="AR316" s="93">
        <f t="shared" si="71"/>
        <v>395924.47765959258</v>
      </c>
      <c r="AS316" s="94">
        <f t="shared" si="72"/>
        <v>491794.545490271</v>
      </c>
      <c r="AT316" s="94">
        <f t="shared" si="73"/>
        <v>585235.50913342251</v>
      </c>
      <c r="AU316" s="94">
        <f t="shared" si="74"/>
        <v>847061</v>
      </c>
      <c r="AV316" s="94">
        <f t="shared" si="75"/>
        <v>1008002.59</v>
      </c>
      <c r="AW316" s="94">
        <f t="shared" si="76"/>
        <v>82528.418560000006</v>
      </c>
      <c r="AX316" s="94">
        <f t="shared" si="77"/>
        <v>98208.818086400002</v>
      </c>
      <c r="AY316" s="94">
        <f t="shared" si="78"/>
        <v>341136.29866666667</v>
      </c>
      <c r="AZ316" s="94">
        <f t="shared" si="79"/>
        <v>405952.19541333331</v>
      </c>
      <c r="BA316" s="94">
        <f t="shared" si="80"/>
        <v>4095000</v>
      </c>
      <c r="BB316" s="95">
        <f t="shared" si="81"/>
        <v>4873050</v>
      </c>
      <c r="BC316" s="23"/>
      <c r="BD316" s="96">
        <f t="shared" si="82"/>
        <v>329472</v>
      </c>
      <c r="BE316" s="96">
        <f t="shared" si="83"/>
        <v>490363</v>
      </c>
      <c r="BF316" s="96">
        <f t="shared" si="84"/>
        <v>845140</v>
      </c>
      <c r="BG316" s="96">
        <f t="shared" si="85"/>
        <v>61279</v>
      </c>
      <c r="BH316" s="96">
        <f t="shared" si="86"/>
        <v>176511</v>
      </c>
      <c r="BI316" s="96">
        <f t="shared" si="87"/>
        <v>4085714</v>
      </c>
      <c r="BJ316" s="97">
        <f t="shared" si="88"/>
        <v>332710</v>
      </c>
      <c r="BK316" s="96">
        <f t="shared" si="89"/>
        <v>491795</v>
      </c>
      <c r="BL316" s="96">
        <f t="shared" si="90"/>
        <v>847061</v>
      </c>
      <c r="BM316" s="96">
        <f t="shared" si="91"/>
        <v>82528</v>
      </c>
      <c r="BN316" s="96">
        <f t="shared" si="92"/>
        <v>341136</v>
      </c>
      <c r="BO316" s="96">
        <f t="shared" si="93"/>
        <v>4095000</v>
      </c>
      <c r="BP316" s="97">
        <f t="shared" si="94"/>
        <v>332710</v>
      </c>
      <c r="BQ316" s="96">
        <f t="shared" si="95"/>
        <v>491795</v>
      </c>
      <c r="BR316" s="96">
        <f t="shared" si="96"/>
        <v>847061</v>
      </c>
      <c r="BS316" s="96">
        <f t="shared" si="97"/>
        <v>47250</v>
      </c>
      <c r="BT316" s="96">
        <f t="shared" si="98"/>
        <v>472500</v>
      </c>
      <c r="BU316" s="98">
        <f t="shared" si="99"/>
        <v>4095000</v>
      </c>
      <c r="BV316" s="77">
        <f t="shared" si="100"/>
        <v>6286316</v>
      </c>
      <c r="BW316" s="9"/>
      <c r="BX316" s="9"/>
      <c r="BY316" s="9"/>
      <c r="BZ316" s="9"/>
      <c r="CA316" s="9"/>
      <c r="CB316" s="9"/>
      <c r="CC316" s="9"/>
      <c r="CD316" s="9"/>
      <c r="CE316" s="9"/>
      <c r="CF316" s="9"/>
      <c r="CG316" s="9"/>
      <c r="CH316" s="9"/>
      <c r="CI316" s="9"/>
      <c r="CJ316" s="9"/>
      <c r="CK316" s="9"/>
      <c r="CL316" s="9"/>
      <c r="CM316" s="9"/>
      <c r="CN316" s="9"/>
      <c r="CO316" s="9"/>
      <c r="CP316" s="9"/>
    </row>
    <row r="317" spans="1:94" ht="20.25" hidden="1" customHeight="1" x14ac:dyDescent="0.35">
      <c r="A317" s="79">
        <v>295</v>
      </c>
      <c r="B317" s="79" t="s">
        <v>35</v>
      </c>
      <c r="C317" s="80" t="s">
        <v>257</v>
      </c>
      <c r="D317" s="80" t="str">
        <f t="shared" si="68"/>
        <v>MANO DE OBRA|CELDA DE BATERIA HIBRIDA</v>
      </c>
      <c r="E317" s="81" t="s">
        <v>10</v>
      </c>
      <c r="F317" s="82">
        <v>1</v>
      </c>
      <c r="G317" s="83"/>
      <c r="H317" s="84">
        <f t="shared" si="101"/>
        <v>0</v>
      </c>
      <c r="I317" s="84"/>
      <c r="J317" s="84">
        <f t="shared" si="102"/>
        <v>0</v>
      </c>
      <c r="K317" s="84"/>
      <c r="L317" s="84">
        <f t="shared" si="103"/>
        <v>0</v>
      </c>
      <c r="M317" s="84"/>
      <c r="N317" s="84">
        <f t="shared" si="104"/>
        <v>0</v>
      </c>
      <c r="O317" s="84"/>
      <c r="P317" s="84">
        <f t="shared" si="105"/>
        <v>0</v>
      </c>
      <c r="Q317" s="84"/>
      <c r="R317" s="84">
        <f t="shared" si="69"/>
        <v>0</v>
      </c>
      <c r="S317" s="86"/>
      <c r="T317" s="87">
        <f t="shared" si="106"/>
        <v>0</v>
      </c>
      <c r="U317" s="87"/>
      <c r="V317" s="87">
        <f t="shared" si="107"/>
        <v>0</v>
      </c>
      <c r="W317" s="87"/>
      <c r="X317" s="87">
        <f t="shared" si="108"/>
        <v>0</v>
      </c>
      <c r="Y317" s="87"/>
      <c r="Z317" s="87">
        <f t="shared" si="67"/>
        <v>0</v>
      </c>
      <c r="AA317" s="87"/>
      <c r="AB317" s="87">
        <f t="shared" si="109"/>
        <v>0</v>
      </c>
      <c r="AC317" s="87">
        <v>525000</v>
      </c>
      <c r="AD317" s="87">
        <f t="shared" si="110"/>
        <v>624750</v>
      </c>
      <c r="AE317" s="89"/>
      <c r="AF317" s="90">
        <f t="shared" si="111"/>
        <v>0</v>
      </c>
      <c r="AG317" s="90"/>
      <c r="AH317" s="90">
        <f t="shared" si="112"/>
        <v>0</v>
      </c>
      <c r="AI317" s="90"/>
      <c r="AJ317" s="90">
        <f t="shared" si="113"/>
        <v>0</v>
      </c>
      <c r="AK317" s="90"/>
      <c r="AL317" s="90">
        <f t="shared" si="114"/>
        <v>0</v>
      </c>
      <c r="AM317" s="90"/>
      <c r="AN317" s="90">
        <f t="shared" si="115"/>
        <v>0</v>
      </c>
      <c r="AO317" s="90">
        <v>577500</v>
      </c>
      <c r="AP317" s="91">
        <f t="shared" si="116"/>
        <v>687225</v>
      </c>
      <c r="AQ317" s="92" t="e">
        <f t="shared" si="70"/>
        <v>#DIV/0!</v>
      </c>
      <c r="AR317" s="93" t="e">
        <f t="shared" si="71"/>
        <v>#DIV/0!</v>
      </c>
      <c r="AS317" s="94" t="e">
        <f t="shared" si="72"/>
        <v>#DIV/0!</v>
      </c>
      <c r="AT317" s="94" t="e">
        <f t="shared" si="73"/>
        <v>#DIV/0!</v>
      </c>
      <c r="AU317" s="94" t="e">
        <f t="shared" si="74"/>
        <v>#DIV/0!</v>
      </c>
      <c r="AV317" s="94" t="e">
        <f t="shared" si="75"/>
        <v>#DIV/0!</v>
      </c>
      <c r="AW317" s="94" t="e">
        <f t="shared" si="76"/>
        <v>#DIV/0!</v>
      </c>
      <c r="AX317" s="94" t="e">
        <f t="shared" si="77"/>
        <v>#DIV/0!</v>
      </c>
      <c r="AY317" s="94" t="e">
        <f t="shared" si="78"/>
        <v>#DIV/0!</v>
      </c>
      <c r="AZ317" s="94" t="e">
        <f t="shared" si="79"/>
        <v>#DIV/0!</v>
      </c>
      <c r="BA317" s="94">
        <f t="shared" si="80"/>
        <v>551250</v>
      </c>
      <c r="BB317" s="95">
        <f t="shared" si="81"/>
        <v>655987.5</v>
      </c>
      <c r="BC317" s="23"/>
      <c r="BD317" s="96">
        <f t="shared" si="82"/>
        <v>0</v>
      </c>
      <c r="BE317" s="96">
        <f t="shared" si="83"/>
        <v>0</v>
      </c>
      <c r="BF317" s="96">
        <f t="shared" si="84"/>
        <v>0</v>
      </c>
      <c r="BG317" s="96">
        <f t="shared" si="85"/>
        <v>0</v>
      </c>
      <c r="BH317" s="96">
        <f t="shared" si="86"/>
        <v>0</v>
      </c>
      <c r="BI317" s="96">
        <f t="shared" si="87"/>
        <v>550000</v>
      </c>
      <c r="BJ317" s="97">
        <f t="shared" si="88"/>
        <v>0</v>
      </c>
      <c r="BK317" s="96">
        <f t="shared" si="89"/>
        <v>0</v>
      </c>
      <c r="BL317" s="96">
        <f t="shared" si="90"/>
        <v>0</v>
      </c>
      <c r="BM317" s="96">
        <f t="shared" si="91"/>
        <v>0</v>
      </c>
      <c r="BN317" s="96">
        <f t="shared" si="92"/>
        <v>0</v>
      </c>
      <c r="BO317" s="96">
        <f t="shared" si="93"/>
        <v>551250</v>
      </c>
      <c r="BP317" s="97">
        <f t="shared" si="94"/>
        <v>0</v>
      </c>
      <c r="BQ317" s="96">
        <f t="shared" si="95"/>
        <v>0</v>
      </c>
      <c r="BR317" s="96">
        <f t="shared" si="96"/>
        <v>0</v>
      </c>
      <c r="BS317" s="96">
        <f t="shared" si="97"/>
        <v>0</v>
      </c>
      <c r="BT317" s="96">
        <f t="shared" si="98"/>
        <v>0</v>
      </c>
      <c r="BU317" s="98">
        <f t="shared" si="99"/>
        <v>551250</v>
      </c>
      <c r="BV317" s="77">
        <f t="shared" si="100"/>
        <v>551250</v>
      </c>
      <c r="BW317" s="9"/>
      <c r="BX317" s="9"/>
      <c r="BY317" s="9"/>
      <c r="BZ317" s="9"/>
      <c r="CA317" s="9"/>
      <c r="CB317" s="9"/>
      <c r="CC317" s="9"/>
      <c r="CD317" s="9"/>
      <c r="CE317" s="9"/>
      <c r="CF317" s="9"/>
      <c r="CG317" s="9"/>
      <c r="CH317" s="9"/>
      <c r="CI317" s="9"/>
      <c r="CJ317" s="9"/>
      <c r="CK317" s="9"/>
      <c r="CL317" s="9"/>
      <c r="CM317" s="9"/>
      <c r="CN317" s="9"/>
      <c r="CO317" s="9"/>
      <c r="CP317" s="9"/>
    </row>
    <row r="318" spans="1:94" ht="20.25" hidden="1" customHeight="1" x14ac:dyDescent="0.35">
      <c r="A318" s="99">
        <v>296</v>
      </c>
      <c r="B318" s="99" t="s">
        <v>21</v>
      </c>
      <c r="C318" s="80" t="s">
        <v>257</v>
      </c>
      <c r="D318" s="80" t="str">
        <f t="shared" si="68"/>
        <v>REPUESTOS|CELDA DE BATERIA HIBRIDA</v>
      </c>
      <c r="E318" s="81" t="s">
        <v>84</v>
      </c>
      <c r="F318" s="82">
        <v>1</v>
      </c>
      <c r="G318" s="83"/>
      <c r="H318" s="84">
        <f t="shared" si="101"/>
        <v>0</v>
      </c>
      <c r="I318" s="84"/>
      <c r="J318" s="84">
        <f t="shared" si="102"/>
        <v>0</v>
      </c>
      <c r="K318" s="84"/>
      <c r="L318" s="84">
        <f t="shared" si="103"/>
        <v>0</v>
      </c>
      <c r="M318" s="84"/>
      <c r="N318" s="84">
        <f t="shared" si="104"/>
        <v>0</v>
      </c>
      <c r="O318" s="84"/>
      <c r="P318" s="84">
        <f t="shared" si="105"/>
        <v>0</v>
      </c>
      <c r="Q318" s="84"/>
      <c r="R318" s="84">
        <f t="shared" si="69"/>
        <v>0</v>
      </c>
      <c r="S318" s="86"/>
      <c r="T318" s="87">
        <f t="shared" si="106"/>
        <v>0</v>
      </c>
      <c r="U318" s="87"/>
      <c r="V318" s="87">
        <f t="shared" si="107"/>
        <v>0</v>
      </c>
      <c r="W318" s="87"/>
      <c r="X318" s="87">
        <f t="shared" si="108"/>
        <v>0</v>
      </c>
      <c r="Y318" s="87"/>
      <c r="Z318" s="87">
        <f t="shared" si="67"/>
        <v>0</v>
      </c>
      <c r="AA318" s="87"/>
      <c r="AB318" s="87">
        <f t="shared" si="109"/>
        <v>0</v>
      </c>
      <c r="AC318" s="87">
        <v>2200000</v>
      </c>
      <c r="AD318" s="87">
        <f t="shared" si="110"/>
        <v>2618000</v>
      </c>
      <c r="AE318" s="89"/>
      <c r="AF318" s="90">
        <f t="shared" si="111"/>
        <v>0</v>
      </c>
      <c r="AG318" s="90"/>
      <c r="AH318" s="90">
        <f t="shared" si="112"/>
        <v>0</v>
      </c>
      <c r="AI318" s="90"/>
      <c r="AJ318" s="90">
        <f t="shared" si="113"/>
        <v>0</v>
      </c>
      <c r="AK318" s="90"/>
      <c r="AL318" s="90">
        <f t="shared" si="114"/>
        <v>0</v>
      </c>
      <c r="AM318" s="90"/>
      <c r="AN318" s="90">
        <f t="shared" si="115"/>
        <v>0</v>
      </c>
      <c r="AO318" s="90">
        <v>2420000</v>
      </c>
      <c r="AP318" s="91">
        <f t="shared" si="116"/>
        <v>2879800</v>
      </c>
      <c r="AQ318" s="92" t="e">
        <f t="shared" si="70"/>
        <v>#DIV/0!</v>
      </c>
      <c r="AR318" s="93" t="e">
        <f t="shared" si="71"/>
        <v>#DIV/0!</v>
      </c>
      <c r="AS318" s="94" t="e">
        <f t="shared" si="72"/>
        <v>#DIV/0!</v>
      </c>
      <c r="AT318" s="94" t="e">
        <f t="shared" si="73"/>
        <v>#DIV/0!</v>
      </c>
      <c r="AU318" s="94" t="e">
        <f t="shared" si="74"/>
        <v>#DIV/0!</v>
      </c>
      <c r="AV318" s="94" t="e">
        <f t="shared" si="75"/>
        <v>#DIV/0!</v>
      </c>
      <c r="AW318" s="94" t="e">
        <f t="shared" si="76"/>
        <v>#DIV/0!</v>
      </c>
      <c r="AX318" s="94" t="e">
        <f t="shared" si="77"/>
        <v>#DIV/0!</v>
      </c>
      <c r="AY318" s="94" t="e">
        <f t="shared" si="78"/>
        <v>#DIV/0!</v>
      </c>
      <c r="AZ318" s="94" t="e">
        <f t="shared" si="79"/>
        <v>#DIV/0!</v>
      </c>
      <c r="BA318" s="94">
        <f t="shared" si="80"/>
        <v>2310000</v>
      </c>
      <c r="BB318" s="95">
        <f t="shared" si="81"/>
        <v>2748900</v>
      </c>
      <c r="BC318" s="23"/>
      <c r="BD318" s="96">
        <f t="shared" si="82"/>
        <v>0</v>
      </c>
      <c r="BE318" s="96">
        <f t="shared" si="83"/>
        <v>0</v>
      </c>
      <c r="BF318" s="96">
        <f t="shared" si="84"/>
        <v>0</v>
      </c>
      <c r="BG318" s="96">
        <f t="shared" si="85"/>
        <v>0</v>
      </c>
      <c r="BH318" s="96">
        <f t="shared" si="86"/>
        <v>0</v>
      </c>
      <c r="BI318" s="96">
        <f t="shared" si="87"/>
        <v>2304762</v>
      </c>
      <c r="BJ318" s="97">
        <f t="shared" si="88"/>
        <v>0</v>
      </c>
      <c r="BK318" s="96">
        <f t="shared" si="89"/>
        <v>0</v>
      </c>
      <c r="BL318" s="96">
        <f t="shared" si="90"/>
        <v>0</v>
      </c>
      <c r="BM318" s="96">
        <f t="shared" si="91"/>
        <v>0</v>
      </c>
      <c r="BN318" s="96">
        <f t="shared" si="92"/>
        <v>0</v>
      </c>
      <c r="BO318" s="96">
        <f t="shared" si="93"/>
        <v>2310000</v>
      </c>
      <c r="BP318" s="97">
        <f t="shared" si="94"/>
        <v>0</v>
      </c>
      <c r="BQ318" s="96">
        <f t="shared" si="95"/>
        <v>0</v>
      </c>
      <c r="BR318" s="96">
        <f t="shared" si="96"/>
        <v>0</v>
      </c>
      <c r="BS318" s="96">
        <f t="shared" si="97"/>
        <v>0</v>
      </c>
      <c r="BT318" s="96">
        <f t="shared" si="98"/>
        <v>0</v>
      </c>
      <c r="BU318" s="98">
        <f t="shared" si="99"/>
        <v>2310000</v>
      </c>
      <c r="BV318" s="77">
        <f t="shared" si="100"/>
        <v>2310000</v>
      </c>
      <c r="BW318" s="9"/>
      <c r="BX318" s="9"/>
      <c r="BY318" s="9"/>
      <c r="BZ318" s="9"/>
      <c r="CA318" s="9"/>
      <c r="CB318" s="9"/>
      <c r="CC318" s="9"/>
      <c r="CD318" s="9"/>
      <c r="CE318" s="9"/>
      <c r="CF318" s="9"/>
      <c r="CG318" s="9"/>
      <c r="CH318" s="9"/>
      <c r="CI318" s="9"/>
      <c r="CJ318" s="9"/>
      <c r="CK318" s="9"/>
      <c r="CL318" s="9"/>
      <c r="CM318" s="9"/>
      <c r="CN318" s="9"/>
      <c r="CO318" s="9"/>
      <c r="CP318" s="9"/>
    </row>
    <row r="319" spans="1:94" ht="20.25" hidden="1" customHeight="1" x14ac:dyDescent="0.35">
      <c r="A319" s="79">
        <v>297</v>
      </c>
      <c r="B319" s="79" t="s">
        <v>35</v>
      </c>
      <c r="C319" s="80" t="s">
        <v>258</v>
      </c>
      <c r="D319" s="80" t="str">
        <f t="shared" si="68"/>
        <v>MANO DE OBRA|CHAPA PUERTA</v>
      </c>
      <c r="E319" s="81" t="s">
        <v>10</v>
      </c>
      <c r="F319" s="82">
        <v>1</v>
      </c>
      <c r="G319" s="83">
        <v>179203.03743462899</v>
      </c>
      <c r="H319" s="84">
        <f t="shared" si="101"/>
        <v>213251.61454720848</v>
      </c>
      <c r="I319" s="84">
        <v>179203.03743462899</v>
      </c>
      <c r="J319" s="84">
        <f t="shared" si="102"/>
        <v>213251.61454720848</v>
      </c>
      <c r="K319" s="84">
        <v>100388.57408000001</v>
      </c>
      <c r="L319" s="84">
        <f t="shared" si="103"/>
        <v>119462.40315520001</v>
      </c>
      <c r="M319" s="84">
        <v>14.633599999999999</v>
      </c>
      <c r="N319" s="84">
        <f t="shared" si="104"/>
        <v>17.413983999999999</v>
      </c>
      <c r="O319" s="84">
        <v>10.88</v>
      </c>
      <c r="P319" s="84">
        <f t="shared" si="105"/>
        <v>12.9472</v>
      </c>
      <c r="Q319" s="84"/>
      <c r="R319" s="84">
        <f t="shared" si="69"/>
        <v>0</v>
      </c>
      <c r="S319" s="86">
        <v>325000</v>
      </c>
      <c r="T319" s="87">
        <f t="shared" si="106"/>
        <v>386750</v>
      </c>
      <c r="U319" s="87">
        <v>325000</v>
      </c>
      <c r="V319" s="87">
        <f t="shared" si="107"/>
        <v>386750</v>
      </c>
      <c r="W319" s="87">
        <v>325000</v>
      </c>
      <c r="X319" s="87">
        <f t="shared" si="108"/>
        <v>386750</v>
      </c>
      <c r="Y319" s="105">
        <v>325000</v>
      </c>
      <c r="Z319" s="87">
        <f t="shared" si="67"/>
        <v>386750</v>
      </c>
      <c r="AA319" s="87">
        <v>325000</v>
      </c>
      <c r="AB319" s="87">
        <f t="shared" si="109"/>
        <v>386750</v>
      </c>
      <c r="AC319" s="87">
        <v>325000</v>
      </c>
      <c r="AD319" s="87">
        <f t="shared" si="110"/>
        <v>386750</v>
      </c>
      <c r="AE319" s="89">
        <v>357500</v>
      </c>
      <c r="AF319" s="90">
        <f t="shared" si="111"/>
        <v>425425</v>
      </c>
      <c r="AG319" s="90">
        <v>357500</v>
      </c>
      <c r="AH319" s="90">
        <f t="shared" si="112"/>
        <v>425425</v>
      </c>
      <c r="AI319" s="90">
        <v>357500</v>
      </c>
      <c r="AJ319" s="90">
        <f t="shared" si="113"/>
        <v>425425</v>
      </c>
      <c r="AK319" s="90">
        <v>357500</v>
      </c>
      <c r="AL319" s="90">
        <f t="shared" si="114"/>
        <v>425425</v>
      </c>
      <c r="AM319" s="90">
        <v>357500</v>
      </c>
      <c r="AN319" s="90">
        <f t="shared" si="115"/>
        <v>425425</v>
      </c>
      <c r="AO319" s="90">
        <v>357500</v>
      </c>
      <c r="AP319" s="91">
        <f t="shared" si="116"/>
        <v>425425</v>
      </c>
      <c r="AQ319" s="92">
        <f t="shared" si="70"/>
        <v>287234.345811543</v>
      </c>
      <c r="AR319" s="93">
        <f t="shared" si="71"/>
        <v>341808.87151573616</v>
      </c>
      <c r="AS319" s="94">
        <f t="shared" si="72"/>
        <v>287234.345811543</v>
      </c>
      <c r="AT319" s="94">
        <f t="shared" si="73"/>
        <v>341808.87151573616</v>
      </c>
      <c r="AU319" s="94">
        <f t="shared" si="74"/>
        <v>260962.85802666665</v>
      </c>
      <c r="AV319" s="94">
        <f t="shared" si="75"/>
        <v>310545.80105173332</v>
      </c>
      <c r="AW319" s="94">
        <f t="shared" si="76"/>
        <v>227504.87786666668</v>
      </c>
      <c r="AX319" s="94">
        <f t="shared" si="77"/>
        <v>270730.80466133333</v>
      </c>
      <c r="AY319" s="94">
        <f t="shared" si="78"/>
        <v>227503.62666666668</v>
      </c>
      <c r="AZ319" s="94">
        <f t="shared" si="79"/>
        <v>270729.31573333335</v>
      </c>
      <c r="BA319" s="94">
        <f t="shared" si="80"/>
        <v>341250</v>
      </c>
      <c r="BB319" s="95">
        <f t="shared" si="81"/>
        <v>406087.5</v>
      </c>
      <c r="BC319" s="23"/>
      <c r="BD319" s="96">
        <f t="shared" si="82"/>
        <v>261908</v>
      </c>
      <c r="BE319" s="96">
        <f t="shared" si="83"/>
        <v>261908</v>
      </c>
      <c r="BF319" s="96">
        <f t="shared" si="84"/>
        <v>189449</v>
      </c>
      <c r="BG319" s="96">
        <f t="shared" si="85"/>
        <v>44</v>
      </c>
      <c r="BH319" s="96">
        <f t="shared" si="86"/>
        <v>33</v>
      </c>
      <c r="BI319" s="96">
        <f t="shared" si="87"/>
        <v>340476</v>
      </c>
      <c r="BJ319" s="97">
        <f t="shared" si="88"/>
        <v>287234</v>
      </c>
      <c r="BK319" s="96">
        <f t="shared" si="89"/>
        <v>287234</v>
      </c>
      <c r="BL319" s="96">
        <f t="shared" si="90"/>
        <v>260963</v>
      </c>
      <c r="BM319" s="96">
        <f t="shared" si="91"/>
        <v>227505</v>
      </c>
      <c r="BN319" s="96">
        <f t="shared" si="92"/>
        <v>227504</v>
      </c>
      <c r="BO319" s="96">
        <f t="shared" si="93"/>
        <v>341250</v>
      </c>
      <c r="BP319" s="97">
        <f t="shared" si="94"/>
        <v>287234</v>
      </c>
      <c r="BQ319" s="96">
        <f t="shared" si="95"/>
        <v>287234</v>
      </c>
      <c r="BR319" s="96">
        <f t="shared" si="96"/>
        <v>341250</v>
      </c>
      <c r="BS319" s="96">
        <f t="shared" si="97"/>
        <v>341250</v>
      </c>
      <c r="BT319" s="96">
        <f t="shared" si="98"/>
        <v>341250</v>
      </c>
      <c r="BU319" s="98">
        <f t="shared" si="99"/>
        <v>341250</v>
      </c>
      <c r="BV319" s="77">
        <f t="shared" si="100"/>
        <v>1939468</v>
      </c>
      <c r="BW319" s="9"/>
      <c r="BX319" s="9"/>
      <c r="BY319" s="9"/>
      <c r="BZ319" s="9"/>
      <c r="CA319" s="9"/>
      <c r="CB319" s="9"/>
      <c r="CC319" s="9"/>
      <c r="CD319" s="9"/>
      <c r="CE319" s="9"/>
      <c r="CF319" s="9"/>
      <c r="CG319" s="9"/>
      <c r="CH319" s="9"/>
      <c r="CI319" s="9"/>
      <c r="CJ319" s="9"/>
      <c r="CK319" s="9"/>
      <c r="CL319" s="9"/>
      <c r="CM319" s="9"/>
      <c r="CN319" s="9"/>
      <c r="CO319" s="9"/>
      <c r="CP319" s="9"/>
    </row>
    <row r="320" spans="1:94" ht="20.25" hidden="1" customHeight="1" x14ac:dyDescent="0.35">
      <c r="A320" s="99">
        <v>298</v>
      </c>
      <c r="B320" s="99" t="s">
        <v>21</v>
      </c>
      <c r="C320" s="80" t="s">
        <v>258</v>
      </c>
      <c r="D320" s="80" t="str">
        <f t="shared" si="68"/>
        <v>REPUESTOS|CHAPA PUERTA</v>
      </c>
      <c r="E320" s="81" t="s">
        <v>84</v>
      </c>
      <c r="F320" s="82">
        <v>1</v>
      </c>
      <c r="G320" s="83">
        <v>152477.68792212298</v>
      </c>
      <c r="H320" s="84">
        <f t="shared" si="101"/>
        <v>181448.44862732635</v>
      </c>
      <c r="I320" s="84">
        <v>199748.466860944</v>
      </c>
      <c r="J320" s="84">
        <f t="shared" si="102"/>
        <v>237700.67556452335</v>
      </c>
      <c r="K320" s="84">
        <v>327085.712</v>
      </c>
      <c r="L320" s="84">
        <f t="shared" si="103"/>
        <v>389231.99728000001</v>
      </c>
      <c r="M320" s="84">
        <v>18.289280000000002</v>
      </c>
      <c r="N320" s="84">
        <f t="shared" si="104"/>
        <v>21.764243199999999</v>
      </c>
      <c r="O320" s="84">
        <v>14.144000000000002</v>
      </c>
      <c r="P320" s="84">
        <f t="shared" si="105"/>
        <v>16.83136</v>
      </c>
      <c r="Q320" s="84"/>
      <c r="R320" s="84">
        <f t="shared" si="69"/>
        <v>0</v>
      </c>
      <c r="S320" s="86">
        <v>263800</v>
      </c>
      <c r="T320" s="87">
        <f t="shared" si="106"/>
        <v>313922</v>
      </c>
      <c r="U320" s="87">
        <v>456000</v>
      </c>
      <c r="V320" s="87">
        <f t="shared" si="107"/>
        <v>542640</v>
      </c>
      <c r="W320" s="87">
        <v>1008403</v>
      </c>
      <c r="X320" s="87">
        <f t="shared" si="108"/>
        <v>1199999.5699999998</v>
      </c>
      <c r="Y320" s="105">
        <v>840000</v>
      </c>
      <c r="Z320" s="87">
        <f t="shared" si="67"/>
        <v>999600</v>
      </c>
      <c r="AA320" s="87">
        <v>450000</v>
      </c>
      <c r="AB320" s="87">
        <f t="shared" si="109"/>
        <v>535500</v>
      </c>
      <c r="AC320" s="87">
        <v>700000</v>
      </c>
      <c r="AD320" s="87">
        <f t="shared" si="110"/>
        <v>833000</v>
      </c>
      <c r="AE320" s="89">
        <v>290200</v>
      </c>
      <c r="AF320" s="90">
        <f t="shared" si="111"/>
        <v>345338</v>
      </c>
      <c r="AG320" s="90">
        <v>501600</v>
      </c>
      <c r="AH320" s="90">
        <f t="shared" si="112"/>
        <v>596904</v>
      </c>
      <c r="AI320" s="90">
        <v>1109200</v>
      </c>
      <c r="AJ320" s="90">
        <f t="shared" si="113"/>
        <v>1319948</v>
      </c>
      <c r="AK320" s="90">
        <v>924000</v>
      </c>
      <c r="AL320" s="90">
        <f t="shared" si="114"/>
        <v>1099560</v>
      </c>
      <c r="AM320" s="90">
        <v>495000</v>
      </c>
      <c r="AN320" s="90">
        <f t="shared" si="115"/>
        <v>589050</v>
      </c>
      <c r="AO320" s="90">
        <v>770000</v>
      </c>
      <c r="AP320" s="91">
        <f t="shared" si="116"/>
        <v>916300</v>
      </c>
      <c r="AQ320" s="92">
        <f t="shared" si="70"/>
        <v>235492.56264070768</v>
      </c>
      <c r="AR320" s="93">
        <f t="shared" si="71"/>
        <v>280236.14954244212</v>
      </c>
      <c r="AS320" s="94">
        <f t="shared" si="72"/>
        <v>385782.82228698133</v>
      </c>
      <c r="AT320" s="94">
        <f t="shared" si="73"/>
        <v>459081.55852150777</v>
      </c>
      <c r="AU320" s="94">
        <f t="shared" si="74"/>
        <v>814896.23733333347</v>
      </c>
      <c r="AV320" s="94">
        <f t="shared" si="75"/>
        <v>969726.52242666681</v>
      </c>
      <c r="AW320" s="94">
        <f t="shared" si="76"/>
        <v>588006.09642666671</v>
      </c>
      <c r="AX320" s="94">
        <f t="shared" si="77"/>
        <v>699727.25474773336</v>
      </c>
      <c r="AY320" s="94">
        <f t="shared" si="78"/>
        <v>315004.71466666664</v>
      </c>
      <c r="AZ320" s="94">
        <f t="shared" si="79"/>
        <v>374855.6104533333</v>
      </c>
      <c r="BA320" s="94">
        <f t="shared" si="80"/>
        <v>735000</v>
      </c>
      <c r="BB320" s="95">
        <f t="shared" si="81"/>
        <v>874650</v>
      </c>
      <c r="BC320" s="23"/>
      <c r="BD320" s="96">
        <f t="shared" si="82"/>
        <v>217470</v>
      </c>
      <c r="BE320" s="96">
        <f t="shared" si="83"/>
        <v>326339</v>
      </c>
      <c r="BF320" s="96">
        <f t="shared" si="84"/>
        <v>605997</v>
      </c>
      <c r="BG320" s="96">
        <f t="shared" si="85"/>
        <v>55</v>
      </c>
      <c r="BH320" s="96">
        <f t="shared" si="86"/>
        <v>42</v>
      </c>
      <c r="BI320" s="96">
        <f t="shared" si="87"/>
        <v>733333</v>
      </c>
      <c r="BJ320" s="97">
        <f t="shared" si="88"/>
        <v>235493</v>
      </c>
      <c r="BK320" s="96">
        <f t="shared" si="89"/>
        <v>385783</v>
      </c>
      <c r="BL320" s="96">
        <f t="shared" si="90"/>
        <v>814896</v>
      </c>
      <c r="BM320" s="96">
        <f t="shared" si="91"/>
        <v>588006</v>
      </c>
      <c r="BN320" s="96">
        <f t="shared" si="92"/>
        <v>315005</v>
      </c>
      <c r="BO320" s="96">
        <f t="shared" si="93"/>
        <v>735000</v>
      </c>
      <c r="BP320" s="97">
        <f t="shared" si="94"/>
        <v>235493</v>
      </c>
      <c r="BQ320" s="96">
        <f t="shared" si="95"/>
        <v>478800</v>
      </c>
      <c r="BR320" s="96">
        <f t="shared" si="96"/>
        <v>1058802</v>
      </c>
      <c r="BS320" s="96">
        <f t="shared" si="97"/>
        <v>882000</v>
      </c>
      <c r="BT320" s="96">
        <f t="shared" si="98"/>
        <v>472500</v>
      </c>
      <c r="BU320" s="98">
        <f t="shared" si="99"/>
        <v>735000</v>
      </c>
      <c r="BV320" s="77">
        <f t="shared" si="100"/>
        <v>3862595</v>
      </c>
      <c r="BW320" s="9"/>
      <c r="BX320" s="9"/>
      <c r="BY320" s="9"/>
      <c r="BZ320" s="9"/>
      <c r="CA320" s="9"/>
      <c r="CB320" s="9"/>
      <c r="CC320" s="9"/>
      <c r="CD320" s="9"/>
      <c r="CE320" s="9"/>
      <c r="CF320" s="9"/>
      <c r="CG320" s="9"/>
      <c r="CH320" s="9"/>
      <c r="CI320" s="9"/>
      <c r="CJ320" s="9"/>
      <c r="CK320" s="9"/>
      <c r="CL320" s="9"/>
      <c r="CM320" s="9"/>
      <c r="CN320" s="9"/>
      <c r="CO320" s="9"/>
      <c r="CP320" s="9"/>
    </row>
    <row r="321" spans="1:94" ht="20.25" hidden="1" customHeight="1" x14ac:dyDescent="0.35">
      <c r="A321" s="79">
        <v>299</v>
      </c>
      <c r="B321" s="79" t="s">
        <v>35</v>
      </c>
      <c r="C321" s="80" t="s">
        <v>259</v>
      </c>
      <c r="D321" s="80" t="str">
        <f t="shared" si="68"/>
        <v>MANO DE OBRA|CHUPA BOMBA FRENO</v>
      </c>
      <c r="E321" s="81" t="s">
        <v>10</v>
      </c>
      <c r="F321" s="82">
        <v>1</v>
      </c>
      <c r="G321" s="83">
        <v>224003.337070384</v>
      </c>
      <c r="H321" s="84">
        <f t="shared" si="101"/>
        <v>266563.97111375694</v>
      </c>
      <c r="I321" s="84">
        <v>224003.337070384</v>
      </c>
      <c r="J321" s="84">
        <f t="shared" si="102"/>
        <v>266563.97111375694</v>
      </c>
      <c r="K321" s="84">
        <v>0.91392000000000007</v>
      </c>
      <c r="L321" s="84">
        <f t="shared" si="103"/>
        <v>1.0875648</v>
      </c>
      <c r="M321" s="84">
        <v>14.633599999999999</v>
      </c>
      <c r="N321" s="84">
        <f t="shared" si="104"/>
        <v>17.413983999999999</v>
      </c>
      <c r="O321" s="84">
        <v>10.88</v>
      </c>
      <c r="P321" s="84">
        <f t="shared" si="105"/>
        <v>12.9472</v>
      </c>
      <c r="Q321" s="84"/>
      <c r="R321" s="84">
        <f t="shared" si="69"/>
        <v>0</v>
      </c>
      <c r="S321" s="86">
        <v>218750</v>
      </c>
      <c r="T321" s="87">
        <f t="shared" si="106"/>
        <v>260312.5</v>
      </c>
      <c r="U321" s="87">
        <v>218750</v>
      </c>
      <c r="V321" s="87">
        <f t="shared" si="107"/>
        <v>260312.5</v>
      </c>
      <c r="W321" s="87">
        <v>218750</v>
      </c>
      <c r="X321" s="87">
        <f t="shared" si="108"/>
        <v>260312.5</v>
      </c>
      <c r="Y321" s="105">
        <v>218750</v>
      </c>
      <c r="Z321" s="87">
        <f t="shared" si="67"/>
        <v>260312.5</v>
      </c>
      <c r="AA321" s="87">
        <v>218750</v>
      </c>
      <c r="AB321" s="87">
        <f t="shared" si="109"/>
        <v>260312.5</v>
      </c>
      <c r="AC321" s="87">
        <v>218750</v>
      </c>
      <c r="AD321" s="87">
        <f t="shared" si="110"/>
        <v>260312.5</v>
      </c>
      <c r="AE321" s="89">
        <v>240600</v>
      </c>
      <c r="AF321" s="90">
        <f t="shared" si="111"/>
        <v>286314</v>
      </c>
      <c r="AG321" s="90">
        <v>240600</v>
      </c>
      <c r="AH321" s="90">
        <f t="shared" si="112"/>
        <v>286314</v>
      </c>
      <c r="AI321" s="90">
        <v>240600</v>
      </c>
      <c r="AJ321" s="90">
        <f t="shared" si="113"/>
        <v>286314</v>
      </c>
      <c r="AK321" s="90">
        <v>240600</v>
      </c>
      <c r="AL321" s="90">
        <f t="shared" si="114"/>
        <v>286314</v>
      </c>
      <c r="AM321" s="90">
        <v>240600</v>
      </c>
      <c r="AN321" s="90">
        <f t="shared" si="115"/>
        <v>286314</v>
      </c>
      <c r="AO321" s="90">
        <v>240600</v>
      </c>
      <c r="AP321" s="91">
        <f t="shared" si="116"/>
        <v>286314</v>
      </c>
      <c r="AQ321" s="92">
        <f t="shared" si="70"/>
        <v>227784.44569012802</v>
      </c>
      <c r="AR321" s="93">
        <f t="shared" si="71"/>
        <v>271063.49037125235</v>
      </c>
      <c r="AS321" s="94">
        <f t="shared" si="72"/>
        <v>227784.44569012802</v>
      </c>
      <c r="AT321" s="94">
        <f t="shared" si="73"/>
        <v>271063.49037125235</v>
      </c>
      <c r="AU321" s="94">
        <f t="shared" si="74"/>
        <v>153116.97130666664</v>
      </c>
      <c r="AV321" s="94">
        <f t="shared" si="75"/>
        <v>182209.19585493329</v>
      </c>
      <c r="AW321" s="94">
        <f t="shared" si="76"/>
        <v>153121.54453333333</v>
      </c>
      <c r="AX321" s="94">
        <f t="shared" si="77"/>
        <v>182214.63799466667</v>
      </c>
      <c r="AY321" s="94">
        <f t="shared" si="78"/>
        <v>153120.29333333333</v>
      </c>
      <c r="AZ321" s="94">
        <f t="shared" si="79"/>
        <v>182213.14906666667</v>
      </c>
      <c r="BA321" s="94">
        <f t="shared" si="80"/>
        <v>229675</v>
      </c>
      <c r="BB321" s="95">
        <f t="shared" si="81"/>
        <v>273313.25</v>
      </c>
      <c r="BC321" s="23"/>
      <c r="BD321" s="96">
        <f t="shared" si="82"/>
        <v>227412</v>
      </c>
      <c r="BE321" s="96">
        <f t="shared" si="83"/>
        <v>227412</v>
      </c>
      <c r="BF321" s="96">
        <f t="shared" si="84"/>
        <v>3</v>
      </c>
      <c r="BG321" s="96">
        <f t="shared" si="85"/>
        <v>44</v>
      </c>
      <c r="BH321" s="96">
        <f t="shared" si="86"/>
        <v>33</v>
      </c>
      <c r="BI321" s="96">
        <f t="shared" si="87"/>
        <v>229155</v>
      </c>
      <c r="BJ321" s="97">
        <f t="shared" si="88"/>
        <v>227784</v>
      </c>
      <c r="BK321" s="96">
        <f t="shared" si="89"/>
        <v>227784</v>
      </c>
      <c r="BL321" s="96">
        <f t="shared" si="90"/>
        <v>153117</v>
      </c>
      <c r="BM321" s="96">
        <f t="shared" si="91"/>
        <v>153122</v>
      </c>
      <c r="BN321" s="96">
        <f t="shared" si="92"/>
        <v>153120</v>
      </c>
      <c r="BO321" s="96">
        <f t="shared" si="93"/>
        <v>229675</v>
      </c>
      <c r="BP321" s="97">
        <f t="shared" si="94"/>
        <v>227784</v>
      </c>
      <c r="BQ321" s="96">
        <f t="shared" si="95"/>
        <v>227784</v>
      </c>
      <c r="BR321" s="96">
        <f t="shared" si="96"/>
        <v>229675</v>
      </c>
      <c r="BS321" s="96">
        <f t="shared" si="97"/>
        <v>229675</v>
      </c>
      <c r="BT321" s="96">
        <f t="shared" si="98"/>
        <v>229675</v>
      </c>
      <c r="BU321" s="98">
        <f t="shared" si="99"/>
        <v>229675</v>
      </c>
      <c r="BV321" s="77">
        <f t="shared" si="100"/>
        <v>1374268</v>
      </c>
      <c r="BW321" s="9"/>
      <c r="BX321" s="9"/>
      <c r="BY321" s="9"/>
      <c r="BZ321" s="9"/>
      <c r="CA321" s="9"/>
      <c r="CB321" s="9"/>
      <c r="CC321" s="9"/>
      <c r="CD321" s="9"/>
      <c r="CE321" s="9"/>
      <c r="CF321" s="9"/>
      <c r="CG321" s="9"/>
      <c r="CH321" s="9"/>
      <c r="CI321" s="9"/>
      <c r="CJ321" s="9"/>
      <c r="CK321" s="9"/>
      <c r="CL321" s="9"/>
      <c r="CM321" s="9"/>
      <c r="CN321" s="9"/>
      <c r="CO321" s="9"/>
      <c r="CP321" s="9"/>
    </row>
    <row r="322" spans="1:94" ht="20.25" hidden="1" customHeight="1" x14ac:dyDescent="0.35">
      <c r="A322" s="99">
        <v>300</v>
      </c>
      <c r="B322" s="99" t="s">
        <v>21</v>
      </c>
      <c r="C322" s="80" t="s">
        <v>259</v>
      </c>
      <c r="D322" s="80" t="str">
        <f t="shared" si="68"/>
        <v>REPUESTOS|CHUPA BOMBA FRENO</v>
      </c>
      <c r="E322" s="81" t="s">
        <v>84</v>
      </c>
      <c r="F322" s="82">
        <v>1</v>
      </c>
      <c r="G322" s="83">
        <v>99586.254195440997</v>
      </c>
      <c r="H322" s="84">
        <f t="shared" si="101"/>
        <v>118507.64249257479</v>
      </c>
      <c r="I322" s="84">
        <v>212142.585294277</v>
      </c>
      <c r="J322" s="84">
        <f t="shared" si="102"/>
        <v>252449.67650018961</v>
      </c>
      <c r="K322" s="84">
        <v>0.91392000000000007</v>
      </c>
      <c r="L322" s="84">
        <f t="shared" si="103"/>
        <v>1.0875648</v>
      </c>
      <c r="M322" s="84">
        <v>18.289280000000002</v>
      </c>
      <c r="N322" s="84">
        <f t="shared" si="104"/>
        <v>21.764243199999999</v>
      </c>
      <c r="O322" s="84">
        <v>14.144000000000002</v>
      </c>
      <c r="P322" s="84">
        <f t="shared" si="105"/>
        <v>16.83136</v>
      </c>
      <c r="Q322" s="84"/>
      <c r="R322" s="84">
        <f t="shared" si="69"/>
        <v>0</v>
      </c>
      <c r="S322" s="86">
        <v>75600</v>
      </c>
      <c r="T322" s="87">
        <f t="shared" si="106"/>
        <v>89964</v>
      </c>
      <c r="U322" s="87">
        <v>158000</v>
      </c>
      <c r="V322" s="87">
        <f t="shared" si="107"/>
        <v>188020</v>
      </c>
      <c r="W322" s="87">
        <v>151260</v>
      </c>
      <c r="X322" s="87">
        <f t="shared" si="108"/>
        <v>179999.4</v>
      </c>
      <c r="Y322" s="105">
        <v>132000</v>
      </c>
      <c r="Z322" s="87">
        <f t="shared" si="67"/>
        <v>157080</v>
      </c>
      <c r="AA322" s="87">
        <v>96000</v>
      </c>
      <c r="AB322" s="87">
        <f t="shared" si="109"/>
        <v>114240</v>
      </c>
      <c r="AC322" s="87">
        <v>1920000</v>
      </c>
      <c r="AD322" s="87">
        <f t="shared" si="110"/>
        <v>2284800</v>
      </c>
      <c r="AE322" s="89">
        <v>83200</v>
      </c>
      <c r="AF322" s="90">
        <f t="shared" si="111"/>
        <v>99008</v>
      </c>
      <c r="AG322" s="90">
        <v>173800</v>
      </c>
      <c r="AH322" s="90">
        <f t="shared" si="112"/>
        <v>206822</v>
      </c>
      <c r="AI322" s="90">
        <v>166400</v>
      </c>
      <c r="AJ322" s="90">
        <f t="shared" si="113"/>
        <v>198016</v>
      </c>
      <c r="AK322" s="90">
        <v>145200</v>
      </c>
      <c r="AL322" s="90">
        <f t="shared" si="114"/>
        <v>172788</v>
      </c>
      <c r="AM322" s="90">
        <v>105600</v>
      </c>
      <c r="AN322" s="90">
        <f t="shared" si="115"/>
        <v>125664</v>
      </c>
      <c r="AO322" s="90">
        <v>2112000</v>
      </c>
      <c r="AP322" s="91">
        <f t="shared" si="116"/>
        <v>2513280</v>
      </c>
      <c r="AQ322" s="92">
        <f t="shared" si="70"/>
        <v>86128.751398480337</v>
      </c>
      <c r="AR322" s="93">
        <f t="shared" si="71"/>
        <v>102493.2141641916</v>
      </c>
      <c r="AS322" s="94">
        <f t="shared" si="72"/>
        <v>181314.19509809231</v>
      </c>
      <c r="AT322" s="94">
        <f t="shared" si="73"/>
        <v>215763.89216672984</v>
      </c>
      <c r="AU322" s="94">
        <f t="shared" si="74"/>
        <v>105886.97130666666</v>
      </c>
      <c r="AV322" s="94">
        <f t="shared" si="75"/>
        <v>126005.49585493332</v>
      </c>
      <c r="AW322" s="94">
        <f t="shared" si="76"/>
        <v>92406.096426666671</v>
      </c>
      <c r="AX322" s="94">
        <f t="shared" si="77"/>
        <v>109963.25474773333</v>
      </c>
      <c r="AY322" s="94">
        <f t="shared" si="78"/>
        <v>67204.714666666667</v>
      </c>
      <c r="AZ322" s="94">
        <f t="shared" si="79"/>
        <v>79973.610453333327</v>
      </c>
      <c r="BA322" s="94">
        <f t="shared" si="80"/>
        <v>2016000</v>
      </c>
      <c r="BB322" s="95">
        <f t="shared" si="81"/>
        <v>2399040</v>
      </c>
      <c r="BC322" s="23"/>
      <c r="BD322" s="96">
        <f t="shared" si="82"/>
        <v>85014</v>
      </c>
      <c r="BE322" s="96">
        <f t="shared" si="83"/>
        <v>178607</v>
      </c>
      <c r="BF322" s="96">
        <f t="shared" si="84"/>
        <v>3</v>
      </c>
      <c r="BG322" s="96">
        <f t="shared" si="85"/>
        <v>55</v>
      </c>
      <c r="BH322" s="96">
        <f t="shared" si="86"/>
        <v>42</v>
      </c>
      <c r="BI322" s="96">
        <f t="shared" si="87"/>
        <v>2011429</v>
      </c>
      <c r="BJ322" s="97">
        <f t="shared" si="88"/>
        <v>86129</v>
      </c>
      <c r="BK322" s="96">
        <f t="shared" si="89"/>
        <v>181314</v>
      </c>
      <c r="BL322" s="96">
        <f t="shared" si="90"/>
        <v>105887</v>
      </c>
      <c r="BM322" s="96">
        <f t="shared" si="91"/>
        <v>92406</v>
      </c>
      <c r="BN322" s="96">
        <f t="shared" si="92"/>
        <v>67205</v>
      </c>
      <c r="BO322" s="96">
        <f t="shared" si="93"/>
        <v>2016000</v>
      </c>
      <c r="BP322" s="97">
        <f t="shared" si="94"/>
        <v>86129</v>
      </c>
      <c r="BQ322" s="96">
        <f t="shared" si="95"/>
        <v>181314</v>
      </c>
      <c r="BR322" s="96">
        <f t="shared" si="96"/>
        <v>158830</v>
      </c>
      <c r="BS322" s="96">
        <f t="shared" si="97"/>
        <v>138600</v>
      </c>
      <c r="BT322" s="96">
        <f t="shared" si="98"/>
        <v>100800</v>
      </c>
      <c r="BU322" s="98">
        <f t="shared" si="99"/>
        <v>2016000</v>
      </c>
      <c r="BV322" s="77">
        <f t="shared" si="100"/>
        <v>2681673</v>
      </c>
      <c r="BW322" s="9"/>
      <c r="BX322" s="9"/>
      <c r="BY322" s="9"/>
      <c r="BZ322" s="9"/>
      <c r="CA322" s="9"/>
      <c r="CB322" s="9"/>
      <c r="CC322" s="9"/>
      <c r="CD322" s="9"/>
      <c r="CE322" s="9"/>
      <c r="CF322" s="9"/>
      <c r="CG322" s="9"/>
      <c r="CH322" s="9"/>
      <c r="CI322" s="9"/>
      <c r="CJ322" s="9"/>
      <c r="CK322" s="9"/>
      <c r="CL322" s="9"/>
      <c r="CM322" s="9"/>
      <c r="CN322" s="9"/>
      <c r="CO322" s="9"/>
      <c r="CP322" s="9"/>
    </row>
    <row r="323" spans="1:94" ht="20.25" hidden="1" customHeight="1" x14ac:dyDescent="0.35">
      <c r="A323" s="79">
        <v>301</v>
      </c>
      <c r="B323" s="79" t="s">
        <v>35</v>
      </c>
      <c r="C323" s="80" t="s">
        <v>260</v>
      </c>
      <c r="D323" s="80" t="str">
        <f t="shared" si="68"/>
        <v>MANO DE OBRA|CHUPAS</v>
      </c>
      <c r="E323" s="81" t="s">
        <v>10</v>
      </c>
      <c r="F323" s="82">
        <v>1</v>
      </c>
      <c r="G323" s="83">
        <v>224003.337070384</v>
      </c>
      <c r="H323" s="84">
        <f t="shared" si="101"/>
        <v>266563.97111375694</v>
      </c>
      <c r="I323" s="84">
        <v>224003.337070384</v>
      </c>
      <c r="J323" s="84">
        <f t="shared" si="102"/>
        <v>266563.97111375694</v>
      </c>
      <c r="K323" s="84">
        <v>0.91392000000000007</v>
      </c>
      <c r="L323" s="84">
        <f t="shared" si="103"/>
        <v>1.0875648</v>
      </c>
      <c r="M323" s="84">
        <v>14.633599999999999</v>
      </c>
      <c r="N323" s="84">
        <f t="shared" si="104"/>
        <v>17.413983999999999</v>
      </c>
      <c r="O323" s="84">
        <v>10.88</v>
      </c>
      <c r="P323" s="84">
        <f t="shared" si="105"/>
        <v>12.9472</v>
      </c>
      <c r="Q323" s="84"/>
      <c r="R323" s="84">
        <f t="shared" si="69"/>
        <v>0</v>
      </c>
      <c r="S323" s="86">
        <v>218750</v>
      </c>
      <c r="T323" s="87">
        <f t="shared" si="106"/>
        <v>260312.5</v>
      </c>
      <c r="U323" s="87">
        <v>218750</v>
      </c>
      <c r="V323" s="87">
        <f t="shared" si="107"/>
        <v>260312.5</v>
      </c>
      <c r="W323" s="87">
        <v>218750</v>
      </c>
      <c r="X323" s="87">
        <f t="shared" si="108"/>
        <v>260312.5</v>
      </c>
      <c r="Y323" s="105">
        <v>218750</v>
      </c>
      <c r="Z323" s="87">
        <f t="shared" si="67"/>
        <v>260312.5</v>
      </c>
      <c r="AA323" s="87">
        <v>218750</v>
      </c>
      <c r="AB323" s="87">
        <f t="shared" si="109"/>
        <v>260312.5</v>
      </c>
      <c r="AC323" s="87">
        <v>218750</v>
      </c>
      <c r="AD323" s="87">
        <f t="shared" si="110"/>
        <v>260312.5</v>
      </c>
      <c r="AE323" s="89">
        <v>240600</v>
      </c>
      <c r="AF323" s="90">
        <f t="shared" si="111"/>
        <v>286314</v>
      </c>
      <c r="AG323" s="90">
        <v>240600</v>
      </c>
      <c r="AH323" s="90">
        <f t="shared" si="112"/>
        <v>286314</v>
      </c>
      <c r="AI323" s="90">
        <v>240600</v>
      </c>
      <c r="AJ323" s="90">
        <f t="shared" si="113"/>
        <v>286314</v>
      </c>
      <c r="AK323" s="90">
        <v>240600</v>
      </c>
      <c r="AL323" s="90">
        <f t="shared" si="114"/>
        <v>286314</v>
      </c>
      <c r="AM323" s="90">
        <v>240600</v>
      </c>
      <c r="AN323" s="90">
        <f t="shared" si="115"/>
        <v>286314</v>
      </c>
      <c r="AO323" s="90">
        <v>240600</v>
      </c>
      <c r="AP323" s="91">
        <f t="shared" si="116"/>
        <v>286314</v>
      </c>
      <c r="AQ323" s="92">
        <f t="shared" si="70"/>
        <v>227784.44569012802</v>
      </c>
      <c r="AR323" s="93">
        <f t="shared" si="71"/>
        <v>271063.49037125235</v>
      </c>
      <c r="AS323" s="94">
        <f t="shared" si="72"/>
        <v>227784.44569012802</v>
      </c>
      <c r="AT323" s="94">
        <f t="shared" si="73"/>
        <v>271063.49037125235</v>
      </c>
      <c r="AU323" s="94">
        <f t="shared" si="74"/>
        <v>153116.97130666664</v>
      </c>
      <c r="AV323" s="94">
        <f t="shared" si="75"/>
        <v>182209.19585493329</v>
      </c>
      <c r="AW323" s="94">
        <f t="shared" si="76"/>
        <v>153121.54453333333</v>
      </c>
      <c r="AX323" s="94">
        <f t="shared" si="77"/>
        <v>182214.63799466667</v>
      </c>
      <c r="AY323" s="94">
        <f t="shared" si="78"/>
        <v>153120.29333333333</v>
      </c>
      <c r="AZ323" s="94">
        <f t="shared" si="79"/>
        <v>182213.14906666667</v>
      </c>
      <c r="BA323" s="94">
        <f t="shared" si="80"/>
        <v>229675</v>
      </c>
      <c r="BB323" s="95">
        <f t="shared" si="81"/>
        <v>273313.25</v>
      </c>
      <c r="BC323" s="23"/>
      <c r="BD323" s="96">
        <f t="shared" si="82"/>
        <v>227412</v>
      </c>
      <c r="BE323" s="96">
        <f t="shared" si="83"/>
        <v>227412</v>
      </c>
      <c r="BF323" s="96">
        <f t="shared" si="84"/>
        <v>3</v>
      </c>
      <c r="BG323" s="96">
        <f t="shared" si="85"/>
        <v>44</v>
      </c>
      <c r="BH323" s="96">
        <f t="shared" si="86"/>
        <v>33</v>
      </c>
      <c r="BI323" s="96">
        <f t="shared" si="87"/>
        <v>229155</v>
      </c>
      <c r="BJ323" s="97">
        <f t="shared" si="88"/>
        <v>227784</v>
      </c>
      <c r="BK323" s="96">
        <f t="shared" si="89"/>
        <v>227784</v>
      </c>
      <c r="BL323" s="96">
        <f t="shared" si="90"/>
        <v>153117</v>
      </c>
      <c r="BM323" s="96">
        <f t="shared" si="91"/>
        <v>153122</v>
      </c>
      <c r="BN323" s="96">
        <f t="shared" si="92"/>
        <v>153120</v>
      </c>
      <c r="BO323" s="96">
        <f t="shared" si="93"/>
        <v>229675</v>
      </c>
      <c r="BP323" s="97">
        <f t="shared" si="94"/>
        <v>227784</v>
      </c>
      <c r="BQ323" s="96">
        <f t="shared" si="95"/>
        <v>227784</v>
      </c>
      <c r="BR323" s="96">
        <f t="shared" si="96"/>
        <v>229675</v>
      </c>
      <c r="BS323" s="96">
        <f t="shared" si="97"/>
        <v>229675</v>
      </c>
      <c r="BT323" s="96">
        <f t="shared" si="98"/>
        <v>229675</v>
      </c>
      <c r="BU323" s="98">
        <f t="shared" si="99"/>
        <v>229675</v>
      </c>
      <c r="BV323" s="77">
        <f t="shared" si="100"/>
        <v>1374268</v>
      </c>
      <c r="BW323" s="9"/>
      <c r="BX323" s="9"/>
      <c r="BY323" s="9"/>
      <c r="BZ323" s="9"/>
      <c r="CA323" s="9"/>
      <c r="CB323" s="9"/>
      <c r="CC323" s="9"/>
      <c r="CD323" s="9"/>
      <c r="CE323" s="9"/>
      <c r="CF323" s="9"/>
      <c r="CG323" s="9"/>
      <c r="CH323" s="9"/>
      <c r="CI323" s="9"/>
      <c r="CJ323" s="9"/>
      <c r="CK323" s="9"/>
      <c r="CL323" s="9"/>
      <c r="CM323" s="9"/>
      <c r="CN323" s="9"/>
      <c r="CO323" s="9"/>
      <c r="CP323" s="9"/>
    </row>
    <row r="324" spans="1:94" ht="20.25" hidden="1" customHeight="1" x14ac:dyDescent="0.35">
      <c r="A324" s="99">
        <v>302</v>
      </c>
      <c r="B324" s="99" t="s">
        <v>21</v>
      </c>
      <c r="C324" s="80" t="s">
        <v>260</v>
      </c>
      <c r="D324" s="80" t="str">
        <f t="shared" si="68"/>
        <v>REPUESTOS|CHUPAS</v>
      </c>
      <c r="E324" s="81" t="s">
        <v>124</v>
      </c>
      <c r="F324" s="82">
        <v>1</v>
      </c>
      <c r="G324" s="83">
        <v>99586.254195440997</v>
      </c>
      <c r="H324" s="84">
        <f t="shared" si="101"/>
        <v>118507.64249257479</v>
      </c>
      <c r="I324" s="84">
        <v>212142.585294277</v>
      </c>
      <c r="J324" s="84">
        <f t="shared" si="102"/>
        <v>252449.67650018961</v>
      </c>
      <c r="K324" s="84">
        <v>0.91392000000000007</v>
      </c>
      <c r="L324" s="84">
        <f t="shared" si="103"/>
        <v>1.0875648</v>
      </c>
      <c r="M324" s="84">
        <v>20.11712</v>
      </c>
      <c r="N324" s="84">
        <f t="shared" si="104"/>
        <v>23.939372799999997</v>
      </c>
      <c r="O324" s="84">
        <v>14.144000000000002</v>
      </c>
      <c r="P324" s="84">
        <f t="shared" si="105"/>
        <v>16.83136</v>
      </c>
      <c r="Q324" s="84"/>
      <c r="R324" s="84">
        <f t="shared" si="69"/>
        <v>0</v>
      </c>
      <c r="S324" s="86">
        <v>189600</v>
      </c>
      <c r="T324" s="87">
        <f t="shared" si="106"/>
        <v>225624</v>
      </c>
      <c r="U324" s="87">
        <v>158000</v>
      </c>
      <c r="V324" s="87">
        <f t="shared" si="107"/>
        <v>188020</v>
      </c>
      <c r="W324" s="87">
        <v>173445</v>
      </c>
      <c r="X324" s="87">
        <f t="shared" si="108"/>
        <v>206399.55</v>
      </c>
      <c r="Y324" s="105">
        <v>234000</v>
      </c>
      <c r="Z324" s="87">
        <f t="shared" si="67"/>
        <v>278460</v>
      </c>
      <c r="AA324" s="87">
        <v>200000</v>
      </c>
      <c r="AB324" s="87">
        <f t="shared" si="109"/>
        <v>238000</v>
      </c>
      <c r="AC324" s="87">
        <v>200000</v>
      </c>
      <c r="AD324" s="87">
        <f t="shared" si="110"/>
        <v>238000</v>
      </c>
      <c r="AE324" s="89">
        <v>208600</v>
      </c>
      <c r="AF324" s="90">
        <f t="shared" si="111"/>
        <v>248234</v>
      </c>
      <c r="AG324" s="90">
        <v>173800</v>
      </c>
      <c r="AH324" s="90">
        <f t="shared" si="112"/>
        <v>206822</v>
      </c>
      <c r="AI324" s="90">
        <v>190800</v>
      </c>
      <c r="AJ324" s="90">
        <f t="shared" si="113"/>
        <v>227052</v>
      </c>
      <c r="AK324" s="90">
        <v>257400</v>
      </c>
      <c r="AL324" s="90">
        <f t="shared" si="114"/>
        <v>306306</v>
      </c>
      <c r="AM324" s="90">
        <v>220000</v>
      </c>
      <c r="AN324" s="90">
        <f t="shared" si="115"/>
        <v>261800</v>
      </c>
      <c r="AO324" s="90">
        <v>220000</v>
      </c>
      <c r="AP324" s="91">
        <f t="shared" si="116"/>
        <v>261800</v>
      </c>
      <c r="AQ324" s="92">
        <f t="shared" si="70"/>
        <v>165928.75139848035</v>
      </c>
      <c r="AR324" s="93">
        <f t="shared" si="71"/>
        <v>197455.21416419162</v>
      </c>
      <c r="AS324" s="94">
        <f t="shared" si="72"/>
        <v>181314.19509809231</v>
      </c>
      <c r="AT324" s="94">
        <f t="shared" si="73"/>
        <v>215763.89216672984</v>
      </c>
      <c r="AU324" s="94">
        <f t="shared" si="74"/>
        <v>121415.30463999999</v>
      </c>
      <c r="AV324" s="94">
        <f t="shared" si="75"/>
        <v>144484.21252159998</v>
      </c>
      <c r="AW324" s="94">
        <f t="shared" si="76"/>
        <v>163806.70570666666</v>
      </c>
      <c r="AX324" s="94">
        <f t="shared" si="77"/>
        <v>194929.97979093331</v>
      </c>
      <c r="AY324" s="94">
        <f t="shared" si="78"/>
        <v>140004.71466666667</v>
      </c>
      <c r="AZ324" s="94">
        <f t="shared" si="79"/>
        <v>166605.61045333333</v>
      </c>
      <c r="BA324" s="94">
        <f t="shared" si="80"/>
        <v>210000</v>
      </c>
      <c r="BB324" s="95">
        <f t="shared" si="81"/>
        <v>249900</v>
      </c>
      <c r="BC324" s="23"/>
      <c r="BD324" s="96">
        <f t="shared" si="82"/>
        <v>149182</v>
      </c>
      <c r="BE324" s="96">
        <f t="shared" si="83"/>
        <v>178607</v>
      </c>
      <c r="BF324" s="96">
        <f t="shared" si="84"/>
        <v>3</v>
      </c>
      <c r="BG324" s="96">
        <f t="shared" si="85"/>
        <v>60</v>
      </c>
      <c r="BH324" s="96">
        <f t="shared" si="86"/>
        <v>42</v>
      </c>
      <c r="BI324" s="96">
        <f t="shared" si="87"/>
        <v>209524</v>
      </c>
      <c r="BJ324" s="97">
        <f t="shared" si="88"/>
        <v>165929</v>
      </c>
      <c r="BK324" s="96">
        <f t="shared" si="89"/>
        <v>181314</v>
      </c>
      <c r="BL324" s="96">
        <f t="shared" si="90"/>
        <v>121415</v>
      </c>
      <c r="BM324" s="96">
        <f t="shared" si="91"/>
        <v>163807</v>
      </c>
      <c r="BN324" s="96">
        <f t="shared" si="92"/>
        <v>140005</v>
      </c>
      <c r="BO324" s="96">
        <f t="shared" si="93"/>
        <v>210000</v>
      </c>
      <c r="BP324" s="97">
        <f t="shared" si="94"/>
        <v>165929</v>
      </c>
      <c r="BQ324" s="96">
        <f t="shared" si="95"/>
        <v>181314</v>
      </c>
      <c r="BR324" s="96">
        <f t="shared" si="96"/>
        <v>182123</v>
      </c>
      <c r="BS324" s="96">
        <f t="shared" si="97"/>
        <v>245700</v>
      </c>
      <c r="BT324" s="96">
        <f t="shared" si="98"/>
        <v>210000</v>
      </c>
      <c r="BU324" s="98">
        <f t="shared" si="99"/>
        <v>210000</v>
      </c>
      <c r="BV324" s="77">
        <f t="shared" si="100"/>
        <v>1195066</v>
      </c>
      <c r="BW324" s="9"/>
      <c r="BX324" s="9"/>
      <c r="BY324" s="9"/>
      <c r="BZ324" s="9"/>
      <c r="CA324" s="9"/>
      <c r="CB324" s="9"/>
      <c r="CC324" s="9"/>
      <c r="CD324" s="9"/>
      <c r="CE324" s="9"/>
      <c r="CF324" s="9"/>
      <c r="CG324" s="9"/>
      <c r="CH324" s="9"/>
      <c r="CI324" s="9"/>
      <c r="CJ324" s="9"/>
      <c r="CK324" s="9"/>
      <c r="CL324" s="9"/>
      <c r="CM324" s="9"/>
      <c r="CN324" s="9"/>
      <c r="CO324" s="9"/>
      <c r="CP324" s="9"/>
    </row>
    <row r="325" spans="1:94" ht="20.25" hidden="1" customHeight="1" x14ac:dyDescent="0.35">
      <c r="A325" s="79">
        <v>303</v>
      </c>
      <c r="B325" s="79" t="s">
        <v>35</v>
      </c>
      <c r="C325" s="80" t="s">
        <v>261</v>
      </c>
      <c r="D325" s="80" t="str">
        <f t="shared" si="68"/>
        <v>MANO DE OBRA|CIGÜEÑAL</v>
      </c>
      <c r="E325" s="81" t="s">
        <v>10</v>
      </c>
      <c r="F325" s="82">
        <v>1</v>
      </c>
      <c r="G325" s="83">
        <v>3769439.213591984</v>
      </c>
      <c r="H325" s="84">
        <f t="shared" si="101"/>
        <v>4485632.6641744608</v>
      </c>
      <c r="I325" s="84">
        <v>3769439.213591984</v>
      </c>
      <c r="J325" s="84">
        <f t="shared" si="102"/>
        <v>4485632.6641744608</v>
      </c>
      <c r="K325" s="84">
        <v>544000</v>
      </c>
      <c r="L325" s="84">
        <f t="shared" si="103"/>
        <v>647360</v>
      </c>
      <c r="M325" s="84">
        <v>14.633599999999999</v>
      </c>
      <c r="N325" s="84">
        <f t="shared" si="104"/>
        <v>17.413983999999999</v>
      </c>
      <c r="O325" s="84">
        <v>10.88</v>
      </c>
      <c r="P325" s="84">
        <f t="shared" si="105"/>
        <v>12.9472</v>
      </c>
      <c r="Q325" s="84"/>
      <c r="R325" s="84">
        <f t="shared" si="69"/>
        <v>0</v>
      </c>
      <c r="S325" s="86">
        <v>2187500</v>
      </c>
      <c r="T325" s="87">
        <f t="shared" si="106"/>
        <v>2603125</v>
      </c>
      <c r="U325" s="87">
        <v>2187500</v>
      </c>
      <c r="V325" s="87">
        <f t="shared" si="107"/>
        <v>2603125</v>
      </c>
      <c r="W325" s="87">
        <v>2187500</v>
      </c>
      <c r="X325" s="87">
        <f t="shared" si="108"/>
        <v>2603125</v>
      </c>
      <c r="Y325" s="124">
        <v>2187500</v>
      </c>
      <c r="Z325" s="87">
        <f t="shared" si="67"/>
        <v>2603125</v>
      </c>
      <c r="AA325" s="87">
        <v>2187500</v>
      </c>
      <c r="AB325" s="87">
        <f t="shared" si="109"/>
        <v>2603125</v>
      </c>
      <c r="AC325" s="87">
        <v>2187500</v>
      </c>
      <c r="AD325" s="87">
        <f t="shared" si="110"/>
        <v>2603125</v>
      </c>
      <c r="AE325" s="89">
        <v>2406300</v>
      </c>
      <c r="AF325" s="90">
        <f t="shared" si="111"/>
        <v>2863497</v>
      </c>
      <c r="AG325" s="90">
        <v>2406300</v>
      </c>
      <c r="AH325" s="90">
        <f t="shared" si="112"/>
        <v>2863497</v>
      </c>
      <c r="AI325" s="90">
        <v>2406300</v>
      </c>
      <c r="AJ325" s="90">
        <f t="shared" si="113"/>
        <v>2863497</v>
      </c>
      <c r="AK325" s="90">
        <v>2406300</v>
      </c>
      <c r="AL325" s="90">
        <f t="shared" si="114"/>
        <v>2863497</v>
      </c>
      <c r="AM325" s="90">
        <v>2406300</v>
      </c>
      <c r="AN325" s="90">
        <f t="shared" si="115"/>
        <v>2863497</v>
      </c>
      <c r="AO325" s="90">
        <v>2406300</v>
      </c>
      <c r="AP325" s="91">
        <f t="shared" si="116"/>
        <v>2863497</v>
      </c>
      <c r="AQ325" s="92">
        <f t="shared" si="70"/>
        <v>2787746.4045306612</v>
      </c>
      <c r="AR325" s="93">
        <f t="shared" si="71"/>
        <v>3317418.2213914865</v>
      </c>
      <c r="AS325" s="94">
        <f t="shared" si="72"/>
        <v>2787746.4045306612</v>
      </c>
      <c r="AT325" s="94">
        <f t="shared" si="73"/>
        <v>3317418.2213914865</v>
      </c>
      <c r="AU325" s="94">
        <f t="shared" si="74"/>
        <v>1712600</v>
      </c>
      <c r="AV325" s="94">
        <f t="shared" si="75"/>
        <v>2037994</v>
      </c>
      <c r="AW325" s="94">
        <f t="shared" si="76"/>
        <v>1531271.5445333335</v>
      </c>
      <c r="AX325" s="94">
        <f t="shared" si="77"/>
        <v>1822213.1379946668</v>
      </c>
      <c r="AY325" s="94">
        <f t="shared" si="78"/>
        <v>1531270.2933333332</v>
      </c>
      <c r="AZ325" s="94">
        <f t="shared" si="79"/>
        <v>1822211.6490666664</v>
      </c>
      <c r="BA325" s="94">
        <f t="shared" si="80"/>
        <v>2296900</v>
      </c>
      <c r="BB325" s="95">
        <f t="shared" si="81"/>
        <v>2733311</v>
      </c>
      <c r="BC325" s="23"/>
      <c r="BD325" s="96">
        <f t="shared" si="82"/>
        <v>2636180</v>
      </c>
      <c r="BE325" s="96">
        <f t="shared" si="83"/>
        <v>2636180</v>
      </c>
      <c r="BF325" s="96">
        <f t="shared" si="84"/>
        <v>1106622</v>
      </c>
      <c r="BG325" s="96">
        <f t="shared" si="85"/>
        <v>44</v>
      </c>
      <c r="BH325" s="96">
        <f t="shared" si="86"/>
        <v>33</v>
      </c>
      <c r="BI325" s="96">
        <f t="shared" si="87"/>
        <v>2291689</v>
      </c>
      <c r="BJ325" s="97">
        <f t="shared" si="88"/>
        <v>2787746</v>
      </c>
      <c r="BK325" s="96">
        <f t="shared" si="89"/>
        <v>2787746</v>
      </c>
      <c r="BL325" s="96">
        <f t="shared" si="90"/>
        <v>1712600</v>
      </c>
      <c r="BM325" s="96">
        <f t="shared" si="91"/>
        <v>1531272</v>
      </c>
      <c r="BN325" s="96">
        <f t="shared" si="92"/>
        <v>1531270</v>
      </c>
      <c r="BO325" s="96">
        <f t="shared" si="93"/>
        <v>2296900</v>
      </c>
      <c r="BP325" s="97">
        <f t="shared" si="94"/>
        <v>2296900</v>
      </c>
      <c r="BQ325" s="96">
        <f t="shared" si="95"/>
        <v>2296900</v>
      </c>
      <c r="BR325" s="96">
        <f t="shared" si="96"/>
        <v>2296900</v>
      </c>
      <c r="BS325" s="96">
        <f t="shared" si="97"/>
        <v>2296900</v>
      </c>
      <c r="BT325" s="96">
        <f t="shared" si="98"/>
        <v>2296900</v>
      </c>
      <c r="BU325" s="98">
        <f t="shared" si="99"/>
        <v>2296900</v>
      </c>
      <c r="BV325" s="77">
        <f t="shared" si="100"/>
        <v>13781400</v>
      </c>
      <c r="BW325" s="9"/>
      <c r="BX325" s="9"/>
      <c r="BY325" s="9"/>
      <c r="BZ325" s="9"/>
      <c r="CA325" s="9"/>
      <c r="CB325" s="9"/>
      <c r="CC325" s="9"/>
      <c r="CD325" s="9"/>
      <c r="CE325" s="9"/>
      <c r="CF325" s="9"/>
      <c r="CG325" s="9"/>
      <c r="CH325" s="9"/>
      <c r="CI325" s="9"/>
      <c r="CJ325" s="9"/>
      <c r="CK325" s="9"/>
      <c r="CL325" s="9"/>
      <c r="CM325" s="9"/>
      <c r="CN325" s="9"/>
      <c r="CO325" s="9"/>
      <c r="CP325" s="9"/>
    </row>
    <row r="326" spans="1:94" ht="20.25" hidden="1" customHeight="1" x14ac:dyDescent="0.35">
      <c r="A326" s="99">
        <v>304</v>
      </c>
      <c r="B326" s="99" t="s">
        <v>21</v>
      </c>
      <c r="C326" s="80" t="s">
        <v>261</v>
      </c>
      <c r="D326" s="80" t="str">
        <f t="shared" si="68"/>
        <v>REPUESTOS|CIGÜEÑAL</v>
      </c>
      <c r="E326" s="81" t="s">
        <v>84</v>
      </c>
      <c r="F326" s="82">
        <v>1</v>
      </c>
      <c r="G326" s="83">
        <v>1151362.695990782</v>
      </c>
      <c r="H326" s="84">
        <f t="shared" si="101"/>
        <v>1370121.6082290306</v>
      </c>
      <c r="I326" s="84">
        <v>1220280.444475017</v>
      </c>
      <c r="J326" s="84">
        <f t="shared" si="102"/>
        <v>1452133.7289252703</v>
      </c>
      <c r="K326" s="84">
        <v>3275794.2899199999</v>
      </c>
      <c r="L326" s="84">
        <f t="shared" si="103"/>
        <v>3898195.2050047996</v>
      </c>
      <c r="M326" s="84">
        <v>17.375360000000001</v>
      </c>
      <c r="N326" s="84">
        <f t="shared" si="104"/>
        <v>20.6766784</v>
      </c>
      <c r="O326" s="84">
        <v>14.144000000000002</v>
      </c>
      <c r="P326" s="84">
        <f t="shared" si="105"/>
        <v>16.83136</v>
      </c>
      <c r="Q326" s="84"/>
      <c r="R326" s="84">
        <f t="shared" si="69"/>
        <v>0</v>
      </c>
      <c r="S326" s="86">
        <v>2968563</v>
      </c>
      <c r="T326" s="87">
        <f t="shared" si="106"/>
        <v>3532589.9699999997</v>
      </c>
      <c r="U326" s="87">
        <v>3890000</v>
      </c>
      <c r="V326" s="87">
        <f t="shared" si="107"/>
        <v>4629100</v>
      </c>
      <c r="W326" s="87">
        <v>2521008</v>
      </c>
      <c r="X326" s="87">
        <f t="shared" si="108"/>
        <v>2999999.52</v>
      </c>
      <c r="Y326" s="105">
        <v>2500000</v>
      </c>
      <c r="Z326" s="87">
        <f t="shared" si="67"/>
        <v>2975000</v>
      </c>
      <c r="AA326" s="87">
        <v>5500000</v>
      </c>
      <c r="AB326" s="87">
        <f t="shared" si="109"/>
        <v>6545000</v>
      </c>
      <c r="AC326" s="87">
        <v>968000</v>
      </c>
      <c r="AD326" s="87">
        <f t="shared" si="110"/>
        <v>1151920</v>
      </c>
      <c r="AE326" s="89">
        <v>3265400</v>
      </c>
      <c r="AF326" s="90">
        <f t="shared" si="111"/>
        <v>3885826</v>
      </c>
      <c r="AG326" s="90">
        <v>4279000</v>
      </c>
      <c r="AH326" s="90">
        <f t="shared" si="112"/>
        <v>5092010</v>
      </c>
      <c r="AI326" s="90">
        <v>2773100</v>
      </c>
      <c r="AJ326" s="90">
        <f t="shared" si="113"/>
        <v>3299989</v>
      </c>
      <c r="AK326" s="90">
        <v>2750000</v>
      </c>
      <c r="AL326" s="90">
        <f t="shared" si="114"/>
        <v>3272500</v>
      </c>
      <c r="AM326" s="90">
        <v>6050000</v>
      </c>
      <c r="AN326" s="90">
        <f t="shared" si="115"/>
        <v>7199500</v>
      </c>
      <c r="AO326" s="90">
        <v>1064800</v>
      </c>
      <c r="AP326" s="91">
        <f t="shared" si="116"/>
        <v>1267112</v>
      </c>
      <c r="AQ326" s="92">
        <f t="shared" si="70"/>
        <v>2461775.2319969274</v>
      </c>
      <c r="AR326" s="93">
        <f t="shared" si="71"/>
        <v>2929512.5260763434</v>
      </c>
      <c r="AS326" s="94">
        <f t="shared" si="72"/>
        <v>3129760.1481583393</v>
      </c>
      <c r="AT326" s="94">
        <f t="shared" si="73"/>
        <v>3724414.5763084237</v>
      </c>
      <c r="AU326" s="94">
        <f t="shared" si="74"/>
        <v>2856634.0966400001</v>
      </c>
      <c r="AV326" s="94">
        <f t="shared" si="75"/>
        <v>3399394.5750016002</v>
      </c>
      <c r="AW326" s="94">
        <f t="shared" si="76"/>
        <v>1750005.7917866667</v>
      </c>
      <c r="AX326" s="94">
        <f t="shared" si="77"/>
        <v>2082506.8922261333</v>
      </c>
      <c r="AY326" s="94">
        <f t="shared" si="78"/>
        <v>3850004.7146666669</v>
      </c>
      <c r="AZ326" s="94">
        <f t="shared" si="79"/>
        <v>4581505.6104533337</v>
      </c>
      <c r="BA326" s="94">
        <f t="shared" si="80"/>
        <v>1016400</v>
      </c>
      <c r="BB326" s="95">
        <f t="shared" si="81"/>
        <v>1209516</v>
      </c>
      <c r="BC326" s="23"/>
      <c r="BD326" s="96">
        <f t="shared" si="82"/>
        <v>1984599</v>
      </c>
      <c r="BE326" s="96">
        <f t="shared" si="83"/>
        <v>2289635</v>
      </c>
      <c r="BF326" s="96">
        <f t="shared" si="84"/>
        <v>2823414</v>
      </c>
      <c r="BG326" s="96">
        <f t="shared" si="85"/>
        <v>52</v>
      </c>
      <c r="BH326" s="96">
        <f t="shared" si="86"/>
        <v>42</v>
      </c>
      <c r="BI326" s="96">
        <f t="shared" si="87"/>
        <v>1014095</v>
      </c>
      <c r="BJ326" s="97">
        <f t="shared" si="88"/>
        <v>2461775</v>
      </c>
      <c r="BK326" s="96">
        <f t="shared" si="89"/>
        <v>3129760</v>
      </c>
      <c r="BL326" s="96">
        <f t="shared" si="90"/>
        <v>2856634</v>
      </c>
      <c r="BM326" s="96">
        <f t="shared" si="91"/>
        <v>1750006</v>
      </c>
      <c r="BN326" s="96">
        <f t="shared" si="92"/>
        <v>3850005</v>
      </c>
      <c r="BO326" s="96">
        <f t="shared" si="93"/>
        <v>1016400</v>
      </c>
      <c r="BP326" s="97">
        <f t="shared" si="94"/>
        <v>3116982</v>
      </c>
      <c r="BQ326" s="96">
        <f t="shared" si="95"/>
        <v>4084500</v>
      </c>
      <c r="BR326" s="96">
        <f t="shared" si="96"/>
        <v>2856634</v>
      </c>
      <c r="BS326" s="96">
        <f t="shared" si="97"/>
        <v>2625000</v>
      </c>
      <c r="BT326" s="96">
        <f t="shared" si="98"/>
        <v>5775000</v>
      </c>
      <c r="BU326" s="98">
        <f t="shared" si="99"/>
        <v>1016400</v>
      </c>
      <c r="BV326" s="77">
        <f t="shared" si="100"/>
        <v>19474516</v>
      </c>
      <c r="BW326" s="9"/>
      <c r="BX326" s="9"/>
      <c r="BY326" s="9"/>
      <c r="BZ326" s="9"/>
      <c r="CA326" s="9"/>
      <c r="CB326" s="9"/>
      <c r="CC326" s="9"/>
      <c r="CD326" s="9"/>
      <c r="CE326" s="9"/>
      <c r="CF326" s="9"/>
      <c r="CG326" s="9"/>
      <c r="CH326" s="9"/>
      <c r="CI326" s="9"/>
      <c r="CJ326" s="9"/>
      <c r="CK326" s="9"/>
      <c r="CL326" s="9"/>
      <c r="CM326" s="9"/>
      <c r="CN326" s="9"/>
      <c r="CO326" s="9"/>
      <c r="CP326" s="9"/>
    </row>
    <row r="327" spans="1:94" ht="20.25" customHeight="1" x14ac:dyDescent="0.35">
      <c r="A327" s="79">
        <v>305</v>
      </c>
      <c r="B327" s="79" t="s">
        <v>35</v>
      </c>
      <c r="C327" s="80" t="s">
        <v>262</v>
      </c>
      <c r="D327" s="80" t="str">
        <f t="shared" si="68"/>
        <v>MANO DE OBRA|CILINDRO DE AIRE</v>
      </c>
      <c r="E327" s="81" t="s">
        <v>10</v>
      </c>
      <c r="F327" s="82">
        <v>1</v>
      </c>
      <c r="G327" s="83">
        <v>224003.337070384</v>
      </c>
      <c r="H327" s="84">
        <f t="shared" si="101"/>
        <v>266563.97111375694</v>
      </c>
      <c r="I327" s="84">
        <v>224003.337070384</v>
      </c>
      <c r="J327" s="84">
        <f t="shared" si="102"/>
        <v>266563.97111375694</v>
      </c>
      <c r="K327" s="84">
        <v>0.91392000000000007</v>
      </c>
      <c r="L327" s="84">
        <f t="shared" si="103"/>
        <v>1.0875648</v>
      </c>
      <c r="M327" s="84">
        <v>14.633599999999999</v>
      </c>
      <c r="N327" s="84">
        <f t="shared" si="104"/>
        <v>17.413983999999999</v>
      </c>
      <c r="O327" s="84">
        <v>10.88</v>
      </c>
      <c r="P327" s="84">
        <f t="shared" si="105"/>
        <v>12.9472</v>
      </c>
      <c r="Q327" s="84"/>
      <c r="R327" s="84">
        <f t="shared" si="69"/>
        <v>0</v>
      </c>
      <c r="S327" s="86"/>
      <c r="T327" s="87">
        <f t="shared" si="106"/>
        <v>0</v>
      </c>
      <c r="U327" s="87"/>
      <c r="V327" s="87">
        <f t="shared" si="107"/>
        <v>0</v>
      </c>
      <c r="W327" s="87"/>
      <c r="X327" s="87">
        <f t="shared" si="108"/>
        <v>0</v>
      </c>
      <c r="Y327" s="124"/>
      <c r="Z327" s="87">
        <f t="shared" si="67"/>
        <v>0</v>
      </c>
      <c r="AA327" s="87"/>
      <c r="AB327" s="87">
        <f t="shared" si="109"/>
        <v>0</v>
      </c>
      <c r="AC327" s="87"/>
      <c r="AD327" s="87">
        <f t="shared" si="110"/>
        <v>0</v>
      </c>
      <c r="AE327" s="89"/>
      <c r="AF327" s="90">
        <f t="shared" si="111"/>
        <v>0</v>
      </c>
      <c r="AG327" s="90"/>
      <c r="AH327" s="90">
        <f t="shared" si="112"/>
        <v>0</v>
      </c>
      <c r="AI327" s="90"/>
      <c r="AJ327" s="90">
        <f t="shared" si="113"/>
        <v>0</v>
      </c>
      <c r="AK327" s="90"/>
      <c r="AL327" s="90">
        <f t="shared" si="114"/>
        <v>0</v>
      </c>
      <c r="AM327" s="90"/>
      <c r="AN327" s="90">
        <f t="shared" si="115"/>
        <v>0</v>
      </c>
      <c r="AO327" s="90"/>
      <c r="AP327" s="91">
        <f t="shared" si="116"/>
        <v>0</v>
      </c>
      <c r="AQ327" s="92">
        <f t="shared" si="70"/>
        <v>224003.337070384</v>
      </c>
      <c r="AR327" s="93">
        <f t="shared" si="71"/>
        <v>266563.97111375694</v>
      </c>
      <c r="AS327" s="94">
        <f t="shared" si="72"/>
        <v>224003.337070384</v>
      </c>
      <c r="AT327" s="94">
        <f t="shared" si="73"/>
        <v>266563.97111375694</v>
      </c>
      <c r="AU327" s="94">
        <f t="shared" si="74"/>
        <v>0.91392000000000007</v>
      </c>
      <c r="AV327" s="94">
        <f t="shared" si="75"/>
        <v>1.0875648</v>
      </c>
      <c r="AW327" s="94">
        <f t="shared" si="76"/>
        <v>14.633599999999999</v>
      </c>
      <c r="AX327" s="94">
        <f t="shared" si="77"/>
        <v>17.413983999999999</v>
      </c>
      <c r="AY327" s="94">
        <f t="shared" si="78"/>
        <v>10.88</v>
      </c>
      <c r="AZ327" s="94">
        <f t="shared" si="79"/>
        <v>12.9472</v>
      </c>
      <c r="BA327" s="94" t="e">
        <f t="shared" si="80"/>
        <v>#DIV/0!</v>
      </c>
      <c r="BB327" s="95" t="e">
        <f t="shared" si="81"/>
        <v>#DIV/0!</v>
      </c>
      <c r="BC327" s="23"/>
      <c r="BD327" s="96">
        <f t="shared" si="82"/>
        <v>224003</v>
      </c>
      <c r="BE327" s="96">
        <f t="shared" si="83"/>
        <v>224003</v>
      </c>
      <c r="BF327" s="96">
        <f t="shared" si="84"/>
        <v>1</v>
      </c>
      <c r="BG327" s="96">
        <f t="shared" si="85"/>
        <v>15</v>
      </c>
      <c r="BH327" s="96">
        <f t="shared" si="86"/>
        <v>11</v>
      </c>
      <c r="BI327" s="96">
        <f t="shared" si="87"/>
        <v>0</v>
      </c>
      <c r="BJ327" s="97">
        <f t="shared" si="88"/>
        <v>224003</v>
      </c>
      <c r="BK327" s="96">
        <f t="shared" si="89"/>
        <v>224003</v>
      </c>
      <c r="BL327" s="96">
        <f t="shared" si="90"/>
        <v>1</v>
      </c>
      <c r="BM327" s="96">
        <f t="shared" si="91"/>
        <v>15</v>
      </c>
      <c r="BN327" s="96">
        <f t="shared" si="92"/>
        <v>11</v>
      </c>
      <c r="BO327" s="96">
        <f t="shared" si="93"/>
        <v>0</v>
      </c>
      <c r="BP327" s="97">
        <f t="shared" si="94"/>
        <v>0</v>
      </c>
      <c r="BQ327" s="96">
        <f t="shared" si="95"/>
        <v>0</v>
      </c>
      <c r="BR327" s="96">
        <f t="shared" si="96"/>
        <v>0</v>
      </c>
      <c r="BS327" s="96">
        <f t="shared" si="97"/>
        <v>0</v>
      </c>
      <c r="BT327" s="96">
        <f t="shared" si="98"/>
        <v>0</v>
      </c>
      <c r="BU327" s="98">
        <f t="shared" si="99"/>
        <v>0</v>
      </c>
      <c r="BV327" s="77">
        <f t="shared" si="100"/>
        <v>0</v>
      </c>
      <c r="BW327" s="9"/>
      <c r="BX327" s="9"/>
      <c r="BY327" s="9"/>
      <c r="BZ327" s="9"/>
      <c r="CA327" s="9"/>
      <c r="CB327" s="9"/>
      <c r="CC327" s="9"/>
      <c r="CD327" s="9"/>
      <c r="CE327" s="9"/>
      <c r="CF327" s="9"/>
      <c r="CG327" s="9"/>
      <c r="CH327" s="9"/>
      <c r="CI327" s="9"/>
      <c r="CJ327" s="9"/>
      <c r="CK327" s="9"/>
      <c r="CL327" s="9"/>
      <c r="CM327" s="9"/>
      <c r="CN327" s="9"/>
      <c r="CO327" s="9"/>
      <c r="CP327" s="9"/>
    </row>
    <row r="328" spans="1:94" ht="20.25" hidden="1" customHeight="1" x14ac:dyDescent="0.35">
      <c r="A328" s="99">
        <v>306</v>
      </c>
      <c r="B328" s="99" t="s">
        <v>21</v>
      </c>
      <c r="C328" s="80" t="s">
        <v>262</v>
      </c>
      <c r="D328" s="80" t="str">
        <f t="shared" si="68"/>
        <v>REPUESTOS|CILINDRO DE AIRE</v>
      </c>
      <c r="E328" s="81" t="s">
        <v>84</v>
      </c>
      <c r="F328" s="82">
        <v>1</v>
      </c>
      <c r="G328" s="83">
        <v>0.605622985</v>
      </c>
      <c r="H328" s="84">
        <f t="shared" si="101"/>
        <v>0.72069135215000002</v>
      </c>
      <c r="I328" s="84">
        <v>0.57258900400000001</v>
      </c>
      <c r="J328" s="84">
        <f t="shared" si="102"/>
        <v>0.68138091475999996</v>
      </c>
      <c r="K328" s="84">
        <v>0.91392000000000007</v>
      </c>
      <c r="L328" s="84">
        <f t="shared" si="103"/>
        <v>1.0875648</v>
      </c>
      <c r="M328" s="84">
        <v>17.375360000000001</v>
      </c>
      <c r="N328" s="84">
        <f t="shared" si="104"/>
        <v>20.6766784</v>
      </c>
      <c r="O328" s="84">
        <v>14.144000000000002</v>
      </c>
      <c r="P328" s="84">
        <f t="shared" si="105"/>
        <v>16.83136</v>
      </c>
      <c r="Q328" s="84"/>
      <c r="R328" s="84">
        <f t="shared" si="69"/>
        <v>0</v>
      </c>
      <c r="S328" s="86">
        <v>852000</v>
      </c>
      <c r="T328" s="87">
        <f t="shared" si="106"/>
        <v>1013880</v>
      </c>
      <c r="U328" s="87">
        <v>1256000</v>
      </c>
      <c r="V328" s="87">
        <f t="shared" si="107"/>
        <v>1494640</v>
      </c>
      <c r="W328" s="87">
        <v>383193</v>
      </c>
      <c r="X328" s="87">
        <f t="shared" si="108"/>
        <v>455999.67</v>
      </c>
      <c r="Y328" s="105">
        <v>416000</v>
      </c>
      <c r="Z328" s="87">
        <f t="shared" si="67"/>
        <v>495040</v>
      </c>
      <c r="AA328" s="87"/>
      <c r="AB328" s="87">
        <f t="shared" si="109"/>
        <v>0</v>
      </c>
      <c r="AC328" s="87">
        <v>1200000</v>
      </c>
      <c r="AD328" s="87">
        <f t="shared" si="110"/>
        <v>1428000</v>
      </c>
      <c r="AE328" s="89">
        <v>937200</v>
      </c>
      <c r="AF328" s="90">
        <f t="shared" si="111"/>
        <v>1115268</v>
      </c>
      <c r="AG328" s="90">
        <v>1381600</v>
      </c>
      <c r="AH328" s="90">
        <f t="shared" si="112"/>
        <v>1644104</v>
      </c>
      <c r="AI328" s="90">
        <v>421500</v>
      </c>
      <c r="AJ328" s="90">
        <f t="shared" si="113"/>
        <v>501585</v>
      </c>
      <c r="AK328" s="90">
        <v>457600</v>
      </c>
      <c r="AL328" s="90">
        <f t="shared" si="114"/>
        <v>544544</v>
      </c>
      <c r="AM328" s="90"/>
      <c r="AN328" s="90">
        <f t="shared" si="115"/>
        <v>0</v>
      </c>
      <c r="AO328" s="90">
        <v>1320000</v>
      </c>
      <c r="AP328" s="91">
        <f t="shared" si="116"/>
        <v>1570800</v>
      </c>
      <c r="AQ328" s="92">
        <f t="shared" si="70"/>
        <v>596400.20187432831</v>
      </c>
      <c r="AR328" s="93">
        <f t="shared" si="71"/>
        <v>709716.24023045064</v>
      </c>
      <c r="AS328" s="94">
        <f t="shared" si="72"/>
        <v>879200.19086300128</v>
      </c>
      <c r="AT328" s="94">
        <f t="shared" si="73"/>
        <v>1046248.2271269715</v>
      </c>
      <c r="AU328" s="94">
        <f t="shared" si="74"/>
        <v>268231.30463999999</v>
      </c>
      <c r="AV328" s="94">
        <f t="shared" si="75"/>
        <v>319195.25252159999</v>
      </c>
      <c r="AW328" s="94">
        <f t="shared" si="76"/>
        <v>291205.79178666667</v>
      </c>
      <c r="AX328" s="94">
        <f t="shared" si="77"/>
        <v>346534.89222613332</v>
      </c>
      <c r="AY328" s="94">
        <f t="shared" si="78"/>
        <v>14.144000000000002</v>
      </c>
      <c r="AZ328" s="94">
        <f t="shared" si="79"/>
        <v>16.83136</v>
      </c>
      <c r="BA328" s="94">
        <f t="shared" si="80"/>
        <v>1260000</v>
      </c>
      <c r="BB328" s="95">
        <f t="shared" si="81"/>
        <v>1499400</v>
      </c>
      <c r="BC328" s="23"/>
      <c r="BD328" s="96">
        <f t="shared" si="82"/>
        <v>2</v>
      </c>
      <c r="BE328" s="96">
        <f t="shared" si="83"/>
        <v>2</v>
      </c>
      <c r="BF328" s="96">
        <f t="shared" si="84"/>
        <v>3</v>
      </c>
      <c r="BG328" s="96">
        <f t="shared" si="85"/>
        <v>52</v>
      </c>
      <c r="BH328" s="96">
        <f t="shared" si="86"/>
        <v>14</v>
      </c>
      <c r="BI328" s="96">
        <f t="shared" si="87"/>
        <v>1257143</v>
      </c>
      <c r="BJ328" s="97">
        <f t="shared" si="88"/>
        <v>596400</v>
      </c>
      <c r="BK328" s="96">
        <f t="shared" si="89"/>
        <v>879200</v>
      </c>
      <c r="BL328" s="96">
        <f t="shared" si="90"/>
        <v>268231</v>
      </c>
      <c r="BM328" s="96">
        <f t="shared" si="91"/>
        <v>291206</v>
      </c>
      <c r="BN328" s="96">
        <f t="shared" si="92"/>
        <v>14</v>
      </c>
      <c r="BO328" s="96">
        <f t="shared" si="93"/>
        <v>1260000</v>
      </c>
      <c r="BP328" s="97">
        <f t="shared" si="94"/>
        <v>894600</v>
      </c>
      <c r="BQ328" s="96">
        <f t="shared" si="95"/>
        <v>1318800</v>
      </c>
      <c r="BR328" s="96">
        <f t="shared" si="96"/>
        <v>402347</v>
      </c>
      <c r="BS328" s="96">
        <f t="shared" si="97"/>
        <v>436800</v>
      </c>
      <c r="BT328" s="96">
        <f t="shared" si="98"/>
        <v>0</v>
      </c>
      <c r="BU328" s="98">
        <f t="shared" si="99"/>
        <v>1260000</v>
      </c>
      <c r="BV328" s="77">
        <f t="shared" si="100"/>
        <v>4312547</v>
      </c>
      <c r="BW328" s="9"/>
      <c r="BX328" s="9"/>
      <c r="BY328" s="9"/>
      <c r="BZ328" s="9"/>
      <c r="CA328" s="9"/>
      <c r="CB328" s="9"/>
      <c r="CC328" s="9"/>
      <c r="CD328" s="9"/>
      <c r="CE328" s="9"/>
      <c r="CF328" s="9"/>
      <c r="CG328" s="9"/>
      <c r="CH328" s="9"/>
      <c r="CI328" s="9"/>
      <c r="CJ328" s="9"/>
      <c r="CK328" s="9"/>
      <c r="CL328" s="9"/>
      <c r="CM328" s="9"/>
      <c r="CN328" s="9"/>
      <c r="CO328" s="9"/>
      <c r="CP328" s="9"/>
    </row>
    <row r="329" spans="1:94" ht="20.25" hidden="1" customHeight="1" x14ac:dyDescent="0.35">
      <c r="A329" s="79">
        <v>307</v>
      </c>
      <c r="B329" s="79" t="s">
        <v>35</v>
      </c>
      <c r="C329" s="80" t="s">
        <v>263</v>
      </c>
      <c r="D329" s="80" t="str">
        <f t="shared" si="68"/>
        <v>MANO DE OBRA|CILINDRO FRENO</v>
      </c>
      <c r="E329" s="81" t="s">
        <v>10</v>
      </c>
      <c r="F329" s="82">
        <v>1</v>
      </c>
      <c r="G329" s="83">
        <v>358406.07486925798</v>
      </c>
      <c r="H329" s="84">
        <f t="shared" si="101"/>
        <v>426503.22909441695</v>
      </c>
      <c r="I329" s="84">
        <v>358406.07486925798</v>
      </c>
      <c r="J329" s="84">
        <f t="shared" si="102"/>
        <v>426503.22909441695</v>
      </c>
      <c r="K329" s="84">
        <v>108800.00000000001</v>
      </c>
      <c r="L329" s="84">
        <f t="shared" si="103"/>
        <v>129472.00000000001</v>
      </c>
      <c r="M329" s="84">
        <v>48008.228480000005</v>
      </c>
      <c r="N329" s="84">
        <f t="shared" si="104"/>
        <v>57129.791891200002</v>
      </c>
      <c r="O329" s="84">
        <v>24334.208000000002</v>
      </c>
      <c r="P329" s="84">
        <f t="shared" si="105"/>
        <v>28957.70752</v>
      </c>
      <c r="Q329" s="84"/>
      <c r="R329" s="84">
        <f t="shared" si="69"/>
        <v>0</v>
      </c>
      <c r="S329" s="86">
        <v>87500</v>
      </c>
      <c r="T329" s="87">
        <f t="shared" si="106"/>
        <v>104125</v>
      </c>
      <c r="U329" s="87">
        <v>87500</v>
      </c>
      <c r="V329" s="87">
        <f t="shared" si="107"/>
        <v>104125</v>
      </c>
      <c r="W329" s="87">
        <v>87500</v>
      </c>
      <c r="X329" s="87">
        <f t="shared" si="108"/>
        <v>104125</v>
      </c>
      <c r="Y329" s="105">
        <v>87500</v>
      </c>
      <c r="Z329" s="87">
        <f t="shared" si="67"/>
        <v>104125</v>
      </c>
      <c r="AA329" s="87">
        <v>87500</v>
      </c>
      <c r="AB329" s="87">
        <f t="shared" si="109"/>
        <v>104125</v>
      </c>
      <c r="AC329" s="87">
        <v>87500</v>
      </c>
      <c r="AD329" s="87">
        <f t="shared" si="110"/>
        <v>104125</v>
      </c>
      <c r="AE329" s="89">
        <v>96300</v>
      </c>
      <c r="AF329" s="90">
        <f t="shared" si="111"/>
        <v>114597</v>
      </c>
      <c r="AG329" s="90">
        <v>96300</v>
      </c>
      <c r="AH329" s="90">
        <f t="shared" si="112"/>
        <v>114597</v>
      </c>
      <c r="AI329" s="90">
        <v>96300</v>
      </c>
      <c r="AJ329" s="90">
        <f t="shared" si="113"/>
        <v>114597</v>
      </c>
      <c r="AK329" s="90">
        <v>96300</v>
      </c>
      <c r="AL329" s="90">
        <f t="shared" si="114"/>
        <v>114597</v>
      </c>
      <c r="AM329" s="90">
        <v>96300</v>
      </c>
      <c r="AN329" s="90">
        <f t="shared" si="115"/>
        <v>114597</v>
      </c>
      <c r="AO329" s="90">
        <v>96300</v>
      </c>
      <c r="AP329" s="91">
        <f t="shared" si="116"/>
        <v>114597</v>
      </c>
      <c r="AQ329" s="92">
        <f t="shared" si="70"/>
        <v>180735.35828975265</v>
      </c>
      <c r="AR329" s="93">
        <f t="shared" si="71"/>
        <v>215075.07636480563</v>
      </c>
      <c r="AS329" s="94">
        <f t="shared" si="72"/>
        <v>180735.35828975265</v>
      </c>
      <c r="AT329" s="94">
        <f t="shared" si="73"/>
        <v>215075.07636480563</v>
      </c>
      <c r="AU329" s="94">
        <f t="shared" si="74"/>
        <v>97533.333333333328</v>
      </c>
      <c r="AV329" s="94">
        <f t="shared" si="75"/>
        <v>116064.66666666666</v>
      </c>
      <c r="AW329" s="94">
        <f t="shared" si="76"/>
        <v>77269.409493333325</v>
      </c>
      <c r="AX329" s="94">
        <f t="shared" si="77"/>
        <v>91950.597297066648</v>
      </c>
      <c r="AY329" s="94">
        <f t="shared" si="78"/>
        <v>69378.069333333333</v>
      </c>
      <c r="AZ329" s="94">
        <f t="shared" si="79"/>
        <v>82559.902506666665</v>
      </c>
      <c r="BA329" s="94">
        <f t="shared" si="80"/>
        <v>91900</v>
      </c>
      <c r="BB329" s="95">
        <f t="shared" si="81"/>
        <v>109361</v>
      </c>
      <c r="BC329" s="23"/>
      <c r="BD329" s="96">
        <f t="shared" si="82"/>
        <v>121937</v>
      </c>
      <c r="BE329" s="96">
        <f t="shared" si="83"/>
        <v>121937</v>
      </c>
      <c r="BF329" s="96">
        <f t="shared" si="84"/>
        <v>96762</v>
      </c>
      <c r="BG329" s="96">
        <f t="shared" si="85"/>
        <v>70352</v>
      </c>
      <c r="BH329" s="96">
        <f t="shared" si="86"/>
        <v>47689</v>
      </c>
      <c r="BI329" s="96">
        <f t="shared" si="87"/>
        <v>91689</v>
      </c>
      <c r="BJ329" s="97">
        <f t="shared" si="88"/>
        <v>180735</v>
      </c>
      <c r="BK329" s="96">
        <f t="shared" si="89"/>
        <v>180735</v>
      </c>
      <c r="BL329" s="96">
        <f t="shared" si="90"/>
        <v>97533</v>
      </c>
      <c r="BM329" s="96">
        <f t="shared" si="91"/>
        <v>77269</v>
      </c>
      <c r="BN329" s="96">
        <f t="shared" si="92"/>
        <v>69378</v>
      </c>
      <c r="BO329" s="96">
        <f t="shared" si="93"/>
        <v>91900</v>
      </c>
      <c r="BP329" s="97">
        <f t="shared" si="94"/>
        <v>91900</v>
      </c>
      <c r="BQ329" s="96">
        <f t="shared" si="95"/>
        <v>91900</v>
      </c>
      <c r="BR329" s="96">
        <f t="shared" si="96"/>
        <v>97533</v>
      </c>
      <c r="BS329" s="96">
        <f t="shared" si="97"/>
        <v>77269</v>
      </c>
      <c r="BT329" s="96">
        <f t="shared" si="98"/>
        <v>91900</v>
      </c>
      <c r="BU329" s="98">
        <f t="shared" si="99"/>
        <v>91900</v>
      </c>
      <c r="BV329" s="77">
        <f t="shared" si="100"/>
        <v>542402</v>
      </c>
      <c r="BW329" s="9"/>
      <c r="BX329" s="9"/>
      <c r="BY329" s="9"/>
      <c r="BZ329" s="9"/>
      <c r="CA329" s="9"/>
      <c r="CB329" s="9"/>
      <c r="CC329" s="9"/>
      <c r="CD329" s="9"/>
      <c r="CE329" s="9"/>
      <c r="CF329" s="9"/>
      <c r="CG329" s="9"/>
      <c r="CH329" s="9"/>
      <c r="CI329" s="9"/>
      <c r="CJ329" s="9"/>
      <c r="CK329" s="9"/>
      <c r="CL329" s="9"/>
      <c r="CM329" s="9"/>
      <c r="CN329" s="9"/>
      <c r="CO329" s="9"/>
      <c r="CP329" s="9"/>
    </row>
    <row r="330" spans="1:94" ht="20.25" hidden="1" customHeight="1" x14ac:dyDescent="0.35">
      <c r="A330" s="99">
        <v>308</v>
      </c>
      <c r="B330" s="99" t="s">
        <v>21</v>
      </c>
      <c r="C330" s="80" t="s">
        <v>263</v>
      </c>
      <c r="D330" s="80" t="str">
        <f t="shared" si="68"/>
        <v>REPUESTOS|CILINDRO FRENO</v>
      </c>
      <c r="E330" s="81" t="s">
        <v>84</v>
      </c>
      <c r="F330" s="82">
        <v>1</v>
      </c>
      <c r="G330" s="83">
        <v>244751.07760766998</v>
      </c>
      <c r="H330" s="84">
        <f t="shared" si="101"/>
        <v>291253.78235312726</v>
      </c>
      <c r="I330" s="84">
        <v>263629.77752263</v>
      </c>
      <c r="J330" s="84">
        <f t="shared" si="102"/>
        <v>313719.43525192968</v>
      </c>
      <c r="K330" s="84">
        <v>297691.43360000005</v>
      </c>
      <c r="L330" s="84">
        <f t="shared" si="103"/>
        <v>354252.80598400004</v>
      </c>
      <c r="M330" s="84">
        <v>61007.543680000002</v>
      </c>
      <c r="N330" s="84">
        <f t="shared" si="104"/>
        <v>72598.976979200001</v>
      </c>
      <c r="O330" s="84">
        <v>41581.184000000001</v>
      </c>
      <c r="P330" s="84">
        <f t="shared" si="105"/>
        <v>49481.608959999998</v>
      </c>
      <c r="Q330" s="84"/>
      <c r="R330" s="84">
        <f t="shared" si="69"/>
        <v>0</v>
      </c>
      <c r="S330" s="86">
        <v>298500</v>
      </c>
      <c r="T330" s="87">
        <f t="shared" si="106"/>
        <v>355215</v>
      </c>
      <c r="U330" s="87">
        <v>450000</v>
      </c>
      <c r="V330" s="87">
        <f t="shared" si="107"/>
        <v>535500</v>
      </c>
      <c r="W330" s="87">
        <v>363025</v>
      </c>
      <c r="X330" s="87">
        <f t="shared" si="108"/>
        <v>431999.75</v>
      </c>
      <c r="Y330" s="105">
        <v>37000</v>
      </c>
      <c r="Z330" s="87">
        <f t="shared" si="67"/>
        <v>44030</v>
      </c>
      <c r="AA330" s="87">
        <v>350000</v>
      </c>
      <c r="AB330" s="87">
        <f t="shared" si="109"/>
        <v>416500</v>
      </c>
      <c r="AC330" s="87">
        <v>650000</v>
      </c>
      <c r="AD330" s="87">
        <f t="shared" si="110"/>
        <v>773500</v>
      </c>
      <c r="AE330" s="89">
        <v>328400</v>
      </c>
      <c r="AF330" s="90">
        <f t="shared" si="111"/>
        <v>390796</v>
      </c>
      <c r="AG330" s="90">
        <v>495000</v>
      </c>
      <c r="AH330" s="90">
        <f t="shared" si="112"/>
        <v>589050</v>
      </c>
      <c r="AI330" s="90">
        <v>399300</v>
      </c>
      <c r="AJ330" s="90">
        <f t="shared" si="113"/>
        <v>475167</v>
      </c>
      <c r="AK330" s="90">
        <v>40700</v>
      </c>
      <c r="AL330" s="90">
        <f t="shared" si="114"/>
        <v>48433</v>
      </c>
      <c r="AM330" s="90">
        <v>385000</v>
      </c>
      <c r="AN330" s="90">
        <f t="shared" si="115"/>
        <v>458150</v>
      </c>
      <c r="AO330" s="90">
        <v>715000</v>
      </c>
      <c r="AP330" s="91">
        <f t="shared" si="116"/>
        <v>850850</v>
      </c>
      <c r="AQ330" s="92">
        <f t="shared" si="70"/>
        <v>290550.35920255666</v>
      </c>
      <c r="AR330" s="93">
        <f t="shared" si="71"/>
        <v>345754.9274510424</v>
      </c>
      <c r="AS330" s="94">
        <f t="shared" si="72"/>
        <v>402876.59250754333</v>
      </c>
      <c r="AT330" s="94">
        <f t="shared" si="73"/>
        <v>479423.14508397656</v>
      </c>
      <c r="AU330" s="94">
        <f t="shared" si="74"/>
        <v>353338.81120000005</v>
      </c>
      <c r="AV330" s="94">
        <f t="shared" si="75"/>
        <v>420473.18532800005</v>
      </c>
      <c r="AW330" s="94">
        <f t="shared" si="76"/>
        <v>46235.847893333332</v>
      </c>
      <c r="AX330" s="94">
        <f t="shared" si="77"/>
        <v>55020.65899306666</v>
      </c>
      <c r="AY330" s="94">
        <f t="shared" si="78"/>
        <v>258860.39466666666</v>
      </c>
      <c r="AZ330" s="94">
        <f t="shared" si="79"/>
        <v>308043.86965333333</v>
      </c>
      <c r="BA330" s="94">
        <f t="shared" si="80"/>
        <v>682500</v>
      </c>
      <c r="BB330" s="95">
        <f t="shared" si="81"/>
        <v>812175</v>
      </c>
      <c r="BC330" s="23"/>
      <c r="BD330" s="96">
        <f t="shared" si="82"/>
        <v>286234</v>
      </c>
      <c r="BE330" s="96">
        <f t="shared" si="83"/>
        <v>373338</v>
      </c>
      <c r="BF330" s="96">
        <f t="shared" si="84"/>
        <v>348101</v>
      </c>
      <c r="BG330" s="96">
        <f t="shared" si="85"/>
        <v>44125</v>
      </c>
      <c r="BH330" s="96">
        <f t="shared" si="86"/>
        <v>101682</v>
      </c>
      <c r="BI330" s="96">
        <f t="shared" si="87"/>
        <v>680952</v>
      </c>
      <c r="BJ330" s="97">
        <f t="shared" si="88"/>
        <v>290550</v>
      </c>
      <c r="BK330" s="96">
        <f t="shared" si="89"/>
        <v>402877</v>
      </c>
      <c r="BL330" s="96">
        <f t="shared" si="90"/>
        <v>353339</v>
      </c>
      <c r="BM330" s="96">
        <f t="shared" si="91"/>
        <v>46236</v>
      </c>
      <c r="BN330" s="96">
        <f t="shared" si="92"/>
        <v>258860</v>
      </c>
      <c r="BO330" s="96">
        <f t="shared" si="93"/>
        <v>682500</v>
      </c>
      <c r="BP330" s="97">
        <f t="shared" si="94"/>
        <v>290550</v>
      </c>
      <c r="BQ330" s="96">
        <f t="shared" si="95"/>
        <v>402877</v>
      </c>
      <c r="BR330" s="96">
        <f t="shared" si="96"/>
        <v>353339</v>
      </c>
      <c r="BS330" s="96">
        <f t="shared" si="97"/>
        <v>38850</v>
      </c>
      <c r="BT330" s="96">
        <f t="shared" si="98"/>
        <v>367500</v>
      </c>
      <c r="BU330" s="98">
        <f t="shared" si="99"/>
        <v>682500</v>
      </c>
      <c r="BV330" s="77">
        <f t="shared" si="100"/>
        <v>2135616</v>
      </c>
      <c r="BW330" s="9"/>
      <c r="BX330" s="9"/>
      <c r="BY330" s="9"/>
      <c r="BZ330" s="9"/>
      <c r="CA330" s="9"/>
      <c r="CB330" s="9"/>
      <c r="CC330" s="9"/>
      <c r="CD330" s="9"/>
      <c r="CE330" s="9"/>
      <c r="CF330" s="9"/>
      <c r="CG330" s="9"/>
      <c r="CH330" s="9"/>
      <c r="CI330" s="9"/>
      <c r="CJ330" s="9"/>
      <c r="CK330" s="9"/>
      <c r="CL330" s="9"/>
      <c r="CM330" s="9"/>
      <c r="CN330" s="9"/>
      <c r="CO330" s="9"/>
      <c r="CP330" s="9"/>
    </row>
    <row r="331" spans="1:94" ht="20.25" hidden="1" customHeight="1" x14ac:dyDescent="0.35">
      <c r="A331" s="79">
        <v>309</v>
      </c>
      <c r="B331" s="79" t="s">
        <v>35</v>
      </c>
      <c r="C331" s="80" t="s">
        <v>264</v>
      </c>
      <c r="D331" s="80" t="str">
        <f t="shared" si="68"/>
        <v>MANO DE OBRA|CINTA AISLANTE</v>
      </c>
      <c r="E331" s="81" t="s">
        <v>10</v>
      </c>
      <c r="F331" s="82">
        <v>1</v>
      </c>
      <c r="G331" s="83">
        <v>0.81483819800000001</v>
      </c>
      <c r="H331" s="84">
        <f t="shared" si="101"/>
        <v>0.96965745561999994</v>
      </c>
      <c r="I331" s="84">
        <v>0.57258900400000001</v>
      </c>
      <c r="J331" s="84">
        <f t="shared" si="102"/>
        <v>0.68138091475999996</v>
      </c>
      <c r="K331" s="84">
        <v>0.91392000000000007</v>
      </c>
      <c r="L331" s="84">
        <f t="shared" si="103"/>
        <v>1.0875648</v>
      </c>
      <c r="M331" s="84">
        <v>14.633599999999999</v>
      </c>
      <c r="N331" s="84">
        <f t="shared" si="104"/>
        <v>17.413983999999999</v>
      </c>
      <c r="O331" s="84">
        <v>10.88</v>
      </c>
      <c r="P331" s="84">
        <f t="shared" si="105"/>
        <v>12.9472</v>
      </c>
      <c r="Q331" s="84"/>
      <c r="R331" s="84">
        <f t="shared" si="69"/>
        <v>0</v>
      </c>
      <c r="S331" s="86">
        <v>44500</v>
      </c>
      <c r="T331" s="87">
        <f t="shared" si="106"/>
        <v>52955</v>
      </c>
      <c r="U331" s="87">
        <v>44500</v>
      </c>
      <c r="V331" s="87">
        <f t="shared" si="107"/>
        <v>52955</v>
      </c>
      <c r="W331" s="87">
        <v>44500</v>
      </c>
      <c r="X331" s="87">
        <f t="shared" si="108"/>
        <v>52955</v>
      </c>
      <c r="Y331" s="105">
        <v>44500</v>
      </c>
      <c r="Z331" s="87">
        <f t="shared" si="67"/>
        <v>52955</v>
      </c>
      <c r="AA331" s="87">
        <v>44500</v>
      </c>
      <c r="AB331" s="87">
        <f t="shared" si="109"/>
        <v>52955</v>
      </c>
      <c r="AC331" s="87">
        <v>44500</v>
      </c>
      <c r="AD331" s="87">
        <f t="shared" si="110"/>
        <v>52955</v>
      </c>
      <c r="AE331" s="89">
        <v>49000</v>
      </c>
      <c r="AF331" s="90">
        <f t="shared" si="111"/>
        <v>58310</v>
      </c>
      <c r="AG331" s="90">
        <v>49000</v>
      </c>
      <c r="AH331" s="90">
        <f t="shared" si="112"/>
        <v>58310</v>
      </c>
      <c r="AI331" s="90">
        <v>49000</v>
      </c>
      <c r="AJ331" s="90">
        <f t="shared" si="113"/>
        <v>58310</v>
      </c>
      <c r="AK331" s="90">
        <v>49000</v>
      </c>
      <c r="AL331" s="90">
        <f t="shared" si="114"/>
        <v>58310</v>
      </c>
      <c r="AM331" s="90">
        <v>49000</v>
      </c>
      <c r="AN331" s="90">
        <f t="shared" si="115"/>
        <v>58310</v>
      </c>
      <c r="AO331" s="90">
        <v>49000</v>
      </c>
      <c r="AP331" s="91">
        <f t="shared" si="116"/>
        <v>58310</v>
      </c>
      <c r="AQ331" s="92">
        <f t="shared" si="70"/>
        <v>31166.938279399332</v>
      </c>
      <c r="AR331" s="93">
        <f t="shared" si="71"/>
        <v>37088.656552485205</v>
      </c>
      <c r="AS331" s="94">
        <f t="shared" si="72"/>
        <v>31166.857529668003</v>
      </c>
      <c r="AT331" s="94">
        <f t="shared" si="73"/>
        <v>37088.560460304921</v>
      </c>
      <c r="AU331" s="94">
        <f t="shared" si="74"/>
        <v>31166.971306666663</v>
      </c>
      <c r="AV331" s="94">
        <f t="shared" si="75"/>
        <v>37088.695854933329</v>
      </c>
      <c r="AW331" s="94">
        <f t="shared" si="76"/>
        <v>31171.544533333334</v>
      </c>
      <c r="AX331" s="94">
        <f t="shared" si="77"/>
        <v>37094.137994666664</v>
      </c>
      <c r="AY331" s="94">
        <f t="shared" si="78"/>
        <v>31170.293333333335</v>
      </c>
      <c r="AZ331" s="94">
        <f t="shared" si="79"/>
        <v>37092.649066666665</v>
      </c>
      <c r="BA331" s="94">
        <f t="shared" si="80"/>
        <v>46750</v>
      </c>
      <c r="BB331" s="95">
        <f t="shared" si="81"/>
        <v>55632.5</v>
      </c>
      <c r="BC331" s="23"/>
      <c r="BD331" s="96">
        <f t="shared" si="82"/>
        <v>2</v>
      </c>
      <c r="BE331" s="96">
        <f t="shared" si="83"/>
        <v>2</v>
      </c>
      <c r="BF331" s="96">
        <f t="shared" si="84"/>
        <v>3</v>
      </c>
      <c r="BG331" s="96">
        <f t="shared" si="85"/>
        <v>44</v>
      </c>
      <c r="BH331" s="96">
        <f t="shared" si="86"/>
        <v>33</v>
      </c>
      <c r="BI331" s="96">
        <f t="shared" si="87"/>
        <v>46642</v>
      </c>
      <c r="BJ331" s="97">
        <f t="shared" si="88"/>
        <v>31167</v>
      </c>
      <c r="BK331" s="96">
        <f t="shared" si="89"/>
        <v>31167</v>
      </c>
      <c r="BL331" s="96">
        <f t="shared" si="90"/>
        <v>31167</v>
      </c>
      <c r="BM331" s="96">
        <f t="shared" si="91"/>
        <v>31172</v>
      </c>
      <c r="BN331" s="96">
        <f t="shared" si="92"/>
        <v>31170</v>
      </c>
      <c r="BO331" s="96">
        <f t="shared" si="93"/>
        <v>46750</v>
      </c>
      <c r="BP331" s="97">
        <f t="shared" si="94"/>
        <v>46750</v>
      </c>
      <c r="BQ331" s="96">
        <f t="shared" si="95"/>
        <v>46750</v>
      </c>
      <c r="BR331" s="96">
        <f t="shared" si="96"/>
        <v>46750</v>
      </c>
      <c r="BS331" s="96">
        <f t="shared" si="97"/>
        <v>46750</v>
      </c>
      <c r="BT331" s="96">
        <f t="shared" si="98"/>
        <v>46750</v>
      </c>
      <c r="BU331" s="98">
        <f t="shared" si="99"/>
        <v>46750</v>
      </c>
      <c r="BV331" s="77">
        <f t="shared" si="100"/>
        <v>280500</v>
      </c>
      <c r="BW331" s="9"/>
      <c r="BX331" s="9"/>
      <c r="BY331" s="9"/>
      <c r="BZ331" s="9"/>
      <c r="CA331" s="9"/>
      <c r="CB331" s="9"/>
      <c r="CC331" s="9"/>
      <c r="CD331" s="9"/>
      <c r="CE331" s="9"/>
      <c r="CF331" s="9"/>
      <c r="CG331" s="9"/>
      <c r="CH331" s="9"/>
      <c r="CI331" s="9"/>
      <c r="CJ331" s="9"/>
      <c r="CK331" s="9"/>
      <c r="CL331" s="9"/>
      <c r="CM331" s="9"/>
      <c r="CN331" s="9"/>
      <c r="CO331" s="9"/>
      <c r="CP331" s="9"/>
    </row>
    <row r="332" spans="1:94" ht="20.25" hidden="1" customHeight="1" x14ac:dyDescent="0.35">
      <c r="A332" s="99">
        <v>310</v>
      </c>
      <c r="B332" s="99" t="s">
        <v>21</v>
      </c>
      <c r="C332" s="80" t="s">
        <v>264</v>
      </c>
      <c r="D332" s="80" t="str">
        <f t="shared" si="68"/>
        <v>REPUESTOS|CINTA AISLANTE</v>
      </c>
      <c r="E332" s="81" t="s">
        <v>84</v>
      </c>
      <c r="F332" s="82">
        <v>1</v>
      </c>
      <c r="G332" s="83">
        <v>23058.511553544002</v>
      </c>
      <c r="H332" s="84">
        <f t="shared" si="101"/>
        <v>27439.628748717361</v>
      </c>
      <c r="I332" s="84">
        <v>23058.511553544002</v>
      </c>
      <c r="J332" s="84">
        <f t="shared" si="102"/>
        <v>27439.628748717361</v>
      </c>
      <c r="K332" s="84">
        <v>0.91392000000000007</v>
      </c>
      <c r="L332" s="84">
        <f t="shared" si="103"/>
        <v>1.0875648</v>
      </c>
      <c r="M332" s="84">
        <v>3312.4595200000003</v>
      </c>
      <c r="N332" s="84">
        <f t="shared" si="104"/>
        <v>3941.8268288000004</v>
      </c>
      <c r="O332" s="84">
        <v>1711.4240000000002</v>
      </c>
      <c r="P332" s="84">
        <f t="shared" si="105"/>
        <v>2036.5945600000002</v>
      </c>
      <c r="Q332" s="84"/>
      <c r="R332" s="84">
        <f t="shared" si="69"/>
        <v>0</v>
      </c>
      <c r="S332" s="86">
        <v>20000</v>
      </c>
      <c r="T332" s="87">
        <f t="shared" si="106"/>
        <v>23800</v>
      </c>
      <c r="U332" s="87">
        <v>20000</v>
      </c>
      <c r="V332" s="87">
        <f t="shared" si="107"/>
        <v>23800</v>
      </c>
      <c r="W332" s="87">
        <v>20000</v>
      </c>
      <c r="X332" s="87">
        <f t="shared" si="108"/>
        <v>23800</v>
      </c>
      <c r="Y332" s="105">
        <v>20000</v>
      </c>
      <c r="Z332" s="87">
        <f t="shared" si="67"/>
        <v>23800</v>
      </c>
      <c r="AA332" s="87">
        <v>20000</v>
      </c>
      <c r="AB332" s="87">
        <f t="shared" si="109"/>
        <v>23800</v>
      </c>
      <c r="AC332" s="87">
        <v>20000</v>
      </c>
      <c r="AD332" s="87">
        <f t="shared" si="110"/>
        <v>23800</v>
      </c>
      <c r="AE332" s="89">
        <v>22000</v>
      </c>
      <c r="AF332" s="90">
        <f t="shared" si="111"/>
        <v>26180</v>
      </c>
      <c r="AG332" s="90">
        <v>22000</v>
      </c>
      <c r="AH332" s="90">
        <f t="shared" si="112"/>
        <v>26180</v>
      </c>
      <c r="AI332" s="90">
        <v>22000</v>
      </c>
      <c r="AJ332" s="90">
        <f t="shared" si="113"/>
        <v>26180</v>
      </c>
      <c r="AK332" s="90">
        <v>22000</v>
      </c>
      <c r="AL332" s="90">
        <f t="shared" si="114"/>
        <v>26180</v>
      </c>
      <c r="AM332" s="90">
        <v>22000</v>
      </c>
      <c r="AN332" s="90">
        <f t="shared" si="115"/>
        <v>26180</v>
      </c>
      <c r="AO332" s="90">
        <v>22000</v>
      </c>
      <c r="AP332" s="91">
        <f t="shared" si="116"/>
        <v>26180</v>
      </c>
      <c r="AQ332" s="92">
        <f t="shared" si="70"/>
        <v>21686.170517848001</v>
      </c>
      <c r="AR332" s="93">
        <f t="shared" si="71"/>
        <v>25806.542916239119</v>
      </c>
      <c r="AS332" s="94">
        <f t="shared" si="72"/>
        <v>21686.170517848001</v>
      </c>
      <c r="AT332" s="94">
        <f t="shared" si="73"/>
        <v>25806.542916239119</v>
      </c>
      <c r="AU332" s="94">
        <f t="shared" si="74"/>
        <v>14000.30464</v>
      </c>
      <c r="AV332" s="94">
        <f t="shared" si="75"/>
        <v>16660.3625216</v>
      </c>
      <c r="AW332" s="94">
        <f t="shared" si="76"/>
        <v>15104.153173333334</v>
      </c>
      <c r="AX332" s="94">
        <f t="shared" si="77"/>
        <v>17973.942276266665</v>
      </c>
      <c r="AY332" s="94">
        <f t="shared" si="78"/>
        <v>14570.474666666667</v>
      </c>
      <c r="AZ332" s="94">
        <f t="shared" si="79"/>
        <v>17338.864853333333</v>
      </c>
      <c r="BA332" s="94">
        <f t="shared" si="80"/>
        <v>21000</v>
      </c>
      <c r="BB332" s="95">
        <f t="shared" si="81"/>
        <v>24990</v>
      </c>
      <c r="BC332" s="23"/>
      <c r="BD332" s="96">
        <f t="shared" si="82"/>
        <v>21610</v>
      </c>
      <c r="BE332" s="96">
        <f t="shared" si="83"/>
        <v>21610</v>
      </c>
      <c r="BF332" s="96">
        <f t="shared" si="84"/>
        <v>3</v>
      </c>
      <c r="BG332" s="96">
        <f t="shared" si="85"/>
        <v>7550</v>
      </c>
      <c r="BH332" s="96">
        <f t="shared" si="86"/>
        <v>4413</v>
      </c>
      <c r="BI332" s="96">
        <f t="shared" si="87"/>
        <v>20952</v>
      </c>
      <c r="BJ332" s="97">
        <f t="shared" si="88"/>
        <v>21686</v>
      </c>
      <c r="BK332" s="96">
        <f t="shared" si="89"/>
        <v>21686</v>
      </c>
      <c r="BL332" s="96">
        <f t="shared" si="90"/>
        <v>14000</v>
      </c>
      <c r="BM332" s="96">
        <f t="shared" si="91"/>
        <v>15104</v>
      </c>
      <c r="BN332" s="96">
        <f t="shared" si="92"/>
        <v>14570</v>
      </c>
      <c r="BO332" s="96">
        <f t="shared" si="93"/>
        <v>21000</v>
      </c>
      <c r="BP332" s="97">
        <f t="shared" si="94"/>
        <v>21686</v>
      </c>
      <c r="BQ332" s="96">
        <f t="shared" si="95"/>
        <v>21686</v>
      </c>
      <c r="BR332" s="96">
        <f t="shared" si="96"/>
        <v>21000</v>
      </c>
      <c r="BS332" s="96">
        <f t="shared" si="97"/>
        <v>21000</v>
      </c>
      <c r="BT332" s="96">
        <f t="shared" si="98"/>
        <v>21000</v>
      </c>
      <c r="BU332" s="98">
        <f t="shared" si="99"/>
        <v>21000</v>
      </c>
      <c r="BV332" s="77">
        <f t="shared" si="100"/>
        <v>127372</v>
      </c>
      <c r="BW332" s="9"/>
      <c r="BX332" s="9"/>
      <c r="BY332" s="9"/>
      <c r="BZ332" s="9"/>
      <c r="CA332" s="9"/>
      <c r="CB332" s="9"/>
      <c r="CC332" s="9"/>
      <c r="CD332" s="9"/>
      <c r="CE332" s="9"/>
      <c r="CF332" s="9"/>
      <c r="CG332" s="9"/>
      <c r="CH332" s="9"/>
      <c r="CI332" s="9"/>
      <c r="CJ332" s="9"/>
      <c r="CK332" s="9"/>
      <c r="CL332" s="9"/>
      <c r="CM332" s="9"/>
      <c r="CN332" s="9"/>
      <c r="CO332" s="9"/>
      <c r="CP332" s="9"/>
    </row>
    <row r="333" spans="1:94" ht="20.25" hidden="1" customHeight="1" x14ac:dyDescent="0.35">
      <c r="A333" s="79">
        <v>311</v>
      </c>
      <c r="B333" s="79" t="s">
        <v>35</v>
      </c>
      <c r="C333" s="80" t="s">
        <v>265</v>
      </c>
      <c r="D333" s="80" t="str">
        <f t="shared" si="68"/>
        <v>MANO DE OBRA|CLIMA FRESS</v>
      </c>
      <c r="E333" s="81" t="s">
        <v>10</v>
      </c>
      <c r="F333" s="82">
        <v>1</v>
      </c>
      <c r="G333" s="83">
        <v>44800.299635755</v>
      </c>
      <c r="H333" s="84">
        <f t="shared" si="101"/>
        <v>53312.356566548449</v>
      </c>
      <c r="I333" s="84">
        <v>44800.299635755</v>
      </c>
      <c r="J333" s="84">
        <f t="shared" si="102"/>
        <v>53312.356566548449</v>
      </c>
      <c r="K333" s="84">
        <v>0.91392000000000007</v>
      </c>
      <c r="L333" s="84">
        <f t="shared" si="103"/>
        <v>1.0875648</v>
      </c>
      <c r="M333" s="84">
        <v>14.633599999999999</v>
      </c>
      <c r="N333" s="84">
        <f t="shared" si="104"/>
        <v>17.413983999999999</v>
      </c>
      <c r="O333" s="84">
        <v>10.88</v>
      </c>
      <c r="P333" s="84">
        <f t="shared" si="105"/>
        <v>12.9472</v>
      </c>
      <c r="Q333" s="84"/>
      <c r="R333" s="84">
        <f t="shared" si="69"/>
        <v>0</v>
      </c>
      <c r="S333" s="86">
        <v>44500</v>
      </c>
      <c r="T333" s="87">
        <f t="shared" si="106"/>
        <v>52955</v>
      </c>
      <c r="U333" s="87">
        <v>44500</v>
      </c>
      <c r="V333" s="87">
        <f t="shared" si="107"/>
        <v>52955</v>
      </c>
      <c r="W333" s="87">
        <v>44500</v>
      </c>
      <c r="X333" s="87">
        <f t="shared" si="108"/>
        <v>52955</v>
      </c>
      <c r="Y333" s="105">
        <v>44500</v>
      </c>
      <c r="Z333" s="87">
        <f t="shared" si="67"/>
        <v>52955</v>
      </c>
      <c r="AA333" s="87">
        <v>44500</v>
      </c>
      <c r="AB333" s="87">
        <f t="shared" si="109"/>
        <v>52955</v>
      </c>
      <c r="AC333" s="87">
        <v>44500</v>
      </c>
      <c r="AD333" s="87">
        <f t="shared" si="110"/>
        <v>52955</v>
      </c>
      <c r="AE333" s="89">
        <v>49000</v>
      </c>
      <c r="AF333" s="90">
        <f t="shared" si="111"/>
        <v>58310</v>
      </c>
      <c r="AG333" s="90">
        <v>49000</v>
      </c>
      <c r="AH333" s="90">
        <f t="shared" si="112"/>
        <v>58310</v>
      </c>
      <c r="AI333" s="90">
        <v>49000</v>
      </c>
      <c r="AJ333" s="90">
        <f t="shared" si="113"/>
        <v>58310</v>
      </c>
      <c r="AK333" s="90">
        <v>49000</v>
      </c>
      <c r="AL333" s="90">
        <f t="shared" si="114"/>
        <v>58310</v>
      </c>
      <c r="AM333" s="90">
        <v>49000</v>
      </c>
      <c r="AN333" s="90">
        <f t="shared" si="115"/>
        <v>58310</v>
      </c>
      <c r="AO333" s="90">
        <v>49000</v>
      </c>
      <c r="AP333" s="91">
        <f t="shared" si="116"/>
        <v>58310</v>
      </c>
      <c r="AQ333" s="92">
        <f t="shared" si="70"/>
        <v>46100.099878585002</v>
      </c>
      <c r="AR333" s="93">
        <f t="shared" si="71"/>
        <v>54859.11885551615</v>
      </c>
      <c r="AS333" s="94">
        <f t="shared" si="72"/>
        <v>46100.099878585002</v>
      </c>
      <c r="AT333" s="94">
        <f t="shared" si="73"/>
        <v>54859.11885551615</v>
      </c>
      <c r="AU333" s="94">
        <f t="shared" si="74"/>
        <v>31166.971306666663</v>
      </c>
      <c r="AV333" s="94">
        <f t="shared" si="75"/>
        <v>37088.695854933329</v>
      </c>
      <c r="AW333" s="94">
        <f t="shared" si="76"/>
        <v>31171.544533333334</v>
      </c>
      <c r="AX333" s="94">
        <f t="shared" si="77"/>
        <v>37094.137994666664</v>
      </c>
      <c r="AY333" s="94">
        <f t="shared" si="78"/>
        <v>31170.293333333335</v>
      </c>
      <c r="AZ333" s="94">
        <f t="shared" si="79"/>
        <v>37092.649066666665</v>
      </c>
      <c r="BA333" s="94">
        <f t="shared" si="80"/>
        <v>46750</v>
      </c>
      <c r="BB333" s="95">
        <f t="shared" si="81"/>
        <v>55632.5</v>
      </c>
      <c r="BC333" s="23"/>
      <c r="BD333" s="96">
        <f t="shared" si="82"/>
        <v>46011</v>
      </c>
      <c r="BE333" s="96">
        <f t="shared" si="83"/>
        <v>46011</v>
      </c>
      <c r="BF333" s="96">
        <f t="shared" si="84"/>
        <v>3</v>
      </c>
      <c r="BG333" s="96">
        <f t="shared" si="85"/>
        <v>44</v>
      </c>
      <c r="BH333" s="96">
        <f t="shared" si="86"/>
        <v>33</v>
      </c>
      <c r="BI333" s="96">
        <f t="shared" si="87"/>
        <v>46642</v>
      </c>
      <c r="BJ333" s="97">
        <f t="shared" si="88"/>
        <v>46100</v>
      </c>
      <c r="BK333" s="96">
        <f t="shared" si="89"/>
        <v>46100</v>
      </c>
      <c r="BL333" s="96">
        <f t="shared" si="90"/>
        <v>31167</v>
      </c>
      <c r="BM333" s="96">
        <f t="shared" si="91"/>
        <v>31172</v>
      </c>
      <c r="BN333" s="96">
        <f t="shared" si="92"/>
        <v>31170</v>
      </c>
      <c r="BO333" s="96">
        <f t="shared" si="93"/>
        <v>46750</v>
      </c>
      <c r="BP333" s="97">
        <f t="shared" si="94"/>
        <v>46100</v>
      </c>
      <c r="BQ333" s="96">
        <f t="shared" si="95"/>
        <v>46100</v>
      </c>
      <c r="BR333" s="96">
        <f t="shared" si="96"/>
        <v>46750</v>
      </c>
      <c r="BS333" s="96">
        <f t="shared" si="97"/>
        <v>46750</v>
      </c>
      <c r="BT333" s="96">
        <f t="shared" si="98"/>
        <v>46750</v>
      </c>
      <c r="BU333" s="98">
        <f t="shared" si="99"/>
        <v>46750</v>
      </c>
      <c r="BV333" s="77">
        <f t="shared" si="100"/>
        <v>279200</v>
      </c>
      <c r="BW333" s="9"/>
      <c r="BX333" s="9"/>
      <c r="BY333" s="9"/>
      <c r="BZ333" s="9"/>
      <c r="CA333" s="9"/>
      <c r="CB333" s="9"/>
      <c r="CC333" s="9"/>
      <c r="CD333" s="9"/>
      <c r="CE333" s="9"/>
      <c r="CF333" s="9"/>
      <c r="CG333" s="9"/>
      <c r="CH333" s="9"/>
      <c r="CI333" s="9"/>
      <c r="CJ333" s="9"/>
      <c r="CK333" s="9"/>
      <c r="CL333" s="9"/>
      <c r="CM333" s="9"/>
      <c r="CN333" s="9"/>
      <c r="CO333" s="9"/>
      <c r="CP333" s="9"/>
    </row>
    <row r="334" spans="1:94" ht="20.25" hidden="1" customHeight="1" x14ac:dyDescent="0.35">
      <c r="A334" s="99">
        <v>312</v>
      </c>
      <c r="B334" s="99" t="s">
        <v>21</v>
      </c>
      <c r="C334" s="80" t="s">
        <v>265</v>
      </c>
      <c r="D334" s="80" t="str">
        <f t="shared" si="68"/>
        <v>REPUESTOS|CLIMA FRESS</v>
      </c>
      <c r="E334" s="81" t="s">
        <v>84</v>
      </c>
      <c r="F334" s="82">
        <v>1</v>
      </c>
      <c r="G334" s="83">
        <v>96079.300704519002</v>
      </c>
      <c r="H334" s="84">
        <f t="shared" si="101"/>
        <v>114334.36783837761</v>
      </c>
      <c r="I334" s="84">
        <v>96079.300704519002</v>
      </c>
      <c r="J334" s="84">
        <f t="shared" si="102"/>
        <v>114334.36783837761</v>
      </c>
      <c r="K334" s="84">
        <v>0.91392000000000007</v>
      </c>
      <c r="L334" s="84">
        <f t="shared" si="103"/>
        <v>1.0875648</v>
      </c>
      <c r="M334" s="84">
        <v>20.11712</v>
      </c>
      <c r="N334" s="84">
        <f t="shared" si="104"/>
        <v>23.939372799999997</v>
      </c>
      <c r="O334" s="84">
        <v>14.144000000000002</v>
      </c>
      <c r="P334" s="84">
        <f t="shared" si="105"/>
        <v>16.83136</v>
      </c>
      <c r="Q334" s="84"/>
      <c r="R334" s="84">
        <f t="shared" si="69"/>
        <v>0</v>
      </c>
      <c r="S334" s="86">
        <v>90000</v>
      </c>
      <c r="T334" s="87">
        <f t="shared" si="106"/>
        <v>107100</v>
      </c>
      <c r="U334" s="87">
        <v>90000</v>
      </c>
      <c r="V334" s="87">
        <f t="shared" si="107"/>
        <v>107100</v>
      </c>
      <c r="W334" s="87">
        <v>90000</v>
      </c>
      <c r="X334" s="87">
        <f t="shared" si="108"/>
        <v>107100</v>
      </c>
      <c r="Y334" s="105">
        <v>90000</v>
      </c>
      <c r="Z334" s="87">
        <f t="shared" si="67"/>
        <v>107100</v>
      </c>
      <c r="AA334" s="87">
        <v>90000</v>
      </c>
      <c r="AB334" s="87">
        <f t="shared" si="109"/>
        <v>107100</v>
      </c>
      <c r="AC334" s="87">
        <v>90000</v>
      </c>
      <c r="AD334" s="87">
        <f t="shared" si="110"/>
        <v>107100</v>
      </c>
      <c r="AE334" s="89">
        <v>99000</v>
      </c>
      <c r="AF334" s="90">
        <f t="shared" si="111"/>
        <v>117810</v>
      </c>
      <c r="AG334" s="90">
        <v>99000</v>
      </c>
      <c r="AH334" s="90">
        <f t="shared" si="112"/>
        <v>117810</v>
      </c>
      <c r="AI334" s="90">
        <v>99000</v>
      </c>
      <c r="AJ334" s="90">
        <f t="shared" si="113"/>
        <v>117810</v>
      </c>
      <c r="AK334" s="90">
        <v>99000</v>
      </c>
      <c r="AL334" s="90">
        <f t="shared" si="114"/>
        <v>117810</v>
      </c>
      <c r="AM334" s="90">
        <v>99000</v>
      </c>
      <c r="AN334" s="90">
        <f t="shared" si="115"/>
        <v>117810</v>
      </c>
      <c r="AO334" s="90">
        <v>99000</v>
      </c>
      <c r="AP334" s="91">
        <f t="shared" si="116"/>
        <v>117810</v>
      </c>
      <c r="AQ334" s="92">
        <f t="shared" si="70"/>
        <v>95026.433568173015</v>
      </c>
      <c r="AR334" s="93">
        <f t="shared" si="71"/>
        <v>113081.45594612589</v>
      </c>
      <c r="AS334" s="94">
        <f t="shared" si="72"/>
        <v>95026.433568173015</v>
      </c>
      <c r="AT334" s="94">
        <f t="shared" si="73"/>
        <v>113081.45594612589</v>
      </c>
      <c r="AU334" s="94">
        <f t="shared" si="74"/>
        <v>63000.304640000009</v>
      </c>
      <c r="AV334" s="94">
        <f t="shared" si="75"/>
        <v>74970.362521600007</v>
      </c>
      <c r="AW334" s="94">
        <f t="shared" si="76"/>
        <v>63006.705706666668</v>
      </c>
      <c r="AX334" s="94">
        <f t="shared" si="77"/>
        <v>74977.979790933328</v>
      </c>
      <c r="AY334" s="94">
        <f t="shared" si="78"/>
        <v>63004.714666666667</v>
      </c>
      <c r="AZ334" s="94">
        <f t="shared" si="79"/>
        <v>74975.610453333327</v>
      </c>
      <c r="BA334" s="94">
        <f t="shared" si="80"/>
        <v>94500</v>
      </c>
      <c r="BB334" s="95">
        <f t="shared" si="81"/>
        <v>112455</v>
      </c>
      <c r="BC334" s="23"/>
      <c r="BD334" s="96">
        <f t="shared" si="82"/>
        <v>94876</v>
      </c>
      <c r="BE334" s="96">
        <f t="shared" si="83"/>
        <v>94876</v>
      </c>
      <c r="BF334" s="96">
        <f t="shared" si="84"/>
        <v>3</v>
      </c>
      <c r="BG334" s="96">
        <f t="shared" si="85"/>
        <v>60</v>
      </c>
      <c r="BH334" s="96">
        <f t="shared" si="86"/>
        <v>42</v>
      </c>
      <c r="BI334" s="96">
        <f t="shared" si="87"/>
        <v>94286</v>
      </c>
      <c r="BJ334" s="97">
        <f t="shared" si="88"/>
        <v>95026</v>
      </c>
      <c r="BK334" s="96">
        <f t="shared" si="89"/>
        <v>95026</v>
      </c>
      <c r="BL334" s="96">
        <f t="shared" si="90"/>
        <v>63000</v>
      </c>
      <c r="BM334" s="96">
        <f t="shared" si="91"/>
        <v>63007</v>
      </c>
      <c r="BN334" s="96">
        <f t="shared" si="92"/>
        <v>63005</v>
      </c>
      <c r="BO334" s="96">
        <f t="shared" si="93"/>
        <v>94500</v>
      </c>
      <c r="BP334" s="97">
        <f t="shared" si="94"/>
        <v>95026</v>
      </c>
      <c r="BQ334" s="96">
        <f t="shared" si="95"/>
        <v>95026</v>
      </c>
      <c r="BR334" s="96">
        <f t="shared" si="96"/>
        <v>94500</v>
      </c>
      <c r="BS334" s="96">
        <f t="shared" si="97"/>
        <v>94500</v>
      </c>
      <c r="BT334" s="96">
        <f t="shared" si="98"/>
        <v>94500</v>
      </c>
      <c r="BU334" s="98">
        <f t="shared" si="99"/>
        <v>94500</v>
      </c>
      <c r="BV334" s="77">
        <f t="shared" si="100"/>
        <v>568052</v>
      </c>
      <c r="BW334" s="9"/>
      <c r="BX334" s="9"/>
      <c r="BY334" s="9"/>
      <c r="BZ334" s="9"/>
      <c r="CA334" s="9"/>
      <c r="CB334" s="9"/>
      <c r="CC334" s="9"/>
      <c r="CD334" s="9"/>
      <c r="CE334" s="9"/>
      <c r="CF334" s="9"/>
      <c r="CG334" s="9"/>
      <c r="CH334" s="9"/>
      <c r="CI334" s="9"/>
      <c r="CJ334" s="9"/>
      <c r="CK334" s="9"/>
      <c r="CL334" s="9"/>
      <c r="CM334" s="9"/>
      <c r="CN334" s="9"/>
      <c r="CO334" s="9"/>
      <c r="CP334" s="9"/>
    </row>
    <row r="335" spans="1:94" ht="20.25" hidden="1" customHeight="1" x14ac:dyDescent="0.35">
      <c r="A335" s="79">
        <v>313</v>
      </c>
      <c r="B335" s="79" t="s">
        <v>35</v>
      </c>
      <c r="C335" s="80" t="s">
        <v>266</v>
      </c>
      <c r="D335" s="80" t="str">
        <f t="shared" si="68"/>
        <v>MANO DE OBRA|COLLARIN EMBRAGUE</v>
      </c>
      <c r="E335" s="81" t="s">
        <v>10</v>
      </c>
      <c r="F335" s="82">
        <v>1</v>
      </c>
      <c r="G335" s="83">
        <v>358406.07486925798</v>
      </c>
      <c r="H335" s="84">
        <f t="shared" si="101"/>
        <v>426503.22909441695</v>
      </c>
      <c r="I335" s="84">
        <v>358406.07486925798</v>
      </c>
      <c r="J335" s="84">
        <f t="shared" si="102"/>
        <v>426503.22909441695</v>
      </c>
      <c r="K335" s="84">
        <v>0.91392000000000007</v>
      </c>
      <c r="L335" s="84">
        <f t="shared" si="103"/>
        <v>1.0875648</v>
      </c>
      <c r="M335" s="84">
        <v>14.633599999999999</v>
      </c>
      <c r="N335" s="84">
        <f t="shared" si="104"/>
        <v>17.413983999999999</v>
      </c>
      <c r="O335" s="84">
        <v>10.88</v>
      </c>
      <c r="P335" s="84">
        <f t="shared" si="105"/>
        <v>12.9472</v>
      </c>
      <c r="Q335" s="84"/>
      <c r="R335" s="84">
        <f t="shared" si="69"/>
        <v>0</v>
      </c>
      <c r="S335" s="86">
        <v>700000</v>
      </c>
      <c r="T335" s="87">
        <f t="shared" si="106"/>
        <v>833000</v>
      </c>
      <c r="U335" s="87">
        <v>700000</v>
      </c>
      <c r="V335" s="87">
        <f t="shared" si="107"/>
        <v>833000</v>
      </c>
      <c r="W335" s="87">
        <v>700000</v>
      </c>
      <c r="X335" s="87">
        <f t="shared" si="108"/>
        <v>833000</v>
      </c>
      <c r="Y335" s="105" t="s">
        <v>208</v>
      </c>
      <c r="Z335" s="87"/>
      <c r="AA335" s="87">
        <v>700000</v>
      </c>
      <c r="AB335" s="87">
        <f t="shared" si="109"/>
        <v>833000</v>
      </c>
      <c r="AC335" s="87">
        <v>700000</v>
      </c>
      <c r="AD335" s="87">
        <f t="shared" si="110"/>
        <v>833000</v>
      </c>
      <c r="AE335" s="89">
        <v>770000</v>
      </c>
      <c r="AF335" s="90">
        <f t="shared" si="111"/>
        <v>916300</v>
      </c>
      <c r="AG335" s="90">
        <v>770000</v>
      </c>
      <c r="AH335" s="90">
        <f t="shared" si="112"/>
        <v>916300</v>
      </c>
      <c r="AI335" s="90">
        <v>770000</v>
      </c>
      <c r="AJ335" s="90">
        <f t="shared" si="113"/>
        <v>916300</v>
      </c>
      <c r="AK335" s="90"/>
      <c r="AL335" s="90">
        <f t="shared" si="114"/>
        <v>0</v>
      </c>
      <c r="AM335" s="90">
        <v>770000</v>
      </c>
      <c r="AN335" s="90">
        <f t="shared" si="115"/>
        <v>916300</v>
      </c>
      <c r="AO335" s="90">
        <v>770000</v>
      </c>
      <c r="AP335" s="91">
        <f t="shared" si="116"/>
        <v>916300</v>
      </c>
      <c r="AQ335" s="92">
        <f t="shared" si="70"/>
        <v>609468.69162308599</v>
      </c>
      <c r="AR335" s="93">
        <f t="shared" si="71"/>
        <v>725267.74303147232</v>
      </c>
      <c r="AS335" s="94">
        <f t="shared" si="72"/>
        <v>609468.69162308599</v>
      </c>
      <c r="AT335" s="94">
        <f t="shared" si="73"/>
        <v>725267.74303147232</v>
      </c>
      <c r="AU335" s="94">
        <f t="shared" si="74"/>
        <v>490000.30463999999</v>
      </c>
      <c r="AV335" s="94">
        <f t="shared" si="75"/>
        <v>583100.36252159998</v>
      </c>
      <c r="AW335" s="94">
        <f t="shared" si="76"/>
        <v>14.633599999999999</v>
      </c>
      <c r="AX335" s="94">
        <f t="shared" si="77"/>
        <v>17.413983999999999</v>
      </c>
      <c r="AY335" s="94">
        <f t="shared" si="78"/>
        <v>490003.62666666665</v>
      </c>
      <c r="AZ335" s="94">
        <f t="shared" si="79"/>
        <v>583104.31573333323</v>
      </c>
      <c r="BA335" s="94">
        <f t="shared" si="80"/>
        <v>735000</v>
      </c>
      <c r="BB335" s="95">
        <f t="shared" si="81"/>
        <v>874650</v>
      </c>
      <c r="BC335" s="23"/>
      <c r="BD335" s="96">
        <f t="shared" si="82"/>
        <v>543734</v>
      </c>
      <c r="BE335" s="96">
        <f t="shared" si="83"/>
        <v>543734</v>
      </c>
      <c r="BF335" s="96">
        <f t="shared" si="84"/>
        <v>3</v>
      </c>
      <c r="BG335" s="96">
        <f t="shared" si="85"/>
        <v>15</v>
      </c>
      <c r="BH335" s="96">
        <f t="shared" si="86"/>
        <v>33</v>
      </c>
      <c r="BI335" s="96">
        <f t="shared" si="87"/>
        <v>733333</v>
      </c>
      <c r="BJ335" s="97">
        <f t="shared" si="88"/>
        <v>609469</v>
      </c>
      <c r="BK335" s="96">
        <f t="shared" si="89"/>
        <v>609469</v>
      </c>
      <c r="BL335" s="96">
        <f t="shared" si="90"/>
        <v>490000</v>
      </c>
      <c r="BM335" s="96">
        <f t="shared" si="91"/>
        <v>15</v>
      </c>
      <c r="BN335" s="96">
        <f t="shared" si="92"/>
        <v>490004</v>
      </c>
      <c r="BO335" s="96">
        <f t="shared" si="93"/>
        <v>735000</v>
      </c>
      <c r="BP335" s="97">
        <f t="shared" si="94"/>
        <v>735000</v>
      </c>
      <c r="BQ335" s="96">
        <f t="shared" si="95"/>
        <v>735000</v>
      </c>
      <c r="BR335" s="96">
        <f t="shared" si="96"/>
        <v>735000</v>
      </c>
      <c r="BS335" s="96">
        <f t="shared" si="97"/>
        <v>0</v>
      </c>
      <c r="BT335" s="96">
        <f t="shared" si="98"/>
        <v>735000</v>
      </c>
      <c r="BU335" s="98">
        <f t="shared" si="99"/>
        <v>735000</v>
      </c>
      <c r="BV335" s="77">
        <f t="shared" si="100"/>
        <v>3675000</v>
      </c>
      <c r="BW335" s="9"/>
      <c r="BX335" s="9"/>
      <c r="BY335" s="9"/>
      <c r="BZ335" s="9"/>
      <c r="CA335" s="9"/>
      <c r="CB335" s="9"/>
      <c r="CC335" s="9"/>
      <c r="CD335" s="9"/>
      <c r="CE335" s="9"/>
      <c r="CF335" s="9"/>
      <c r="CG335" s="9"/>
      <c r="CH335" s="9"/>
      <c r="CI335" s="9"/>
      <c r="CJ335" s="9"/>
      <c r="CK335" s="9"/>
      <c r="CL335" s="9"/>
      <c r="CM335" s="9"/>
      <c r="CN335" s="9"/>
      <c r="CO335" s="9"/>
      <c r="CP335" s="9"/>
    </row>
    <row r="336" spans="1:94" ht="20.25" hidden="1" customHeight="1" x14ac:dyDescent="0.35">
      <c r="A336" s="99">
        <v>314</v>
      </c>
      <c r="B336" s="99" t="s">
        <v>21</v>
      </c>
      <c r="C336" s="80" t="s">
        <v>266</v>
      </c>
      <c r="D336" s="80" t="str">
        <f t="shared" si="68"/>
        <v>REPUESTOS|COLLARIN EMBRAGUE</v>
      </c>
      <c r="E336" s="81" t="s">
        <v>84</v>
      </c>
      <c r="F336" s="82">
        <v>1</v>
      </c>
      <c r="G336" s="83">
        <v>233327.87192123497</v>
      </c>
      <c r="H336" s="84">
        <f t="shared" si="101"/>
        <v>277660.16758626961</v>
      </c>
      <c r="I336" s="84">
        <v>354127.74488800502</v>
      </c>
      <c r="J336" s="84">
        <f t="shared" si="102"/>
        <v>421412.01641672594</v>
      </c>
      <c r="K336" s="84">
        <v>0.91392000000000007</v>
      </c>
      <c r="L336" s="84">
        <f t="shared" si="103"/>
        <v>1.0875648</v>
      </c>
      <c r="M336" s="84">
        <v>18.289280000000002</v>
      </c>
      <c r="N336" s="84">
        <f t="shared" si="104"/>
        <v>21.764243199999999</v>
      </c>
      <c r="O336" s="84">
        <v>14.144000000000002</v>
      </c>
      <c r="P336" s="84">
        <f t="shared" si="105"/>
        <v>16.83136</v>
      </c>
      <c r="Q336" s="84"/>
      <c r="R336" s="84">
        <f t="shared" si="69"/>
        <v>0</v>
      </c>
      <c r="S336" s="86">
        <v>269800</v>
      </c>
      <c r="T336" s="87">
        <f t="shared" si="106"/>
        <v>321062</v>
      </c>
      <c r="U336" s="87">
        <v>458000</v>
      </c>
      <c r="V336" s="87">
        <f t="shared" si="107"/>
        <v>545020</v>
      </c>
      <c r="W336" s="87">
        <v>1200000</v>
      </c>
      <c r="X336" s="87">
        <f t="shared" si="108"/>
        <v>1428000</v>
      </c>
      <c r="Y336" s="105">
        <v>456000</v>
      </c>
      <c r="Z336" s="87">
        <f t="shared" ref="Z336:Z349" si="117">Y336*1.19</f>
        <v>542640</v>
      </c>
      <c r="AA336" s="87">
        <v>450000</v>
      </c>
      <c r="AB336" s="87">
        <f t="shared" si="109"/>
        <v>535500</v>
      </c>
      <c r="AC336" s="87">
        <v>260000</v>
      </c>
      <c r="AD336" s="87">
        <f t="shared" si="110"/>
        <v>309400</v>
      </c>
      <c r="AE336" s="89">
        <v>296800</v>
      </c>
      <c r="AF336" s="90">
        <f t="shared" si="111"/>
        <v>353192</v>
      </c>
      <c r="AG336" s="90">
        <v>503800</v>
      </c>
      <c r="AH336" s="90">
        <f t="shared" si="112"/>
        <v>599522</v>
      </c>
      <c r="AI336" s="90">
        <v>1320000</v>
      </c>
      <c r="AJ336" s="90">
        <f t="shared" si="113"/>
        <v>1570800</v>
      </c>
      <c r="AK336" s="90">
        <v>501600</v>
      </c>
      <c r="AL336" s="90">
        <f t="shared" si="114"/>
        <v>596904</v>
      </c>
      <c r="AM336" s="90">
        <v>495000</v>
      </c>
      <c r="AN336" s="90">
        <f t="shared" si="115"/>
        <v>589050</v>
      </c>
      <c r="AO336" s="90">
        <v>286000</v>
      </c>
      <c r="AP336" s="91">
        <f t="shared" si="116"/>
        <v>340340</v>
      </c>
      <c r="AQ336" s="92">
        <f t="shared" si="70"/>
        <v>266642.62397374498</v>
      </c>
      <c r="AR336" s="93">
        <f t="shared" si="71"/>
        <v>317304.72252875654</v>
      </c>
      <c r="AS336" s="94">
        <f t="shared" si="72"/>
        <v>438642.58162933501</v>
      </c>
      <c r="AT336" s="94">
        <f t="shared" si="73"/>
        <v>521984.67213890865</v>
      </c>
      <c r="AU336" s="94">
        <f t="shared" si="74"/>
        <v>840000.3046400001</v>
      </c>
      <c r="AV336" s="94">
        <f t="shared" si="75"/>
        <v>999600.36252160009</v>
      </c>
      <c r="AW336" s="94">
        <f t="shared" si="76"/>
        <v>319206.09642666666</v>
      </c>
      <c r="AX336" s="94">
        <f t="shared" si="77"/>
        <v>379855.2547477333</v>
      </c>
      <c r="AY336" s="94">
        <f t="shared" si="78"/>
        <v>315004.71466666664</v>
      </c>
      <c r="AZ336" s="94">
        <f t="shared" si="79"/>
        <v>374855.6104533333</v>
      </c>
      <c r="BA336" s="94">
        <f t="shared" si="80"/>
        <v>273000</v>
      </c>
      <c r="BB336" s="95">
        <f t="shared" si="81"/>
        <v>324870</v>
      </c>
      <c r="BC336" s="23"/>
      <c r="BD336" s="96">
        <f t="shared" si="82"/>
        <v>264049</v>
      </c>
      <c r="BE336" s="96">
        <f t="shared" si="83"/>
        <v>429052</v>
      </c>
      <c r="BF336" s="96">
        <f t="shared" si="84"/>
        <v>3</v>
      </c>
      <c r="BG336" s="96">
        <f t="shared" si="85"/>
        <v>55</v>
      </c>
      <c r="BH336" s="96">
        <f t="shared" si="86"/>
        <v>42</v>
      </c>
      <c r="BI336" s="96">
        <f t="shared" si="87"/>
        <v>272381</v>
      </c>
      <c r="BJ336" s="97">
        <f t="shared" si="88"/>
        <v>266643</v>
      </c>
      <c r="BK336" s="96">
        <f t="shared" si="89"/>
        <v>438643</v>
      </c>
      <c r="BL336" s="96">
        <f t="shared" si="90"/>
        <v>840000</v>
      </c>
      <c r="BM336" s="96">
        <f t="shared" si="91"/>
        <v>319206</v>
      </c>
      <c r="BN336" s="96">
        <f t="shared" si="92"/>
        <v>315005</v>
      </c>
      <c r="BO336" s="96">
        <f t="shared" si="93"/>
        <v>273000</v>
      </c>
      <c r="BP336" s="97">
        <f t="shared" si="94"/>
        <v>266643</v>
      </c>
      <c r="BQ336" s="96">
        <f t="shared" si="95"/>
        <v>438643</v>
      </c>
      <c r="BR336" s="96">
        <f t="shared" si="96"/>
        <v>1260000</v>
      </c>
      <c r="BS336" s="96">
        <f t="shared" si="97"/>
        <v>478800</v>
      </c>
      <c r="BT336" s="96">
        <f t="shared" si="98"/>
        <v>472500</v>
      </c>
      <c r="BU336" s="98">
        <f t="shared" si="99"/>
        <v>273000</v>
      </c>
      <c r="BV336" s="77">
        <f t="shared" si="100"/>
        <v>3189586</v>
      </c>
      <c r="BW336" s="9"/>
      <c r="BX336" s="9"/>
      <c r="BY336" s="9"/>
      <c r="BZ336" s="9"/>
      <c r="CA336" s="9"/>
      <c r="CB336" s="9"/>
      <c r="CC336" s="9"/>
      <c r="CD336" s="9"/>
      <c r="CE336" s="9"/>
      <c r="CF336" s="9"/>
      <c r="CG336" s="9"/>
      <c r="CH336" s="9"/>
      <c r="CI336" s="9"/>
      <c r="CJ336" s="9"/>
      <c r="CK336" s="9"/>
      <c r="CL336" s="9"/>
      <c r="CM336" s="9"/>
      <c r="CN336" s="9"/>
      <c r="CO336" s="9"/>
      <c r="CP336" s="9"/>
    </row>
    <row r="337" spans="1:94" ht="20.25" hidden="1" customHeight="1" x14ac:dyDescent="0.35">
      <c r="A337" s="79">
        <v>315</v>
      </c>
      <c r="B337" s="79" t="s">
        <v>35</v>
      </c>
      <c r="C337" s="80" t="s">
        <v>267</v>
      </c>
      <c r="D337" s="80" t="str">
        <f t="shared" si="68"/>
        <v>MANO DE OBRA|COLUMNA DIRECCION</v>
      </c>
      <c r="E337" s="81" t="s">
        <v>10</v>
      </c>
      <c r="F337" s="82">
        <v>1</v>
      </c>
      <c r="G337" s="83">
        <v>358406.07486925798</v>
      </c>
      <c r="H337" s="84">
        <f t="shared" si="101"/>
        <v>426503.22909441695</v>
      </c>
      <c r="I337" s="84">
        <v>358406.07486925798</v>
      </c>
      <c r="J337" s="84">
        <f t="shared" si="102"/>
        <v>426503.22909441695</v>
      </c>
      <c r="K337" s="84">
        <v>0.91392000000000007</v>
      </c>
      <c r="L337" s="84">
        <f t="shared" si="103"/>
        <v>1.0875648</v>
      </c>
      <c r="M337" s="84">
        <v>14.633599999999999</v>
      </c>
      <c r="N337" s="84">
        <f t="shared" si="104"/>
        <v>17.413983999999999</v>
      </c>
      <c r="O337" s="84">
        <v>10.88</v>
      </c>
      <c r="P337" s="84">
        <f t="shared" si="105"/>
        <v>12.9472</v>
      </c>
      <c r="Q337" s="84"/>
      <c r="R337" s="84">
        <f t="shared" si="69"/>
        <v>0</v>
      </c>
      <c r="S337" s="86">
        <v>350000</v>
      </c>
      <c r="T337" s="87">
        <f t="shared" si="106"/>
        <v>416500</v>
      </c>
      <c r="U337" s="87">
        <v>350000</v>
      </c>
      <c r="V337" s="87">
        <f t="shared" si="107"/>
        <v>416500</v>
      </c>
      <c r="W337" s="87">
        <v>350000</v>
      </c>
      <c r="X337" s="87">
        <f t="shared" si="108"/>
        <v>416500</v>
      </c>
      <c r="Y337" s="105">
        <v>350000</v>
      </c>
      <c r="Z337" s="87">
        <f t="shared" si="117"/>
        <v>416500</v>
      </c>
      <c r="AA337" s="87">
        <v>350000</v>
      </c>
      <c r="AB337" s="87">
        <f t="shared" si="109"/>
        <v>416500</v>
      </c>
      <c r="AC337" s="87">
        <v>350000</v>
      </c>
      <c r="AD337" s="87">
        <f t="shared" si="110"/>
        <v>416500</v>
      </c>
      <c r="AE337" s="89">
        <v>385000</v>
      </c>
      <c r="AF337" s="90">
        <f t="shared" si="111"/>
        <v>458150</v>
      </c>
      <c r="AG337" s="90">
        <v>385000</v>
      </c>
      <c r="AH337" s="90">
        <f t="shared" si="112"/>
        <v>458150</v>
      </c>
      <c r="AI337" s="90">
        <v>385000</v>
      </c>
      <c r="AJ337" s="90">
        <f t="shared" si="113"/>
        <v>458150</v>
      </c>
      <c r="AK337" s="90">
        <v>385000</v>
      </c>
      <c r="AL337" s="90">
        <f t="shared" si="114"/>
        <v>458150</v>
      </c>
      <c r="AM337" s="90">
        <v>385000</v>
      </c>
      <c r="AN337" s="90">
        <f t="shared" si="115"/>
        <v>458150</v>
      </c>
      <c r="AO337" s="90">
        <v>385000</v>
      </c>
      <c r="AP337" s="91">
        <f t="shared" si="116"/>
        <v>458150</v>
      </c>
      <c r="AQ337" s="92">
        <f t="shared" si="70"/>
        <v>364468.69162308594</v>
      </c>
      <c r="AR337" s="93">
        <f t="shared" si="71"/>
        <v>433717.74303147226</v>
      </c>
      <c r="AS337" s="94">
        <f t="shared" si="72"/>
        <v>364468.69162308594</v>
      </c>
      <c r="AT337" s="94">
        <f t="shared" si="73"/>
        <v>433717.74303147226</v>
      </c>
      <c r="AU337" s="94">
        <f t="shared" si="74"/>
        <v>245000.30463999999</v>
      </c>
      <c r="AV337" s="94">
        <f t="shared" si="75"/>
        <v>291550.36252159998</v>
      </c>
      <c r="AW337" s="94">
        <f t="shared" si="76"/>
        <v>245004.87786666668</v>
      </c>
      <c r="AX337" s="94">
        <f t="shared" si="77"/>
        <v>291555.80466133333</v>
      </c>
      <c r="AY337" s="94">
        <f t="shared" si="78"/>
        <v>245003.62666666668</v>
      </c>
      <c r="AZ337" s="94">
        <f t="shared" si="79"/>
        <v>291554.31573333335</v>
      </c>
      <c r="BA337" s="94">
        <f t="shared" si="80"/>
        <v>367500</v>
      </c>
      <c r="BB337" s="95">
        <f t="shared" si="81"/>
        <v>437325</v>
      </c>
      <c r="BC337" s="23"/>
      <c r="BD337" s="96">
        <f t="shared" si="82"/>
        <v>363871</v>
      </c>
      <c r="BE337" s="96">
        <f t="shared" si="83"/>
        <v>363871</v>
      </c>
      <c r="BF337" s="96">
        <f t="shared" si="84"/>
        <v>3</v>
      </c>
      <c r="BG337" s="96">
        <f t="shared" si="85"/>
        <v>44</v>
      </c>
      <c r="BH337" s="96">
        <f t="shared" si="86"/>
        <v>33</v>
      </c>
      <c r="BI337" s="96">
        <f t="shared" si="87"/>
        <v>366667</v>
      </c>
      <c r="BJ337" s="97">
        <f t="shared" si="88"/>
        <v>364469</v>
      </c>
      <c r="BK337" s="96">
        <f t="shared" si="89"/>
        <v>364469</v>
      </c>
      <c r="BL337" s="96">
        <f t="shared" si="90"/>
        <v>245000</v>
      </c>
      <c r="BM337" s="96">
        <f t="shared" si="91"/>
        <v>245005</v>
      </c>
      <c r="BN337" s="96">
        <f t="shared" si="92"/>
        <v>245004</v>
      </c>
      <c r="BO337" s="96">
        <f t="shared" si="93"/>
        <v>367500</v>
      </c>
      <c r="BP337" s="97">
        <f t="shared" si="94"/>
        <v>364469</v>
      </c>
      <c r="BQ337" s="96">
        <f t="shared" si="95"/>
        <v>364469</v>
      </c>
      <c r="BR337" s="96">
        <f t="shared" si="96"/>
        <v>367500</v>
      </c>
      <c r="BS337" s="96">
        <f t="shared" si="97"/>
        <v>367500</v>
      </c>
      <c r="BT337" s="96">
        <f t="shared" si="98"/>
        <v>367500</v>
      </c>
      <c r="BU337" s="98">
        <f t="shared" si="99"/>
        <v>367500</v>
      </c>
      <c r="BV337" s="77">
        <f t="shared" si="100"/>
        <v>2198938</v>
      </c>
      <c r="BW337" s="9"/>
      <c r="BX337" s="9"/>
      <c r="BY337" s="9"/>
      <c r="BZ337" s="9"/>
      <c r="CA337" s="9"/>
      <c r="CB337" s="9"/>
      <c r="CC337" s="9"/>
      <c r="CD337" s="9"/>
      <c r="CE337" s="9"/>
      <c r="CF337" s="9"/>
      <c r="CG337" s="9"/>
      <c r="CH337" s="9"/>
      <c r="CI337" s="9"/>
      <c r="CJ337" s="9"/>
      <c r="CK337" s="9"/>
      <c r="CL337" s="9"/>
      <c r="CM337" s="9"/>
      <c r="CN337" s="9"/>
      <c r="CO337" s="9"/>
      <c r="CP337" s="9"/>
    </row>
    <row r="338" spans="1:94" ht="20.25" hidden="1" customHeight="1" x14ac:dyDescent="0.35">
      <c r="A338" s="99">
        <v>316</v>
      </c>
      <c r="B338" s="99" t="s">
        <v>21</v>
      </c>
      <c r="C338" s="80" t="s">
        <v>267</v>
      </c>
      <c r="D338" s="80" t="str">
        <f t="shared" si="68"/>
        <v>REPUESTOS|COLUMNA DIRECCION</v>
      </c>
      <c r="E338" s="81" t="s">
        <v>84</v>
      </c>
      <c r="F338" s="82">
        <v>1</v>
      </c>
      <c r="G338" s="83">
        <v>1006235.344124334</v>
      </c>
      <c r="H338" s="84">
        <f t="shared" si="101"/>
        <v>1197420.0595079574</v>
      </c>
      <c r="I338" s="84">
        <v>1237833.5127551008</v>
      </c>
      <c r="J338" s="84">
        <f t="shared" si="102"/>
        <v>1473021.88017857</v>
      </c>
      <c r="K338" s="84">
        <v>367531.88352000003</v>
      </c>
      <c r="L338" s="84">
        <f t="shared" si="103"/>
        <v>437362.94138880004</v>
      </c>
      <c r="M338" s="84">
        <v>16.461440000000003</v>
      </c>
      <c r="N338" s="84">
        <f t="shared" si="104"/>
        <v>19.589113600000005</v>
      </c>
      <c r="O338" s="84">
        <v>14.144000000000002</v>
      </c>
      <c r="P338" s="84">
        <f t="shared" si="105"/>
        <v>16.83136</v>
      </c>
      <c r="Q338" s="84"/>
      <c r="R338" s="84">
        <f t="shared" si="69"/>
        <v>0</v>
      </c>
      <c r="S338" s="86">
        <v>1569850</v>
      </c>
      <c r="T338" s="87">
        <f t="shared" si="106"/>
        <v>1868121.5</v>
      </c>
      <c r="U338" s="87">
        <v>1985000</v>
      </c>
      <c r="V338" s="87">
        <f t="shared" si="107"/>
        <v>2362150</v>
      </c>
      <c r="W338" s="87">
        <v>900000</v>
      </c>
      <c r="X338" s="87">
        <f t="shared" si="108"/>
        <v>1071000</v>
      </c>
      <c r="Y338" s="105">
        <v>183500</v>
      </c>
      <c r="Z338" s="87">
        <f t="shared" si="117"/>
        <v>218365</v>
      </c>
      <c r="AA338" s="87">
        <v>2500000</v>
      </c>
      <c r="AB338" s="87">
        <f t="shared" si="109"/>
        <v>2975000</v>
      </c>
      <c r="AC338" s="87">
        <v>1300000</v>
      </c>
      <c r="AD338" s="87">
        <f t="shared" si="110"/>
        <v>1547000</v>
      </c>
      <c r="AE338" s="89">
        <v>1726800</v>
      </c>
      <c r="AF338" s="90">
        <f t="shared" si="111"/>
        <v>2054892</v>
      </c>
      <c r="AG338" s="90">
        <v>2183500</v>
      </c>
      <c r="AH338" s="90">
        <f t="shared" si="112"/>
        <v>2598365</v>
      </c>
      <c r="AI338" s="90">
        <v>990000</v>
      </c>
      <c r="AJ338" s="90">
        <f t="shared" si="113"/>
        <v>1178100</v>
      </c>
      <c r="AK338" s="90">
        <v>201900</v>
      </c>
      <c r="AL338" s="90">
        <f t="shared" si="114"/>
        <v>240261</v>
      </c>
      <c r="AM338" s="90">
        <v>2750000</v>
      </c>
      <c r="AN338" s="90">
        <f t="shared" si="115"/>
        <v>3272500</v>
      </c>
      <c r="AO338" s="90">
        <v>1430000</v>
      </c>
      <c r="AP338" s="91">
        <f t="shared" si="116"/>
        <v>1701700</v>
      </c>
      <c r="AQ338" s="92">
        <f t="shared" si="70"/>
        <v>1434295.1147081114</v>
      </c>
      <c r="AR338" s="93">
        <f t="shared" si="71"/>
        <v>1706811.1865026525</v>
      </c>
      <c r="AS338" s="94">
        <f t="shared" si="72"/>
        <v>1802111.1709183669</v>
      </c>
      <c r="AT338" s="94">
        <f t="shared" si="73"/>
        <v>2144512.2933928566</v>
      </c>
      <c r="AU338" s="94">
        <f t="shared" si="74"/>
        <v>752510.62784000009</v>
      </c>
      <c r="AV338" s="94">
        <f t="shared" si="75"/>
        <v>895487.64712960005</v>
      </c>
      <c r="AW338" s="94">
        <f t="shared" si="76"/>
        <v>128472.15381333332</v>
      </c>
      <c r="AX338" s="94">
        <f t="shared" si="77"/>
        <v>152881.86303786666</v>
      </c>
      <c r="AY338" s="94">
        <f t="shared" si="78"/>
        <v>1750004.7146666665</v>
      </c>
      <c r="AZ338" s="94">
        <f t="shared" si="79"/>
        <v>2082505.610453333</v>
      </c>
      <c r="BA338" s="94">
        <f t="shared" si="80"/>
        <v>1365000</v>
      </c>
      <c r="BB338" s="95">
        <f t="shared" si="81"/>
        <v>1624350</v>
      </c>
      <c r="BC338" s="23"/>
      <c r="BD338" s="96">
        <f t="shared" si="82"/>
        <v>1357520</v>
      </c>
      <c r="BE338" s="96">
        <f t="shared" si="83"/>
        <v>1695278</v>
      </c>
      <c r="BF338" s="96">
        <f t="shared" si="84"/>
        <v>619570</v>
      </c>
      <c r="BG338" s="96">
        <f t="shared" si="85"/>
        <v>49</v>
      </c>
      <c r="BH338" s="96">
        <f t="shared" si="86"/>
        <v>42</v>
      </c>
      <c r="BI338" s="96">
        <f t="shared" si="87"/>
        <v>1361905</v>
      </c>
      <c r="BJ338" s="97">
        <f t="shared" si="88"/>
        <v>1434295</v>
      </c>
      <c r="BK338" s="96">
        <f t="shared" si="89"/>
        <v>1802111</v>
      </c>
      <c r="BL338" s="96">
        <f t="shared" si="90"/>
        <v>752511</v>
      </c>
      <c r="BM338" s="96">
        <f t="shared" si="91"/>
        <v>128472</v>
      </c>
      <c r="BN338" s="96">
        <f t="shared" si="92"/>
        <v>1750005</v>
      </c>
      <c r="BO338" s="96">
        <f t="shared" si="93"/>
        <v>1365000</v>
      </c>
      <c r="BP338" s="97">
        <f t="shared" si="94"/>
        <v>1434295</v>
      </c>
      <c r="BQ338" s="96">
        <f t="shared" si="95"/>
        <v>1802111</v>
      </c>
      <c r="BR338" s="96">
        <f t="shared" si="96"/>
        <v>945000</v>
      </c>
      <c r="BS338" s="96">
        <f t="shared" si="97"/>
        <v>192700</v>
      </c>
      <c r="BT338" s="96">
        <f t="shared" si="98"/>
        <v>2625000</v>
      </c>
      <c r="BU338" s="98">
        <f t="shared" si="99"/>
        <v>1365000</v>
      </c>
      <c r="BV338" s="77">
        <f t="shared" si="100"/>
        <v>8364106</v>
      </c>
      <c r="BW338" s="9"/>
      <c r="BX338" s="9"/>
      <c r="BY338" s="9"/>
      <c r="BZ338" s="9"/>
      <c r="CA338" s="9"/>
      <c r="CB338" s="9"/>
      <c r="CC338" s="9"/>
      <c r="CD338" s="9"/>
      <c r="CE338" s="9"/>
      <c r="CF338" s="9"/>
      <c r="CG338" s="9"/>
      <c r="CH338" s="9"/>
      <c r="CI338" s="9"/>
      <c r="CJ338" s="9"/>
      <c r="CK338" s="9"/>
      <c r="CL338" s="9"/>
      <c r="CM338" s="9"/>
      <c r="CN338" s="9"/>
      <c r="CO338" s="9"/>
      <c r="CP338" s="9"/>
    </row>
    <row r="339" spans="1:94" ht="20.25" hidden="1" customHeight="1" x14ac:dyDescent="0.35">
      <c r="A339" s="79">
        <v>317</v>
      </c>
      <c r="B339" s="79" t="s">
        <v>35</v>
      </c>
      <c r="C339" s="80" t="s">
        <v>268</v>
      </c>
      <c r="D339" s="80" t="str">
        <f t="shared" si="68"/>
        <v>MANO DE OBRA|COMPRESOR AIRE ACONDICIONADO</v>
      </c>
      <c r="E339" s="81" t="s">
        <v>10</v>
      </c>
      <c r="F339" s="82">
        <v>1</v>
      </c>
      <c r="G339" s="83">
        <v>672010.9141399659</v>
      </c>
      <c r="H339" s="84">
        <f t="shared" si="101"/>
        <v>799692.98782655934</v>
      </c>
      <c r="I339" s="84">
        <v>672010.9141399659</v>
      </c>
      <c r="J339" s="84">
        <f t="shared" si="102"/>
        <v>799692.98782655934</v>
      </c>
      <c r="K339" s="84">
        <v>312319.99616000004</v>
      </c>
      <c r="L339" s="84">
        <f t="shared" si="103"/>
        <v>371660.7954304</v>
      </c>
      <c r="M339" s="84">
        <v>14.633599999999999</v>
      </c>
      <c r="N339" s="84">
        <f t="shared" si="104"/>
        <v>17.413983999999999</v>
      </c>
      <c r="O339" s="84">
        <v>10.88</v>
      </c>
      <c r="P339" s="84">
        <f t="shared" si="105"/>
        <v>12.9472</v>
      </c>
      <c r="Q339" s="84"/>
      <c r="R339" s="84">
        <f t="shared" si="69"/>
        <v>0</v>
      </c>
      <c r="S339" s="86">
        <v>525000</v>
      </c>
      <c r="T339" s="87">
        <f t="shared" si="106"/>
        <v>624750</v>
      </c>
      <c r="U339" s="87">
        <v>525000</v>
      </c>
      <c r="V339" s="87">
        <f t="shared" si="107"/>
        <v>624750</v>
      </c>
      <c r="W339" s="87">
        <v>525000</v>
      </c>
      <c r="X339" s="87">
        <f t="shared" si="108"/>
        <v>624750</v>
      </c>
      <c r="Y339" s="105">
        <v>525000</v>
      </c>
      <c r="Z339" s="87">
        <f t="shared" si="117"/>
        <v>624750</v>
      </c>
      <c r="AA339" s="87">
        <v>525000</v>
      </c>
      <c r="AB339" s="87">
        <f t="shared" si="109"/>
        <v>624750</v>
      </c>
      <c r="AC339" s="87">
        <v>525000</v>
      </c>
      <c r="AD339" s="87">
        <f t="shared" si="110"/>
        <v>624750</v>
      </c>
      <c r="AE339" s="89">
        <v>577500</v>
      </c>
      <c r="AF339" s="90">
        <f t="shared" si="111"/>
        <v>687225</v>
      </c>
      <c r="AG339" s="90">
        <v>577500</v>
      </c>
      <c r="AH339" s="90">
        <f t="shared" si="112"/>
        <v>687225</v>
      </c>
      <c r="AI339" s="90">
        <v>577500</v>
      </c>
      <c r="AJ339" s="90">
        <f t="shared" si="113"/>
        <v>687225</v>
      </c>
      <c r="AK339" s="90">
        <v>577500</v>
      </c>
      <c r="AL339" s="90">
        <f t="shared" si="114"/>
        <v>687225</v>
      </c>
      <c r="AM339" s="90">
        <v>577500</v>
      </c>
      <c r="AN339" s="90">
        <f t="shared" si="115"/>
        <v>687225</v>
      </c>
      <c r="AO339" s="90">
        <v>577500</v>
      </c>
      <c r="AP339" s="91">
        <f t="shared" si="116"/>
        <v>687225</v>
      </c>
      <c r="AQ339" s="92">
        <f t="shared" si="70"/>
        <v>591503.63804665534</v>
      </c>
      <c r="AR339" s="93">
        <f t="shared" si="71"/>
        <v>703889.32927551982</v>
      </c>
      <c r="AS339" s="94">
        <f t="shared" si="72"/>
        <v>591503.63804665534</v>
      </c>
      <c r="AT339" s="94">
        <f t="shared" si="73"/>
        <v>703889.32927551982</v>
      </c>
      <c r="AU339" s="94">
        <f t="shared" si="74"/>
        <v>471606.66538666672</v>
      </c>
      <c r="AV339" s="94">
        <f t="shared" si="75"/>
        <v>561211.93181013339</v>
      </c>
      <c r="AW339" s="94">
        <f t="shared" si="76"/>
        <v>367504.87786666659</v>
      </c>
      <c r="AX339" s="94">
        <f t="shared" si="77"/>
        <v>437330.80466133321</v>
      </c>
      <c r="AY339" s="94">
        <f t="shared" si="78"/>
        <v>367503.62666666665</v>
      </c>
      <c r="AZ339" s="94">
        <f t="shared" si="79"/>
        <v>437329.31573333329</v>
      </c>
      <c r="BA339" s="94">
        <f t="shared" si="80"/>
        <v>551250</v>
      </c>
      <c r="BB339" s="95">
        <f t="shared" si="81"/>
        <v>655987.5</v>
      </c>
      <c r="BC339" s="23"/>
      <c r="BD339" s="96">
        <f t="shared" si="82"/>
        <v>585430</v>
      </c>
      <c r="BE339" s="96">
        <f t="shared" si="83"/>
        <v>585430</v>
      </c>
      <c r="BF339" s="96">
        <f t="shared" si="84"/>
        <v>438711</v>
      </c>
      <c r="BG339" s="96">
        <f t="shared" si="85"/>
        <v>44</v>
      </c>
      <c r="BH339" s="96">
        <f t="shared" si="86"/>
        <v>33</v>
      </c>
      <c r="BI339" s="96">
        <f t="shared" si="87"/>
        <v>550000</v>
      </c>
      <c r="BJ339" s="97">
        <f t="shared" si="88"/>
        <v>591504</v>
      </c>
      <c r="BK339" s="96">
        <f t="shared" si="89"/>
        <v>591504</v>
      </c>
      <c r="BL339" s="96">
        <f t="shared" si="90"/>
        <v>471607</v>
      </c>
      <c r="BM339" s="96">
        <f t="shared" si="91"/>
        <v>367505</v>
      </c>
      <c r="BN339" s="96">
        <f t="shared" si="92"/>
        <v>367504</v>
      </c>
      <c r="BO339" s="96">
        <f t="shared" si="93"/>
        <v>551250</v>
      </c>
      <c r="BP339" s="97">
        <f t="shared" si="94"/>
        <v>591504</v>
      </c>
      <c r="BQ339" s="96">
        <f t="shared" si="95"/>
        <v>591504</v>
      </c>
      <c r="BR339" s="96">
        <f t="shared" si="96"/>
        <v>471607</v>
      </c>
      <c r="BS339" s="96">
        <f t="shared" si="97"/>
        <v>551250</v>
      </c>
      <c r="BT339" s="96">
        <f t="shared" si="98"/>
        <v>551250</v>
      </c>
      <c r="BU339" s="98">
        <f t="shared" si="99"/>
        <v>551250</v>
      </c>
      <c r="BV339" s="77">
        <f t="shared" si="100"/>
        <v>3308365</v>
      </c>
      <c r="BW339" s="9"/>
      <c r="BX339" s="9"/>
      <c r="BY339" s="9"/>
      <c r="BZ339" s="9"/>
      <c r="CA339" s="9"/>
      <c r="CB339" s="9"/>
      <c r="CC339" s="9"/>
      <c r="CD339" s="9"/>
      <c r="CE339" s="9"/>
      <c r="CF339" s="9"/>
      <c r="CG339" s="9"/>
      <c r="CH339" s="9"/>
      <c r="CI339" s="9"/>
      <c r="CJ339" s="9"/>
      <c r="CK339" s="9"/>
      <c r="CL339" s="9"/>
      <c r="CM339" s="9"/>
      <c r="CN339" s="9"/>
      <c r="CO339" s="9"/>
      <c r="CP339" s="9"/>
    </row>
    <row r="340" spans="1:94" ht="20.25" hidden="1" customHeight="1" x14ac:dyDescent="0.35">
      <c r="A340" s="99">
        <v>318</v>
      </c>
      <c r="B340" s="99" t="s">
        <v>21</v>
      </c>
      <c r="C340" s="80" t="s">
        <v>268</v>
      </c>
      <c r="D340" s="80" t="str">
        <f t="shared" si="68"/>
        <v>REPUESTOS|COMPRESOR AIRE ACONDICIONADO</v>
      </c>
      <c r="E340" s="81" t="s">
        <v>84</v>
      </c>
      <c r="F340" s="82">
        <v>1</v>
      </c>
      <c r="G340" s="83">
        <v>922358.17936690303</v>
      </c>
      <c r="H340" s="84">
        <f t="shared" si="101"/>
        <v>1097606.2334466146</v>
      </c>
      <c r="I340" s="84">
        <v>1037653.5230003539</v>
      </c>
      <c r="J340" s="84">
        <f t="shared" si="102"/>
        <v>1234807.6923704213</v>
      </c>
      <c r="K340" s="84">
        <v>2669714.2828799998</v>
      </c>
      <c r="L340" s="84">
        <f t="shared" si="103"/>
        <v>3176959.9966271995</v>
      </c>
      <c r="M340" s="84">
        <v>16.461440000000003</v>
      </c>
      <c r="N340" s="84">
        <f t="shared" si="104"/>
        <v>19.589113600000005</v>
      </c>
      <c r="O340" s="84">
        <v>14.144000000000002</v>
      </c>
      <c r="P340" s="84">
        <f t="shared" si="105"/>
        <v>16.83136</v>
      </c>
      <c r="Q340" s="84"/>
      <c r="R340" s="84">
        <f t="shared" si="69"/>
        <v>0</v>
      </c>
      <c r="S340" s="86">
        <v>1986200</v>
      </c>
      <c r="T340" s="87">
        <f t="shared" si="106"/>
        <v>2363578</v>
      </c>
      <c r="U340" s="87">
        <v>2853000</v>
      </c>
      <c r="V340" s="87">
        <f t="shared" si="107"/>
        <v>3395070</v>
      </c>
      <c r="W340" s="87">
        <v>1200000</v>
      </c>
      <c r="X340" s="87">
        <f t="shared" si="108"/>
        <v>1428000</v>
      </c>
      <c r="Y340" s="105">
        <v>155000</v>
      </c>
      <c r="Z340" s="87">
        <f t="shared" si="117"/>
        <v>184450</v>
      </c>
      <c r="AA340" s="87">
        <v>3500000</v>
      </c>
      <c r="AB340" s="87">
        <f t="shared" si="109"/>
        <v>4165000</v>
      </c>
      <c r="AC340" s="87">
        <v>3400000</v>
      </c>
      <c r="AD340" s="87">
        <f t="shared" si="110"/>
        <v>4046000</v>
      </c>
      <c r="AE340" s="89">
        <v>2184800</v>
      </c>
      <c r="AF340" s="90">
        <f t="shared" si="111"/>
        <v>2599912</v>
      </c>
      <c r="AG340" s="90">
        <v>3138300</v>
      </c>
      <c r="AH340" s="90">
        <f t="shared" si="112"/>
        <v>3734577</v>
      </c>
      <c r="AI340" s="90">
        <v>1320000</v>
      </c>
      <c r="AJ340" s="90">
        <f t="shared" si="113"/>
        <v>1570800</v>
      </c>
      <c r="AK340" s="90">
        <v>170500</v>
      </c>
      <c r="AL340" s="90">
        <f t="shared" si="114"/>
        <v>202895</v>
      </c>
      <c r="AM340" s="90">
        <v>3850000</v>
      </c>
      <c r="AN340" s="90">
        <f t="shared" si="115"/>
        <v>4581500</v>
      </c>
      <c r="AO340" s="90">
        <v>3740000</v>
      </c>
      <c r="AP340" s="91">
        <f t="shared" si="116"/>
        <v>4450600</v>
      </c>
      <c r="AQ340" s="92">
        <f t="shared" si="70"/>
        <v>1697786.0597889677</v>
      </c>
      <c r="AR340" s="93">
        <f t="shared" si="71"/>
        <v>2020365.4111488715</v>
      </c>
      <c r="AS340" s="94">
        <f t="shared" si="72"/>
        <v>2342984.5076667848</v>
      </c>
      <c r="AT340" s="94">
        <f t="shared" si="73"/>
        <v>2788151.5641234736</v>
      </c>
      <c r="AU340" s="94">
        <f t="shared" si="74"/>
        <v>1729904.7609599999</v>
      </c>
      <c r="AV340" s="94">
        <f t="shared" si="75"/>
        <v>2058586.6655423997</v>
      </c>
      <c r="AW340" s="94">
        <f t="shared" si="76"/>
        <v>108505.48714666667</v>
      </c>
      <c r="AX340" s="94">
        <f t="shared" si="77"/>
        <v>129121.52970453333</v>
      </c>
      <c r="AY340" s="94">
        <f t="shared" si="78"/>
        <v>2450004.7146666665</v>
      </c>
      <c r="AZ340" s="94">
        <f t="shared" si="79"/>
        <v>2915505.6104533328</v>
      </c>
      <c r="BA340" s="94">
        <f t="shared" si="80"/>
        <v>3570000</v>
      </c>
      <c r="BB340" s="95">
        <f t="shared" si="81"/>
        <v>4248300</v>
      </c>
      <c r="BC340" s="23"/>
      <c r="BD340" s="96">
        <f t="shared" si="82"/>
        <v>1466735</v>
      </c>
      <c r="BE340" s="96">
        <f t="shared" si="83"/>
        <v>1837262</v>
      </c>
      <c r="BF340" s="96">
        <f t="shared" si="84"/>
        <v>1526344</v>
      </c>
      <c r="BG340" s="96">
        <f t="shared" si="85"/>
        <v>49</v>
      </c>
      <c r="BH340" s="96">
        <f t="shared" si="86"/>
        <v>42</v>
      </c>
      <c r="BI340" s="96">
        <f t="shared" si="87"/>
        <v>3561905</v>
      </c>
      <c r="BJ340" s="97">
        <f t="shared" si="88"/>
        <v>1697786</v>
      </c>
      <c r="BK340" s="96">
        <f t="shared" si="89"/>
        <v>2342985</v>
      </c>
      <c r="BL340" s="96">
        <f t="shared" si="90"/>
        <v>1729905</v>
      </c>
      <c r="BM340" s="96">
        <f t="shared" si="91"/>
        <v>108505</v>
      </c>
      <c r="BN340" s="96">
        <f t="shared" si="92"/>
        <v>2450005</v>
      </c>
      <c r="BO340" s="96">
        <f t="shared" si="93"/>
        <v>3570000</v>
      </c>
      <c r="BP340" s="97">
        <f t="shared" si="94"/>
        <v>2085500</v>
      </c>
      <c r="BQ340" s="96">
        <f t="shared" si="95"/>
        <v>2995650</v>
      </c>
      <c r="BR340" s="96">
        <f t="shared" si="96"/>
        <v>1260000</v>
      </c>
      <c r="BS340" s="96">
        <f t="shared" si="97"/>
        <v>162750</v>
      </c>
      <c r="BT340" s="96">
        <f t="shared" si="98"/>
        <v>3675000</v>
      </c>
      <c r="BU340" s="98">
        <f t="shared" si="99"/>
        <v>3570000</v>
      </c>
      <c r="BV340" s="77">
        <f t="shared" si="100"/>
        <v>13748900</v>
      </c>
      <c r="BW340" s="9"/>
      <c r="BX340" s="9"/>
      <c r="BY340" s="9"/>
      <c r="BZ340" s="9"/>
      <c r="CA340" s="9"/>
      <c r="CB340" s="9"/>
      <c r="CC340" s="9"/>
      <c r="CD340" s="9"/>
      <c r="CE340" s="9"/>
      <c r="CF340" s="9"/>
      <c r="CG340" s="9"/>
      <c r="CH340" s="9"/>
      <c r="CI340" s="9"/>
      <c r="CJ340" s="9"/>
      <c r="CK340" s="9"/>
      <c r="CL340" s="9"/>
      <c r="CM340" s="9"/>
      <c r="CN340" s="9"/>
      <c r="CO340" s="9"/>
      <c r="CP340" s="9"/>
    </row>
    <row r="341" spans="1:94" ht="20.25" hidden="1" customHeight="1" x14ac:dyDescent="0.35">
      <c r="A341" s="79">
        <v>319</v>
      </c>
      <c r="B341" s="79" t="s">
        <v>35</v>
      </c>
      <c r="C341" s="80" t="s">
        <v>269</v>
      </c>
      <c r="D341" s="80" t="str">
        <f t="shared" si="68"/>
        <v>MANO DE OBRA|COMPRESOR AIRE ACONDICIONADO ELECTRICO</v>
      </c>
      <c r="E341" s="81" t="s">
        <v>10</v>
      </c>
      <c r="F341" s="82">
        <v>1</v>
      </c>
      <c r="G341" s="83"/>
      <c r="H341" s="84">
        <f t="shared" si="101"/>
        <v>0</v>
      </c>
      <c r="I341" s="84"/>
      <c r="J341" s="84">
        <f t="shared" si="102"/>
        <v>0</v>
      </c>
      <c r="K341" s="84"/>
      <c r="L341" s="84">
        <f t="shared" si="103"/>
        <v>0</v>
      </c>
      <c r="M341" s="84"/>
      <c r="N341" s="84">
        <f t="shared" si="104"/>
        <v>0</v>
      </c>
      <c r="O341" s="84"/>
      <c r="P341" s="84">
        <f t="shared" si="105"/>
        <v>0</v>
      </c>
      <c r="Q341" s="84"/>
      <c r="R341" s="84">
        <f t="shared" si="69"/>
        <v>0</v>
      </c>
      <c r="S341" s="86"/>
      <c r="T341" s="87">
        <f t="shared" si="106"/>
        <v>0</v>
      </c>
      <c r="U341" s="87"/>
      <c r="V341" s="87">
        <f t="shared" si="107"/>
        <v>0</v>
      </c>
      <c r="W341" s="87"/>
      <c r="X341" s="87">
        <f t="shared" si="108"/>
        <v>0</v>
      </c>
      <c r="Y341" s="124"/>
      <c r="Z341" s="87">
        <f t="shared" si="117"/>
        <v>0</v>
      </c>
      <c r="AA341" s="87"/>
      <c r="AB341" s="87">
        <f t="shared" si="109"/>
        <v>0</v>
      </c>
      <c r="AC341" s="87">
        <v>437500</v>
      </c>
      <c r="AD341" s="87">
        <f t="shared" si="110"/>
        <v>520625</v>
      </c>
      <c r="AE341" s="89"/>
      <c r="AF341" s="90">
        <f t="shared" si="111"/>
        <v>0</v>
      </c>
      <c r="AG341" s="90"/>
      <c r="AH341" s="90">
        <f t="shared" si="112"/>
        <v>0</v>
      </c>
      <c r="AI341" s="90"/>
      <c r="AJ341" s="90">
        <f t="shared" si="113"/>
        <v>0</v>
      </c>
      <c r="AK341" s="90"/>
      <c r="AL341" s="90">
        <f t="shared" si="114"/>
        <v>0</v>
      </c>
      <c r="AM341" s="90"/>
      <c r="AN341" s="90">
        <f t="shared" si="115"/>
        <v>0</v>
      </c>
      <c r="AO341" s="90">
        <v>481300</v>
      </c>
      <c r="AP341" s="91">
        <f t="shared" si="116"/>
        <v>572747</v>
      </c>
      <c r="AQ341" s="92" t="e">
        <f t="shared" si="70"/>
        <v>#DIV/0!</v>
      </c>
      <c r="AR341" s="93" t="e">
        <f t="shared" si="71"/>
        <v>#DIV/0!</v>
      </c>
      <c r="AS341" s="94" t="e">
        <f t="shared" si="72"/>
        <v>#DIV/0!</v>
      </c>
      <c r="AT341" s="94" t="e">
        <f t="shared" si="73"/>
        <v>#DIV/0!</v>
      </c>
      <c r="AU341" s="94" t="e">
        <f t="shared" si="74"/>
        <v>#DIV/0!</v>
      </c>
      <c r="AV341" s="94" t="e">
        <f t="shared" si="75"/>
        <v>#DIV/0!</v>
      </c>
      <c r="AW341" s="94" t="e">
        <f t="shared" si="76"/>
        <v>#DIV/0!</v>
      </c>
      <c r="AX341" s="94" t="e">
        <f t="shared" si="77"/>
        <v>#DIV/0!</v>
      </c>
      <c r="AY341" s="94" t="e">
        <f t="shared" si="78"/>
        <v>#DIV/0!</v>
      </c>
      <c r="AZ341" s="94" t="e">
        <f t="shared" si="79"/>
        <v>#DIV/0!</v>
      </c>
      <c r="BA341" s="94">
        <f t="shared" si="80"/>
        <v>459400</v>
      </c>
      <c r="BB341" s="95">
        <f t="shared" si="81"/>
        <v>546686</v>
      </c>
      <c r="BC341" s="23"/>
      <c r="BD341" s="96">
        <f t="shared" si="82"/>
        <v>0</v>
      </c>
      <c r="BE341" s="96">
        <f t="shared" si="83"/>
        <v>0</v>
      </c>
      <c r="BF341" s="96">
        <f t="shared" si="84"/>
        <v>0</v>
      </c>
      <c r="BG341" s="96">
        <f t="shared" si="85"/>
        <v>0</v>
      </c>
      <c r="BH341" s="96">
        <f t="shared" si="86"/>
        <v>0</v>
      </c>
      <c r="BI341" s="96">
        <f t="shared" si="87"/>
        <v>458356</v>
      </c>
      <c r="BJ341" s="97">
        <f t="shared" si="88"/>
        <v>0</v>
      </c>
      <c r="BK341" s="96">
        <f t="shared" si="89"/>
        <v>0</v>
      </c>
      <c r="BL341" s="96">
        <f t="shared" si="90"/>
        <v>0</v>
      </c>
      <c r="BM341" s="96">
        <f t="shared" si="91"/>
        <v>0</v>
      </c>
      <c r="BN341" s="96">
        <f t="shared" si="92"/>
        <v>0</v>
      </c>
      <c r="BO341" s="96">
        <f t="shared" si="93"/>
        <v>459400</v>
      </c>
      <c r="BP341" s="97">
        <f t="shared" si="94"/>
        <v>0</v>
      </c>
      <c r="BQ341" s="96">
        <f t="shared" si="95"/>
        <v>0</v>
      </c>
      <c r="BR341" s="96">
        <f t="shared" si="96"/>
        <v>0</v>
      </c>
      <c r="BS341" s="96">
        <f t="shared" si="97"/>
        <v>0</v>
      </c>
      <c r="BT341" s="96">
        <f t="shared" si="98"/>
        <v>0</v>
      </c>
      <c r="BU341" s="98">
        <f t="shared" si="99"/>
        <v>459400</v>
      </c>
      <c r="BV341" s="77">
        <f t="shared" si="100"/>
        <v>459400</v>
      </c>
      <c r="BW341" s="9"/>
      <c r="BX341" s="9"/>
      <c r="BY341" s="9"/>
      <c r="BZ341" s="9"/>
      <c r="CA341" s="9"/>
      <c r="CB341" s="9"/>
      <c r="CC341" s="9"/>
      <c r="CD341" s="9"/>
      <c r="CE341" s="9"/>
      <c r="CF341" s="9"/>
      <c r="CG341" s="9"/>
      <c r="CH341" s="9"/>
      <c r="CI341" s="9"/>
      <c r="CJ341" s="9"/>
      <c r="CK341" s="9"/>
      <c r="CL341" s="9"/>
      <c r="CM341" s="9"/>
      <c r="CN341" s="9"/>
      <c r="CO341" s="9"/>
      <c r="CP341" s="9"/>
    </row>
    <row r="342" spans="1:94" ht="20.25" hidden="1" customHeight="1" x14ac:dyDescent="0.35">
      <c r="A342" s="99">
        <v>320</v>
      </c>
      <c r="B342" s="99" t="s">
        <v>21</v>
      </c>
      <c r="C342" s="80" t="s">
        <v>269</v>
      </c>
      <c r="D342" s="80" t="str">
        <f t="shared" si="68"/>
        <v>REPUESTOS|COMPRESOR AIRE ACONDICIONADO ELECTRICO</v>
      </c>
      <c r="E342" s="81" t="s">
        <v>84</v>
      </c>
      <c r="F342" s="82">
        <v>1</v>
      </c>
      <c r="G342" s="83"/>
      <c r="H342" s="84">
        <f t="shared" si="101"/>
        <v>0</v>
      </c>
      <c r="I342" s="84"/>
      <c r="J342" s="84">
        <f t="shared" si="102"/>
        <v>0</v>
      </c>
      <c r="K342" s="84"/>
      <c r="L342" s="84">
        <f t="shared" si="103"/>
        <v>0</v>
      </c>
      <c r="M342" s="84"/>
      <c r="N342" s="84">
        <f t="shared" si="104"/>
        <v>0</v>
      </c>
      <c r="O342" s="84"/>
      <c r="P342" s="84">
        <f t="shared" si="105"/>
        <v>0</v>
      </c>
      <c r="Q342" s="84"/>
      <c r="R342" s="84">
        <f t="shared" si="69"/>
        <v>0</v>
      </c>
      <c r="S342" s="86"/>
      <c r="T342" s="87">
        <f t="shared" si="106"/>
        <v>0</v>
      </c>
      <c r="U342" s="87"/>
      <c r="V342" s="87">
        <f t="shared" si="107"/>
        <v>0</v>
      </c>
      <c r="W342" s="87"/>
      <c r="X342" s="87">
        <f t="shared" si="108"/>
        <v>0</v>
      </c>
      <c r="Y342" s="124"/>
      <c r="Z342" s="87">
        <f t="shared" si="117"/>
        <v>0</v>
      </c>
      <c r="AA342" s="87"/>
      <c r="AB342" s="87">
        <f t="shared" si="109"/>
        <v>0</v>
      </c>
      <c r="AC342" s="87">
        <v>3400000</v>
      </c>
      <c r="AD342" s="87">
        <f t="shared" si="110"/>
        <v>4046000</v>
      </c>
      <c r="AE342" s="89"/>
      <c r="AF342" s="90">
        <f t="shared" si="111"/>
        <v>0</v>
      </c>
      <c r="AG342" s="90"/>
      <c r="AH342" s="90">
        <f t="shared" si="112"/>
        <v>0</v>
      </c>
      <c r="AI342" s="90"/>
      <c r="AJ342" s="90">
        <f t="shared" si="113"/>
        <v>0</v>
      </c>
      <c r="AK342" s="90"/>
      <c r="AL342" s="90">
        <f t="shared" si="114"/>
        <v>0</v>
      </c>
      <c r="AM342" s="90"/>
      <c r="AN342" s="90">
        <f t="shared" si="115"/>
        <v>0</v>
      </c>
      <c r="AO342" s="90">
        <v>3740000</v>
      </c>
      <c r="AP342" s="91">
        <f t="shared" si="116"/>
        <v>4450600</v>
      </c>
      <c r="AQ342" s="92" t="e">
        <f t="shared" si="70"/>
        <v>#DIV/0!</v>
      </c>
      <c r="AR342" s="93" t="e">
        <f t="shared" si="71"/>
        <v>#DIV/0!</v>
      </c>
      <c r="AS342" s="94" t="e">
        <f t="shared" si="72"/>
        <v>#DIV/0!</v>
      </c>
      <c r="AT342" s="94" t="e">
        <f t="shared" si="73"/>
        <v>#DIV/0!</v>
      </c>
      <c r="AU342" s="94" t="e">
        <f t="shared" si="74"/>
        <v>#DIV/0!</v>
      </c>
      <c r="AV342" s="94" t="e">
        <f t="shared" si="75"/>
        <v>#DIV/0!</v>
      </c>
      <c r="AW342" s="94" t="e">
        <f t="shared" si="76"/>
        <v>#DIV/0!</v>
      </c>
      <c r="AX342" s="94" t="e">
        <f t="shared" si="77"/>
        <v>#DIV/0!</v>
      </c>
      <c r="AY342" s="94" t="e">
        <f t="shared" si="78"/>
        <v>#DIV/0!</v>
      </c>
      <c r="AZ342" s="94" t="e">
        <f t="shared" si="79"/>
        <v>#DIV/0!</v>
      </c>
      <c r="BA342" s="94">
        <f t="shared" si="80"/>
        <v>3570000</v>
      </c>
      <c r="BB342" s="95">
        <f t="shared" si="81"/>
        <v>4248300</v>
      </c>
      <c r="BC342" s="23"/>
      <c r="BD342" s="96">
        <f t="shared" si="82"/>
        <v>0</v>
      </c>
      <c r="BE342" s="96">
        <f t="shared" si="83"/>
        <v>0</v>
      </c>
      <c r="BF342" s="96">
        <f t="shared" si="84"/>
        <v>0</v>
      </c>
      <c r="BG342" s="96">
        <f t="shared" si="85"/>
        <v>0</v>
      </c>
      <c r="BH342" s="96">
        <f t="shared" si="86"/>
        <v>0</v>
      </c>
      <c r="BI342" s="96">
        <f t="shared" si="87"/>
        <v>3561905</v>
      </c>
      <c r="BJ342" s="97">
        <f t="shared" si="88"/>
        <v>0</v>
      </c>
      <c r="BK342" s="96">
        <f t="shared" si="89"/>
        <v>0</v>
      </c>
      <c r="BL342" s="96">
        <f t="shared" si="90"/>
        <v>0</v>
      </c>
      <c r="BM342" s="96">
        <f t="shared" si="91"/>
        <v>0</v>
      </c>
      <c r="BN342" s="96">
        <f t="shared" si="92"/>
        <v>0</v>
      </c>
      <c r="BO342" s="96">
        <f t="shared" si="93"/>
        <v>3570000</v>
      </c>
      <c r="BP342" s="97">
        <f t="shared" si="94"/>
        <v>0</v>
      </c>
      <c r="BQ342" s="96">
        <f t="shared" si="95"/>
        <v>0</v>
      </c>
      <c r="BR342" s="96">
        <f t="shared" si="96"/>
        <v>0</v>
      </c>
      <c r="BS342" s="96">
        <f t="shared" si="97"/>
        <v>0</v>
      </c>
      <c r="BT342" s="96">
        <f t="shared" si="98"/>
        <v>0</v>
      </c>
      <c r="BU342" s="98">
        <f t="shared" si="99"/>
        <v>3570000</v>
      </c>
      <c r="BV342" s="77">
        <f t="shared" si="100"/>
        <v>3570000</v>
      </c>
      <c r="BW342" s="9"/>
      <c r="BX342" s="9"/>
      <c r="BY342" s="9"/>
      <c r="BZ342" s="9"/>
      <c r="CA342" s="9"/>
      <c r="CB342" s="9"/>
      <c r="CC342" s="9"/>
      <c r="CD342" s="9"/>
      <c r="CE342" s="9"/>
      <c r="CF342" s="9"/>
      <c r="CG342" s="9"/>
      <c r="CH342" s="9"/>
      <c r="CI342" s="9"/>
      <c r="CJ342" s="9"/>
      <c r="CK342" s="9"/>
      <c r="CL342" s="9"/>
      <c r="CM342" s="9"/>
      <c r="CN342" s="9"/>
      <c r="CO342" s="9"/>
      <c r="CP342" s="9"/>
    </row>
    <row r="343" spans="1:94" ht="20.25" hidden="1" customHeight="1" x14ac:dyDescent="0.35">
      <c r="A343" s="79">
        <v>321</v>
      </c>
      <c r="B343" s="79" t="s">
        <v>35</v>
      </c>
      <c r="C343" s="80" t="s">
        <v>270</v>
      </c>
      <c r="D343" s="80" t="str">
        <f t="shared" si="68"/>
        <v>MANO DE OBRA|CONDUCTO DE REFRIGERACION (TUBO)</v>
      </c>
      <c r="E343" s="81" t="s">
        <v>10</v>
      </c>
      <c r="F343" s="82">
        <v>1</v>
      </c>
      <c r="G343" s="83">
        <v>89601.513211651007</v>
      </c>
      <c r="H343" s="84">
        <f t="shared" si="101"/>
        <v>106625.8007218647</v>
      </c>
      <c r="I343" s="84">
        <v>89601.513211651007</v>
      </c>
      <c r="J343" s="84">
        <f t="shared" si="102"/>
        <v>106625.8007218647</v>
      </c>
      <c r="K343" s="84">
        <v>0.91392000000000007</v>
      </c>
      <c r="L343" s="84">
        <f t="shared" si="103"/>
        <v>1.0875648</v>
      </c>
      <c r="M343" s="84">
        <v>14.633599999999999</v>
      </c>
      <c r="N343" s="84">
        <f t="shared" si="104"/>
        <v>17.413983999999999</v>
      </c>
      <c r="O343" s="84">
        <v>10.88</v>
      </c>
      <c r="P343" s="84">
        <f t="shared" si="105"/>
        <v>12.9472</v>
      </c>
      <c r="Q343" s="84"/>
      <c r="R343" s="84">
        <f t="shared" si="69"/>
        <v>0</v>
      </c>
      <c r="S343" s="86">
        <v>650000</v>
      </c>
      <c r="T343" s="87">
        <f t="shared" si="106"/>
        <v>773500</v>
      </c>
      <c r="U343" s="87">
        <v>650000</v>
      </c>
      <c r="V343" s="87">
        <f t="shared" si="107"/>
        <v>773500</v>
      </c>
      <c r="W343" s="87">
        <v>650000</v>
      </c>
      <c r="X343" s="87">
        <f t="shared" si="108"/>
        <v>773500</v>
      </c>
      <c r="Y343" s="105">
        <v>650000</v>
      </c>
      <c r="Z343" s="87">
        <f t="shared" si="117"/>
        <v>773500</v>
      </c>
      <c r="AA343" s="87">
        <v>650000</v>
      </c>
      <c r="AB343" s="87">
        <f t="shared" si="109"/>
        <v>773500</v>
      </c>
      <c r="AC343" s="87">
        <v>650000</v>
      </c>
      <c r="AD343" s="87">
        <f t="shared" si="110"/>
        <v>773500</v>
      </c>
      <c r="AE343" s="89">
        <v>715000</v>
      </c>
      <c r="AF343" s="90">
        <f t="shared" si="111"/>
        <v>850850</v>
      </c>
      <c r="AG343" s="90">
        <v>715000</v>
      </c>
      <c r="AH343" s="90">
        <f t="shared" si="112"/>
        <v>850850</v>
      </c>
      <c r="AI343" s="90">
        <v>715000</v>
      </c>
      <c r="AJ343" s="90">
        <f t="shared" si="113"/>
        <v>850850</v>
      </c>
      <c r="AK343" s="90">
        <v>715000</v>
      </c>
      <c r="AL343" s="90">
        <f t="shared" si="114"/>
        <v>850850</v>
      </c>
      <c r="AM343" s="90">
        <v>715000</v>
      </c>
      <c r="AN343" s="90">
        <f t="shared" si="115"/>
        <v>850850</v>
      </c>
      <c r="AO343" s="90">
        <v>715000</v>
      </c>
      <c r="AP343" s="91">
        <f t="shared" si="116"/>
        <v>850850</v>
      </c>
      <c r="AQ343" s="92">
        <f t="shared" si="70"/>
        <v>484867.17107055034</v>
      </c>
      <c r="AR343" s="93">
        <f t="shared" si="71"/>
        <v>576991.93357395486</v>
      </c>
      <c r="AS343" s="94">
        <f t="shared" si="72"/>
        <v>484867.17107055034</v>
      </c>
      <c r="AT343" s="94">
        <f t="shared" si="73"/>
        <v>576991.93357395486</v>
      </c>
      <c r="AU343" s="94">
        <f t="shared" si="74"/>
        <v>455000.30463999999</v>
      </c>
      <c r="AV343" s="94">
        <f t="shared" si="75"/>
        <v>541450.36252159998</v>
      </c>
      <c r="AW343" s="94">
        <f t="shared" si="76"/>
        <v>455004.87786666659</v>
      </c>
      <c r="AX343" s="94">
        <f t="shared" si="77"/>
        <v>541455.80466133321</v>
      </c>
      <c r="AY343" s="94">
        <f t="shared" si="78"/>
        <v>455003.62666666665</v>
      </c>
      <c r="AZ343" s="94">
        <f t="shared" si="79"/>
        <v>541454.31573333323</v>
      </c>
      <c r="BA343" s="94">
        <f t="shared" si="80"/>
        <v>682500</v>
      </c>
      <c r="BB343" s="95">
        <f t="shared" si="81"/>
        <v>812175</v>
      </c>
      <c r="BC343" s="23"/>
      <c r="BD343" s="96">
        <f t="shared" si="82"/>
        <v>212802</v>
      </c>
      <c r="BE343" s="96">
        <f t="shared" si="83"/>
        <v>212802</v>
      </c>
      <c r="BF343" s="96">
        <f t="shared" si="84"/>
        <v>3</v>
      </c>
      <c r="BG343" s="96">
        <f t="shared" si="85"/>
        <v>44</v>
      </c>
      <c r="BH343" s="96">
        <f t="shared" si="86"/>
        <v>33</v>
      </c>
      <c r="BI343" s="96">
        <f t="shared" si="87"/>
        <v>680952</v>
      </c>
      <c r="BJ343" s="97">
        <f t="shared" si="88"/>
        <v>484867</v>
      </c>
      <c r="BK343" s="96">
        <f t="shared" si="89"/>
        <v>484867</v>
      </c>
      <c r="BL343" s="96">
        <f t="shared" si="90"/>
        <v>455000</v>
      </c>
      <c r="BM343" s="96">
        <f t="shared" si="91"/>
        <v>455005</v>
      </c>
      <c r="BN343" s="96">
        <f t="shared" si="92"/>
        <v>455004</v>
      </c>
      <c r="BO343" s="96">
        <f t="shared" si="93"/>
        <v>682500</v>
      </c>
      <c r="BP343" s="97">
        <f t="shared" si="94"/>
        <v>682500</v>
      </c>
      <c r="BQ343" s="96">
        <f t="shared" si="95"/>
        <v>682500</v>
      </c>
      <c r="BR343" s="96">
        <f t="shared" si="96"/>
        <v>682500</v>
      </c>
      <c r="BS343" s="96">
        <f t="shared" si="97"/>
        <v>682500</v>
      </c>
      <c r="BT343" s="96">
        <f t="shared" si="98"/>
        <v>682500</v>
      </c>
      <c r="BU343" s="98">
        <f t="shared" si="99"/>
        <v>682500</v>
      </c>
      <c r="BV343" s="77">
        <f t="shared" si="100"/>
        <v>4095000</v>
      </c>
      <c r="BW343" s="9"/>
      <c r="BX343" s="9"/>
      <c r="BY343" s="9"/>
      <c r="BZ343" s="9"/>
      <c r="CA343" s="9"/>
      <c r="CB343" s="9"/>
      <c r="CC343" s="9"/>
      <c r="CD343" s="9"/>
      <c r="CE343" s="9"/>
      <c r="CF343" s="9"/>
      <c r="CG343" s="9"/>
      <c r="CH343" s="9"/>
      <c r="CI343" s="9"/>
      <c r="CJ343" s="9"/>
      <c r="CK343" s="9"/>
      <c r="CL343" s="9"/>
      <c r="CM343" s="9"/>
      <c r="CN343" s="9"/>
      <c r="CO343" s="9"/>
      <c r="CP343" s="9"/>
    </row>
    <row r="344" spans="1:94" ht="20.25" hidden="1" customHeight="1" x14ac:dyDescent="0.35">
      <c r="A344" s="99">
        <v>322</v>
      </c>
      <c r="B344" s="99" t="s">
        <v>21</v>
      </c>
      <c r="C344" s="80" t="s">
        <v>270</v>
      </c>
      <c r="D344" s="80" t="str">
        <f t="shared" si="68"/>
        <v>REPUESTOS|CONDUCTO DE REFRIGERACION (TUBO)</v>
      </c>
      <c r="E344" s="81" t="s">
        <v>84</v>
      </c>
      <c r="F344" s="82">
        <v>1</v>
      </c>
      <c r="G344" s="83">
        <v>930716.91072658403</v>
      </c>
      <c r="H344" s="84">
        <f t="shared" si="101"/>
        <v>1107553.1237646348</v>
      </c>
      <c r="I344" s="84">
        <v>1291734.2447146028</v>
      </c>
      <c r="J344" s="84">
        <f t="shared" si="102"/>
        <v>1537163.7512103773</v>
      </c>
      <c r="K344" s="84">
        <v>0.91392000000000007</v>
      </c>
      <c r="L344" s="84">
        <f t="shared" si="103"/>
        <v>1.0875648</v>
      </c>
      <c r="M344" s="84">
        <v>16.461440000000003</v>
      </c>
      <c r="N344" s="84">
        <f t="shared" si="104"/>
        <v>19.589113600000005</v>
      </c>
      <c r="O344" s="84">
        <v>14.144000000000002</v>
      </c>
      <c r="P344" s="84">
        <f t="shared" si="105"/>
        <v>16.83136</v>
      </c>
      <c r="Q344" s="84"/>
      <c r="R344" s="84">
        <f t="shared" si="69"/>
        <v>0</v>
      </c>
      <c r="S344" s="86">
        <v>326000</v>
      </c>
      <c r="T344" s="87">
        <f t="shared" si="106"/>
        <v>387940</v>
      </c>
      <c r="U344" s="87">
        <v>125000</v>
      </c>
      <c r="V344" s="87">
        <f t="shared" si="107"/>
        <v>148750</v>
      </c>
      <c r="W344" s="87">
        <v>150000</v>
      </c>
      <c r="X344" s="87">
        <f t="shared" si="108"/>
        <v>178500</v>
      </c>
      <c r="Y344" s="125">
        <v>320000</v>
      </c>
      <c r="Z344" s="87">
        <f t="shared" si="117"/>
        <v>380800</v>
      </c>
      <c r="AA344" s="87">
        <v>386000</v>
      </c>
      <c r="AB344" s="87">
        <f t="shared" si="109"/>
        <v>459340</v>
      </c>
      <c r="AC344" s="87">
        <v>425000</v>
      </c>
      <c r="AD344" s="87">
        <f t="shared" si="110"/>
        <v>505750</v>
      </c>
      <c r="AE344" s="89">
        <v>358600</v>
      </c>
      <c r="AF344" s="90">
        <f t="shared" si="111"/>
        <v>426734</v>
      </c>
      <c r="AG344" s="90">
        <v>137500</v>
      </c>
      <c r="AH344" s="90">
        <f t="shared" si="112"/>
        <v>163625</v>
      </c>
      <c r="AI344" s="90">
        <v>165000</v>
      </c>
      <c r="AJ344" s="90">
        <f t="shared" si="113"/>
        <v>196350</v>
      </c>
      <c r="AK344" s="90">
        <v>352000</v>
      </c>
      <c r="AL344" s="90">
        <f t="shared" si="114"/>
        <v>418880</v>
      </c>
      <c r="AM344" s="90">
        <v>424600</v>
      </c>
      <c r="AN344" s="90">
        <f t="shared" si="115"/>
        <v>505274</v>
      </c>
      <c r="AO344" s="90">
        <v>467500</v>
      </c>
      <c r="AP344" s="91">
        <f t="shared" si="116"/>
        <v>556325</v>
      </c>
      <c r="AQ344" s="92">
        <f t="shared" si="70"/>
        <v>538438.97024219471</v>
      </c>
      <c r="AR344" s="93">
        <f t="shared" si="71"/>
        <v>640742.37458821165</v>
      </c>
      <c r="AS344" s="94">
        <f t="shared" si="72"/>
        <v>518078.08157153428</v>
      </c>
      <c r="AT344" s="94">
        <f t="shared" si="73"/>
        <v>616512.91707012581</v>
      </c>
      <c r="AU344" s="94">
        <f t="shared" si="74"/>
        <v>105000.30463999999</v>
      </c>
      <c r="AV344" s="94">
        <f t="shared" si="75"/>
        <v>124950.36252159998</v>
      </c>
      <c r="AW344" s="94">
        <f t="shared" si="76"/>
        <v>224005.48714666665</v>
      </c>
      <c r="AX344" s="94">
        <f t="shared" si="77"/>
        <v>266566.52970453328</v>
      </c>
      <c r="AY344" s="94">
        <f t="shared" si="78"/>
        <v>270204.71466666664</v>
      </c>
      <c r="AZ344" s="94">
        <f t="shared" si="79"/>
        <v>321543.6104533333</v>
      </c>
      <c r="BA344" s="94">
        <f t="shared" si="80"/>
        <v>446250</v>
      </c>
      <c r="BB344" s="95">
        <f t="shared" si="81"/>
        <v>531037.5</v>
      </c>
      <c r="BC344" s="23"/>
      <c r="BD344" s="96">
        <f t="shared" si="82"/>
        <v>432866</v>
      </c>
      <c r="BE344" s="96">
        <f t="shared" si="83"/>
        <v>186952</v>
      </c>
      <c r="BF344" s="96">
        <f t="shared" si="84"/>
        <v>3</v>
      </c>
      <c r="BG344" s="96">
        <f t="shared" si="85"/>
        <v>49</v>
      </c>
      <c r="BH344" s="96">
        <f t="shared" si="86"/>
        <v>42</v>
      </c>
      <c r="BI344" s="96">
        <f t="shared" si="87"/>
        <v>445238</v>
      </c>
      <c r="BJ344" s="97">
        <f t="shared" si="88"/>
        <v>538439</v>
      </c>
      <c r="BK344" s="96">
        <f t="shared" si="89"/>
        <v>518078</v>
      </c>
      <c r="BL344" s="96">
        <f t="shared" si="90"/>
        <v>105000</v>
      </c>
      <c r="BM344" s="96">
        <f t="shared" si="91"/>
        <v>224005</v>
      </c>
      <c r="BN344" s="96">
        <f t="shared" si="92"/>
        <v>270205</v>
      </c>
      <c r="BO344" s="96">
        <f t="shared" si="93"/>
        <v>446250</v>
      </c>
      <c r="BP344" s="97">
        <f t="shared" si="94"/>
        <v>342300</v>
      </c>
      <c r="BQ344" s="96">
        <f t="shared" si="95"/>
        <v>131250</v>
      </c>
      <c r="BR344" s="96">
        <f t="shared" si="96"/>
        <v>157500</v>
      </c>
      <c r="BS344" s="96">
        <f t="shared" si="97"/>
        <v>336000</v>
      </c>
      <c r="BT344" s="96">
        <f t="shared" si="98"/>
        <v>405300</v>
      </c>
      <c r="BU344" s="98">
        <f t="shared" si="99"/>
        <v>446250</v>
      </c>
      <c r="BV344" s="77">
        <f t="shared" si="100"/>
        <v>1818600</v>
      </c>
      <c r="BW344" s="9"/>
      <c r="BX344" s="9"/>
      <c r="BY344" s="9"/>
      <c r="BZ344" s="9"/>
      <c r="CA344" s="9"/>
      <c r="CB344" s="9"/>
      <c r="CC344" s="9"/>
      <c r="CD344" s="9"/>
      <c r="CE344" s="9"/>
      <c r="CF344" s="9"/>
      <c r="CG344" s="9"/>
      <c r="CH344" s="9"/>
      <c r="CI344" s="9"/>
      <c r="CJ344" s="9"/>
      <c r="CK344" s="9"/>
      <c r="CL344" s="9"/>
      <c r="CM344" s="9"/>
      <c r="CN344" s="9"/>
      <c r="CO344" s="9"/>
      <c r="CP344" s="9"/>
    </row>
    <row r="345" spans="1:94" ht="20.25" hidden="1" customHeight="1" x14ac:dyDescent="0.35">
      <c r="A345" s="79">
        <v>323</v>
      </c>
      <c r="B345" s="79" t="s">
        <v>35</v>
      </c>
      <c r="C345" s="80" t="s">
        <v>271</v>
      </c>
      <c r="D345" s="80" t="str">
        <f t="shared" si="68"/>
        <v>MANO DE OBRA|CONDUCTO PLASTICO DE REFRIGERACION (TUBO)</v>
      </c>
      <c r="E345" s="81" t="s">
        <v>10</v>
      </c>
      <c r="F345" s="82">
        <v>1</v>
      </c>
      <c r="G345" s="83">
        <v>134401.81284740599</v>
      </c>
      <c r="H345" s="84">
        <f t="shared" si="101"/>
        <v>159938.15728841312</v>
      </c>
      <c r="I345" s="84">
        <v>134401.81284740599</v>
      </c>
      <c r="J345" s="84">
        <f t="shared" si="102"/>
        <v>159938.15728841312</v>
      </c>
      <c r="K345" s="84">
        <v>0.91392000000000007</v>
      </c>
      <c r="L345" s="84">
        <f t="shared" si="103"/>
        <v>1.0875648</v>
      </c>
      <c r="M345" s="84">
        <v>14.633599999999999</v>
      </c>
      <c r="N345" s="84">
        <f t="shared" si="104"/>
        <v>17.413983999999999</v>
      </c>
      <c r="O345" s="84">
        <v>10.88</v>
      </c>
      <c r="P345" s="84">
        <f t="shared" si="105"/>
        <v>12.9472</v>
      </c>
      <c r="Q345" s="84"/>
      <c r="R345" s="84">
        <f t="shared" si="69"/>
        <v>0</v>
      </c>
      <c r="S345" s="86">
        <v>650000</v>
      </c>
      <c r="T345" s="87">
        <f t="shared" si="106"/>
        <v>773500</v>
      </c>
      <c r="U345" s="87">
        <v>650000</v>
      </c>
      <c r="V345" s="87">
        <f t="shared" si="107"/>
        <v>773500</v>
      </c>
      <c r="W345" s="87">
        <v>650000</v>
      </c>
      <c r="X345" s="87">
        <f t="shared" si="108"/>
        <v>773500</v>
      </c>
      <c r="Y345" s="125">
        <v>650000</v>
      </c>
      <c r="Z345" s="87">
        <f t="shared" si="117"/>
        <v>773500</v>
      </c>
      <c r="AA345" s="87">
        <v>650000</v>
      </c>
      <c r="AB345" s="87">
        <f t="shared" si="109"/>
        <v>773500</v>
      </c>
      <c r="AC345" s="87">
        <v>650000</v>
      </c>
      <c r="AD345" s="87">
        <f t="shared" si="110"/>
        <v>773500</v>
      </c>
      <c r="AE345" s="89">
        <v>715000</v>
      </c>
      <c r="AF345" s="90">
        <f t="shared" si="111"/>
        <v>850850</v>
      </c>
      <c r="AG345" s="90">
        <v>715000</v>
      </c>
      <c r="AH345" s="90">
        <f t="shared" si="112"/>
        <v>850850</v>
      </c>
      <c r="AI345" s="90">
        <v>715000</v>
      </c>
      <c r="AJ345" s="90">
        <f t="shared" si="113"/>
        <v>850850</v>
      </c>
      <c r="AK345" s="90">
        <v>715000</v>
      </c>
      <c r="AL345" s="90">
        <f t="shared" si="114"/>
        <v>850850</v>
      </c>
      <c r="AM345" s="90">
        <v>715000</v>
      </c>
      <c r="AN345" s="90">
        <f t="shared" si="115"/>
        <v>850850</v>
      </c>
      <c r="AO345" s="90">
        <v>715000</v>
      </c>
      <c r="AP345" s="91">
        <f t="shared" si="116"/>
        <v>850850</v>
      </c>
      <c r="AQ345" s="92">
        <f t="shared" si="70"/>
        <v>499800.60428246873</v>
      </c>
      <c r="AR345" s="93">
        <f t="shared" si="71"/>
        <v>594762.71909613779</v>
      </c>
      <c r="AS345" s="94">
        <f t="shared" si="72"/>
        <v>499800.60428246873</v>
      </c>
      <c r="AT345" s="94">
        <f t="shared" si="73"/>
        <v>594762.71909613779</v>
      </c>
      <c r="AU345" s="94">
        <f t="shared" si="74"/>
        <v>455000.30463999999</v>
      </c>
      <c r="AV345" s="94">
        <f t="shared" si="75"/>
        <v>541450.36252159998</v>
      </c>
      <c r="AW345" s="94">
        <f t="shared" si="76"/>
        <v>455004.87786666659</v>
      </c>
      <c r="AX345" s="94">
        <f t="shared" si="77"/>
        <v>541455.80466133321</v>
      </c>
      <c r="AY345" s="94">
        <f t="shared" si="78"/>
        <v>455003.62666666665</v>
      </c>
      <c r="AZ345" s="94">
        <f t="shared" si="79"/>
        <v>541454.31573333323</v>
      </c>
      <c r="BA345" s="94">
        <f t="shared" si="80"/>
        <v>682500</v>
      </c>
      <c r="BB345" s="95">
        <f t="shared" si="81"/>
        <v>812175</v>
      </c>
      <c r="BC345" s="23"/>
      <c r="BD345" s="96">
        <f t="shared" si="82"/>
        <v>289089</v>
      </c>
      <c r="BE345" s="96">
        <f t="shared" si="83"/>
        <v>289089</v>
      </c>
      <c r="BF345" s="96">
        <f t="shared" si="84"/>
        <v>3</v>
      </c>
      <c r="BG345" s="96">
        <f t="shared" si="85"/>
        <v>44</v>
      </c>
      <c r="BH345" s="96">
        <f t="shared" si="86"/>
        <v>33</v>
      </c>
      <c r="BI345" s="96">
        <f t="shared" si="87"/>
        <v>680952</v>
      </c>
      <c r="BJ345" s="97">
        <f t="shared" si="88"/>
        <v>499801</v>
      </c>
      <c r="BK345" s="96">
        <f t="shared" si="89"/>
        <v>499801</v>
      </c>
      <c r="BL345" s="96">
        <f t="shared" si="90"/>
        <v>455000</v>
      </c>
      <c r="BM345" s="96">
        <f t="shared" si="91"/>
        <v>455005</v>
      </c>
      <c r="BN345" s="96">
        <f t="shared" si="92"/>
        <v>455004</v>
      </c>
      <c r="BO345" s="96">
        <f t="shared" si="93"/>
        <v>682500</v>
      </c>
      <c r="BP345" s="97">
        <f t="shared" si="94"/>
        <v>682500</v>
      </c>
      <c r="BQ345" s="96">
        <f t="shared" si="95"/>
        <v>682500</v>
      </c>
      <c r="BR345" s="96">
        <f t="shared" si="96"/>
        <v>682500</v>
      </c>
      <c r="BS345" s="96">
        <f t="shared" si="97"/>
        <v>682500</v>
      </c>
      <c r="BT345" s="96">
        <f t="shared" si="98"/>
        <v>682500</v>
      </c>
      <c r="BU345" s="98">
        <f t="shared" si="99"/>
        <v>682500</v>
      </c>
      <c r="BV345" s="77">
        <f t="shared" si="100"/>
        <v>4095000</v>
      </c>
      <c r="BW345" s="9"/>
      <c r="BX345" s="9"/>
      <c r="BY345" s="9"/>
      <c r="BZ345" s="9"/>
      <c r="CA345" s="9"/>
      <c r="CB345" s="9"/>
      <c r="CC345" s="9"/>
      <c r="CD345" s="9"/>
      <c r="CE345" s="9"/>
      <c r="CF345" s="9"/>
      <c r="CG345" s="9"/>
      <c r="CH345" s="9"/>
      <c r="CI345" s="9"/>
      <c r="CJ345" s="9"/>
      <c r="CK345" s="9"/>
      <c r="CL345" s="9"/>
      <c r="CM345" s="9"/>
      <c r="CN345" s="9"/>
      <c r="CO345" s="9"/>
      <c r="CP345" s="9"/>
    </row>
    <row r="346" spans="1:94" ht="20.25" hidden="1" customHeight="1" x14ac:dyDescent="0.35">
      <c r="A346" s="99">
        <v>324</v>
      </c>
      <c r="B346" s="99" t="s">
        <v>21</v>
      </c>
      <c r="C346" s="80" t="s">
        <v>271</v>
      </c>
      <c r="D346" s="80" t="str">
        <f t="shared" si="68"/>
        <v>REPUESTOS|CONDUCTO PLASTICO DE REFRIGERACION (TUBO)</v>
      </c>
      <c r="E346" s="81" t="s">
        <v>84</v>
      </c>
      <c r="F346" s="82">
        <v>1</v>
      </c>
      <c r="G346" s="83">
        <v>661071.5571732379</v>
      </c>
      <c r="H346" s="84">
        <f t="shared" si="101"/>
        <v>786675.15303615306</v>
      </c>
      <c r="I346" s="84">
        <v>922070.18912054494</v>
      </c>
      <c r="J346" s="84">
        <f t="shared" si="102"/>
        <v>1097263.5250534485</v>
      </c>
      <c r="K346" s="84">
        <v>0.91392000000000007</v>
      </c>
      <c r="L346" s="84">
        <f t="shared" si="103"/>
        <v>1.0875648</v>
      </c>
      <c r="M346" s="84">
        <v>18.289280000000002</v>
      </c>
      <c r="N346" s="84">
        <f t="shared" si="104"/>
        <v>21.764243199999999</v>
      </c>
      <c r="O346" s="84">
        <v>14.144000000000002</v>
      </c>
      <c r="P346" s="84">
        <f t="shared" si="105"/>
        <v>16.83136</v>
      </c>
      <c r="Q346" s="84"/>
      <c r="R346" s="84">
        <f t="shared" si="69"/>
        <v>0</v>
      </c>
      <c r="S346" s="86">
        <v>165200</v>
      </c>
      <c r="T346" s="87">
        <f t="shared" si="106"/>
        <v>196588</v>
      </c>
      <c r="U346" s="87">
        <v>95000</v>
      </c>
      <c r="V346" s="87">
        <f t="shared" si="107"/>
        <v>113050</v>
      </c>
      <c r="W346" s="87">
        <v>315000</v>
      </c>
      <c r="X346" s="87">
        <f t="shared" si="108"/>
        <v>374850</v>
      </c>
      <c r="Y346" s="125">
        <v>345000</v>
      </c>
      <c r="Z346" s="87">
        <f t="shared" si="117"/>
        <v>410550</v>
      </c>
      <c r="AA346" s="87">
        <v>263000</v>
      </c>
      <c r="AB346" s="87">
        <f t="shared" si="109"/>
        <v>312970</v>
      </c>
      <c r="AC346" s="87">
        <v>425000</v>
      </c>
      <c r="AD346" s="87">
        <f t="shared" si="110"/>
        <v>505750</v>
      </c>
      <c r="AE346" s="89">
        <v>181700</v>
      </c>
      <c r="AF346" s="90">
        <f t="shared" si="111"/>
        <v>216223</v>
      </c>
      <c r="AG346" s="90">
        <v>104500</v>
      </c>
      <c r="AH346" s="90">
        <f t="shared" si="112"/>
        <v>124355</v>
      </c>
      <c r="AI346" s="90">
        <v>346500</v>
      </c>
      <c r="AJ346" s="90">
        <f t="shared" si="113"/>
        <v>412335</v>
      </c>
      <c r="AK346" s="90">
        <v>379500</v>
      </c>
      <c r="AL346" s="90">
        <f t="shared" si="114"/>
        <v>451605</v>
      </c>
      <c r="AM346" s="90">
        <v>289300</v>
      </c>
      <c r="AN346" s="90">
        <f t="shared" si="115"/>
        <v>344267</v>
      </c>
      <c r="AO346" s="90">
        <v>467500</v>
      </c>
      <c r="AP346" s="91">
        <f t="shared" si="116"/>
        <v>556325</v>
      </c>
      <c r="AQ346" s="92">
        <f t="shared" si="70"/>
        <v>335990.51905774599</v>
      </c>
      <c r="AR346" s="93">
        <f t="shared" si="71"/>
        <v>399828.71767871769</v>
      </c>
      <c r="AS346" s="94">
        <f t="shared" si="72"/>
        <v>373856.72970684833</v>
      </c>
      <c r="AT346" s="94">
        <f t="shared" si="73"/>
        <v>444889.5083511495</v>
      </c>
      <c r="AU346" s="94">
        <f t="shared" si="74"/>
        <v>220500.30463999999</v>
      </c>
      <c r="AV346" s="94">
        <f t="shared" si="75"/>
        <v>262395.36252159998</v>
      </c>
      <c r="AW346" s="94">
        <f t="shared" si="76"/>
        <v>241506.09642666669</v>
      </c>
      <c r="AX346" s="94">
        <f t="shared" si="77"/>
        <v>287392.25474773336</v>
      </c>
      <c r="AY346" s="94">
        <f t="shared" si="78"/>
        <v>184104.71466666667</v>
      </c>
      <c r="AZ346" s="94">
        <f t="shared" si="79"/>
        <v>219084.61045333333</v>
      </c>
      <c r="BA346" s="94">
        <f t="shared" si="80"/>
        <v>446250</v>
      </c>
      <c r="BB346" s="95">
        <f t="shared" si="81"/>
        <v>531037.5</v>
      </c>
      <c r="BC346" s="23"/>
      <c r="BD346" s="96">
        <f t="shared" si="82"/>
        <v>229541</v>
      </c>
      <c r="BE346" s="96">
        <f t="shared" si="83"/>
        <v>141642</v>
      </c>
      <c r="BF346" s="96">
        <f t="shared" si="84"/>
        <v>3</v>
      </c>
      <c r="BG346" s="96">
        <f t="shared" si="85"/>
        <v>55</v>
      </c>
      <c r="BH346" s="96">
        <f t="shared" si="86"/>
        <v>42</v>
      </c>
      <c r="BI346" s="96">
        <f t="shared" si="87"/>
        <v>445238</v>
      </c>
      <c r="BJ346" s="97">
        <f t="shared" si="88"/>
        <v>335991</v>
      </c>
      <c r="BK346" s="96">
        <f t="shared" si="89"/>
        <v>373857</v>
      </c>
      <c r="BL346" s="96">
        <f t="shared" si="90"/>
        <v>220500</v>
      </c>
      <c r="BM346" s="96">
        <f t="shared" si="91"/>
        <v>241506</v>
      </c>
      <c r="BN346" s="96">
        <f t="shared" si="92"/>
        <v>184105</v>
      </c>
      <c r="BO346" s="96">
        <f t="shared" si="93"/>
        <v>446250</v>
      </c>
      <c r="BP346" s="97">
        <f t="shared" si="94"/>
        <v>173450</v>
      </c>
      <c r="BQ346" s="96">
        <f t="shared" si="95"/>
        <v>99750</v>
      </c>
      <c r="BR346" s="96">
        <f t="shared" si="96"/>
        <v>330750</v>
      </c>
      <c r="BS346" s="96">
        <f t="shared" si="97"/>
        <v>362250</v>
      </c>
      <c r="BT346" s="96">
        <f t="shared" si="98"/>
        <v>276150</v>
      </c>
      <c r="BU346" s="98">
        <f t="shared" si="99"/>
        <v>446250</v>
      </c>
      <c r="BV346" s="77">
        <f t="shared" si="100"/>
        <v>1688600</v>
      </c>
      <c r="BW346" s="9"/>
      <c r="BX346" s="9"/>
      <c r="BY346" s="9"/>
      <c r="BZ346" s="9"/>
      <c r="CA346" s="9"/>
      <c r="CB346" s="9"/>
      <c r="CC346" s="9"/>
      <c r="CD346" s="9"/>
      <c r="CE346" s="9"/>
      <c r="CF346" s="9"/>
      <c r="CG346" s="9"/>
      <c r="CH346" s="9"/>
      <c r="CI346" s="9"/>
      <c r="CJ346" s="9"/>
      <c r="CK346" s="9"/>
      <c r="CL346" s="9"/>
      <c r="CM346" s="9"/>
      <c r="CN346" s="9"/>
      <c r="CO346" s="9"/>
      <c r="CP346" s="9"/>
    </row>
    <row r="347" spans="1:94" ht="20.25" hidden="1" customHeight="1" x14ac:dyDescent="0.35">
      <c r="A347" s="79">
        <v>325</v>
      </c>
      <c r="B347" s="79" t="s">
        <v>35</v>
      </c>
      <c r="C347" s="80" t="s">
        <v>272</v>
      </c>
      <c r="D347" s="80" t="str">
        <f t="shared" si="68"/>
        <v>MANO DE OBRA|CONECTOR AIRE</v>
      </c>
      <c r="E347" s="81" t="s">
        <v>10</v>
      </c>
      <c r="F347" s="82">
        <v>1</v>
      </c>
      <c r="G347" s="83">
        <v>89601.513211651007</v>
      </c>
      <c r="H347" s="84">
        <f t="shared" si="101"/>
        <v>106625.8007218647</v>
      </c>
      <c r="I347" s="84">
        <v>89601.513211651007</v>
      </c>
      <c r="J347" s="84">
        <f t="shared" si="102"/>
        <v>106625.8007218647</v>
      </c>
      <c r="K347" s="84">
        <v>0.91392000000000007</v>
      </c>
      <c r="L347" s="84">
        <f t="shared" si="103"/>
        <v>1.0875648</v>
      </c>
      <c r="M347" s="84">
        <v>14.633599999999999</v>
      </c>
      <c r="N347" s="84">
        <f t="shared" si="104"/>
        <v>17.413983999999999</v>
      </c>
      <c r="O347" s="84">
        <v>10.88</v>
      </c>
      <c r="P347" s="84">
        <f t="shared" si="105"/>
        <v>12.9472</v>
      </c>
      <c r="Q347" s="84"/>
      <c r="R347" s="84">
        <f t="shared" si="69"/>
        <v>0</v>
      </c>
      <c r="S347" s="86">
        <v>132000</v>
      </c>
      <c r="T347" s="87">
        <f t="shared" si="106"/>
        <v>157080</v>
      </c>
      <c r="U347" s="87">
        <v>132000</v>
      </c>
      <c r="V347" s="87">
        <f t="shared" si="107"/>
        <v>157080</v>
      </c>
      <c r="W347" s="87">
        <v>132000</v>
      </c>
      <c r="X347" s="87">
        <f t="shared" si="108"/>
        <v>157080</v>
      </c>
      <c r="Y347" s="125">
        <v>132000</v>
      </c>
      <c r="Z347" s="87">
        <f t="shared" si="117"/>
        <v>157080</v>
      </c>
      <c r="AA347" s="87">
        <v>132000</v>
      </c>
      <c r="AB347" s="87">
        <f t="shared" si="109"/>
        <v>157080</v>
      </c>
      <c r="AC347" s="87">
        <v>132000</v>
      </c>
      <c r="AD347" s="87">
        <f t="shared" si="110"/>
        <v>157080</v>
      </c>
      <c r="AE347" s="89">
        <v>145200</v>
      </c>
      <c r="AF347" s="90">
        <f t="shared" si="111"/>
        <v>172788</v>
      </c>
      <c r="AG347" s="90">
        <v>145200</v>
      </c>
      <c r="AH347" s="90">
        <f t="shared" si="112"/>
        <v>172788</v>
      </c>
      <c r="AI347" s="90">
        <v>145200</v>
      </c>
      <c r="AJ347" s="90">
        <f t="shared" si="113"/>
        <v>172788</v>
      </c>
      <c r="AK347" s="90">
        <v>145200</v>
      </c>
      <c r="AL347" s="90">
        <f t="shared" si="114"/>
        <v>172788</v>
      </c>
      <c r="AM347" s="90">
        <v>145200</v>
      </c>
      <c r="AN347" s="90">
        <f t="shared" si="115"/>
        <v>172788</v>
      </c>
      <c r="AO347" s="90">
        <v>145200</v>
      </c>
      <c r="AP347" s="91">
        <f t="shared" si="116"/>
        <v>172788</v>
      </c>
      <c r="AQ347" s="92">
        <f t="shared" si="70"/>
        <v>122267.17107055034</v>
      </c>
      <c r="AR347" s="93">
        <f t="shared" si="71"/>
        <v>145497.93357395488</v>
      </c>
      <c r="AS347" s="94">
        <f t="shared" si="72"/>
        <v>122267.17107055034</v>
      </c>
      <c r="AT347" s="94">
        <f t="shared" si="73"/>
        <v>145497.93357395488</v>
      </c>
      <c r="AU347" s="94">
        <f t="shared" si="74"/>
        <v>92400.304639999988</v>
      </c>
      <c r="AV347" s="94">
        <f t="shared" si="75"/>
        <v>109956.36252159998</v>
      </c>
      <c r="AW347" s="94">
        <f t="shared" si="76"/>
        <v>92404.877866666662</v>
      </c>
      <c r="AX347" s="94">
        <f t="shared" si="77"/>
        <v>109961.80466133333</v>
      </c>
      <c r="AY347" s="94">
        <f t="shared" si="78"/>
        <v>92403.626666666663</v>
      </c>
      <c r="AZ347" s="94">
        <f t="shared" si="79"/>
        <v>109960.31573333332</v>
      </c>
      <c r="BA347" s="94">
        <f t="shared" si="80"/>
        <v>138600</v>
      </c>
      <c r="BB347" s="95">
        <f t="shared" si="81"/>
        <v>164934</v>
      </c>
      <c r="BC347" s="23"/>
      <c r="BD347" s="96">
        <f t="shared" si="82"/>
        <v>117081</v>
      </c>
      <c r="BE347" s="96">
        <f t="shared" si="83"/>
        <v>117081</v>
      </c>
      <c r="BF347" s="96">
        <f t="shared" si="84"/>
        <v>3</v>
      </c>
      <c r="BG347" s="96">
        <f t="shared" si="85"/>
        <v>44</v>
      </c>
      <c r="BH347" s="96">
        <f t="shared" si="86"/>
        <v>33</v>
      </c>
      <c r="BI347" s="96">
        <f t="shared" si="87"/>
        <v>138286</v>
      </c>
      <c r="BJ347" s="97">
        <f t="shared" si="88"/>
        <v>122267</v>
      </c>
      <c r="BK347" s="96">
        <f t="shared" si="89"/>
        <v>122267</v>
      </c>
      <c r="BL347" s="96">
        <f t="shared" si="90"/>
        <v>92400</v>
      </c>
      <c r="BM347" s="96">
        <f t="shared" si="91"/>
        <v>92405</v>
      </c>
      <c r="BN347" s="96">
        <f t="shared" si="92"/>
        <v>92404</v>
      </c>
      <c r="BO347" s="96">
        <f t="shared" si="93"/>
        <v>138600</v>
      </c>
      <c r="BP347" s="97">
        <f t="shared" si="94"/>
        <v>122267</v>
      </c>
      <c r="BQ347" s="96">
        <f t="shared" si="95"/>
        <v>122267</v>
      </c>
      <c r="BR347" s="96">
        <f t="shared" si="96"/>
        <v>138600</v>
      </c>
      <c r="BS347" s="96">
        <f t="shared" si="97"/>
        <v>138600</v>
      </c>
      <c r="BT347" s="96">
        <f t="shared" si="98"/>
        <v>138600</v>
      </c>
      <c r="BU347" s="98">
        <f t="shared" si="99"/>
        <v>138600</v>
      </c>
      <c r="BV347" s="77">
        <f t="shared" si="100"/>
        <v>798934</v>
      </c>
      <c r="BW347" s="9"/>
      <c r="BX347" s="9"/>
      <c r="BY347" s="9"/>
      <c r="BZ347" s="9"/>
      <c r="CA347" s="9"/>
      <c r="CB347" s="9"/>
      <c r="CC347" s="9"/>
      <c r="CD347" s="9"/>
      <c r="CE347" s="9"/>
      <c r="CF347" s="9"/>
      <c r="CG347" s="9"/>
      <c r="CH347" s="9"/>
      <c r="CI347" s="9"/>
      <c r="CJ347" s="9"/>
      <c r="CK347" s="9"/>
      <c r="CL347" s="9"/>
      <c r="CM347" s="9"/>
      <c r="CN347" s="9"/>
      <c r="CO347" s="9"/>
      <c r="CP347" s="9"/>
    </row>
    <row r="348" spans="1:94" ht="20.25" hidden="1" customHeight="1" x14ac:dyDescent="0.35">
      <c r="A348" s="99">
        <v>326</v>
      </c>
      <c r="B348" s="99" t="s">
        <v>21</v>
      </c>
      <c r="C348" s="80" t="s">
        <v>272</v>
      </c>
      <c r="D348" s="80" t="str">
        <f t="shared" si="68"/>
        <v>REPUESTOS|CONECTOR AIRE</v>
      </c>
      <c r="E348" s="81" t="s">
        <v>84</v>
      </c>
      <c r="F348" s="82">
        <v>1</v>
      </c>
      <c r="G348" s="83">
        <v>90362.671190526002</v>
      </c>
      <c r="H348" s="84">
        <f t="shared" si="101"/>
        <v>107531.57871672594</v>
      </c>
      <c r="I348" s="84">
        <v>191043.25308588101</v>
      </c>
      <c r="J348" s="84">
        <f t="shared" si="102"/>
        <v>227341.47117219839</v>
      </c>
      <c r="K348" s="84">
        <v>0.91392000000000007</v>
      </c>
      <c r="L348" s="84">
        <f t="shared" si="103"/>
        <v>1.0875648</v>
      </c>
      <c r="M348" s="84">
        <v>19.203199999999999</v>
      </c>
      <c r="N348" s="84">
        <f t="shared" si="104"/>
        <v>22.851807999999998</v>
      </c>
      <c r="O348" s="84">
        <v>14.144000000000002</v>
      </c>
      <c r="P348" s="84">
        <f t="shared" si="105"/>
        <v>16.83136</v>
      </c>
      <c r="Q348" s="84"/>
      <c r="R348" s="84">
        <f t="shared" si="69"/>
        <v>0</v>
      </c>
      <c r="S348" s="86">
        <v>156000</v>
      </c>
      <c r="T348" s="87">
        <f t="shared" si="106"/>
        <v>185640</v>
      </c>
      <c r="U348" s="87">
        <v>156000</v>
      </c>
      <c r="V348" s="87">
        <f t="shared" si="107"/>
        <v>185640</v>
      </c>
      <c r="W348" s="87">
        <v>30000</v>
      </c>
      <c r="X348" s="87">
        <f t="shared" si="108"/>
        <v>35700</v>
      </c>
      <c r="Y348" s="125">
        <v>220000</v>
      </c>
      <c r="Z348" s="87">
        <f t="shared" si="117"/>
        <v>261800</v>
      </c>
      <c r="AA348" s="87">
        <v>85000</v>
      </c>
      <c r="AB348" s="87">
        <f t="shared" si="109"/>
        <v>101150</v>
      </c>
      <c r="AC348" s="87">
        <v>450000</v>
      </c>
      <c r="AD348" s="87">
        <f t="shared" si="110"/>
        <v>535500</v>
      </c>
      <c r="AE348" s="89">
        <v>171600</v>
      </c>
      <c r="AF348" s="90">
        <f t="shared" si="111"/>
        <v>204204</v>
      </c>
      <c r="AG348" s="90">
        <v>171600</v>
      </c>
      <c r="AH348" s="90">
        <f t="shared" si="112"/>
        <v>204204</v>
      </c>
      <c r="AI348" s="90">
        <v>33000</v>
      </c>
      <c r="AJ348" s="90">
        <f t="shared" si="113"/>
        <v>39270</v>
      </c>
      <c r="AK348" s="90">
        <v>242000</v>
      </c>
      <c r="AL348" s="90">
        <f t="shared" si="114"/>
        <v>287980</v>
      </c>
      <c r="AM348" s="90">
        <v>93500</v>
      </c>
      <c r="AN348" s="90">
        <f t="shared" si="115"/>
        <v>111265</v>
      </c>
      <c r="AO348" s="90">
        <v>495000</v>
      </c>
      <c r="AP348" s="91">
        <f t="shared" si="116"/>
        <v>589050</v>
      </c>
      <c r="AQ348" s="92">
        <f t="shared" si="70"/>
        <v>139320.89039684201</v>
      </c>
      <c r="AR348" s="93">
        <f t="shared" si="71"/>
        <v>165791.85957224199</v>
      </c>
      <c r="AS348" s="94">
        <f t="shared" si="72"/>
        <v>172881.08436196033</v>
      </c>
      <c r="AT348" s="94">
        <f t="shared" si="73"/>
        <v>205728.49039073277</v>
      </c>
      <c r="AU348" s="94">
        <f t="shared" si="74"/>
        <v>21000.304639999998</v>
      </c>
      <c r="AV348" s="94">
        <f t="shared" si="75"/>
        <v>24990.362521599996</v>
      </c>
      <c r="AW348" s="94">
        <f t="shared" si="76"/>
        <v>154006.40106666667</v>
      </c>
      <c r="AX348" s="94">
        <f t="shared" si="77"/>
        <v>183267.61726933334</v>
      </c>
      <c r="AY348" s="94">
        <f t="shared" si="78"/>
        <v>59504.714666666667</v>
      </c>
      <c r="AZ348" s="94">
        <f t="shared" si="79"/>
        <v>70810.610453333327</v>
      </c>
      <c r="BA348" s="94">
        <f t="shared" si="80"/>
        <v>472500</v>
      </c>
      <c r="BB348" s="95">
        <f t="shared" si="81"/>
        <v>562275</v>
      </c>
      <c r="BC348" s="23"/>
      <c r="BD348" s="96">
        <f t="shared" si="82"/>
        <v>128732</v>
      </c>
      <c r="BE348" s="96">
        <f t="shared" si="83"/>
        <v>171702</v>
      </c>
      <c r="BF348" s="96">
        <f t="shared" si="84"/>
        <v>3</v>
      </c>
      <c r="BG348" s="96">
        <f t="shared" si="85"/>
        <v>58</v>
      </c>
      <c r="BH348" s="96">
        <f t="shared" si="86"/>
        <v>42</v>
      </c>
      <c r="BI348" s="96">
        <f t="shared" si="87"/>
        <v>471429</v>
      </c>
      <c r="BJ348" s="97">
        <f t="shared" si="88"/>
        <v>139321</v>
      </c>
      <c r="BK348" s="96">
        <f t="shared" si="89"/>
        <v>172881</v>
      </c>
      <c r="BL348" s="96">
        <f t="shared" si="90"/>
        <v>21000</v>
      </c>
      <c r="BM348" s="96">
        <f t="shared" si="91"/>
        <v>154006</v>
      </c>
      <c r="BN348" s="96">
        <f t="shared" si="92"/>
        <v>59505</v>
      </c>
      <c r="BO348" s="96">
        <f t="shared" si="93"/>
        <v>472500</v>
      </c>
      <c r="BP348" s="97">
        <f t="shared" si="94"/>
        <v>139321</v>
      </c>
      <c r="BQ348" s="96">
        <f t="shared" si="95"/>
        <v>172881</v>
      </c>
      <c r="BR348" s="96">
        <f t="shared" si="96"/>
        <v>31500</v>
      </c>
      <c r="BS348" s="96">
        <f t="shared" si="97"/>
        <v>231000</v>
      </c>
      <c r="BT348" s="96">
        <f t="shared" si="98"/>
        <v>89250</v>
      </c>
      <c r="BU348" s="98">
        <f t="shared" si="99"/>
        <v>472500</v>
      </c>
      <c r="BV348" s="77">
        <f t="shared" si="100"/>
        <v>1136452</v>
      </c>
      <c r="BW348" s="9"/>
      <c r="BX348" s="9"/>
      <c r="BY348" s="9"/>
      <c r="BZ348" s="9"/>
      <c r="CA348" s="9"/>
      <c r="CB348" s="9"/>
      <c r="CC348" s="9"/>
      <c r="CD348" s="9"/>
      <c r="CE348" s="9"/>
      <c r="CF348" s="9"/>
      <c r="CG348" s="9"/>
      <c r="CH348" s="9"/>
      <c r="CI348" s="9"/>
      <c r="CJ348" s="9"/>
      <c r="CK348" s="9"/>
      <c r="CL348" s="9"/>
      <c r="CM348" s="9"/>
      <c r="CN348" s="9"/>
      <c r="CO348" s="9"/>
      <c r="CP348" s="9"/>
    </row>
    <row r="349" spans="1:94" ht="20.25" hidden="1" customHeight="1" x14ac:dyDescent="0.35">
      <c r="A349" s="79">
        <v>327</v>
      </c>
      <c r="B349" s="79" t="s">
        <v>35</v>
      </c>
      <c r="C349" s="80" t="s">
        <v>273</v>
      </c>
      <c r="D349" s="80" t="str">
        <f t="shared" si="68"/>
        <v>MANO DE OBRA|CONECTOR ALTA TENSION</v>
      </c>
      <c r="E349" s="81" t="s">
        <v>10</v>
      </c>
      <c r="F349" s="82">
        <v>1</v>
      </c>
      <c r="G349" s="83"/>
      <c r="H349" s="84">
        <f t="shared" si="101"/>
        <v>0</v>
      </c>
      <c r="I349" s="84"/>
      <c r="J349" s="84">
        <f t="shared" si="102"/>
        <v>0</v>
      </c>
      <c r="K349" s="84"/>
      <c r="L349" s="84">
        <f t="shared" si="103"/>
        <v>0</v>
      </c>
      <c r="M349" s="84"/>
      <c r="N349" s="84">
        <f t="shared" si="104"/>
        <v>0</v>
      </c>
      <c r="O349" s="84"/>
      <c r="P349" s="84">
        <f t="shared" si="105"/>
        <v>0</v>
      </c>
      <c r="Q349" s="84"/>
      <c r="R349" s="84">
        <f t="shared" si="69"/>
        <v>0</v>
      </c>
      <c r="S349" s="86"/>
      <c r="T349" s="87">
        <f t="shared" si="106"/>
        <v>0</v>
      </c>
      <c r="U349" s="87"/>
      <c r="V349" s="87">
        <f t="shared" si="107"/>
        <v>0</v>
      </c>
      <c r="W349" s="87"/>
      <c r="X349" s="87">
        <f t="shared" si="108"/>
        <v>0</v>
      </c>
      <c r="Y349" s="124"/>
      <c r="Z349" s="87">
        <f t="shared" si="117"/>
        <v>0</v>
      </c>
      <c r="AA349" s="87"/>
      <c r="AB349" s="87">
        <f t="shared" si="109"/>
        <v>0</v>
      </c>
      <c r="AC349" s="87">
        <v>437500</v>
      </c>
      <c r="AD349" s="87">
        <f t="shared" si="110"/>
        <v>520625</v>
      </c>
      <c r="AE349" s="89"/>
      <c r="AF349" s="90">
        <f t="shared" si="111"/>
        <v>0</v>
      </c>
      <c r="AG349" s="90"/>
      <c r="AH349" s="90">
        <f t="shared" si="112"/>
        <v>0</v>
      </c>
      <c r="AI349" s="90"/>
      <c r="AJ349" s="90">
        <f t="shared" si="113"/>
        <v>0</v>
      </c>
      <c r="AK349" s="90"/>
      <c r="AL349" s="90">
        <f t="shared" si="114"/>
        <v>0</v>
      </c>
      <c r="AM349" s="90"/>
      <c r="AN349" s="90">
        <f t="shared" si="115"/>
        <v>0</v>
      </c>
      <c r="AO349" s="90">
        <v>481300</v>
      </c>
      <c r="AP349" s="91">
        <f t="shared" si="116"/>
        <v>572747</v>
      </c>
      <c r="AQ349" s="92" t="e">
        <f t="shared" si="70"/>
        <v>#DIV/0!</v>
      </c>
      <c r="AR349" s="93" t="e">
        <f t="shared" si="71"/>
        <v>#DIV/0!</v>
      </c>
      <c r="AS349" s="94" t="e">
        <f t="shared" si="72"/>
        <v>#DIV/0!</v>
      </c>
      <c r="AT349" s="94" t="e">
        <f t="shared" si="73"/>
        <v>#DIV/0!</v>
      </c>
      <c r="AU349" s="94" t="e">
        <f t="shared" si="74"/>
        <v>#DIV/0!</v>
      </c>
      <c r="AV349" s="94" t="e">
        <f t="shared" si="75"/>
        <v>#DIV/0!</v>
      </c>
      <c r="AW349" s="94" t="e">
        <f t="shared" si="76"/>
        <v>#DIV/0!</v>
      </c>
      <c r="AX349" s="94" t="e">
        <f t="shared" si="77"/>
        <v>#DIV/0!</v>
      </c>
      <c r="AY349" s="94" t="e">
        <f t="shared" si="78"/>
        <v>#DIV/0!</v>
      </c>
      <c r="AZ349" s="94" t="e">
        <f t="shared" si="79"/>
        <v>#DIV/0!</v>
      </c>
      <c r="BA349" s="94">
        <f t="shared" si="80"/>
        <v>459400</v>
      </c>
      <c r="BB349" s="95">
        <f t="shared" si="81"/>
        <v>546686</v>
      </c>
      <c r="BC349" s="23"/>
      <c r="BD349" s="96">
        <f t="shared" si="82"/>
        <v>0</v>
      </c>
      <c r="BE349" s="96">
        <f t="shared" si="83"/>
        <v>0</v>
      </c>
      <c r="BF349" s="96">
        <f t="shared" si="84"/>
        <v>0</v>
      </c>
      <c r="BG349" s="96">
        <f t="shared" si="85"/>
        <v>0</v>
      </c>
      <c r="BH349" s="96">
        <f t="shared" si="86"/>
        <v>0</v>
      </c>
      <c r="BI349" s="96">
        <f t="shared" si="87"/>
        <v>458356</v>
      </c>
      <c r="BJ349" s="97">
        <f t="shared" si="88"/>
        <v>0</v>
      </c>
      <c r="BK349" s="96">
        <f t="shared" si="89"/>
        <v>0</v>
      </c>
      <c r="BL349" s="96">
        <f t="shared" si="90"/>
        <v>0</v>
      </c>
      <c r="BM349" s="96">
        <f t="shared" si="91"/>
        <v>0</v>
      </c>
      <c r="BN349" s="96">
        <f t="shared" si="92"/>
        <v>0</v>
      </c>
      <c r="BO349" s="96">
        <f t="shared" si="93"/>
        <v>459400</v>
      </c>
      <c r="BP349" s="97">
        <f t="shared" si="94"/>
        <v>0</v>
      </c>
      <c r="BQ349" s="96">
        <f t="shared" si="95"/>
        <v>0</v>
      </c>
      <c r="BR349" s="96">
        <f t="shared" si="96"/>
        <v>0</v>
      </c>
      <c r="BS349" s="96">
        <f t="shared" si="97"/>
        <v>0</v>
      </c>
      <c r="BT349" s="96">
        <f t="shared" si="98"/>
        <v>0</v>
      </c>
      <c r="BU349" s="98">
        <f t="shared" si="99"/>
        <v>459400</v>
      </c>
      <c r="BV349" s="77">
        <f t="shared" si="100"/>
        <v>459400</v>
      </c>
      <c r="BW349" s="9"/>
      <c r="BX349" s="9"/>
      <c r="BY349" s="9"/>
      <c r="BZ349" s="9"/>
      <c r="CA349" s="9"/>
      <c r="CB349" s="9"/>
      <c r="CC349" s="9"/>
      <c r="CD349" s="9"/>
      <c r="CE349" s="9"/>
      <c r="CF349" s="9"/>
      <c r="CG349" s="9"/>
      <c r="CH349" s="9"/>
      <c r="CI349" s="9"/>
      <c r="CJ349" s="9"/>
      <c r="CK349" s="9"/>
      <c r="CL349" s="9"/>
      <c r="CM349" s="9"/>
      <c r="CN349" s="9"/>
      <c r="CO349" s="9"/>
      <c r="CP349" s="9"/>
    </row>
    <row r="350" spans="1:94" ht="20.25" hidden="1" customHeight="1" x14ac:dyDescent="0.35">
      <c r="A350" s="99">
        <v>328</v>
      </c>
      <c r="B350" s="99" t="s">
        <v>21</v>
      </c>
      <c r="C350" s="80" t="s">
        <v>273</v>
      </c>
      <c r="D350" s="80" t="str">
        <f t="shared" si="68"/>
        <v>REPUESTOS|CONECTOR ALTA TENSION</v>
      </c>
      <c r="E350" s="81" t="s">
        <v>84</v>
      </c>
      <c r="F350" s="82">
        <v>1</v>
      </c>
      <c r="G350" s="83"/>
      <c r="H350" s="84">
        <f t="shared" si="101"/>
        <v>0</v>
      </c>
      <c r="I350" s="84"/>
      <c r="J350" s="84">
        <f t="shared" si="102"/>
        <v>0</v>
      </c>
      <c r="K350" s="84"/>
      <c r="L350" s="84">
        <f t="shared" si="103"/>
        <v>0</v>
      </c>
      <c r="M350" s="84"/>
      <c r="N350" s="84">
        <f t="shared" si="104"/>
        <v>0</v>
      </c>
      <c r="O350" s="84"/>
      <c r="P350" s="84">
        <f t="shared" si="105"/>
        <v>0</v>
      </c>
      <c r="Q350" s="84"/>
      <c r="R350" s="84">
        <f t="shared" si="69"/>
        <v>0</v>
      </c>
      <c r="S350" s="86"/>
      <c r="T350" s="87">
        <f t="shared" si="106"/>
        <v>0</v>
      </c>
      <c r="U350" s="87"/>
      <c r="V350" s="87">
        <f t="shared" si="107"/>
        <v>0</v>
      </c>
      <c r="W350" s="87"/>
      <c r="X350" s="87">
        <f t="shared" si="108"/>
        <v>0</v>
      </c>
      <c r="Y350" s="124" t="s">
        <v>208</v>
      </c>
      <c r="Z350" s="87"/>
      <c r="AA350" s="87"/>
      <c r="AB350" s="87">
        <f t="shared" si="109"/>
        <v>0</v>
      </c>
      <c r="AC350" s="87">
        <v>750000</v>
      </c>
      <c r="AD350" s="87">
        <f t="shared" si="110"/>
        <v>892500</v>
      </c>
      <c r="AE350" s="89"/>
      <c r="AF350" s="90">
        <f t="shared" si="111"/>
        <v>0</v>
      </c>
      <c r="AG350" s="90"/>
      <c r="AH350" s="90">
        <f t="shared" si="112"/>
        <v>0</v>
      </c>
      <c r="AI350" s="90"/>
      <c r="AJ350" s="90">
        <f t="shared" si="113"/>
        <v>0</v>
      </c>
      <c r="AK350" s="90"/>
      <c r="AL350" s="90">
        <f t="shared" si="114"/>
        <v>0</v>
      </c>
      <c r="AM350" s="90"/>
      <c r="AN350" s="90">
        <f t="shared" si="115"/>
        <v>0</v>
      </c>
      <c r="AO350" s="90">
        <v>825000</v>
      </c>
      <c r="AP350" s="91">
        <f t="shared" si="116"/>
        <v>981750</v>
      </c>
      <c r="AQ350" s="92" t="e">
        <f t="shared" si="70"/>
        <v>#DIV/0!</v>
      </c>
      <c r="AR350" s="93" t="e">
        <f t="shared" si="71"/>
        <v>#DIV/0!</v>
      </c>
      <c r="AS350" s="94" t="e">
        <f t="shared" si="72"/>
        <v>#DIV/0!</v>
      </c>
      <c r="AT350" s="94" t="e">
        <f t="shared" si="73"/>
        <v>#DIV/0!</v>
      </c>
      <c r="AU350" s="94" t="e">
        <f t="shared" si="74"/>
        <v>#DIV/0!</v>
      </c>
      <c r="AV350" s="94" t="e">
        <f t="shared" si="75"/>
        <v>#DIV/0!</v>
      </c>
      <c r="AW350" s="94" t="e">
        <f t="shared" si="76"/>
        <v>#DIV/0!</v>
      </c>
      <c r="AX350" s="94" t="e">
        <f t="shared" si="77"/>
        <v>#DIV/0!</v>
      </c>
      <c r="AY350" s="94" t="e">
        <f t="shared" si="78"/>
        <v>#DIV/0!</v>
      </c>
      <c r="AZ350" s="94" t="e">
        <f t="shared" si="79"/>
        <v>#DIV/0!</v>
      </c>
      <c r="BA350" s="94">
        <f t="shared" si="80"/>
        <v>787500</v>
      </c>
      <c r="BB350" s="95">
        <f t="shared" si="81"/>
        <v>937125</v>
      </c>
      <c r="BC350" s="23"/>
      <c r="BD350" s="96">
        <f t="shared" si="82"/>
        <v>0</v>
      </c>
      <c r="BE350" s="96">
        <f t="shared" si="83"/>
        <v>0</v>
      </c>
      <c r="BF350" s="96">
        <f t="shared" si="84"/>
        <v>0</v>
      </c>
      <c r="BG350" s="96">
        <f t="shared" si="85"/>
        <v>0</v>
      </c>
      <c r="BH350" s="96">
        <f t="shared" si="86"/>
        <v>0</v>
      </c>
      <c r="BI350" s="96">
        <f t="shared" si="87"/>
        <v>785714</v>
      </c>
      <c r="BJ350" s="97">
        <f t="shared" si="88"/>
        <v>0</v>
      </c>
      <c r="BK350" s="96">
        <f t="shared" si="89"/>
        <v>0</v>
      </c>
      <c r="BL350" s="96">
        <f t="shared" si="90"/>
        <v>0</v>
      </c>
      <c r="BM350" s="96">
        <f t="shared" si="91"/>
        <v>0</v>
      </c>
      <c r="BN350" s="96">
        <f t="shared" si="92"/>
        <v>0</v>
      </c>
      <c r="BO350" s="96">
        <f t="shared" si="93"/>
        <v>787500</v>
      </c>
      <c r="BP350" s="97">
        <f t="shared" si="94"/>
        <v>0</v>
      </c>
      <c r="BQ350" s="96">
        <f t="shared" si="95"/>
        <v>0</v>
      </c>
      <c r="BR350" s="96">
        <f t="shared" si="96"/>
        <v>0</v>
      </c>
      <c r="BS350" s="96">
        <f t="shared" si="97"/>
        <v>0</v>
      </c>
      <c r="BT350" s="96">
        <f t="shared" si="98"/>
        <v>0</v>
      </c>
      <c r="BU350" s="98">
        <f t="shared" si="99"/>
        <v>787500</v>
      </c>
      <c r="BV350" s="77">
        <f t="shared" si="100"/>
        <v>787500</v>
      </c>
      <c r="BW350" s="9"/>
      <c r="BX350" s="9"/>
      <c r="BY350" s="9"/>
      <c r="BZ350" s="9"/>
      <c r="CA350" s="9"/>
      <c r="CB350" s="9"/>
      <c r="CC350" s="9"/>
      <c r="CD350" s="9"/>
      <c r="CE350" s="9"/>
      <c r="CF350" s="9"/>
      <c r="CG350" s="9"/>
      <c r="CH350" s="9"/>
      <c r="CI350" s="9"/>
      <c r="CJ350" s="9"/>
      <c r="CK350" s="9"/>
      <c r="CL350" s="9"/>
      <c r="CM350" s="9"/>
      <c r="CN350" s="9"/>
      <c r="CO350" s="9"/>
      <c r="CP350" s="9"/>
    </row>
    <row r="351" spans="1:94" ht="20.25" hidden="1" customHeight="1" x14ac:dyDescent="0.35">
      <c r="A351" s="79">
        <v>329</v>
      </c>
      <c r="B351" s="79" t="s">
        <v>35</v>
      </c>
      <c r="C351" s="80" t="s">
        <v>274</v>
      </c>
      <c r="D351" s="80" t="str">
        <f t="shared" si="68"/>
        <v>MANO DE OBRA|CONECTOR ALTERNADOR</v>
      </c>
      <c r="E351" s="81" t="s">
        <v>10</v>
      </c>
      <c r="F351" s="82">
        <v>1</v>
      </c>
      <c r="G351" s="83">
        <v>44800.299635755</v>
      </c>
      <c r="H351" s="84">
        <f t="shared" si="101"/>
        <v>53312.356566548449</v>
      </c>
      <c r="I351" s="84">
        <v>44800.299635755</v>
      </c>
      <c r="J351" s="84">
        <f t="shared" si="102"/>
        <v>53312.356566548449</v>
      </c>
      <c r="K351" s="84">
        <v>0.91392000000000007</v>
      </c>
      <c r="L351" s="84">
        <f t="shared" si="103"/>
        <v>1.0875648</v>
      </c>
      <c r="M351" s="84">
        <v>14.633599999999999</v>
      </c>
      <c r="N351" s="84">
        <f t="shared" si="104"/>
        <v>17.413983999999999</v>
      </c>
      <c r="O351" s="84">
        <v>10.88</v>
      </c>
      <c r="P351" s="84">
        <f t="shared" si="105"/>
        <v>12.9472</v>
      </c>
      <c r="Q351" s="84"/>
      <c r="R351" s="84">
        <f t="shared" si="69"/>
        <v>0</v>
      </c>
      <c r="S351" s="86">
        <v>87500</v>
      </c>
      <c r="T351" s="87">
        <f t="shared" si="106"/>
        <v>104125</v>
      </c>
      <c r="U351" s="87">
        <v>87500</v>
      </c>
      <c r="V351" s="87">
        <f t="shared" si="107"/>
        <v>104125</v>
      </c>
      <c r="W351" s="87">
        <v>87500</v>
      </c>
      <c r="X351" s="87">
        <f t="shared" si="108"/>
        <v>104125</v>
      </c>
      <c r="Y351" s="125">
        <v>87500</v>
      </c>
      <c r="Z351" s="87">
        <f t="shared" ref="Z351:Z605" si="118">Y351*1.19</f>
        <v>104125</v>
      </c>
      <c r="AA351" s="87">
        <v>87500</v>
      </c>
      <c r="AB351" s="87">
        <f t="shared" si="109"/>
        <v>104125</v>
      </c>
      <c r="AC351" s="87">
        <v>87500</v>
      </c>
      <c r="AD351" s="87">
        <f t="shared" si="110"/>
        <v>104125</v>
      </c>
      <c r="AE351" s="89">
        <v>96300</v>
      </c>
      <c r="AF351" s="90">
        <f t="shared" si="111"/>
        <v>114597</v>
      </c>
      <c r="AG351" s="90">
        <v>96300</v>
      </c>
      <c r="AH351" s="90">
        <f t="shared" si="112"/>
        <v>114597</v>
      </c>
      <c r="AI351" s="90">
        <v>96300</v>
      </c>
      <c r="AJ351" s="90">
        <f t="shared" si="113"/>
        <v>114597</v>
      </c>
      <c r="AK351" s="90">
        <v>96300</v>
      </c>
      <c r="AL351" s="90">
        <f t="shared" si="114"/>
        <v>114597</v>
      </c>
      <c r="AM351" s="90">
        <v>96300</v>
      </c>
      <c r="AN351" s="90">
        <f t="shared" si="115"/>
        <v>114597</v>
      </c>
      <c r="AO351" s="90">
        <v>96300</v>
      </c>
      <c r="AP351" s="91">
        <f t="shared" si="116"/>
        <v>114597</v>
      </c>
      <c r="AQ351" s="92">
        <f t="shared" si="70"/>
        <v>76200.09987858501</v>
      </c>
      <c r="AR351" s="93">
        <f t="shared" si="71"/>
        <v>90678.118855516164</v>
      </c>
      <c r="AS351" s="94">
        <f t="shared" si="72"/>
        <v>76200.09987858501</v>
      </c>
      <c r="AT351" s="94">
        <f t="shared" si="73"/>
        <v>90678.118855516164</v>
      </c>
      <c r="AU351" s="94">
        <f t="shared" si="74"/>
        <v>61266.971306666674</v>
      </c>
      <c r="AV351" s="94">
        <f t="shared" si="75"/>
        <v>72907.695854933336</v>
      </c>
      <c r="AW351" s="94">
        <f t="shared" si="76"/>
        <v>61271.544533333334</v>
      </c>
      <c r="AX351" s="94">
        <f t="shared" si="77"/>
        <v>72913.137994666657</v>
      </c>
      <c r="AY351" s="94">
        <f t="shared" si="78"/>
        <v>61270.293333333335</v>
      </c>
      <c r="AZ351" s="94">
        <f t="shared" si="79"/>
        <v>72911.649066666665</v>
      </c>
      <c r="BA351" s="94">
        <f t="shared" si="80"/>
        <v>91900</v>
      </c>
      <c r="BB351" s="95">
        <f t="shared" si="81"/>
        <v>109361</v>
      </c>
      <c r="BC351" s="23"/>
      <c r="BD351" s="96">
        <f t="shared" si="82"/>
        <v>67975</v>
      </c>
      <c r="BE351" s="96">
        <f t="shared" si="83"/>
        <v>67975</v>
      </c>
      <c r="BF351" s="96">
        <f t="shared" si="84"/>
        <v>3</v>
      </c>
      <c r="BG351" s="96">
        <f t="shared" si="85"/>
        <v>44</v>
      </c>
      <c r="BH351" s="96">
        <f t="shared" si="86"/>
        <v>33</v>
      </c>
      <c r="BI351" s="96">
        <f t="shared" si="87"/>
        <v>91689</v>
      </c>
      <c r="BJ351" s="97">
        <f t="shared" si="88"/>
        <v>76200</v>
      </c>
      <c r="BK351" s="96">
        <f t="shared" si="89"/>
        <v>76200</v>
      </c>
      <c r="BL351" s="96">
        <f t="shared" si="90"/>
        <v>61267</v>
      </c>
      <c r="BM351" s="96">
        <f t="shared" si="91"/>
        <v>61272</v>
      </c>
      <c r="BN351" s="96">
        <f t="shared" si="92"/>
        <v>61270</v>
      </c>
      <c r="BO351" s="96">
        <f t="shared" si="93"/>
        <v>91900</v>
      </c>
      <c r="BP351" s="97">
        <f t="shared" si="94"/>
        <v>91900</v>
      </c>
      <c r="BQ351" s="96">
        <f t="shared" si="95"/>
        <v>91900</v>
      </c>
      <c r="BR351" s="96">
        <f t="shared" si="96"/>
        <v>91900</v>
      </c>
      <c r="BS351" s="96">
        <f t="shared" si="97"/>
        <v>91900</v>
      </c>
      <c r="BT351" s="96">
        <f t="shared" si="98"/>
        <v>91900</v>
      </c>
      <c r="BU351" s="98">
        <f t="shared" si="99"/>
        <v>91900</v>
      </c>
      <c r="BV351" s="77">
        <f t="shared" si="100"/>
        <v>551400</v>
      </c>
      <c r="BW351" s="9"/>
      <c r="BX351" s="9"/>
      <c r="BY351" s="9"/>
      <c r="BZ351" s="9"/>
      <c r="CA351" s="9"/>
      <c r="CB351" s="9"/>
      <c r="CC351" s="9"/>
      <c r="CD351" s="9"/>
      <c r="CE351" s="9"/>
      <c r="CF351" s="9"/>
      <c r="CG351" s="9"/>
      <c r="CH351" s="9"/>
      <c r="CI351" s="9"/>
      <c r="CJ351" s="9"/>
      <c r="CK351" s="9"/>
      <c r="CL351" s="9"/>
      <c r="CM351" s="9"/>
      <c r="CN351" s="9"/>
      <c r="CO351" s="9"/>
      <c r="CP351" s="9"/>
    </row>
    <row r="352" spans="1:94" ht="20.25" hidden="1" customHeight="1" x14ac:dyDescent="0.35">
      <c r="A352" s="99">
        <v>330</v>
      </c>
      <c r="B352" s="99" t="s">
        <v>21</v>
      </c>
      <c r="C352" s="80" t="s">
        <v>274</v>
      </c>
      <c r="D352" s="80" t="str">
        <f t="shared" si="68"/>
        <v>REPUESTOS|CONECTOR ALTERNADOR</v>
      </c>
      <c r="E352" s="81" t="s">
        <v>84</v>
      </c>
      <c r="F352" s="82">
        <v>1</v>
      </c>
      <c r="G352" s="83">
        <v>240651.71472414798</v>
      </c>
      <c r="H352" s="84">
        <f t="shared" si="101"/>
        <v>286375.54052173608</v>
      </c>
      <c r="I352" s="84">
        <v>249687.88494352298</v>
      </c>
      <c r="J352" s="84">
        <f t="shared" si="102"/>
        <v>297128.58308279235</v>
      </c>
      <c r="K352" s="84">
        <v>35693.711360000001</v>
      </c>
      <c r="L352" s="84">
        <f t="shared" si="103"/>
        <v>42475.5165184</v>
      </c>
      <c r="M352" s="84">
        <v>16.461440000000003</v>
      </c>
      <c r="N352" s="84">
        <f t="shared" si="104"/>
        <v>19.589113600000005</v>
      </c>
      <c r="O352" s="84">
        <v>14.144000000000002</v>
      </c>
      <c r="P352" s="84">
        <f t="shared" si="105"/>
        <v>16.83136</v>
      </c>
      <c r="Q352" s="84"/>
      <c r="R352" s="84">
        <f t="shared" si="69"/>
        <v>0</v>
      </c>
      <c r="S352" s="86">
        <v>102500</v>
      </c>
      <c r="T352" s="87">
        <f t="shared" si="106"/>
        <v>121975</v>
      </c>
      <c r="U352" s="87">
        <v>45000</v>
      </c>
      <c r="V352" s="87">
        <f t="shared" si="107"/>
        <v>53550</v>
      </c>
      <c r="W352" s="87">
        <v>30000</v>
      </c>
      <c r="X352" s="87">
        <f t="shared" si="108"/>
        <v>35700</v>
      </c>
      <c r="Y352" s="125">
        <v>95000</v>
      </c>
      <c r="Z352" s="87">
        <f t="shared" si="118"/>
        <v>113050</v>
      </c>
      <c r="AA352" s="87">
        <v>123000</v>
      </c>
      <c r="AB352" s="87">
        <f t="shared" si="109"/>
        <v>146370</v>
      </c>
      <c r="AC352" s="87">
        <v>300000</v>
      </c>
      <c r="AD352" s="87">
        <f t="shared" si="110"/>
        <v>357000</v>
      </c>
      <c r="AE352" s="89">
        <v>112800</v>
      </c>
      <c r="AF352" s="90">
        <f t="shared" si="111"/>
        <v>134232</v>
      </c>
      <c r="AG352" s="90">
        <v>49500</v>
      </c>
      <c r="AH352" s="90">
        <f t="shared" si="112"/>
        <v>58905</v>
      </c>
      <c r="AI352" s="90">
        <v>33000</v>
      </c>
      <c r="AJ352" s="90">
        <f t="shared" si="113"/>
        <v>39270</v>
      </c>
      <c r="AK352" s="90">
        <v>104500</v>
      </c>
      <c r="AL352" s="90">
        <f t="shared" si="114"/>
        <v>124355</v>
      </c>
      <c r="AM352" s="90">
        <v>135300</v>
      </c>
      <c r="AN352" s="90">
        <f t="shared" si="115"/>
        <v>161007</v>
      </c>
      <c r="AO352" s="90">
        <v>330000</v>
      </c>
      <c r="AP352" s="91">
        <f t="shared" si="116"/>
        <v>392700</v>
      </c>
      <c r="AQ352" s="92">
        <f t="shared" si="70"/>
        <v>151983.90490804933</v>
      </c>
      <c r="AR352" s="93">
        <f t="shared" si="71"/>
        <v>180860.84684057868</v>
      </c>
      <c r="AS352" s="94">
        <f t="shared" si="72"/>
        <v>114729.29498117433</v>
      </c>
      <c r="AT352" s="94">
        <f t="shared" si="73"/>
        <v>136527.86102759745</v>
      </c>
      <c r="AU352" s="94">
        <f t="shared" si="74"/>
        <v>32897.903786666669</v>
      </c>
      <c r="AV352" s="94">
        <f t="shared" si="75"/>
        <v>39148.505506133333</v>
      </c>
      <c r="AW352" s="94">
        <f t="shared" si="76"/>
        <v>66505.487146666666</v>
      </c>
      <c r="AX352" s="94">
        <f t="shared" si="77"/>
        <v>79141.529704533328</v>
      </c>
      <c r="AY352" s="94">
        <f t="shared" si="78"/>
        <v>86104.714666666667</v>
      </c>
      <c r="AZ352" s="94">
        <f t="shared" si="79"/>
        <v>102464.61045333333</v>
      </c>
      <c r="BA352" s="94">
        <f t="shared" si="80"/>
        <v>315000</v>
      </c>
      <c r="BB352" s="95">
        <f t="shared" si="81"/>
        <v>374850</v>
      </c>
      <c r="BC352" s="23"/>
      <c r="BD352" s="96">
        <f t="shared" si="82"/>
        <v>131713</v>
      </c>
      <c r="BE352" s="96">
        <f t="shared" si="83"/>
        <v>64614</v>
      </c>
      <c r="BF352" s="96">
        <f t="shared" si="84"/>
        <v>32732</v>
      </c>
      <c r="BG352" s="96">
        <f t="shared" si="85"/>
        <v>49</v>
      </c>
      <c r="BH352" s="96">
        <f t="shared" si="86"/>
        <v>42</v>
      </c>
      <c r="BI352" s="96">
        <f t="shared" si="87"/>
        <v>314286</v>
      </c>
      <c r="BJ352" s="97">
        <f t="shared" si="88"/>
        <v>151984</v>
      </c>
      <c r="BK352" s="96">
        <f t="shared" si="89"/>
        <v>114729</v>
      </c>
      <c r="BL352" s="96">
        <f t="shared" si="90"/>
        <v>32898</v>
      </c>
      <c r="BM352" s="96">
        <f t="shared" si="91"/>
        <v>66505</v>
      </c>
      <c r="BN352" s="96">
        <f t="shared" si="92"/>
        <v>86105</v>
      </c>
      <c r="BO352" s="96">
        <f t="shared" si="93"/>
        <v>315000</v>
      </c>
      <c r="BP352" s="97">
        <f t="shared" si="94"/>
        <v>107650</v>
      </c>
      <c r="BQ352" s="96">
        <f t="shared" si="95"/>
        <v>47250</v>
      </c>
      <c r="BR352" s="96">
        <f t="shared" si="96"/>
        <v>32898</v>
      </c>
      <c r="BS352" s="96">
        <f t="shared" si="97"/>
        <v>99750</v>
      </c>
      <c r="BT352" s="96">
        <f t="shared" si="98"/>
        <v>129150</v>
      </c>
      <c r="BU352" s="98">
        <f t="shared" si="99"/>
        <v>315000</v>
      </c>
      <c r="BV352" s="77">
        <f t="shared" si="100"/>
        <v>731698</v>
      </c>
      <c r="BW352" s="9"/>
      <c r="BX352" s="9"/>
      <c r="BY352" s="9"/>
      <c r="BZ352" s="9"/>
      <c r="CA352" s="9"/>
      <c r="CB352" s="9"/>
      <c r="CC352" s="9"/>
      <c r="CD352" s="9"/>
      <c r="CE352" s="9"/>
      <c r="CF352" s="9"/>
      <c r="CG352" s="9"/>
      <c r="CH352" s="9"/>
      <c r="CI352" s="9"/>
      <c r="CJ352" s="9"/>
      <c r="CK352" s="9"/>
      <c r="CL352" s="9"/>
      <c r="CM352" s="9"/>
      <c r="CN352" s="9"/>
      <c r="CO352" s="9"/>
      <c r="CP352" s="9"/>
    </row>
    <row r="353" spans="1:94" ht="20.25" hidden="1" customHeight="1" x14ac:dyDescent="0.35">
      <c r="A353" s="79">
        <v>331</v>
      </c>
      <c r="B353" s="79" t="s">
        <v>35</v>
      </c>
      <c r="C353" s="80" t="s">
        <v>275</v>
      </c>
      <c r="D353" s="80" t="str">
        <f t="shared" si="68"/>
        <v>MANO DE OBRA|CONECTOR ELECTRICO</v>
      </c>
      <c r="E353" s="81" t="s">
        <v>10</v>
      </c>
      <c r="F353" s="82">
        <v>1</v>
      </c>
      <c r="G353" s="83">
        <v>44800.299635755</v>
      </c>
      <c r="H353" s="84">
        <f t="shared" si="101"/>
        <v>53312.356566548449</v>
      </c>
      <c r="I353" s="84">
        <v>44800.299635755</v>
      </c>
      <c r="J353" s="84">
        <f t="shared" si="102"/>
        <v>53312.356566548449</v>
      </c>
      <c r="K353" s="84">
        <v>0.91392000000000007</v>
      </c>
      <c r="L353" s="84">
        <f t="shared" si="103"/>
        <v>1.0875648</v>
      </c>
      <c r="M353" s="84">
        <v>14.633599999999999</v>
      </c>
      <c r="N353" s="84">
        <f t="shared" si="104"/>
        <v>17.413983999999999</v>
      </c>
      <c r="O353" s="84">
        <v>10.88</v>
      </c>
      <c r="P353" s="84">
        <f t="shared" si="105"/>
        <v>12.9472</v>
      </c>
      <c r="Q353" s="84"/>
      <c r="R353" s="84">
        <f t="shared" si="69"/>
        <v>0</v>
      </c>
      <c r="S353" s="86">
        <v>87500</v>
      </c>
      <c r="T353" s="87">
        <f t="shared" si="106"/>
        <v>104125</v>
      </c>
      <c r="U353" s="87">
        <v>87500</v>
      </c>
      <c r="V353" s="87">
        <f t="shared" si="107"/>
        <v>104125</v>
      </c>
      <c r="W353" s="87">
        <v>87500</v>
      </c>
      <c r="X353" s="87">
        <f t="shared" si="108"/>
        <v>104125</v>
      </c>
      <c r="Y353" s="125">
        <v>87500</v>
      </c>
      <c r="Z353" s="87">
        <f t="shared" si="118"/>
        <v>104125</v>
      </c>
      <c r="AA353" s="87">
        <v>87500</v>
      </c>
      <c r="AB353" s="87">
        <f t="shared" si="109"/>
        <v>104125</v>
      </c>
      <c r="AC353" s="87">
        <v>87500</v>
      </c>
      <c r="AD353" s="87">
        <f t="shared" si="110"/>
        <v>104125</v>
      </c>
      <c r="AE353" s="89">
        <v>96300</v>
      </c>
      <c r="AF353" s="90">
        <f t="shared" si="111"/>
        <v>114597</v>
      </c>
      <c r="AG353" s="90">
        <v>96300</v>
      </c>
      <c r="AH353" s="90">
        <f t="shared" si="112"/>
        <v>114597</v>
      </c>
      <c r="AI353" s="90">
        <v>96300</v>
      </c>
      <c r="AJ353" s="90">
        <f t="shared" si="113"/>
        <v>114597</v>
      </c>
      <c r="AK353" s="90">
        <v>96300</v>
      </c>
      <c r="AL353" s="90">
        <f t="shared" si="114"/>
        <v>114597</v>
      </c>
      <c r="AM353" s="90">
        <v>96300</v>
      </c>
      <c r="AN353" s="90">
        <f t="shared" si="115"/>
        <v>114597</v>
      </c>
      <c r="AO353" s="90">
        <v>96300</v>
      </c>
      <c r="AP353" s="91">
        <f t="shared" si="116"/>
        <v>114597</v>
      </c>
      <c r="AQ353" s="92">
        <f t="shared" si="70"/>
        <v>76200.09987858501</v>
      </c>
      <c r="AR353" s="93">
        <f t="shared" si="71"/>
        <v>90678.118855516164</v>
      </c>
      <c r="AS353" s="94">
        <f t="shared" si="72"/>
        <v>76200.09987858501</v>
      </c>
      <c r="AT353" s="94">
        <f t="shared" si="73"/>
        <v>90678.118855516164</v>
      </c>
      <c r="AU353" s="94">
        <f t="shared" si="74"/>
        <v>61266.971306666674</v>
      </c>
      <c r="AV353" s="94">
        <f t="shared" si="75"/>
        <v>72907.695854933336</v>
      </c>
      <c r="AW353" s="94">
        <f t="shared" si="76"/>
        <v>61271.544533333334</v>
      </c>
      <c r="AX353" s="94">
        <f t="shared" si="77"/>
        <v>72913.137994666657</v>
      </c>
      <c r="AY353" s="94">
        <f t="shared" si="78"/>
        <v>61270.293333333335</v>
      </c>
      <c r="AZ353" s="94">
        <f t="shared" si="79"/>
        <v>72911.649066666665</v>
      </c>
      <c r="BA353" s="94">
        <f t="shared" si="80"/>
        <v>91900</v>
      </c>
      <c r="BB353" s="95">
        <f t="shared" si="81"/>
        <v>109361</v>
      </c>
      <c r="BC353" s="23"/>
      <c r="BD353" s="96">
        <f t="shared" si="82"/>
        <v>67975</v>
      </c>
      <c r="BE353" s="96">
        <f t="shared" si="83"/>
        <v>67975</v>
      </c>
      <c r="BF353" s="96">
        <f t="shared" si="84"/>
        <v>3</v>
      </c>
      <c r="BG353" s="96">
        <f t="shared" si="85"/>
        <v>44</v>
      </c>
      <c r="BH353" s="96">
        <f t="shared" si="86"/>
        <v>33</v>
      </c>
      <c r="BI353" s="96">
        <f t="shared" si="87"/>
        <v>91689</v>
      </c>
      <c r="BJ353" s="97">
        <f t="shared" si="88"/>
        <v>76200</v>
      </c>
      <c r="BK353" s="96">
        <f t="shared" si="89"/>
        <v>76200</v>
      </c>
      <c r="BL353" s="96">
        <f t="shared" si="90"/>
        <v>61267</v>
      </c>
      <c r="BM353" s="96">
        <f t="shared" si="91"/>
        <v>61272</v>
      </c>
      <c r="BN353" s="96">
        <f t="shared" si="92"/>
        <v>61270</v>
      </c>
      <c r="BO353" s="96">
        <f t="shared" si="93"/>
        <v>91900</v>
      </c>
      <c r="BP353" s="97">
        <f t="shared" si="94"/>
        <v>91900</v>
      </c>
      <c r="BQ353" s="96">
        <f t="shared" si="95"/>
        <v>91900</v>
      </c>
      <c r="BR353" s="96">
        <f t="shared" si="96"/>
        <v>91900</v>
      </c>
      <c r="BS353" s="96">
        <f t="shared" si="97"/>
        <v>91900</v>
      </c>
      <c r="BT353" s="96">
        <f t="shared" si="98"/>
        <v>91900</v>
      </c>
      <c r="BU353" s="98">
        <f t="shared" si="99"/>
        <v>91900</v>
      </c>
      <c r="BV353" s="77">
        <f t="shared" si="100"/>
        <v>551400</v>
      </c>
      <c r="BW353" s="9"/>
      <c r="BX353" s="9"/>
      <c r="BY353" s="9"/>
      <c r="BZ353" s="9"/>
      <c r="CA353" s="9"/>
      <c r="CB353" s="9"/>
      <c r="CC353" s="9"/>
      <c r="CD353" s="9"/>
      <c r="CE353" s="9"/>
      <c r="CF353" s="9"/>
      <c r="CG353" s="9"/>
      <c r="CH353" s="9"/>
      <c r="CI353" s="9"/>
      <c r="CJ353" s="9"/>
      <c r="CK353" s="9"/>
      <c r="CL353" s="9"/>
      <c r="CM353" s="9"/>
      <c r="CN353" s="9"/>
      <c r="CO353" s="9"/>
      <c r="CP353" s="9"/>
    </row>
    <row r="354" spans="1:94" ht="20.25" hidden="1" customHeight="1" x14ac:dyDescent="0.35">
      <c r="A354" s="99">
        <v>332</v>
      </c>
      <c r="B354" s="99" t="s">
        <v>21</v>
      </c>
      <c r="C354" s="80" t="s">
        <v>275</v>
      </c>
      <c r="D354" s="80" t="str">
        <f t="shared" si="68"/>
        <v>REPUESTOS|CONECTOR ELECTRICO</v>
      </c>
      <c r="E354" s="81" t="s">
        <v>84</v>
      </c>
      <c r="F354" s="82">
        <v>1</v>
      </c>
      <c r="G354" s="83">
        <v>22482.564094808997</v>
      </c>
      <c r="H354" s="84">
        <f t="shared" si="101"/>
        <v>26754.251272822705</v>
      </c>
      <c r="I354" s="84">
        <v>34299.788095284996</v>
      </c>
      <c r="J354" s="84">
        <f t="shared" si="102"/>
        <v>40816.747833389141</v>
      </c>
      <c r="K354" s="84">
        <v>24878.632320000001</v>
      </c>
      <c r="L354" s="84">
        <f t="shared" si="103"/>
        <v>29605.572460799998</v>
      </c>
      <c r="M354" s="84">
        <v>17.375360000000001</v>
      </c>
      <c r="N354" s="84">
        <f t="shared" si="104"/>
        <v>20.6766784</v>
      </c>
      <c r="O354" s="84">
        <v>14.144000000000002</v>
      </c>
      <c r="P354" s="84">
        <f t="shared" si="105"/>
        <v>16.83136</v>
      </c>
      <c r="Q354" s="84"/>
      <c r="R354" s="84">
        <f t="shared" si="69"/>
        <v>0</v>
      </c>
      <c r="S354" s="86">
        <v>109500</v>
      </c>
      <c r="T354" s="87">
        <f t="shared" si="106"/>
        <v>130305</v>
      </c>
      <c r="U354" s="87">
        <v>23000</v>
      </c>
      <c r="V354" s="87">
        <f t="shared" si="107"/>
        <v>27370</v>
      </c>
      <c r="W354" s="87">
        <v>35000</v>
      </c>
      <c r="X354" s="87">
        <f t="shared" si="108"/>
        <v>41650</v>
      </c>
      <c r="Y354" s="88">
        <v>214000</v>
      </c>
      <c r="Z354" s="87">
        <f t="shared" si="118"/>
        <v>254660</v>
      </c>
      <c r="AA354" s="87">
        <v>98000</v>
      </c>
      <c r="AB354" s="87">
        <f t="shared" si="109"/>
        <v>116620</v>
      </c>
      <c r="AC354" s="87">
        <v>1000000</v>
      </c>
      <c r="AD354" s="87">
        <f t="shared" si="110"/>
        <v>1190000</v>
      </c>
      <c r="AE354" s="89">
        <v>120500</v>
      </c>
      <c r="AF354" s="90">
        <f t="shared" si="111"/>
        <v>143395</v>
      </c>
      <c r="AG354" s="90">
        <v>25300</v>
      </c>
      <c r="AH354" s="90">
        <f t="shared" si="112"/>
        <v>30107</v>
      </c>
      <c r="AI354" s="90">
        <v>38500</v>
      </c>
      <c r="AJ354" s="90">
        <f t="shared" si="113"/>
        <v>45815</v>
      </c>
      <c r="AK354" s="90">
        <v>235400</v>
      </c>
      <c r="AL354" s="90">
        <f t="shared" si="114"/>
        <v>280126</v>
      </c>
      <c r="AM354" s="90">
        <v>107800</v>
      </c>
      <c r="AN354" s="90">
        <f t="shared" si="115"/>
        <v>128282</v>
      </c>
      <c r="AO354" s="90">
        <v>1100000</v>
      </c>
      <c r="AP354" s="91">
        <f t="shared" si="116"/>
        <v>1309000</v>
      </c>
      <c r="AQ354" s="92">
        <f t="shared" si="70"/>
        <v>84160.854698269672</v>
      </c>
      <c r="AR354" s="93">
        <f t="shared" si="71"/>
        <v>100151.4170909409</v>
      </c>
      <c r="AS354" s="94">
        <f t="shared" si="72"/>
        <v>27533.262698428331</v>
      </c>
      <c r="AT354" s="94">
        <f t="shared" si="73"/>
        <v>32764.582611129714</v>
      </c>
      <c r="AU354" s="94">
        <f t="shared" si="74"/>
        <v>32792.877440000004</v>
      </c>
      <c r="AV354" s="94">
        <f t="shared" si="75"/>
        <v>39023.524153600003</v>
      </c>
      <c r="AW354" s="94">
        <f t="shared" si="76"/>
        <v>149805.79178666667</v>
      </c>
      <c r="AX354" s="94">
        <f t="shared" si="77"/>
        <v>178268.89222613332</v>
      </c>
      <c r="AY354" s="94">
        <f t="shared" si="78"/>
        <v>68604.714666666667</v>
      </c>
      <c r="AZ354" s="94">
        <f t="shared" si="79"/>
        <v>81639.610453333327</v>
      </c>
      <c r="BA354" s="94">
        <f t="shared" si="80"/>
        <v>1050000</v>
      </c>
      <c r="BB354" s="95">
        <f t="shared" si="81"/>
        <v>1249500</v>
      </c>
      <c r="BC354" s="23"/>
      <c r="BD354" s="96">
        <f t="shared" si="82"/>
        <v>48457</v>
      </c>
      <c r="BE354" s="96">
        <f t="shared" si="83"/>
        <v>26748</v>
      </c>
      <c r="BF354" s="96">
        <f t="shared" si="84"/>
        <v>31665</v>
      </c>
      <c r="BG354" s="96">
        <f t="shared" si="85"/>
        <v>52</v>
      </c>
      <c r="BH354" s="96">
        <f t="shared" si="86"/>
        <v>42</v>
      </c>
      <c r="BI354" s="96">
        <f t="shared" si="87"/>
        <v>1047619</v>
      </c>
      <c r="BJ354" s="97">
        <f t="shared" si="88"/>
        <v>84161</v>
      </c>
      <c r="BK354" s="96">
        <f t="shared" si="89"/>
        <v>27533</v>
      </c>
      <c r="BL354" s="96">
        <f t="shared" si="90"/>
        <v>32793</v>
      </c>
      <c r="BM354" s="96">
        <f t="shared" si="91"/>
        <v>149806</v>
      </c>
      <c r="BN354" s="96">
        <f t="shared" si="92"/>
        <v>68605</v>
      </c>
      <c r="BO354" s="96">
        <f t="shared" si="93"/>
        <v>1050000</v>
      </c>
      <c r="BP354" s="97">
        <f t="shared" si="94"/>
        <v>115000</v>
      </c>
      <c r="BQ354" s="96">
        <f t="shared" si="95"/>
        <v>27533</v>
      </c>
      <c r="BR354" s="96">
        <f t="shared" si="96"/>
        <v>32793</v>
      </c>
      <c r="BS354" s="96">
        <f t="shared" si="97"/>
        <v>224700</v>
      </c>
      <c r="BT354" s="96">
        <f t="shared" si="98"/>
        <v>102900</v>
      </c>
      <c r="BU354" s="98">
        <f t="shared" si="99"/>
        <v>1050000</v>
      </c>
      <c r="BV354" s="77">
        <f t="shared" si="100"/>
        <v>1552926</v>
      </c>
      <c r="BW354" s="9"/>
      <c r="BX354" s="9"/>
      <c r="BY354" s="9"/>
      <c r="BZ354" s="9"/>
      <c r="CA354" s="9"/>
      <c r="CB354" s="9"/>
      <c r="CC354" s="9"/>
      <c r="CD354" s="9"/>
      <c r="CE354" s="9"/>
      <c r="CF354" s="9"/>
      <c r="CG354" s="9"/>
      <c r="CH354" s="9"/>
      <c r="CI354" s="9"/>
      <c r="CJ354" s="9"/>
      <c r="CK354" s="9"/>
      <c r="CL354" s="9"/>
      <c r="CM354" s="9"/>
      <c r="CN354" s="9"/>
      <c r="CO354" s="9"/>
      <c r="CP354" s="9"/>
    </row>
    <row r="355" spans="1:94" ht="20.25" hidden="1" customHeight="1" x14ac:dyDescent="0.35">
      <c r="A355" s="79">
        <v>333</v>
      </c>
      <c r="B355" s="79" t="s">
        <v>35</v>
      </c>
      <c r="C355" s="80" t="s">
        <v>276</v>
      </c>
      <c r="D355" s="80" t="str">
        <f t="shared" si="68"/>
        <v>MANO DE OBRA|CONECTOR SISTEMA DE INYECCION</v>
      </c>
      <c r="E355" s="81" t="s">
        <v>10</v>
      </c>
      <c r="F355" s="82">
        <v>1</v>
      </c>
      <c r="G355" s="83">
        <v>89601.513211651007</v>
      </c>
      <c r="H355" s="84">
        <f t="shared" si="101"/>
        <v>106625.8007218647</v>
      </c>
      <c r="I355" s="84">
        <v>89601.513211651007</v>
      </c>
      <c r="J355" s="84">
        <f t="shared" si="102"/>
        <v>106625.8007218647</v>
      </c>
      <c r="K355" s="84">
        <v>0.91392000000000007</v>
      </c>
      <c r="L355" s="84">
        <f t="shared" si="103"/>
        <v>1.0875648</v>
      </c>
      <c r="M355" s="84">
        <v>14.633599999999999</v>
      </c>
      <c r="N355" s="84">
        <f t="shared" si="104"/>
        <v>17.413983999999999</v>
      </c>
      <c r="O355" s="84">
        <v>10.88</v>
      </c>
      <c r="P355" s="84">
        <f t="shared" si="105"/>
        <v>12.9472</v>
      </c>
      <c r="Q355" s="84"/>
      <c r="R355" s="84">
        <f t="shared" si="69"/>
        <v>0</v>
      </c>
      <c r="S355" s="86">
        <v>87500</v>
      </c>
      <c r="T355" s="87">
        <f t="shared" si="106"/>
        <v>104125</v>
      </c>
      <c r="U355" s="87">
        <v>87500</v>
      </c>
      <c r="V355" s="87">
        <f t="shared" si="107"/>
        <v>104125</v>
      </c>
      <c r="W355" s="87">
        <v>87500</v>
      </c>
      <c r="X355" s="87">
        <f t="shared" si="108"/>
        <v>104125</v>
      </c>
      <c r="Y355" s="88">
        <v>87500</v>
      </c>
      <c r="Z355" s="87">
        <f t="shared" si="118"/>
        <v>104125</v>
      </c>
      <c r="AA355" s="87">
        <v>87500</v>
      </c>
      <c r="AB355" s="87">
        <f t="shared" si="109"/>
        <v>104125</v>
      </c>
      <c r="AC355" s="87">
        <v>87500</v>
      </c>
      <c r="AD355" s="87">
        <f t="shared" si="110"/>
        <v>104125</v>
      </c>
      <c r="AE355" s="89">
        <v>96300</v>
      </c>
      <c r="AF355" s="90">
        <f t="shared" si="111"/>
        <v>114597</v>
      </c>
      <c r="AG355" s="90">
        <v>96300</v>
      </c>
      <c r="AH355" s="90">
        <f t="shared" si="112"/>
        <v>114597</v>
      </c>
      <c r="AI355" s="90">
        <v>96300</v>
      </c>
      <c r="AJ355" s="90">
        <f t="shared" si="113"/>
        <v>114597</v>
      </c>
      <c r="AK355" s="90">
        <v>96300</v>
      </c>
      <c r="AL355" s="90">
        <f t="shared" si="114"/>
        <v>114597</v>
      </c>
      <c r="AM355" s="90">
        <v>96300</v>
      </c>
      <c r="AN355" s="90">
        <f t="shared" si="115"/>
        <v>114597</v>
      </c>
      <c r="AO355" s="90">
        <v>96300</v>
      </c>
      <c r="AP355" s="91">
        <f t="shared" si="116"/>
        <v>114597</v>
      </c>
      <c r="AQ355" s="92">
        <f t="shared" si="70"/>
        <v>91133.837737217007</v>
      </c>
      <c r="AR355" s="93">
        <f t="shared" si="71"/>
        <v>108449.26690728823</v>
      </c>
      <c r="AS355" s="94">
        <f t="shared" si="72"/>
        <v>91133.837737217007</v>
      </c>
      <c r="AT355" s="94">
        <f t="shared" si="73"/>
        <v>108449.26690728823</v>
      </c>
      <c r="AU355" s="94">
        <f t="shared" si="74"/>
        <v>61266.971306666674</v>
      </c>
      <c r="AV355" s="94">
        <f t="shared" si="75"/>
        <v>72907.695854933336</v>
      </c>
      <c r="AW355" s="94">
        <f t="shared" si="76"/>
        <v>61271.544533333334</v>
      </c>
      <c r="AX355" s="94">
        <f t="shared" si="77"/>
        <v>72913.137994666657</v>
      </c>
      <c r="AY355" s="94">
        <f t="shared" si="78"/>
        <v>61270.293333333335</v>
      </c>
      <c r="AZ355" s="94">
        <f t="shared" si="79"/>
        <v>72911.649066666665</v>
      </c>
      <c r="BA355" s="94">
        <f t="shared" si="80"/>
        <v>91900</v>
      </c>
      <c r="BB355" s="95">
        <f t="shared" si="81"/>
        <v>109361</v>
      </c>
      <c r="BC355" s="23"/>
      <c r="BD355" s="96">
        <f t="shared" si="82"/>
        <v>90983</v>
      </c>
      <c r="BE355" s="96">
        <f t="shared" si="83"/>
        <v>90983</v>
      </c>
      <c r="BF355" s="96">
        <f t="shared" si="84"/>
        <v>3</v>
      </c>
      <c r="BG355" s="96">
        <f t="shared" si="85"/>
        <v>44</v>
      </c>
      <c r="BH355" s="96">
        <f t="shared" si="86"/>
        <v>33</v>
      </c>
      <c r="BI355" s="96">
        <f t="shared" si="87"/>
        <v>91689</v>
      </c>
      <c r="BJ355" s="97">
        <f t="shared" si="88"/>
        <v>91134</v>
      </c>
      <c r="BK355" s="96">
        <f t="shared" si="89"/>
        <v>91134</v>
      </c>
      <c r="BL355" s="96">
        <f t="shared" si="90"/>
        <v>61267</v>
      </c>
      <c r="BM355" s="96">
        <f t="shared" si="91"/>
        <v>61272</v>
      </c>
      <c r="BN355" s="96">
        <f t="shared" si="92"/>
        <v>61270</v>
      </c>
      <c r="BO355" s="96">
        <f t="shared" si="93"/>
        <v>91900</v>
      </c>
      <c r="BP355" s="97">
        <f t="shared" si="94"/>
        <v>91134</v>
      </c>
      <c r="BQ355" s="96">
        <f t="shared" si="95"/>
        <v>91134</v>
      </c>
      <c r="BR355" s="96">
        <f t="shared" si="96"/>
        <v>91900</v>
      </c>
      <c r="BS355" s="96">
        <f t="shared" si="97"/>
        <v>91900</v>
      </c>
      <c r="BT355" s="96">
        <f t="shared" si="98"/>
        <v>91900</v>
      </c>
      <c r="BU355" s="98">
        <f t="shared" si="99"/>
        <v>91900</v>
      </c>
      <c r="BV355" s="77">
        <f t="shared" si="100"/>
        <v>549868</v>
      </c>
      <c r="BW355" s="9"/>
      <c r="BX355" s="9"/>
      <c r="BY355" s="9"/>
      <c r="BZ355" s="9"/>
      <c r="CA355" s="9"/>
      <c r="CB355" s="9"/>
      <c r="CC355" s="9"/>
      <c r="CD355" s="9"/>
      <c r="CE355" s="9"/>
      <c r="CF355" s="9"/>
      <c r="CG355" s="9"/>
      <c r="CH355" s="9"/>
      <c r="CI355" s="9"/>
      <c r="CJ355" s="9"/>
      <c r="CK355" s="9"/>
      <c r="CL355" s="9"/>
      <c r="CM355" s="9"/>
      <c r="CN355" s="9"/>
      <c r="CO355" s="9"/>
      <c r="CP355" s="9"/>
    </row>
    <row r="356" spans="1:94" ht="20.25" hidden="1" customHeight="1" x14ac:dyDescent="0.35">
      <c r="A356" s="99">
        <v>334</v>
      </c>
      <c r="B356" s="99" t="s">
        <v>21</v>
      </c>
      <c r="C356" s="80" t="s">
        <v>276</v>
      </c>
      <c r="D356" s="80" t="str">
        <f t="shared" si="68"/>
        <v>REPUESTOS|CONECTOR SISTEMA DE INYECCION</v>
      </c>
      <c r="E356" s="81" t="s">
        <v>84</v>
      </c>
      <c r="F356" s="82">
        <v>1</v>
      </c>
      <c r="G356" s="83">
        <v>130138.66748608599</v>
      </c>
      <c r="H356" s="84">
        <f t="shared" si="101"/>
        <v>154865.01430844233</v>
      </c>
      <c r="I356" s="84">
        <v>159394.69522636698</v>
      </c>
      <c r="J356" s="84">
        <f t="shared" si="102"/>
        <v>189679.68731937671</v>
      </c>
      <c r="K356" s="84">
        <v>45235.199360000006</v>
      </c>
      <c r="L356" s="84">
        <f t="shared" si="103"/>
        <v>53829.887238400006</v>
      </c>
      <c r="M356" s="84">
        <v>16.461440000000003</v>
      </c>
      <c r="N356" s="84">
        <f t="shared" si="104"/>
        <v>19.589113600000005</v>
      </c>
      <c r="O356" s="84">
        <v>14.144000000000002</v>
      </c>
      <c r="P356" s="84">
        <f t="shared" si="105"/>
        <v>16.83136</v>
      </c>
      <c r="Q356" s="84"/>
      <c r="R356" s="84">
        <f t="shared" si="69"/>
        <v>0</v>
      </c>
      <c r="S356" s="86">
        <v>185000</v>
      </c>
      <c r="T356" s="87">
        <f t="shared" si="106"/>
        <v>220150</v>
      </c>
      <c r="U356" s="87">
        <v>185000</v>
      </c>
      <c r="V356" s="87">
        <f t="shared" si="107"/>
        <v>220150</v>
      </c>
      <c r="W356" s="87">
        <v>38000</v>
      </c>
      <c r="X356" s="87">
        <f t="shared" si="108"/>
        <v>45220</v>
      </c>
      <c r="Y356" s="88">
        <v>360000</v>
      </c>
      <c r="Z356" s="87">
        <f t="shared" si="118"/>
        <v>428400</v>
      </c>
      <c r="AA356" s="87">
        <v>198000</v>
      </c>
      <c r="AB356" s="87">
        <f t="shared" si="109"/>
        <v>235620</v>
      </c>
      <c r="AC356" s="87">
        <v>66000</v>
      </c>
      <c r="AD356" s="87">
        <f t="shared" si="110"/>
        <v>78540</v>
      </c>
      <c r="AE356" s="89">
        <v>203500</v>
      </c>
      <c r="AF356" s="90">
        <f t="shared" si="111"/>
        <v>242165</v>
      </c>
      <c r="AG356" s="90">
        <v>203500</v>
      </c>
      <c r="AH356" s="90">
        <f t="shared" si="112"/>
        <v>242165</v>
      </c>
      <c r="AI356" s="90">
        <v>41800</v>
      </c>
      <c r="AJ356" s="90">
        <f t="shared" si="113"/>
        <v>49742</v>
      </c>
      <c r="AK356" s="90">
        <v>396000</v>
      </c>
      <c r="AL356" s="90">
        <f t="shared" si="114"/>
        <v>471240</v>
      </c>
      <c r="AM356" s="90">
        <v>217800</v>
      </c>
      <c r="AN356" s="90">
        <f t="shared" si="115"/>
        <v>259182</v>
      </c>
      <c r="AO356" s="90">
        <v>72600</v>
      </c>
      <c r="AP356" s="91">
        <f t="shared" si="116"/>
        <v>86394</v>
      </c>
      <c r="AQ356" s="92">
        <f t="shared" si="70"/>
        <v>172879.55582869533</v>
      </c>
      <c r="AR356" s="93">
        <f t="shared" si="71"/>
        <v>205726.67143614744</v>
      </c>
      <c r="AS356" s="94">
        <f t="shared" si="72"/>
        <v>182631.56507545567</v>
      </c>
      <c r="AT356" s="94">
        <f t="shared" si="73"/>
        <v>217331.56243979224</v>
      </c>
      <c r="AU356" s="94">
        <f t="shared" si="74"/>
        <v>41678.399786666669</v>
      </c>
      <c r="AV356" s="94">
        <f t="shared" si="75"/>
        <v>49597.295746133335</v>
      </c>
      <c r="AW356" s="94">
        <f t="shared" si="76"/>
        <v>252005.48714666665</v>
      </c>
      <c r="AX356" s="94">
        <f t="shared" si="77"/>
        <v>299886.52970453328</v>
      </c>
      <c r="AY356" s="94">
        <f t="shared" si="78"/>
        <v>138604.71466666667</v>
      </c>
      <c r="AZ356" s="94">
        <f t="shared" si="79"/>
        <v>164939.61045333333</v>
      </c>
      <c r="BA356" s="94">
        <f t="shared" si="80"/>
        <v>69300</v>
      </c>
      <c r="BB356" s="95">
        <f t="shared" si="81"/>
        <v>82467</v>
      </c>
      <c r="BC356" s="23"/>
      <c r="BD356" s="96">
        <f t="shared" si="82"/>
        <v>166634</v>
      </c>
      <c r="BE356" s="96">
        <f t="shared" si="83"/>
        <v>180798</v>
      </c>
      <c r="BF356" s="96">
        <f t="shared" si="84"/>
        <v>41467</v>
      </c>
      <c r="BG356" s="96">
        <f t="shared" si="85"/>
        <v>49</v>
      </c>
      <c r="BH356" s="96">
        <f t="shared" si="86"/>
        <v>42</v>
      </c>
      <c r="BI356" s="96">
        <f t="shared" si="87"/>
        <v>69143</v>
      </c>
      <c r="BJ356" s="97">
        <f t="shared" si="88"/>
        <v>172880</v>
      </c>
      <c r="BK356" s="96">
        <f t="shared" si="89"/>
        <v>182632</v>
      </c>
      <c r="BL356" s="96">
        <f t="shared" si="90"/>
        <v>41678</v>
      </c>
      <c r="BM356" s="96">
        <f t="shared" si="91"/>
        <v>252005</v>
      </c>
      <c r="BN356" s="96">
        <f t="shared" si="92"/>
        <v>138605</v>
      </c>
      <c r="BO356" s="96">
        <f t="shared" si="93"/>
        <v>69300</v>
      </c>
      <c r="BP356" s="97">
        <f t="shared" si="94"/>
        <v>172880</v>
      </c>
      <c r="BQ356" s="96">
        <f t="shared" si="95"/>
        <v>182632</v>
      </c>
      <c r="BR356" s="96">
        <f t="shared" si="96"/>
        <v>41678</v>
      </c>
      <c r="BS356" s="96">
        <f t="shared" si="97"/>
        <v>378000</v>
      </c>
      <c r="BT356" s="96">
        <f t="shared" si="98"/>
        <v>207900</v>
      </c>
      <c r="BU356" s="98">
        <f t="shared" si="99"/>
        <v>69300</v>
      </c>
      <c r="BV356" s="77">
        <f t="shared" si="100"/>
        <v>1052390</v>
      </c>
      <c r="BW356" s="9"/>
      <c r="BX356" s="9"/>
      <c r="BY356" s="9"/>
      <c r="BZ356" s="9"/>
      <c r="CA356" s="9"/>
      <c r="CB356" s="9"/>
      <c r="CC356" s="9"/>
      <c r="CD356" s="9"/>
      <c r="CE356" s="9"/>
      <c r="CF356" s="9"/>
      <c r="CG356" s="9"/>
      <c r="CH356" s="9"/>
      <c r="CI356" s="9"/>
      <c r="CJ356" s="9"/>
      <c r="CK356" s="9"/>
      <c r="CL356" s="9"/>
      <c r="CM356" s="9"/>
      <c r="CN356" s="9"/>
      <c r="CO356" s="9"/>
      <c r="CP356" s="9"/>
    </row>
    <row r="357" spans="1:94" ht="20.25" hidden="1" customHeight="1" x14ac:dyDescent="0.35">
      <c r="A357" s="61">
        <v>335</v>
      </c>
      <c r="B357" s="61" t="s">
        <v>35</v>
      </c>
      <c r="C357" s="62" t="s">
        <v>98</v>
      </c>
      <c r="D357" s="62" t="str">
        <f t="shared" si="68"/>
        <v>MANO DE OBRA|CONTACTOR BATERIA ALTA TENSION</v>
      </c>
      <c r="E357" s="63" t="s">
        <v>10</v>
      </c>
      <c r="F357" s="64">
        <v>1</v>
      </c>
      <c r="G357" s="65"/>
      <c r="H357" s="66">
        <f t="shared" si="101"/>
        <v>0</v>
      </c>
      <c r="I357" s="66"/>
      <c r="J357" s="66">
        <f t="shared" si="102"/>
        <v>0</v>
      </c>
      <c r="K357" s="66"/>
      <c r="L357" s="66">
        <f t="shared" si="103"/>
        <v>0</v>
      </c>
      <c r="M357" s="66"/>
      <c r="N357" s="66">
        <f t="shared" si="104"/>
        <v>0</v>
      </c>
      <c r="O357" s="66"/>
      <c r="P357" s="66">
        <f t="shared" si="105"/>
        <v>0</v>
      </c>
      <c r="Q357" s="66"/>
      <c r="R357" s="66">
        <f t="shared" si="69"/>
        <v>0</v>
      </c>
      <c r="S357" s="65"/>
      <c r="T357" s="66">
        <f t="shared" si="106"/>
        <v>0</v>
      </c>
      <c r="U357" s="66"/>
      <c r="V357" s="66">
        <f t="shared" si="107"/>
        <v>0</v>
      </c>
      <c r="W357" s="66"/>
      <c r="X357" s="66">
        <f t="shared" si="108"/>
        <v>0</v>
      </c>
      <c r="Y357" s="68"/>
      <c r="Z357" s="66">
        <f t="shared" si="118"/>
        <v>0</v>
      </c>
      <c r="AA357" s="66"/>
      <c r="AB357" s="66">
        <f t="shared" si="109"/>
        <v>0</v>
      </c>
      <c r="AC357" s="66">
        <v>437500</v>
      </c>
      <c r="AD357" s="66">
        <f t="shared" si="110"/>
        <v>520625</v>
      </c>
      <c r="AE357" s="69"/>
      <c r="AF357" s="70">
        <f t="shared" si="111"/>
        <v>0</v>
      </c>
      <c r="AG357" s="70"/>
      <c r="AH357" s="70">
        <f t="shared" si="112"/>
        <v>0</v>
      </c>
      <c r="AI357" s="70"/>
      <c r="AJ357" s="70">
        <f t="shared" si="113"/>
        <v>0</v>
      </c>
      <c r="AK357" s="70"/>
      <c r="AL357" s="70">
        <f t="shared" si="114"/>
        <v>0</v>
      </c>
      <c r="AM357" s="70"/>
      <c r="AN357" s="70">
        <f t="shared" si="115"/>
        <v>0</v>
      </c>
      <c r="AO357" s="70">
        <v>481300</v>
      </c>
      <c r="AP357" s="71">
        <f t="shared" si="116"/>
        <v>572747</v>
      </c>
      <c r="AQ357" s="65" t="e">
        <f t="shared" si="70"/>
        <v>#DIV/0!</v>
      </c>
      <c r="AR357" s="72" t="e">
        <f t="shared" si="71"/>
        <v>#DIV/0!</v>
      </c>
      <c r="AS357" s="66" t="e">
        <f t="shared" si="72"/>
        <v>#DIV/0!</v>
      </c>
      <c r="AT357" s="66" t="e">
        <f t="shared" si="73"/>
        <v>#DIV/0!</v>
      </c>
      <c r="AU357" s="66" t="e">
        <f t="shared" si="74"/>
        <v>#DIV/0!</v>
      </c>
      <c r="AV357" s="66" t="e">
        <f t="shared" si="75"/>
        <v>#DIV/0!</v>
      </c>
      <c r="AW357" s="66" t="e">
        <f t="shared" si="76"/>
        <v>#DIV/0!</v>
      </c>
      <c r="AX357" s="66" t="e">
        <f t="shared" si="77"/>
        <v>#DIV/0!</v>
      </c>
      <c r="AY357" s="66" t="e">
        <f t="shared" si="78"/>
        <v>#DIV/0!</v>
      </c>
      <c r="AZ357" s="66" t="e">
        <f t="shared" si="79"/>
        <v>#DIV/0!</v>
      </c>
      <c r="BA357" s="66">
        <f t="shared" si="80"/>
        <v>459400</v>
      </c>
      <c r="BB357" s="73">
        <f t="shared" si="81"/>
        <v>546686</v>
      </c>
      <c r="BC357" s="74"/>
      <c r="BD357" s="75">
        <f t="shared" si="82"/>
        <v>0</v>
      </c>
      <c r="BE357" s="75">
        <f t="shared" si="83"/>
        <v>0</v>
      </c>
      <c r="BF357" s="75">
        <f t="shared" si="84"/>
        <v>0</v>
      </c>
      <c r="BG357" s="75">
        <f t="shared" si="85"/>
        <v>0</v>
      </c>
      <c r="BH357" s="75">
        <f t="shared" si="86"/>
        <v>0</v>
      </c>
      <c r="BI357" s="75">
        <f t="shared" si="87"/>
        <v>458356</v>
      </c>
      <c r="BJ357" s="76">
        <f t="shared" si="88"/>
        <v>0</v>
      </c>
      <c r="BK357" s="75">
        <f t="shared" si="89"/>
        <v>0</v>
      </c>
      <c r="BL357" s="75">
        <f t="shared" si="90"/>
        <v>0</v>
      </c>
      <c r="BM357" s="75">
        <f t="shared" si="91"/>
        <v>0</v>
      </c>
      <c r="BN357" s="75">
        <f t="shared" si="92"/>
        <v>0</v>
      </c>
      <c r="BO357" s="75">
        <f t="shared" si="93"/>
        <v>459400</v>
      </c>
      <c r="BP357" s="76">
        <f t="shared" si="94"/>
        <v>0</v>
      </c>
      <c r="BQ357" s="75">
        <f t="shared" si="95"/>
        <v>0</v>
      </c>
      <c r="BR357" s="75">
        <f t="shared" si="96"/>
        <v>0</v>
      </c>
      <c r="BS357" s="75">
        <f t="shared" si="97"/>
        <v>0</v>
      </c>
      <c r="BT357" s="75">
        <f t="shared" si="98"/>
        <v>0</v>
      </c>
      <c r="BU357" s="77">
        <f t="shared" si="99"/>
        <v>459400</v>
      </c>
      <c r="BV357" s="77">
        <f t="shared" si="100"/>
        <v>459400</v>
      </c>
      <c r="BW357" s="78"/>
      <c r="BX357" s="78"/>
      <c r="BY357" s="78"/>
      <c r="BZ357" s="78"/>
      <c r="CA357" s="78"/>
      <c r="CB357" s="78"/>
      <c r="CC357" s="78"/>
      <c r="CD357" s="78"/>
      <c r="CE357" s="78"/>
      <c r="CF357" s="78"/>
      <c r="CG357" s="78"/>
      <c r="CH357" s="78"/>
      <c r="CI357" s="78"/>
      <c r="CJ357" s="78"/>
      <c r="CK357" s="78"/>
      <c r="CL357" s="78"/>
      <c r="CM357" s="78"/>
      <c r="CN357" s="78"/>
      <c r="CO357" s="78"/>
      <c r="CP357" s="78"/>
    </row>
    <row r="358" spans="1:94" ht="20.25" hidden="1" customHeight="1" x14ac:dyDescent="0.35">
      <c r="A358" s="61">
        <v>336</v>
      </c>
      <c r="B358" s="61" t="s">
        <v>21</v>
      </c>
      <c r="C358" s="62" t="s">
        <v>98</v>
      </c>
      <c r="D358" s="62" t="str">
        <f t="shared" si="68"/>
        <v>REPUESTOS|CONTACTOR BATERIA ALTA TENSION</v>
      </c>
      <c r="E358" s="63" t="s">
        <v>84</v>
      </c>
      <c r="F358" s="64">
        <v>1</v>
      </c>
      <c r="G358" s="65"/>
      <c r="H358" s="66">
        <f t="shared" si="101"/>
        <v>0</v>
      </c>
      <c r="I358" s="66"/>
      <c r="J358" s="66">
        <f t="shared" si="102"/>
        <v>0</v>
      </c>
      <c r="K358" s="66"/>
      <c r="L358" s="66">
        <f t="shared" si="103"/>
        <v>0</v>
      </c>
      <c r="M358" s="66"/>
      <c r="N358" s="66">
        <f t="shared" si="104"/>
        <v>0</v>
      </c>
      <c r="O358" s="66"/>
      <c r="P358" s="66">
        <f t="shared" si="105"/>
        <v>0</v>
      </c>
      <c r="Q358" s="66"/>
      <c r="R358" s="66">
        <f t="shared" si="69"/>
        <v>0</v>
      </c>
      <c r="S358" s="65"/>
      <c r="T358" s="66">
        <f t="shared" si="106"/>
        <v>0</v>
      </c>
      <c r="U358" s="66"/>
      <c r="V358" s="66">
        <f t="shared" si="107"/>
        <v>0</v>
      </c>
      <c r="W358" s="66"/>
      <c r="X358" s="66">
        <f t="shared" si="108"/>
        <v>0</v>
      </c>
      <c r="Y358" s="68"/>
      <c r="Z358" s="66">
        <f t="shared" si="118"/>
        <v>0</v>
      </c>
      <c r="AA358" s="66"/>
      <c r="AB358" s="66">
        <f t="shared" si="109"/>
        <v>0</v>
      </c>
      <c r="AC358" s="66">
        <v>600000</v>
      </c>
      <c r="AD358" s="66">
        <f t="shared" si="110"/>
        <v>714000</v>
      </c>
      <c r="AE358" s="69"/>
      <c r="AF358" s="70">
        <f t="shared" si="111"/>
        <v>0</v>
      </c>
      <c r="AG358" s="70"/>
      <c r="AH358" s="70">
        <f t="shared" si="112"/>
        <v>0</v>
      </c>
      <c r="AI358" s="70"/>
      <c r="AJ358" s="70">
        <f t="shared" si="113"/>
        <v>0</v>
      </c>
      <c r="AK358" s="70"/>
      <c r="AL358" s="70">
        <f t="shared" si="114"/>
        <v>0</v>
      </c>
      <c r="AM358" s="70"/>
      <c r="AN358" s="70">
        <f t="shared" si="115"/>
        <v>0</v>
      </c>
      <c r="AO358" s="70">
        <v>660000</v>
      </c>
      <c r="AP358" s="71">
        <f t="shared" si="116"/>
        <v>785400</v>
      </c>
      <c r="AQ358" s="65" t="e">
        <f t="shared" si="70"/>
        <v>#DIV/0!</v>
      </c>
      <c r="AR358" s="72" t="e">
        <f t="shared" si="71"/>
        <v>#DIV/0!</v>
      </c>
      <c r="AS358" s="66" t="e">
        <f t="shared" si="72"/>
        <v>#DIV/0!</v>
      </c>
      <c r="AT358" s="66" t="e">
        <f t="shared" si="73"/>
        <v>#DIV/0!</v>
      </c>
      <c r="AU358" s="66" t="e">
        <f t="shared" si="74"/>
        <v>#DIV/0!</v>
      </c>
      <c r="AV358" s="66" t="e">
        <f t="shared" si="75"/>
        <v>#DIV/0!</v>
      </c>
      <c r="AW358" s="66" t="e">
        <f t="shared" si="76"/>
        <v>#DIV/0!</v>
      </c>
      <c r="AX358" s="66" t="e">
        <f t="shared" si="77"/>
        <v>#DIV/0!</v>
      </c>
      <c r="AY358" s="66" t="e">
        <f t="shared" si="78"/>
        <v>#DIV/0!</v>
      </c>
      <c r="AZ358" s="66" t="e">
        <f t="shared" si="79"/>
        <v>#DIV/0!</v>
      </c>
      <c r="BA358" s="66">
        <f t="shared" si="80"/>
        <v>630000</v>
      </c>
      <c r="BB358" s="73">
        <f t="shared" si="81"/>
        <v>749700</v>
      </c>
      <c r="BC358" s="74"/>
      <c r="BD358" s="75">
        <f t="shared" si="82"/>
        <v>0</v>
      </c>
      <c r="BE358" s="75">
        <f t="shared" si="83"/>
        <v>0</v>
      </c>
      <c r="BF358" s="75">
        <f t="shared" si="84"/>
        <v>0</v>
      </c>
      <c r="BG358" s="75">
        <f t="shared" si="85"/>
        <v>0</v>
      </c>
      <c r="BH358" s="75">
        <f t="shared" si="86"/>
        <v>0</v>
      </c>
      <c r="BI358" s="75">
        <f t="shared" si="87"/>
        <v>628571</v>
      </c>
      <c r="BJ358" s="76">
        <f t="shared" si="88"/>
        <v>0</v>
      </c>
      <c r="BK358" s="75">
        <f t="shared" si="89"/>
        <v>0</v>
      </c>
      <c r="BL358" s="75">
        <f t="shared" si="90"/>
        <v>0</v>
      </c>
      <c r="BM358" s="75">
        <f t="shared" si="91"/>
        <v>0</v>
      </c>
      <c r="BN358" s="75">
        <f t="shared" si="92"/>
        <v>0</v>
      </c>
      <c r="BO358" s="75">
        <f t="shared" si="93"/>
        <v>630000</v>
      </c>
      <c r="BP358" s="76">
        <f t="shared" si="94"/>
        <v>0</v>
      </c>
      <c r="BQ358" s="75">
        <f t="shared" si="95"/>
        <v>0</v>
      </c>
      <c r="BR358" s="75">
        <f t="shared" si="96"/>
        <v>0</v>
      </c>
      <c r="BS358" s="75">
        <f t="shared" si="97"/>
        <v>0</v>
      </c>
      <c r="BT358" s="75">
        <f t="shared" si="98"/>
        <v>0</v>
      </c>
      <c r="BU358" s="77">
        <f t="shared" si="99"/>
        <v>630000</v>
      </c>
      <c r="BV358" s="77">
        <f t="shared" si="100"/>
        <v>630000</v>
      </c>
      <c r="BW358" s="78"/>
      <c r="BX358" s="78"/>
      <c r="BY358" s="78"/>
      <c r="BZ358" s="78"/>
      <c r="CA358" s="78"/>
      <c r="CB358" s="78"/>
      <c r="CC358" s="78"/>
      <c r="CD358" s="78"/>
      <c r="CE358" s="78"/>
      <c r="CF358" s="78"/>
      <c r="CG358" s="78"/>
      <c r="CH358" s="78"/>
      <c r="CI358" s="78"/>
      <c r="CJ358" s="78"/>
      <c r="CK358" s="78"/>
      <c r="CL358" s="78"/>
      <c r="CM358" s="78"/>
      <c r="CN358" s="78"/>
      <c r="CO358" s="78"/>
      <c r="CP358" s="78"/>
    </row>
    <row r="359" spans="1:94" ht="20.25" hidden="1" customHeight="1" x14ac:dyDescent="0.35">
      <c r="A359" s="79">
        <v>337</v>
      </c>
      <c r="B359" s="79" t="s">
        <v>35</v>
      </c>
      <c r="C359" s="80" t="s">
        <v>277</v>
      </c>
      <c r="D359" s="80" t="str">
        <f t="shared" si="68"/>
        <v>MANO DE OBRA|CONTROL ALARMA</v>
      </c>
      <c r="E359" s="81" t="s">
        <v>10</v>
      </c>
      <c r="F359" s="82">
        <v>1</v>
      </c>
      <c r="G359" s="83">
        <v>134401.81284740599</v>
      </c>
      <c r="H359" s="84">
        <f t="shared" si="101"/>
        <v>159938.15728841312</v>
      </c>
      <c r="I359" s="84">
        <v>134401.81284740599</v>
      </c>
      <c r="J359" s="84">
        <f t="shared" si="102"/>
        <v>159938.15728841312</v>
      </c>
      <c r="K359" s="84">
        <v>0.91392000000000007</v>
      </c>
      <c r="L359" s="84">
        <f t="shared" si="103"/>
        <v>1.0875648</v>
      </c>
      <c r="M359" s="84">
        <v>14.633599999999999</v>
      </c>
      <c r="N359" s="84">
        <f t="shared" si="104"/>
        <v>17.413983999999999</v>
      </c>
      <c r="O359" s="84">
        <v>10.88</v>
      </c>
      <c r="P359" s="84">
        <f t="shared" si="105"/>
        <v>12.9472</v>
      </c>
      <c r="Q359" s="84"/>
      <c r="R359" s="84">
        <f t="shared" si="69"/>
        <v>0</v>
      </c>
      <c r="S359" s="86">
        <v>132000</v>
      </c>
      <c r="T359" s="87">
        <f t="shared" si="106"/>
        <v>157080</v>
      </c>
      <c r="U359" s="87">
        <v>132000</v>
      </c>
      <c r="V359" s="87">
        <f t="shared" si="107"/>
        <v>157080</v>
      </c>
      <c r="W359" s="87">
        <v>132000</v>
      </c>
      <c r="X359" s="87">
        <f t="shared" si="108"/>
        <v>157080</v>
      </c>
      <c r="Y359" s="88">
        <v>132000</v>
      </c>
      <c r="Z359" s="87">
        <f t="shared" si="118"/>
        <v>157080</v>
      </c>
      <c r="AA359" s="87">
        <v>132000</v>
      </c>
      <c r="AB359" s="87">
        <f t="shared" si="109"/>
        <v>157080</v>
      </c>
      <c r="AC359" s="87">
        <v>132000</v>
      </c>
      <c r="AD359" s="87">
        <f t="shared" si="110"/>
        <v>157080</v>
      </c>
      <c r="AE359" s="89">
        <v>145200</v>
      </c>
      <c r="AF359" s="90">
        <f t="shared" si="111"/>
        <v>172788</v>
      </c>
      <c r="AG359" s="90">
        <v>145200</v>
      </c>
      <c r="AH359" s="90">
        <f t="shared" si="112"/>
        <v>172788</v>
      </c>
      <c r="AI359" s="90">
        <v>145200</v>
      </c>
      <c r="AJ359" s="90">
        <f t="shared" si="113"/>
        <v>172788</v>
      </c>
      <c r="AK359" s="90">
        <v>145200</v>
      </c>
      <c r="AL359" s="90">
        <f t="shared" si="114"/>
        <v>172788</v>
      </c>
      <c r="AM359" s="90">
        <v>145200</v>
      </c>
      <c r="AN359" s="90">
        <f t="shared" si="115"/>
        <v>172788</v>
      </c>
      <c r="AO359" s="90">
        <v>145200</v>
      </c>
      <c r="AP359" s="91">
        <f t="shared" si="116"/>
        <v>172788</v>
      </c>
      <c r="AQ359" s="92">
        <f t="shared" si="70"/>
        <v>137200.60428246867</v>
      </c>
      <c r="AR359" s="93">
        <f t="shared" si="71"/>
        <v>163268.71909613771</v>
      </c>
      <c r="AS359" s="94">
        <f t="shared" si="72"/>
        <v>137200.60428246867</v>
      </c>
      <c r="AT359" s="94">
        <f t="shared" si="73"/>
        <v>163268.71909613771</v>
      </c>
      <c r="AU359" s="94">
        <f t="shared" si="74"/>
        <v>92400.304639999988</v>
      </c>
      <c r="AV359" s="94">
        <f t="shared" si="75"/>
        <v>109956.36252159998</v>
      </c>
      <c r="AW359" s="94">
        <f t="shared" si="76"/>
        <v>92404.877866666662</v>
      </c>
      <c r="AX359" s="94">
        <f t="shared" si="77"/>
        <v>109961.80466133333</v>
      </c>
      <c r="AY359" s="94">
        <f t="shared" si="78"/>
        <v>92403.626666666663</v>
      </c>
      <c r="AZ359" s="94">
        <f t="shared" si="79"/>
        <v>109960.31573333332</v>
      </c>
      <c r="BA359" s="94">
        <f t="shared" si="80"/>
        <v>138600</v>
      </c>
      <c r="BB359" s="95">
        <f t="shared" si="81"/>
        <v>164934</v>
      </c>
      <c r="BC359" s="23"/>
      <c r="BD359" s="96">
        <f t="shared" si="82"/>
        <v>136966</v>
      </c>
      <c r="BE359" s="96">
        <f t="shared" si="83"/>
        <v>136966</v>
      </c>
      <c r="BF359" s="96">
        <f t="shared" si="84"/>
        <v>3</v>
      </c>
      <c r="BG359" s="96">
        <f t="shared" si="85"/>
        <v>44</v>
      </c>
      <c r="BH359" s="96">
        <f t="shared" si="86"/>
        <v>33</v>
      </c>
      <c r="BI359" s="96">
        <f t="shared" si="87"/>
        <v>138286</v>
      </c>
      <c r="BJ359" s="97">
        <f t="shared" si="88"/>
        <v>137201</v>
      </c>
      <c r="BK359" s="96">
        <f t="shared" si="89"/>
        <v>137201</v>
      </c>
      <c r="BL359" s="96">
        <f t="shared" si="90"/>
        <v>92400</v>
      </c>
      <c r="BM359" s="96">
        <f t="shared" si="91"/>
        <v>92405</v>
      </c>
      <c r="BN359" s="96">
        <f t="shared" si="92"/>
        <v>92404</v>
      </c>
      <c r="BO359" s="96">
        <f t="shared" si="93"/>
        <v>138600</v>
      </c>
      <c r="BP359" s="97">
        <f t="shared" si="94"/>
        <v>137201</v>
      </c>
      <c r="BQ359" s="96">
        <f t="shared" si="95"/>
        <v>137201</v>
      </c>
      <c r="BR359" s="96">
        <f t="shared" si="96"/>
        <v>138600</v>
      </c>
      <c r="BS359" s="96">
        <f t="shared" si="97"/>
        <v>138600</v>
      </c>
      <c r="BT359" s="96">
        <f t="shared" si="98"/>
        <v>138600</v>
      </c>
      <c r="BU359" s="98">
        <f t="shared" si="99"/>
        <v>138600</v>
      </c>
      <c r="BV359" s="77">
        <f t="shared" si="100"/>
        <v>828802</v>
      </c>
      <c r="BW359" s="9"/>
      <c r="BX359" s="9"/>
      <c r="BY359" s="9"/>
      <c r="BZ359" s="9"/>
      <c r="CA359" s="9"/>
      <c r="CB359" s="9"/>
      <c r="CC359" s="9"/>
      <c r="CD359" s="9"/>
      <c r="CE359" s="9"/>
      <c r="CF359" s="9"/>
      <c r="CG359" s="9"/>
      <c r="CH359" s="9"/>
      <c r="CI359" s="9"/>
      <c r="CJ359" s="9"/>
      <c r="CK359" s="9"/>
      <c r="CL359" s="9"/>
      <c r="CM359" s="9"/>
      <c r="CN359" s="9"/>
      <c r="CO359" s="9"/>
      <c r="CP359" s="9"/>
    </row>
    <row r="360" spans="1:94" ht="20.25" hidden="1" customHeight="1" x14ac:dyDescent="0.35">
      <c r="A360" s="99">
        <v>338</v>
      </c>
      <c r="B360" s="99" t="s">
        <v>21</v>
      </c>
      <c r="C360" s="80" t="s">
        <v>277</v>
      </c>
      <c r="D360" s="80" t="str">
        <f t="shared" si="68"/>
        <v>REPUESTOS|CONTROL ALARMA</v>
      </c>
      <c r="E360" s="81" t="s">
        <v>84</v>
      </c>
      <c r="F360" s="82">
        <v>1</v>
      </c>
      <c r="G360" s="83">
        <v>129706.230652142</v>
      </c>
      <c r="H360" s="84">
        <f t="shared" si="101"/>
        <v>154350.41447604896</v>
      </c>
      <c r="I360" s="84">
        <v>134894.44860605898</v>
      </c>
      <c r="J360" s="84">
        <f t="shared" si="102"/>
        <v>160524.39384121017</v>
      </c>
      <c r="K360" s="84">
        <v>278948.56640000001</v>
      </c>
      <c r="L360" s="84">
        <f t="shared" si="103"/>
        <v>331948.794016</v>
      </c>
      <c r="M360" s="84">
        <v>19.203199999999999</v>
      </c>
      <c r="N360" s="84">
        <f t="shared" si="104"/>
        <v>22.851807999999998</v>
      </c>
      <c r="O360" s="84">
        <v>14.144000000000002</v>
      </c>
      <c r="P360" s="84">
        <f t="shared" si="105"/>
        <v>16.83136</v>
      </c>
      <c r="Q360" s="84"/>
      <c r="R360" s="84">
        <f t="shared" si="69"/>
        <v>0</v>
      </c>
      <c r="S360" s="86">
        <v>450000</v>
      </c>
      <c r="T360" s="87">
        <f t="shared" si="106"/>
        <v>535500</v>
      </c>
      <c r="U360" s="87">
        <v>450000</v>
      </c>
      <c r="V360" s="87">
        <f t="shared" si="107"/>
        <v>535500</v>
      </c>
      <c r="W360" s="87">
        <v>380000</v>
      </c>
      <c r="X360" s="87">
        <f t="shared" si="108"/>
        <v>452200</v>
      </c>
      <c r="Y360" s="88">
        <v>380000</v>
      </c>
      <c r="Z360" s="87">
        <f t="shared" si="118"/>
        <v>452200</v>
      </c>
      <c r="AA360" s="87">
        <v>758000</v>
      </c>
      <c r="AB360" s="87">
        <f t="shared" si="109"/>
        <v>902020</v>
      </c>
      <c r="AC360" s="87">
        <v>968000</v>
      </c>
      <c r="AD360" s="87">
        <f t="shared" si="110"/>
        <v>1151920</v>
      </c>
      <c r="AE360" s="89">
        <v>495000</v>
      </c>
      <c r="AF360" s="90">
        <f t="shared" si="111"/>
        <v>589050</v>
      </c>
      <c r="AG360" s="90">
        <v>495000</v>
      </c>
      <c r="AH360" s="90">
        <f t="shared" si="112"/>
        <v>589050</v>
      </c>
      <c r="AI360" s="90">
        <v>418000</v>
      </c>
      <c r="AJ360" s="90">
        <f t="shared" si="113"/>
        <v>497420</v>
      </c>
      <c r="AK360" s="90">
        <v>418000</v>
      </c>
      <c r="AL360" s="90">
        <f t="shared" si="114"/>
        <v>497420</v>
      </c>
      <c r="AM360" s="90">
        <v>833800</v>
      </c>
      <c r="AN360" s="90">
        <f t="shared" si="115"/>
        <v>992222</v>
      </c>
      <c r="AO360" s="90">
        <v>1064800</v>
      </c>
      <c r="AP360" s="91">
        <f t="shared" si="116"/>
        <v>1267112</v>
      </c>
      <c r="AQ360" s="92">
        <f t="shared" si="70"/>
        <v>358235.41021738062</v>
      </c>
      <c r="AR360" s="93">
        <f t="shared" si="71"/>
        <v>426300.13815868291</v>
      </c>
      <c r="AS360" s="94">
        <f t="shared" si="72"/>
        <v>359964.81620201963</v>
      </c>
      <c r="AT360" s="94">
        <f t="shared" si="73"/>
        <v>428358.13128040335</v>
      </c>
      <c r="AU360" s="94">
        <f t="shared" si="74"/>
        <v>358982.85546666663</v>
      </c>
      <c r="AV360" s="94">
        <f t="shared" si="75"/>
        <v>427189.59800533328</v>
      </c>
      <c r="AW360" s="94">
        <f t="shared" si="76"/>
        <v>266006.40106666664</v>
      </c>
      <c r="AX360" s="94">
        <f t="shared" si="77"/>
        <v>316547.61726933328</v>
      </c>
      <c r="AY360" s="94">
        <f t="shared" si="78"/>
        <v>530604.71466666658</v>
      </c>
      <c r="AZ360" s="94">
        <f t="shared" si="79"/>
        <v>631419.61045333324</v>
      </c>
      <c r="BA360" s="94">
        <f t="shared" si="80"/>
        <v>1016400</v>
      </c>
      <c r="BB360" s="95">
        <f t="shared" si="81"/>
        <v>1209516</v>
      </c>
      <c r="BC360" s="23"/>
      <c r="BD360" s="96">
        <f t="shared" si="82"/>
        <v>251001</v>
      </c>
      <c r="BE360" s="96">
        <f t="shared" si="83"/>
        <v>257386</v>
      </c>
      <c r="BF360" s="96">
        <f t="shared" si="84"/>
        <v>348480</v>
      </c>
      <c r="BG360" s="96">
        <f t="shared" si="85"/>
        <v>58</v>
      </c>
      <c r="BH360" s="96">
        <f t="shared" si="86"/>
        <v>42</v>
      </c>
      <c r="BI360" s="96">
        <f t="shared" si="87"/>
        <v>1014095</v>
      </c>
      <c r="BJ360" s="97">
        <f t="shared" si="88"/>
        <v>358235</v>
      </c>
      <c r="BK360" s="96">
        <f t="shared" si="89"/>
        <v>359965</v>
      </c>
      <c r="BL360" s="96">
        <f t="shared" si="90"/>
        <v>358983</v>
      </c>
      <c r="BM360" s="96">
        <f t="shared" si="91"/>
        <v>266006</v>
      </c>
      <c r="BN360" s="96">
        <f t="shared" si="92"/>
        <v>530605</v>
      </c>
      <c r="BO360" s="96">
        <f t="shared" si="93"/>
        <v>1016400</v>
      </c>
      <c r="BP360" s="97">
        <f t="shared" si="94"/>
        <v>472500</v>
      </c>
      <c r="BQ360" s="96">
        <f t="shared" si="95"/>
        <v>472500</v>
      </c>
      <c r="BR360" s="96">
        <f t="shared" si="96"/>
        <v>358983</v>
      </c>
      <c r="BS360" s="96">
        <f t="shared" si="97"/>
        <v>399000</v>
      </c>
      <c r="BT360" s="96">
        <f t="shared" si="98"/>
        <v>795900</v>
      </c>
      <c r="BU360" s="98">
        <f t="shared" si="99"/>
        <v>1016400</v>
      </c>
      <c r="BV360" s="77">
        <f t="shared" si="100"/>
        <v>3515283</v>
      </c>
      <c r="BW360" s="9"/>
      <c r="BX360" s="9"/>
      <c r="BY360" s="9"/>
      <c r="BZ360" s="9"/>
      <c r="CA360" s="9"/>
      <c r="CB360" s="9"/>
      <c r="CC360" s="9"/>
      <c r="CD360" s="9"/>
      <c r="CE360" s="9"/>
      <c r="CF360" s="9"/>
      <c r="CG360" s="9"/>
      <c r="CH360" s="9"/>
      <c r="CI360" s="9"/>
      <c r="CJ360" s="9"/>
      <c r="CK360" s="9"/>
      <c r="CL360" s="9"/>
      <c r="CM360" s="9"/>
      <c r="CN360" s="9"/>
      <c r="CO360" s="9"/>
      <c r="CP360" s="9"/>
    </row>
    <row r="361" spans="1:94" ht="20.25" hidden="1" customHeight="1" x14ac:dyDescent="0.35">
      <c r="A361" s="79">
        <v>339</v>
      </c>
      <c r="B361" s="79" t="s">
        <v>35</v>
      </c>
      <c r="C361" s="80" t="s">
        <v>278</v>
      </c>
      <c r="D361" s="80" t="str">
        <f t="shared" si="68"/>
        <v>MANO DE OBRA|CONVERTIDOR DC</v>
      </c>
      <c r="E361" s="81" t="s">
        <v>10</v>
      </c>
      <c r="F361" s="82">
        <v>1</v>
      </c>
      <c r="G361" s="83"/>
      <c r="H361" s="84">
        <f t="shared" si="101"/>
        <v>0</v>
      </c>
      <c r="I361" s="84"/>
      <c r="J361" s="84">
        <f t="shared" si="102"/>
        <v>0</v>
      </c>
      <c r="K361" s="84"/>
      <c r="L361" s="84">
        <f t="shared" si="103"/>
        <v>0</v>
      </c>
      <c r="M361" s="84"/>
      <c r="N361" s="84">
        <f t="shared" si="104"/>
        <v>0</v>
      </c>
      <c r="O361" s="84"/>
      <c r="P361" s="84">
        <f t="shared" si="105"/>
        <v>0</v>
      </c>
      <c r="Q361" s="84"/>
      <c r="R361" s="84">
        <f t="shared" si="69"/>
        <v>0</v>
      </c>
      <c r="S361" s="86"/>
      <c r="T361" s="87">
        <f t="shared" si="106"/>
        <v>0</v>
      </c>
      <c r="U361" s="87"/>
      <c r="V361" s="87">
        <f t="shared" si="107"/>
        <v>0</v>
      </c>
      <c r="W361" s="87"/>
      <c r="X361" s="87">
        <f t="shared" si="108"/>
        <v>0</v>
      </c>
      <c r="Y361" s="88"/>
      <c r="Z361" s="87">
        <f t="shared" si="118"/>
        <v>0</v>
      </c>
      <c r="AA361" s="87"/>
      <c r="AB361" s="87">
        <f t="shared" si="109"/>
        <v>0</v>
      </c>
      <c r="AC361" s="87">
        <v>437500</v>
      </c>
      <c r="AD361" s="87">
        <f t="shared" si="110"/>
        <v>520625</v>
      </c>
      <c r="AE361" s="89"/>
      <c r="AF361" s="90">
        <f t="shared" si="111"/>
        <v>0</v>
      </c>
      <c r="AG361" s="90"/>
      <c r="AH361" s="90">
        <f t="shared" si="112"/>
        <v>0</v>
      </c>
      <c r="AI361" s="90"/>
      <c r="AJ361" s="90">
        <f t="shared" si="113"/>
        <v>0</v>
      </c>
      <c r="AK361" s="90"/>
      <c r="AL361" s="90">
        <f t="shared" si="114"/>
        <v>0</v>
      </c>
      <c r="AM361" s="90"/>
      <c r="AN361" s="90">
        <f t="shared" si="115"/>
        <v>0</v>
      </c>
      <c r="AO361" s="90">
        <v>481300</v>
      </c>
      <c r="AP361" s="91">
        <f t="shared" si="116"/>
        <v>572747</v>
      </c>
      <c r="AQ361" s="92" t="e">
        <f t="shared" si="70"/>
        <v>#DIV/0!</v>
      </c>
      <c r="AR361" s="93" t="e">
        <f t="shared" si="71"/>
        <v>#DIV/0!</v>
      </c>
      <c r="AS361" s="94" t="e">
        <f t="shared" si="72"/>
        <v>#DIV/0!</v>
      </c>
      <c r="AT361" s="94" t="e">
        <f t="shared" si="73"/>
        <v>#DIV/0!</v>
      </c>
      <c r="AU361" s="94" t="e">
        <f t="shared" si="74"/>
        <v>#DIV/0!</v>
      </c>
      <c r="AV361" s="94" t="e">
        <f t="shared" si="75"/>
        <v>#DIV/0!</v>
      </c>
      <c r="AW361" s="94" t="e">
        <f t="shared" si="76"/>
        <v>#DIV/0!</v>
      </c>
      <c r="AX361" s="94" t="e">
        <f t="shared" si="77"/>
        <v>#DIV/0!</v>
      </c>
      <c r="AY361" s="94" t="e">
        <f t="shared" si="78"/>
        <v>#DIV/0!</v>
      </c>
      <c r="AZ361" s="94" t="e">
        <f t="shared" si="79"/>
        <v>#DIV/0!</v>
      </c>
      <c r="BA361" s="94">
        <f t="shared" si="80"/>
        <v>459400</v>
      </c>
      <c r="BB361" s="95">
        <f t="shared" si="81"/>
        <v>546686</v>
      </c>
      <c r="BC361" s="23"/>
      <c r="BD361" s="96">
        <f t="shared" si="82"/>
        <v>0</v>
      </c>
      <c r="BE361" s="96">
        <f t="shared" si="83"/>
        <v>0</v>
      </c>
      <c r="BF361" s="96">
        <f t="shared" si="84"/>
        <v>0</v>
      </c>
      <c r="BG361" s="96">
        <f t="shared" si="85"/>
        <v>0</v>
      </c>
      <c r="BH361" s="96">
        <f t="shared" si="86"/>
        <v>0</v>
      </c>
      <c r="BI361" s="96">
        <f t="shared" si="87"/>
        <v>458356</v>
      </c>
      <c r="BJ361" s="97">
        <f t="shared" si="88"/>
        <v>0</v>
      </c>
      <c r="BK361" s="96">
        <f t="shared" si="89"/>
        <v>0</v>
      </c>
      <c r="BL361" s="96">
        <f t="shared" si="90"/>
        <v>0</v>
      </c>
      <c r="BM361" s="96">
        <f t="shared" si="91"/>
        <v>0</v>
      </c>
      <c r="BN361" s="96">
        <f t="shared" si="92"/>
        <v>0</v>
      </c>
      <c r="BO361" s="96">
        <f t="shared" si="93"/>
        <v>459400</v>
      </c>
      <c r="BP361" s="97">
        <f t="shared" si="94"/>
        <v>0</v>
      </c>
      <c r="BQ361" s="96">
        <f t="shared" si="95"/>
        <v>0</v>
      </c>
      <c r="BR361" s="96">
        <f t="shared" si="96"/>
        <v>0</v>
      </c>
      <c r="BS361" s="96">
        <f t="shared" si="97"/>
        <v>0</v>
      </c>
      <c r="BT361" s="96">
        <f t="shared" si="98"/>
        <v>0</v>
      </c>
      <c r="BU361" s="98">
        <f t="shared" si="99"/>
        <v>459400</v>
      </c>
      <c r="BV361" s="77">
        <f t="shared" si="100"/>
        <v>459400</v>
      </c>
      <c r="BW361" s="9"/>
      <c r="BX361" s="9"/>
      <c r="BY361" s="9"/>
      <c r="BZ361" s="9"/>
      <c r="CA361" s="9"/>
      <c r="CB361" s="9"/>
      <c r="CC361" s="9"/>
      <c r="CD361" s="9"/>
      <c r="CE361" s="9"/>
      <c r="CF361" s="9"/>
      <c r="CG361" s="9"/>
      <c r="CH361" s="9"/>
      <c r="CI361" s="9"/>
      <c r="CJ361" s="9"/>
      <c r="CK361" s="9"/>
      <c r="CL361" s="9"/>
      <c r="CM361" s="9"/>
      <c r="CN361" s="9"/>
      <c r="CO361" s="9"/>
      <c r="CP361" s="9"/>
    </row>
    <row r="362" spans="1:94" ht="20.25" hidden="1" customHeight="1" x14ac:dyDescent="0.35">
      <c r="A362" s="99">
        <v>340</v>
      </c>
      <c r="B362" s="99" t="s">
        <v>21</v>
      </c>
      <c r="C362" s="80" t="s">
        <v>278</v>
      </c>
      <c r="D362" s="80" t="str">
        <f t="shared" si="68"/>
        <v>REPUESTOS|CONVERTIDOR DC</v>
      </c>
      <c r="E362" s="81" t="s">
        <v>279</v>
      </c>
      <c r="F362" s="82">
        <v>1</v>
      </c>
      <c r="G362" s="83"/>
      <c r="H362" s="84">
        <f t="shared" si="101"/>
        <v>0</v>
      </c>
      <c r="I362" s="84"/>
      <c r="J362" s="84">
        <f t="shared" si="102"/>
        <v>0</v>
      </c>
      <c r="K362" s="84"/>
      <c r="L362" s="84">
        <f t="shared" si="103"/>
        <v>0</v>
      </c>
      <c r="M362" s="84"/>
      <c r="N362" s="84">
        <f t="shared" si="104"/>
        <v>0</v>
      </c>
      <c r="O362" s="84"/>
      <c r="P362" s="84">
        <f t="shared" si="105"/>
        <v>0</v>
      </c>
      <c r="Q362" s="84"/>
      <c r="R362" s="84">
        <f t="shared" si="69"/>
        <v>0</v>
      </c>
      <c r="S362" s="86"/>
      <c r="T362" s="87">
        <f t="shared" si="106"/>
        <v>0</v>
      </c>
      <c r="U362" s="87"/>
      <c r="V362" s="87">
        <f t="shared" si="107"/>
        <v>0</v>
      </c>
      <c r="W362" s="87"/>
      <c r="X362" s="87">
        <f t="shared" si="108"/>
        <v>0</v>
      </c>
      <c r="Y362" s="88"/>
      <c r="Z362" s="87">
        <f t="shared" si="118"/>
        <v>0</v>
      </c>
      <c r="AA362" s="87"/>
      <c r="AB362" s="87">
        <f t="shared" si="109"/>
        <v>0</v>
      </c>
      <c r="AC362" s="87">
        <v>13500000</v>
      </c>
      <c r="AD362" s="87">
        <f t="shared" si="110"/>
        <v>16065000</v>
      </c>
      <c r="AE362" s="89"/>
      <c r="AF362" s="90">
        <f t="shared" si="111"/>
        <v>0</v>
      </c>
      <c r="AG362" s="90"/>
      <c r="AH362" s="90">
        <f t="shared" si="112"/>
        <v>0</v>
      </c>
      <c r="AI362" s="90"/>
      <c r="AJ362" s="90">
        <f t="shared" si="113"/>
        <v>0</v>
      </c>
      <c r="AK362" s="90"/>
      <c r="AL362" s="90">
        <f t="shared" si="114"/>
        <v>0</v>
      </c>
      <c r="AM362" s="90"/>
      <c r="AN362" s="90">
        <f t="shared" si="115"/>
        <v>0</v>
      </c>
      <c r="AO362" s="90">
        <v>14850000</v>
      </c>
      <c r="AP362" s="91">
        <f t="shared" si="116"/>
        <v>17671500</v>
      </c>
      <c r="AQ362" s="92" t="e">
        <f t="shared" si="70"/>
        <v>#DIV/0!</v>
      </c>
      <c r="AR362" s="93" t="e">
        <f t="shared" si="71"/>
        <v>#DIV/0!</v>
      </c>
      <c r="AS362" s="94" t="e">
        <f t="shared" si="72"/>
        <v>#DIV/0!</v>
      </c>
      <c r="AT362" s="94" t="e">
        <f t="shared" si="73"/>
        <v>#DIV/0!</v>
      </c>
      <c r="AU362" s="94" t="e">
        <f t="shared" si="74"/>
        <v>#DIV/0!</v>
      </c>
      <c r="AV362" s="94" t="e">
        <f t="shared" si="75"/>
        <v>#DIV/0!</v>
      </c>
      <c r="AW362" s="94" t="e">
        <f t="shared" si="76"/>
        <v>#DIV/0!</v>
      </c>
      <c r="AX362" s="94" t="e">
        <f t="shared" si="77"/>
        <v>#DIV/0!</v>
      </c>
      <c r="AY362" s="94" t="e">
        <f t="shared" si="78"/>
        <v>#DIV/0!</v>
      </c>
      <c r="AZ362" s="94" t="e">
        <f t="shared" si="79"/>
        <v>#DIV/0!</v>
      </c>
      <c r="BA362" s="94">
        <f t="shared" si="80"/>
        <v>14175000</v>
      </c>
      <c r="BB362" s="95">
        <f t="shared" si="81"/>
        <v>16868250</v>
      </c>
      <c r="BC362" s="23"/>
      <c r="BD362" s="96">
        <f t="shared" si="82"/>
        <v>0</v>
      </c>
      <c r="BE362" s="96">
        <f t="shared" si="83"/>
        <v>0</v>
      </c>
      <c r="BF362" s="96">
        <f t="shared" si="84"/>
        <v>0</v>
      </c>
      <c r="BG362" s="96">
        <f t="shared" si="85"/>
        <v>0</v>
      </c>
      <c r="BH362" s="96">
        <f t="shared" si="86"/>
        <v>0</v>
      </c>
      <c r="BI362" s="96">
        <f t="shared" si="87"/>
        <v>14142857</v>
      </c>
      <c r="BJ362" s="97">
        <f t="shared" si="88"/>
        <v>0</v>
      </c>
      <c r="BK362" s="96">
        <f t="shared" si="89"/>
        <v>0</v>
      </c>
      <c r="BL362" s="96">
        <f t="shared" si="90"/>
        <v>0</v>
      </c>
      <c r="BM362" s="96">
        <f t="shared" si="91"/>
        <v>0</v>
      </c>
      <c r="BN362" s="96">
        <f t="shared" si="92"/>
        <v>0</v>
      </c>
      <c r="BO362" s="96">
        <f t="shared" si="93"/>
        <v>14175000</v>
      </c>
      <c r="BP362" s="97">
        <f t="shared" si="94"/>
        <v>0</v>
      </c>
      <c r="BQ362" s="96">
        <f t="shared" si="95"/>
        <v>0</v>
      </c>
      <c r="BR362" s="96">
        <f t="shared" si="96"/>
        <v>0</v>
      </c>
      <c r="BS362" s="96">
        <f t="shared" si="97"/>
        <v>0</v>
      </c>
      <c r="BT362" s="96">
        <f t="shared" si="98"/>
        <v>0</v>
      </c>
      <c r="BU362" s="98">
        <f t="shared" si="99"/>
        <v>14175000</v>
      </c>
      <c r="BV362" s="77">
        <f t="shared" si="100"/>
        <v>14175000</v>
      </c>
      <c r="BW362" s="9"/>
      <c r="BX362" s="9"/>
      <c r="BY362" s="9"/>
      <c r="BZ362" s="9"/>
      <c r="CA362" s="9"/>
      <c r="CB362" s="9"/>
      <c r="CC362" s="9"/>
      <c r="CD362" s="9"/>
      <c r="CE362" s="9"/>
      <c r="CF362" s="9"/>
      <c r="CG362" s="9"/>
      <c r="CH362" s="9"/>
      <c r="CI362" s="9"/>
      <c r="CJ362" s="9"/>
      <c r="CK362" s="9"/>
      <c r="CL362" s="9"/>
      <c r="CM362" s="9"/>
      <c r="CN362" s="9"/>
      <c r="CO362" s="9"/>
      <c r="CP362" s="9"/>
    </row>
    <row r="363" spans="1:94" ht="20.25" hidden="1" customHeight="1" x14ac:dyDescent="0.35">
      <c r="A363" s="79">
        <v>341</v>
      </c>
      <c r="B363" s="79" t="s">
        <v>35</v>
      </c>
      <c r="C363" s="80" t="s">
        <v>280</v>
      </c>
      <c r="D363" s="80" t="str">
        <f t="shared" si="68"/>
        <v>MANO DE OBRA|COPAS RIN</v>
      </c>
      <c r="E363" s="81" t="s">
        <v>10</v>
      </c>
      <c r="F363" s="82">
        <v>1</v>
      </c>
      <c r="G363" s="83">
        <v>44800.299635755</v>
      </c>
      <c r="H363" s="84">
        <f t="shared" si="101"/>
        <v>53312.356566548449</v>
      </c>
      <c r="I363" s="84">
        <v>44800.299635755</v>
      </c>
      <c r="J363" s="84">
        <f t="shared" si="102"/>
        <v>53312.356566548449</v>
      </c>
      <c r="K363" s="84">
        <v>0.91392000000000007</v>
      </c>
      <c r="L363" s="84">
        <f t="shared" si="103"/>
        <v>1.0875648</v>
      </c>
      <c r="M363" s="84">
        <v>14.633599999999999</v>
      </c>
      <c r="N363" s="84">
        <f t="shared" si="104"/>
        <v>17.413983999999999</v>
      </c>
      <c r="O363" s="84">
        <v>10.88</v>
      </c>
      <c r="P363" s="84">
        <f t="shared" si="105"/>
        <v>12.9472</v>
      </c>
      <c r="Q363" s="84"/>
      <c r="R363" s="84">
        <f t="shared" si="69"/>
        <v>0</v>
      </c>
      <c r="S363" s="86">
        <v>21000</v>
      </c>
      <c r="T363" s="87">
        <f t="shared" si="106"/>
        <v>24990</v>
      </c>
      <c r="U363" s="87">
        <v>21000</v>
      </c>
      <c r="V363" s="87">
        <f t="shared" si="107"/>
        <v>24990</v>
      </c>
      <c r="W363" s="87">
        <v>21000</v>
      </c>
      <c r="X363" s="87">
        <f t="shared" si="108"/>
        <v>24990</v>
      </c>
      <c r="Y363" s="88">
        <v>21000</v>
      </c>
      <c r="Z363" s="87">
        <f t="shared" si="118"/>
        <v>24990</v>
      </c>
      <c r="AA363" s="87">
        <v>21000</v>
      </c>
      <c r="AB363" s="87">
        <f t="shared" si="109"/>
        <v>24990</v>
      </c>
      <c r="AC363" s="87">
        <v>21000</v>
      </c>
      <c r="AD363" s="87">
        <f t="shared" si="110"/>
        <v>24990</v>
      </c>
      <c r="AE363" s="89">
        <v>23100</v>
      </c>
      <c r="AF363" s="90">
        <f t="shared" si="111"/>
        <v>27489</v>
      </c>
      <c r="AG363" s="90">
        <v>23100</v>
      </c>
      <c r="AH363" s="90">
        <f t="shared" si="112"/>
        <v>27489</v>
      </c>
      <c r="AI363" s="90">
        <v>23100</v>
      </c>
      <c r="AJ363" s="90">
        <f t="shared" si="113"/>
        <v>27489</v>
      </c>
      <c r="AK363" s="90">
        <v>23100</v>
      </c>
      <c r="AL363" s="90">
        <f t="shared" si="114"/>
        <v>27489</v>
      </c>
      <c r="AM363" s="90">
        <v>23100</v>
      </c>
      <c r="AN363" s="90">
        <f t="shared" si="115"/>
        <v>27489</v>
      </c>
      <c r="AO363" s="90">
        <v>23100</v>
      </c>
      <c r="AP363" s="91">
        <f t="shared" si="116"/>
        <v>27489</v>
      </c>
      <c r="AQ363" s="92">
        <f t="shared" si="70"/>
        <v>29633.433211918335</v>
      </c>
      <c r="AR363" s="93">
        <f t="shared" si="71"/>
        <v>35263.785522182814</v>
      </c>
      <c r="AS363" s="94">
        <f t="shared" si="72"/>
        <v>29633.433211918335</v>
      </c>
      <c r="AT363" s="94">
        <f t="shared" si="73"/>
        <v>35263.785522182814</v>
      </c>
      <c r="AU363" s="94">
        <f t="shared" si="74"/>
        <v>14700.30464</v>
      </c>
      <c r="AV363" s="94">
        <f t="shared" si="75"/>
        <v>17493.3625216</v>
      </c>
      <c r="AW363" s="94">
        <f t="shared" si="76"/>
        <v>14704.877866666668</v>
      </c>
      <c r="AX363" s="94">
        <f t="shared" si="77"/>
        <v>17498.804661333335</v>
      </c>
      <c r="AY363" s="94">
        <f t="shared" si="78"/>
        <v>14703.626666666669</v>
      </c>
      <c r="AZ363" s="94">
        <f t="shared" si="79"/>
        <v>17497.315733333337</v>
      </c>
      <c r="BA363" s="94">
        <f t="shared" si="80"/>
        <v>22050</v>
      </c>
      <c r="BB363" s="95">
        <f t="shared" si="81"/>
        <v>26239.5</v>
      </c>
      <c r="BC363" s="23"/>
      <c r="BD363" s="96">
        <f t="shared" si="82"/>
        <v>26495</v>
      </c>
      <c r="BE363" s="96">
        <f t="shared" si="83"/>
        <v>26495</v>
      </c>
      <c r="BF363" s="96">
        <f t="shared" si="84"/>
        <v>3</v>
      </c>
      <c r="BG363" s="96">
        <f t="shared" si="85"/>
        <v>44</v>
      </c>
      <c r="BH363" s="96">
        <f t="shared" si="86"/>
        <v>33</v>
      </c>
      <c r="BI363" s="96">
        <f t="shared" si="87"/>
        <v>22000</v>
      </c>
      <c r="BJ363" s="97">
        <f t="shared" si="88"/>
        <v>29633</v>
      </c>
      <c r="BK363" s="96">
        <f t="shared" si="89"/>
        <v>29633</v>
      </c>
      <c r="BL363" s="96">
        <f t="shared" si="90"/>
        <v>14700</v>
      </c>
      <c r="BM363" s="96">
        <f t="shared" si="91"/>
        <v>14705</v>
      </c>
      <c r="BN363" s="96">
        <f t="shared" si="92"/>
        <v>14704</v>
      </c>
      <c r="BO363" s="96">
        <f t="shared" si="93"/>
        <v>22050</v>
      </c>
      <c r="BP363" s="97">
        <f t="shared" si="94"/>
        <v>22050</v>
      </c>
      <c r="BQ363" s="96">
        <f t="shared" si="95"/>
        <v>22050</v>
      </c>
      <c r="BR363" s="96">
        <f t="shared" si="96"/>
        <v>22050</v>
      </c>
      <c r="BS363" s="96">
        <f t="shared" si="97"/>
        <v>22050</v>
      </c>
      <c r="BT363" s="96">
        <f t="shared" si="98"/>
        <v>22050</v>
      </c>
      <c r="BU363" s="98">
        <f t="shared" si="99"/>
        <v>22050</v>
      </c>
      <c r="BV363" s="77">
        <f t="shared" si="100"/>
        <v>132300</v>
      </c>
      <c r="BW363" s="9"/>
      <c r="BX363" s="9"/>
      <c r="BY363" s="9"/>
      <c r="BZ363" s="9"/>
      <c r="CA363" s="9"/>
      <c r="CB363" s="9"/>
      <c r="CC363" s="9"/>
      <c r="CD363" s="9"/>
      <c r="CE363" s="9"/>
      <c r="CF363" s="9"/>
      <c r="CG363" s="9"/>
      <c r="CH363" s="9"/>
      <c r="CI363" s="9"/>
      <c r="CJ363" s="9"/>
      <c r="CK363" s="9"/>
      <c r="CL363" s="9"/>
      <c r="CM363" s="9"/>
      <c r="CN363" s="9"/>
      <c r="CO363" s="9"/>
      <c r="CP363" s="9"/>
    </row>
    <row r="364" spans="1:94" ht="20.25" hidden="1" customHeight="1" x14ac:dyDescent="0.35">
      <c r="A364" s="99">
        <v>342</v>
      </c>
      <c r="B364" s="99" t="s">
        <v>21</v>
      </c>
      <c r="C364" s="80" t="s">
        <v>280</v>
      </c>
      <c r="D364" s="80" t="str">
        <f t="shared" si="68"/>
        <v>REPUESTOS|COPAS RIN</v>
      </c>
      <c r="E364" s="81" t="s">
        <v>124</v>
      </c>
      <c r="F364" s="82">
        <v>1</v>
      </c>
      <c r="G364" s="83">
        <v>142244.79567306099</v>
      </c>
      <c r="H364" s="84">
        <f t="shared" si="101"/>
        <v>169271.30685094258</v>
      </c>
      <c r="I364" s="84">
        <v>195223.07573579199</v>
      </c>
      <c r="J364" s="84">
        <f t="shared" si="102"/>
        <v>232315.46012559245</v>
      </c>
      <c r="K364" s="84">
        <v>0.91392000000000007</v>
      </c>
      <c r="L364" s="84">
        <f t="shared" si="103"/>
        <v>1.0875648</v>
      </c>
      <c r="M364" s="84">
        <v>19.203199999999999</v>
      </c>
      <c r="N364" s="84">
        <f t="shared" si="104"/>
        <v>22.851807999999998</v>
      </c>
      <c r="O364" s="84">
        <v>14.144000000000002</v>
      </c>
      <c r="P364" s="84">
        <f t="shared" si="105"/>
        <v>16.83136</v>
      </c>
      <c r="Q364" s="84"/>
      <c r="R364" s="84">
        <f t="shared" si="69"/>
        <v>0</v>
      </c>
      <c r="S364" s="86">
        <v>93000</v>
      </c>
      <c r="T364" s="87">
        <f t="shared" si="106"/>
        <v>110670</v>
      </c>
      <c r="U364" s="87">
        <v>93000</v>
      </c>
      <c r="V364" s="87">
        <f t="shared" si="107"/>
        <v>110670</v>
      </c>
      <c r="W364" s="87">
        <v>260000</v>
      </c>
      <c r="X364" s="87">
        <f t="shared" si="108"/>
        <v>309400</v>
      </c>
      <c r="Y364" s="88">
        <v>120000</v>
      </c>
      <c r="Z364" s="87">
        <f t="shared" si="118"/>
        <v>142800</v>
      </c>
      <c r="AA364" s="87">
        <v>600000</v>
      </c>
      <c r="AB364" s="87">
        <f t="shared" si="109"/>
        <v>714000</v>
      </c>
      <c r="AC364" s="87">
        <v>50000</v>
      </c>
      <c r="AD364" s="87">
        <f t="shared" si="110"/>
        <v>59500</v>
      </c>
      <c r="AE364" s="89">
        <v>102300</v>
      </c>
      <c r="AF364" s="90">
        <f t="shared" si="111"/>
        <v>121737</v>
      </c>
      <c r="AG364" s="90">
        <v>102300</v>
      </c>
      <c r="AH364" s="90">
        <f t="shared" si="112"/>
        <v>121737</v>
      </c>
      <c r="AI364" s="90">
        <v>286000</v>
      </c>
      <c r="AJ364" s="90">
        <f t="shared" si="113"/>
        <v>340340</v>
      </c>
      <c r="AK364" s="90">
        <v>132000</v>
      </c>
      <c r="AL364" s="90">
        <f t="shared" si="114"/>
        <v>157080</v>
      </c>
      <c r="AM364" s="90">
        <v>660000</v>
      </c>
      <c r="AN364" s="90">
        <f t="shared" si="115"/>
        <v>785400</v>
      </c>
      <c r="AO364" s="90">
        <v>55000</v>
      </c>
      <c r="AP364" s="91">
        <f t="shared" si="116"/>
        <v>65450</v>
      </c>
      <c r="AQ364" s="92">
        <f t="shared" si="70"/>
        <v>112514.93189102033</v>
      </c>
      <c r="AR364" s="93">
        <f t="shared" si="71"/>
        <v>133892.76895031417</v>
      </c>
      <c r="AS364" s="94">
        <f t="shared" si="72"/>
        <v>130174.35857859733</v>
      </c>
      <c r="AT364" s="94">
        <f t="shared" si="73"/>
        <v>154907.48670853081</v>
      </c>
      <c r="AU364" s="94">
        <f t="shared" si="74"/>
        <v>182000.30463999999</v>
      </c>
      <c r="AV364" s="94">
        <f t="shared" si="75"/>
        <v>216580.36252159998</v>
      </c>
      <c r="AW364" s="94">
        <f t="shared" si="76"/>
        <v>84006.401066666658</v>
      </c>
      <c r="AX364" s="94">
        <f t="shared" si="77"/>
        <v>99967.617269333321</v>
      </c>
      <c r="AY364" s="94">
        <f t="shared" si="78"/>
        <v>420004.71466666664</v>
      </c>
      <c r="AZ364" s="94">
        <f t="shared" si="79"/>
        <v>499805.6104533333</v>
      </c>
      <c r="BA364" s="94">
        <f t="shared" si="80"/>
        <v>52500</v>
      </c>
      <c r="BB364" s="95">
        <f t="shared" si="81"/>
        <v>62475</v>
      </c>
      <c r="BC364" s="23"/>
      <c r="BD364" s="96">
        <f t="shared" si="82"/>
        <v>108861</v>
      </c>
      <c r="BE364" s="96">
        <f t="shared" si="83"/>
        <v>116958</v>
      </c>
      <c r="BF364" s="96">
        <f t="shared" si="84"/>
        <v>3</v>
      </c>
      <c r="BG364" s="96">
        <f t="shared" si="85"/>
        <v>58</v>
      </c>
      <c r="BH364" s="96">
        <f t="shared" si="86"/>
        <v>42</v>
      </c>
      <c r="BI364" s="96">
        <f t="shared" si="87"/>
        <v>52381</v>
      </c>
      <c r="BJ364" s="97">
        <f t="shared" si="88"/>
        <v>112515</v>
      </c>
      <c r="BK364" s="96">
        <f t="shared" si="89"/>
        <v>130174</v>
      </c>
      <c r="BL364" s="96">
        <f t="shared" si="90"/>
        <v>182000</v>
      </c>
      <c r="BM364" s="96">
        <f t="shared" si="91"/>
        <v>84006</v>
      </c>
      <c r="BN364" s="96">
        <f t="shared" si="92"/>
        <v>420005</v>
      </c>
      <c r="BO364" s="96">
        <f t="shared" si="93"/>
        <v>52500</v>
      </c>
      <c r="BP364" s="97">
        <f t="shared" si="94"/>
        <v>112515</v>
      </c>
      <c r="BQ364" s="96">
        <f t="shared" si="95"/>
        <v>97650</v>
      </c>
      <c r="BR364" s="96">
        <f t="shared" si="96"/>
        <v>273000</v>
      </c>
      <c r="BS364" s="96">
        <f t="shared" si="97"/>
        <v>126000</v>
      </c>
      <c r="BT364" s="96">
        <f t="shared" si="98"/>
        <v>630000</v>
      </c>
      <c r="BU364" s="98">
        <f t="shared" si="99"/>
        <v>52500</v>
      </c>
      <c r="BV364" s="77">
        <f t="shared" si="100"/>
        <v>1291665</v>
      </c>
      <c r="BW364" s="9"/>
      <c r="BX364" s="9"/>
      <c r="BY364" s="9"/>
      <c r="BZ364" s="9"/>
      <c r="CA364" s="9"/>
      <c r="CB364" s="9"/>
      <c r="CC364" s="9"/>
      <c r="CD364" s="9"/>
      <c r="CE364" s="9"/>
      <c r="CF364" s="9"/>
      <c r="CG364" s="9"/>
      <c r="CH364" s="9"/>
      <c r="CI364" s="9"/>
      <c r="CJ364" s="9"/>
      <c r="CK364" s="9"/>
      <c r="CL364" s="9"/>
      <c r="CM364" s="9"/>
      <c r="CN364" s="9"/>
      <c r="CO364" s="9"/>
      <c r="CP364" s="9"/>
    </row>
    <row r="365" spans="1:94" ht="20.25" hidden="1" customHeight="1" x14ac:dyDescent="0.35">
      <c r="A365" s="79">
        <v>343</v>
      </c>
      <c r="B365" s="79" t="s">
        <v>35</v>
      </c>
      <c r="C365" s="80" t="s">
        <v>281</v>
      </c>
      <c r="D365" s="80" t="str">
        <f t="shared" si="68"/>
        <v>MANO DE OBRA|CORONA Y SPEED</v>
      </c>
      <c r="E365" s="81" t="s">
        <v>10</v>
      </c>
      <c r="F365" s="82">
        <v>1</v>
      </c>
      <c r="G365" s="83">
        <v>806412.72698737192</v>
      </c>
      <c r="H365" s="84">
        <f t="shared" si="101"/>
        <v>959631.14511497249</v>
      </c>
      <c r="I365" s="84">
        <v>806412.72698737192</v>
      </c>
      <c r="J365" s="84">
        <f t="shared" si="102"/>
        <v>959631.14511497249</v>
      </c>
      <c r="K365" s="84">
        <v>0.91392000000000007</v>
      </c>
      <c r="L365" s="84">
        <f t="shared" si="103"/>
        <v>1.0875648</v>
      </c>
      <c r="M365" s="84">
        <v>14.633599999999999</v>
      </c>
      <c r="N365" s="84">
        <f t="shared" si="104"/>
        <v>17.413983999999999</v>
      </c>
      <c r="O365" s="84">
        <v>10.88</v>
      </c>
      <c r="P365" s="84">
        <f t="shared" si="105"/>
        <v>12.9472</v>
      </c>
      <c r="Q365" s="84"/>
      <c r="R365" s="84">
        <f t="shared" si="69"/>
        <v>0</v>
      </c>
      <c r="S365" s="86">
        <v>700000</v>
      </c>
      <c r="T365" s="87">
        <f t="shared" si="106"/>
        <v>833000</v>
      </c>
      <c r="U365" s="87">
        <v>700000</v>
      </c>
      <c r="V365" s="87">
        <f t="shared" si="107"/>
        <v>833000</v>
      </c>
      <c r="W365" s="87">
        <v>700000</v>
      </c>
      <c r="X365" s="87">
        <f t="shared" si="108"/>
        <v>833000</v>
      </c>
      <c r="Y365" s="88">
        <v>700000</v>
      </c>
      <c r="Z365" s="87">
        <f t="shared" si="118"/>
        <v>833000</v>
      </c>
      <c r="AA365" s="87">
        <v>700000</v>
      </c>
      <c r="AB365" s="87">
        <f t="shared" si="109"/>
        <v>833000</v>
      </c>
      <c r="AC365" s="87">
        <v>700000</v>
      </c>
      <c r="AD365" s="87">
        <f t="shared" si="110"/>
        <v>833000</v>
      </c>
      <c r="AE365" s="89">
        <v>770000</v>
      </c>
      <c r="AF365" s="90">
        <f t="shared" si="111"/>
        <v>916300</v>
      </c>
      <c r="AG365" s="90">
        <v>770000</v>
      </c>
      <c r="AH365" s="90">
        <f t="shared" si="112"/>
        <v>916300</v>
      </c>
      <c r="AI365" s="90">
        <v>770000</v>
      </c>
      <c r="AJ365" s="90">
        <f t="shared" si="113"/>
        <v>916300</v>
      </c>
      <c r="AK365" s="90">
        <v>770000</v>
      </c>
      <c r="AL365" s="90">
        <f t="shared" si="114"/>
        <v>916300</v>
      </c>
      <c r="AM365" s="90">
        <v>770000</v>
      </c>
      <c r="AN365" s="90">
        <f t="shared" si="115"/>
        <v>916300</v>
      </c>
      <c r="AO365" s="90">
        <v>770000</v>
      </c>
      <c r="AP365" s="91">
        <f t="shared" si="116"/>
        <v>916300</v>
      </c>
      <c r="AQ365" s="92">
        <f t="shared" si="70"/>
        <v>758804.24232912401</v>
      </c>
      <c r="AR365" s="93">
        <f t="shared" si="71"/>
        <v>902977.0483716575</v>
      </c>
      <c r="AS365" s="94">
        <f t="shared" si="72"/>
        <v>758804.24232912401</v>
      </c>
      <c r="AT365" s="94">
        <f t="shared" si="73"/>
        <v>902977.0483716575</v>
      </c>
      <c r="AU365" s="94">
        <f t="shared" si="74"/>
        <v>490000.30463999999</v>
      </c>
      <c r="AV365" s="94">
        <f t="shared" si="75"/>
        <v>583100.36252159998</v>
      </c>
      <c r="AW365" s="94">
        <f t="shared" si="76"/>
        <v>490004.87786666659</v>
      </c>
      <c r="AX365" s="94">
        <f t="shared" si="77"/>
        <v>583105.80466133321</v>
      </c>
      <c r="AY365" s="94">
        <f t="shared" si="78"/>
        <v>490003.62666666665</v>
      </c>
      <c r="AZ365" s="94">
        <f t="shared" si="79"/>
        <v>583104.31573333323</v>
      </c>
      <c r="BA365" s="94">
        <f t="shared" si="80"/>
        <v>735000</v>
      </c>
      <c r="BB365" s="95">
        <f t="shared" si="81"/>
        <v>874650</v>
      </c>
      <c r="BC365" s="23"/>
      <c r="BD365" s="96">
        <f t="shared" si="82"/>
        <v>756176</v>
      </c>
      <c r="BE365" s="96">
        <f t="shared" si="83"/>
        <v>756176</v>
      </c>
      <c r="BF365" s="96">
        <f t="shared" si="84"/>
        <v>3</v>
      </c>
      <c r="BG365" s="96">
        <f t="shared" si="85"/>
        <v>44</v>
      </c>
      <c r="BH365" s="96">
        <f t="shared" si="86"/>
        <v>33</v>
      </c>
      <c r="BI365" s="96">
        <f t="shared" si="87"/>
        <v>733333</v>
      </c>
      <c r="BJ365" s="97">
        <f t="shared" si="88"/>
        <v>758804</v>
      </c>
      <c r="BK365" s="96">
        <f t="shared" si="89"/>
        <v>758804</v>
      </c>
      <c r="BL365" s="96">
        <f t="shared" si="90"/>
        <v>490000</v>
      </c>
      <c r="BM365" s="96">
        <f t="shared" si="91"/>
        <v>490005</v>
      </c>
      <c r="BN365" s="96">
        <f t="shared" si="92"/>
        <v>490004</v>
      </c>
      <c r="BO365" s="96">
        <f t="shared" si="93"/>
        <v>735000</v>
      </c>
      <c r="BP365" s="97">
        <f t="shared" si="94"/>
        <v>758804</v>
      </c>
      <c r="BQ365" s="96">
        <f t="shared" si="95"/>
        <v>758804</v>
      </c>
      <c r="BR365" s="96">
        <f t="shared" si="96"/>
        <v>735000</v>
      </c>
      <c r="BS365" s="96">
        <f t="shared" si="97"/>
        <v>735000</v>
      </c>
      <c r="BT365" s="96">
        <f t="shared" si="98"/>
        <v>735000</v>
      </c>
      <c r="BU365" s="98">
        <f t="shared" si="99"/>
        <v>735000</v>
      </c>
      <c r="BV365" s="77">
        <f t="shared" si="100"/>
        <v>4457608</v>
      </c>
      <c r="BW365" s="9"/>
      <c r="BX365" s="9"/>
      <c r="BY365" s="9"/>
      <c r="BZ365" s="9"/>
      <c r="CA365" s="9"/>
      <c r="CB365" s="9"/>
      <c r="CC365" s="9"/>
      <c r="CD365" s="9"/>
      <c r="CE365" s="9"/>
      <c r="CF365" s="9"/>
      <c r="CG365" s="9"/>
      <c r="CH365" s="9"/>
      <c r="CI365" s="9"/>
      <c r="CJ365" s="9"/>
      <c r="CK365" s="9"/>
      <c r="CL365" s="9"/>
      <c r="CM365" s="9"/>
      <c r="CN365" s="9"/>
      <c r="CO365" s="9"/>
      <c r="CP365" s="9"/>
    </row>
    <row r="366" spans="1:94" ht="20.25" hidden="1" customHeight="1" x14ac:dyDescent="0.35">
      <c r="A366" s="99">
        <v>344</v>
      </c>
      <c r="B366" s="99" t="s">
        <v>21</v>
      </c>
      <c r="C366" s="80" t="s">
        <v>281</v>
      </c>
      <c r="D366" s="80" t="str">
        <f t="shared" si="68"/>
        <v>REPUESTOS|CORONA Y SPEED</v>
      </c>
      <c r="E366" s="81" t="s">
        <v>124</v>
      </c>
      <c r="F366" s="82">
        <v>1</v>
      </c>
      <c r="G366" s="83">
        <v>2278503.0602434087</v>
      </c>
      <c r="H366" s="84">
        <f t="shared" si="101"/>
        <v>2711418.6416896563</v>
      </c>
      <c r="I366" s="84">
        <v>2608022.6805404872</v>
      </c>
      <c r="J366" s="84">
        <f t="shared" si="102"/>
        <v>3103546.9898431795</v>
      </c>
      <c r="K366" s="84">
        <v>3275794.2899199999</v>
      </c>
      <c r="L366" s="84">
        <f t="shared" si="103"/>
        <v>3898195.2050047996</v>
      </c>
      <c r="M366" s="84">
        <v>17.375360000000001</v>
      </c>
      <c r="N366" s="84">
        <f t="shared" si="104"/>
        <v>20.6766784</v>
      </c>
      <c r="O366" s="84">
        <v>14.144000000000002</v>
      </c>
      <c r="P366" s="84">
        <f t="shared" si="105"/>
        <v>16.83136</v>
      </c>
      <c r="Q366" s="84"/>
      <c r="R366" s="84">
        <f t="shared" si="69"/>
        <v>0</v>
      </c>
      <c r="S366" s="86">
        <v>1936000</v>
      </c>
      <c r="T366" s="87">
        <f t="shared" si="106"/>
        <v>2303840</v>
      </c>
      <c r="U366" s="87">
        <v>2358000</v>
      </c>
      <c r="V366" s="87">
        <f t="shared" si="107"/>
        <v>2806020</v>
      </c>
      <c r="W366" s="87">
        <v>4500000</v>
      </c>
      <c r="X366" s="87">
        <f t="shared" si="108"/>
        <v>5355000</v>
      </c>
      <c r="Y366" s="88">
        <v>3500000</v>
      </c>
      <c r="Z366" s="87">
        <f t="shared" si="118"/>
        <v>4165000</v>
      </c>
      <c r="AA366" s="87">
        <v>3500000</v>
      </c>
      <c r="AB366" s="87">
        <f t="shared" si="109"/>
        <v>4165000</v>
      </c>
      <c r="AC366" s="87">
        <v>2600000</v>
      </c>
      <c r="AD366" s="87">
        <f t="shared" si="110"/>
        <v>3094000</v>
      </c>
      <c r="AE366" s="89">
        <v>2129600</v>
      </c>
      <c r="AF366" s="90">
        <f t="shared" si="111"/>
        <v>2534224</v>
      </c>
      <c r="AG366" s="90">
        <v>2593800</v>
      </c>
      <c r="AH366" s="90">
        <f t="shared" si="112"/>
        <v>3086622</v>
      </c>
      <c r="AI366" s="90">
        <v>4950000</v>
      </c>
      <c r="AJ366" s="90">
        <f t="shared" si="113"/>
        <v>5890500</v>
      </c>
      <c r="AK366" s="90">
        <v>3850000</v>
      </c>
      <c r="AL366" s="90">
        <f t="shared" si="114"/>
        <v>4581500</v>
      </c>
      <c r="AM366" s="90">
        <v>3850000</v>
      </c>
      <c r="AN366" s="90">
        <f t="shared" si="115"/>
        <v>4581500</v>
      </c>
      <c r="AO366" s="90">
        <v>2860000</v>
      </c>
      <c r="AP366" s="91">
        <f t="shared" si="116"/>
        <v>3403400</v>
      </c>
      <c r="AQ366" s="92">
        <f t="shared" si="70"/>
        <v>2114701.0200811364</v>
      </c>
      <c r="AR366" s="93">
        <f t="shared" si="71"/>
        <v>2516494.2138965521</v>
      </c>
      <c r="AS366" s="94">
        <f t="shared" si="72"/>
        <v>2519940.8935134956</v>
      </c>
      <c r="AT366" s="94">
        <f t="shared" si="73"/>
        <v>2998729.6632810598</v>
      </c>
      <c r="AU366" s="94">
        <f t="shared" si="74"/>
        <v>4241931.4299733331</v>
      </c>
      <c r="AV366" s="94">
        <f t="shared" si="75"/>
        <v>5047898.4016682664</v>
      </c>
      <c r="AW366" s="94">
        <f t="shared" si="76"/>
        <v>2450005.7917866665</v>
      </c>
      <c r="AX366" s="94">
        <f t="shared" si="77"/>
        <v>2915506.892226133</v>
      </c>
      <c r="AY366" s="94">
        <f t="shared" si="78"/>
        <v>2450004.7146666665</v>
      </c>
      <c r="AZ366" s="94">
        <f t="shared" si="79"/>
        <v>2915505.6104533328</v>
      </c>
      <c r="BA366" s="94">
        <f t="shared" si="80"/>
        <v>2730000</v>
      </c>
      <c r="BB366" s="95">
        <f t="shared" si="81"/>
        <v>3248700</v>
      </c>
      <c r="BC366" s="23"/>
      <c r="BD366" s="96">
        <f t="shared" si="82"/>
        <v>2105285</v>
      </c>
      <c r="BE366" s="96">
        <f t="shared" si="83"/>
        <v>2514553</v>
      </c>
      <c r="BF366" s="96">
        <f t="shared" si="84"/>
        <v>4112339</v>
      </c>
      <c r="BG366" s="96">
        <f t="shared" si="85"/>
        <v>52</v>
      </c>
      <c r="BH366" s="96">
        <f t="shared" si="86"/>
        <v>42</v>
      </c>
      <c r="BI366" s="96">
        <f t="shared" si="87"/>
        <v>2723810</v>
      </c>
      <c r="BJ366" s="97">
        <f t="shared" si="88"/>
        <v>2114701</v>
      </c>
      <c r="BK366" s="96">
        <f t="shared" si="89"/>
        <v>2519941</v>
      </c>
      <c r="BL366" s="96">
        <f t="shared" si="90"/>
        <v>4241931</v>
      </c>
      <c r="BM366" s="96">
        <f t="shared" si="91"/>
        <v>2450006</v>
      </c>
      <c r="BN366" s="96">
        <f t="shared" si="92"/>
        <v>2450005</v>
      </c>
      <c r="BO366" s="96">
        <f t="shared" si="93"/>
        <v>2730000</v>
      </c>
      <c r="BP366" s="97">
        <f t="shared" si="94"/>
        <v>2114701</v>
      </c>
      <c r="BQ366" s="96">
        <f t="shared" si="95"/>
        <v>2519941</v>
      </c>
      <c r="BR366" s="96">
        <f t="shared" si="96"/>
        <v>4241931</v>
      </c>
      <c r="BS366" s="96">
        <f t="shared" si="97"/>
        <v>3675000</v>
      </c>
      <c r="BT366" s="96">
        <f t="shared" si="98"/>
        <v>3675000</v>
      </c>
      <c r="BU366" s="98">
        <f t="shared" si="99"/>
        <v>2730000</v>
      </c>
      <c r="BV366" s="77">
        <f t="shared" si="100"/>
        <v>18956573</v>
      </c>
      <c r="BW366" s="9"/>
      <c r="BX366" s="9"/>
      <c r="BY366" s="9"/>
      <c r="BZ366" s="9"/>
      <c r="CA366" s="9"/>
      <c r="CB366" s="9"/>
      <c r="CC366" s="9"/>
      <c r="CD366" s="9"/>
      <c r="CE366" s="9"/>
      <c r="CF366" s="9"/>
      <c r="CG366" s="9"/>
      <c r="CH366" s="9"/>
      <c r="CI366" s="9"/>
      <c r="CJ366" s="9"/>
      <c r="CK366" s="9"/>
      <c r="CL366" s="9"/>
      <c r="CM366" s="9"/>
      <c r="CN366" s="9"/>
      <c r="CO366" s="9"/>
      <c r="CP366" s="9"/>
    </row>
    <row r="367" spans="1:94" ht="20.25" hidden="1" customHeight="1" x14ac:dyDescent="0.35">
      <c r="A367" s="79">
        <v>345</v>
      </c>
      <c r="B367" s="79" t="s">
        <v>35</v>
      </c>
      <c r="C367" s="80" t="s">
        <v>282</v>
      </c>
      <c r="D367" s="80" t="str">
        <f t="shared" si="68"/>
        <v>MANO DE OBRA|CORREA AIRE ACONDICIONADO</v>
      </c>
      <c r="E367" s="81" t="s">
        <v>10</v>
      </c>
      <c r="F367" s="82">
        <v>1</v>
      </c>
      <c r="G367" s="83">
        <v>67201.368899437002</v>
      </c>
      <c r="H367" s="84">
        <f t="shared" si="101"/>
        <v>79969.628990330035</v>
      </c>
      <c r="I367" s="84">
        <v>67201.368899437002</v>
      </c>
      <c r="J367" s="84">
        <f t="shared" si="102"/>
        <v>79969.628990330035</v>
      </c>
      <c r="K367" s="84">
        <v>95963.427840000004</v>
      </c>
      <c r="L367" s="84">
        <f t="shared" si="103"/>
        <v>114196.4791296</v>
      </c>
      <c r="M367" s="84">
        <v>19202.743040000005</v>
      </c>
      <c r="N367" s="84">
        <f t="shared" si="104"/>
        <v>22851.264217600004</v>
      </c>
      <c r="O367" s="84">
        <v>9732.16</v>
      </c>
      <c r="P367" s="84">
        <f t="shared" si="105"/>
        <v>11581.270399999999</v>
      </c>
      <c r="Q367" s="84"/>
      <c r="R367" s="84">
        <f t="shared" si="69"/>
        <v>0</v>
      </c>
      <c r="S367" s="86">
        <v>87500</v>
      </c>
      <c r="T367" s="87">
        <f t="shared" si="106"/>
        <v>104125</v>
      </c>
      <c r="U367" s="87">
        <v>87500</v>
      </c>
      <c r="V367" s="87">
        <f t="shared" si="107"/>
        <v>104125</v>
      </c>
      <c r="W367" s="87">
        <v>87500</v>
      </c>
      <c r="X367" s="87">
        <f t="shared" si="108"/>
        <v>104125</v>
      </c>
      <c r="Y367" s="88">
        <v>87500</v>
      </c>
      <c r="Z367" s="87">
        <f t="shared" si="118"/>
        <v>104125</v>
      </c>
      <c r="AA367" s="87">
        <v>87500</v>
      </c>
      <c r="AB367" s="87">
        <f t="shared" si="109"/>
        <v>104125</v>
      </c>
      <c r="AC367" s="87">
        <v>87500</v>
      </c>
      <c r="AD367" s="87">
        <f t="shared" si="110"/>
        <v>104125</v>
      </c>
      <c r="AE367" s="89">
        <v>96300</v>
      </c>
      <c r="AF367" s="90">
        <f t="shared" si="111"/>
        <v>114597</v>
      </c>
      <c r="AG367" s="90">
        <v>96300</v>
      </c>
      <c r="AH367" s="90">
        <f t="shared" si="112"/>
        <v>114597</v>
      </c>
      <c r="AI367" s="90">
        <v>96300</v>
      </c>
      <c r="AJ367" s="90">
        <f t="shared" si="113"/>
        <v>114597</v>
      </c>
      <c r="AK367" s="90">
        <v>96300</v>
      </c>
      <c r="AL367" s="90">
        <f t="shared" si="114"/>
        <v>114597</v>
      </c>
      <c r="AM367" s="90">
        <v>96300</v>
      </c>
      <c r="AN367" s="90">
        <f t="shared" si="115"/>
        <v>114597</v>
      </c>
      <c r="AO367" s="90">
        <v>96300</v>
      </c>
      <c r="AP367" s="91">
        <f t="shared" si="116"/>
        <v>114597</v>
      </c>
      <c r="AQ367" s="92">
        <f t="shared" si="70"/>
        <v>83667.122966479001</v>
      </c>
      <c r="AR367" s="93">
        <f t="shared" si="71"/>
        <v>99563.876330110012</v>
      </c>
      <c r="AS367" s="94">
        <f t="shared" si="72"/>
        <v>83667.122966479001</v>
      </c>
      <c r="AT367" s="94">
        <f t="shared" si="73"/>
        <v>99563.876330110012</v>
      </c>
      <c r="AU367" s="94">
        <f t="shared" si="74"/>
        <v>93254.475946666673</v>
      </c>
      <c r="AV367" s="94">
        <f t="shared" si="75"/>
        <v>110972.82637653334</v>
      </c>
      <c r="AW367" s="94">
        <f t="shared" si="76"/>
        <v>67667.581013333329</v>
      </c>
      <c r="AX367" s="94">
        <f t="shared" si="77"/>
        <v>80524.421405866655</v>
      </c>
      <c r="AY367" s="94">
        <f t="shared" si="78"/>
        <v>64510.720000000001</v>
      </c>
      <c r="AZ367" s="94">
        <f t="shared" si="79"/>
        <v>76767.756800000003</v>
      </c>
      <c r="BA367" s="94">
        <f t="shared" si="80"/>
        <v>91900</v>
      </c>
      <c r="BB367" s="95">
        <f t="shared" si="81"/>
        <v>109361</v>
      </c>
      <c r="BC367" s="23"/>
      <c r="BD367" s="96">
        <f t="shared" si="82"/>
        <v>81758</v>
      </c>
      <c r="BE367" s="96">
        <f t="shared" si="83"/>
        <v>81758</v>
      </c>
      <c r="BF367" s="96">
        <f t="shared" si="84"/>
        <v>93071</v>
      </c>
      <c r="BG367" s="96">
        <f t="shared" si="85"/>
        <v>40602</v>
      </c>
      <c r="BH367" s="96">
        <f t="shared" si="86"/>
        <v>24084</v>
      </c>
      <c r="BI367" s="96">
        <f t="shared" si="87"/>
        <v>91689</v>
      </c>
      <c r="BJ367" s="97">
        <f t="shared" si="88"/>
        <v>83667</v>
      </c>
      <c r="BK367" s="96">
        <f t="shared" si="89"/>
        <v>83667</v>
      </c>
      <c r="BL367" s="96">
        <f t="shared" si="90"/>
        <v>93254</v>
      </c>
      <c r="BM367" s="96">
        <f t="shared" si="91"/>
        <v>67668</v>
      </c>
      <c r="BN367" s="96">
        <f t="shared" si="92"/>
        <v>64511</v>
      </c>
      <c r="BO367" s="96">
        <f t="shared" si="93"/>
        <v>91900</v>
      </c>
      <c r="BP367" s="97">
        <f t="shared" si="94"/>
        <v>83667</v>
      </c>
      <c r="BQ367" s="96">
        <f t="shared" si="95"/>
        <v>83667</v>
      </c>
      <c r="BR367" s="96">
        <f t="shared" si="96"/>
        <v>93254</v>
      </c>
      <c r="BS367" s="96">
        <f t="shared" si="97"/>
        <v>91900</v>
      </c>
      <c r="BT367" s="96">
        <f t="shared" si="98"/>
        <v>91900</v>
      </c>
      <c r="BU367" s="98">
        <f t="shared" si="99"/>
        <v>91900</v>
      </c>
      <c r="BV367" s="77">
        <f t="shared" si="100"/>
        <v>536288</v>
      </c>
      <c r="BW367" s="9"/>
      <c r="BX367" s="9"/>
      <c r="BY367" s="9"/>
      <c r="BZ367" s="9"/>
      <c r="CA367" s="9"/>
      <c r="CB367" s="9"/>
      <c r="CC367" s="9"/>
      <c r="CD367" s="9"/>
      <c r="CE367" s="9"/>
      <c r="CF367" s="9"/>
      <c r="CG367" s="9"/>
      <c r="CH367" s="9"/>
      <c r="CI367" s="9"/>
      <c r="CJ367" s="9"/>
      <c r="CK367" s="9"/>
      <c r="CL367" s="9"/>
      <c r="CM367" s="9"/>
      <c r="CN367" s="9"/>
      <c r="CO367" s="9"/>
      <c r="CP367" s="9"/>
    </row>
    <row r="368" spans="1:94" ht="20.25" hidden="1" customHeight="1" x14ac:dyDescent="0.35">
      <c r="A368" s="99">
        <v>346</v>
      </c>
      <c r="B368" s="99" t="s">
        <v>21</v>
      </c>
      <c r="C368" s="80" t="s">
        <v>282</v>
      </c>
      <c r="D368" s="80" t="str">
        <f t="shared" si="68"/>
        <v>REPUESTOS|CORREA AIRE ACONDICIONADO</v>
      </c>
      <c r="E368" s="81" t="s">
        <v>84</v>
      </c>
      <c r="F368" s="82">
        <v>1</v>
      </c>
      <c r="G368" s="83">
        <v>158530.74650994697</v>
      </c>
      <c r="H368" s="84">
        <f t="shared" si="101"/>
        <v>188651.58834683688</v>
      </c>
      <c r="I368" s="84">
        <v>213295.41617454198</v>
      </c>
      <c r="J368" s="84">
        <f t="shared" si="102"/>
        <v>253821.54524770495</v>
      </c>
      <c r="K368" s="84">
        <v>108800.00000000001</v>
      </c>
      <c r="L368" s="84">
        <f t="shared" si="103"/>
        <v>129472.00000000001</v>
      </c>
      <c r="M368" s="84">
        <v>40149.941760000002</v>
      </c>
      <c r="N368" s="84">
        <f t="shared" si="104"/>
        <v>47778.430694399998</v>
      </c>
      <c r="O368" s="84">
        <v>20767.744000000002</v>
      </c>
      <c r="P368" s="84">
        <f t="shared" si="105"/>
        <v>24713.615360000003</v>
      </c>
      <c r="Q368" s="84"/>
      <c r="R368" s="84">
        <f t="shared" si="69"/>
        <v>0</v>
      </c>
      <c r="S368" s="86">
        <v>172500</v>
      </c>
      <c r="T368" s="87">
        <f t="shared" si="106"/>
        <v>205275</v>
      </c>
      <c r="U368" s="87">
        <v>186000</v>
      </c>
      <c r="V368" s="87">
        <f t="shared" si="107"/>
        <v>221340</v>
      </c>
      <c r="W368" s="87">
        <v>400000</v>
      </c>
      <c r="X368" s="87">
        <f t="shared" si="108"/>
        <v>476000</v>
      </c>
      <c r="Y368" s="88">
        <v>180000</v>
      </c>
      <c r="Z368" s="87">
        <f t="shared" si="118"/>
        <v>214200</v>
      </c>
      <c r="AA368" s="87">
        <v>250000</v>
      </c>
      <c r="AB368" s="87">
        <f t="shared" si="109"/>
        <v>297500</v>
      </c>
      <c r="AC368" s="87">
        <v>350000</v>
      </c>
      <c r="AD368" s="87">
        <f t="shared" si="110"/>
        <v>416500</v>
      </c>
      <c r="AE368" s="89">
        <v>189800</v>
      </c>
      <c r="AF368" s="90">
        <f t="shared" si="111"/>
        <v>225862</v>
      </c>
      <c r="AG368" s="90">
        <v>204600</v>
      </c>
      <c r="AH368" s="90">
        <f t="shared" si="112"/>
        <v>243474</v>
      </c>
      <c r="AI368" s="90">
        <v>440000</v>
      </c>
      <c r="AJ368" s="90">
        <f t="shared" si="113"/>
        <v>523600</v>
      </c>
      <c r="AK368" s="90">
        <v>198000</v>
      </c>
      <c r="AL368" s="90">
        <f t="shared" si="114"/>
        <v>235620</v>
      </c>
      <c r="AM368" s="90">
        <v>275000</v>
      </c>
      <c r="AN368" s="90">
        <f t="shared" si="115"/>
        <v>327250</v>
      </c>
      <c r="AO368" s="90">
        <v>385000</v>
      </c>
      <c r="AP368" s="91">
        <f t="shared" si="116"/>
        <v>458150</v>
      </c>
      <c r="AQ368" s="92">
        <f t="shared" si="70"/>
        <v>173610.248836649</v>
      </c>
      <c r="AR368" s="93">
        <f t="shared" si="71"/>
        <v>206596.19611561231</v>
      </c>
      <c r="AS368" s="94">
        <f t="shared" si="72"/>
        <v>201298.47205818063</v>
      </c>
      <c r="AT368" s="94">
        <f t="shared" si="73"/>
        <v>239545.18174923494</v>
      </c>
      <c r="AU368" s="94">
        <f t="shared" si="74"/>
        <v>316266.66666666669</v>
      </c>
      <c r="AV368" s="94">
        <f t="shared" si="75"/>
        <v>376357.33333333331</v>
      </c>
      <c r="AW368" s="94">
        <f t="shared" si="76"/>
        <v>139383.31392000002</v>
      </c>
      <c r="AX368" s="94">
        <f t="shared" si="77"/>
        <v>165866.1435648</v>
      </c>
      <c r="AY368" s="94">
        <f t="shared" si="78"/>
        <v>181922.58133333331</v>
      </c>
      <c r="AZ368" s="94">
        <f t="shared" si="79"/>
        <v>216487.87178666663</v>
      </c>
      <c r="BA368" s="94">
        <f t="shared" si="80"/>
        <v>367500</v>
      </c>
      <c r="BB368" s="95">
        <f t="shared" si="81"/>
        <v>437325</v>
      </c>
      <c r="BC368" s="23"/>
      <c r="BD368" s="96">
        <f t="shared" si="82"/>
        <v>172674</v>
      </c>
      <c r="BE368" s="96">
        <f t="shared" si="83"/>
        <v>200639</v>
      </c>
      <c r="BF368" s="96">
        <f t="shared" si="84"/>
        <v>214840</v>
      </c>
      <c r="BG368" s="96">
        <f t="shared" si="85"/>
        <v>84477</v>
      </c>
      <c r="BH368" s="96">
        <f t="shared" si="86"/>
        <v>53775</v>
      </c>
      <c r="BI368" s="96">
        <f t="shared" si="87"/>
        <v>366667</v>
      </c>
      <c r="BJ368" s="97">
        <f t="shared" si="88"/>
        <v>173610</v>
      </c>
      <c r="BK368" s="96">
        <f t="shared" si="89"/>
        <v>201298</v>
      </c>
      <c r="BL368" s="96">
        <f t="shared" si="90"/>
        <v>316267</v>
      </c>
      <c r="BM368" s="96">
        <f t="shared" si="91"/>
        <v>139383</v>
      </c>
      <c r="BN368" s="96">
        <f t="shared" si="92"/>
        <v>181923</v>
      </c>
      <c r="BO368" s="96">
        <f t="shared" si="93"/>
        <v>367500</v>
      </c>
      <c r="BP368" s="97">
        <f t="shared" si="94"/>
        <v>173610</v>
      </c>
      <c r="BQ368" s="96">
        <f t="shared" si="95"/>
        <v>201298</v>
      </c>
      <c r="BR368" s="96">
        <f t="shared" si="96"/>
        <v>420000</v>
      </c>
      <c r="BS368" s="96">
        <f t="shared" si="97"/>
        <v>189000</v>
      </c>
      <c r="BT368" s="96">
        <f t="shared" si="98"/>
        <v>262500</v>
      </c>
      <c r="BU368" s="98">
        <f t="shared" si="99"/>
        <v>367500</v>
      </c>
      <c r="BV368" s="77">
        <f t="shared" si="100"/>
        <v>1613908</v>
      </c>
      <c r="BW368" s="9"/>
      <c r="BX368" s="9"/>
      <c r="BY368" s="9"/>
      <c r="BZ368" s="9"/>
      <c r="CA368" s="9"/>
      <c r="CB368" s="9"/>
      <c r="CC368" s="9"/>
      <c r="CD368" s="9"/>
      <c r="CE368" s="9"/>
      <c r="CF368" s="9"/>
      <c r="CG368" s="9"/>
      <c r="CH368" s="9"/>
      <c r="CI368" s="9"/>
      <c r="CJ368" s="9"/>
      <c r="CK368" s="9"/>
      <c r="CL368" s="9"/>
      <c r="CM368" s="9"/>
      <c r="CN368" s="9"/>
      <c r="CO368" s="9"/>
      <c r="CP368" s="9"/>
    </row>
    <row r="369" spans="1:94" ht="20.25" hidden="1" customHeight="1" x14ac:dyDescent="0.35">
      <c r="A369" s="79">
        <v>347</v>
      </c>
      <c r="B369" s="79" t="s">
        <v>35</v>
      </c>
      <c r="C369" s="80" t="s">
        <v>283</v>
      </c>
      <c r="D369" s="80" t="str">
        <f t="shared" si="68"/>
        <v>MANO DE OBRA|CORREA ALTERNADOR</v>
      </c>
      <c r="E369" s="81" t="s">
        <v>10</v>
      </c>
      <c r="F369" s="82">
        <v>1</v>
      </c>
      <c r="G369" s="83">
        <v>67201.368899437002</v>
      </c>
      <c r="H369" s="84">
        <f t="shared" si="101"/>
        <v>79969.628990330035</v>
      </c>
      <c r="I369" s="84">
        <v>67201.368899437002</v>
      </c>
      <c r="J369" s="84">
        <f t="shared" si="102"/>
        <v>79969.628990330035</v>
      </c>
      <c r="K369" s="84">
        <v>95963.427840000004</v>
      </c>
      <c r="L369" s="84">
        <f t="shared" si="103"/>
        <v>114196.4791296</v>
      </c>
      <c r="M369" s="84">
        <v>14.633599999999999</v>
      </c>
      <c r="N369" s="84">
        <f t="shared" si="104"/>
        <v>17.413983999999999</v>
      </c>
      <c r="O369" s="84">
        <v>10.88</v>
      </c>
      <c r="P369" s="84">
        <f t="shared" si="105"/>
        <v>12.9472</v>
      </c>
      <c r="Q369" s="84"/>
      <c r="R369" s="84">
        <f t="shared" si="69"/>
        <v>0</v>
      </c>
      <c r="S369" s="86">
        <v>87500</v>
      </c>
      <c r="T369" s="87">
        <f t="shared" si="106"/>
        <v>104125</v>
      </c>
      <c r="U369" s="87">
        <v>87500</v>
      </c>
      <c r="V369" s="87">
        <f t="shared" si="107"/>
        <v>104125</v>
      </c>
      <c r="W369" s="87">
        <v>87500</v>
      </c>
      <c r="X369" s="87">
        <f t="shared" si="108"/>
        <v>104125</v>
      </c>
      <c r="Y369" s="88">
        <v>87500</v>
      </c>
      <c r="Z369" s="87">
        <f t="shared" si="118"/>
        <v>104125</v>
      </c>
      <c r="AA369" s="87">
        <v>87500</v>
      </c>
      <c r="AB369" s="87">
        <f t="shared" si="109"/>
        <v>104125</v>
      </c>
      <c r="AC369" s="87">
        <v>87500</v>
      </c>
      <c r="AD369" s="87">
        <f t="shared" si="110"/>
        <v>104125</v>
      </c>
      <c r="AE369" s="89">
        <v>96300</v>
      </c>
      <c r="AF369" s="90">
        <f t="shared" si="111"/>
        <v>114597</v>
      </c>
      <c r="AG369" s="90">
        <v>96300</v>
      </c>
      <c r="AH369" s="90">
        <f t="shared" si="112"/>
        <v>114597</v>
      </c>
      <c r="AI369" s="90">
        <v>96300</v>
      </c>
      <c r="AJ369" s="90">
        <f t="shared" si="113"/>
        <v>114597</v>
      </c>
      <c r="AK369" s="90">
        <v>96300</v>
      </c>
      <c r="AL369" s="90">
        <f t="shared" si="114"/>
        <v>114597</v>
      </c>
      <c r="AM369" s="90">
        <v>96300</v>
      </c>
      <c r="AN369" s="90">
        <f t="shared" si="115"/>
        <v>114597</v>
      </c>
      <c r="AO369" s="90">
        <v>96300</v>
      </c>
      <c r="AP369" s="91">
        <f t="shared" si="116"/>
        <v>114597</v>
      </c>
      <c r="AQ369" s="92">
        <f t="shared" si="70"/>
        <v>83667.122966479001</v>
      </c>
      <c r="AR369" s="93">
        <f t="shared" si="71"/>
        <v>99563.876330110012</v>
      </c>
      <c r="AS369" s="94">
        <f t="shared" si="72"/>
        <v>83667.122966479001</v>
      </c>
      <c r="AT369" s="94">
        <f t="shared" si="73"/>
        <v>99563.876330110012</v>
      </c>
      <c r="AU369" s="94">
        <f t="shared" si="74"/>
        <v>93254.475946666673</v>
      </c>
      <c r="AV369" s="94">
        <f t="shared" si="75"/>
        <v>110972.82637653334</v>
      </c>
      <c r="AW369" s="94">
        <f t="shared" si="76"/>
        <v>61271.544533333334</v>
      </c>
      <c r="AX369" s="94">
        <f t="shared" si="77"/>
        <v>72913.137994666657</v>
      </c>
      <c r="AY369" s="94">
        <f t="shared" si="78"/>
        <v>61270.293333333335</v>
      </c>
      <c r="AZ369" s="94">
        <f t="shared" si="79"/>
        <v>72911.649066666665</v>
      </c>
      <c r="BA369" s="94">
        <f t="shared" si="80"/>
        <v>91900</v>
      </c>
      <c r="BB369" s="95">
        <f t="shared" si="81"/>
        <v>109361</v>
      </c>
      <c r="BC369" s="23"/>
      <c r="BD369" s="96">
        <f t="shared" si="82"/>
        <v>81758</v>
      </c>
      <c r="BE369" s="96">
        <f t="shared" si="83"/>
        <v>81758</v>
      </c>
      <c r="BF369" s="96">
        <f t="shared" si="84"/>
        <v>93071</v>
      </c>
      <c r="BG369" s="96">
        <f t="shared" si="85"/>
        <v>44</v>
      </c>
      <c r="BH369" s="96">
        <f t="shared" si="86"/>
        <v>33</v>
      </c>
      <c r="BI369" s="96">
        <f t="shared" si="87"/>
        <v>91689</v>
      </c>
      <c r="BJ369" s="97">
        <f t="shared" si="88"/>
        <v>83667</v>
      </c>
      <c r="BK369" s="96">
        <f t="shared" si="89"/>
        <v>83667</v>
      </c>
      <c r="BL369" s="96">
        <f t="shared" si="90"/>
        <v>93254</v>
      </c>
      <c r="BM369" s="96">
        <f t="shared" si="91"/>
        <v>61272</v>
      </c>
      <c r="BN369" s="96">
        <f t="shared" si="92"/>
        <v>61270</v>
      </c>
      <c r="BO369" s="96">
        <f t="shared" si="93"/>
        <v>91900</v>
      </c>
      <c r="BP369" s="97">
        <f t="shared" si="94"/>
        <v>83667</v>
      </c>
      <c r="BQ369" s="96">
        <f t="shared" si="95"/>
        <v>83667</v>
      </c>
      <c r="BR369" s="96">
        <f t="shared" si="96"/>
        <v>93254</v>
      </c>
      <c r="BS369" s="96">
        <f t="shared" si="97"/>
        <v>91900</v>
      </c>
      <c r="BT369" s="96">
        <f t="shared" si="98"/>
        <v>91900</v>
      </c>
      <c r="BU369" s="98">
        <f t="shared" si="99"/>
        <v>91900</v>
      </c>
      <c r="BV369" s="77">
        <f t="shared" si="100"/>
        <v>536288</v>
      </c>
      <c r="BW369" s="9"/>
      <c r="BX369" s="9"/>
      <c r="BY369" s="9"/>
      <c r="BZ369" s="9"/>
      <c r="CA369" s="9"/>
      <c r="CB369" s="9"/>
      <c r="CC369" s="9"/>
      <c r="CD369" s="9"/>
      <c r="CE369" s="9"/>
      <c r="CF369" s="9"/>
      <c r="CG369" s="9"/>
      <c r="CH369" s="9"/>
      <c r="CI369" s="9"/>
      <c r="CJ369" s="9"/>
      <c r="CK369" s="9"/>
      <c r="CL369" s="9"/>
      <c r="CM369" s="9"/>
      <c r="CN369" s="9"/>
      <c r="CO369" s="9"/>
      <c r="CP369" s="9"/>
    </row>
    <row r="370" spans="1:94" ht="20.25" hidden="1" customHeight="1" x14ac:dyDescent="0.35">
      <c r="A370" s="99">
        <v>348</v>
      </c>
      <c r="B370" s="99" t="s">
        <v>21</v>
      </c>
      <c r="C370" s="80" t="s">
        <v>283</v>
      </c>
      <c r="D370" s="80" t="str">
        <f t="shared" si="68"/>
        <v>REPUESTOS|CORREA ALTERNADOR</v>
      </c>
      <c r="E370" s="81" t="s">
        <v>84</v>
      </c>
      <c r="F370" s="82">
        <v>1</v>
      </c>
      <c r="G370" s="83">
        <v>158530.74650994697</v>
      </c>
      <c r="H370" s="84">
        <f t="shared" si="101"/>
        <v>188651.58834683688</v>
      </c>
      <c r="I370" s="84">
        <v>213295.41617454198</v>
      </c>
      <c r="J370" s="84">
        <f t="shared" si="102"/>
        <v>253821.54524770495</v>
      </c>
      <c r="K370" s="84">
        <v>108800.00000000001</v>
      </c>
      <c r="L370" s="84">
        <f t="shared" si="103"/>
        <v>129472.00000000001</v>
      </c>
      <c r="M370" s="84">
        <v>40945.367680000003</v>
      </c>
      <c r="N370" s="84">
        <f t="shared" si="104"/>
        <v>48724.987539200003</v>
      </c>
      <c r="O370" s="84">
        <v>20971.2</v>
      </c>
      <c r="P370" s="84">
        <f t="shared" si="105"/>
        <v>24955.727999999999</v>
      </c>
      <c r="Q370" s="84"/>
      <c r="R370" s="84">
        <f t="shared" si="69"/>
        <v>0</v>
      </c>
      <c r="S370" s="86">
        <v>438500</v>
      </c>
      <c r="T370" s="87">
        <f t="shared" si="106"/>
        <v>521815</v>
      </c>
      <c r="U370" s="87">
        <v>438500</v>
      </c>
      <c r="V370" s="87">
        <f t="shared" si="107"/>
        <v>521815</v>
      </c>
      <c r="W370" s="87">
        <v>170000</v>
      </c>
      <c r="X370" s="87">
        <f t="shared" si="108"/>
        <v>202300</v>
      </c>
      <c r="Y370" s="88">
        <v>200000</v>
      </c>
      <c r="Z370" s="87">
        <f t="shared" si="118"/>
        <v>238000</v>
      </c>
      <c r="AA370" s="87">
        <v>250000</v>
      </c>
      <c r="AB370" s="87">
        <f t="shared" si="109"/>
        <v>297500</v>
      </c>
      <c r="AC370" s="87">
        <v>400000</v>
      </c>
      <c r="AD370" s="87">
        <f t="shared" si="110"/>
        <v>476000</v>
      </c>
      <c r="AE370" s="89">
        <v>482400</v>
      </c>
      <c r="AF370" s="90">
        <f t="shared" si="111"/>
        <v>574056</v>
      </c>
      <c r="AG370" s="90">
        <v>482400</v>
      </c>
      <c r="AH370" s="90">
        <f t="shared" si="112"/>
        <v>574056</v>
      </c>
      <c r="AI370" s="90">
        <v>187000</v>
      </c>
      <c r="AJ370" s="90">
        <f t="shared" si="113"/>
        <v>222530</v>
      </c>
      <c r="AK370" s="90">
        <v>220000</v>
      </c>
      <c r="AL370" s="90">
        <f t="shared" si="114"/>
        <v>261800</v>
      </c>
      <c r="AM370" s="90">
        <v>275000</v>
      </c>
      <c r="AN370" s="90">
        <f t="shared" si="115"/>
        <v>327250</v>
      </c>
      <c r="AO370" s="90">
        <v>440000</v>
      </c>
      <c r="AP370" s="91">
        <f t="shared" si="116"/>
        <v>523600</v>
      </c>
      <c r="AQ370" s="92">
        <f t="shared" si="70"/>
        <v>359810.24883664894</v>
      </c>
      <c r="AR370" s="93">
        <f t="shared" si="71"/>
        <v>428174.19611561223</v>
      </c>
      <c r="AS370" s="94">
        <f t="shared" si="72"/>
        <v>378065.13872484729</v>
      </c>
      <c r="AT370" s="94">
        <f t="shared" si="73"/>
        <v>449897.51508256828</v>
      </c>
      <c r="AU370" s="94">
        <f t="shared" si="74"/>
        <v>155266.66666666666</v>
      </c>
      <c r="AV370" s="94">
        <f t="shared" si="75"/>
        <v>184767.33333333331</v>
      </c>
      <c r="AW370" s="94">
        <f t="shared" si="76"/>
        <v>153648.45589333333</v>
      </c>
      <c r="AX370" s="94">
        <f t="shared" si="77"/>
        <v>182841.66251306667</v>
      </c>
      <c r="AY370" s="94">
        <f t="shared" si="78"/>
        <v>181990.39999999999</v>
      </c>
      <c r="AZ370" s="94">
        <f t="shared" si="79"/>
        <v>216568.57599999997</v>
      </c>
      <c r="BA370" s="94">
        <f t="shared" si="80"/>
        <v>420000</v>
      </c>
      <c r="BB370" s="95">
        <f t="shared" si="81"/>
        <v>499800</v>
      </c>
      <c r="BC370" s="23"/>
      <c r="BD370" s="96">
        <f t="shared" si="82"/>
        <v>281389</v>
      </c>
      <c r="BE370" s="96">
        <f t="shared" si="83"/>
        <v>331792</v>
      </c>
      <c r="BF370" s="96">
        <f t="shared" si="84"/>
        <v>146907</v>
      </c>
      <c r="BG370" s="96">
        <f t="shared" si="85"/>
        <v>88318</v>
      </c>
      <c r="BH370" s="96">
        <f t="shared" si="86"/>
        <v>54229</v>
      </c>
      <c r="BI370" s="96">
        <f t="shared" si="87"/>
        <v>419048</v>
      </c>
      <c r="BJ370" s="97">
        <f t="shared" si="88"/>
        <v>359810</v>
      </c>
      <c r="BK370" s="96">
        <f t="shared" si="89"/>
        <v>378065</v>
      </c>
      <c r="BL370" s="96">
        <f t="shared" si="90"/>
        <v>155267</v>
      </c>
      <c r="BM370" s="96">
        <f t="shared" si="91"/>
        <v>153648</v>
      </c>
      <c r="BN370" s="96">
        <f t="shared" si="92"/>
        <v>181990</v>
      </c>
      <c r="BO370" s="96">
        <f t="shared" si="93"/>
        <v>420000</v>
      </c>
      <c r="BP370" s="97">
        <f t="shared" si="94"/>
        <v>460450</v>
      </c>
      <c r="BQ370" s="96">
        <f t="shared" si="95"/>
        <v>460450</v>
      </c>
      <c r="BR370" s="96">
        <f t="shared" si="96"/>
        <v>155267</v>
      </c>
      <c r="BS370" s="96">
        <f t="shared" si="97"/>
        <v>210000</v>
      </c>
      <c r="BT370" s="96">
        <f t="shared" si="98"/>
        <v>262500</v>
      </c>
      <c r="BU370" s="98">
        <f t="shared" si="99"/>
        <v>420000</v>
      </c>
      <c r="BV370" s="77">
        <f t="shared" si="100"/>
        <v>1968667</v>
      </c>
      <c r="BW370" s="9"/>
      <c r="BX370" s="9"/>
      <c r="BY370" s="9"/>
      <c r="BZ370" s="9"/>
      <c r="CA370" s="9"/>
      <c r="CB370" s="9"/>
      <c r="CC370" s="9"/>
      <c r="CD370" s="9"/>
      <c r="CE370" s="9"/>
      <c r="CF370" s="9"/>
      <c r="CG370" s="9"/>
      <c r="CH370" s="9"/>
      <c r="CI370" s="9"/>
      <c r="CJ370" s="9"/>
      <c r="CK370" s="9"/>
      <c r="CL370" s="9"/>
      <c r="CM370" s="9"/>
      <c r="CN370" s="9"/>
      <c r="CO370" s="9"/>
      <c r="CP370" s="9"/>
    </row>
    <row r="371" spans="1:94" ht="20.25" hidden="1" customHeight="1" x14ac:dyDescent="0.35">
      <c r="A371" s="79">
        <v>349</v>
      </c>
      <c r="B371" s="79" t="s">
        <v>35</v>
      </c>
      <c r="C371" s="80" t="s">
        <v>284</v>
      </c>
      <c r="D371" s="80" t="str">
        <f t="shared" si="68"/>
        <v>MANO DE OBRA|CORREA AUXILIAR A/A</v>
      </c>
      <c r="E371" s="81" t="s">
        <v>10</v>
      </c>
      <c r="F371" s="82">
        <v>1</v>
      </c>
      <c r="G371" s="83">
        <v>67201.368899437002</v>
      </c>
      <c r="H371" s="84">
        <f t="shared" si="101"/>
        <v>79969.628990330035</v>
      </c>
      <c r="I371" s="84">
        <v>67201.368899437002</v>
      </c>
      <c r="J371" s="84">
        <f t="shared" si="102"/>
        <v>79969.628990330035</v>
      </c>
      <c r="K371" s="84">
        <v>0.91392000000000007</v>
      </c>
      <c r="L371" s="84">
        <f t="shared" si="103"/>
        <v>1.0875648</v>
      </c>
      <c r="M371" s="84">
        <v>19202.743040000005</v>
      </c>
      <c r="N371" s="84">
        <f t="shared" si="104"/>
        <v>22851.264217600004</v>
      </c>
      <c r="O371" s="84">
        <v>9732.16</v>
      </c>
      <c r="P371" s="84">
        <f t="shared" si="105"/>
        <v>11581.270399999999</v>
      </c>
      <c r="Q371" s="84"/>
      <c r="R371" s="84">
        <f t="shared" si="69"/>
        <v>0</v>
      </c>
      <c r="S371" s="86">
        <v>87500</v>
      </c>
      <c r="T371" s="87">
        <f t="shared" si="106"/>
        <v>104125</v>
      </c>
      <c r="U371" s="87">
        <v>87500</v>
      </c>
      <c r="V371" s="87">
        <f t="shared" si="107"/>
        <v>104125</v>
      </c>
      <c r="W371" s="87">
        <v>87500</v>
      </c>
      <c r="X371" s="87">
        <f t="shared" si="108"/>
        <v>104125</v>
      </c>
      <c r="Y371" s="88">
        <v>87500</v>
      </c>
      <c r="Z371" s="87">
        <f t="shared" si="118"/>
        <v>104125</v>
      </c>
      <c r="AA371" s="87">
        <v>87500</v>
      </c>
      <c r="AB371" s="87">
        <f t="shared" si="109"/>
        <v>104125</v>
      </c>
      <c r="AC371" s="87">
        <v>87500</v>
      </c>
      <c r="AD371" s="87">
        <f t="shared" si="110"/>
        <v>104125</v>
      </c>
      <c r="AE371" s="89">
        <v>96300</v>
      </c>
      <c r="AF371" s="90">
        <f t="shared" si="111"/>
        <v>114597</v>
      </c>
      <c r="AG371" s="90">
        <v>96300</v>
      </c>
      <c r="AH371" s="90">
        <f t="shared" si="112"/>
        <v>114597</v>
      </c>
      <c r="AI371" s="90">
        <v>96300</v>
      </c>
      <c r="AJ371" s="90">
        <f t="shared" si="113"/>
        <v>114597</v>
      </c>
      <c r="AK371" s="90">
        <v>96300</v>
      </c>
      <c r="AL371" s="90">
        <f t="shared" si="114"/>
        <v>114597</v>
      </c>
      <c r="AM371" s="90">
        <v>96300</v>
      </c>
      <c r="AN371" s="90">
        <f t="shared" si="115"/>
        <v>114597</v>
      </c>
      <c r="AO371" s="90">
        <v>96300</v>
      </c>
      <c r="AP371" s="91">
        <f t="shared" si="116"/>
        <v>114597</v>
      </c>
      <c r="AQ371" s="92">
        <f t="shared" si="70"/>
        <v>83667.122966479001</v>
      </c>
      <c r="AR371" s="93">
        <f t="shared" si="71"/>
        <v>99563.876330110012</v>
      </c>
      <c r="AS371" s="94">
        <f t="shared" si="72"/>
        <v>83667.122966479001</v>
      </c>
      <c r="AT371" s="94">
        <f t="shared" si="73"/>
        <v>99563.876330110012</v>
      </c>
      <c r="AU371" s="94">
        <f t="shared" si="74"/>
        <v>61266.971306666674</v>
      </c>
      <c r="AV371" s="94">
        <f t="shared" si="75"/>
        <v>72907.695854933336</v>
      </c>
      <c r="AW371" s="94">
        <f t="shared" si="76"/>
        <v>67667.581013333329</v>
      </c>
      <c r="AX371" s="94">
        <f t="shared" si="77"/>
        <v>80524.421405866655</v>
      </c>
      <c r="AY371" s="94">
        <f t="shared" si="78"/>
        <v>64510.720000000001</v>
      </c>
      <c r="AZ371" s="94">
        <f t="shared" si="79"/>
        <v>76767.756800000003</v>
      </c>
      <c r="BA371" s="94">
        <f t="shared" si="80"/>
        <v>91900</v>
      </c>
      <c r="BB371" s="95">
        <f t="shared" si="81"/>
        <v>109361</v>
      </c>
      <c r="BC371" s="23"/>
      <c r="BD371" s="96">
        <f t="shared" si="82"/>
        <v>81758</v>
      </c>
      <c r="BE371" s="96">
        <f t="shared" si="83"/>
        <v>81758</v>
      </c>
      <c r="BF371" s="96">
        <f t="shared" si="84"/>
        <v>3</v>
      </c>
      <c r="BG371" s="96">
        <f t="shared" si="85"/>
        <v>40602</v>
      </c>
      <c r="BH371" s="96">
        <f t="shared" si="86"/>
        <v>24084</v>
      </c>
      <c r="BI371" s="96">
        <f t="shared" si="87"/>
        <v>91689</v>
      </c>
      <c r="BJ371" s="97">
        <f t="shared" si="88"/>
        <v>83667</v>
      </c>
      <c r="BK371" s="96">
        <f t="shared" si="89"/>
        <v>83667</v>
      </c>
      <c r="BL371" s="96">
        <f t="shared" si="90"/>
        <v>61267</v>
      </c>
      <c r="BM371" s="96">
        <f t="shared" si="91"/>
        <v>67668</v>
      </c>
      <c r="BN371" s="96">
        <f t="shared" si="92"/>
        <v>64511</v>
      </c>
      <c r="BO371" s="96">
        <f t="shared" si="93"/>
        <v>91900</v>
      </c>
      <c r="BP371" s="97">
        <f t="shared" si="94"/>
        <v>83667</v>
      </c>
      <c r="BQ371" s="96">
        <f t="shared" si="95"/>
        <v>83667</v>
      </c>
      <c r="BR371" s="96">
        <f t="shared" si="96"/>
        <v>91900</v>
      </c>
      <c r="BS371" s="96">
        <f t="shared" si="97"/>
        <v>91900</v>
      </c>
      <c r="BT371" s="96">
        <f t="shared" si="98"/>
        <v>91900</v>
      </c>
      <c r="BU371" s="98">
        <f t="shared" si="99"/>
        <v>91900</v>
      </c>
      <c r="BV371" s="77">
        <f t="shared" si="100"/>
        <v>534934</v>
      </c>
      <c r="BW371" s="9"/>
      <c r="BX371" s="9"/>
      <c r="BY371" s="9"/>
      <c r="BZ371" s="9"/>
      <c r="CA371" s="9"/>
      <c r="CB371" s="9"/>
      <c r="CC371" s="9"/>
      <c r="CD371" s="9"/>
      <c r="CE371" s="9"/>
      <c r="CF371" s="9"/>
      <c r="CG371" s="9"/>
      <c r="CH371" s="9"/>
      <c r="CI371" s="9"/>
      <c r="CJ371" s="9"/>
      <c r="CK371" s="9"/>
      <c r="CL371" s="9"/>
      <c r="CM371" s="9"/>
      <c r="CN371" s="9"/>
      <c r="CO371" s="9"/>
      <c r="CP371" s="9"/>
    </row>
    <row r="372" spans="1:94" ht="20.25" hidden="1" customHeight="1" x14ac:dyDescent="0.35">
      <c r="A372" s="99">
        <v>350</v>
      </c>
      <c r="B372" s="99" t="s">
        <v>21</v>
      </c>
      <c r="C372" s="80" t="s">
        <v>284</v>
      </c>
      <c r="D372" s="80" t="str">
        <f t="shared" si="68"/>
        <v>REPUESTOS|CORREA AUXILIAR A/A</v>
      </c>
      <c r="E372" s="81" t="s">
        <v>84</v>
      </c>
      <c r="F372" s="82">
        <v>1</v>
      </c>
      <c r="G372" s="83">
        <v>158530.74650994697</v>
      </c>
      <c r="H372" s="84">
        <f t="shared" si="101"/>
        <v>188651.58834683688</v>
      </c>
      <c r="I372" s="84">
        <v>213295.41617454198</v>
      </c>
      <c r="J372" s="84">
        <f t="shared" si="102"/>
        <v>253821.54524770495</v>
      </c>
      <c r="K372" s="84">
        <v>0.91392000000000007</v>
      </c>
      <c r="L372" s="84">
        <f t="shared" si="103"/>
        <v>1.0875648</v>
      </c>
      <c r="M372" s="84">
        <v>39013.482240000005</v>
      </c>
      <c r="N372" s="84">
        <f t="shared" si="104"/>
        <v>46426.043865600004</v>
      </c>
      <c r="O372" s="84">
        <v>19982.208000000002</v>
      </c>
      <c r="P372" s="84">
        <f t="shared" si="105"/>
        <v>23778.827520000003</v>
      </c>
      <c r="Q372" s="84"/>
      <c r="R372" s="84">
        <f t="shared" si="69"/>
        <v>0</v>
      </c>
      <c r="S372" s="86">
        <v>172500</v>
      </c>
      <c r="T372" s="87">
        <f t="shared" si="106"/>
        <v>205275</v>
      </c>
      <c r="U372" s="87">
        <v>186000</v>
      </c>
      <c r="V372" s="87">
        <f t="shared" si="107"/>
        <v>221340</v>
      </c>
      <c r="W372" s="87">
        <v>170000</v>
      </c>
      <c r="X372" s="87">
        <f t="shared" si="108"/>
        <v>202300</v>
      </c>
      <c r="Y372" s="88">
        <v>180000</v>
      </c>
      <c r="Z372" s="87">
        <f t="shared" si="118"/>
        <v>214200</v>
      </c>
      <c r="AA372" s="87">
        <v>250000</v>
      </c>
      <c r="AB372" s="87">
        <f t="shared" si="109"/>
        <v>297500</v>
      </c>
      <c r="AC372" s="87">
        <v>250000</v>
      </c>
      <c r="AD372" s="87">
        <f t="shared" si="110"/>
        <v>297500</v>
      </c>
      <c r="AE372" s="89">
        <v>189800</v>
      </c>
      <c r="AF372" s="90">
        <f t="shared" si="111"/>
        <v>225862</v>
      </c>
      <c r="AG372" s="90">
        <v>204600</v>
      </c>
      <c r="AH372" s="90">
        <f t="shared" si="112"/>
        <v>243474</v>
      </c>
      <c r="AI372" s="90">
        <v>187000</v>
      </c>
      <c r="AJ372" s="90">
        <f t="shared" si="113"/>
        <v>222530</v>
      </c>
      <c r="AK372" s="90">
        <v>198000</v>
      </c>
      <c r="AL372" s="90">
        <f t="shared" si="114"/>
        <v>235620</v>
      </c>
      <c r="AM372" s="90">
        <v>275000</v>
      </c>
      <c r="AN372" s="90">
        <f t="shared" si="115"/>
        <v>327250</v>
      </c>
      <c r="AO372" s="90">
        <v>275000</v>
      </c>
      <c r="AP372" s="91">
        <f t="shared" si="116"/>
        <v>327250</v>
      </c>
      <c r="AQ372" s="92">
        <f t="shared" si="70"/>
        <v>173610.248836649</v>
      </c>
      <c r="AR372" s="93">
        <f t="shared" si="71"/>
        <v>206596.19611561231</v>
      </c>
      <c r="AS372" s="94">
        <f t="shared" si="72"/>
        <v>201298.47205818063</v>
      </c>
      <c r="AT372" s="94">
        <f t="shared" si="73"/>
        <v>239545.18174923494</v>
      </c>
      <c r="AU372" s="94">
        <f t="shared" si="74"/>
        <v>119000.30463999999</v>
      </c>
      <c r="AV372" s="94">
        <f t="shared" si="75"/>
        <v>141610.36252159998</v>
      </c>
      <c r="AW372" s="94">
        <f t="shared" si="76"/>
        <v>139004.49408</v>
      </c>
      <c r="AX372" s="94">
        <f t="shared" si="77"/>
        <v>165415.34795520001</v>
      </c>
      <c r="AY372" s="94">
        <f t="shared" si="78"/>
        <v>181660.736</v>
      </c>
      <c r="AZ372" s="94">
        <f t="shared" si="79"/>
        <v>216176.27583999999</v>
      </c>
      <c r="BA372" s="94">
        <f t="shared" si="80"/>
        <v>262500</v>
      </c>
      <c r="BB372" s="95">
        <f t="shared" si="81"/>
        <v>312375</v>
      </c>
      <c r="BC372" s="23"/>
      <c r="BD372" s="96">
        <f t="shared" si="82"/>
        <v>172674</v>
      </c>
      <c r="BE372" s="96">
        <f t="shared" si="83"/>
        <v>200639</v>
      </c>
      <c r="BF372" s="96">
        <f t="shared" si="84"/>
        <v>3</v>
      </c>
      <c r="BG372" s="96">
        <f t="shared" si="85"/>
        <v>82786</v>
      </c>
      <c r="BH372" s="96">
        <f t="shared" si="86"/>
        <v>52010</v>
      </c>
      <c r="BI372" s="96">
        <f t="shared" si="87"/>
        <v>261905</v>
      </c>
      <c r="BJ372" s="97">
        <f t="shared" si="88"/>
        <v>173610</v>
      </c>
      <c r="BK372" s="96">
        <f t="shared" si="89"/>
        <v>201298</v>
      </c>
      <c r="BL372" s="96">
        <f t="shared" si="90"/>
        <v>119000</v>
      </c>
      <c r="BM372" s="96">
        <f t="shared" si="91"/>
        <v>139004</v>
      </c>
      <c r="BN372" s="96">
        <f t="shared" si="92"/>
        <v>181661</v>
      </c>
      <c r="BO372" s="96">
        <f t="shared" si="93"/>
        <v>262500</v>
      </c>
      <c r="BP372" s="97">
        <f t="shared" si="94"/>
        <v>173610</v>
      </c>
      <c r="BQ372" s="96">
        <f t="shared" si="95"/>
        <v>201298</v>
      </c>
      <c r="BR372" s="96">
        <f t="shared" si="96"/>
        <v>178500</v>
      </c>
      <c r="BS372" s="96">
        <f t="shared" si="97"/>
        <v>189000</v>
      </c>
      <c r="BT372" s="96">
        <f t="shared" si="98"/>
        <v>262500</v>
      </c>
      <c r="BU372" s="98">
        <f t="shared" si="99"/>
        <v>262500</v>
      </c>
      <c r="BV372" s="77">
        <f t="shared" si="100"/>
        <v>1267408</v>
      </c>
      <c r="BW372" s="9"/>
      <c r="BX372" s="9"/>
      <c r="BY372" s="9"/>
      <c r="BZ372" s="9"/>
      <c r="CA372" s="9"/>
      <c r="CB372" s="9"/>
      <c r="CC372" s="9"/>
      <c r="CD372" s="9"/>
      <c r="CE372" s="9"/>
      <c r="CF372" s="9"/>
      <c r="CG372" s="9"/>
      <c r="CH372" s="9"/>
      <c r="CI372" s="9"/>
      <c r="CJ372" s="9"/>
      <c r="CK372" s="9"/>
      <c r="CL372" s="9"/>
      <c r="CM372" s="9"/>
      <c r="CN372" s="9"/>
      <c r="CO372" s="9"/>
      <c r="CP372" s="9"/>
    </row>
    <row r="373" spans="1:94" ht="20.25" hidden="1" customHeight="1" x14ac:dyDescent="0.35">
      <c r="A373" s="79">
        <v>351</v>
      </c>
      <c r="B373" s="79" t="s">
        <v>35</v>
      </c>
      <c r="C373" s="80" t="s">
        <v>285</v>
      </c>
      <c r="D373" s="80" t="str">
        <f t="shared" si="68"/>
        <v>MANO DE OBRA|CORREA BOMBA HIDRAULICA</v>
      </c>
      <c r="E373" s="81" t="s">
        <v>10</v>
      </c>
      <c r="F373" s="82">
        <v>1</v>
      </c>
      <c r="G373" s="83">
        <v>67201.368899437002</v>
      </c>
      <c r="H373" s="84">
        <f t="shared" si="101"/>
        <v>79969.628990330035</v>
      </c>
      <c r="I373" s="84">
        <v>67201.368899437002</v>
      </c>
      <c r="J373" s="84">
        <f t="shared" si="102"/>
        <v>79969.628990330035</v>
      </c>
      <c r="K373" s="84">
        <v>95963.427840000004</v>
      </c>
      <c r="L373" s="84">
        <f t="shared" si="103"/>
        <v>114196.4791296</v>
      </c>
      <c r="M373" s="84">
        <v>19202.743040000005</v>
      </c>
      <c r="N373" s="84">
        <f t="shared" si="104"/>
        <v>22851.264217600004</v>
      </c>
      <c r="O373" s="84">
        <v>9732.16</v>
      </c>
      <c r="P373" s="84">
        <f t="shared" si="105"/>
        <v>11581.270399999999</v>
      </c>
      <c r="Q373" s="84"/>
      <c r="R373" s="84">
        <f t="shared" si="69"/>
        <v>0</v>
      </c>
      <c r="S373" s="86">
        <v>132000</v>
      </c>
      <c r="T373" s="87">
        <f t="shared" si="106"/>
        <v>157080</v>
      </c>
      <c r="U373" s="87">
        <v>132000</v>
      </c>
      <c r="V373" s="87">
        <f t="shared" si="107"/>
        <v>157080</v>
      </c>
      <c r="W373" s="87">
        <v>132000</v>
      </c>
      <c r="X373" s="87">
        <f t="shared" si="108"/>
        <v>157080</v>
      </c>
      <c r="Y373" s="88">
        <v>132000</v>
      </c>
      <c r="Z373" s="87">
        <f t="shared" si="118"/>
        <v>157080</v>
      </c>
      <c r="AA373" s="87">
        <v>132000</v>
      </c>
      <c r="AB373" s="87">
        <f t="shared" si="109"/>
        <v>157080</v>
      </c>
      <c r="AC373" s="87">
        <v>132000</v>
      </c>
      <c r="AD373" s="87">
        <f t="shared" si="110"/>
        <v>157080</v>
      </c>
      <c r="AE373" s="89">
        <v>145200</v>
      </c>
      <c r="AF373" s="90">
        <f t="shared" si="111"/>
        <v>172788</v>
      </c>
      <c r="AG373" s="90">
        <v>145200</v>
      </c>
      <c r="AH373" s="90">
        <f t="shared" si="112"/>
        <v>172788</v>
      </c>
      <c r="AI373" s="90">
        <v>145200</v>
      </c>
      <c r="AJ373" s="90">
        <f t="shared" si="113"/>
        <v>172788</v>
      </c>
      <c r="AK373" s="90">
        <v>145200</v>
      </c>
      <c r="AL373" s="90">
        <f t="shared" si="114"/>
        <v>172788</v>
      </c>
      <c r="AM373" s="90">
        <v>145200</v>
      </c>
      <c r="AN373" s="90">
        <f t="shared" si="115"/>
        <v>172788</v>
      </c>
      <c r="AO373" s="90">
        <v>145200</v>
      </c>
      <c r="AP373" s="91">
        <f t="shared" si="116"/>
        <v>172788</v>
      </c>
      <c r="AQ373" s="92">
        <f t="shared" si="70"/>
        <v>114800.45629981234</v>
      </c>
      <c r="AR373" s="93">
        <f t="shared" si="71"/>
        <v>136612.54299677667</v>
      </c>
      <c r="AS373" s="94">
        <f t="shared" si="72"/>
        <v>114800.45629981234</v>
      </c>
      <c r="AT373" s="94">
        <f t="shared" si="73"/>
        <v>136612.54299677667</v>
      </c>
      <c r="AU373" s="94">
        <f t="shared" si="74"/>
        <v>124387.80928</v>
      </c>
      <c r="AV373" s="94">
        <f t="shared" si="75"/>
        <v>148021.4930432</v>
      </c>
      <c r="AW373" s="94">
        <f t="shared" si="76"/>
        <v>98800.914346666657</v>
      </c>
      <c r="AX373" s="94">
        <f t="shared" si="77"/>
        <v>117573.08807253331</v>
      </c>
      <c r="AY373" s="94">
        <f t="shared" si="78"/>
        <v>95644.053333333344</v>
      </c>
      <c r="AZ373" s="94">
        <f t="shared" si="79"/>
        <v>113816.42346666667</v>
      </c>
      <c r="BA373" s="94">
        <f t="shared" si="80"/>
        <v>138600</v>
      </c>
      <c r="BB373" s="95">
        <f t="shared" si="81"/>
        <v>164934</v>
      </c>
      <c r="BC373" s="23"/>
      <c r="BD373" s="96">
        <f t="shared" si="82"/>
        <v>102237</v>
      </c>
      <c r="BE373" s="96">
        <f t="shared" si="83"/>
        <v>102237</v>
      </c>
      <c r="BF373" s="96">
        <f t="shared" si="84"/>
        <v>120562</v>
      </c>
      <c r="BG373" s="96">
        <f t="shared" si="85"/>
        <v>45087</v>
      </c>
      <c r="BH373" s="96">
        <f t="shared" si="86"/>
        <v>25594</v>
      </c>
      <c r="BI373" s="96">
        <f t="shared" si="87"/>
        <v>138286</v>
      </c>
      <c r="BJ373" s="97">
        <f t="shared" si="88"/>
        <v>114800</v>
      </c>
      <c r="BK373" s="96">
        <f t="shared" si="89"/>
        <v>114800</v>
      </c>
      <c r="BL373" s="96">
        <f t="shared" si="90"/>
        <v>124388</v>
      </c>
      <c r="BM373" s="96">
        <f t="shared" si="91"/>
        <v>98801</v>
      </c>
      <c r="BN373" s="96">
        <f t="shared" si="92"/>
        <v>95644</v>
      </c>
      <c r="BO373" s="96">
        <f t="shared" si="93"/>
        <v>138600</v>
      </c>
      <c r="BP373" s="97">
        <f t="shared" si="94"/>
        <v>138600</v>
      </c>
      <c r="BQ373" s="96">
        <f t="shared" si="95"/>
        <v>138600</v>
      </c>
      <c r="BR373" s="96">
        <f t="shared" si="96"/>
        <v>124388</v>
      </c>
      <c r="BS373" s="96">
        <f t="shared" si="97"/>
        <v>138600</v>
      </c>
      <c r="BT373" s="96">
        <f t="shared" si="98"/>
        <v>138600</v>
      </c>
      <c r="BU373" s="98">
        <f t="shared" si="99"/>
        <v>138600</v>
      </c>
      <c r="BV373" s="77">
        <f t="shared" si="100"/>
        <v>817388</v>
      </c>
      <c r="BW373" s="9"/>
      <c r="BX373" s="9"/>
      <c r="BY373" s="9"/>
      <c r="BZ373" s="9"/>
      <c r="CA373" s="9"/>
      <c r="CB373" s="9"/>
      <c r="CC373" s="9"/>
      <c r="CD373" s="9"/>
      <c r="CE373" s="9"/>
      <c r="CF373" s="9"/>
      <c r="CG373" s="9"/>
      <c r="CH373" s="9"/>
      <c r="CI373" s="9"/>
      <c r="CJ373" s="9"/>
      <c r="CK373" s="9"/>
      <c r="CL373" s="9"/>
      <c r="CM373" s="9"/>
      <c r="CN373" s="9"/>
      <c r="CO373" s="9"/>
      <c r="CP373" s="9"/>
    </row>
    <row r="374" spans="1:94" ht="20.25" hidden="1" customHeight="1" x14ac:dyDescent="0.35">
      <c r="A374" s="99">
        <v>352</v>
      </c>
      <c r="B374" s="99" t="s">
        <v>21</v>
      </c>
      <c r="C374" s="80" t="s">
        <v>285</v>
      </c>
      <c r="D374" s="80" t="str">
        <f t="shared" si="68"/>
        <v>REPUESTOS|CORREA BOMBA HIDRAULICA</v>
      </c>
      <c r="E374" s="81" t="s">
        <v>84</v>
      </c>
      <c r="F374" s="82">
        <v>1</v>
      </c>
      <c r="G374" s="83">
        <v>158530.74650994697</v>
      </c>
      <c r="H374" s="84">
        <f t="shared" si="101"/>
        <v>188651.58834683688</v>
      </c>
      <c r="I374" s="84">
        <v>213295.41617454198</v>
      </c>
      <c r="J374" s="84">
        <f t="shared" si="102"/>
        <v>253821.54524770495</v>
      </c>
      <c r="K374" s="84">
        <v>203657.13856000002</v>
      </c>
      <c r="L374" s="84">
        <f t="shared" si="103"/>
        <v>242351.9948864</v>
      </c>
      <c r="M374" s="84">
        <v>16.461440000000003</v>
      </c>
      <c r="N374" s="84">
        <f t="shared" si="104"/>
        <v>19.589113600000005</v>
      </c>
      <c r="O374" s="84">
        <v>14.144000000000002</v>
      </c>
      <c r="P374" s="84">
        <f t="shared" si="105"/>
        <v>16.83136</v>
      </c>
      <c r="Q374" s="84"/>
      <c r="R374" s="84">
        <f t="shared" si="69"/>
        <v>0</v>
      </c>
      <c r="S374" s="86">
        <v>172500</v>
      </c>
      <c r="T374" s="87">
        <f t="shared" si="106"/>
        <v>205275</v>
      </c>
      <c r="U374" s="87">
        <v>186000</v>
      </c>
      <c r="V374" s="87">
        <f t="shared" si="107"/>
        <v>221340</v>
      </c>
      <c r="W374" s="87">
        <v>205000</v>
      </c>
      <c r="X374" s="87">
        <f t="shared" si="108"/>
        <v>243950</v>
      </c>
      <c r="Y374" s="88">
        <v>180000</v>
      </c>
      <c r="Z374" s="87">
        <f t="shared" si="118"/>
        <v>214200</v>
      </c>
      <c r="AA374" s="87">
        <v>230000</v>
      </c>
      <c r="AB374" s="87">
        <f t="shared" si="109"/>
        <v>273700</v>
      </c>
      <c r="AC374" s="87">
        <v>150000</v>
      </c>
      <c r="AD374" s="87">
        <f t="shared" si="110"/>
        <v>178500</v>
      </c>
      <c r="AE374" s="89">
        <v>189800</v>
      </c>
      <c r="AF374" s="90">
        <f t="shared" si="111"/>
        <v>225862</v>
      </c>
      <c r="AG374" s="90">
        <v>204600</v>
      </c>
      <c r="AH374" s="90">
        <f t="shared" si="112"/>
        <v>243474</v>
      </c>
      <c r="AI374" s="90">
        <v>225500</v>
      </c>
      <c r="AJ374" s="90">
        <f t="shared" si="113"/>
        <v>268345</v>
      </c>
      <c r="AK374" s="90">
        <v>198000</v>
      </c>
      <c r="AL374" s="90">
        <f t="shared" si="114"/>
        <v>235620</v>
      </c>
      <c r="AM374" s="90">
        <v>253000</v>
      </c>
      <c r="AN374" s="90">
        <f t="shared" si="115"/>
        <v>301070</v>
      </c>
      <c r="AO374" s="90">
        <v>165000</v>
      </c>
      <c r="AP374" s="91">
        <f t="shared" si="116"/>
        <v>196350</v>
      </c>
      <c r="AQ374" s="92">
        <f t="shared" si="70"/>
        <v>173610.248836649</v>
      </c>
      <c r="AR374" s="93">
        <f t="shared" si="71"/>
        <v>206596.19611561231</v>
      </c>
      <c r="AS374" s="94">
        <f t="shared" si="72"/>
        <v>201298.47205818063</v>
      </c>
      <c r="AT374" s="94">
        <f t="shared" si="73"/>
        <v>239545.18174923494</v>
      </c>
      <c r="AU374" s="94">
        <f t="shared" si="74"/>
        <v>211385.71285333333</v>
      </c>
      <c r="AV374" s="94">
        <f t="shared" si="75"/>
        <v>251548.99829546665</v>
      </c>
      <c r="AW374" s="94">
        <f t="shared" si="76"/>
        <v>126005.48714666667</v>
      </c>
      <c r="AX374" s="94">
        <f t="shared" si="77"/>
        <v>149946.52970453331</v>
      </c>
      <c r="AY374" s="94">
        <f t="shared" si="78"/>
        <v>161004.71466666667</v>
      </c>
      <c r="AZ374" s="94">
        <f t="shared" si="79"/>
        <v>191595.61045333333</v>
      </c>
      <c r="BA374" s="94">
        <f t="shared" si="80"/>
        <v>157500</v>
      </c>
      <c r="BB374" s="95">
        <f t="shared" si="81"/>
        <v>187425</v>
      </c>
      <c r="BC374" s="23"/>
      <c r="BD374" s="96">
        <f t="shared" si="82"/>
        <v>172674</v>
      </c>
      <c r="BE374" s="96">
        <f t="shared" si="83"/>
        <v>200639</v>
      </c>
      <c r="BF374" s="96">
        <f t="shared" si="84"/>
        <v>210928</v>
      </c>
      <c r="BG374" s="96">
        <f t="shared" si="85"/>
        <v>49</v>
      </c>
      <c r="BH374" s="96">
        <f t="shared" si="86"/>
        <v>42</v>
      </c>
      <c r="BI374" s="96">
        <f t="shared" si="87"/>
        <v>157143</v>
      </c>
      <c r="BJ374" s="97">
        <f t="shared" si="88"/>
        <v>173610</v>
      </c>
      <c r="BK374" s="96">
        <f t="shared" si="89"/>
        <v>201298</v>
      </c>
      <c r="BL374" s="96">
        <f t="shared" si="90"/>
        <v>211386</v>
      </c>
      <c r="BM374" s="96">
        <f t="shared" si="91"/>
        <v>126005</v>
      </c>
      <c r="BN374" s="96">
        <f t="shared" si="92"/>
        <v>161005</v>
      </c>
      <c r="BO374" s="96">
        <f t="shared" si="93"/>
        <v>157500</v>
      </c>
      <c r="BP374" s="97">
        <f t="shared" si="94"/>
        <v>173610</v>
      </c>
      <c r="BQ374" s="96">
        <f t="shared" si="95"/>
        <v>201298</v>
      </c>
      <c r="BR374" s="96">
        <f t="shared" si="96"/>
        <v>211386</v>
      </c>
      <c r="BS374" s="96">
        <f t="shared" si="97"/>
        <v>189000</v>
      </c>
      <c r="BT374" s="96">
        <f t="shared" si="98"/>
        <v>241500</v>
      </c>
      <c r="BU374" s="98">
        <f t="shared" si="99"/>
        <v>157500</v>
      </c>
      <c r="BV374" s="77">
        <f t="shared" si="100"/>
        <v>1174294</v>
      </c>
      <c r="BW374" s="9"/>
      <c r="BX374" s="9"/>
      <c r="BY374" s="9"/>
      <c r="BZ374" s="9"/>
      <c r="CA374" s="9"/>
      <c r="CB374" s="9"/>
      <c r="CC374" s="9"/>
      <c r="CD374" s="9"/>
      <c r="CE374" s="9"/>
      <c r="CF374" s="9"/>
      <c r="CG374" s="9"/>
      <c r="CH374" s="9"/>
      <c r="CI374" s="9"/>
      <c r="CJ374" s="9"/>
      <c r="CK374" s="9"/>
      <c r="CL374" s="9"/>
      <c r="CM374" s="9"/>
      <c r="CN374" s="9"/>
      <c r="CO374" s="9"/>
      <c r="CP374" s="9"/>
    </row>
    <row r="375" spans="1:94" ht="20.25" hidden="1" customHeight="1" x14ac:dyDescent="0.35">
      <c r="A375" s="79">
        <v>353</v>
      </c>
      <c r="B375" s="79" t="s">
        <v>35</v>
      </c>
      <c r="C375" s="80" t="s">
        <v>286</v>
      </c>
      <c r="D375" s="80" t="str">
        <f t="shared" si="68"/>
        <v>MANO DE OBRA|CORREA COMPRESOR</v>
      </c>
      <c r="E375" s="81" t="s">
        <v>10</v>
      </c>
      <c r="F375" s="82">
        <v>1</v>
      </c>
      <c r="G375" s="83">
        <v>67201.368899437002</v>
      </c>
      <c r="H375" s="84">
        <f t="shared" si="101"/>
        <v>79969.628990330035</v>
      </c>
      <c r="I375" s="84">
        <v>67201.368899437002</v>
      </c>
      <c r="J375" s="84">
        <f t="shared" si="102"/>
        <v>79969.628990330035</v>
      </c>
      <c r="K375" s="84">
        <v>0.91392000000000007</v>
      </c>
      <c r="L375" s="84">
        <f t="shared" si="103"/>
        <v>1.0875648</v>
      </c>
      <c r="M375" s="84">
        <v>19202.743040000005</v>
      </c>
      <c r="N375" s="84">
        <f t="shared" si="104"/>
        <v>22851.264217600004</v>
      </c>
      <c r="O375" s="84">
        <v>9732.16</v>
      </c>
      <c r="P375" s="84">
        <f t="shared" si="105"/>
        <v>11581.270399999999</v>
      </c>
      <c r="Q375" s="84"/>
      <c r="R375" s="84">
        <f t="shared" si="69"/>
        <v>0</v>
      </c>
      <c r="S375" s="86">
        <v>87500</v>
      </c>
      <c r="T375" s="87">
        <f t="shared" si="106"/>
        <v>104125</v>
      </c>
      <c r="U375" s="87">
        <v>87500</v>
      </c>
      <c r="V375" s="87">
        <f t="shared" si="107"/>
        <v>104125</v>
      </c>
      <c r="W375" s="87">
        <v>87500</v>
      </c>
      <c r="X375" s="87">
        <f t="shared" si="108"/>
        <v>104125</v>
      </c>
      <c r="Y375" s="88">
        <v>87500</v>
      </c>
      <c r="Z375" s="87">
        <f t="shared" si="118"/>
        <v>104125</v>
      </c>
      <c r="AA375" s="87">
        <v>87500</v>
      </c>
      <c r="AB375" s="87">
        <f t="shared" si="109"/>
        <v>104125</v>
      </c>
      <c r="AC375" s="87">
        <v>87500</v>
      </c>
      <c r="AD375" s="87">
        <f t="shared" si="110"/>
        <v>104125</v>
      </c>
      <c r="AE375" s="89">
        <v>96300</v>
      </c>
      <c r="AF375" s="90">
        <f t="shared" si="111"/>
        <v>114597</v>
      </c>
      <c r="AG375" s="90">
        <v>96300</v>
      </c>
      <c r="AH375" s="90">
        <f t="shared" si="112"/>
        <v>114597</v>
      </c>
      <c r="AI375" s="90">
        <v>96300</v>
      </c>
      <c r="AJ375" s="90">
        <f t="shared" si="113"/>
        <v>114597</v>
      </c>
      <c r="AK375" s="90">
        <v>96300</v>
      </c>
      <c r="AL375" s="90">
        <f t="shared" si="114"/>
        <v>114597</v>
      </c>
      <c r="AM375" s="90">
        <v>96300</v>
      </c>
      <c r="AN375" s="90">
        <f t="shared" si="115"/>
        <v>114597</v>
      </c>
      <c r="AO375" s="90">
        <v>96300</v>
      </c>
      <c r="AP375" s="91">
        <f t="shared" si="116"/>
        <v>114597</v>
      </c>
      <c r="AQ375" s="92">
        <f t="shared" si="70"/>
        <v>83667.122966479001</v>
      </c>
      <c r="AR375" s="93">
        <f t="shared" si="71"/>
        <v>99563.876330110012</v>
      </c>
      <c r="AS375" s="94">
        <f t="shared" si="72"/>
        <v>83667.122966479001</v>
      </c>
      <c r="AT375" s="94">
        <f t="shared" si="73"/>
        <v>99563.876330110012</v>
      </c>
      <c r="AU375" s="94">
        <f t="shared" si="74"/>
        <v>61266.971306666674</v>
      </c>
      <c r="AV375" s="94">
        <f t="shared" si="75"/>
        <v>72907.695854933336</v>
      </c>
      <c r="AW375" s="94">
        <f t="shared" si="76"/>
        <v>67667.581013333329</v>
      </c>
      <c r="AX375" s="94">
        <f t="shared" si="77"/>
        <v>80524.421405866655</v>
      </c>
      <c r="AY375" s="94">
        <f t="shared" si="78"/>
        <v>64510.720000000001</v>
      </c>
      <c r="AZ375" s="94">
        <f t="shared" si="79"/>
        <v>76767.756800000003</v>
      </c>
      <c r="BA375" s="94">
        <f t="shared" si="80"/>
        <v>91900</v>
      </c>
      <c r="BB375" s="95">
        <f t="shared" si="81"/>
        <v>109361</v>
      </c>
      <c r="BC375" s="23"/>
      <c r="BD375" s="96">
        <f t="shared" si="82"/>
        <v>81758</v>
      </c>
      <c r="BE375" s="96">
        <f t="shared" si="83"/>
        <v>81758</v>
      </c>
      <c r="BF375" s="96">
        <f t="shared" si="84"/>
        <v>3</v>
      </c>
      <c r="BG375" s="96">
        <f t="shared" si="85"/>
        <v>40602</v>
      </c>
      <c r="BH375" s="96">
        <f t="shared" si="86"/>
        <v>24084</v>
      </c>
      <c r="BI375" s="96">
        <f t="shared" si="87"/>
        <v>91689</v>
      </c>
      <c r="BJ375" s="97">
        <f t="shared" si="88"/>
        <v>83667</v>
      </c>
      <c r="BK375" s="96">
        <f t="shared" si="89"/>
        <v>83667</v>
      </c>
      <c r="BL375" s="96">
        <f t="shared" si="90"/>
        <v>61267</v>
      </c>
      <c r="BM375" s="96">
        <f t="shared" si="91"/>
        <v>67668</v>
      </c>
      <c r="BN375" s="96">
        <f t="shared" si="92"/>
        <v>64511</v>
      </c>
      <c r="BO375" s="96">
        <f t="shared" si="93"/>
        <v>91900</v>
      </c>
      <c r="BP375" s="97">
        <f t="shared" si="94"/>
        <v>83667</v>
      </c>
      <c r="BQ375" s="96">
        <f t="shared" si="95"/>
        <v>83667</v>
      </c>
      <c r="BR375" s="96">
        <f t="shared" si="96"/>
        <v>91900</v>
      </c>
      <c r="BS375" s="96">
        <f t="shared" si="97"/>
        <v>91900</v>
      </c>
      <c r="BT375" s="96">
        <f t="shared" si="98"/>
        <v>91900</v>
      </c>
      <c r="BU375" s="98">
        <f t="shared" si="99"/>
        <v>91900</v>
      </c>
      <c r="BV375" s="77">
        <f t="shared" si="100"/>
        <v>534934</v>
      </c>
      <c r="BW375" s="9"/>
      <c r="BX375" s="9"/>
      <c r="BY375" s="9"/>
      <c r="BZ375" s="9"/>
      <c r="CA375" s="9"/>
      <c r="CB375" s="9"/>
      <c r="CC375" s="9"/>
      <c r="CD375" s="9"/>
      <c r="CE375" s="9"/>
      <c r="CF375" s="9"/>
      <c r="CG375" s="9"/>
      <c r="CH375" s="9"/>
      <c r="CI375" s="9"/>
      <c r="CJ375" s="9"/>
      <c r="CK375" s="9"/>
      <c r="CL375" s="9"/>
      <c r="CM375" s="9"/>
      <c r="CN375" s="9"/>
      <c r="CO375" s="9"/>
      <c r="CP375" s="9"/>
    </row>
    <row r="376" spans="1:94" ht="20.25" hidden="1" customHeight="1" x14ac:dyDescent="0.35">
      <c r="A376" s="99">
        <v>354</v>
      </c>
      <c r="B376" s="99" t="s">
        <v>21</v>
      </c>
      <c r="C376" s="80" t="s">
        <v>286</v>
      </c>
      <c r="D376" s="80" t="str">
        <f t="shared" si="68"/>
        <v>REPUESTOS|CORREA COMPRESOR</v>
      </c>
      <c r="E376" s="81" t="s">
        <v>84</v>
      </c>
      <c r="F376" s="82">
        <v>1</v>
      </c>
      <c r="G376" s="83">
        <v>158530.74650994697</v>
      </c>
      <c r="H376" s="84">
        <f t="shared" si="101"/>
        <v>188651.58834683688</v>
      </c>
      <c r="I376" s="84">
        <v>213295.41617454198</v>
      </c>
      <c r="J376" s="84">
        <f t="shared" si="102"/>
        <v>253821.54524770495</v>
      </c>
      <c r="K376" s="84">
        <v>0.91392000000000007</v>
      </c>
      <c r="L376" s="84">
        <f t="shared" si="103"/>
        <v>1.0875648</v>
      </c>
      <c r="M376" s="84">
        <v>41340.344320000004</v>
      </c>
      <c r="N376" s="84">
        <f t="shared" si="104"/>
        <v>49195.0097408</v>
      </c>
      <c r="O376" s="84">
        <v>20971.2</v>
      </c>
      <c r="P376" s="84">
        <f t="shared" si="105"/>
        <v>24955.727999999999</v>
      </c>
      <c r="Q376" s="84"/>
      <c r="R376" s="84">
        <f t="shared" si="69"/>
        <v>0</v>
      </c>
      <c r="S376" s="86">
        <v>172500</v>
      </c>
      <c r="T376" s="87">
        <f t="shared" si="106"/>
        <v>205275</v>
      </c>
      <c r="U376" s="87">
        <v>186000</v>
      </c>
      <c r="V376" s="87">
        <f t="shared" si="107"/>
        <v>221340</v>
      </c>
      <c r="W376" s="87">
        <v>380000</v>
      </c>
      <c r="X376" s="87">
        <f t="shared" si="108"/>
        <v>452200</v>
      </c>
      <c r="Y376" s="88">
        <v>180000</v>
      </c>
      <c r="Z376" s="87">
        <f t="shared" si="118"/>
        <v>214200</v>
      </c>
      <c r="AA376" s="87">
        <v>230000</v>
      </c>
      <c r="AB376" s="87">
        <f t="shared" si="109"/>
        <v>273700</v>
      </c>
      <c r="AC376" s="87">
        <v>150000</v>
      </c>
      <c r="AD376" s="87">
        <f t="shared" si="110"/>
        <v>178500</v>
      </c>
      <c r="AE376" s="89">
        <v>189800</v>
      </c>
      <c r="AF376" s="90">
        <f t="shared" si="111"/>
        <v>225862</v>
      </c>
      <c r="AG376" s="90">
        <v>204600</v>
      </c>
      <c r="AH376" s="90">
        <f t="shared" si="112"/>
        <v>243474</v>
      </c>
      <c r="AI376" s="90">
        <v>418000</v>
      </c>
      <c r="AJ376" s="90">
        <f t="shared" si="113"/>
        <v>497420</v>
      </c>
      <c r="AK376" s="90">
        <v>198000</v>
      </c>
      <c r="AL376" s="90">
        <f t="shared" si="114"/>
        <v>235620</v>
      </c>
      <c r="AM376" s="90">
        <v>253000</v>
      </c>
      <c r="AN376" s="90">
        <f t="shared" si="115"/>
        <v>301070</v>
      </c>
      <c r="AO376" s="90">
        <v>165000</v>
      </c>
      <c r="AP376" s="91">
        <f t="shared" si="116"/>
        <v>196350</v>
      </c>
      <c r="AQ376" s="92">
        <f t="shared" si="70"/>
        <v>173610.248836649</v>
      </c>
      <c r="AR376" s="93">
        <f t="shared" si="71"/>
        <v>206596.19611561231</v>
      </c>
      <c r="AS376" s="94">
        <f t="shared" si="72"/>
        <v>201298.47205818063</v>
      </c>
      <c r="AT376" s="94">
        <f t="shared" si="73"/>
        <v>239545.18174923494</v>
      </c>
      <c r="AU376" s="94">
        <f t="shared" si="74"/>
        <v>266000.30463999999</v>
      </c>
      <c r="AV376" s="94">
        <f t="shared" si="75"/>
        <v>316540.36252159998</v>
      </c>
      <c r="AW376" s="94">
        <f t="shared" si="76"/>
        <v>139780.11477333333</v>
      </c>
      <c r="AX376" s="94">
        <f t="shared" si="77"/>
        <v>166338.33658026665</v>
      </c>
      <c r="AY376" s="94">
        <f t="shared" si="78"/>
        <v>167990.39999999999</v>
      </c>
      <c r="AZ376" s="94">
        <f t="shared" si="79"/>
        <v>199908.57599999997</v>
      </c>
      <c r="BA376" s="94">
        <f t="shared" si="80"/>
        <v>157500</v>
      </c>
      <c r="BB376" s="95">
        <f t="shared" si="81"/>
        <v>187425</v>
      </c>
      <c r="BC376" s="23"/>
      <c r="BD376" s="96">
        <f t="shared" si="82"/>
        <v>172674</v>
      </c>
      <c r="BE376" s="96">
        <f t="shared" si="83"/>
        <v>200639</v>
      </c>
      <c r="BF376" s="96">
        <f t="shared" si="84"/>
        <v>3</v>
      </c>
      <c r="BG376" s="96">
        <f t="shared" si="85"/>
        <v>86218</v>
      </c>
      <c r="BH376" s="96">
        <f t="shared" si="86"/>
        <v>53586</v>
      </c>
      <c r="BI376" s="96">
        <f t="shared" si="87"/>
        <v>157143</v>
      </c>
      <c r="BJ376" s="97">
        <f t="shared" si="88"/>
        <v>173610</v>
      </c>
      <c r="BK376" s="96">
        <f t="shared" si="89"/>
        <v>201298</v>
      </c>
      <c r="BL376" s="96">
        <f t="shared" si="90"/>
        <v>266000</v>
      </c>
      <c r="BM376" s="96">
        <f t="shared" si="91"/>
        <v>139780</v>
      </c>
      <c r="BN376" s="96">
        <f t="shared" si="92"/>
        <v>167990</v>
      </c>
      <c r="BO376" s="96">
        <f t="shared" si="93"/>
        <v>157500</v>
      </c>
      <c r="BP376" s="97">
        <f t="shared" si="94"/>
        <v>173610</v>
      </c>
      <c r="BQ376" s="96">
        <f t="shared" si="95"/>
        <v>201298</v>
      </c>
      <c r="BR376" s="96">
        <f t="shared" si="96"/>
        <v>399000</v>
      </c>
      <c r="BS376" s="96">
        <f t="shared" si="97"/>
        <v>189000</v>
      </c>
      <c r="BT376" s="96">
        <f t="shared" si="98"/>
        <v>241500</v>
      </c>
      <c r="BU376" s="98">
        <f t="shared" si="99"/>
        <v>157500</v>
      </c>
      <c r="BV376" s="77">
        <f t="shared" si="100"/>
        <v>1361908</v>
      </c>
      <c r="BW376" s="9"/>
      <c r="BX376" s="9"/>
      <c r="BY376" s="9"/>
      <c r="BZ376" s="9"/>
      <c r="CA376" s="9"/>
      <c r="CB376" s="9"/>
      <c r="CC376" s="9"/>
      <c r="CD376" s="9"/>
      <c r="CE376" s="9"/>
      <c r="CF376" s="9"/>
      <c r="CG376" s="9"/>
      <c r="CH376" s="9"/>
      <c r="CI376" s="9"/>
      <c r="CJ376" s="9"/>
      <c r="CK376" s="9"/>
      <c r="CL376" s="9"/>
      <c r="CM376" s="9"/>
      <c r="CN376" s="9"/>
      <c r="CO376" s="9"/>
      <c r="CP376" s="9"/>
    </row>
    <row r="377" spans="1:94" ht="20.25" hidden="1" customHeight="1" x14ac:dyDescent="0.35">
      <c r="A377" s="79">
        <v>355</v>
      </c>
      <c r="B377" s="79" t="s">
        <v>35</v>
      </c>
      <c r="C377" s="80" t="s">
        <v>287</v>
      </c>
      <c r="D377" s="80" t="str">
        <f t="shared" si="68"/>
        <v>MANO DE OBRA|CORREA UNICA ACCESORIOS</v>
      </c>
      <c r="E377" s="81" t="s">
        <v>10</v>
      </c>
      <c r="F377" s="82">
        <v>1</v>
      </c>
      <c r="G377" s="83">
        <v>67201.368899437002</v>
      </c>
      <c r="H377" s="84">
        <f t="shared" si="101"/>
        <v>79969.628990330035</v>
      </c>
      <c r="I377" s="84">
        <v>67201.368899437002</v>
      </c>
      <c r="J377" s="84">
        <f t="shared" si="102"/>
        <v>79969.628990330035</v>
      </c>
      <c r="K377" s="84">
        <v>181043.20000000001</v>
      </c>
      <c r="L377" s="84">
        <f t="shared" si="103"/>
        <v>215441.408</v>
      </c>
      <c r="M377" s="84">
        <v>33605.480320000002</v>
      </c>
      <c r="N377" s="84">
        <f t="shared" si="104"/>
        <v>39990.521580799999</v>
      </c>
      <c r="O377" s="84">
        <v>17032.64</v>
      </c>
      <c r="P377" s="84">
        <f t="shared" si="105"/>
        <v>20268.8416</v>
      </c>
      <c r="Q377" s="84"/>
      <c r="R377" s="84">
        <f t="shared" si="69"/>
        <v>0</v>
      </c>
      <c r="S377" s="86">
        <v>132000</v>
      </c>
      <c r="T377" s="87">
        <f t="shared" si="106"/>
        <v>157080</v>
      </c>
      <c r="U377" s="87">
        <v>132000</v>
      </c>
      <c r="V377" s="87">
        <f t="shared" si="107"/>
        <v>157080</v>
      </c>
      <c r="W377" s="87">
        <v>132000</v>
      </c>
      <c r="X377" s="87">
        <f t="shared" si="108"/>
        <v>157080</v>
      </c>
      <c r="Y377" s="88">
        <v>132000</v>
      </c>
      <c r="Z377" s="87">
        <f t="shared" si="118"/>
        <v>157080</v>
      </c>
      <c r="AA377" s="87">
        <v>132000</v>
      </c>
      <c r="AB377" s="87">
        <f t="shared" si="109"/>
        <v>157080</v>
      </c>
      <c r="AC377" s="87">
        <v>132000</v>
      </c>
      <c r="AD377" s="87">
        <f t="shared" si="110"/>
        <v>157080</v>
      </c>
      <c r="AE377" s="89">
        <v>145200</v>
      </c>
      <c r="AF377" s="90">
        <f t="shared" si="111"/>
        <v>172788</v>
      </c>
      <c r="AG377" s="90">
        <v>145200</v>
      </c>
      <c r="AH377" s="90">
        <f t="shared" si="112"/>
        <v>172788</v>
      </c>
      <c r="AI377" s="90">
        <v>145200</v>
      </c>
      <c r="AJ377" s="90">
        <f t="shared" si="113"/>
        <v>172788</v>
      </c>
      <c r="AK377" s="90">
        <v>145200</v>
      </c>
      <c r="AL377" s="90">
        <f t="shared" si="114"/>
        <v>172788</v>
      </c>
      <c r="AM377" s="90">
        <v>145200</v>
      </c>
      <c r="AN377" s="90">
        <f t="shared" si="115"/>
        <v>172788</v>
      </c>
      <c r="AO377" s="90">
        <v>145200</v>
      </c>
      <c r="AP377" s="91">
        <f t="shared" si="116"/>
        <v>172788</v>
      </c>
      <c r="AQ377" s="92">
        <f t="shared" si="70"/>
        <v>114800.45629981234</v>
      </c>
      <c r="AR377" s="93">
        <f t="shared" si="71"/>
        <v>136612.54299677667</v>
      </c>
      <c r="AS377" s="94">
        <f t="shared" si="72"/>
        <v>114800.45629981234</v>
      </c>
      <c r="AT377" s="94">
        <f t="shared" si="73"/>
        <v>136612.54299677667</v>
      </c>
      <c r="AU377" s="94">
        <f t="shared" si="74"/>
        <v>152747.73333333334</v>
      </c>
      <c r="AV377" s="94">
        <f t="shared" si="75"/>
        <v>181769.80266666666</v>
      </c>
      <c r="AW377" s="94">
        <f t="shared" si="76"/>
        <v>103601.82677333332</v>
      </c>
      <c r="AX377" s="94">
        <f t="shared" si="77"/>
        <v>123286.17386026664</v>
      </c>
      <c r="AY377" s="94">
        <f t="shared" si="78"/>
        <v>98077.546666666676</v>
      </c>
      <c r="AZ377" s="94">
        <f t="shared" si="79"/>
        <v>116712.28053333334</v>
      </c>
      <c r="BA377" s="94">
        <f t="shared" si="80"/>
        <v>138600</v>
      </c>
      <c r="BB377" s="95">
        <f t="shared" si="81"/>
        <v>164934</v>
      </c>
      <c r="BC377" s="23"/>
      <c r="BD377" s="96">
        <f t="shared" si="82"/>
        <v>102237</v>
      </c>
      <c r="BE377" s="96">
        <f t="shared" si="83"/>
        <v>102237</v>
      </c>
      <c r="BF377" s="96">
        <f t="shared" si="84"/>
        <v>150102</v>
      </c>
      <c r="BG377" s="96">
        <f t="shared" si="85"/>
        <v>67843</v>
      </c>
      <c r="BH377" s="96">
        <f t="shared" si="86"/>
        <v>40998</v>
      </c>
      <c r="BI377" s="96">
        <f t="shared" si="87"/>
        <v>138286</v>
      </c>
      <c r="BJ377" s="97">
        <f t="shared" si="88"/>
        <v>114800</v>
      </c>
      <c r="BK377" s="96">
        <f t="shared" si="89"/>
        <v>114800</v>
      </c>
      <c r="BL377" s="96">
        <f t="shared" si="90"/>
        <v>152748</v>
      </c>
      <c r="BM377" s="96">
        <f t="shared" si="91"/>
        <v>103602</v>
      </c>
      <c r="BN377" s="96">
        <f t="shared" si="92"/>
        <v>98078</v>
      </c>
      <c r="BO377" s="96">
        <f t="shared" si="93"/>
        <v>138600</v>
      </c>
      <c r="BP377" s="97">
        <f t="shared" si="94"/>
        <v>138600</v>
      </c>
      <c r="BQ377" s="96">
        <f t="shared" si="95"/>
        <v>138600</v>
      </c>
      <c r="BR377" s="96">
        <f t="shared" si="96"/>
        <v>152748</v>
      </c>
      <c r="BS377" s="96">
        <f t="shared" si="97"/>
        <v>138600</v>
      </c>
      <c r="BT377" s="96">
        <f t="shared" si="98"/>
        <v>138600</v>
      </c>
      <c r="BU377" s="98">
        <f t="shared" si="99"/>
        <v>138600</v>
      </c>
      <c r="BV377" s="77">
        <f t="shared" si="100"/>
        <v>845748</v>
      </c>
      <c r="BW377" s="9"/>
      <c r="BX377" s="9"/>
      <c r="BY377" s="9"/>
      <c r="BZ377" s="9"/>
      <c r="CA377" s="9"/>
      <c r="CB377" s="9"/>
      <c r="CC377" s="9"/>
      <c r="CD377" s="9"/>
      <c r="CE377" s="9"/>
      <c r="CF377" s="9"/>
      <c r="CG377" s="9"/>
      <c r="CH377" s="9"/>
      <c r="CI377" s="9"/>
      <c r="CJ377" s="9"/>
      <c r="CK377" s="9"/>
      <c r="CL377" s="9"/>
      <c r="CM377" s="9"/>
      <c r="CN377" s="9"/>
      <c r="CO377" s="9"/>
      <c r="CP377" s="9"/>
    </row>
    <row r="378" spans="1:94" ht="20.25" hidden="1" customHeight="1" x14ac:dyDescent="0.35">
      <c r="A378" s="99">
        <v>356</v>
      </c>
      <c r="B378" s="99" t="s">
        <v>21</v>
      </c>
      <c r="C378" s="80" t="s">
        <v>287</v>
      </c>
      <c r="D378" s="80" t="str">
        <f t="shared" si="68"/>
        <v>REPUESTOS|CORREA UNICA ACCESORIOS</v>
      </c>
      <c r="E378" s="81" t="s">
        <v>84</v>
      </c>
      <c r="F378" s="82">
        <v>1</v>
      </c>
      <c r="G378" s="83">
        <v>158530.74650994697</v>
      </c>
      <c r="H378" s="84">
        <f t="shared" si="101"/>
        <v>188651.58834683688</v>
      </c>
      <c r="I378" s="84">
        <v>213295.41617454198</v>
      </c>
      <c r="J378" s="84">
        <f t="shared" si="102"/>
        <v>253821.54524770495</v>
      </c>
      <c r="K378" s="84">
        <v>256731.43232000002</v>
      </c>
      <c r="L378" s="84">
        <f t="shared" si="103"/>
        <v>305510.4044608</v>
      </c>
      <c r="M378" s="84">
        <v>156342.85824000003</v>
      </c>
      <c r="N378" s="84">
        <f t="shared" si="104"/>
        <v>186048.00130560002</v>
      </c>
      <c r="O378" s="84">
        <v>182856.89600000001</v>
      </c>
      <c r="P378" s="84">
        <f t="shared" si="105"/>
        <v>217599.70624</v>
      </c>
      <c r="Q378" s="84"/>
      <c r="R378" s="84">
        <f t="shared" si="69"/>
        <v>0</v>
      </c>
      <c r="S378" s="86">
        <v>172500</v>
      </c>
      <c r="T378" s="87">
        <f t="shared" si="106"/>
        <v>205275</v>
      </c>
      <c r="U378" s="87">
        <v>186000</v>
      </c>
      <c r="V378" s="87">
        <f t="shared" si="107"/>
        <v>221340</v>
      </c>
      <c r="W378" s="87">
        <v>400000</v>
      </c>
      <c r="X378" s="87">
        <f t="shared" si="108"/>
        <v>476000</v>
      </c>
      <c r="Y378" s="88">
        <v>258000</v>
      </c>
      <c r="Z378" s="87">
        <f t="shared" si="118"/>
        <v>307020</v>
      </c>
      <c r="AA378" s="87">
        <v>285000</v>
      </c>
      <c r="AB378" s="87">
        <f t="shared" si="109"/>
        <v>339150</v>
      </c>
      <c r="AC378" s="87">
        <v>130000</v>
      </c>
      <c r="AD378" s="87">
        <f t="shared" si="110"/>
        <v>154700</v>
      </c>
      <c r="AE378" s="89">
        <v>189800</v>
      </c>
      <c r="AF378" s="90">
        <f t="shared" si="111"/>
        <v>225862</v>
      </c>
      <c r="AG378" s="90">
        <v>204600</v>
      </c>
      <c r="AH378" s="90">
        <f t="shared" si="112"/>
        <v>243474</v>
      </c>
      <c r="AI378" s="90">
        <v>440000</v>
      </c>
      <c r="AJ378" s="90">
        <f t="shared" si="113"/>
        <v>523600</v>
      </c>
      <c r="AK378" s="90">
        <v>283800</v>
      </c>
      <c r="AL378" s="90">
        <f t="shared" si="114"/>
        <v>337722</v>
      </c>
      <c r="AM378" s="90">
        <v>313500</v>
      </c>
      <c r="AN378" s="90">
        <f t="shared" si="115"/>
        <v>373065</v>
      </c>
      <c r="AO378" s="90">
        <v>143000</v>
      </c>
      <c r="AP378" s="91">
        <f t="shared" si="116"/>
        <v>170170</v>
      </c>
      <c r="AQ378" s="92">
        <f t="shared" si="70"/>
        <v>173610.248836649</v>
      </c>
      <c r="AR378" s="93">
        <f t="shared" si="71"/>
        <v>206596.19611561231</v>
      </c>
      <c r="AS378" s="94">
        <f t="shared" si="72"/>
        <v>201298.47205818063</v>
      </c>
      <c r="AT378" s="94">
        <f t="shared" si="73"/>
        <v>239545.18174923494</v>
      </c>
      <c r="AU378" s="94">
        <f t="shared" si="74"/>
        <v>365577.14410666673</v>
      </c>
      <c r="AV378" s="94">
        <f t="shared" si="75"/>
        <v>435036.80148693337</v>
      </c>
      <c r="AW378" s="94">
        <f t="shared" si="76"/>
        <v>232714.28607999999</v>
      </c>
      <c r="AX378" s="94">
        <f t="shared" si="77"/>
        <v>276930.0004352</v>
      </c>
      <c r="AY378" s="94">
        <f t="shared" si="78"/>
        <v>260452.29866666664</v>
      </c>
      <c r="AZ378" s="94">
        <f t="shared" si="79"/>
        <v>309938.23541333328</v>
      </c>
      <c r="BA378" s="94">
        <f t="shared" si="80"/>
        <v>136500</v>
      </c>
      <c r="BB378" s="95">
        <f t="shared" si="81"/>
        <v>162435</v>
      </c>
      <c r="BC378" s="23"/>
      <c r="BD378" s="96">
        <f t="shared" si="82"/>
        <v>172674</v>
      </c>
      <c r="BE378" s="96">
        <f t="shared" si="83"/>
        <v>200639</v>
      </c>
      <c r="BF378" s="96">
        <f t="shared" si="84"/>
        <v>346107</v>
      </c>
      <c r="BG378" s="96">
        <f t="shared" si="85"/>
        <v>217458</v>
      </c>
      <c r="BH378" s="96">
        <f t="shared" si="86"/>
        <v>246562</v>
      </c>
      <c r="BI378" s="96">
        <f t="shared" si="87"/>
        <v>136190</v>
      </c>
      <c r="BJ378" s="97">
        <f t="shared" si="88"/>
        <v>173610</v>
      </c>
      <c r="BK378" s="96">
        <f t="shared" si="89"/>
        <v>201298</v>
      </c>
      <c r="BL378" s="96">
        <f t="shared" si="90"/>
        <v>365577</v>
      </c>
      <c r="BM378" s="96">
        <f t="shared" si="91"/>
        <v>232714</v>
      </c>
      <c r="BN378" s="96">
        <f t="shared" si="92"/>
        <v>260452</v>
      </c>
      <c r="BO378" s="96">
        <f t="shared" si="93"/>
        <v>136500</v>
      </c>
      <c r="BP378" s="97">
        <f t="shared" si="94"/>
        <v>173610</v>
      </c>
      <c r="BQ378" s="96">
        <f t="shared" si="95"/>
        <v>201298</v>
      </c>
      <c r="BR378" s="96">
        <f t="shared" si="96"/>
        <v>365577</v>
      </c>
      <c r="BS378" s="96">
        <f t="shared" si="97"/>
        <v>232714</v>
      </c>
      <c r="BT378" s="96">
        <f t="shared" si="98"/>
        <v>260452</v>
      </c>
      <c r="BU378" s="98">
        <f t="shared" si="99"/>
        <v>136500</v>
      </c>
      <c r="BV378" s="77">
        <f t="shared" si="100"/>
        <v>1370151</v>
      </c>
      <c r="BW378" s="9"/>
      <c r="BX378" s="9"/>
      <c r="BY378" s="9"/>
      <c r="BZ378" s="9"/>
      <c r="CA378" s="9"/>
      <c r="CB378" s="9"/>
      <c r="CC378" s="9"/>
      <c r="CD378" s="9"/>
      <c r="CE378" s="9"/>
      <c r="CF378" s="9"/>
      <c r="CG378" s="9"/>
      <c r="CH378" s="9"/>
      <c r="CI378" s="9"/>
      <c r="CJ378" s="9"/>
      <c r="CK378" s="9"/>
      <c r="CL378" s="9"/>
      <c r="CM378" s="9"/>
      <c r="CN378" s="9"/>
      <c r="CO378" s="9"/>
      <c r="CP378" s="9"/>
    </row>
    <row r="379" spans="1:94" ht="20.25" hidden="1" customHeight="1" x14ac:dyDescent="0.35">
      <c r="A379" s="79">
        <v>357</v>
      </c>
      <c r="B379" s="79" t="s">
        <v>35</v>
      </c>
      <c r="C379" s="80" t="s">
        <v>288</v>
      </c>
      <c r="D379" s="80" t="str">
        <f t="shared" si="68"/>
        <v>MANO DE OBRA|CORREA VENTILADOR</v>
      </c>
      <c r="E379" s="81" t="s">
        <v>10</v>
      </c>
      <c r="F379" s="82">
        <v>1</v>
      </c>
      <c r="G379" s="83">
        <v>67201.368899437002</v>
      </c>
      <c r="H379" s="84">
        <f t="shared" si="101"/>
        <v>79969.628990330035</v>
      </c>
      <c r="I379" s="84">
        <v>67201.368899437002</v>
      </c>
      <c r="J379" s="84">
        <f t="shared" si="102"/>
        <v>79969.628990330035</v>
      </c>
      <c r="K379" s="84">
        <v>0.91392000000000007</v>
      </c>
      <c r="L379" s="84">
        <f t="shared" si="103"/>
        <v>1.0875648</v>
      </c>
      <c r="M379" s="84">
        <v>19202.743040000005</v>
      </c>
      <c r="N379" s="84">
        <f t="shared" si="104"/>
        <v>22851.264217600004</v>
      </c>
      <c r="O379" s="84">
        <v>9732.16</v>
      </c>
      <c r="P379" s="84">
        <f t="shared" si="105"/>
        <v>11581.270399999999</v>
      </c>
      <c r="Q379" s="84"/>
      <c r="R379" s="84">
        <f t="shared" si="69"/>
        <v>0</v>
      </c>
      <c r="S379" s="86">
        <v>132000</v>
      </c>
      <c r="T379" s="87">
        <f t="shared" si="106"/>
        <v>157080</v>
      </c>
      <c r="U379" s="87">
        <v>132000</v>
      </c>
      <c r="V379" s="87">
        <f t="shared" si="107"/>
        <v>157080</v>
      </c>
      <c r="W379" s="87">
        <v>132000</v>
      </c>
      <c r="X379" s="87">
        <f t="shared" si="108"/>
        <v>157080</v>
      </c>
      <c r="Y379" s="88">
        <v>132000</v>
      </c>
      <c r="Z379" s="87">
        <f t="shared" si="118"/>
        <v>157080</v>
      </c>
      <c r="AA379" s="87">
        <v>132000</v>
      </c>
      <c r="AB379" s="87">
        <f t="shared" si="109"/>
        <v>157080</v>
      </c>
      <c r="AC379" s="87">
        <v>132000</v>
      </c>
      <c r="AD379" s="87">
        <f t="shared" si="110"/>
        <v>157080</v>
      </c>
      <c r="AE379" s="89">
        <v>145200</v>
      </c>
      <c r="AF379" s="90">
        <f t="shared" si="111"/>
        <v>172788</v>
      </c>
      <c r="AG379" s="90">
        <v>145200</v>
      </c>
      <c r="AH379" s="90">
        <f t="shared" si="112"/>
        <v>172788</v>
      </c>
      <c r="AI379" s="90">
        <v>145200</v>
      </c>
      <c r="AJ379" s="90">
        <f t="shared" si="113"/>
        <v>172788</v>
      </c>
      <c r="AK379" s="90">
        <v>145200</v>
      </c>
      <c r="AL379" s="90">
        <f t="shared" si="114"/>
        <v>172788</v>
      </c>
      <c r="AM379" s="90">
        <v>145200</v>
      </c>
      <c r="AN379" s="90">
        <f t="shared" si="115"/>
        <v>172788</v>
      </c>
      <c r="AO379" s="90">
        <v>145200</v>
      </c>
      <c r="AP379" s="91">
        <f t="shared" si="116"/>
        <v>172788</v>
      </c>
      <c r="AQ379" s="92">
        <f t="shared" si="70"/>
        <v>114800.45629981234</v>
      </c>
      <c r="AR379" s="93">
        <f t="shared" si="71"/>
        <v>136612.54299677667</v>
      </c>
      <c r="AS379" s="94">
        <f t="shared" si="72"/>
        <v>114800.45629981234</v>
      </c>
      <c r="AT379" s="94">
        <f t="shared" si="73"/>
        <v>136612.54299677667</v>
      </c>
      <c r="AU379" s="94">
        <f t="shared" si="74"/>
        <v>92400.304639999988</v>
      </c>
      <c r="AV379" s="94">
        <f t="shared" si="75"/>
        <v>109956.36252159998</v>
      </c>
      <c r="AW379" s="94">
        <f t="shared" si="76"/>
        <v>98800.914346666657</v>
      </c>
      <c r="AX379" s="94">
        <f t="shared" si="77"/>
        <v>117573.08807253331</v>
      </c>
      <c r="AY379" s="94">
        <f t="shared" si="78"/>
        <v>95644.053333333344</v>
      </c>
      <c r="AZ379" s="94">
        <f t="shared" si="79"/>
        <v>113816.42346666667</v>
      </c>
      <c r="BA379" s="94">
        <f t="shared" si="80"/>
        <v>138600</v>
      </c>
      <c r="BB379" s="95">
        <f t="shared" si="81"/>
        <v>164934</v>
      </c>
      <c r="BC379" s="23"/>
      <c r="BD379" s="96">
        <f t="shared" si="82"/>
        <v>102237</v>
      </c>
      <c r="BE379" s="96">
        <f t="shared" si="83"/>
        <v>102237</v>
      </c>
      <c r="BF379" s="96">
        <f t="shared" si="84"/>
        <v>3</v>
      </c>
      <c r="BG379" s="96">
        <f t="shared" si="85"/>
        <v>45087</v>
      </c>
      <c r="BH379" s="96">
        <f t="shared" si="86"/>
        <v>25594</v>
      </c>
      <c r="BI379" s="96">
        <f t="shared" si="87"/>
        <v>138286</v>
      </c>
      <c r="BJ379" s="97">
        <f t="shared" si="88"/>
        <v>114800</v>
      </c>
      <c r="BK379" s="96">
        <f t="shared" si="89"/>
        <v>114800</v>
      </c>
      <c r="BL379" s="96">
        <f t="shared" si="90"/>
        <v>92400</v>
      </c>
      <c r="BM379" s="96">
        <f t="shared" si="91"/>
        <v>98801</v>
      </c>
      <c r="BN379" s="96">
        <f t="shared" si="92"/>
        <v>95644</v>
      </c>
      <c r="BO379" s="96">
        <f t="shared" si="93"/>
        <v>138600</v>
      </c>
      <c r="BP379" s="97">
        <f t="shared" si="94"/>
        <v>138600</v>
      </c>
      <c r="BQ379" s="96">
        <f t="shared" si="95"/>
        <v>138600</v>
      </c>
      <c r="BR379" s="96">
        <f t="shared" si="96"/>
        <v>138600</v>
      </c>
      <c r="BS379" s="96">
        <f t="shared" si="97"/>
        <v>138600</v>
      </c>
      <c r="BT379" s="96">
        <f t="shared" si="98"/>
        <v>138600</v>
      </c>
      <c r="BU379" s="98">
        <f t="shared" si="99"/>
        <v>138600</v>
      </c>
      <c r="BV379" s="77">
        <f t="shared" si="100"/>
        <v>831600</v>
      </c>
      <c r="BW379" s="9"/>
      <c r="BX379" s="9"/>
      <c r="BY379" s="9"/>
      <c r="BZ379" s="9"/>
      <c r="CA379" s="9"/>
      <c r="CB379" s="9"/>
      <c r="CC379" s="9"/>
      <c r="CD379" s="9"/>
      <c r="CE379" s="9"/>
      <c r="CF379" s="9"/>
      <c r="CG379" s="9"/>
      <c r="CH379" s="9"/>
      <c r="CI379" s="9"/>
      <c r="CJ379" s="9"/>
      <c r="CK379" s="9"/>
      <c r="CL379" s="9"/>
      <c r="CM379" s="9"/>
      <c r="CN379" s="9"/>
      <c r="CO379" s="9"/>
      <c r="CP379" s="9"/>
    </row>
    <row r="380" spans="1:94" ht="20.25" hidden="1" customHeight="1" x14ac:dyDescent="0.35">
      <c r="A380" s="99">
        <v>358</v>
      </c>
      <c r="B380" s="99" t="s">
        <v>21</v>
      </c>
      <c r="C380" s="80" t="s">
        <v>288</v>
      </c>
      <c r="D380" s="80" t="str">
        <f t="shared" si="68"/>
        <v>REPUESTOS|CORREA VENTILADOR</v>
      </c>
      <c r="E380" s="81" t="s">
        <v>84</v>
      </c>
      <c r="F380" s="82">
        <v>1</v>
      </c>
      <c r="G380" s="83">
        <v>158530.74650994697</v>
      </c>
      <c r="H380" s="84">
        <f t="shared" si="101"/>
        <v>188651.58834683688</v>
      </c>
      <c r="I380" s="84">
        <v>213295.41617454198</v>
      </c>
      <c r="J380" s="84">
        <f t="shared" si="102"/>
        <v>253821.54524770495</v>
      </c>
      <c r="K380" s="84">
        <v>0.91392000000000007</v>
      </c>
      <c r="L380" s="84">
        <f t="shared" si="103"/>
        <v>1.0875648</v>
      </c>
      <c r="M380" s="84">
        <v>42953.14112</v>
      </c>
      <c r="N380" s="84">
        <f t="shared" si="104"/>
        <v>51114.237932799995</v>
      </c>
      <c r="O380" s="84">
        <v>21793.728000000003</v>
      </c>
      <c r="P380" s="84">
        <f t="shared" si="105"/>
        <v>25934.536320000003</v>
      </c>
      <c r="Q380" s="84"/>
      <c r="R380" s="84">
        <f t="shared" si="69"/>
        <v>0</v>
      </c>
      <c r="S380" s="86">
        <v>172500</v>
      </c>
      <c r="T380" s="87">
        <f t="shared" si="106"/>
        <v>205275</v>
      </c>
      <c r="U380" s="87">
        <v>186000</v>
      </c>
      <c r="V380" s="87">
        <f t="shared" si="107"/>
        <v>221340</v>
      </c>
      <c r="W380" s="87">
        <v>270000</v>
      </c>
      <c r="X380" s="87">
        <f t="shared" si="108"/>
        <v>321300</v>
      </c>
      <c r="Y380" s="88">
        <v>235000</v>
      </c>
      <c r="Z380" s="87">
        <f t="shared" si="118"/>
        <v>279650</v>
      </c>
      <c r="AA380" s="87">
        <v>235000</v>
      </c>
      <c r="AB380" s="87">
        <f t="shared" si="109"/>
        <v>279650</v>
      </c>
      <c r="AC380" s="87">
        <v>200000</v>
      </c>
      <c r="AD380" s="87">
        <f t="shared" si="110"/>
        <v>238000</v>
      </c>
      <c r="AE380" s="89">
        <v>189800</v>
      </c>
      <c r="AF380" s="90">
        <f t="shared" si="111"/>
        <v>225862</v>
      </c>
      <c r="AG380" s="90">
        <v>204600</v>
      </c>
      <c r="AH380" s="90">
        <f t="shared" si="112"/>
        <v>243474</v>
      </c>
      <c r="AI380" s="90">
        <v>297000</v>
      </c>
      <c r="AJ380" s="90">
        <f t="shared" si="113"/>
        <v>353430</v>
      </c>
      <c r="AK380" s="90">
        <v>258500</v>
      </c>
      <c r="AL380" s="90">
        <f t="shared" si="114"/>
        <v>307615</v>
      </c>
      <c r="AM380" s="90">
        <v>258500</v>
      </c>
      <c r="AN380" s="90">
        <f t="shared" si="115"/>
        <v>307615</v>
      </c>
      <c r="AO380" s="90">
        <v>220000</v>
      </c>
      <c r="AP380" s="91">
        <f t="shared" si="116"/>
        <v>261800</v>
      </c>
      <c r="AQ380" s="92">
        <f t="shared" si="70"/>
        <v>173610.248836649</v>
      </c>
      <c r="AR380" s="93">
        <f t="shared" si="71"/>
        <v>206596.19611561231</v>
      </c>
      <c r="AS380" s="94">
        <f t="shared" si="72"/>
        <v>201298.47205818063</v>
      </c>
      <c r="AT380" s="94">
        <f t="shared" si="73"/>
        <v>239545.18174923494</v>
      </c>
      <c r="AU380" s="94">
        <f t="shared" si="74"/>
        <v>189000.30463999999</v>
      </c>
      <c r="AV380" s="94">
        <f t="shared" si="75"/>
        <v>224910.36252159998</v>
      </c>
      <c r="AW380" s="94">
        <f t="shared" si="76"/>
        <v>178817.71370666669</v>
      </c>
      <c r="AX380" s="94">
        <f t="shared" si="77"/>
        <v>212793.07931093336</v>
      </c>
      <c r="AY380" s="94">
        <f t="shared" si="78"/>
        <v>171764.576</v>
      </c>
      <c r="AZ380" s="94">
        <f t="shared" si="79"/>
        <v>204399.84544</v>
      </c>
      <c r="BA380" s="94">
        <f t="shared" si="80"/>
        <v>210000</v>
      </c>
      <c r="BB380" s="95">
        <f t="shared" si="81"/>
        <v>249900</v>
      </c>
      <c r="BC380" s="23"/>
      <c r="BD380" s="96">
        <f t="shared" si="82"/>
        <v>172674</v>
      </c>
      <c r="BE380" s="96">
        <f t="shared" si="83"/>
        <v>200639</v>
      </c>
      <c r="BF380" s="96">
        <f t="shared" si="84"/>
        <v>3</v>
      </c>
      <c r="BG380" s="96">
        <f t="shared" si="85"/>
        <v>95526</v>
      </c>
      <c r="BH380" s="96">
        <f t="shared" si="86"/>
        <v>55547</v>
      </c>
      <c r="BI380" s="96">
        <f t="shared" si="87"/>
        <v>209524</v>
      </c>
      <c r="BJ380" s="97">
        <f t="shared" si="88"/>
        <v>173610</v>
      </c>
      <c r="BK380" s="96">
        <f t="shared" si="89"/>
        <v>201298</v>
      </c>
      <c r="BL380" s="96">
        <f t="shared" si="90"/>
        <v>189000</v>
      </c>
      <c r="BM380" s="96">
        <f t="shared" si="91"/>
        <v>178818</v>
      </c>
      <c r="BN380" s="96">
        <f t="shared" si="92"/>
        <v>171765</v>
      </c>
      <c r="BO380" s="96">
        <f t="shared" si="93"/>
        <v>210000</v>
      </c>
      <c r="BP380" s="97">
        <f t="shared" si="94"/>
        <v>173610</v>
      </c>
      <c r="BQ380" s="96">
        <f t="shared" si="95"/>
        <v>201298</v>
      </c>
      <c r="BR380" s="96">
        <f t="shared" si="96"/>
        <v>283500</v>
      </c>
      <c r="BS380" s="96">
        <f t="shared" si="97"/>
        <v>246750</v>
      </c>
      <c r="BT380" s="96">
        <f t="shared" si="98"/>
        <v>246750</v>
      </c>
      <c r="BU380" s="98">
        <f t="shared" si="99"/>
        <v>210000</v>
      </c>
      <c r="BV380" s="77">
        <f t="shared" si="100"/>
        <v>1361908</v>
      </c>
      <c r="BW380" s="9"/>
      <c r="BX380" s="9"/>
      <c r="BY380" s="9"/>
      <c r="BZ380" s="9"/>
      <c r="CA380" s="9"/>
      <c r="CB380" s="9"/>
      <c r="CC380" s="9"/>
      <c r="CD380" s="9"/>
      <c r="CE380" s="9"/>
      <c r="CF380" s="9"/>
      <c r="CG380" s="9"/>
      <c r="CH380" s="9"/>
      <c r="CI380" s="9"/>
      <c r="CJ380" s="9"/>
      <c r="CK380" s="9"/>
      <c r="CL380" s="9"/>
      <c r="CM380" s="9"/>
      <c r="CN380" s="9"/>
      <c r="CO380" s="9"/>
      <c r="CP380" s="9"/>
    </row>
    <row r="381" spans="1:94" ht="20.25" hidden="1" customHeight="1" x14ac:dyDescent="0.35">
      <c r="A381" s="79">
        <v>359</v>
      </c>
      <c r="B381" s="79" t="s">
        <v>35</v>
      </c>
      <c r="C381" s="80" t="s">
        <v>289</v>
      </c>
      <c r="D381" s="80" t="str">
        <f t="shared" si="68"/>
        <v>MANO DE OBRA|CORREAL BOMBA HIDRAULICA</v>
      </c>
      <c r="E381" s="81" t="s">
        <v>10</v>
      </c>
      <c r="F381" s="82">
        <v>1</v>
      </c>
      <c r="G381" s="83">
        <v>67201.368899437002</v>
      </c>
      <c r="H381" s="84">
        <f t="shared" si="101"/>
        <v>79969.628990330035</v>
      </c>
      <c r="I381" s="84">
        <v>67201.368899437002</v>
      </c>
      <c r="J381" s="84">
        <f t="shared" si="102"/>
        <v>79969.628990330035</v>
      </c>
      <c r="K381" s="84">
        <v>0.91392000000000007</v>
      </c>
      <c r="L381" s="84">
        <f t="shared" si="103"/>
        <v>1.0875648</v>
      </c>
      <c r="M381" s="84">
        <v>19202.743040000005</v>
      </c>
      <c r="N381" s="84">
        <f t="shared" si="104"/>
        <v>22851.264217600004</v>
      </c>
      <c r="O381" s="84">
        <v>9732.16</v>
      </c>
      <c r="P381" s="84">
        <f t="shared" si="105"/>
        <v>11581.270399999999</v>
      </c>
      <c r="Q381" s="84"/>
      <c r="R381" s="84">
        <f t="shared" si="69"/>
        <v>0</v>
      </c>
      <c r="S381" s="86">
        <v>132000</v>
      </c>
      <c r="T381" s="87">
        <f t="shared" si="106"/>
        <v>157080</v>
      </c>
      <c r="U381" s="87">
        <v>132000</v>
      </c>
      <c r="V381" s="87">
        <f t="shared" si="107"/>
        <v>157080</v>
      </c>
      <c r="W381" s="87">
        <v>132000</v>
      </c>
      <c r="X381" s="87">
        <f t="shared" si="108"/>
        <v>157080</v>
      </c>
      <c r="Y381" s="88">
        <v>132000</v>
      </c>
      <c r="Z381" s="87">
        <f t="shared" si="118"/>
        <v>157080</v>
      </c>
      <c r="AA381" s="87">
        <v>132000</v>
      </c>
      <c r="AB381" s="87">
        <f t="shared" si="109"/>
        <v>157080</v>
      </c>
      <c r="AC381" s="87">
        <v>132000</v>
      </c>
      <c r="AD381" s="87">
        <f t="shared" si="110"/>
        <v>157080</v>
      </c>
      <c r="AE381" s="89">
        <v>145200</v>
      </c>
      <c r="AF381" s="90">
        <f t="shared" si="111"/>
        <v>172788</v>
      </c>
      <c r="AG381" s="90">
        <v>145200</v>
      </c>
      <c r="AH381" s="90">
        <f t="shared" si="112"/>
        <v>172788</v>
      </c>
      <c r="AI381" s="90">
        <v>145200</v>
      </c>
      <c r="AJ381" s="90">
        <f t="shared" si="113"/>
        <v>172788</v>
      </c>
      <c r="AK381" s="90">
        <v>145200</v>
      </c>
      <c r="AL381" s="90">
        <f t="shared" si="114"/>
        <v>172788</v>
      </c>
      <c r="AM381" s="90">
        <v>145200</v>
      </c>
      <c r="AN381" s="90">
        <f t="shared" si="115"/>
        <v>172788</v>
      </c>
      <c r="AO381" s="90">
        <v>145200</v>
      </c>
      <c r="AP381" s="91">
        <f t="shared" si="116"/>
        <v>172788</v>
      </c>
      <c r="AQ381" s="92">
        <f t="shared" si="70"/>
        <v>114800.45629981234</v>
      </c>
      <c r="AR381" s="93">
        <f t="shared" si="71"/>
        <v>136612.54299677667</v>
      </c>
      <c r="AS381" s="94">
        <f t="shared" si="72"/>
        <v>114800.45629981234</v>
      </c>
      <c r="AT381" s="94">
        <f t="shared" si="73"/>
        <v>136612.54299677667</v>
      </c>
      <c r="AU381" s="94">
        <f t="shared" si="74"/>
        <v>92400.304639999988</v>
      </c>
      <c r="AV381" s="94">
        <f t="shared" si="75"/>
        <v>109956.36252159998</v>
      </c>
      <c r="AW381" s="94">
        <f t="shared" si="76"/>
        <v>98800.914346666657</v>
      </c>
      <c r="AX381" s="94">
        <f t="shared" si="77"/>
        <v>117573.08807253331</v>
      </c>
      <c r="AY381" s="94">
        <f t="shared" si="78"/>
        <v>95644.053333333344</v>
      </c>
      <c r="AZ381" s="94">
        <f t="shared" si="79"/>
        <v>113816.42346666667</v>
      </c>
      <c r="BA381" s="94">
        <f t="shared" si="80"/>
        <v>138600</v>
      </c>
      <c r="BB381" s="95">
        <f t="shared" si="81"/>
        <v>164934</v>
      </c>
      <c r="BC381" s="23"/>
      <c r="BD381" s="96">
        <f t="shared" si="82"/>
        <v>102237</v>
      </c>
      <c r="BE381" s="96">
        <f t="shared" si="83"/>
        <v>102237</v>
      </c>
      <c r="BF381" s="96">
        <f t="shared" si="84"/>
        <v>3</v>
      </c>
      <c r="BG381" s="96">
        <f t="shared" si="85"/>
        <v>45087</v>
      </c>
      <c r="BH381" s="96">
        <f t="shared" si="86"/>
        <v>25594</v>
      </c>
      <c r="BI381" s="96">
        <f t="shared" si="87"/>
        <v>138286</v>
      </c>
      <c r="BJ381" s="97">
        <f t="shared" si="88"/>
        <v>114800</v>
      </c>
      <c r="BK381" s="96">
        <f t="shared" si="89"/>
        <v>114800</v>
      </c>
      <c r="BL381" s="96">
        <f t="shared" si="90"/>
        <v>92400</v>
      </c>
      <c r="BM381" s="96">
        <f t="shared" si="91"/>
        <v>98801</v>
      </c>
      <c r="BN381" s="96">
        <f t="shared" si="92"/>
        <v>95644</v>
      </c>
      <c r="BO381" s="96">
        <f t="shared" si="93"/>
        <v>138600</v>
      </c>
      <c r="BP381" s="97">
        <f t="shared" si="94"/>
        <v>138600</v>
      </c>
      <c r="BQ381" s="96">
        <f t="shared" si="95"/>
        <v>138600</v>
      </c>
      <c r="BR381" s="96">
        <f t="shared" si="96"/>
        <v>138600</v>
      </c>
      <c r="BS381" s="96">
        <f t="shared" si="97"/>
        <v>138600</v>
      </c>
      <c r="BT381" s="96">
        <f t="shared" si="98"/>
        <v>138600</v>
      </c>
      <c r="BU381" s="98">
        <f t="shared" si="99"/>
        <v>138600</v>
      </c>
      <c r="BV381" s="77">
        <f t="shared" si="100"/>
        <v>831600</v>
      </c>
      <c r="BW381" s="9"/>
      <c r="BX381" s="9"/>
      <c r="BY381" s="9"/>
      <c r="BZ381" s="9"/>
      <c r="CA381" s="9"/>
      <c r="CB381" s="9"/>
      <c r="CC381" s="9"/>
      <c r="CD381" s="9"/>
      <c r="CE381" s="9"/>
      <c r="CF381" s="9"/>
      <c r="CG381" s="9"/>
      <c r="CH381" s="9"/>
      <c r="CI381" s="9"/>
      <c r="CJ381" s="9"/>
      <c r="CK381" s="9"/>
      <c r="CL381" s="9"/>
      <c r="CM381" s="9"/>
      <c r="CN381" s="9"/>
      <c r="CO381" s="9"/>
      <c r="CP381" s="9"/>
    </row>
    <row r="382" spans="1:94" ht="20.25" hidden="1" customHeight="1" x14ac:dyDescent="0.35">
      <c r="A382" s="99">
        <v>360</v>
      </c>
      <c r="B382" s="99" t="s">
        <v>21</v>
      </c>
      <c r="C382" s="80" t="s">
        <v>289</v>
      </c>
      <c r="D382" s="80" t="str">
        <f t="shared" si="68"/>
        <v>REPUESTOS|CORREAL BOMBA HIDRAULICA</v>
      </c>
      <c r="E382" s="81" t="s">
        <v>84</v>
      </c>
      <c r="F382" s="82">
        <v>1</v>
      </c>
      <c r="G382" s="83">
        <v>158530.74650994697</v>
      </c>
      <c r="H382" s="84">
        <f t="shared" si="101"/>
        <v>188651.58834683688</v>
      </c>
      <c r="I382" s="84">
        <v>213295.41617454198</v>
      </c>
      <c r="J382" s="84">
        <f t="shared" si="102"/>
        <v>253821.54524770495</v>
      </c>
      <c r="K382" s="84">
        <v>0.91392000000000007</v>
      </c>
      <c r="L382" s="84">
        <f t="shared" si="103"/>
        <v>1.0875648</v>
      </c>
      <c r="M382" s="84">
        <v>39786.974080000007</v>
      </c>
      <c r="N382" s="84">
        <f t="shared" si="104"/>
        <v>47346.499155200006</v>
      </c>
      <c r="O382" s="84">
        <v>20774.272000000001</v>
      </c>
      <c r="P382" s="84">
        <f t="shared" si="105"/>
        <v>24721.383679999999</v>
      </c>
      <c r="Q382" s="84"/>
      <c r="R382" s="84">
        <f t="shared" si="69"/>
        <v>0</v>
      </c>
      <c r="S382" s="86">
        <v>172500</v>
      </c>
      <c r="T382" s="87">
        <f t="shared" si="106"/>
        <v>205275</v>
      </c>
      <c r="U382" s="87">
        <v>186000</v>
      </c>
      <c r="V382" s="87">
        <f t="shared" si="107"/>
        <v>221340</v>
      </c>
      <c r="W382" s="87">
        <v>437000</v>
      </c>
      <c r="X382" s="87">
        <f t="shared" si="108"/>
        <v>520030</v>
      </c>
      <c r="Y382" s="88">
        <v>190000</v>
      </c>
      <c r="Z382" s="87">
        <f t="shared" si="118"/>
        <v>226100</v>
      </c>
      <c r="AA382" s="87">
        <v>235000</v>
      </c>
      <c r="AB382" s="87">
        <f t="shared" si="109"/>
        <v>279650</v>
      </c>
      <c r="AC382" s="87">
        <v>150000</v>
      </c>
      <c r="AD382" s="87">
        <f t="shared" si="110"/>
        <v>178500</v>
      </c>
      <c r="AE382" s="89">
        <v>189800</v>
      </c>
      <c r="AF382" s="90">
        <f t="shared" si="111"/>
        <v>225862</v>
      </c>
      <c r="AG382" s="90">
        <v>204600</v>
      </c>
      <c r="AH382" s="90">
        <f t="shared" si="112"/>
        <v>243474</v>
      </c>
      <c r="AI382" s="90">
        <v>480700</v>
      </c>
      <c r="AJ382" s="90">
        <f t="shared" si="113"/>
        <v>572033</v>
      </c>
      <c r="AK382" s="90">
        <v>209000</v>
      </c>
      <c r="AL382" s="90">
        <f t="shared" si="114"/>
        <v>248710</v>
      </c>
      <c r="AM382" s="90">
        <v>258500</v>
      </c>
      <c r="AN382" s="90">
        <f t="shared" si="115"/>
        <v>307615</v>
      </c>
      <c r="AO382" s="90">
        <v>165000</v>
      </c>
      <c r="AP382" s="91">
        <f t="shared" si="116"/>
        <v>196350</v>
      </c>
      <c r="AQ382" s="92">
        <f t="shared" si="70"/>
        <v>173610.248836649</v>
      </c>
      <c r="AR382" s="93">
        <f t="shared" si="71"/>
        <v>206596.19611561231</v>
      </c>
      <c r="AS382" s="94">
        <f t="shared" si="72"/>
        <v>201298.47205818063</v>
      </c>
      <c r="AT382" s="94">
        <f t="shared" si="73"/>
        <v>239545.18174923494</v>
      </c>
      <c r="AU382" s="94">
        <f t="shared" si="74"/>
        <v>305900.30463999999</v>
      </c>
      <c r="AV382" s="94">
        <f t="shared" si="75"/>
        <v>364021.36252159998</v>
      </c>
      <c r="AW382" s="94">
        <f t="shared" si="76"/>
        <v>146262.32469333333</v>
      </c>
      <c r="AX382" s="94">
        <f t="shared" si="77"/>
        <v>174052.16638506667</v>
      </c>
      <c r="AY382" s="94">
        <f t="shared" si="78"/>
        <v>171424.75733333334</v>
      </c>
      <c r="AZ382" s="94">
        <f t="shared" si="79"/>
        <v>203995.46122666667</v>
      </c>
      <c r="BA382" s="94">
        <f t="shared" si="80"/>
        <v>157500</v>
      </c>
      <c r="BB382" s="95">
        <f t="shared" si="81"/>
        <v>187425</v>
      </c>
      <c r="BC382" s="23"/>
      <c r="BD382" s="96">
        <f t="shared" si="82"/>
        <v>172674</v>
      </c>
      <c r="BE382" s="96">
        <f t="shared" si="83"/>
        <v>200639</v>
      </c>
      <c r="BF382" s="96">
        <f t="shared" si="84"/>
        <v>3</v>
      </c>
      <c r="BG382" s="96">
        <f t="shared" si="85"/>
        <v>85272</v>
      </c>
      <c r="BH382" s="96">
        <f t="shared" si="86"/>
        <v>53324</v>
      </c>
      <c r="BI382" s="96">
        <f t="shared" si="87"/>
        <v>157143</v>
      </c>
      <c r="BJ382" s="97">
        <f t="shared" si="88"/>
        <v>173610</v>
      </c>
      <c r="BK382" s="96">
        <f t="shared" si="89"/>
        <v>201298</v>
      </c>
      <c r="BL382" s="96">
        <f t="shared" si="90"/>
        <v>305900</v>
      </c>
      <c r="BM382" s="96">
        <f t="shared" si="91"/>
        <v>146262</v>
      </c>
      <c r="BN382" s="96">
        <f t="shared" si="92"/>
        <v>171425</v>
      </c>
      <c r="BO382" s="96">
        <f t="shared" si="93"/>
        <v>157500</v>
      </c>
      <c r="BP382" s="97">
        <f t="shared" si="94"/>
        <v>173610</v>
      </c>
      <c r="BQ382" s="96">
        <f t="shared" si="95"/>
        <v>201298</v>
      </c>
      <c r="BR382" s="96">
        <f t="shared" si="96"/>
        <v>458850</v>
      </c>
      <c r="BS382" s="96">
        <f t="shared" si="97"/>
        <v>199500</v>
      </c>
      <c r="BT382" s="96">
        <f t="shared" si="98"/>
        <v>246750</v>
      </c>
      <c r="BU382" s="98">
        <f t="shared" si="99"/>
        <v>157500</v>
      </c>
      <c r="BV382" s="77">
        <f t="shared" si="100"/>
        <v>1437508</v>
      </c>
      <c r="BW382" s="9"/>
      <c r="BX382" s="9"/>
      <c r="BY382" s="9"/>
      <c r="BZ382" s="9"/>
      <c r="CA382" s="9"/>
      <c r="CB382" s="9"/>
      <c r="CC382" s="9"/>
      <c r="CD382" s="9"/>
      <c r="CE382" s="9"/>
      <c r="CF382" s="9"/>
      <c r="CG382" s="9"/>
      <c r="CH382" s="9"/>
      <c r="CI382" s="9"/>
      <c r="CJ382" s="9"/>
      <c r="CK382" s="9"/>
      <c r="CL382" s="9"/>
      <c r="CM382" s="9"/>
      <c r="CN382" s="9"/>
      <c r="CO382" s="9"/>
      <c r="CP382" s="9"/>
    </row>
    <row r="383" spans="1:94" ht="20.25" hidden="1" customHeight="1" x14ac:dyDescent="0.35">
      <c r="A383" s="79">
        <v>361</v>
      </c>
      <c r="B383" s="79" t="s">
        <v>35</v>
      </c>
      <c r="C383" s="80" t="s">
        <v>290</v>
      </c>
      <c r="D383" s="80" t="str">
        <f t="shared" si="68"/>
        <v>MANO DE OBRA|CREMALLERA CAJA DIRECCION</v>
      </c>
      <c r="E383" s="81" t="s">
        <v>10</v>
      </c>
      <c r="F383" s="82">
        <v>1</v>
      </c>
      <c r="G383" s="83">
        <v>268804.55064628</v>
      </c>
      <c r="H383" s="84">
        <f t="shared" si="101"/>
        <v>319877.41526907316</v>
      </c>
      <c r="I383" s="84">
        <v>268804.55064628</v>
      </c>
      <c r="J383" s="84">
        <f t="shared" si="102"/>
        <v>319877.41526907316</v>
      </c>
      <c r="K383" s="84">
        <v>0.91392000000000007</v>
      </c>
      <c r="L383" s="84">
        <f t="shared" si="103"/>
        <v>1.0875648</v>
      </c>
      <c r="M383" s="84">
        <v>14.633599999999999</v>
      </c>
      <c r="N383" s="84">
        <f t="shared" si="104"/>
        <v>17.413983999999999</v>
      </c>
      <c r="O383" s="84">
        <v>10.88</v>
      </c>
      <c r="P383" s="84">
        <f t="shared" si="105"/>
        <v>12.9472</v>
      </c>
      <c r="Q383" s="84"/>
      <c r="R383" s="84">
        <f t="shared" si="69"/>
        <v>0</v>
      </c>
      <c r="S383" s="86">
        <v>350000</v>
      </c>
      <c r="T383" s="87">
        <f t="shared" si="106"/>
        <v>416500</v>
      </c>
      <c r="U383" s="87">
        <v>350000</v>
      </c>
      <c r="V383" s="87">
        <f t="shared" si="107"/>
        <v>416500</v>
      </c>
      <c r="W383" s="87">
        <v>350000</v>
      </c>
      <c r="X383" s="87">
        <f t="shared" si="108"/>
        <v>416500</v>
      </c>
      <c r="Y383" s="88">
        <v>350000</v>
      </c>
      <c r="Z383" s="87">
        <f t="shared" si="118"/>
        <v>416500</v>
      </c>
      <c r="AA383" s="87">
        <v>350000</v>
      </c>
      <c r="AB383" s="87">
        <f t="shared" si="109"/>
        <v>416500</v>
      </c>
      <c r="AC383" s="87">
        <v>350000</v>
      </c>
      <c r="AD383" s="87">
        <f t="shared" si="110"/>
        <v>416500</v>
      </c>
      <c r="AE383" s="89">
        <v>385000</v>
      </c>
      <c r="AF383" s="90">
        <f t="shared" si="111"/>
        <v>458150</v>
      </c>
      <c r="AG383" s="90">
        <v>385000</v>
      </c>
      <c r="AH383" s="90">
        <f t="shared" si="112"/>
        <v>458150</v>
      </c>
      <c r="AI383" s="90">
        <v>385000</v>
      </c>
      <c r="AJ383" s="90">
        <f t="shared" si="113"/>
        <v>458150</v>
      </c>
      <c r="AK383" s="90">
        <v>385000</v>
      </c>
      <c r="AL383" s="90">
        <f t="shared" si="114"/>
        <v>458150</v>
      </c>
      <c r="AM383" s="90">
        <v>385000</v>
      </c>
      <c r="AN383" s="90">
        <f t="shared" si="115"/>
        <v>458150</v>
      </c>
      <c r="AO383" s="90">
        <v>385000</v>
      </c>
      <c r="AP383" s="91">
        <f t="shared" si="116"/>
        <v>458150</v>
      </c>
      <c r="AQ383" s="92">
        <f t="shared" si="70"/>
        <v>334601.51688209333</v>
      </c>
      <c r="AR383" s="93">
        <f t="shared" si="71"/>
        <v>398175.80508969107</v>
      </c>
      <c r="AS383" s="94">
        <f t="shared" si="72"/>
        <v>334601.51688209333</v>
      </c>
      <c r="AT383" s="94">
        <f t="shared" si="73"/>
        <v>398175.80508969107</v>
      </c>
      <c r="AU383" s="94">
        <f t="shared" si="74"/>
        <v>245000.30463999999</v>
      </c>
      <c r="AV383" s="94">
        <f t="shared" si="75"/>
        <v>291550.36252159998</v>
      </c>
      <c r="AW383" s="94">
        <f t="shared" si="76"/>
        <v>245004.87786666668</v>
      </c>
      <c r="AX383" s="94">
        <f t="shared" si="77"/>
        <v>291555.80466133333</v>
      </c>
      <c r="AY383" s="94">
        <f t="shared" si="78"/>
        <v>245003.62666666668</v>
      </c>
      <c r="AZ383" s="94">
        <f t="shared" si="79"/>
        <v>291554.31573333335</v>
      </c>
      <c r="BA383" s="94">
        <f t="shared" si="80"/>
        <v>367500</v>
      </c>
      <c r="BB383" s="95">
        <f t="shared" si="81"/>
        <v>437325</v>
      </c>
      <c r="BC383" s="23"/>
      <c r="BD383" s="96">
        <f t="shared" si="82"/>
        <v>326985</v>
      </c>
      <c r="BE383" s="96">
        <f t="shared" si="83"/>
        <v>326985</v>
      </c>
      <c r="BF383" s="96">
        <f t="shared" si="84"/>
        <v>3</v>
      </c>
      <c r="BG383" s="96">
        <f t="shared" si="85"/>
        <v>44</v>
      </c>
      <c r="BH383" s="96">
        <f t="shared" si="86"/>
        <v>33</v>
      </c>
      <c r="BI383" s="96">
        <f t="shared" si="87"/>
        <v>366667</v>
      </c>
      <c r="BJ383" s="97">
        <f t="shared" si="88"/>
        <v>334602</v>
      </c>
      <c r="BK383" s="96">
        <f t="shared" si="89"/>
        <v>334602</v>
      </c>
      <c r="BL383" s="96">
        <f t="shared" si="90"/>
        <v>245000</v>
      </c>
      <c r="BM383" s="96">
        <f t="shared" si="91"/>
        <v>245005</v>
      </c>
      <c r="BN383" s="96">
        <f t="shared" si="92"/>
        <v>245004</v>
      </c>
      <c r="BO383" s="96">
        <f t="shared" si="93"/>
        <v>367500</v>
      </c>
      <c r="BP383" s="97">
        <f t="shared" si="94"/>
        <v>334602</v>
      </c>
      <c r="BQ383" s="96">
        <f t="shared" si="95"/>
        <v>334602</v>
      </c>
      <c r="BR383" s="96">
        <f t="shared" si="96"/>
        <v>367500</v>
      </c>
      <c r="BS383" s="96">
        <f t="shared" si="97"/>
        <v>367500</v>
      </c>
      <c r="BT383" s="96">
        <f t="shared" si="98"/>
        <v>367500</v>
      </c>
      <c r="BU383" s="98">
        <f t="shared" si="99"/>
        <v>367500</v>
      </c>
      <c r="BV383" s="77">
        <f t="shared" si="100"/>
        <v>2139204</v>
      </c>
      <c r="BW383" s="9"/>
      <c r="BX383" s="9"/>
      <c r="BY383" s="9"/>
      <c r="BZ383" s="9"/>
      <c r="CA383" s="9"/>
      <c r="CB383" s="9"/>
      <c r="CC383" s="9"/>
      <c r="CD383" s="9"/>
      <c r="CE383" s="9"/>
      <c r="CF383" s="9"/>
      <c r="CG383" s="9"/>
      <c r="CH383" s="9"/>
      <c r="CI383" s="9"/>
      <c r="CJ383" s="9"/>
      <c r="CK383" s="9"/>
      <c r="CL383" s="9"/>
      <c r="CM383" s="9"/>
      <c r="CN383" s="9"/>
      <c r="CO383" s="9"/>
      <c r="CP383" s="9"/>
    </row>
    <row r="384" spans="1:94" ht="20.25" hidden="1" customHeight="1" x14ac:dyDescent="0.35">
      <c r="A384" s="99">
        <v>362</v>
      </c>
      <c r="B384" s="99" t="s">
        <v>21</v>
      </c>
      <c r="C384" s="80" t="s">
        <v>290</v>
      </c>
      <c r="D384" s="80" t="str">
        <f t="shared" si="68"/>
        <v>REPUESTOS|CREMALLERA CAJA DIRECCION</v>
      </c>
      <c r="E384" s="81" t="s">
        <v>84</v>
      </c>
      <c r="F384" s="82">
        <v>1</v>
      </c>
      <c r="G384" s="83">
        <v>430546.69561914203</v>
      </c>
      <c r="H384" s="84">
        <f t="shared" si="101"/>
        <v>512350.56778677902</v>
      </c>
      <c r="I384" s="84">
        <v>556153.55237643502</v>
      </c>
      <c r="J384" s="84">
        <f t="shared" si="102"/>
        <v>661822.72732795763</v>
      </c>
      <c r="K384" s="84">
        <v>0.91392000000000007</v>
      </c>
      <c r="L384" s="84">
        <f t="shared" si="103"/>
        <v>1.0875648</v>
      </c>
      <c r="M384" s="84">
        <v>17.375360000000001</v>
      </c>
      <c r="N384" s="84">
        <f t="shared" si="104"/>
        <v>20.6766784</v>
      </c>
      <c r="O384" s="84">
        <v>14.144000000000002</v>
      </c>
      <c r="P384" s="84">
        <f t="shared" si="105"/>
        <v>16.83136</v>
      </c>
      <c r="Q384" s="84"/>
      <c r="R384" s="84">
        <f t="shared" si="69"/>
        <v>0</v>
      </c>
      <c r="S384" s="86">
        <v>1800000</v>
      </c>
      <c r="T384" s="87">
        <f t="shared" si="106"/>
        <v>2142000</v>
      </c>
      <c r="U384" s="87">
        <v>2325000</v>
      </c>
      <c r="V384" s="87">
        <f t="shared" si="107"/>
        <v>2766750</v>
      </c>
      <c r="W384" s="87">
        <v>1350000</v>
      </c>
      <c r="X384" s="87">
        <f t="shared" si="108"/>
        <v>1606500</v>
      </c>
      <c r="Y384" s="88">
        <v>190000</v>
      </c>
      <c r="Z384" s="87">
        <f t="shared" si="118"/>
        <v>226100</v>
      </c>
      <c r="AA384" s="87">
        <v>3500000</v>
      </c>
      <c r="AB384" s="87">
        <f t="shared" si="109"/>
        <v>4165000</v>
      </c>
      <c r="AC384" s="87">
        <v>3200000</v>
      </c>
      <c r="AD384" s="87">
        <f t="shared" si="110"/>
        <v>3808000</v>
      </c>
      <c r="AE384" s="89">
        <v>1980000</v>
      </c>
      <c r="AF384" s="90">
        <f t="shared" si="111"/>
        <v>2356200</v>
      </c>
      <c r="AG384" s="90">
        <v>2557500</v>
      </c>
      <c r="AH384" s="90">
        <f t="shared" si="112"/>
        <v>3043425</v>
      </c>
      <c r="AI384" s="90">
        <v>1485000</v>
      </c>
      <c r="AJ384" s="90">
        <f t="shared" si="113"/>
        <v>1767150</v>
      </c>
      <c r="AK384" s="90">
        <v>209000</v>
      </c>
      <c r="AL384" s="90">
        <f t="shared" si="114"/>
        <v>248710</v>
      </c>
      <c r="AM384" s="90">
        <v>3850000</v>
      </c>
      <c r="AN384" s="90">
        <f t="shared" si="115"/>
        <v>4581500</v>
      </c>
      <c r="AO384" s="90">
        <v>3520000</v>
      </c>
      <c r="AP384" s="91">
        <f t="shared" si="116"/>
        <v>4188800</v>
      </c>
      <c r="AQ384" s="92">
        <f t="shared" si="70"/>
        <v>1403515.5652063806</v>
      </c>
      <c r="AR384" s="93">
        <f t="shared" si="71"/>
        <v>1670183.5225955928</v>
      </c>
      <c r="AS384" s="94">
        <f t="shared" si="72"/>
        <v>1812884.5174588116</v>
      </c>
      <c r="AT384" s="94">
        <f t="shared" si="73"/>
        <v>2157332.5757759856</v>
      </c>
      <c r="AU384" s="94">
        <f t="shared" si="74"/>
        <v>945000.3046400001</v>
      </c>
      <c r="AV384" s="94">
        <f t="shared" si="75"/>
        <v>1124550.3625216</v>
      </c>
      <c r="AW384" s="94">
        <f t="shared" si="76"/>
        <v>133005.79178666667</v>
      </c>
      <c r="AX384" s="94">
        <f t="shared" si="77"/>
        <v>158276.89222613332</v>
      </c>
      <c r="AY384" s="94">
        <f t="shared" si="78"/>
        <v>2450004.7146666665</v>
      </c>
      <c r="AZ384" s="94">
        <f t="shared" si="79"/>
        <v>2915505.6104533328</v>
      </c>
      <c r="BA384" s="94">
        <f t="shared" si="80"/>
        <v>3360000</v>
      </c>
      <c r="BB384" s="95">
        <f t="shared" si="81"/>
        <v>3998400</v>
      </c>
      <c r="BC384" s="23"/>
      <c r="BD384" s="96">
        <f t="shared" si="82"/>
        <v>886725</v>
      </c>
      <c r="BE384" s="96">
        <f t="shared" si="83"/>
        <v>1145397</v>
      </c>
      <c r="BF384" s="96">
        <f t="shared" si="84"/>
        <v>3</v>
      </c>
      <c r="BG384" s="96">
        <f t="shared" si="85"/>
        <v>52</v>
      </c>
      <c r="BH384" s="96">
        <f t="shared" si="86"/>
        <v>42</v>
      </c>
      <c r="BI384" s="96">
        <f t="shared" si="87"/>
        <v>3352381</v>
      </c>
      <c r="BJ384" s="97">
        <f t="shared" si="88"/>
        <v>1403516</v>
      </c>
      <c r="BK384" s="96">
        <f t="shared" si="89"/>
        <v>1812885</v>
      </c>
      <c r="BL384" s="96">
        <f t="shared" si="90"/>
        <v>945000</v>
      </c>
      <c r="BM384" s="96">
        <f t="shared" si="91"/>
        <v>133006</v>
      </c>
      <c r="BN384" s="96">
        <f t="shared" si="92"/>
        <v>2450005</v>
      </c>
      <c r="BO384" s="96">
        <f t="shared" si="93"/>
        <v>3360000</v>
      </c>
      <c r="BP384" s="97">
        <f t="shared" si="94"/>
        <v>1890000</v>
      </c>
      <c r="BQ384" s="96">
        <f t="shared" si="95"/>
        <v>2441250</v>
      </c>
      <c r="BR384" s="96">
        <f t="shared" si="96"/>
        <v>1417500</v>
      </c>
      <c r="BS384" s="96">
        <f t="shared" si="97"/>
        <v>199500</v>
      </c>
      <c r="BT384" s="96">
        <f t="shared" si="98"/>
        <v>3675000</v>
      </c>
      <c r="BU384" s="98">
        <f t="shared" si="99"/>
        <v>3360000</v>
      </c>
      <c r="BV384" s="77">
        <f t="shared" si="100"/>
        <v>12983250</v>
      </c>
      <c r="BW384" s="9"/>
      <c r="BX384" s="9"/>
      <c r="BY384" s="9"/>
      <c r="BZ384" s="9"/>
      <c r="CA384" s="9"/>
      <c r="CB384" s="9"/>
      <c r="CC384" s="9"/>
      <c r="CD384" s="9"/>
      <c r="CE384" s="9"/>
      <c r="CF384" s="9"/>
      <c r="CG384" s="9"/>
      <c r="CH384" s="9"/>
      <c r="CI384" s="9"/>
      <c r="CJ384" s="9"/>
      <c r="CK384" s="9"/>
      <c r="CL384" s="9"/>
      <c r="CM384" s="9"/>
      <c r="CN384" s="9"/>
      <c r="CO384" s="9"/>
      <c r="CP384" s="9"/>
    </row>
    <row r="385" spans="1:94" ht="20.25" hidden="1" customHeight="1" x14ac:dyDescent="0.35">
      <c r="A385" s="79">
        <v>363</v>
      </c>
      <c r="B385" s="79" t="s">
        <v>35</v>
      </c>
      <c r="C385" s="80" t="s">
        <v>291</v>
      </c>
      <c r="D385" s="80" t="str">
        <f t="shared" si="68"/>
        <v>MANO DE OBRA|CREMALLERA VIDRIO PUERTA</v>
      </c>
      <c r="E385" s="81" t="s">
        <v>10</v>
      </c>
      <c r="F385" s="82">
        <v>1</v>
      </c>
      <c r="G385" s="83">
        <v>201603.18174684298</v>
      </c>
      <c r="H385" s="84">
        <f t="shared" si="101"/>
        <v>239907.78627874312</v>
      </c>
      <c r="I385" s="84">
        <v>201603.18174684298</v>
      </c>
      <c r="J385" s="84">
        <f t="shared" si="102"/>
        <v>239907.78627874312</v>
      </c>
      <c r="K385" s="84">
        <v>200777.14816000001</v>
      </c>
      <c r="L385" s="84">
        <f t="shared" si="103"/>
        <v>238924.80631040002</v>
      </c>
      <c r="M385" s="84">
        <v>14.633599999999999</v>
      </c>
      <c r="N385" s="84">
        <f t="shared" si="104"/>
        <v>17.413983999999999</v>
      </c>
      <c r="O385" s="84">
        <v>10.88</v>
      </c>
      <c r="P385" s="84">
        <f t="shared" si="105"/>
        <v>12.9472</v>
      </c>
      <c r="Q385" s="84"/>
      <c r="R385" s="84">
        <f t="shared" si="69"/>
        <v>0</v>
      </c>
      <c r="S385" s="86">
        <v>175000</v>
      </c>
      <c r="T385" s="87">
        <f t="shared" si="106"/>
        <v>208250</v>
      </c>
      <c r="U385" s="87">
        <v>175000</v>
      </c>
      <c r="V385" s="87">
        <f t="shared" si="107"/>
        <v>208250</v>
      </c>
      <c r="W385" s="87">
        <v>175000</v>
      </c>
      <c r="X385" s="87">
        <f t="shared" si="108"/>
        <v>208250</v>
      </c>
      <c r="Y385" s="88">
        <v>175000</v>
      </c>
      <c r="Z385" s="87">
        <f t="shared" si="118"/>
        <v>208250</v>
      </c>
      <c r="AA385" s="87">
        <v>175000</v>
      </c>
      <c r="AB385" s="87">
        <f t="shared" si="109"/>
        <v>208250</v>
      </c>
      <c r="AC385" s="87">
        <v>175000</v>
      </c>
      <c r="AD385" s="87">
        <f t="shared" si="110"/>
        <v>208250</v>
      </c>
      <c r="AE385" s="89">
        <v>192500</v>
      </c>
      <c r="AF385" s="90">
        <f t="shared" si="111"/>
        <v>229075</v>
      </c>
      <c r="AG385" s="90">
        <v>192500</v>
      </c>
      <c r="AH385" s="90">
        <f t="shared" si="112"/>
        <v>229075</v>
      </c>
      <c r="AI385" s="90">
        <v>192500</v>
      </c>
      <c r="AJ385" s="90">
        <f t="shared" si="113"/>
        <v>229075</v>
      </c>
      <c r="AK385" s="90">
        <v>192500</v>
      </c>
      <c r="AL385" s="90">
        <f t="shared" si="114"/>
        <v>229075</v>
      </c>
      <c r="AM385" s="90">
        <v>192500</v>
      </c>
      <c r="AN385" s="90">
        <f t="shared" si="115"/>
        <v>229075</v>
      </c>
      <c r="AO385" s="90">
        <v>192500</v>
      </c>
      <c r="AP385" s="91">
        <f t="shared" si="116"/>
        <v>229075</v>
      </c>
      <c r="AQ385" s="92">
        <f t="shared" si="70"/>
        <v>189701.060582281</v>
      </c>
      <c r="AR385" s="93">
        <f t="shared" si="71"/>
        <v>225744.26209291437</v>
      </c>
      <c r="AS385" s="94">
        <f t="shared" si="72"/>
        <v>189701.060582281</v>
      </c>
      <c r="AT385" s="94">
        <f t="shared" si="73"/>
        <v>225744.26209291437</v>
      </c>
      <c r="AU385" s="94">
        <f t="shared" si="74"/>
        <v>189425.71605333334</v>
      </c>
      <c r="AV385" s="94">
        <f t="shared" si="75"/>
        <v>225416.60210346666</v>
      </c>
      <c r="AW385" s="94">
        <f t="shared" si="76"/>
        <v>122504.87786666666</v>
      </c>
      <c r="AX385" s="94">
        <f t="shared" si="77"/>
        <v>145780.80466133333</v>
      </c>
      <c r="AY385" s="94">
        <f t="shared" si="78"/>
        <v>122503.62666666666</v>
      </c>
      <c r="AZ385" s="94">
        <f t="shared" si="79"/>
        <v>145779.31573333332</v>
      </c>
      <c r="BA385" s="94">
        <f t="shared" si="80"/>
        <v>183750</v>
      </c>
      <c r="BB385" s="95">
        <f t="shared" si="81"/>
        <v>218662.5</v>
      </c>
      <c r="BC385" s="23"/>
      <c r="BD385" s="96">
        <f t="shared" si="82"/>
        <v>189044</v>
      </c>
      <c r="BE385" s="96">
        <f t="shared" si="83"/>
        <v>189044</v>
      </c>
      <c r="BF385" s="96">
        <f t="shared" si="84"/>
        <v>188801</v>
      </c>
      <c r="BG385" s="96">
        <f t="shared" si="85"/>
        <v>44</v>
      </c>
      <c r="BH385" s="96">
        <f t="shared" si="86"/>
        <v>33</v>
      </c>
      <c r="BI385" s="96">
        <f t="shared" si="87"/>
        <v>183333</v>
      </c>
      <c r="BJ385" s="97">
        <f t="shared" si="88"/>
        <v>189701</v>
      </c>
      <c r="BK385" s="96">
        <f t="shared" si="89"/>
        <v>189701</v>
      </c>
      <c r="BL385" s="96">
        <f t="shared" si="90"/>
        <v>189426</v>
      </c>
      <c r="BM385" s="96">
        <f t="shared" si="91"/>
        <v>122505</v>
      </c>
      <c r="BN385" s="96">
        <f t="shared" si="92"/>
        <v>122504</v>
      </c>
      <c r="BO385" s="96">
        <f t="shared" si="93"/>
        <v>183750</v>
      </c>
      <c r="BP385" s="97">
        <f t="shared" si="94"/>
        <v>189701</v>
      </c>
      <c r="BQ385" s="96">
        <f t="shared" si="95"/>
        <v>189701</v>
      </c>
      <c r="BR385" s="96">
        <f t="shared" si="96"/>
        <v>189426</v>
      </c>
      <c r="BS385" s="96">
        <f t="shared" si="97"/>
        <v>183750</v>
      </c>
      <c r="BT385" s="96">
        <f t="shared" si="98"/>
        <v>183750</v>
      </c>
      <c r="BU385" s="98">
        <f t="shared" si="99"/>
        <v>183750</v>
      </c>
      <c r="BV385" s="77">
        <f t="shared" si="100"/>
        <v>1120078</v>
      </c>
      <c r="BW385" s="9"/>
      <c r="BX385" s="9"/>
      <c r="BY385" s="9"/>
      <c r="BZ385" s="9"/>
      <c r="CA385" s="9"/>
      <c r="CB385" s="9"/>
      <c r="CC385" s="9"/>
      <c r="CD385" s="9"/>
      <c r="CE385" s="9"/>
      <c r="CF385" s="9"/>
      <c r="CG385" s="9"/>
      <c r="CH385" s="9"/>
      <c r="CI385" s="9"/>
      <c r="CJ385" s="9"/>
      <c r="CK385" s="9"/>
      <c r="CL385" s="9"/>
      <c r="CM385" s="9"/>
      <c r="CN385" s="9"/>
      <c r="CO385" s="9"/>
      <c r="CP385" s="9"/>
    </row>
    <row r="386" spans="1:94" ht="20.25" hidden="1" customHeight="1" x14ac:dyDescent="0.35">
      <c r="A386" s="99">
        <v>364</v>
      </c>
      <c r="B386" s="99" t="s">
        <v>21</v>
      </c>
      <c r="C386" s="80" t="s">
        <v>291</v>
      </c>
      <c r="D386" s="80" t="str">
        <f t="shared" si="68"/>
        <v>REPUESTOS|CREMALLERA VIDRIO PUERTA</v>
      </c>
      <c r="E386" s="81" t="s">
        <v>84</v>
      </c>
      <c r="F386" s="82">
        <v>1</v>
      </c>
      <c r="G386" s="83">
        <v>165736.65800069002</v>
      </c>
      <c r="H386" s="84">
        <f t="shared" si="101"/>
        <v>197226.62302082111</v>
      </c>
      <c r="I386" s="84">
        <v>243559.85023015598</v>
      </c>
      <c r="J386" s="84">
        <f t="shared" si="102"/>
        <v>289836.2217738856</v>
      </c>
      <c r="K386" s="84">
        <v>327085.712</v>
      </c>
      <c r="L386" s="84">
        <f t="shared" si="103"/>
        <v>389231.99728000001</v>
      </c>
      <c r="M386" s="84">
        <v>120523.88544000001</v>
      </c>
      <c r="N386" s="84">
        <f t="shared" si="104"/>
        <v>143423.42367360002</v>
      </c>
      <c r="O386" s="84">
        <v>60543.936000000002</v>
      </c>
      <c r="P386" s="84">
        <f t="shared" si="105"/>
        <v>72047.283840000004</v>
      </c>
      <c r="Q386" s="84"/>
      <c r="R386" s="84">
        <f t="shared" si="69"/>
        <v>0</v>
      </c>
      <c r="S386" s="86">
        <v>250000</v>
      </c>
      <c r="T386" s="87">
        <f t="shared" si="106"/>
        <v>297500</v>
      </c>
      <c r="U386" s="87">
        <v>458000</v>
      </c>
      <c r="V386" s="87">
        <f t="shared" si="107"/>
        <v>545020</v>
      </c>
      <c r="W386" s="87">
        <v>850000</v>
      </c>
      <c r="X386" s="87">
        <f t="shared" si="108"/>
        <v>1011500</v>
      </c>
      <c r="Y386" s="88">
        <v>350000</v>
      </c>
      <c r="Z386" s="87">
        <f t="shared" si="118"/>
        <v>416500</v>
      </c>
      <c r="AA386" s="87">
        <v>456000</v>
      </c>
      <c r="AB386" s="87">
        <f t="shared" si="109"/>
        <v>542640</v>
      </c>
      <c r="AC386" s="87">
        <v>280000</v>
      </c>
      <c r="AD386" s="87">
        <f t="shared" si="110"/>
        <v>333200</v>
      </c>
      <c r="AE386" s="89">
        <v>275000</v>
      </c>
      <c r="AF386" s="90">
        <f t="shared" si="111"/>
        <v>327250</v>
      </c>
      <c r="AG386" s="90">
        <v>503800</v>
      </c>
      <c r="AH386" s="90">
        <f t="shared" si="112"/>
        <v>599522</v>
      </c>
      <c r="AI386" s="90">
        <v>935000</v>
      </c>
      <c r="AJ386" s="90">
        <f t="shared" si="113"/>
        <v>1112650</v>
      </c>
      <c r="AK386" s="90">
        <v>385000</v>
      </c>
      <c r="AL386" s="90">
        <f t="shared" si="114"/>
        <v>458150</v>
      </c>
      <c r="AM386" s="90">
        <v>501600</v>
      </c>
      <c r="AN386" s="90">
        <f t="shared" si="115"/>
        <v>596904</v>
      </c>
      <c r="AO386" s="90">
        <v>308000</v>
      </c>
      <c r="AP386" s="91">
        <f t="shared" si="116"/>
        <v>366520</v>
      </c>
      <c r="AQ386" s="92">
        <f t="shared" si="70"/>
        <v>230245.55266689669</v>
      </c>
      <c r="AR386" s="93">
        <f t="shared" si="71"/>
        <v>273992.20767360704</v>
      </c>
      <c r="AS386" s="94">
        <f t="shared" si="72"/>
        <v>401786.61674338533</v>
      </c>
      <c r="AT386" s="94">
        <f t="shared" si="73"/>
        <v>478126.07392462849</v>
      </c>
      <c r="AU386" s="94">
        <f t="shared" si="74"/>
        <v>704028.57066666672</v>
      </c>
      <c r="AV386" s="94">
        <f t="shared" si="75"/>
        <v>837793.99909333338</v>
      </c>
      <c r="AW386" s="94">
        <f t="shared" si="76"/>
        <v>285174.62848000001</v>
      </c>
      <c r="AX386" s="94">
        <f t="shared" si="77"/>
        <v>339357.80789120001</v>
      </c>
      <c r="AY386" s="94">
        <f t="shared" si="78"/>
        <v>339381.31199999998</v>
      </c>
      <c r="AZ386" s="94">
        <f t="shared" si="79"/>
        <v>403863.76127999998</v>
      </c>
      <c r="BA386" s="94">
        <f t="shared" si="80"/>
        <v>294000</v>
      </c>
      <c r="BB386" s="95">
        <f t="shared" si="81"/>
        <v>349860</v>
      </c>
      <c r="BC386" s="23"/>
      <c r="BD386" s="96">
        <f t="shared" si="82"/>
        <v>219458</v>
      </c>
      <c r="BE386" s="96">
        <f t="shared" si="83"/>
        <v>362578</v>
      </c>
      <c r="BF386" s="96">
        <f t="shared" si="84"/>
        <v>565686</v>
      </c>
      <c r="BG386" s="96">
        <f t="shared" si="85"/>
        <v>218156</v>
      </c>
      <c r="BH386" s="96">
        <f t="shared" si="86"/>
        <v>144903</v>
      </c>
      <c r="BI386" s="96">
        <f t="shared" si="87"/>
        <v>293333</v>
      </c>
      <c r="BJ386" s="97">
        <f t="shared" si="88"/>
        <v>230246</v>
      </c>
      <c r="BK386" s="96">
        <f t="shared" si="89"/>
        <v>401787</v>
      </c>
      <c r="BL386" s="96">
        <f t="shared" si="90"/>
        <v>704029</v>
      </c>
      <c r="BM386" s="96">
        <f t="shared" si="91"/>
        <v>285175</v>
      </c>
      <c r="BN386" s="96">
        <f t="shared" si="92"/>
        <v>339381</v>
      </c>
      <c r="BO386" s="96">
        <f t="shared" si="93"/>
        <v>294000</v>
      </c>
      <c r="BP386" s="97">
        <f t="shared" si="94"/>
        <v>230246</v>
      </c>
      <c r="BQ386" s="96">
        <f t="shared" si="95"/>
        <v>401787</v>
      </c>
      <c r="BR386" s="96">
        <f t="shared" si="96"/>
        <v>892500</v>
      </c>
      <c r="BS386" s="96">
        <f t="shared" si="97"/>
        <v>367500</v>
      </c>
      <c r="BT386" s="96">
        <f t="shared" si="98"/>
        <v>478800</v>
      </c>
      <c r="BU386" s="98">
        <f t="shared" si="99"/>
        <v>294000</v>
      </c>
      <c r="BV386" s="77">
        <f t="shared" si="100"/>
        <v>2664833</v>
      </c>
      <c r="BW386" s="9"/>
      <c r="BX386" s="9"/>
      <c r="BY386" s="9"/>
      <c r="BZ386" s="9"/>
      <c r="CA386" s="9"/>
      <c r="CB386" s="9"/>
      <c r="CC386" s="9"/>
      <c r="CD386" s="9"/>
      <c r="CE386" s="9"/>
      <c r="CF386" s="9"/>
      <c r="CG386" s="9"/>
      <c r="CH386" s="9"/>
      <c r="CI386" s="9"/>
      <c r="CJ386" s="9"/>
      <c r="CK386" s="9"/>
      <c r="CL386" s="9"/>
      <c r="CM386" s="9"/>
      <c r="CN386" s="9"/>
      <c r="CO386" s="9"/>
      <c r="CP386" s="9"/>
    </row>
    <row r="387" spans="1:94" ht="20.25" hidden="1" customHeight="1" x14ac:dyDescent="0.35">
      <c r="A387" s="79">
        <v>365</v>
      </c>
      <c r="B387" s="79" t="s">
        <v>35</v>
      </c>
      <c r="C387" s="80" t="s">
        <v>292</v>
      </c>
      <c r="D387" s="80" t="str">
        <f t="shared" si="68"/>
        <v>MANO DE OBRA|CRUCETA CARDAN</v>
      </c>
      <c r="E387" s="81" t="s">
        <v>10</v>
      </c>
      <c r="F387" s="82">
        <v>1</v>
      </c>
      <c r="G387" s="83">
        <v>224003.337070384</v>
      </c>
      <c r="H387" s="84">
        <f t="shared" si="101"/>
        <v>266563.97111375694</v>
      </c>
      <c r="I387" s="84">
        <v>224003.337070384</v>
      </c>
      <c r="J387" s="84">
        <f t="shared" si="102"/>
        <v>266563.97111375694</v>
      </c>
      <c r="K387" s="84">
        <v>178468.56768000001</v>
      </c>
      <c r="L387" s="84">
        <f t="shared" si="103"/>
        <v>212377.5955392</v>
      </c>
      <c r="M387" s="84">
        <v>28804.571520000001</v>
      </c>
      <c r="N387" s="84">
        <f t="shared" si="104"/>
        <v>34277.440108800001</v>
      </c>
      <c r="O387" s="84">
        <v>14598.784000000001</v>
      </c>
      <c r="P387" s="84">
        <f t="shared" si="105"/>
        <v>17372.552960000001</v>
      </c>
      <c r="Q387" s="84"/>
      <c r="R387" s="84">
        <f t="shared" si="69"/>
        <v>0</v>
      </c>
      <c r="S387" s="86">
        <v>175000</v>
      </c>
      <c r="T387" s="87">
        <f t="shared" si="106"/>
        <v>208250</v>
      </c>
      <c r="U387" s="87">
        <v>175000</v>
      </c>
      <c r="V387" s="87">
        <f t="shared" si="107"/>
        <v>208250</v>
      </c>
      <c r="W387" s="87">
        <v>175000</v>
      </c>
      <c r="X387" s="87">
        <f t="shared" si="108"/>
        <v>208250</v>
      </c>
      <c r="Y387" s="88">
        <v>175000</v>
      </c>
      <c r="Z387" s="87">
        <f t="shared" si="118"/>
        <v>208250</v>
      </c>
      <c r="AA387" s="87">
        <v>175000</v>
      </c>
      <c r="AB387" s="87">
        <f t="shared" si="109"/>
        <v>208250</v>
      </c>
      <c r="AC387" s="87">
        <v>175000</v>
      </c>
      <c r="AD387" s="87">
        <f t="shared" si="110"/>
        <v>208250</v>
      </c>
      <c r="AE387" s="89">
        <v>192500</v>
      </c>
      <c r="AF387" s="90">
        <f t="shared" si="111"/>
        <v>229075</v>
      </c>
      <c r="AG387" s="90">
        <v>192500</v>
      </c>
      <c r="AH387" s="90">
        <f t="shared" si="112"/>
        <v>229075</v>
      </c>
      <c r="AI387" s="90">
        <v>192500</v>
      </c>
      <c r="AJ387" s="90">
        <f t="shared" si="113"/>
        <v>229075</v>
      </c>
      <c r="AK387" s="90">
        <v>192500</v>
      </c>
      <c r="AL387" s="90">
        <f t="shared" si="114"/>
        <v>229075</v>
      </c>
      <c r="AM387" s="90">
        <v>192500</v>
      </c>
      <c r="AN387" s="90">
        <f t="shared" si="115"/>
        <v>229075</v>
      </c>
      <c r="AO387" s="90">
        <v>192500</v>
      </c>
      <c r="AP387" s="91">
        <f t="shared" si="116"/>
        <v>229075</v>
      </c>
      <c r="AQ387" s="92">
        <f t="shared" si="70"/>
        <v>197167.77902346136</v>
      </c>
      <c r="AR387" s="93">
        <f t="shared" si="71"/>
        <v>234629.65703791901</v>
      </c>
      <c r="AS387" s="94">
        <f t="shared" si="72"/>
        <v>197167.77902346136</v>
      </c>
      <c r="AT387" s="94">
        <f t="shared" si="73"/>
        <v>234629.65703791901</v>
      </c>
      <c r="AU387" s="94">
        <f t="shared" si="74"/>
        <v>181989.52255999998</v>
      </c>
      <c r="AV387" s="94">
        <f t="shared" si="75"/>
        <v>216567.53184639997</v>
      </c>
      <c r="AW387" s="94">
        <f t="shared" si="76"/>
        <v>132101.52384000001</v>
      </c>
      <c r="AX387" s="94">
        <f t="shared" si="77"/>
        <v>157200.81336960001</v>
      </c>
      <c r="AY387" s="94">
        <f t="shared" si="78"/>
        <v>127366.26133333333</v>
      </c>
      <c r="AZ387" s="94">
        <f t="shared" si="79"/>
        <v>151565.85098666666</v>
      </c>
      <c r="BA387" s="94">
        <f t="shared" si="80"/>
        <v>183750</v>
      </c>
      <c r="BB387" s="95">
        <f t="shared" si="81"/>
        <v>218662.5</v>
      </c>
      <c r="BC387" s="23"/>
      <c r="BD387" s="96">
        <f t="shared" si="82"/>
        <v>195143</v>
      </c>
      <c r="BE387" s="96">
        <f t="shared" si="83"/>
        <v>195143</v>
      </c>
      <c r="BF387" s="96">
        <f t="shared" si="84"/>
        <v>181683</v>
      </c>
      <c r="BG387" s="96">
        <f t="shared" si="85"/>
        <v>65752</v>
      </c>
      <c r="BH387" s="96">
        <f t="shared" si="86"/>
        <v>37780</v>
      </c>
      <c r="BI387" s="96">
        <f t="shared" si="87"/>
        <v>183333</v>
      </c>
      <c r="BJ387" s="97">
        <f t="shared" si="88"/>
        <v>197168</v>
      </c>
      <c r="BK387" s="96">
        <f t="shared" si="89"/>
        <v>197168</v>
      </c>
      <c r="BL387" s="96">
        <f t="shared" si="90"/>
        <v>181990</v>
      </c>
      <c r="BM387" s="96">
        <f t="shared" si="91"/>
        <v>132102</v>
      </c>
      <c r="BN387" s="96">
        <f t="shared" si="92"/>
        <v>127366</v>
      </c>
      <c r="BO387" s="96">
        <f t="shared" si="93"/>
        <v>183750</v>
      </c>
      <c r="BP387" s="97">
        <f t="shared" si="94"/>
        <v>197168</v>
      </c>
      <c r="BQ387" s="96">
        <f t="shared" si="95"/>
        <v>197168</v>
      </c>
      <c r="BR387" s="96">
        <f t="shared" si="96"/>
        <v>181990</v>
      </c>
      <c r="BS387" s="96">
        <f t="shared" si="97"/>
        <v>183750</v>
      </c>
      <c r="BT387" s="96">
        <f t="shared" si="98"/>
        <v>183750</v>
      </c>
      <c r="BU387" s="98">
        <f t="shared" si="99"/>
        <v>183750</v>
      </c>
      <c r="BV387" s="77">
        <f t="shared" si="100"/>
        <v>1127576</v>
      </c>
      <c r="BW387" s="9"/>
      <c r="BX387" s="9"/>
      <c r="BY387" s="9"/>
      <c r="BZ387" s="9"/>
      <c r="CA387" s="9"/>
      <c r="CB387" s="9"/>
      <c r="CC387" s="9"/>
      <c r="CD387" s="9"/>
      <c r="CE387" s="9"/>
      <c r="CF387" s="9"/>
      <c r="CG387" s="9"/>
      <c r="CH387" s="9"/>
      <c r="CI387" s="9"/>
      <c r="CJ387" s="9"/>
      <c r="CK387" s="9"/>
      <c r="CL387" s="9"/>
      <c r="CM387" s="9"/>
      <c r="CN387" s="9"/>
      <c r="CO387" s="9"/>
      <c r="CP387" s="9"/>
    </row>
    <row r="388" spans="1:94" ht="20.25" hidden="1" customHeight="1" x14ac:dyDescent="0.35">
      <c r="A388" s="99">
        <v>366</v>
      </c>
      <c r="B388" s="99" t="s">
        <v>21</v>
      </c>
      <c r="C388" s="80" t="s">
        <v>292</v>
      </c>
      <c r="D388" s="80" t="str">
        <f t="shared" si="68"/>
        <v>REPUESTOS|CRUCETA CARDAN</v>
      </c>
      <c r="E388" s="81" t="s">
        <v>84</v>
      </c>
      <c r="F388" s="82">
        <v>1</v>
      </c>
      <c r="G388" s="83">
        <v>178862.15978469001</v>
      </c>
      <c r="H388" s="84">
        <f t="shared" si="101"/>
        <v>212845.9701437811</v>
      </c>
      <c r="I388" s="84">
        <v>235348.30727848402</v>
      </c>
      <c r="J388" s="84">
        <f t="shared" si="102"/>
        <v>280064.48566139594</v>
      </c>
      <c r="K388" s="84">
        <v>224640.00192000001</v>
      </c>
      <c r="L388" s="84">
        <f t="shared" si="103"/>
        <v>267321.60228480003</v>
      </c>
      <c r="M388" s="84">
        <v>53535.083520000007</v>
      </c>
      <c r="N388" s="84">
        <f t="shared" si="104"/>
        <v>63706.749388800003</v>
      </c>
      <c r="O388" s="84">
        <v>50498.432000000001</v>
      </c>
      <c r="P388" s="84">
        <f t="shared" si="105"/>
        <v>60093.134079999996</v>
      </c>
      <c r="Q388" s="84"/>
      <c r="R388" s="84">
        <f t="shared" si="69"/>
        <v>0</v>
      </c>
      <c r="S388" s="86">
        <v>280000</v>
      </c>
      <c r="T388" s="87">
        <f t="shared" si="106"/>
        <v>333200</v>
      </c>
      <c r="U388" s="87">
        <v>338000</v>
      </c>
      <c r="V388" s="87">
        <f t="shared" si="107"/>
        <v>402220</v>
      </c>
      <c r="W388" s="87">
        <v>225000</v>
      </c>
      <c r="X388" s="87">
        <f t="shared" si="108"/>
        <v>267750</v>
      </c>
      <c r="Y388" s="87">
        <v>320000</v>
      </c>
      <c r="Z388" s="87">
        <f t="shared" si="118"/>
        <v>380800</v>
      </c>
      <c r="AA388" s="87">
        <v>350000</v>
      </c>
      <c r="AB388" s="87">
        <f t="shared" si="109"/>
        <v>416500</v>
      </c>
      <c r="AC388" s="87">
        <v>1500000</v>
      </c>
      <c r="AD388" s="87">
        <f t="shared" si="110"/>
        <v>1785000</v>
      </c>
      <c r="AE388" s="89">
        <v>308000</v>
      </c>
      <c r="AF388" s="90">
        <f t="shared" si="111"/>
        <v>366520</v>
      </c>
      <c r="AG388" s="90">
        <v>371800</v>
      </c>
      <c r="AH388" s="90">
        <f t="shared" si="112"/>
        <v>442442</v>
      </c>
      <c r="AI388" s="90">
        <v>247500</v>
      </c>
      <c r="AJ388" s="90">
        <f t="shared" si="113"/>
        <v>294525</v>
      </c>
      <c r="AK388" s="90">
        <v>352000</v>
      </c>
      <c r="AL388" s="90">
        <f t="shared" si="114"/>
        <v>418880</v>
      </c>
      <c r="AM388" s="90">
        <v>385000</v>
      </c>
      <c r="AN388" s="90">
        <f t="shared" si="115"/>
        <v>458150</v>
      </c>
      <c r="AO388" s="90">
        <v>1650000</v>
      </c>
      <c r="AP388" s="91">
        <f t="shared" si="116"/>
        <v>1963500</v>
      </c>
      <c r="AQ388" s="92">
        <f t="shared" si="70"/>
        <v>255620.71992823001</v>
      </c>
      <c r="AR388" s="93">
        <f t="shared" si="71"/>
        <v>304188.6567145937</v>
      </c>
      <c r="AS388" s="94">
        <f t="shared" si="72"/>
        <v>315049.43575949466</v>
      </c>
      <c r="AT388" s="94">
        <f t="shared" si="73"/>
        <v>374908.82855379861</v>
      </c>
      <c r="AU388" s="94">
        <f t="shared" si="74"/>
        <v>232380.00063999998</v>
      </c>
      <c r="AV388" s="94">
        <f t="shared" si="75"/>
        <v>276532.20076159999</v>
      </c>
      <c r="AW388" s="94">
        <f t="shared" si="76"/>
        <v>241845.02784</v>
      </c>
      <c r="AX388" s="94">
        <f t="shared" si="77"/>
        <v>287795.58312959998</v>
      </c>
      <c r="AY388" s="94">
        <f t="shared" si="78"/>
        <v>261832.81066666669</v>
      </c>
      <c r="AZ388" s="94">
        <f t="shared" si="79"/>
        <v>311581.04469333333</v>
      </c>
      <c r="BA388" s="94">
        <f t="shared" si="80"/>
        <v>1575000</v>
      </c>
      <c r="BB388" s="95">
        <f t="shared" si="81"/>
        <v>1874250</v>
      </c>
      <c r="BC388" s="23"/>
      <c r="BD388" s="96">
        <f t="shared" si="82"/>
        <v>241758</v>
      </c>
      <c r="BE388" s="96">
        <f t="shared" si="83"/>
        <v>303115</v>
      </c>
      <c r="BF388" s="96">
        <f t="shared" si="84"/>
        <v>231903</v>
      </c>
      <c r="BG388" s="96">
        <f t="shared" si="85"/>
        <v>121727</v>
      </c>
      <c r="BH388" s="96">
        <f t="shared" si="86"/>
        <v>118778</v>
      </c>
      <c r="BI388" s="96">
        <f t="shared" si="87"/>
        <v>1571429</v>
      </c>
      <c r="BJ388" s="97">
        <f t="shared" si="88"/>
        <v>255621</v>
      </c>
      <c r="BK388" s="96">
        <f t="shared" si="89"/>
        <v>315049</v>
      </c>
      <c r="BL388" s="96">
        <f t="shared" si="90"/>
        <v>232380</v>
      </c>
      <c r="BM388" s="96">
        <f t="shared" si="91"/>
        <v>241845</v>
      </c>
      <c r="BN388" s="96">
        <f t="shared" si="92"/>
        <v>261833</v>
      </c>
      <c r="BO388" s="96">
        <f t="shared" si="93"/>
        <v>1575000</v>
      </c>
      <c r="BP388" s="97">
        <f t="shared" si="94"/>
        <v>255621</v>
      </c>
      <c r="BQ388" s="96">
        <f t="shared" si="95"/>
        <v>315049</v>
      </c>
      <c r="BR388" s="96">
        <f t="shared" si="96"/>
        <v>232380</v>
      </c>
      <c r="BS388" s="96">
        <f t="shared" si="97"/>
        <v>336000</v>
      </c>
      <c r="BT388" s="96">
        <f t="shared" si="98"/>
        <v>367500</v>
      </c>
      <c r="BU388" s="98">
        <f t="shared" si="99"/>
        <v>1575000</v>
      </c>
      <c r="BV388" s="77">
        <f t="shared" si="100"/>
        <v>3081550</v>
      </c>
      <c r="BW388" s="9"/>
      <c r="BX388" s="9"/>
      <c r="BY388" s="9"/>
      <c r="BZ388" s="9"/>
      <c r="CA388" s="9"/>
      <c r="CB388" s="9"/>
      <c r="CC388" s="9"/>
      <c r="CD388" s="9"/>
      <c r="CE388" s="9"/>
      <c r="CF388" s="9"/>
      <c r="CG388" s="9"/>
      <c r="CH388" s="9"/>
      <c r="CI388" s="9"/>
      <c r="CJ388" s="9"/>
      <c r="CK388" s="9"/>
      <c r="CL388" s="9"/>
      <c r="CM388" s="9"/>
      <c r="CN388" s="9"/>
      <c r="CO388" s="9"/>
      <c r="CP388" s="9"/>
    </row>
    <row r="389" spans="1:94" ht="20.25" hidden="1" customHeight="1" x14ac:dyDescent="0.35">
      <c r="A389" s="79">
        <v>367</v>
      </c>
      <c r="B389" s="79" t="s">
        <v>35</v>
      </c>
      <c r="C389" s="80" t="s">
        <v>293</v>
      </c>
      <c r="D389" s="80" t="str">
        <f t="shared" si="68"/>
        <v>MANO DE OBRA|CUBIERTA REPARTICION COMPLETA</v>
      </c>
      <c r="E389" s="81" t="s">
        <v>10</v>
      </c>
      <c r="F389" s="82">
        <v>1</v>
      </c>
      <c r="G389" s="83">
        <v>448007.57706958195</v>
      </c>
      <c r="H389" s="84">
        <f t="shared" si="101"/>
        <v>533129.01671280246</v>
      </c>
      <c r="I389" s="84">
        <v>448007.57706958195</v>
      </c>
      <c r="J389" s="84">
        <f t="shared" si="102"/>
        <v>533129.01671280246</v>
      </c>
      <c r="K389" s="84">
        <v>0.91392000000000007</v>
      </c>
      <c r="L389" s="84">
        <f t="shared" si="103"/>
        <v>1.0875648</v>
      </c>
      <c r="M389" s="84">
        <v>14.633599999999999</v>
      </c>
      <c r="N389" s="84">
        <f t="shared" si="104"/>
        <v>17.413983999999999</v>
      </c>
      <c r="O389" s="84">
        <v>10.88</v>
      </c>
      <c r="P389" s="84">
        <f t="shared" si="105"/>
        <v>12.9472</v>
      </c>
      <c r="Q389" s="84"/>
      <c r="R389" s="84">
        <f t="shared" si="69"/>
        <v>0</v>
      </c>
      <c r="S389" s="86">
        <v>250000</v>
      </c>
      <c r="T389" s="87">
        <f t="shared" si="106"/>
        <v>297500</v>
      </c>
      <c r="U389" s="87">
        <v>250000</v>
      </c>
      <c r="V389" s="87">
        <f t="shared" si="107"/>
        <v>297500</v>
      </c>
      <c r="W389" s="87">
        <v>250000</v>
      </c>
      <c r="X389" s="87">
        <f t="shared" si="108"/>
        <v>297500</v>
      </c>
      <c r="Y389" s="88">
        <v>250000</v>
      </c>
      <c r="Z389" s="87">
        <f t="shared" si="118"/>
        <v>297500</v>
      </c>
      <c r="AA389" s="87">
        <v>250000</v>
      </c>
      <c r="AB389" s="87">
        <f t="shared" si="109"/>
        <v>297500</v>
      </c>
      <c r="AC389" s="87">
        <v>250000</v>
      </c>
      <c r="AD389" s="87">
        <f t="shared" si="110"/>
        <v>297500</v>
      </c>
      <c r="AE389" s="89">
        <v>275000</v>
      </c>
      <c r="AF389" s="90">
        <f t="shared" si="111"/>
        <v>327250</v>
      </c>
      <c r="AG389" s="90">
        <v>275000</v>
      </c>
      <c r="AH389" s="90">
        <f t="shared" si="112"/>
        <v>327250</v>
      </c>
      <c r="AI389" s="90">
        <v>275000</v>
      </c>
      <c r="AJ389" s="90">
        <f t="shared" si="113"/>
        <v>327250</v>
      </c>
      <c r="AK389" s="90">
        <v>275000</v>
      </c>
      <c r="AL389" s="90">
        <f t="shared" si="114"/>
        <v>327250</v>
      </c>
      <c r="AM389" s="90">
        <v>275000</v>
      </c>
      <c r="AN389" s="90">
        <f t="shared" si="115"/>
        <v>327250</v>
      </c>
      <c r="AO389" s="90">
        <v>275000</v>
      </c>
      <c r="AP389" s="91">
        <f t="shared" si="116"/>
        <v>327250</v>
      </c>
      <c r="AQ389" s="92">
        <f t="shared" si="70"/>
        <v>324335.859023194</v>
      </c>
      <c r="AR389" s="93">
        <f t="shared" si="71"/>
        <v>385959.67223760084</v>
      </c>
      <c r="AS389" s="94">
        <f t="shared" si="72"/>
        <v>324335.859023194</v>
      </c>
      <c r="AT389" s="94">
        <f t="shared" si="73"/>
        <v>385959.67223760084</v>
      </c>
      <c r="AU389" s="94">
        <f t="shared" si="74"/>
        <v>175000.30463999999</v>
      </c>
      <c r="AV389" s="94">
        <f t="shared" si="75"/>
        <v>208250.36252159998</v>
      </c>
      <c r="AW389" s="94">
        <f t="shared" si="76"/>
        <v>175004.87786666668</v>
      </c>
      <c r="AX389" s="94">
        <f t="shared" si="77"/>
        <v>208255.80466133333</v>
      </c>
      <c r="AY389" s="94">
        <f t="shared" si="78"/>
        <v>175003.62666666668</v>
      </c>
      <c r="AZ389" s="94">
        <f t="shared" si="79"/>
        <v>208254.31573333335</v>
      </c>
      <c r="BA389" s="94">
        <f t="shared" si="80"/>
        <v>262500</v>
      </c>
      <c r="BB389" s="95">
        <f t="shared" si="81"/>
        <v>312375</v>
      </c>
      <c r="BC389" s="23"/>
      <c r="BD389" s="96">
        <f t="shared" si="82"/>
        <v>303999</v>
      </c>
      <c r="BE389" s="96">
        <f t="shared" si="83"/>
        <v>303999</v>
      </c>
      <c r="BF389" s="96">
        <f t="shared" si="84"/>
        <v>3</v>
      </c>
      <c r="BG389" s="96">
        <f t="shared" si="85"/>
        <v>44</v>
      </c>
      <c r="BH389" s="96">
        <f t="shared" si="86"/>
        <v>33</v>
      </c>
      <c r="BI389" s="96">
        <f t="shared" si="87"/>
        <v>261905</v>
      </c>
      <c r="BJ389" s="97">
        <f t="shared" si="88"/>
        <v>324336</v>
      </c>
      <c r="BK389" s="96">
        <f t="shared" si="89"/>
        <v>324336</v>
      </c>
      <c r="BL389" s="96">
        <f t="shared" si="90"/>
        <v>175000</v>
      </c>
      <c r="BM389" s="96">
        <f t="shared" si="91"/>
        <v>175005</v>
      </c>
      <c r="BN389" s="96">
        <f t="shared" si="92"/>
        <v>175004</v>
      </c>
      <c r="BO389" s="96">
        <f t="shared" si="93"/>
        <v>262500</v>
      </c>
      <c r="BP389" s="97">
        <f t="shared" si="94"/>
        <v>262500</v>
      </c>
      <c r="BQ389" s="96">
        <f t="shared" si="95"/>
        <v>262500</v>
      </c>
      <c r="BR389" s="96">
        <f t="shared" si="96"/>
        <v>262500</v>
      </c>
      <c r="BS389" s="96">
        <f t="shared" si="97"/>
        <v>262500</v>
      </c>
      <c r="BT389" s="96">
        <f t="shared" si="98"/>
        <v>262500</v>
      </c>
      <c r="BU389" s="98">
        <f t="shared" si="99"/>
        <v>262500</v>
      </c>
      <c r="BV389" s="77">
        <f t="shared" si="100"/>
        <v>1575000</v>
      </c>
      <c r="BW389" s="9"/>
      <c r="BX389" s="9"/>
      <c r="BY389" s="9"/>
      <c r="BZ389" s="9"/>
      <c r="CA389" s="9"/>
      <c r="CB389" s="9"/>
      <c r="CC389" s="9"/>
      <c r="CD389" s="9"/>
      <c r="CE389" s="9"/>
      <c r="CF389" s="9"/>
      <c r="CG389" s="9"/>
      <c r="CH389" s="9"/>
      <c r="CI389" s="9"/>
      <c r="CJ389" s="9"/>
      <c r="CK389" s="9"/>
      <c r="CL389" s="9"/>
      <c r="CM389" s="9"/>
      <c r="CN389" s="9"/>
      <c r="CO389" s="9"/>
      <c r="CP389" s="9"/>
    </row>
    <row r="390" spans="1:94" ht="20.25" hidden="1" customHeight="1" x14ac:dyDescent="0.35">
      <c r="A390" s="99">
        <v>368</v>
      </c>
      <c r="B390" s="99" t="s">
        <v>21</v>
      </c>
      <c r="C390" s="80" t="s">
        <v>293</v>
      </c>
      <c r="D390" s="80" t="str">
        <f t="shared" si="68"/>
        <v>REPUESTOS|CUBIERTA REPARTICION COMPLETA</v>
      </c>
      <c r="E390" s="81" t="s">
        <v>84</v>
      </c>
      <c r="F390" s="82">
        <v>1</v>
      </c>
      <c r="G390" s="83">
        <v>161412.38876319298</v>
      </c>
      <c r="H390" s="84">
        <f t="shared" si="101"/>
        <v>192080.74262819963</v>
      </c>
      <c r="I390" s="84">
        <v>245001.574285593</v>
      </c>
      <c r="J390" s="84">
        <f t="shared" si="102"/>
        <v>291551.87339985569</v>
      </c>
      <c r="K390" s="84">
        <v>0.91392000000000007</v>
      </c>
      <c r="L390" s="84">
        <f t="shared" si="103"/>
        <v>1.0875648</v>
      </c>
      <c r="M390" s="84">
        <v>110273.82656</v>
      </c>
      <c r="N390" s="84">
        <f t="shared" si="104"/>
        <v>131225.85360639999</v>
      </c>
      <c r="O390" s="84">
        <v>57035.136000000006</v>
      </c>
      <c r="P390" s="84">
        <f t="shared" si="105"/>
        <v>67871.811840000009</v>
      </c>
      <c r="Q390" s="84"/>
      <c r="R390" s="84">
        <f t="shared" si="69"/>
        <v>0</v>
      </c>
      <c r="S390" s="86">
        <v>526000</v>
      </c>
      <c r="T390" s="87">
        <f t="shared" si="106"/>
        <v>625940</v>
      </c>
      <c r="U390" s="87">
        <v>789000</v>
      </c>
      <c r="V390" s="87">
        <f t="shared" si="107"/>
        <v>938910</v>
      </c>
      <c r="W390" s="87">
        <v>800000</v>
      </c>
      <c r="X390" s="87">
        <f t="shared" si="108"/>
        <v>952000</v>
      </c>
      <c r="Y390" s="88">
        <v>1300000</v>
      </c>
      <c r="Z390" s="87">
        <f t="shared" si="118"/>
        <v>1547000</v>
      </c>
      <c r="AA390" s="87">
        <v>780000</v>
      </c>
      <c r="AB390" s="87">
        <f t="shared" si="109"/>
        <v>928200</v>
      </c>
      <c r="AC390" s="87">
        <v>600000</v>
      </c>
      <c r="AD390" s="87">
        <f t="shared" si="110"/>
        <v>714000</v>
      </c>
      <c r="AE390" s="89">
        <v>578600</v>
      </c>
      <c r="AF390" s="90">
        <f t="shared" si="111"/>
        <v>688534</v>
      </c>
      <c r="AG390" s="90">
        <v>867900</v>
      </c>
      <c r="AH390" s="90">
        <f t="shared" si="112"/>
        <v>1032801</v>
      </c>
      <c r="AI390" s="90">
        <v>880000</v>
      </c>
      <c r="AJ390" s="90">
        <f t="shared" si="113"/>
        <v>1047200</v>
      </c>
      <c r="AK390" s="90">
        <v>1430000</v>
      </c>
      <c r="AL390" s="90">
        <f t="shared" si="114"/>
        <v>1701700</v>
      </c>
      <c r="AM390" s="90">
        <v>858000</v>
      </c>
      <c r="AN390" s="90">
        <f t="shared" si="115"/>
        <v>1021020</v>
      </c>
      <c r="AO390" s="90">
        <v>660000</v>
      </c>
      <c r="AP390" s="91">
        <f t="shared" si="116"/>
        <v>785400</v>
      </c>
      <c r="AQ390" s="92">
        <f t="shared" si="70"/>
        <v>422004.12958773103</v>
      </c>
      <c r="AR390" s="93">
        <f t="shared" si="71"/>
        <v>502184.9142093999</v>
      </c>
      <c r="AS390" s="94">
        <f t="shared" si="72"/>
        <v>633967.19142853096</v>
      </c>
      <c r="AT390" s="94">
        <f t="shared" si="73"/>
        <v>754420.95779995178</v>
      </c>
      <c r="AU390" s="94">
        <f t="shared" si="74"/>
        <v>560000.30463999999</v>
      </c>
      <c r="AV390" s="94">
        <f t="shared" si="75"/>
        <v>666400.36252159998</v>
      </c>
      <c r="AW390" s="94">
        <f t="shared" si="76"/>
        <v>946757.94218666665</v>
      </c>
      <c r="AX390" s="94">
        <f t="shared" si="77"/>
        <v>1126641.9512021332</v>
      </c>
      <c r="AY390" s="94">
        <f t="shared" si="78"/>
        <v>565011.71199999994</v>
      </c>
      <c r="AZ390" s="94">
        <f t="shared" si="79"/>
        <v>672363.93727999995</v>
      </c>
      <c r="BA390" s="94">
        <f t="shared" si="80"/>
        <v>630000</v>
      </c>
      <c r="BB390" s="95">
        <f t="shared" si="81"/>
        <v>749700</v>
      </c>
      <c r="BC390" s="23"/>
      <c r="BD390" s="96">
        <f t="shared" si="82"/>
        <v>305351</v>
      </c>
      <c r="BE390" s="96">
        <f t="shared" si="83"/>
        <v>461450</v>
      </c>
      <c r="BF390" s="96">
        <f t="shared" si="84"/>
        <v>3</v>
      </c>
      <c r="BG390" s="96">
        <f t="shared" si="85"/>
        <v>284715</v>
      </c>
      <c r="BH390" s="96">
        <f t="shared" si="86"/>
        <v>150146</v>
      </c>
      <c r="BI390" s="96">
        <f t="shared" si="87"/>
        <v>628571</v>
      </c>
      <c r="BJ390" s="97">
        <f t="shared" si="88"/>
        <v>422004</v>
      </c>
      <c r="BK390" s="96">
        <f t="shared" si="89"/>
        <v>633967</v>
      </c>
      <c r="BL390" s="96">
        <f t="shared" si="90"/>
        <v>560000</v>
      </c>
      <c r="BM390" s="96">
        <f t="shared" si="91"/>
        <v>946758</v>
      </c>
      <c r="BN390" s="96">
        <f t="shared" si="92"/>
        <v>565012</v>
      </c>
      <c r="BO390" s="96">
        <f t="shared" si="93"/>
        <v>630000</v>
      </c>
      <c r="BP390" s="97">
        <f t="shared" si="94"/>
        <v>552300</v>
      </c>
      <c r="BQ390" s="96">
        <f t="shared" si="95"/>
        <v>828450</v>
      </c>
      <c r="BR390" s="96">
        <f t="shared" si="96"/>
        <v>840000</v>
      </c>
      <c r="BS390" s="96">
        <f t="shared" si="97"/>
        <v>1365000</v>
      </c>
      <c r="BT390" s="96">
        <f t="shared" si="98"/>
        <v>819000</v>
      </c>
      <c r="BU390" s="98">
        <f t="shared" si="99"/>
        <v>630000</v>
      </c>
      <c r="BV390" s="77">
        <f t="shared" si="100"/>
        <v>5034750</v>
      </c>
      <c r="BW390" s="9"/>
      <c r="BX390" s="9"/>
      <c r="BY390" s="9"/>
      <c r="BZ390" s="9"/>
      <c r="CA390" s="9"/>
      <c r="CB390" s="9"/>
      <c r="CC390" s="9"/>
      <c r="CD390" s="9"/>
      <c r="CE390" s="9"/>
      <c r="CF390" s="9"/>
      <c r="CG390" s="9"/>
      <c r="CH390" s="9"/>
      <c r="CI390" s="9"/>
      <c r="CJ390" s="9"/>
      <c r="CK390" s="9"/>
      <c r="CL390" s="9"/>
      <c r="CM390" s="9"/>
      <c r="CN390" s="9"/>
      <c r="CO390" s="9"/>
      <c r="CP390" s="9"/>
    </row>
    <row r="391" spans="1:94" ht="20.25" hidden="1" customHeight="1" x14ac:dyDescent="0.35">
      <c r="A391" s="79">
        <v>369</v>
      </c>
      <c r="B391" s="79" t="s">
        <v>35</v>
      </c>
      <c r="C391" s="80" t="s">
        <v>294</v>
      </c>
      <c r="D391" s="80" t="str">
        <f t="shared" si="68"/>
        <v>MANO DE OBRA|CUBO SINCRONIZADOR DE 1 Y 2 MARCHAS</v>
      </c>
      <c r="E391" s="81" t="s">
        <v>10</v>
      </c>
      <c r="F391" s="82">
        <v>1</v>
      </c>
      <c r="G391" s="83">
        <v>1120017.5552467529</v>
      </c>
      <c r="H391" s="84">
        <f t="shared" si="101"/>
        <v>1332820.8907436358</v>
      </c>
      <c r="I391" s="84">
        <v>1120017.5552467529</v>
      </c>
      <c r="J391" s="84">
        <f t="shared" si="102"/>
        <v>1332820.8907436358</v>
      </c>
      <c r="K391" s="84">
        <v>0.91392000000000007</v>
      </c>
      <c r="L391" s="84">
        <f t="shared" si="103"/>
        <v>1.0875648</v>
      </c>
      <c r="M391" s="84">
        <v>14.633599999999999</v>
      </c>
      <c r="N391" s="84">
        <f t="shared" si="104"/>
        <v>17.413983999999999</v>
      </c>
      <c r="O391" s="84">
        <v>10.88</v>
      </c>
      <c r="P391" s="84">
        <f t="shared" si="105"/>
        <v>12.9472</v>
      </c>
      <c r="Q391" s="84"/>
      <c r="R391" s="84">
        <f t="shared" si="69"/>
        <v>0</v>
      </c>
      <c r="S391" s="86">
        <v>900000</v>
      </c>
      <c r="T391" s="87">
        <f t="shared" si="106"/>
        <v>1071000</v>
      </c>
      <c r="U391" s="87">
        <v>900000</v>
      </c>
      <c r="V391" s="87">
        <f t="shared" si="107"/>
        <v>1071000</v>
      </c>
      <c r="W391" s="87">
        <v>900000</v>
      </c>
      <c r="X391" s="87">
        <f t="shared" si="108"/>
        <v>1071000</v>
      </c>
      <c r="Y391" s="88">
        <v>900000</v>
      </c>
      <c r="Z391" s="87">
        <f t="shared" si="118"/>
        <v>1071000</v>
      </c>
      <c r="AA391" s="87">
        <v>900000</v>
      </c>
      <c r="AB391" s="87">
        <f t="shared" si="109"/>
        <v>1071000</v>
      </c>
      <c r="AC391" s="87">
        <v>900000</v>
      </c>
      <c r="AD391" s="87">
        <f t="shared" si="110"/>
        <v>1071000</v>
      </c>
      <c r="AE391" s="89">
        <v>990000</v>
      </c>
      <c r="AF391" s="90">
        <f t="shared" si="111"/>
        <v>1178100</v>
      </c>
      <c r="AG391" s="90">
        <v>990000</v>
      </c>
      <c r="AH391" s="90">
        <f t="shared" si="112"/>
        <v>1178100</v>
      </c>
      <c r="AI391" s="90">
        <v>990000</v>
      </c>
      <c r="AJ391" s="90">
        <f t="shared" si="113"/>
        <v>1178100</v>
      </c>
      <c r="AK391" s="90">
        <v>990000</v>
      </c>
      <c r="AL391" s="90">
        <f t="shared" si="114"/>
        <v>1178100</v>
      </c>
      <c r="AM391" s="90">
        <v>990000</v>
      </c>
      <c r="AN391" s="90">
        <f t="shared" si="115"/>
        <v>1178100</v>
      </c>
      <c r="AO391" s="90">
        <v>990000</v>
      </c>
      <c r="AP391" s="91">
        <f t="shared" si="116"/>
        <v>1178100</v>
      </c>
      <c r="AQ391" s="92">
        <f t="shared" si="70"/>
        <v>1003339.1850822509</v>
      </c>
      <c r="AR391" s="93">
        <f t="shared" si="71"/>
        <v>1193973.6302478784</v>
      </c>
      <c r="AS391" s="94">
        <f t="shared" si="72"/>
        <v>1003339.1850822509</v>
      </c>
      <c r="AT391" s="94">
        <f t="shared" si="73"/>
        <v>1193973.6302478784</v>
      </c>
      <c r="AU391" s="94">
        <f t="shared" si="74"/>
        <v>630000.30463999999</v>
      </c>
      <c r="AV391" s="94">
        <f t="shared" si="75"/>
        <v>749700.36252159998</v>
      </c>
      <c r="AW391" s="94">
        <f t="shared" si="76"/>
        <v>630004.87786666665</v>
      </c>
      <c r="AX391" s="94">
        <f t="shared" si="77"/>
        <v>749705.80466133333</v>
      </c>
      <c r="AY391" s="94">
        <f t="shared" si="78"/>
        <v>630003.62666666659</v>
      </c>
      <c r="AZ391" s="94">
        <f t="shared" si="79"/>
        <v>749704.31573333323</v>
      </c>
      <c r="BA391" s="94">
        <f t="shared" si="80"/>
        <v>945000</v>
      </c>
      <c r="BB391" s="95">
        <f t="shared" si="81"/>
        <v>1124550</v>
      </c>
      <c r="BC391" s="23"/>
      <c r="BD391" s="96">
        <f t="shared" si="82"/>
        <v>995337</v>
      </c>
      <c r="BE391" s="96">
        <f t="shared" si="83"/>
        <v>995337</v>
      </c>
      <c r="BF391" s="96">
        <f t="shared" si="84"/>
        <v>3</v>
      </c>
      <c r="BG391" s="96">
        <f t="shared" si="85"/>
        <v>44</v>
      </c>
      <c r="BH391" s="96">
        <f t="shared" si="86"/>
        <v>33</v>
      </c>
      <c r="BI391" s="96">
        <f t="shared" si="87"/>
        <v>942857</v>
      </c>
      <c r="BJ391" s="97">
        <f t="shared" si="88"/>
        <v>1003339</v>
      </c>
      <c r="BK391" s="96">
        <f t="shared" si="89"/>
        <v>1003339</v>
      </c>
      <c r="BL391" s="96">
        <f t="shared" si="90"/>
        <v>630000</v>
      </c>
      <c r="BM391" s="96">
        <f t="shared" si="91"/>
        <v>630005</v>
      </c>
      <c r="BN391" s="96">
        <f t="shared" si="92"/>
        <v>630004</v>
      </c>
      <c r="BO391" s="96">
        <f t="shared" si="93"/>
        <v>945000</v>
      </c>
      <c r="BP391" s="97">
        <f t="shared" si="94"/>
        <v>1003339</v>
      </c>
      <c r="BQ391" s="96">
        <f t="shared" si="95"/>
        <v>1003339</v>
      </c>
      <c r="BR391" s="96">
        <f t="shared" si="96"/>
        <v>945000</v>
      </c>
      <c r="BS391" s="96">
        <f t="shared" si="97"/>
        <v>945000</v>
      </c>
      <c r="BT391" s="96">
        <f t="shared" si="98"/>
        <v>945000</v>
      </c>
      <c r="BU391" s="98">
        <f t="shared" si="99"/>
        <v>945000</v>
      </c>
      <c r="BV391" s="77">
        <f t="shared" si="100"/>
        <v>5786678</v>
      </c>
      <c r="BW391" s="9"/>
      <c r="BX391" s="9"/>
      <c r="BY391" s="9"/>
      <c r="BZ391" s="9"/>
      <c r="CA391" s="9"/>
      <c r="CB391" s="9"/>
      <c r="CC391" s="9"/>
      <c r="CD391" s="9"/>
      <c r="CE391" s="9"/>
      <c r="CF391" s="9"/>
      <c r="CG391" s="9"/>
      <c r="CH391" s="9"/>
      <c r="CI391" s="9"/>
      <c r="CJ391" s="9"/>
      <c r="CK391" s="9"/>
      <c r="CL391" s="9"/>
      <c r="CM391" s="9"/>
      <c r="CN391" s="9"/>
      <c r="CO391" s="9"/>
      <c r="CP391" s="9"/>
    </row>
    <row r="392" spans="1:94" ht="20.25" hidden="1" customHeight="1" x14ac:dyDescent="0.35">
      <c r="A392" s="99">
        <v>370</v>
      </c>
      <c r="B392" s="99" t="s">
        <v>21</v>
      </c>
      <c r="C392" s="80" t="s">
        <v>294</v>
      </c>
      <c r="D392" s="80" t="str">
        <f t="shared" si="68"/>
        <v>REPUESTOS|CUBO SINCRONIZADOR DE 1 Y 2 MARCHAS</v>
      </c>
      <c r="E392" s="81" t="s">
        <v>84</v>
      </c>
      <c r="F392" s="82">
        <v>1</v>
      </c>
      <c r="G392" s="83">
        <v>461295.65008540999</v>
      </c>
      <c r="H392" s="84">
        <f t="shared" si="101"/>
        <v>548941.82360163785</v>
      </c>
      <c r="I392" s="84"/>
      <c r="J392" s="84">
        <f t="shared" si="102"/>
        <v>0</v>
      </c>
      <c r="K392" s="84">
        <v>0.91392000000000007</v>
      </c>
      <c r="L392" s="84">
        <f t="shared" si="103"/>
        <v>1.0875648</v>
      </c>
      <c r="M392" s="84">
        <v>18.289280000000002</v>
      </c>
      <c r="N392" s="84">
        <f t="shared" si="104"/>
        <v>21.764243199999999</v>
      </c>
      <c r="O392" s="84">
        <v>14.144000000000002</v>
      </c>
      <c r="P392" s="84">
        <f t="shared" si="105"/>
        <v>16.83136</v>
      </c>
      <c r="Q392" s="84"/>
      <c r="R392" s="84">
        <f t="shared" si="69"/>
        <v>0</v>
      </c>
      <c r="S392" s="86">
        <v>405000</v>
      </c>
      <c r="T392" s="87">
        <f t="shared" si="106"/>
        <v>481950</v>
      </c>
      <c r="U392" s="87">
        <v>485000</v>
      </c>
      <c r="V392" s="87">
        <f t="shared" si="107"/>
        <v>577150</v>
      </c>
      <c r="W392" s="87">
        <v>850000</v>
      </c>
      <c r="X392" s="87">
        <f t="shared" si="108"/>
        <v>1011500</v>
      </c>
      <c r="Y392" s="88">
        <v>980000</v>
      </c>
      <c r="Z392" s="87">
        <f t="shared" si="118"/>
        <v>1166200</v>
      </c>
      <c r="AA392" s="87">
        <v>850000</v>
      </c>
      <c r="AB392" s="87">
        <f t="shared" si="109"/>
        <v>1011500</v>
      </c>
      <c r="AC392" s="87">
        <v>510000</v>
      </c>
      <c r="AD392" s="87">
        <f t="shared" si="110"/>
        <v>606900</v>
      </c>
      <c r="AE392" s="89">
        <v>445500</v>
      </c>
      <c r="AF392" s="90">
        <f t="shared" si="111"/>
        <v>530145</v>
      </c>
      <c r="AG392" s="90">
        <v>533500</v>
      </c>
      <c r="AH392" s="90">
        <f t="shared" si="112"/>
        <v>634865</v>
      </c>
      <c r="AI392" s="90">
        <v>935000</v>
      </c>
      <c r="AJ392" s="90">
        <f t="shared" si="113"/>
        <v>1112650</v>
      </c>
      <c r="AK392" s="90">
        <v>1078000</v>
      </c>
      <c r="AL392" s="90">
        <f t="shared" si="114"/>
        <v>1282820</v>
      </c>
      <c r="AM392" s="90">
        <v>935000</v>
      </c>
      <c r="AN392" s="90">
        <f t="shared" si="115"/>
        <v>1112650</v>
      </c>
      <c r="AO392" s="90">
        <v>561000</v>
      </c>
      <c r="AP392" s="91">
        <f t="shared" si="116"/>
        <v>667590</v>
      </c>
      <c r="AQ392" s="92">
        <f t="shared" si="70"/>
        <v>437265.21669513668</v>
      </c>
      <c r="AR392" s="93">
        <f t="shared" si="71"/>
        <v>520345.60786721262</v>
      </c>
      <c r="AS392" s="94">
        <f t="shared" si="72"/>
        <v>509250</v>
      </c>
      <c r="AT392" s="94">
        <f t="shared" si="73"/>
        <v>606007.5</v>
      </c>
      <c r="AU392" s="94">
        <f t="shared" si="74"/>
        <v>595000.30463999999</v>
      </c>
      <c r="AV392" s="94">
        <f t="shared" si="75"/>
        <v>708050.36252159998</v>
      </c>
      <c r="AW392" s="94">
        <f t="shared" si="76"/>
        <v>686006.09642666671</v>
      </c>
      <c r="AX392" s="94">
        <f t="shared" si="77"/>
        <v>816347.25474773336</v>
      </c>
      <c r="AY392" s="94">
        <f t="shared" si="78"/>
        <v>595004.71466666658</v>
      </c>
      <c r="AZ392" s="94">
        <f t="shared" si="79"/>
        <v>708055.61045333324</v>
      </c>
      <c r="BA392" s="94">
        <f t="shared" si="80"/>
        <v>535500</v>
      </c>
      <c r="BB392" s="95">
        <f t="shared" si="81"/>
        <v>637245</v>
      </c>
      <c r="BC392" s="23"/>
      <c r="BD392" s="96">
        <f t="shared" si="82"/>
        <v>435944</v>
      </c>
      <c r="BE392" s="96">
        <f t="shared" si="83"/>
        <v>508095</v>
      </c>
      <c r="BF392" s="96">
        <f t="shared" si="84"/>
        <v>3</v>
      </c>
      <c r="BG392" s="96">
        <f t="shared" si="85"/>
        <v>55</v>
      </c>
      <c r="BH392" s="96">
        <f t="shared" si="86"/>
        <v>42</v>
      </c>
      <c r="BI392" s="96">
        <f t="shared" si="87"/>
        <v>534286</v>
      </c>
      <c r="BJ392" s="97">
        <f t="shared" si="88"/>
        <v>437265</v>
      </c>
      <c r="BK392" s="96">
        <f t="shared" si="89"/>
        <v>509250</v>
      </c>
      <c r="BL392" s="96">
        <f t="shared" si="90"/>
        <v>595000</v>
      </c>
      <c r="BM392" s="96">
        <f t="shared" si="91"/>
        <v>686006</v>
      </c>
      <c r="BN392" s="96">
        <f t="shared" si="92"/>
        <v>595005</v>
      </c>
      <c r="BO392" s="96">
        <f t="shared" si="93"/>
        <v>535500</v>
      </c>
      <c r="BP392" s="97">
        <f t="shared" si="94"/>
        <v>437265</v>
      </c>
      <c r="BQ392" s="96">
        <f t="shared" si="95"/>
        <v>509250</v>
      </c>
      <c r="BR392" s="96">
        <f t="shared" si="96"/>
        <v>892500</v>
      </c>
      <c r="BS392" s="96">
        <f t="shared" si="97"/>
        <v>1029000</v>
      </c>
      <c r="BT392" s="96">
        <f t="shared" si="98"/>
        <v>892500</v>
      </c>
      <c r="BU392" s="98">
        <f t="shared" si="99"/>
        <v>535500</v>
      </c>
      <c r="BV392" s="77">
        <f t="shared" si="100"/>
        <v>4296015</v>
      </c>
      <c r="BW392" s="9"/>
      <c r="BX392" s="9"/>
      <c r="BY392" s="9"/>
      <c r="BZ392" s="9"/>
      <c r="CA392" s="9"/>
      <c r="CB392" s="9"/>
      <c r="CC392" s="9"/>
      <c r="CD392" s="9"/>
      <c r="CE392" s="9"/>
      <c r="CF392" s="9"/>
      <c r="CG392" s="9"/>
      <c r="CH392" s="9"/>
      <c r="CI392" s="9"/>
      <c r="CJ392" s="9"/>
      <c r="CK392" s="9"/>
      <c r="CL392" s="9"/>
      <c r="CM392" s="9"/>
      <c r="CN392" s="9"/>
      <c r="CO392" s="9"/>
      <c r="CP392" s="9"/>
    </row>
    <row r="393" spans="1:94" ht="20.25" hidden="1" customHeight="1" x14ac:dyDescent="0.35">
      <c r="A393" s="79">
        <v>371</v>
      </c>
      <c r="B393" s="79" t="s">
        <v>35</v>
      </c>
      <c r="C393" s="80" t="s">
        <v>295</v>
      </c>
      <c r="D393" s="80" t="str">
        <f t="shared" si="68"/>
        <v>MANO DE OBRA|CUBO SINCRONIZADOR DE 3 Y 4 MARCHAS</v>
      </c>
      <c r="E393" s="81" t="s">
        <v>10</v>
      </c>
      <c r="F393" s="82">
        <v>1</v>
      </c>
      <c r="G393" s="83">
        <v>1120017.5552467529</v>
      </c>
      <c r="H393" s="84">
        <f t="shared" si="101"/>
        <v>1332820.8907436358</v>
      </c>
      <c r="I393" s="84">
        <v>1120017.5552467529</v>
      </c>
      <c r="J393" s="84">
        <f t="shared" si="102"/>
        <v>1332820.8907436358</v>
      </c>
      <c r="K393" s="84">
        <v>0.91392000000000007</v>
      </c>
      <c r="L393" s="84">
        <f t="shared" si="103"/>
        <v>1.0875648</v>
      </c>
      <c r="M393" s="84">
        <v>14.633599999999999</v>
      </c>
      <c r="N393" s="84">
        <f t="shared" si="104"/>
        <v>17.413983999999999</v>
      </c>
      <c r="O393" s="84">
        <v>10.88</v>
      </c>
      <c r="P393" s="84">
        <f t="shared" si="105"/>
        <v>12.9472</v>
      </c>
      <c r="Q393" s="84"/>
      <c r="R393" s="84">
        <f t="shared" si="69"/>
        <v>0</v>
      </c>
      <c r="S393" s="86">
        <v>900000</v>
      </c>
      <c r="T393" s="87">
        <f t="shared" si="106"/>
        <v>1071000</v>
      </c>
      <c r="U393" s="87">
        <v>900000</v>
      </c>
      <c r="V393" s="87">
        <f t="shared" si="107"/>
        <v>1071000</v>
      </c>
      <c r="W393" s="87">
        <v>900000</v>
      </c>
      <c r="X393" s="87">
        <f t="shared" si="108"/>
        <v>1071000</v>
      </c>
      <c r="Y393" s="88">
        <v>900000</v>
      </c>
      <c r="Z393" s="87">
        <f t="shared" si="118"/>
        <v>1071000</v>
      </c>
      <c r="AA393" s="87">
        <v>900000</v>
      </c>
      <c r="AB393" s="87">
        <f t="shared" si="109"/>
        <v>1071000</v>
      </c>
      <c r="AC393" s="87">
        <v>900000</v>
      </c>
      <c r="AD393" s="87">
        <f t="shared" si="110"/>
        <v>1071000</v>
      </c>
      <c r="AE393" s="89">
        <v>990000</v>
      </c>
      <c r="AF393" s="90">
        <f t="shared" si="111"/>
        <v>1178100</v>
      </c>
      <c r="AG393" s="90">
        <v>990000</v>
      </c>
      <c r="AH393" s="90">
        <f t="shared" si="112"/>
        <v>1178100</v>
      </c>
      <c r="AI393" s="90">
        <v>990000</v>
      </c>
      <c r="AJ393" s="90">
        <f t="shared" si="113"/>
        <v>1178100</v>
      </c>
      <c r="AK393" s="90">
        <v>990000</v>
      </c>
      <c r="AL393" s="90">
        <f t="shared" si="114"/>
        <v>1178100</v>
      </c>
      <c r="AM393" s="90">
        <v>990000</v>
      </c>
      <c r="AN393" s="90">
        <f t="shared" si="115"/>
        <v>1178100</v>
      </c>
      <c r="AO393" s="90">
        <v>990000</v>
      </c>
      <c r="AP393" s="91">
        <f t="shared" si="116"/>
        <v>1178100</v>
      </c>
      <c r="AQ393" s="92">
        <f t="shared" si="70"/>
        <v>1003339.1850822509</v>
      </c>
      <c r="AR393" s="93">
        <f t="shared" si="71"/>
        <v>1193973.6302478784</v>
      </c>
      <c r="AS393" s="94">
        <f t="shared" si="72"/>
        <v>1003339.1850822509</v>
      </c>
      <c r="AT393" s="94">
        <f t="shared" si="73"/>
        <v>1193973.6302478784</v>
      </c>
      <c r="AU393" s="94">
        <f t="shared" si="74"/>
        <v>630000.30463999999</v>
      </c>
      <c r="AV393" s="94">
        <f t="shared" si="75"/>
        <v>749700.36252159998</v>
      </c>
      <c r="AW393" s="94">
        <f t="shared" si="76"/>
        <v>630004.87786666665</v>
      </c>
      <c r="AX393" s="94">
        <f t="shared" si="77"/>
        <v>749705.80466133333</v>
      </c>
      <c r="AY393" s="94">
        <f t="shared" si="78"/>
        <v>630003.62666666659</v>
      </c>
      <c r="AZ393" s="94">
        <f t="shared" si="79"/>
        <v>749704.31573333323</v>
      </c>
      <c r="BA393" s="94">
        <f t="shared" si="80"/>
        <v>945000</v>
      </c>
      <c r="BB393" s="95">
        <f t="shared" si="81"/>
        <v>1124550</v>
      </c>
      <c r="BC393" s="23"/>
      <c r="BD393" s="96">
        <f t="shared" si="82"/>
        <v>995337</v>
      </c>
      <c r="BE393" s="96">
        <f t="shared" si="83"/>
        <v>995337</v>
      </c>
      <c r="BF393" s="96">
        <f t="shared" si="84"/>
        <v>3</v>
      </c>
      <c r="BG393" s="96">
        <f t="shared" si="85"/>
        <v>44</v>
      </c>
      <c r="BH393" s="96">
        <f t="shared" si="86"/>
        <v>33</v>
      </c>
      <c r="BI393" s="96">
        <f t="shared" si="87"/>
        <v>942857</v>
      </c>
      <c r="BJ393" s="97">
        <f t="shared" si="88"/>
        <v>1003339</v>
      </c>
      <c r="BK393" s="96">
        <f t="shared" si="89"/>
        <v>1003339</v>
      </c>
      <c r="BL393" s="96">
        <f t="shared" si="90"/>
        <v>630000</v>
      </c>
      <c r="BM393" s="96">
        <f t="shared" si="91"/>
        <v>630005</v>
      </c>
      <c r="BN393" s="96">
        <f t="shared" si="92"/>
        <v>630004</v>
      </c>
      <c r="BO393" s="96">
        <f t="shared" si="93"/>
        <v>945000</v>
      </c>
      <c r="BP393" s="97">
        <f t="shared" si="94"/>
        <v>1003339</v>
      </c>
      <c r="BQ393" s="96">
        <f t="shared" si="95"/>
        <v>1003339</v>
      </c>
      <c r="BR393" s="96">
        <f t="shared" si="96"/>
        <v>945000</v>
      </c>
      <c r="BS393" s="96">
        <f t="shared" si="97"/>
        <v>945000</v>
      </c>
      <c r="BT393" s="96">
        <f t="shared" si="98"/>
        <v>945000</v>
      </c>
      <c r="BU393" s="98">
        <f t="shared" si="99"/>
        <v>945000</v>
      </c>
      <c r="BV393" s="77">
        <f t="shared" si="100"/>
        <v>5786678</v>
      </c>
      <c r="BW393" s="9"/>
      <c r="BX393" s="9"/>
      <c r="BY393" s="9"/>
      <c r="BZ393" s="9"/>
      <c r="CA393" s="9"/>
      <c r="CB393" s="9"/>
      <c r="CC393" s="9"/>
      <c r="CD393" s="9"/>
      <c r="CE393" s="9"/>
      <c r="CF393" s="9"/>
      <c r="CG393" s="9"/>
      <c r="CH393" s="9"/>
      <c r="CI393" s="9"/>
      <c r="CJ393" s="9"/>
      <c r="CK393" s="9"/>
      <c r="CL393" s="9"/>
      <c r="CM393" s="9"/>
      <c r="CN393" s="9"/>
      <c r="CO393" s="9"/>
      <c r="CP393" s="9"/>
    </row>
    <row r="394" spans="1:94" ht="20.25" hidden="1" customHeight="1" x14ac:dyDescent="0.35">
      <c r="A394" s="99">
        <v>372</v>
      </c>
      <c r="B394" s="99" t="s">
        <v>21</v>
      </c>
      <c r="C394" s="80" t="s">
        <v>295</v>
      </c>
      <c r="D394" s="80" t="str">
        <f t="shared" si="68"/>
        <v>REPUESTOS|CUBO SINCRONIZADOR DE 3 Y 4 MARCHAS</v>
      </c>
      <c r="E394" s="81" t="s">
        <v>84</v>
      </c>
      <c r="F394" s="82">
        <v>1</v>
      </c>
      <c r="G394" s="83">
        <v>461295.65008540999</v>
      </c>
      <c r="H394" s="84">
        <f t="shared" si="101"/>
        <v>548941.82360163785</v>
      </c>
      <c r="I394" s="84">
        <v>564867.916564235</v>
      </c>
      <c r="J394" s="84">
        <f t="shared" si="102"/>
        <v>672192.82071143959</v>
      </c>
      <c r="K394" s="84">
        <v>0.91392000000000007</v>
      </c>
      <c r="L394" s="84">
        <f t="shared" si="103"/>
        <v>1.0875648</v>
      </c>
      <c r="M394" s="84">
        <v>17.375360000000001</v>
      </c>
      <c r="N394" s="84">
        <f t="shared" si="104"/>
        <v>20.6766784</v>
      </c>
      <c r="O394" s="84">
        <v>14.144000000000002</v>
      </c>
      <c r="P394" s="84">
        <f t="shared" si="105"/>
        <v>16.83136</v>
      </c>
      <c r="Q394" s="84"/>
      <c r="R394" s="84">
        <f t="shared" si="69"/>
        <v>0</v>
      </c>
      <c r="S394" s="86">
        <v>405000</v>
      </c>
      <c r="T394" s="87">
        <f t="shared" si="106"/>
        <v>481950</v>
      </c>
      <c r="U394" s="87">
        <v>485000</v>
      </c>
      <c r="V394" s="87">
        <f t="shared" si="107"/>
        <v>577150</v>
      </c>
      <c r="W394" s="87">
        <v>1100000</v>
      </c>
      <c r="X394" s="87">
        <f t="shared" si="108"/>
        <v>1309000</v>
      </c>
      <c r="Y394" s="88">
        <v>980000</v>
      </c>
      <c r="Z394" s="87">
        <f t="shared" si="118"/>
        <v>1166200</v>
      </c>
      <c r="AA394" s="87">
        <v>902000</v>
      </c>
      <c r="AB394" s="87">
        <f t="shared" si="109"/>
        <v>1073380</v>
      </c>
      <c r="AC394" s="87">
        <v>510000</v>
      </c>
      <c r="AD394" s="87">
        <f t="shared" si="110"/>
        <v>606900</v>
      </c>
      <c r="AE394" s="89">
        <v>445500</v>
      </c>
      <c r="AF394" s="90">
        <f t="shared" si="111"/>
        <v>530145</v>
      </c>
      <c r="AG394" s="90">
        <v>533500</v>
      </c>
      <c r="AH394" s="90">
        <f t="shared" si="112"/>
        <v>634865</v>
      </c>
      <c r="AI394" s="90">
        <v>1210000</v>
      </c>
      <c r="AJ394" s="90">
        <f t="shared" si="113"/>
        <v>1439900</v>
      </c>
      <c r="AK394" s="90">
        <v>1078000</v>
      </c>
      <c r="AL394" s="90">
        <f t="shared" si="114"/>
        <v>1282820</v>
      </c>
      <c r="AM394" s="90">
        <v>992200</v>
      </c>
      <c r="AN394" s="90">
        <f t="shared" si="115"/>
        <v>1180718</v>
      </c>
      <c r="AO394" s="90">
        <v>561000</v>
      </c>
      <c r="AP394" s="91">
        <f t="shared" si="116"/>
        <v>667590</v>
      </c>
      <c r="AQ394" s="92">
        <f t="shared" si="70"/>
        <v>437265.21669513668</v>
      </c>
      <c r="AR394" s="93">
        <f t="shared" si="71"/>
        <v>520345.60786721262</v>
      </c>
      <c r="AS394" s="94">
        <f t="shared" si="72"/>
        <v>527789.3055214117</v>
      </c>
      <c r="AT394" s="94">
        <f t="shared" si="73"/>
        <v>628069.27357047994</v>
      </c>
      <c r="AU394" s="94">
        <f t="shared" si="74"/>
        <v>770000.3046400001</v>
      </c>
      <c r="AV394" s="94">
        <f t="shared" si="75"/>
        <v>916300.36252160009</v>
      </c>
      <c r="AW394" s="94">
        <f t="shared" si="76"/>
        <v>686005.79178666661</v>
      </c>
      <c r="AX394" s="94">
        <f t="shared" si="77"/>
        <v>816346.89222613326</v>
      </c>
      <c r="AY394" s="94">
        <f t="shared" si="78"/>
        <v>631404.71466666658</v>
      </c>
      <c r="AZ394" s="94">
        <f t="shared" si="79"/>
        <v>751371.61045333324</v>
      </c>
      <c r="BA394" s="94">
        <f t="shared" si="80"/>
        <v>535500</v>
      </c>
      <c r="BB394" s="95">
        <f t="shared" si="81"/>
        <v>637245</v>
      </c>
      <c r="BC394" s="23"/>
      <c r="BD394" s="96">
        <f t="shared" si="82"/>
        <v>435944</v>
      </c>
      <c r="BE394" s="96">
        <f t="shared" si="83"/>
        <v>525708</v>
      </c>
      <c r="BF394" s="96">
        <f t="shared" si="84"/>
        <v>3</v>
      </c>
      <c r="BG394" s="96">
        <f t="shared" si="85"/>
        <v>52</v>
      </c>
      <c r="BH394" s="96">
        <f t="shared" si="86"/>
        <v>42</v>
      </c>
      <c r="BI394" s="96">
        <f t="shared" si="87"/>
        <v>534286</v>
      </c>
      <c r="BJ394" s="97">
        <f t="shared" si="88"/>
        <v>437265</v>
      </c>
      <c r="BK394" s="96">
        <f t="shared" si="89"/>
        <v>527789</v>
      </c>
      <c r="BL394" s="96">
        <f t="shared" si="90"/>
        <v>770000</v>
      </c>
      <c r="BM394" s="96">
        <f t="shared" si="91"/>
        <v>686006</v>
      </c>
      <c r="BN394" s="96">
        <f t="shared" si="92"/>
        <v>631405</v>
      </c>
      <c r="BO394" s="96">
        <f t="shared" si="93"/>
        <v>535500</v>
      </c>
      <c r="BP394" s="97">
        <f t="shared" si="94"/>
        <v>437265</v>
      </c>
      <c r="BQ394" s="96">
        <f t="shared" si="95"/>
        <v>527789</v>
      </c>
      <c r="BR394" s="96">
        <f t="shared" si="96"/>
        <v>1155000</v>
      </c>
      <c r="BS394" s="96">
        <f t="shared" si="97"/>
        <v>1029000</v>
      </c>
      <c r="BT394" s="96">
        <f t="shared" si="98"/>
        <v>947100</v>
      </c>
      <c r="BU394" s="98">
        <f t="shared" si="99"/>
        <v>535500</v>
      </c>
      <c r="BV394" s="77">
        <f t="shared" si="100"/>
        <v>4631654</v>
      </c>
      <c r="BW394" s="9"/>
      <c r="BX394" s="9"/>
      <c r="BY394" s="9"/>
      <c r="BZ394" s="9"/>
      <c r="CA394" s="9"/>
      <c r="CB394" s="9"/>
      <c r="CC394" s="9"/>
      <c r="CD394" s="9"/>
      <c r="CE394" s="9"/>
      <c r="CF394" s="9"/>
      <c r="CG394" s="9"/>
      <c r="CH394" s="9"/>
      <c r="CI394" s="9"/>
      <c r="CJ394" s="9"/>
      <c r="CK394" s="9"/>
      <c r="CL394" s="9"/>
      <c r="CM394" s="9"/>
      <c r="CN394" s="9"/>
      <c r="CO394" s="9"/>
      <c r="CP394" s="9"/>
    </row>
    <row r="395" spans="1:94" ht="20.25" hidden="1" customHeight="1" x14ac:dyDescent="0.35">
      <c r="A395" s="79">
        <v>373</v>
      </c>
      <c r="B395" s="79" t="s">
        <v>35</v>
      </c>
      <c r="C395" s="80" t="s">
        <v>296</v>
      </c>
      <c r="D395" s="80" t="str">
        <f t="shared" si="68"/>
        <v>MANO DE OBRA|CULATA</v>
      </c>
      <c r="E395" s="81" t="s">
        <v>10</v>
      </c>
      <c r="F395" s="82">
        <v>1</v>
      </c>
      <c r="G395" s="83">
        <v>358406.07486925798</v>
      </c>
      <c r="H395" s="84">
        <f t="shared" si="101"/>
        <v>426503.22909441695</v>
      </c>
      <c r="I395" s="84">
        <v>358406.07486925798</v>
      </c>
      <c r="J395" s="84">
        <f t="shared" si="102"/>
        <v>426503.22909441695</v>
      </c>
      <c r="K395" s="84">
        <v>804571.43040000007</v>
      </c>
      <c r="L395" s="84">
        <f t="shared" si="103"/>
        <v>957440.00217600004</v>
      </c>
      <c r="M395" s="84">
        <v>14.633599999999999</v>
      </c>
      <c r="N395" s="84">
        <f t="shared" si="104"/>
        <v>17.413983999999999</v>
      </c>
      <c r="O395" s="84">
        <v>10.88</v>
      </c>
      <c r="P395" s="84">
        <f t="shared" si="105"/>
        <v>12.9472</v>
      </c>
      <c r="Q395" s="84"/>
      <c r="R395" s="84">
        <f t="shared" si="69"/>
        <v>0</v>
      </c>
      <c r="S395" s="86">
        <v>1312000</v>
      </c>
      <c r="T395" s="87">
        <f t="shared" si="106"/>
        <v>1561280</v>
      </c>
      <c r="U395" s="87">
        <v>1312000</v>
      </c>
      <c r="V395" s="87">
        <f t="shared" si="107"/>
        <v>1561280</v>
      </c>
      <c r="W395" s="87">
        <v>1312000</v>
      </c>
      <c r="X395" s="87">
        <f t="shared" si="108"/>
        <v>1561280</v>
      </c>
      <c r="Y395" s="88">
        <v>1312000</v>
      </c>
      <c r="Z395" s="87">
        <f t="shared" si="118"/>
        <v>1561280</v>
      </c>
      <c r="AA395" s="87">
        <v>1312000</v>
      </c>
      <c r="AB395" s="87">
        <f t="shared" si="109"/>
        <v>1561280</v>
      </c>
      <c r="AC395" s="87">
        <v>1312000</v>
      </c>
      <c r="AD395" s="87">
        <f t="shared" si="110"/>
        <v>1561280</v>
      </c>
      <c r="AE395" s="89">
        <v>1443200</v>
      </c>
      <c r="AF395" s="90">
        <f t="shared" si="111"/>
        <v>1717408</v>
      </c>
      <c r="AG395" s="90">
        <v>1443200</v>
      </c>
      <c r="AH395" s="90">
        <f t="shared" si="112"/>
        <v>1717408</v>
      </c>
      <c r="AI395" s="90">
        <v>1443200</v>
      </c>
      <c r="AJ395" s="90">
        <f t="shared" si="113"/>
        <v>1717408</v>
      </c>
      <c r="AK395" s="90">
        <v>1443200</v>
      </c>
      <c r="AL395" s="90">
        <f t="shared" si="114"/>
        <v>1717408</v>
      </c>
      <c r="AM395" s="90">
        <v>1443200</v>
      </c>
      <c r="AN395" s="90">
        <f t="shared" si="115"/>
        <v>1717408</v>
      </c>
      <c r="AO395" s="90">
        <v>1443200</v>
      </c>
      <c r="AP395" s="91">
        <f t="shared" si="116"/>
        <v>1717408</v>
      </c>
      <c r="AQ395" s="92">
        <f t="shared" si="70"/>
        <v>1037868.691623086</v>
      </c>
      <c r="AR395" s="93">
        <f t="shared" si="71"/>
        <v>1235063.7430314722</v>
      </c>
      <c r="AS395" s="94">
        <f t="shared" si="72"/>
        <v>1037868.691623086</v>
      </c>
      <c r="AT395" s="94">
        <f t="shared" si="73"/>
        <v>1235063.7430314722</v>
      </c>
      <c r="AU395" s="94">
        <f t="shared" si="74"/>
        <v>1186590.4768000001</v>
      </c>
      <c r="AV395" s="94">
        <f t="shared" si="75"/>
        <v>1412042.6673920001</v>
      </c>
      <c r="AW395" s="94">
        <f t="shared" si="76"/>
        <v>918404.87786666676</v>
      </c>
      <c r="AX395" s="94">
        <f t="shared" si="77"/>
        <v>1092901.8046613333</v>
      </c>
      <c r="AY395" s="94">
        <f t="shared" si="78"/>
        <v>918403.62666666659</v>
      </c>
      <c r="AZ395" s="94">
        <f t="shared" si="79"/>
        <v>1092900.3157333331</v>
      </c>
      <c r="BA395" s="94">
        <f t="shared" si="80"/>
        <v>1377600</v>
      </c>
      <c r="BB395" s="95">
        <f t="shared" si="81"/>
        <v>1639344</v>
      </c>
      <c r="BC395" s="23"/>
      <c r="BD395" s="96">
        <f t="shared" si="82"/>
        <v>706675</v>
      </c>
      <c r="BE395" s="96">
        <f t="shared" si="83"/>
        <v>706675</v>
      </c>
      <c r="BF395" s="96">
        <f t="shared" si="84"/>
        <v>1111936</v>
      </c>
      <c r="BG395" s="96">
        <f t="shared" si="85"/>
        <v>44</v>
      </c>
      <c r="BH395" s="96">
        <f t="shared" si="86"/>
        <v>33</v>
      </c>
      <c r="BI395" s="96">
        <f t="shared" si="87"/>
        <v>1374476</v>
      </c>
      <c r="BJ395" s="97">
        <f t="shared" si="88"/>
        <v>1037869</v>
      </c>
      <c r="BK395" s="96">
        <f t="shared" si="89"/>
        <v>1037869</v>
      </c>
      <c r="BL395" s="96">
        <f t="shared" si="90"/>
        <v>1186590</v>
      </c>
      <c r="BM395" s="96">
        <f t="shared" si="91"/>
        <v>918405</v>
      </c>
      <c r="BN395" s="96">
        <f t="shared" si="92"/>
        <v>918404</v>
      </c>
      <c r="BO395" s="96">
        <f t="shared" si="93"/>
        <v>1377600</v>
      </c>
      <c r="BP395" s="97">
        <f t="shared" si="94"/>
        <v>1377600</v>
      </c>
      <c r="BQ395" s="96">
        <f t="shared" si="95"/>
        <v>1377600</v>
      </c>
      <c r="BR395" s="96">
        <f t="shared" si="96"/>
        <v>1186590</v>
      </c>
      <c r="BS395" s="96">
        <f t="shared" si="97"/>
        <v>1377600</v>
      </c>
      <c r="BT395" s="96">
        <f t="shared" si="98"/>
        <v>1377600</v>
      </c>
      <c r="BU395" s="98">
        <f t="shared" si="99"/>
        <v>1377600</v>
      </c>
      <c r="BV395" s="77">
        <f t="shared" si="100"/>
        <v>8074590</v>
      </c>
      <c r="BW395" s="9"/>
      <c r="BX395" s="9"/>
      <c r="BY395" s="9"/>
      <c r="BZ395" s="9"/>
      <c r="CA395" s="9"/>
      <c r="CB395" s="9"/>
      <c r="CC395" s="9"/>
      <c r="CD395" s="9"/>
      <c r="CE395" s="9"/>
      <c r="CF395" s="9"/>
      <c r="CG395" s="9"/>
      <c r="CH395" s="9"/>
      <c r="CI395" s="9"/>
      <c r="CJ395" s="9"/>
      <c r="CK395" s="9"/>
      <c r="CL395" s="9"/>
      <c r="CM395" s="9"/>
      <c r="CN395" s="9"/>
      <c r="CO395" s="9"/>
      <c r="CP395" s="9"/>
    </row>
    <row r="396" spans="1:94" ht="20.25" hidden="1" customHeight="1" x14ac:dyDescent="0.35">
      <c r="A396" s="99">
        <v>374</v>
      </c>
      <c r="B396" s="99" t="s">
        <v>21</v>
      </c>
      <c r="C396" s="80" t="s">
        <v>296</v>
      </c>
      <c r="D396" s="80" t="str">
        <f t="shared" si="68"/>
        <v>REPUESTOS|CULATA</v>
      </c>
      <c r="E396" s="81" t="s">
        <v>84</v>
      </c>
      <c r="F396" s="82">
        <v>1</v>
      </c>
      <c r="G396" s="83">
        <v>2594132.8825494167</v>
      </c>
      <c r="H396" s="84">
        <f t="shared" si="101"/>
        <v>3087018.1302338056</v>
      </c>
      <c r="I396" s="84">
        <v>2882369.8817341598</v>
      </c>
      <c r="J396" s="84">
        <f t="shared" si="102"/>
        <v>3430020.15926365</v>
      </c>
      <c r="K396" s="84">
        <v>5067391.9980800003</v>
      </c>
      <c r="L396" s="84">
        <f t="shared" si="103"/>
        <v>6030196.4777151998</v>
      </c>
      <c r="M396" s="84">
        <v>18.289280000000002</v>
      </c>
      <c r="N396" s="84">
        <f t="shared" si="104"/>
        <v>21.764243199999999</v>
      </c>
      <c r="O396" s="84">
        <v>14.144000000000002</v>
      </c>
      <c r="P396" s="84">
        <f t="shared" si="105"/>
        <v>16.83136</v>
      </c>
      <c r="Q396" s="84"/>
      <c r="R396" s="84">
        <f t="shared" si="69"/>
        <v>0</v>
      </c>
      <c r="S396" s="86">
        <v>2265000</v>
      </c>
      <c r="T396" s="87">
        <f t="shared" si="106"/>
        <v>2695350</v>
      </c>
      <c r="U396" s="87">
        <v>2890000</v>
      </c>
      <c r="V396" s="87">
        <f t="shared" si="107"/>
        <v>3439100</v>
      </c>
      <c r="W396" s="87">
        <v>4998000</v>
      </c>
      <c r="X396" s="87">
        <f t="shared" si="108"/>
        <v>5947620</v>
      </c>
      <c r="Y396" s="88">
        <v>4800000</v>
      </c>
      <c r="Z396" s="87">
        <f t="shared" si="118"/>
        <v>5712000</v>
      </c>
      <c r="AA396" s="87">
        <v>5500000</v>
      </c>
      <c r="AB396" s="87">
        <f t="shared" si="109"/>
        <v>6545000</v>
      </c>
      <c r="AC396" s="87">
        <v>2600000</v>
      </c>
      <c r="AD396" s="87">
        <f t="shared" si="110"/>
        <v>3094000</v>
      </c>
      <c r="AE396" s="89">
        <v>2491500</v>
      </c>
      <c r="AF396" s="90">
        <f t="shared" si="111"/>
        <v>2964885</v>
      </c>
      <c r="AG396" s="90">
        <v>3179000</v>
      </c>
      <c r="AH396" s="90">
        <f t="shared" si="112"/>
        <v>3783010</v>
      </c>
      <c r="AI396" s="90">
        <v>5497800</v>
      </c>
      <c r="AJ396" s="90">
        <f t="shared" si="113"/>
        <v>6542382</v>
      </c>
      <c r="AK396" s="90">
        <v>5280000</v>
      </c>
      <c r="AL396" s="90">
        <f t="shared" si="114"/>
        <v>6283200</v>
      </c>
      <c r="AM396" s="90">
        <v>6050000</v>
      </c>
      <c r="AN396" s="90">
        <f t="shared" si="115"/>
        <v>7199500</v>
      </c>
      <c r="AO396" s="90">
        <v>2860000</v>
      </c>
      <c r="AP396" s="91">
        <f t="shared" si="116"/>
        <v>3403400</v>
      </c>
      <c r="AQ396" s="92">
        <f t="shared" si="70"/>
        <v>2450210.9608498053</v>
      </c>
      <c r="AR396" s="93">
        <f t="shared" si="71"/>
        <v>2915751.0434112679</v>
      </c>
      <c r="AS396" s="94">
        <f t="shared" si="72"/>
        <v>2983789.9605780528</v>
      </c>
      <c r="AT396" s="94">
        <f t="shared" si="73"/>
        <v>3550710.0530878827</v>
      </c>
      <c r="AU396" s="94">
        <f t="shared" si="74"/>
        <v>5187730.6660266668</v>
      </c>
      <c r="AV396" s="94">
        <f t="shared" si="75"/>
        <v>6173399.492571733</v>
      </c>
      <c r="AW396" s="94">
        <f t="shared" si="76"/>
        <v>3360006.0964266672</v>
      </c>
      <c r="AX396" s="94">
        <f t="shared" si="77"/>
        <v>3998407.2547477339</v>
      </c>
      <c r="AY396" s="94">
        <f t="shared" si="78"/>
        <v>3850004.7146666669</v>
      </c>
      <c r="AZ396" s="94">
        <f t="shared" si="79"/>
        <v>4581505.6104533337</v>
      </c>
      <c r="BA396" s="94">
        <f t="shared" si="80"/>
        <v>2730000</v>
      </c>
      <c r="BB396" s="95">
        <f t="shared" si="81"/>
        <v>3248700</v>
      </c>
      <c r="BC396" s="23"/>
      <c r="BD396" s="96">
        <f t="shared" si="82"/>
        <v>2442299</v>
      </c>
      <c r="BE396" s="96">
        <f t="shared" si="83"/>
        <v>2977603</v>
      </c>
      <c r="BF396" s="96">
        <f t="shared" si="84"/>
        <v>5178564</v>
      </c>
      <c r="BG396" s="96">
        <f t="shared" si="85"/>
        <v>55</v>
      </c>
      <c r="BH396" s="96">
        <f t="shared" si="86"/>
        <v>42</v>
      </c>
      <c r="BI396" s="96">
        <f t="shared" si="87"/>
        <v>2723810</v>
      </c>
      <c r="BJ396" s="97">
        <f t="shared" si="88"/>
        <v>2450211</v>
      </c>
      <c r="BK396" s="96">
        <f t="shared" si="89"/>
        <v>2983790</v>
      </c>
      <c r="BL396" s="96">
        <f t="shared" si="90"/>
        <v>5187731</v>
      </c>
      <c r="BM396" s="96">
        <f t="shared" si="91"/>
        <v>3360006</v>
      </c>
      <c r="BN396" s="96">
        <f t="shared" si="92"/>
        <v>3850005</v>
      </c>
      <c r="BO396" s="96">
        <f t="shared" si="93"/>
        <v>2730000</v>
      </c>
      <c r="BP396" s="97">
        <f t="shared" si="94"/>
        <v>2450211</v>
      </c>
      <c r="BQ396" s="96">
        <f t="shared" si="95"/>
        <v>2983790</v>
      </c>
      <c r="BR396" s="96">
        <f t="shared" si="96"/>
        <v>5187731</v>
      </c>
      <c r="BS396" s="96">
        <f t="shared" si="97"/>
        <v>5040000</v>
      </c>
      <c r="BT396" s="96">
        <f t="shared" si="98"/>
        <v>5775000</v>
      </c>
      <c r="BU396" s="98">
        <f t="shared" si="99"/>
        <v>2730000</v>
      </c>
      <c r="BV396" s="77">
        <f t="shared" si="100"/>
        <v>24166732</v>
      </c>
      <c r="BW396" s="9"/>
      <c r="BX396" s="9"/>
      <c r="BY396" s="9"/>
      <c r="BZ396" s="9"/>
      <c r="CA396" s="9"/>
      <c r="CB396" s="9"/>
      <c r="CC396" s="9"/>
      <c r="CD396" s="9"/>
      <c r="CE396" s="9"/>
      <c r="CF396" s="9"/>
      <c r="CG396" s="9"/>
      <c r="CH396" s="9"/>
      <c r="CI396" s="9"/>
      <c r="CJ396" s="9"/>
      <c r="CK396" s="9"/>
      <c r="CL396" s="9"/>
      <c r="CM396" s="9"/>
      <c r="CN396" s="9"/>
      <c r="CO396" s="9"/>
      <c r="CP396" s="9"/>
    </row>
    <row r="397" spans="1:94" ht="20.25" hidden="1" customHeight="1" x14ac:dyDescent="0.35">
      <c r="A397" s="79">
        <v>375</v>
      </c>
      <c r="B397" s="79" t="s">
        <v>35</v>
      </c>
      <c r="C397" s="80" t="s">
        <v>297</v>
      </c>
      <c r="D397" s="80" t="str">
        <f t="shared" si="68"/>
        <v>MANO DE OBRA|CUNA MOTOR</v>
      </c>
      <c r="E397" s="81" t="s">
        <v>10</v>
      </c>
      <c r="F397" s="82">
        <v>1</v>
      </c>
      <c r="G397" s="83">
        <v>358406.07486925798</v>
      </c>
      <c r="H397" s="84">
        <f t="shared" si="101"/>
        <v>426503.22909441695</v>
      </c>
      <c r="I397" s="84">
        <v>358406.07486925798</v>
      </c>
      <c r="J397" s="84">
        <f t="shared" si="102"/>
        <v>426503.22909441695</v>
      </c>
      <c r="K397" s="84">
        <v>0.91392000000000007</v>
      </c>
      <c r="L397" s="84">
        <f t="shared" si="103"/>
        <v>1.0875648</v>
      </c>
      <c r="M397" s="84">
        <v>14.633599999999999</v>
      </c>
      <c r="N397" s="84">
        <f t="shared" si="104"/>
        <v>17.413983999999999</v>
      </c>
      <c r="O397" s="84">
        <v>10.88</v>
      </c>
      <c r="P397" s="84">
        <f t="shared" si="105"/>
        <v>12.9472</v>
      </c>
      <c r="Q397" s="84"/>
      <c r="R397" s="84">
        <f t="shared" si="69"/>
        <v>0</v>
      </c>
      <c r="S397" s="86">
        <v>750000</v>
      </c>
      <c r="T397" s="87">
        <f t="shared" si="106"/>
        <v>892500</v>
      </c>
      <c r="U397" s="87">
        <v>750000</v>
      </c>
      <c r="V397" s="87">
        <f t="shared" si="107"/>
        <v>892500</v>
      </c>
      <c r="W397" s="87">
        <v>750000</v>
      </c>
      <c r="X397" s="87">
        <f t="shared" si="108"/>
        <v>892500</v>
      </c>
      <c r="Y397" s="88">
        <v>750000</v>
      </c>
      <c r="Z397" s="87">
        <f t="shared" si="118"/>
        <v>892500</v>
      </c>
      <c r="AA397" s="87">
        <v>750000</v>
      </c>
      <c r="AB397" s="87">
        <f t="shared" si="109"/>
        <v>892500</v>
      </c>
      <c r="AC397" s="87">
        <v>750000</v>
      </c>
      <c r="AD397" s="87">
        <f t="shared" si="110"/>
        <v>892500</v>
      </c>
      <c r="AE397" s="89">
        <v>825000</v>
      </c>
      <c r="AF397" s="90">
        <f t="shared" si="111"/>
        <v>981750</v>
      </c>
      <c r="AG397" s="90">
        <v>825000</v>
      </c>
      <c r="AH397" s="90">
        <f t="shared" si="112"/>
        <v>981750</v>
      </c>
      <c r="AI397" s="90">
        <v>825000</v>
      </c>
      <c r="AJ397" s="90">
        <f t="shared" si="113"/>
        <v>981750</v>
      </c>
      <c r="AK397" s="90">
        <v>825000</v>
      </c>
      <c r="AL397" s="90">
        <f t="shared" si="114"/>
        <v>981750</v>
      </c>
      <c r="AM397" s="90">
        <v>825000</v>
      </c>
      <c r="AN397" s="90">
        <f t="shared" si="115"/>
        <v>981750</v>
      </c>
      <c r="AO397" s="90">
        <v>825000</v>
      </c>
      <c r="AP397" s="91">
        <f t="shared" si="116"/>
        <v>981750</v>
      </c>
      <c r="AQ397" s="92">
        <f t="shared" si="70"/>
        <v>644468.69162308599</v>
      </c>
      <c r="AR397" s="93">
        <f t="shared" si="71"/>
        <v>766917.74303147232</v>
      </c>
      <c r="AS397" s="94">
        <f t="shared" si="72"/>
        <v>644468.69162308599</v>
      </c>
      <c r="AT397" s="94">
        <f t="shared" si="73"/>
        <v>766917.74303147232</v>
      </c>
      <c r="AU397" s="94">
        <f t="shared" si="74"/>
        <v>525000.30463999999</v>
      </c>
      <c r="AV397" s="94">
        <f t="shared" si="75"/>
        <v>624750.36252159998</v>
      </c>
      <c r="AW397" s="94">
        <f t="shared" si="76"/>
        <v>525004.87786666665</v>
      </c>
      <c r="AX397" s="94">
        <f t="shared" si="77"/>
        <v>624755.80466133333</v>
      </c>
      <c r="AY397" s="94">
        <f t="shared" si="78"/>
        <v>525003.62666666659</v>
      </c>
      <c r="AZ397" s="94">
        <f t="shared" si="79"/>
        <v>624754.31573333323</v>
      </c>
      <c r="BA397" s="94">
        <f t="shared" si="80"/>
        <v>787500</v>
      </c>
      <c r="BB397" s="95">
        <f t="shared" si="81"/>
        <v>937125</v>
      </c>
      <c r="BC397" s="23"/>
      <c r="BD397" s="96">
        <f t="shared" si="82"/>
        <v>562263</v>
      </c>
      <c r="BE397" s="96">
        <f t="shared" si="83"/>
        <v>562263</v>
      </c>
      <c r="BF397" s="96">
        <f t="shared" si="84"/>
        <v>3</v>
      </c>
      <c r="BG397" s="96">
        <f t="shared" si="85"/>
        <v>44</v>
      </c>
      <c r="BH397" s="96">
        <f t="shared" si="86"/>
        <v>33</v>
      </c>
      <c r="BI397" s="96">
        <f t="shared" si="87"/>
        <v>785714</v>
      </c>
      <c r="BJ397" s="97">
        <f t="shared" si="88"/>
        <v>644469</v>
      </c>
      <c r="BK397" s="96">
        <f t="shared" si="89"/>
        <v>644469</v>
      </c>
      <c r="BL397" s="96">
        <f t="shared" si="90"/>
        <v>525000</v>
      </c>
      <c r="BM397" s="96">
        <f t="shared" si="91"/>
        <v>525005</v>
      </c>
      <c r="BN397" s="96">
        <f t="shared" si="92"/>
        <v>525004</v>
      </c>
      <c r="BO397" s="96">
        <f t="shared" si="93"/>
        <v>787500</v>
      </c>
      <c r="BP397" s="97">
        <f t="shared" si="94"/>
        <v>787500</v>
      </c>
      <c r="BQ397" s="96">
        <f t="shared" si="95"/>
        <v>787500</v>
      </c>
      <c r="BR397" s="96">
        <f t="shared" si="96"/>
        <v>787500</v>
      </c>
      <c r="BS397" s="96">
        <f t="shared" si="97"/>
        <v>787500</v>
      </c>
      <c r="BT397" s="96">
        <f t="shared" si="98"/>
        <v>787500</v>
      </c>
      <c r="BU397" s="98">
        <f t="shared" si="99"/>
        <v>787500</v>
      </c>
      <c r="BV397" s="77">
        <f t="shared" si="100"/>
        <v>4725000</v>
      </c>
      <c r="BW397" s="9"/>
      <c r="BX397" s="9"/>
      <c r="BY397" s="9"/>
      <c r="BZ397" s="9"/>
      <c r="CA397" s="9"/>
      <c r="CB397" s="9"/>
      <c r="CC397" s="9"/>
      <c r="CD397" s="9"/>
      <c r="CE397" s="9"/>
      <c r="CF397" s="9"/>
      <c r="CG397" s="9"/>
      <c r="CH397" s="9"/>
      <c r="CI397" s="9"/>
      <c r="CJ397" s="9"/>
      <c r="CK397" s="9"/>
      <c r="CL397" s="9"/>
      <c r="CM397" s="9"/>
      <c r="CN397" s="9"/>
      <c r="CO397" s="9"/>
      <c r="CP397" s="9"/>
    </row>
    <row r="398" spans="1:94" ht="20.25" hidden="1" customHeight="1" x14ac:dyDescent="0.35">
      <c r="A398" s="99">
        <v>376</v>
      </c>
      <c r="B398" s="99" t="s">
        <v>21</v>
      </c>
      <c r="C398" s="80" t="s">
        <v>297</v>
      </c>
      <c r="D398" s="80" t="str">
        <f t="shared" si="68"/>
        <v>REPUESTOS|CUNA MOTOR</v>
      </c>
      <c r="E398" s="81" t="s">
        <v>84</v>
      </c>
      <c r="F398" s="82">
        <v>1</v>
      </c>
      <c r="G398" s="83">
        <v>619564.93263574189</v>
      </c>
      <c r="H398" s="84">
        <f t="shared" si="101"/>
        <v>737282.26983653277</v>
      </c>
      <c r="I398" s="84">
        <v>718790.99531368609</v>
      </c>
      <c r="J398" s="84">
        <f t="shared" si="102"/>
        <v>855361.28442328644</v>
      </c>
      <c r="K398" s="84">
        <v>71912.230400000015</v>
      </c>
      <c r="L398" s="84">
        <f t="shared" si="103"/>
        <v>85575.55417600002</v>
      </c>
      <c r="M398" s="84">
        <v>18.289280000000002</v>
      </c>
      <c r="N398" s="84">
        <f t="shared" si="104"/>
        <v>21.764243199999999</v>
      </c>
      <c r="O398" s="84">
        <v>14.144000000000002</v>
      </c>
      <c r="P398" s="84">
        <f t="shared" si="105"/>
        <v>16.83136</v>
      </c>
      <c r="Q398" s="84"/>
      <c r="R398" s="84">
        <f t="shared" si="69"/>
        <v>0</v>
      </c>
      <c r="S398" s="86">
        <v>165200</v>
      </c>
      <c r="T398" s="87">
        <f t="shared" si="106"/>
        <v>196588</v>
      </c>
      <c r="U398" s="87">
        <v>589000</v>
      </c>
      <c r="V398" s="87">
        <f t="shared" si="107"/>
        <v>700910</v>
      </c>
      <c r="W398" s="87">
        <v>171428</v>
      </c>
      <c r="X398" s="87">
        <f t="shared" si="108"/>
        <v>203999.31999999998</v>
      </c>
      <c r="Y398" s="88">
        <v>1600000</v>
      </c>
      <c r="Z398" s="87">
        <f t="shared" si="118"/>
        <v>1904000</v>
      </c>
      <c r="AA398" s="87">
        <v>2300000</v>
      </c>
      <c r="AB398" s="87">
        <f t="shared" si="109"/>
        <v>2737000</v>
      </c>
      <c r="AC398" s="87">
        <v>2100000</v>
      </c>
      <c r="AD398" s="87">
        <f t="shared" si="110"/>
        <v>2499000</v>
      </c>
      <c r="AE398" s="89">
        <v>181700</v>
      </c>
      <c r="AF398" s="90">
        <f t="shared" si="111"/>
        <v>216223</v>
      </c>
      <c r="AG398" s="90">
        <v>647900</v>
      </c>
      <c r="AH398" s="90">
        <f t="shared" si="112"/>
        <v>771001</v>
      </c>
      <c r="AI398" s="90">
        <v>188600</v>
      </c>
      <c r="AJ398" s="90">
        <f t="shared" si="113"/>
        <v>224434</v>
      </c>
      <c r="AK398" s="90">
        <v>1760000</v>
      </c>
      <c r="AL398" s="90">
        <f t="shared" si="114"/>
        <v>2094400</v>
      </c>
      <c r="AM398" s="90">
        <v>2530000</v>
      </c>
      <c r="AN398" s="90">
        <f t="shared" si="115"/>
        <v>3010700</v>
      </c>
      <c r="AO398" s="90">
        <v>2310000</v>
      </c>
      <c r="AP398" s="91">
        <f t="shared" si="116"/>
        <v>2748900</v>
      </c>
      <c r="AQ398" s="92">
        <f t="shared" si="70"/>
        <v>322154.9775452473</v>
      </c>
      <c r="AR398" s="93">
        <f t="shared" si="71"/>
        <v>383364.42327884428</v>
      </c>
      <c r="AS398" s="94">
        <f t="shared" si="72"/>
        <v>651896.99843789532</v>
      </c>
      <c r="AT398" s="94">
        <f t="shared" si="73"/>
        <v>775757.42814109544</v>
      </c>
      <c r="AU398" s="94">
        <f t="shared" si="74"/>
        <v>143980.07680000001</v>
      </c>
      <c r="AV398" s="94">
        <f t="shared" si="75"/>
        <v>171336.29139200001</v>
      </c>
      <c r="AW398" s="94">
        <f t="shared" si="76"/>
        <v>1120006.0964266667</v>
      </c>
      <c r="AX398" s="94">
        <f t="shared" si="77"/>
        <v>1332807.2547477332</v>
      </c>
      <c r="AY398" s="94">
        <f t="shared" si="78"/>
        <v>1610004.7146666665</v>
      </c>
      <c r="AZ398" s="94">
        <f t="shared" si="79"/>
        <v>1915905.610453333</v>
      </c>
      <c r="BA398" s="94">
        <f t="shared" si="80"/>
        <v>2205000</v>
      </c>
      <c r="BB398" s="95">
        <f t="shared" si="81"/>
        <v>2623950</v>
      </c>
      <c r="BC398" s="23"/>
      <c r="BD398" s="96">
        <f t="shared" si="82"/>
        <v>227775</v>
      </c>
      <c r="BE398" s="96">
        <f t="shared" si="83"/>
        <v>647603</v>
      </c>
      <c r="BF398" s="96">
        <f t="shared" si="84"/>
        <v>119802</v>
      </c>
      <c r="BG398" s="96">
        <f t="shared" si="85"/>
        <v>55</v>
      </c>
      <c r="BH398" s="96">
        <f t="shared" si="86"/>
        <v>42</v>
      </c>
      <c r="BI398" s="96">
        <f t="shared" si="87"/>
        <v>2200000</v>
      </c>
      <c r="BJ398" s="97">
        <f t="shared" si="88"/>
        <v>322155</v>
      </c>
      <c r="BK398" s="96">
        <f t="shared" si="89"/>
        <v>651897</v>
      </c>
      <c r="BL398" s="96">
        <f t="shared" si="90"/>
        <v>143980</v>
      </c>
      <c r="BM398" s="96">
        <f t="shared" si="91"/>
        <v>1120006</v>
      </c>
      <c r="BN398" s="96">
        <f t="shared" si="92"/>
        <v>1610005</v>
      </c>
      <c r="BO398" s="96">
        <f t="shared" si="93"/>
        <v>2205000</v>
      </c>
      <c r="BP398" s="97">
        <f t="shared" si="94"/>
        <v>173450</v>
      </c>
      <c r="BQ398" s="96">
        <f t="shared" si="95"/>
        <v>651897</v>
      </c>
      <c r="BR398" s="96">
        <f t="shared" si="96"/>
        <v>180014</v>
      </c>
      <c r="BS398" s="96">
        <f t="shared" si="97"/>
        <v>1680000</v>
      </c>
      <c r="BT398" s="96">
        <f t="shared" si="98"/>
        <v>2415000</v>
      </c>
      <c r="BU398" s="98">
        <f t="shared" si="99"/>
        <v>2205000</v>
      </c>
      <c r="BV398" s="77">
        <f t="shared" si="100"/>
        <v>7305361</v>
      </c>
      <c r="BW398" s="9"/>
      <c r="BX398" s="9"/>
      <c r="BY398" s="9"/>
      <c r="BZ398" s="9"/>
      <c r="CA398" s="9"/>
      <c r="CB398" s="9"/>
      <c r="CC398" s="9"/>
      <c r="CD398" s="9"/>
      <c r="CE398" s="9"/>
      <c r="CF398" s="9"/>
      <c r="CG398" s="9"/>
      <c r="CH398" s="9"/>
      <c r="CI398" s="9"/>
      <c r="CJ398" s="9"/>
      <c r="CK398" s="9"/>
      <c r="CL398" s="9"/>
      <c r="CM398" s="9"/>
      <c r="CN398" s="9"/>
      <c r="CO398" s="9"/>
      <c r="CP398" s="9"/>
    </row>
    <row r="399" spans="1:94" ht="20.25" hidden="1" customHeight="1" x14ac:dyDescent="0.35">
      <c r="A399" s="79">
        <v>377</v>
      </c>
      <c r="B399" s="79" t="s">
        <v>35</v>
      </c>
      <c r="C399" s="80" t="s">
        <v>298</v>
      </c>
      <c r="D399" s="80" t="str">
        <f t="shared" si="68"/>
        <v>MANO DE OBRA|DEPOSITO LAVA VIDRIOS</v>
      </c>
      <c r="E399" s="81" t="s">
        <v>10</v>
      </c>
      <c r="F399" s="82">
        <v>1</v>
      </c>
      <c r="G399" s="83">
        <v>268804.55064628</v>
      </c>
      <c r="H399" s="84">
        <f t="shared" si="101"/>
        <v>319877.41526907316</v>
      </c>
      <c r="I399" s="84">
        <v>268804.55064628</v>
      </c>
      <c r="J399" s="84">
        <f t="shared" si="102"/>
        <v>319877.41526907316</v>
      </c>
      <c r="K399" s="84">
        <v>0.91392000000000007</v>
      </c>
      <c r="L399" s="84">
        <f t="shared" si="103"/>
        <v>1.0875648</v>
      </c>
      <c r="M399" s="84">
        <v>14.633599999999999</v>
      </c>
      <c r="N399" s="84">
        <f t="shared" si="104"/>
        <v>17.413983999999999</v>
      </c>
      <c r="O399" s="84">
        <v>10.88</v>
      </c>
      <c r="P399" s="84">
        <f t="shared" si="105"/>
        <v>12.9472</v>
      </c>
      <c r="Q399" s="84"/>
      <c r="R399" s="84">
        <f t="shared" si="69"/>
        <v>0</v>
      </c>
      <c r="S399" s="86">
        <v>87500</v>
      </c>
      <c r="T399" s="87">
        <f t="shared" si="106"/>
        <v>104125</v>
      </c>
      <c r="U399" s="87">
        <v>87500</v>
      </c>
      <c r="V399" s="87">
        <f t="shared" si="107"/>
        <v>104125</v>
      </c>
      <c r="W399" s="87">
        <v>87500</v>
      </c>
      <c r="X399" s="87">
        <f t="shared" si="108"/>
        <v>104125</v>
      </c>
      <c r="Y399" s="88">
        <v>87500</v>
      </c>
      <c r="Z399" s="87">
        <f t="shared" si="118"/>
        <v>104125</v>
      </c>
      <c r="AA399" s="87">
        <v>87500</v>
      </c>
      <c r="AB399" s="87">
        <f t="shared" si="109"/>
        <v>104125</v>
      </c>
      <c r="AC399" s="87">
        <v>87500</v>
      </c>
      <c r="AD399" s="87">
        <f t="shared" si="110"/>
        <v>104125</v>
      </c>
      <c r="AE399" s="89">
        <v>96300</v>
      </c>
      <c r="AF399" s="90">
        <f t="shared" si="111"/>
        <v>114597</v>
      </c>
      <c r="AG399" s="90">
        <v>96300</v>
      </c>
      <c r="AH399" s="90">
        <f t="shared" si="112"/>
        <v>114597</v>
      </c>
      <c r="AI399" s="90">
        <v>96300</v>
      </c>
      <c r="AJ399" s="90">
        <f t="shared" si="113"/>
        <v>114597</v>
      </c>
      <c r="AK399" s="90">
        <v>96300</v>
      </c>
      <c r="AL399" s="90">
        <f t="shared" si="114"/>
        <v>114597</v>
      </c>
      <c r="AM399" s="90">
        <v>96300</v>
      </c>
      <c r="AN399" s="90">
        <f t="shared" si="115"/>
        <v>114597</v>
      </c>
      <c r="AO399" s="90">
        <v>96300</v>
      </c>
      <c r="AP399" s="91">
        <f t="shared" si="116"/>
        <v>114597</v>
      </c>
      <c r="AQ399" s="92">
        <f t="shared" si="70"/>
        <v>150868.18354875999</v>
      </c>
      <c r="AR399" s="93">
        <f t="shared" si="71"/>
        <v>179533.13842302439</v>
      </c>
      <c r="AS399" s="94">
        <f t="shared" si="72"/>
        <v>150868.18354875999</v>
      </c>
      <c r="AT399" s="94">
        <f t="shared" si="73"/>
        <v>179533.13842302439</v>
      </c>
      <c r="AU399" s="94">
        <f t="shared" si="74"/>
        <v>61266.971306666674</v>
      </c>
      <c r="AV399" s="94">
        <f t="shared" si="75"/>
        <v>72907.695854933336</v>
      </c>
      <c r="AW399" s="94">
        <f t="shared" si="76"/>
        <v>61271.544533333334</v>
      </c>
      <c r="AX399" s="94">
        <f t="shared" si="77"/>
        <v>72913.137994666657</v>
      </c>
      <c r="AY399" s="94">
        <f t="shared" si="78"/>
        <v>61270.293333333335</v>
      </c>
      <c r="AZ399" s="94">
        <f t="shared" si="79"/>
        <v>72911.649066666665</v>
      </c>
      <c r="BA399" s="94">
        <f t="shared" si="80"/>
        <v>91900</v>
      </c>
      <c r="BB399" s="95">
        <f t="shared" si="81"/>
        <v>109361</v>
      </c>
      <c r="BC399" s="23"/>
      <c r="BD399" s="96">
        <f t="shared" si="82"/>
        <v>117495</v>
      </c>
      <c r="BE399" s="96">
        <f t="shared" si="83"/>
        <v>117495</v>
      </c>
      <c r="BF399" s="96">
        <f t="shared" si="84"/>
        <v>3</v>
      </c>
      <c r="BG399" s="96">
        <f t="shared" si="85"/>
        <v>44</v>
      </c>
      <c r="BH399" s="96">
        <f t="shared" si="86"/>
        <v>33</v>
      </c>
      <c r="BI399" s="96">
        <f t="shared" si="87"/>
        <v>91689</v>
      </c>
      <c r="BJ399" s="97">
        <f t="shared" si="88"/>
        <v>150868</v>
      </c>
      <c r="BK399" s="96">
        <f t="shared" si="89"/>
        <v>150868</v>
      </c>
      <c r="BL399" s="96">
        <f t="shared" si="90"/>
        <v>61267</v>
      </c>
      <c r="BM399" s="96">
        <f t="shared" si="91"/>
        <v>61272</v>
      </c>
      <c r="BN399" s="96">
        <f t="shared" si="92"/>
        <v>61270</v>
      </c>
      <c r="BO399" s="96">
        <f t="shared" si="93"/>
        <v>91900</v>
      </c>
      <c r="BP399" s="97">
        <f t="shared" si="94"/>
        <v>91900</v>
      </c>
      <c r="BQ399" s="96">
        <f t="shared" si="95"/>
        <v>91900</v>
      </c>
      <c r="BR399" s="96">
        <f t="shared" si="96"/>
        <v>91900</v>
      </c>
      <c r="BS399" s="96">
        <f t="shared" si="97"/>
        <v>91900</v>
      </c>
      <c r="BT399" s="96">
        <f t="shared" si="98"/>
        <v>91900</v>
      </c>
      <c r="BU399" s="98">
        <f t="shared" si="99"/>
        <v>91900</v>
      </c>
      <c r="BV399" s="77">
        <f t="shared" si="100"/>
        <v>551400</v>
      </c>
      <c r="BW399" s="9"/>
      <c r="BX399" s="9"/>
      <c r="BY399" s="9"/>
      <c r="BZ399" s="9"/>
      <c r="CA399" s="9"/>
      <c r="CB399" s="9"/>
      <c r="CC399" s="9"/>
      <c r="CD399" s="9"/>
      <c r="CE399" s="9"/>
      <c r="CF399" s="9"/>
      <c r="CG399" s="9"/>
      <c r="CH399" s="9"/>
      <c r="CI399" s="9"/>
      <c r="CJ399" s="9"/>
      <c r="CK399" s="9"/>
      <c r="CL399" s="9"/>
      <c r="CM399" s="9"/>
      <c r="CN399" s="9"/>
      <c r="CO399" s="9"/>
      <c r="CP399" s="9"/>
    </row>
    <row r="400" spans="1:94" ht="20.25" hidden="1" customHeight="1" x14ac:dyDescent="0.35">
      <c r="A400" s="99">
        <v>378</v>
      </c>
      <c r="B400" s="99" t="s">
        <v>21</v>
      </c>
      <c r="C400" s="80" t="s">
        <v>298</v>
      </c>
      <c r="D400" s="80" t="str">
        <f t="shared" si="68"/>
        <v>REPUESTOS|DEPOSITO LAVA VIDRIOS</v>
      </c>
      <c r="E400" s="81" t="s">
        <v>84</v>
      </c>
      <c r="F400" s="82">
        <v>1</v>
      </c>
      <c r="G400" s="83">
        <v>181161.42396423299</v>
      </c>
      <c r="H400" s="84">
        <f t="shared" si="101"/>
        <v>215582.09451743725</v>
      </c>
      <c r="I400" s="84">
        <v>217330.80324819399</v>
      </c>
      <c r="J400" s="84">
        <f t="shared" si="102"/>
        <v>258623.65586535083</v>
      </c>
      <c r="K400" s="84">
        <v>105471.08992</v>
      </c>
      <c r="L400" s="84">
        <f t="shared" si="103"/>
        <v>125510.59700479999</v>
      </c>
      <c r="M400" s="84">
        <v>18.289280000000002</v>
      </c>
      <c r="N400" s="84">
        <f t="shared" si="104"/>
        <v>21.764243199999999</v>
      </c>
      <c r="O400" s="84">
        <v>14.144000000000002</v>
      </c>
      <c r="P400" s="84">
        <f t="shared" si="105"/>
        <v>16.83136</v>
      </c>
      <c r="Q400" s="84"/>
      <c r="R400" s="84">
        <f t="shared" si="69"/>
        <v>0</v>
      </c>
      <c r="S400" s="86">
        <v>245000</v>
      </c>
      <c r="T400" s="87">
        <f t="shared" si="106"/>
        <v>291550</v>
      </c>
      <c r="U400" s="87">
        <v>245000</v>
      </c>
      <c r="V400" s="87">
        <f t="shared" si="107"/>
        <v>291550</v>
      </c>
      <c r="W400" s="87">
        <v>352941</v>
      </c>
      <c r="X400" s="87">
        <f t="shared" si="108"/>
        <v>419999.79</v>
      </c>
      <c r="Y400" s="88">
        <v>350000</v>
      </c>
      <c r="Z400" s="87">
        <f t="shared" si="118"/>
        <v>416500</v>
      </c>
      <c r="AA400" s="87">
        <v>450000</v>
      </c>
      <c r="AB400" s="87">
        <f t="shared" si="109"/>
        <v>535500</v>
      </c>
      <c r="AC400" s="87">
        <v>350000</v>
      </c>
      <c r="AD400" s="87">
        <f t="shared" si="110"/>
        <v>416500</v>
      </c>
      <c r="AE400" s="89">
        <v>269500</v>
      </c>
      <c r="AF400" s="90">
        <f t="shared" si="111"/>
        <v>320705</v>
      </c>
      <c r="AG400" s="90">
        <v>269500</v>
      </c>
      <c r="AH400" s="90">
        <f t="shared" si="112"/>
        <v>320705</v>
      </c>
      <c r="AI400" s="90">
        <v>388200</v>
      </c>
      <c r="AJ400" s="90">
        <f t="shared" si="113"/>
        <v>461958</v>
      </c>
      <c r="AK400" s="90">
        <v>385000</v>
      </c>
      <c r="AL400" s="90">
        <f t="shared" si="114"/>
        <v>458150</v>
      </c>
      <c r="AM400" s="90">
        <v>495000</v>
      </c>
      <c r="AN400" s="90">
        <f t="shared" si="115"/>
        <v>589050</v>
      </c>
      <c r="AO400" s="90">
        <v>385000</v>
      </c>
      <c r="AP400" s="91">
        <f t="shared" si="116"/>
        <v>458150</v>
      </c>
      <c r="AQ400" s="92">
        <f t="shared" si="70"/>
        <v>231887.14132141101</v>
      </c>
      <c r="AR400" s="93">
        <f t="shared" si="71"/>
        <v>275945.69817247911</v>
      </c>
      <c r="AS400" s="94">
        <f t="shared" si="72"/>
        <v>243943.60108273136</v>
      </c>
      <c r="AT400" s="94">
        <f t="shared" si="73"/>
        <v>290292.88528845028</v>
      </c>
      <c r="AU400" s="94">
        <f t="shared" si="74"/>
        <v>282204.02997333329</v>
      </c>
      <c r="AV400" s="94">
        <f t="shared" si="75"/>
        <v>335822.7956682666</v>
      </c>
      <c r="AW400" s="94">
        <f t="shared" si="76"/>
        <v>245006.09642666669</v>
      </c>
      <c r="AX400" s="94">
        <f t="shared" si="77"/>
        <v>291557.25474773336</v>
      </c>
      <c r="AY400" s="94">
        <f t="shared" si="78"/>
        <v>315004.71466666664</v>
      </c>
      <c r="AZ400" s="94">
        <f t="shared" si="79"/>
        <v>374855.6104533333</v>
      </c>
      <c r="BA400" s="94">
        <f t="shared" si="80"/>
        <v>367500</v>
      </c>
      <c r="BB400" s="95">
        <f t="shared" si="81"/>
        <v>437325</v>
      </c>
      <c r="BC400" s="23"/>
      <c r="BD400" s="96">
        <f t="shared" si="82"/>
        <v>225358</v>
      </c>
      <c r="BE400" s="96">
        <f t="shared" si="83"/>
        <v>242063</v>
      </c>
      <c r="BF400" s="96">
        <f t="shared" si="84"/>
        <v>201469</v>
      </c>
      <c r="BG400" s="96">
        <f t="shared" si="85"/>
        <v>55</v>
      </c>
      <c r="BH400" s="96">
        <f t="shared" si="86"/>
        <v>42</v>
      </c>
      <c r="BI400" s="96">
        <f t="shared" si="87"/>
        <v>366667</v>
      </c>
      <c r="BJ400" s="97">
        <f t="shared" si="88"/>
        <v>231887</v>
      </c>
      <c r="BK400" s="96">
        <f t="shared" si="89"/>
        <v>243944</v>
      </c>
      <c r="BL400" s="96">
        <f t="shared" si="90"/>
        <v>282204</v>
      </c>
      <c r="BM400" s="96">
        <f t="shared" si="91"/>
        <v>245006</v>
      </c>
      <c r="BN400" s="96">
        <f t="shared" si="92"/>
        <v>315005</v>
      </c>
      <c r="BO400" s="96">
        <f t="shared" si="93"/>
        <v>367500</v>
      </c>
      <c r="BP400" s="97">
        <f t="shared" si="94"/>
        <v>231887</v>
      </c>
      <c r="BQ400" s="96">
        <f t="shared" si="95"/>
        <v>243944</v>
      </c>
      <c r="BR400" s="96">
        <f t="shared" si="96"/>
        <v>370571</v>
      </c>
      <c r="BS400" s="96">
        <f t="shared" si="97"/>
        <v>367500</v>
      </c>
      <c r="BT400" s="96">
        <f t="shared" si="98"/>
        <v>472500</v>
      </c>
      <c r="BU400" s="98">
        <f t="shared" si="99"/>
        <v>367500</v>
      </c>
      <c r="BV400" s="77">
        <f t="shared" si="100"/>
        <v>2053902</v>
      </c>
      <c r="BW400" s="9"/>
      <c r="BX400" s="9"/>
      <c r="BY400" s="9"/>
      <c r="BZ400" s="9"/>
      <c r="CA400" s="9"/>
      <c r="CB400" s="9"/>
      <c r="CC400" s="9"/>
      <c r="CD400" s="9"/>
      <c r="CE400" s="9"/>
      <c r="CF400" s="9"/>
      <c r="CG400" s="9"/>
      <c r="CH400" s="9"/>
      <c r="CI400" s="9"/>
      <c r="CJ400" s="9"/>
      <c r="CK400" s="9"/>
      <c r="CL400" s="9"/>
      <c r="CM400" s="9"/>
      <c r="CN400" s="9"/>
      <c r="CO400" s="9"/>
      <c r="CP400" s="9"/>
    </row>
    <row r="401" spans="1:94" ht="20.25" hidden="1" customHeight="1" x14ac:dyDescent="0.35">
      <c r="A401" s="79">
        <v>379</v>
      </c>
      <c r="B401" s="79" t="s">
        <v>35</v>
      </c>
      <c r="C401" s="80" t="s">
        <v>299</v>
      </c>
      <c r="D401" s="80" t="str">
        <f t="shared" si="68"/>
        <v>MANO DE OBRA|DESACTIVACION SISTEMA ALTA TENSION</v>
      </c>
      <c r="E401" s="81" t="s">
        <v>10</v>
      </c>
      <c r="F401" s="82">
        <v>1</v>
      </c>
      <c r="G401" s="83"/>
      <c r="H401" s="84">
        <f t="shared" si="101"/>
        <v>0</v>
      </c>
      <c r="I401" s="84"/>
      <c r="J401" s="84">
        <f t="shared" si="102"/>
        <v>0</v>
      </c>
      <c r="K401" s="84"/>
      <c r="L401" s="84">
        <f t="shared" si="103"/>
        <v>0</v>
      </c>
      <c r="M401" s="84"/>
      <c r="N401" s="84">
        <f t="shared" si="104"/>
        <v>0</v>
      </c>
      <c r="O401" s="84"/>
      <c r="P401" s="84">
        <f t="shared" si="105"/>
        <v>0</v>
      </c>
      <c r="Q401" s="84"/>
      <c r="R401" s="84">
        <f t="shared" si="69"/>
        <v>0</v>
      </c>
      <c r="S401" s="86"/>
      <c r="T401" s="87">
        <f t="shared" si="106"/>
        <v>0</v>
      </c>
      <c r="U401" s="87"/>
      <c r="V401" s="87">
        <f t="shared" si="107"/>
        <v>0</v>
      </c>
      <c r="W401" s="87"/>
      <c r="X401" s="87">
        <f t="shared" si="108"/>
        <v>0</v>
      </c>
      <c r="Y401" s="88"/>
      <c r="Z401" s="87">
        <f t="shared" si="118"/>
        <v>0</v>
      </c>
      <c r="AA401" s="87"/>
      <c r="AB401" s="87">
        <f t="shared" si="109"/>
        <v>0</v>
      </c>
      <c r="AC401" s="87">
        <v>87500</v>
      </c>
      <c r="AD401" s="87">
        <f t="shared" si="110"/>
        <v>104125</v>
      </c>
      <c r="AE401" s="89"/>
      <c r="AF401" s="90">
        <f t="shared" si="111"/>
        <v>0</v>
      </c>
      <c r="AG401" s="90"/>
      <c r="AH401" s="90">
        <f t="shared" si="112"/>
        <v>0</v>
      </c>
      <c r="AI401" s="90"/>
      <c r="AJ401" s="90">
        <f t="shared" si="113"/>
        <v>0</v>
      </c>
      <c r="AK401" s="90"/>
      <c r="AL401" s="90">
        <f t="shared" si="114"/>
        <v>0</v>
      </c>
      <c r="AM401" s="90"/>
      <c r="AN401" s="90">
        <f t="shared" si="115"/>
        <v>0</v>
      </c>
      <c r="AO401" s="90">
        <v>96300</v>
      </c>
      <c r="AP401" s="91">
        <f t="shared" si="116"/>
        <v>114597</v>
      </c>
      <c r="AQ401" s="92" t="e">
        <f t="shared" si="70"/>
        <v>#DIV/0!</v>
      </c>
      <c r="AR401" s="93" t="e">
        <f t="shared" si="71"/>
        <v>#DIV/0!</v>
      </c>
      <c r="AS401" s="94" t="e">
        <f t="shared" si="72"/>
        <v>#DIV/0!</v>
      </c>
      <c r="AT401" s="94" t="e">
        <f t="shared" si="73"/>
        <v>#DIV/0!</v>
      </c>
      <c r="AU401" s="94" t="e">
        <f t="shared" si="74"/>
        <v>#DIV/0!</v>
      </c>
      <c r="AV401" s="94" t="e">
        <f t="shared" si="75"/>
        <v>#DIV/0!</v>
      </c>
      <c r="AW401" s="94" t="e">
        <f t="shared" si="76"/>
        <v>#DIV/0!</v>
      </c>
      <c r="AX401" s="94" t="e">
        <f t="shared" si="77"/>
        <v>#DIV/0!</v>
      </c>
      <c r="AY401" s="94" t="e">
        <f t="shared" si="78"/>
        <v>#DIV/0!</v>
      </c>
      <c r="AZ401" s="94" t="e">
        <f t="shared" si="79"/>
        <v>#DIV/0!</v>
      </c>
      <c r="BA401" s="94">
        <f t="shared" si="80"/>
        <v>91900</v>
      </c>
      <c r="BB401" s="95">
        <f t="shared" si="81"/>
        <v>109361</v>
      </c>
      <c r="BC401" s="23"/>
      <c r="BD401" s="96">
        <f t="shared" si="82"/>
        <v>0</v>
      </c>
      <c r="BE401" s="96">
        <f t="shared" si="83"/>
        <v>0</v>
      </c>
      <c r="BF401" s="96">
        <f t="shared" si="84"/>
        <v>0</v>
      </c>
      <c r="BG401" s="96">
        <f t="shared" si="85"/>
        <v>0</v>
      </c>
      <c r="BH401" s="96">
        <f t="shared" si="86"/>
        <v>0</v>
      </c>
      <c r="BI401" s="96">
        <f t="shared" si="87"/>
        <v>91689</v>
      </c>
      <c r="BJ401" s="97">
        <f t="shared" si="88"/>
        <v>0</v>
      </c>
      <c r="BK401" s="96">
        <f t="shared" si="89"/>
        <v>0</v>
      </c>
      <c r="BL401" s="96">
        <f t="shared" si="90"/>
        <v>0</v>
      </c>
      <c r="BM401" s="96">
        <f t="shared" si="91"/>
        <v>0</v>
      </c>
      <c r="BN401" s="96">
        <f t="shared" si="92"/>
        <v>0</v>
      </c>
      <c r="BO401" s="96">
        <f t="shared" si="93"/>
        <v>91900</v>
      </c>
      <c r="BP401" s="97">
        <f t="shared" si="94"/>
        <v>0</v>
      </c>
      <c r="BQ401" s="96">
        <f t="shared" si="95"/>
        <v>0</v>
      </c>
      <c r="BR401" s="96">
        <f t="shared" si="96"/>
        <v>0</v>
      </c>
      <c r="BS401" s="96">
        <f t="shared" si="97"/>
        <v>0</v>
      </c>
      <c r="BT401" s="96">
        <f t="shared" si="98"/>
        <v>0</v>
      </c>
      <c r="BU401" s="98">
        <f t="shared" si="99"/>
        <v>91900</v>
      </c>
      <c r="BV401" s="77">
        <f t="shared" si="100"/>
        <v>91900</v>
      </c>
      <c r="BW401" s="9"/>
      <c r="BX401" s="9"/>
      <c r="BY401" s="9"/>
      <c r="BZ401" s="9"/>
      <c r="CA401" s="9"/>
      <c r="CB401" s="9"/>
      <c r="CC401" s="9"/>
      <c r="CD401" s="9"/>
      <c r="CE401" s="9"/>
      <c r="CF401" s="9"/>
      <c r="CG401" s="9"/>
      <c r="CH401" s="9"/>
      <c r="CI401" s="9"/>
      <c r="CJ401" s="9"/>
      <c r="CK401" s="9"/>
      <c r="CL401" s="9"/>
      <c r="CM401" s="9"/>
      <c r="CN401" s="9"/>
      <c r="CO401" s="9"/>
      <c r="CP401" s="9"/>
    </row>
    <row r="402" spans="1:94" ht="20.25" hidden="1" customHeight="1" x14ac:dyDescent="0.35">
      <c r="A402" s="79">
        <v>380</v>
      </c>
      <c r="B402" s="79" t="s">
        <v>35</v>
      </c>
      <c r="C402" s="80" t="s">
        <v>300</v>
      </c>
      <c r="D402" s="80" t="str">
        <f t="shared" si="68"/>
        <v>MANO DE OBRA|DESENGRASANTE</v>
      </c>
      <c r="E402" s="81" t="s">
        <v>10</v>
      </c>
      <c r="F402" s="82">
        <v>1</v>
      </c>
      <c r="G402" s="83">
        <v>44800.299635755</v>
      </c>
      <c r="H402" s="84">
        <f t="shared" si="101"/>
        <v>53312.356566548449</v>
      </c>
      <c r="I402" s="84">
        <v>44800.299635755</v>
      </c>
      <c r="J402" s="84">
        <f t="shared" si="102"/>
        <v>53312.356566548449</v>
      </c>
      <c r="K402" s="84">
        <v>0.91392000000000007</v>
      </c>
      <c r="L402" s="84">
        <f t="shared" si="103"/>
        <v>1.0875648</v>
      </c>
      <c r="M402" s="84">
        <v>14.633599999999999</v>
      </c>
      <c r="N402" s="84">
        <f t="shared" si="104"/>
        <v>17.413983999999999</v>
      </c>
      <c r="O402" s="84">
        <v>10.88</v>
      </c>
      <c r="P402" s="84">
        <f t="shared" si="105"/>
        <v>12.9472</v>
      </c>
      <c r="Q402" s="84"/>
      <c r="R402" s="84">
        <f t="shared" si="69"/>
        <v>0</v>
      </c>
      <c r="S402" s="86">
        <v>44500</v>
      </c>
      <c r="T402" s="87">
        <f t="shared" si="106"/>
        <v>52955</v>
      </c>
      <c r="U402" s="87">
        <v>44500</v>
      </c>
      <c r="V402" s="87">
        <f t="shared" si="107"/>
        <v>52955</v>
      </c>
      <c r="W402" s="87">
        <v>44500</v>
      </c>
      <c r="X402" s="87">
        <f t="shared" si="108"/>
        <v>52955</v>
      </c>
      <c r="Y402" s="88">
        <v>44500</v>
      </c>
      <c r="Z402" s="87">
        <f t="shared" si="118"/>
        <v>52955</v>
      </c>
      <c r="AA402" s="87">
        <v>44500</v>
      </c>
      <c r="AB402" s="87">
        <f t="shared" si="109"/>
        <v>52955</v>
      </c>
      <c r="AC402" s="87">
        <v>44500</v>
      </c>
      <c r="AD402" s="87">
        <f t="shared" si="110"/>
        <v>52955</v>
      </c>
      <c r="AE402" s="89">
        <v>49000</v>
      </c>
      <c r="AF402" s="90">
        <f t="shared" si="111"/>
        <v>58310</v>
      </c>
      <c r="AG402" s="90">
        <v>49000</v>
      </c>
      <c r="AH402" s="90">
        <f t="shared" si="112"/>
        <v>58310</v>
      </c>
      <c r="AI402" s="90">
        <v>49000</v>
      </c>
      <c r="AJ402" s="90">
        <f t="shared" si="113"/>
        <v>58310</v>
      </c>
      <c r="AK402" s="90">
        <v>49000</v>
      </c>
      <c r="AL402" s="90">
        <f t="shared" si="114"/>
        <v>58310</v>
      </c>
      <c r="AM402" s="90">
        <v>49000</v>
      </c>
      <c r="AN402" s="90">
        <f t="shared" si="115"/>
        <v>58310</v>
      </c>
      <c r="AO402" s="90">
        <v>49000</v>
      </c>
      <c r="AP402" s="91">
        <f t="shared" si="116"/>
        <v>58310</v>
      </c>
      <c r="AQ402" s="92">
        <f t="shared" si="70"/>
        <v>46100.099878585002</v>
      </c>
      <c r="AR402" s="93">
        <f t="shared" si="71"/>
        <v>54859.11885551615</v>
      </c>
      <c r="AS402" s="94">
        <f t="shared" si="72"/>
        <v>46100.099878585002</v>
      </c>
      <c r="AT402" s="94">
        <f t="shared" si="73"/>
        <v>54859.11885551615</v>
      </c>
      <c r="AU402" s="94">
        <f t="shared" si="74"/>
        <v>31166.971306666663</v>
      </c>
      <c r="AV402" s="94">
        <f t="shared" si="75"/>
        <v>37088.695854933329</v>
      </c>
      <c r="AW402" s="94">
        <f t="shared" si="76"/>
        <v>31171.544533333334</v>
      </c>
      <c r="AX402" s="94">
        <f t="shared" si="77"/>
        <v>37094.137994666664</v>
      </c>
      <c r="AY402" s="94">
        <f t="shared" si="78"/>
        <v>31170.293333333335</v>
      </c>
      <c r="AZ402" s="94">
        <f t="shared" si="79"/>
        <v>37092.649066666665</v>
      </c>
      <c r="BA402" s="94">
        <f t="shared" si="80"/>
        <v>46750</v>
      </c>
      <c r="BB402" s="95">
        <f t="shared" si="81"/>
        <v>55632.5</v>
      </c>
      <c r="BC402" s="23"/>
      <c r="BD402" s="96">
        <f t="shared" si="82"/>
        <v>46011</v>
      </c>
      <c r="BE402" s="96">
        <f t="shared" si="83"/>
        <v>46011</v>
      </c>
      <c r="BF402" s="96">
        <f t="shared" si="84"/>
        <v>3</v>
      </c>
      <c r="BG402" s="96">
        <f t="shared" si="85"/>
        <v>44</v>
      </c>
      <c r="BH402" s="96">
        <f t="shared" si="86"/>
        <v>33</v>
      </c>
      <c r="BI402" s="96">
        <f t="shared" si="87"/>
        <v>46642</v>
      </c>
      <c r="BJ402" s="97">
        <f t="shared" si="88"/>
        <v>46100</v>
      </c>
      <c r="BK402" s="96">
        <f t="shared" si="89"/>
        <v>46100</v>
      </c>
      <c r="BL402" s="96">
        <f t="shared" si="90"/>
        <v>31167</v>
      </c>
      <c r="BM402" s="96">
        <f t="shared" si="91"/>
        <v>31172</v>
      </c>
      <c r="BN402" s="96">
        <f t="shared" si="92"/>
        <v>31170</v>
      </c>
      <c r="BO402" s="96">
        <f t="shared" si="93"/>
        <v>46750</v>
      </c>
      <c r="BP402" s="97">
        <f t="shared" si="94"/>
        <v>46100</v>
      </c>
      <c r="BQ402" s="96">
        <f t="shared" si="95"/>
        <v>46100</v>
      </c>
      <c r="BR402" s="96">
        <f t="shared" si="96"/>
        <v>46750</v>
      </c>
      <c r="BS402" s="96">
        <f t="shared" si="97"/>
        <v>46750</v>
      </c>
      <c r="BT402" s="96">
        <f t="shared" si="98"/>
        <v>46750</v>
      </c>
      <c r="BU402" s="98">
        <f t="shared" si="99"/>
        <v>46750</v>
      </c>
      <c r="BV402" s="77">
        <f t="shared" si="100"/>
        <v>279200</v>
      </c>
      <c r="BW402" s="9"/>
      <c r="BX402" s="9"/>
      <c r="BY402" s="9"/>
      <c r="BZ402" s="9"/>
      <c r="CA402" s="9"/>
      <c r="CB402" s="9"/>
      <c r="CC402" s="9"/>
      <c r="CD402" s="9"/>
      <c r="CE402" s="9"/>
      <c r="CF402" s="9"/>
      <c r="CG402" s="9"/>
      <c r="CH402" s="9"/>
      <c r="CI402" s="9"/>
      <c r="CJ402" s="9"/>
      <c r="CK402" s="9"/>
      <c r="CL402" s="9"/>
      <c r="CM402" s="9"/>
      <c r="CN402" s="9"/>
      <c r="CO402" s="9"/>
      <c r="CP402" s="9"/>
    </row>
    <row r="403" spans="1:94" ht="20.25" hidden="1" customHeight="1" x14ac:dyDescent="0.35">
      <c r="A403" s="99">
        <v>381</v>
      </c>
      <c r="B403" s="99" t="s">
        <v>21</v>
      </c>
      <c r="C403" s="80" t="s">
        <v>300</v>
      </c>
      <c r="D403" s="80" t="str">
        <f t="shared" si="68"/>
        <v>REPUESTOS|DESENGRASANTE</v>
      </c>
      <c r="E403" s="81" t="s">
        <v>84</v>
      </c>
      <c r="F403" s="82">
        <v>1</v>
      </c>
      <c r="G403" s="83">
        <v>34732.224929229</v>
      </c>
      <c r="H403" s="84">
        <f t="shared" si="101"/>
        <v>41331.347665782509</v>
      </c>
      <c r="I403" s="84">
        <v>46550.373881172993</v>
      </c>
      <c r="J403" s="84">
        <f t="shared" si="102"/>
        <v>55394.944918595858</v>
      </c>
      <c r="K403" s="84">
        <v>29376.000000000004</v>
      </c>
      <c r="L403" s="84">
        <f t="shared" si="103"/>
        <v>34957.440000000002</v>
      </c>
      <c r="M403" s="84">
        <v>16.461440000000003</v>
      </c>
      <c r="N403" s="84">
        <f t="shared" si="104"/>
        <v>19.589113600000005</v>
      </c>
      <c r="O403" s="84">
        <v>14.144000000000002</v>
      </c>
      <c r="P403" s="84">
        <f t="shared" si="105"/>
        <v>16.83136</v>
      </c>
      <c r="Q403" s="84"/>
      <c r="R403" s="84">
        <f t="shared" si="69"/>
        <v>0</v>
      </c>
      <c r="S403" s="86">
        <v>62000</v>
      </c>
      <c r="T403" s="87">
        <f t="shared" si="106"/>
        <v>73780</v>
      </c>
      <c r="U403" s="87">
        <v>62000</v>
      </c>
      <c r="V403" s="87">
        <f t="shared" si="107"/>
        <v>73780</v>
      </c>
      <c r="W403" s="87">
        <v>62000</v>
      </c>
      <c r="X403" s="87">
        <f t="shared" si="108"/>
        <v>73780</v>
      </c>
      <c r="Y403" s="88">
        <v>62000</v>
      </c>
      <c r="Z403" s="87">
        <f t="shared" si="118"/>
        <v>73780</v>
      </c>
      <c r="AA403" s="87">
        <v>62000</v>
      </c>
      <c r="AB403" s="87">
        <f t="shared" si="109"/>
        <v>73780</v>
      </c>
      <c r="AC403" s="87">
        <v>62000</v>
      </c>
      <c r="AD403" s="87">
        <f t="shared" si="110"/>
        <v>73780</v>
      </c>
      <c r="AE403" s="89">
        <v>68200</v>
      </c>
      <c r="AF403" s="90">
        <f t="shared" si="111"/>
        <v>81158</v>
      </c>
      <c r="AG403" s="90">
        <v>68200</v>
      </c>
      <c r="AH403" s="90">
        <f t="shared" si="112"/>
        <v>81158</v>
      </c>
      <c r="AI403" s="90">
        <v>68200</v>
      </c>
      <c r="AJ403" s="90">
        <f t="shared" si="113"/>
        <v>81158</v>
      </c>
      <c r="AK403" s="90">
        <v>68200</v>
      </c>
      <c r="AL403" s="90">
        <f t="shared" si="114"/>
        <v>81158</v>
      </c>
      <c r="AM403" s="90">
        <v>68200</v>
      </c>
      <c r="AN403" s="90">
        <f t="shared" si="115"/>
        <v>81158</v>
      </c>
      <c r="AO403" s="90">
        <v>68200</v>
      </c>
      <c r="AP403" s="91">
        <f t="shared" si="116"/>
        <v>81158</v>
      </c>
      <c r="AQ403" s="92">
        <f t="shared" si="70"/>
        <v>54977.408309743005</v>
      </c>
      <c r="AR403" s="93">
        <f t="shared" si="71"/>
        <v>65423.11588859417</v>
      </c>
      <c r="AS403" s="94">
        <f t="shared" si="72"/>
        <v>58916.791293724331</v>
      </c>
      <c r="AT403" s="94">
        <f t="shared" si="73"/>
        <v>70110.98163953195</v>
      </c>
      <c r="AU403" s="94">
        <f t="shared" si="74"/>
        <v>53192</v>
      </c>
      <c r="AV403" s="94">
        <f t="shared" si="75"/>
        <v>63298.479999999996</v>
      </c>
      <c r="AW403" s="94">
        <f t="shared" si="76"/>
        <v>43405.487146666666</v>
      </c>
      <c r="AX403" s="94">
        <f t="shared" si="77"/>
        <v>51652.529704533328</v>
      </c>
      <c r="AY403" s="94">
        <f t="shared" si="78"/>
        <v>43404.714666666667</v>
      </c>
      <c r="AZ403" s="94">
        <f t="shared" si="79"/>
        <v>51651.610453333335</v>
      </c>
      <c r="BA403" s="94">
        <f t="shared" si="80"/>
        <v>65100</v>
      </c>
      <c r="BB403" s="95">
        <f t="shared" si="81"/>
        <v>77469</v>
      </c>
      <c r="BC403" s="23"/>
      <c r="BD403" s="96">
        <f t="shared" si="82"/>
        <v>50350</v>
      </c>
      <c r="BE403" s="96">
        <f t="shared" si="83"/>
        <v>57390</v>
      </c>
      <c r="BF403" s="96">
        <f t="shared" si="84"/>
        <v>46273</v>
      </c>
      <c r="BG403" s="96">
        <f t="shared" si="85"/>
        <v>49</v>
      </c>
      <c r="BH403" s="96">
        <f t="shared" si="86"/>
        <v>42</v>
      </c>
      <c r="BI403" s="96">
        <f t="shared" si="87"/>
        <v>64952</v>
      </c>
      <c r="BJ403" s="97">
        <f t="shared" si="88"/>
        <v>54977</v>
      </c>
      <c r="BK403" s="96">
        <f t="shared" si="89"/>
        <v>58917</v>
      </c>
      <c r="BL403" s="96">
        <f t="shared" si="90"/>
        <v>53192</v>
      </c>
      <c r="BM403" s="96">
        <f t="shared" si="91"/>
        <v>43405</v>
      </c>
      <c r="BN403" s="96">
        <f t="shared" si="92"/>
        <v>43405</v>
      </c>
      <c r="BO403" s="96">
        <f t="shared" si="93"/>
        <v>65100</v>
      </c>
      <c r="BP403" s="97">
        <f t="shared" si="94"/>
        <v>54977</v>
      </c>
      <c r="BQ403" s="96">
        <f t="shared" si="95"/>
        <v>58917</v>
      </c>
      <c r="BR403" s="96">
        <f t="shared" si="96"/>
        <v>65100</v>
      </c>
      <c r="BS403" s="96">
        <f t="shared" si="97"/>
        <v>65100</v>
      </c>
      <c r="BT403" s="96">
        <f t="shared" si="98"/>
        <v>65100</v>
      </c>
      <c r="BU403" s="98">
        <f t="shared" si="99"/>
        <v>65100</v>
      </c>
      <c r="BV403" s="77">
        <f t="shared" si="100"/>
        <v>374294</v>
      </c>
      <c r="BW403" s="9"/>
      <c r="BX403" s="9"/>
      <c r="BY403" s="9"/>
      <c r="BZ403" s="9"/>
      <c r="CA403" s="9"/>
      <c r="CB403" s="9"/>
      <c r="CC403" s="9"/>
      <c r="CD403" s="9"/>
      <c r="CE403" s="9"/>
      <c r="CF403" s="9"/>
      <c r="CG403" s="9"/>
      <c r="CH403" s="9"/>
      <c r="CI403" s="9"/>
      <c r="CJ403" s="9"/>
      <c r="CK403" s="9"/>
      <c r="CL403" s="9"/>
      <c r="CM403" s="9"/>
      <c r="CN403" s="9"/>
      <c r="CO403" s="9"/>
      <c r="CP403" s="9"/>
    </row>
    <row r="404" spans="1:94" ht="20.25" hidden="1" customHeight="1" x14ac:dyDescent="0.35">
      <c r="A404" s="79">
        <v>382</v>
      </c>
      <c r="B404" s="79" t="s">
        <v>35</v>
      </c>
      <c r="C404" s="80" t="s">
        <v>301</v>
      </c>
      <c r="D404" s="80" t="str">
        <f t="shared" si="68"/>
        <v>MANO DE OBRA|DESMONTAR Y MONTAR BOCIN</v>
      </c>
      <c r="E404" s="81" t="s">
        <v>10</v>
      </c>
      <c r="F404" s="82">
        <v>1</v>
      </c>
      <c r="G404" s="83">
        <v>179203.03743462899</v>
      </c>
      <c r="H404" s="84">
        <f t="shared" si="101"/>
        <v>213251.61454720848</v>
      </c>
      <c r="I404" s="84">
        <v>179203.03743462899</v>
      </c>
      <c r="J404" s="84">
        <f t="shared" si="102"/>
        <v>213251.61454720848</v>
      </c>
      <c r="K404" s="84">
        <v>0.91392000000000007</v>
      </c>
      <c r="L404" s="84">
        <f t="shared" si="103"/>
        <v>1.0875648</v>
      </c>
      <c r="M404" s="84">
        <v>37737.138560000007</v>
      </c>
      <c r="N404" s="84">
        <f t="shared" si="104"/>
        <v>44907.194886400008</v>
      </c>
      <c r="O404" s="84">
        <v>19127.04</v>
      </c>
      <c r="P404" s="84">
        <f t="shared" si="105"/>
        <v>22761.177599999999</v>
      </c>
      <c r="Q404" s="84"/>
      <c r="R404" s="84">
        <f t="shared" si="69"/>
        <v>0</v>
      </c>
      <c r="S404" s="86">
        <v>175000</v>
      </c>
      <c r="T404" s="87">
        <f t="shared" si="106"/>
        <v>208250</v>
      </c>
      <c r="U404" s="87">
        <v>175000</v>
      </c>
      <c r="V404" s="87">
        <f t="shared" si="107"/>
        <v>208250</v>
      </c>
      <c r="W404" s="87">
        <v>175000</v>
      </c>
      <c r="X404" s="87">
        <f t="shared" si="108"/>
        <v>208250</v>
      </c>
      <c r="Y404" s="88">
        <v>175000</v>
      </c>
      <c r="Z404" s="87">
        <f t="shared" si="118"/>
        <v>208250</v>
      </c>
      <c r="AA404" s="87">
        <v>175000</v>
      </c>
      <c r="AB404" s="87">
        <f t="shared" si="109"/>
        <v>208250</v>
      </c>
      <c r="AC404" s="87">
        <v>175000</v>
      </c>
      <c r="AD404" s="87">
        <f t="shared" si="110"/>
        <v>208250</v>
      </c>
      <c r="AE404" s="89">
        <v>192500</v>
      </c>
      <c r="AF404" s="90">
        <f t="shared" si="111"/>
        <v>229075</v>
      </c>
      <c r="AG404" s="90">
        <v>192500</v>
      </c>
      <c r="AH404" s="90">
        <f t="shared" si="112"/>
        <v>229075</v>
      </c>
      <c r="AI404" s="90">
        <v>192500</v>
      </c>
      <c r="AJ404" s="90">
        <f t="shared" si="113"/>
        <v>229075</v>
      </c>
      <c r="AK404" s="90">
        <v>192500</v>
      </c>
      <c r="AL404" s="90">
        <f t="shared" si="114"/>
        <v>229075</v>
      </c>
      <c r="AM404" s="90">
        <v>192500</v>
      </c>
      <c r="AN404" s="90">
        <f t="shared" si="115"/>
        <v>229075</v>
      </c>
      <c r="AO404" s="90">
        <v>192500</v>
      </c>
      <c r="AP404" s="91">
        <f t="shared" si="116"/>
        <v>229075</v>
      </c>
      <c r="AQ404" s="92">
        <f t="shared" si="70"/>
        <v>182234.34581154297</v>
      </c>
      <c r="AR404" s="93">
        <f t="shared" si="71"/>
        <v>216858.87151573613</v>
      </c>
      <c r="AS404" s="94">
        <f t="shared" si="72"/>
        <v>182234.34581154297</v>
      </c>
      <c r="AT404" s="94">
        <f t="shared" si="73"/>
        <v>216858.87151573613</v>
      </c>
      <c r="AU404" s="94">
        <f t="shared" si="74"/>
        <v>122500.30463999999</v>
      </c>
      <c r="AV404" s="94">
        <f t="shared" si="75"/>
        <v>145775.36252159998</v>
      </c>
      <c r="AW404" s="94">
        <f t="shared" si="76"/>
        <v>135079.04618666667</v>
      </c>
      <c r="AX404" s="94">
        <f t="shared" si="77"/>
        <v>160744.06496213333</v>
      </c>
      <c r="AY404" s="94">
        <f t="shared" si="78"/>
        <v>128875.68000000001</v>
      </c>
      <c r="AZ404" s="94">
        <f t="shared" si="79"/>
        <v>153362.05919999999</v>
      </c>
      <c r="BA404" s="94">
        <f t="shared" si="80"/>
        <v>183750</v>
      </c>
      <c r="BB404" s="95">
        <f t="shared" si="81"/>
        <v>218662.5</v>
      </c>
      <c r="BC404" s="23"/>
      <c r="BD404" s="96">
        <f t="shared" si="82"/>
        <v>181936</v>
      </c>
      <c r="BE404" s="96">
        <f t="shared" si="83"/>
        <v>181936</v>
      </c>
      <c r="BF404" s="96">
        <f t="shared" si="84"/>
        <v>3</v>
      </c>
      <c r="BG404" s="96">
        <f t="shared" si="85"/>
        <v>80196</v>
      </c>
      <c r="BH404" s="96">
        <f t="shared" si="86"/>
        <v>47475</v>
      </c>
      <c r="BI404" s="96">
        <f t="shared" si="87"/>
        <v>183333</v>
      </c>
      <c r="BJ404" s="97">
        <f t="shared" si="88"/>
        <v>182234</v>
      </c>
      <c r="BK404" s="96">
        <f t="shared" si="89"/>
        <v>182234</v>
      </c>
      <c r="BL404" s="96">
        <f t="shared" si="90"/>
        <v>122500</v>
      </c>
      <c r="BM404" s="96">
        <f t="shared" si="91"/>
        <v>135079</v>
      </c>
      <c r="BN404" s="96">
        <f t="shared" si="92"/>
        <v>128876</v>
      </c>
      <c r="BO404" s="96">
        <f t="shared" si="93"/>
        <v>183750</v>
      </c>
      <c r="BP404" s="97">
        <f t="shared" si="94"/>
        <v>182234</v>
      </c>
      <c r="BQ404" s="96">
        <f t="shared" si="95"/>
        <v>182234</v>
      </c>
      <c r="BR404" s="96">
        <f t="shared" si="96"/>
        <v>183750</v>
      </c>
      <c r="BS404" s="96">
        <f t="shared" si="97"/>
        <v>183750</v>
      </c>
      <c r="BT404" s="96">
        <f t="shared" si="98"/>
        <v>183750</v>
      </c>
      <c r="BU404" s="98">
        <f t="shared" si="99"/>
        <v>183750</v>
      </c>
      <c r="BV404" s="77">
        <f t="shared" si="100"/>
        <v>1099468</v>
      </c>
      <c r="BW404" s="9"/>
      <c r="BX404" s="9"/>
      <c r="BY404" s="9"/>
      <c r="BZ404" s="9"/>
      <c r="CA404" s="9"/>
      <c r="CB404" s="9"/>
      <c r="CC404" s="9"/>
      <c r="CD404" s="9"/>
      <c r="CE404" s="9"/>
      <c r="CF404" s="9"/>
      <c r="CG404" s="9"/>
      <c r="CH404" s="9"/>
      <c r="CI404" s="9"/>
      <c r="CJ404" s="9"/>
      <c r="CK404" s="9"/>
      <c r="CL404" s="9"/>
      <c r="CM404" s="9"/>
      <c r="CN404" s="9"/>
      <c r="CO404" s="9"/>
      <c r="CP404" s="9"/>
    </row>
    <row r="405" spans="1:94" ht="20.25" hidden="1" customHeight="1" x14ac:dyDescent="0.35">
      <c r="A405" s="79">
        <v>383</v>
      </c>
      <c r="B405" s="79" t="s">
        <v>35</v>
      </c>
      <c r="C405" s="80" t="s">
        <v>302</v>
      </c>
      <c r="D405" s="80" t="str">
        <f t="shared" si="68"/>
        <v>MANO DE OBRA|DESMONTAR Y MONTAR BOMBA DE COMBUSTIBLE</v>
      </c>
      <c r="E405" s="81" t="s">
        <v>10</v>
      </c>
      <c r="F405" s="82">
        <v>1</v>
      </c>
      <c r="G405" s="83">
        <v>179203.03743462899</v>
      </c>
      <c r="H405" s="84">
        <f t="shared" si="101"/>
        <v>213251.61454720848</v>
      </c>
      <c r="I405" s="84">
        <v>179203.03743462899</v>
      </c>
      <c r="J405" s="84">
        <f t="shared" si="102"/>
        <v>213251.61454720848</v>
      </c>
      <c r="K405" s="84">
        <v>0.91392000000000007</v>
      </c>
      <c r="L405" s="84">
        <f t="shared" si="103"/>
        <v>1.0875648</v>
      </c>
      <c r="M405" s="84">
        <v>56606.170240000007</v>
      </c>
      <c r="N405" s="84">
        <f t="shared" si="104"/>
        <v>67361.34258560001</v>
      </c>
      <c r="O405" s="84">
        <v>28691.648000000001</v>
      </c>
      <c r="P405" s="84">
        <f t="shared" si="105"/>
        <v>34143.061119999998</v>
      </c>
      <c r="Q405" s="84"/>
      <c r="R405" s="84">
        <f t="shared" si="69"/>
        <v>0</v>
      </c>
      <c r="S405" s="86">
        <v>175000</v>
      </c>
      <c r="T405" s="87">
        <f t="shared" si="106"/>
        <v>208250</v>
      </c>
      <c r="U405" s="87">
        <v>175000</v>
      </c>
      <c r="V405" s="87">
        <f t="shared" si="107"/>
        <v>208250</v>
      </c>
      <c r="W405" s="87">
        <v>175000</v>
      </c>
      <c r="X405" s="87">
        <f t="shared" si="108"/>
        <v>208250</v>
      </c>
      <c r="Y405" s="88">
        <v>175000</v>
      </c>
      <c r="Z405" s="87">
        <f t="shared" si="118"/>
        <v>208250</v>
      </c>
      <c r="AA405" s="87">
        <v>175000</v>
      </c>
      <c r="AB405" s="87">
        <f t="shared" si="109"/>
        <v>208250</v>
      </c>
      <c r="AC405" s="87">
        <v>175000</v>
      </c>
      <c r="AD405" s="87">
        <f t="shared" si="110"/>
        <v>208250</v>
      </c>
      <c r="AE405" s="89">
        <v>192500</v>
      </c>
      <c r="AF405" s="90">
        <f t="shared" si="111"/>
        <v>229075</v>
      </c>
      <c r="AG405" s="90">
        <v>192500</v>
      </c>
      <c r="AH405" s="90">
        <f t="shared" si="112"/>
        <v>229075</v>
      </c>
      <c r="AI405" s="90">
        <v>192500</v>
      </c>
      <c r="AJ405" s="90">
        <f t="shared" si="113"/>
        <v>229075</v>
      </c>
      <c r="AK405" s="90">
        <v>192500</v>
      </c>
      <c r="AL405" s="90">
        <f t="shared" si="114"/>
        <v>229075</v>
      </c>
      <c r="AM405" s="90">
        <v>192500</v>
      </c>
      <c r="AN405" s="90">
        <f t="shared" si="115"/>
        <v>229075</v>
      </c>
      <c r="AO405" s="90">
        <v>192500</v>
      </c>
      <c r="AP405" s="91">
        <f t="shared" si="116"/>
        <v>229075</v>
      </c>
      <c r="AQ405" s="92">
        <f t="shared" si="70"/>
        <v>182234.34581154297</v>
      </c>
      <c r="AR405" s="93">
        <f t="shared" si="71"/>
        <v>216858.87151573613</v>
      </c>
      <c r="AS405" s="94">
        <f t="shared" si="72"/>
        <v>182234.34581154297</v>
      </c>
      <c r="AT405" s="94">
        <f t="shared" si="73"/>
        <v>216858.87151573613</v>
      </c>
      <c r="AU405" s="94">
        <f t="shared" si="74"/>
        <v>122500.30463999999</v>
      </c>
      <c r="AV405" s="94">
        <f t="shared" si="75"/>
        <v>145775.36252159998</v>
      </c>
      <c r="AW405" s="94">
        <f t="shared" si="76"/>
        <v>141368.72341333333</v>
      </c>
      <c r="AX405" s="94">
        <f t="shared" si="77"/>
        <v>168228.78086186666</v>
      </c>
      <c r="AY405" s="94">
        <f t="shared" si="78"/>
        <v>132063.88266666667</v>
      </c>
      <c r="AZ405" s="94">
        <f t="shared" si="79"/>
        <v>157156.02037333333</v>
      </c>
      <c r="BA405" s="94">
        <f t="shared" si="80"/>
        <v>183750</v>
      </c>
      <c r="BB405" s="95">
        <f t="shared" si="81"/>
        <v>218662.5</v>
      </c>
      <c r="BC405" s="23"/>
      <c r="BD405" s="96">
        <f t="shared" si="82"/>
        <v>181936</v>
      </c>
      <c r="BE405" s="96">
        <f t="shared" si="83"/>
        <v>181936</v>
      </c>
      <c r="BF405" s="96">
        <f t="shared" si="84"/>
        <v>3</v>
      </c>
      <c r="BG405" s="96">
        <f t="shared" si="85"/>
        <v>104987</v>
      </c>
      <c r="BH405" s="96">
        <f t="shared" si="86"/>
        <v>65556</v>
      </c>
      <c r="BI405" s="96">
        <f t="shared" si="87"/>
        <v>183333</v>
      </c>
      <c r="BJ405" s="97">
        <f t="shared" si="88"/>
        <v>182234</v>
      </c>
      <c r="BK405" s="96">
        <f t="shared" si="89"/>
        <v>182234</v>
      </c>
      <c r="BL405" s="96">
        <f t="shared" si="90"/>
        <v>122500</v>
      </c>
      <c r="BM405" s="96">
        <f t="shared" si="91"/>
        <v>141369</v>
      </c>
      <c r="BN405" s="96">
        <f t="shared" si="92"/>
        <v>132064</v>
      </c>
      <c r="BO405" s="96">
        <f t="shared" si="93"/>
        <v>183750</v>
      </c>
      <c r="BP405" s="97">
        <f t="shared" si="94"/>
        <v>182234</v>
      </c>
      <c r="BQ405" s="96">
        <f t="shared" si="95"/>
        <v>182234</v>
      </c>
      <c r="BR405" s="96">
        <f t="shared" si="96"/>
        <v>183750</v>
      </c>
      <c r="BS405" s="96">
        <f t="shared" si="97"/>
        <v>183750</v>
      </c>
      <c r="BT405" s="96">
        <f t="shared" si="98"/>
        <v>183750</v>
      </c>
      <c r="BU405" s="98">
        <f t="shared" si="99"/>
        <v>183750</v>
      </c>
      <c r="BV405" s="77">
        <f t="shared" si="100"/>
        <v>1099468</v>
      </c>
      <c r="BW405" s="9"/>
      <c r="BX405" s="9"/>
      <c r="BY405" s="9"/>
      <c r="BZ405" s="9"/>
      <c r="CA405" s="9"/>
      <c r="CB405" s="9"/>
      <c r="CC405" s="9"/>
      <c r="CD405" s="9"/>
      <c r="CE405" s="9"/>
      <c r="CF405" s="9"/>
      <c r="CG405" s="9"/>
      <c r="CH405" s="9"/>
      <c r="CI405" s="9"/>
      <c r="CJ405" s="9"/>
      <c r="CK405" s="9"/>
      <c r="CL405" s="9"/>
      <c r="CM405" s="9"/>
      <c r="CN405" s="9"/>
      <c r="CO405" s="9"/>
      <c r="CP405" s="9"/>
    </row>
    <row r="406" spans="1:94" ht="20.25" hidden="1" customHeight="1" x14ac:dyDescent="0.35">
      <c r="A406" s="79">
        <v>384</v>
      </c>
      <c r="B406" s="79" t="s">
        <v>35</v>
      </c>
      <c r="C406" s="80" t="s">
        <v>303</v>
      </c>
      <c r="D406" s="80" t="str">
        <f t="shared" si="68"/>
        <v>MANO DE OBRA|DESMONTAR Y MONTAR BOMBA DE INYECCION</v>
      </c>
      <c r="E406" s="81" t="s">
        <v>10</v>
      </c>
      <c r="F406" s="82">
        <v>1</v>
      </c>
      <c r="G406" s="83">
        <v>179203.03743462899</v>
      </c>
      <c r="H406" s="84">
        <f t="shared" si="101"/>
        <v>213251.61454720848</v>
      </c>
      <c r="I406" s="84">
        <v>179203.03743462899</v>
      </c>
      <c r="J406" s="84">
        <f t="shared" si="102"/>
        <v>213251.61454720848</v>
      </c>
      <c r="K406" s="84">
        <v>0.91392000000000007</v>
      </c>
      <c r="L406" s="84">
        <f t="shared" si="103"/>
        <v>1.0875648</v>
      </c>
      <c r="M406" s="84">
        <v>44812.805120000005</v>
      </c>
      <c r="N406" s="84">
        <f t="shared" si="104"/>
        <v>53327.238092800006</v>
      </c>
      <c r="O406" s="84">
        <v>22713.088000000003</v>
      </c>
      <c r="P406" s="84">
        <f t="shared" si="105"/>
        <v>27028.574720000004</v>
      </c>
      <c r="Q406" s="84"/>
      <c r="R406" s="84">
        <f t="shared" si="69"/>
        <v>0</v>
      </c>
      <c r="S406" s="86">
        <v>350000</v>
      </c>
      <c r="T406" s="87">
        <f t="shared" si="106"/>
        <v>416500</v>
      </c>
      <c r="U406" s="87">
        <v>350000</v>
      </c>
      <c r="V406" s="87">
        <f t="shared" si="107"/>
        <v>416500</v>
      </c>
      <c r="W406" s="87">
        <v>350000</v>
      </c>
      <c r="X406" s="87">
        <f t="shared" si="108"/>
        <v>416500</v>
      </c>
      <c r="Y406" s="88">
        <v>350000</v>
      </c>
      <c r="Z406" s="87">
        <f t="shared" si="118"/>
        <v>416500</v>
      </c>
      <c r="AA406" s="87">
        <v>350000</v>
      </c>
      <c r="AB406" s="87">
        <f t="shared" si="109"/>
        <v>416500</v>
      </c>
      <c r="AC406" s="87">
        <v>350000</v>
      </c>
      <c r="AD406" s="87">
        <f t="shared" si="110"/>
        <v>416500</v>
      </c>
      <c r="AE406" s="89">
        <v>385000</v>
      </c>
      <c r="AF406" s="90">
        <f t="shared" si="111"/>
        <v>458150</v>
      </c>
      <c r="AG406" s="90">
        <v>385000</v>
      </c>
      <c r="AH406" s="90">
        <f t="shared" si="112"/>
        <v>458150</v>
      </c>
      <c r="AI406" s="90">
        <v>385000</v>
      </c>
      <c r="AJ406" s="90">
        <f t="shared" si="113"/>
        <v>458150</v>
      </c>
      <c r="AK406" s="90">
        <v>385000</v>
      </c>
      <c r="AL406" s="90">
        <f t="shared" si="114"/>
        <v>458150</v>
      </c>
      <c r="AM406" s="90">
        <v>385000</v>
      </c>
      <c r="AN406" s="90">
        <f t="shared" si="115"/>
        <v>458150</v>
      </c>
      <c r="AO406" s="90">
        <v>385000</v>
      </c>
      <c r="AP406" s="91">
        <f t="shared" si="116"/>
        <v>458150</v>
      </c>
      <c r="AQ406" s="92">
        <f t="shared" si="70"/>
        <v>304734.345811543</v>
      </c>
      <c r="AR406" s="93">
        <f t="shared" si="71"/>
        <v>362633.87151573616</v>
      </c>
      <c r="AS406" s="94">
        <f t="shared" si="72"/>
        <v>304734.345811543</v>
      </c>
      <c r="AT406" s="94">
        <f t="shared" si="73"/>
        <v>362633.87151573616</v>
      </c>
      <c r="AU406" s="94">
        <f t="shared" si="74"/>
        <v>245000.30463999999</v>
      </c>
      <c r="AV406" s="94">
        <f t="shared" si="75"/>
        <v>291550.36252159998</v>
      </c>
      <c r="AW406" s="94">
        <f t="shared" si="76"/>
        <v>259937.60170666667</v>
      </c>
      <c r="AX406" s="94">
        <f t="shared" si="77"/>
        <v>309325.74603093334</v>
      </c>
      <c r="AY406" s="94">
        <f t="shared" si="78"/>
        <v>252571.02933333334</v>
      </c>
      <c r="AZ406" s="94">
        <f t="shared" si="79"/>
        <v>300559.52490666666</v>
      </c>
      <c r="BA406" s="94">
        <f t="shared" si="80"/>
        <v>367500</v>
      </c>
      <c r="BB406" s="95">
        <f t="shared" si="81"/>
        <v>437325</v>
      </c>
      <c r="BC406" s="23"/>
      <c r="BD406" s="96">
        <f t="shared" si="82"/>
        <v>271867</v>
      </c>
      <c r="BE406" s="96">
        <f t="shared" si="83"/>
        <v>271867</v>
      </c>
      <c r="BF406" s="96">
        <f t="shared" si="84"/>
        <v>3</v>
      </c>
      <c r="BG406" s="96">
        <f t="shared" si="85"/>
        <v>108032</v>
      </c>
      <c r="BH406" s="96">
        <f t="shared" si="86"/>
        <v>60628</v>
      </c>
      <c r="BI406" s="96">
        <f t="shared" si="87"/>
        <v>366667</v>
      </c>
      <c r="BJ406" s="97">
        <f t="shared" si="88"/>
        <v>304734</v>
      </c>
      <c r="BK406" s="96">
        <f t="shared" si="89"/>
        <v>304734</v>
      </c>
      <c r="BL406" s="96">
        <f t="shared" si="90"/>
        <v>245000</v>
      </c>
      <c r="BM406" s="96">
        <f t="shared" si="91"/>
        <v>259938</v>
      </c>
      <c r="BN406" s="96">
        <f t="shared" si="92"/>
        <v>252571</v>
      </c>
      <c r="BO406" s="96">
        <f t="shared" si="93"/>
        <v>367500</v>
      </c>
      <c r="BP406" s="97">
        <f t="shared" si="94"/>
        <v>367500</v>
      </c>
      <c r="BQ406" s="96">
        <f t="shared" si="95"/>
        <v>367500</v>
      </c>
      <c r="BR406" s="96">
        <f t="shared" si="96"/>
        <v>367500</v>
      </c>
      <c r="BS406" s="96">
        <f t="shared" si="97"/>
        <v>367500</v>
      </c>
      <c r="BT406" s="96">
        <f t="shared" si="98"/>
        <v>367500</v>
      </c>
      <c r="BU406" s="98">
        <f t="shared" si="99"/>
        <v>367500</v>
      </c>
      <c r="BV406" s="77">
        <f t="shared" si="100"/>
        <v>2205000</v>
      </c>
      <c r="BW406" s="9"/>
      <c r="BX406" s="9"/>
      <c r="BY406" s="9"/>
      <c r="BZ406" s="9"/>
      <c r="CA406" s="9"/>
      <c r="CB406" s="9"/>
      <c r="CC406" s="9"/>
      <c r="CD406" s="9"/>
      <c r="CE406" s="9"/>
      <c r="CF406" s="9"/>
      <c r="CG406" s="9"/>
      <c r="CH406" s="9"/>
      <c r="CI406" s="9"/>
      <c r="CJ406" s="9"/>
      <c r="CK406" s="9"/>
      <c r="CL406" s="9"/>
      <c r="CM406" s="9"/>
      <c r="CN406" s="9"/>
      <c r="CO406" s="9"/>
      <c r="CP406" s="9"/>
    </row>
    <row r="407" spans="1:94" ht="20.25" hidden="1" customHeight="1" x14ac:dyDescent="0.35">
      <c r="A407" s="79">
        <v>385</v>
      </c>
      <c r="B407" s="79" t="s">
        <v>35</v>
      </c>
      <c r="C407" s="80" t="s">
        <v>304</v>
      </c>
      <c r="D407" s="80" t="str">
        <f t="shared" si="68"/>
        <v>MANO DE OBRA|DESMONTAR Y MONTAR CAMARA DINAMICA</v>
      </c>
      <c r="E407" s="81" t="s">
        <v>10</v>
      </c>
      <c r="F407" s="82">
        <v>1</v>
      </c>
      <c r="G407" s="83">
        <v>0.81483819800000001</v>
      </c>
      <c r="H407" s="84">
        <f t="shared" si="101"/>
        <v>0.96965745561999994</v>
      </c>
      <c r="I407" s="84">
        <v>0.57258900400000001</v>
      </c>
      <c r="J407" s="84">
        <f t="shared" si="102"/>
        <v>0.68138091475999996</v>
      </c>
      <c r="K407" s="84">
        <v>0.91392000000000007</v>
      </c>
      <c r="L407" s="84">
        <f t="shared" si="103"/>
        <v>1.0875648</v>
      </c>
      <c r="M407" s="84">
        <v>14.633599999999999</v>
      </c>
      <c r="N407" s="84">
        <f t="shared" si="104"/>
        <v>17.413983999999999</v>
      </c>
      <c r="O407" s="84">
        <v>10.88</v>
      </c>
      <c r="P407" s="84">
        <f t="shared" si="105"/>
        <v>12.9472</v>
      </c>
      <c r="Q407" s="84"/>
      <c r="R407" s="84">
        <f t="shared" si="69"/>
        <v>0</v>
      </c>
      <c r="S407" s="86">
        <v>175000</v>
      </c>
      <c r="T407" s="87">
        <f t="shared" si="106"/>
        <v>208250</v>
      </c>
      <c r="U407" s="87">
        <v>175000</v>
      </c>
      <c r="V407" s="87">
        <f t="shared" si="107"/>
        <v>208250</v>
      </c>
      <c r="W407" s="87">
        <v>175000</v>
      </c>
      <c r="X407" s="87">
        <f t="shared" si="108"/>
        <v>208250</v>
      </c>
      <c r="Y407" s="88">
        <v>175000</v>
      </c>
      <c r="Z407" s="87">
        <f t="shared" si="118"/>
        <v>208250</v>
      </c>
      <c r="AA407" s="87">
        <v>175000</v>
      </c>
      <c r="AB407" s="87">
        <f t="shared" si="109"/>
        <v>208250</v>
      </c>
      <c r="AC407" s="87">
        <v>175000</v>
      </c>
      <c r="AD407" s="87">
        <f t="shared" si="110"/>
        <v>208250</v>
      </c>
      <c r="AE407" s="89">
        <v>192500</v>
      </c>
      <c r="AF407" s="90">
        <f t="shared" si="111"/>
        <v>229075</v>
      </c>
      <c r="AG407" s="90">
        <v>192500</v>
      </c>
      <c r="AH407" s="90">
        <f t="shared" si="112"/>
        <v>229075</v>
      </c>
      <c r="AI407" s="90">
        <v>192500</v>
      </c>
      <c r="AJ407" s="90">
        <f t="shared" si="113"/>
        <v>229075</v>
      </c>
      <c r="AK407" s="90">
        <v>192500</v>
      </c>
      <c r="AL407" s="90">
        <f t="shared" si="114"/>
        <v>229075</v>
      </c>
      <c r="AM407" s="90">
        <v>192500</v>
      </c>
      <c r="AN407" s="90">
        <f t="shared" si="115"/>
        <v>229075</v>
      </c>
      <c r="AO407" s="90">
        <v>192500</v>
      </c>
      <c r="AP407" s="91">
        <f t="shared" si="116"/>
        <v>229075</v>
      </c>
      <c r="AQ407" s="92">
        <f t="shared" si="70"/>
        <v>122500.27161273267</v>
      </c>
      <c r="AR407" s="93">
        <f t="shared" si="71"/>
        <v>145775.32321915188</v>
      </c>
      <c r="AS407" s="94">
        <f t="shared" si="72"/>
        <v>122500.19086300133</v>
      </c>
      <c r="AT407" s="94">
        <f t="shared" si="73"/>
        <v>145775.22712697159</v>
      </c>
      <c r="AU407" s="94">
        <f t="shared" si="74"/>
        <v>122500.30463999999</v>
      </c>
      <c r="AV407" s="94">
        <f t="shared" si="75"/>
        <v>145775.36252159998</v>
      </c>
      <c r="AW407" s="94">
        <f t="shared" si="76"/>
        <v>122504.87786666666</v>
      </c>
      <c r="AX407" s="94">
        <f t="shared" si="77"/>
        <v>145780.80466133333</v>
      </c>
      <c r="AY407" s="94">
        <f t="shared" si="78"/>
        <v>122503.62666666666</v>
      </c>
      <c r="AZ407" s="94">
        <f t="shared" si="79"/>
        <v>145779.31573333332</v>
      </c>
      <c r="BA407" s="94">
        <f t="shared" si="80"/>
        <v>183750</v>
      </c>
      <c r="BB407" s="95">
        <f t="shared" si="81"/>
        <v>218662.5</v>
      </c>
      <c r="BC407" s="23"/>
      <c r="BD407" s="96">
        <f t="shared" si="82"/>
        <v>2</v>
      </c>
      <c r="BE407" s="96">
        <f t="shared" si="83"/>
        <v>2</v>
      </c>
      <c r="BF407" s="96">
        <f t="shared" si="84"/>
        <v>3</v>
      </c>
      <c r="BG407" s="96">
        <f t="shared" si="85"/>
        <v>44</v>
      </c>
      <c r="BH407" s="96">
        <f t="shared" si="86"/>
        <v>33</v>
      </c>
      <c r="BI407" s="96">
        <f t="shared" si="87"/>
        <v>183333</v>
      </c>
      <c r="BJ407" s="97">
        <f t="shared" si="88"/>
        <v>122500</v>
      </c>
      <c r="BK407" s="96">
        <f t="shared" si="89"/>
        <v>122500</v>
      </c>
      <c r="BL407" s="96">
        <f t="shared" si="90"/>
        <v>122500</v>
      </c>
      <c r="BM407" s="96">
        <f t="shared" si="91"/>
        <v>122505</v>
      </c>
      <c r="BN407" s="96">
        <f t="shared" si="92"/>
        <v>122504</v>
      </c>
      <c r="BO407" s="96">
        <f t="shared" si="93"/>
        <v>183750</v>
      </c>
      <c r="BP407" s="97">
        <f t="shared" si="94"/>
        <v>183750</v>
      </c>
      <c r="BQ407" s="96">
        <f t="shared" si="95"/>
        <v>183750</v>
      </c>
      <c r="BR407" s="96">
        <f t="shared" si="96"/>
        <v>183750</v>
      </c>
      <c r="BS407" s="96">
        <f t="shared" si="97"/>
        <v>183750</v>
      </c>
      <c r="BT407" s="96">
        <f t="shared" si="98"/>
        <v>183750</v>
      </c>
      <c r="BU407" s="98">
        <f t="shared" si="99"/>
        <v>183750</v>
      </c>
      <c r="BV407" s="77">
        <f t="shared" si="100"/>
        <v>1102500</v>
      </c>
      <c r="BW407" s="9"/>
      <c r="BX407" s="9"/>
      <c r="BY407" s="9"/>
      <c r="BZ407" s="9"/>
      <c r="CA407" s="9"/>
      <c r="CB407" s="9"/>
      <c r="CC407" s="9"/>
      <c r="CD407" s="9"/>
      <c r="CE407" s="9"/>
      <c r="CF407" s="9"/>
      <c r="CG407" s="9"/>
      <c r="CH407" s="9"/>
      <c r="CI407" s="9"/>
      <c r="CJ407" s="9"/>
      <c r="CK407" s="9"/>
      <c r="CL407" s="9"/>
      <c r="CM407" s="9"/>
      <c r="CN407" s="9"/>
      <c r="CO407" s="9"/>
      <c r="CP407" s="9"/>
    </row>
    <row r="408" spans="1:94" ht="20.25" hidden="1" customHeight="1" x14ac:dyDescent="0.35">
      <c r="A408" s="79">
        <v>386</v>
      </c>
      <c r="B408" s="79" t="s">
        <v>35</v>
      </c>
      <c r="C408" s="80" t="s">
        <v>305</v>
      </c>
      <c r="D408" s="80" t="str">
        <f t="shared" si="68"/>
        <v>MANO DE OBRA|DESMONTAR Y MONTAR CARBURADORR</v>
      </c>
      <c r="E408" s="81" t="s">
        <v>10</v>
      </c>
      <c r="F408" s="82">
        <v>1</v>
      </c>
      <c r="G408" s="83">
        <v>44800.299635755</v>
      </c>
      <c r="H408" s="84">
        <f t="shared" si="101"/>
        <v>53312.356566548449</v>
      </c>
      <c r="I408" s="84">
        <v>44800.299635755</v>
      </c>
      <c r="J408" s="84">
        <f t="shared" si="102"/>
        <v>53312.356566548449</v>
      </c>
      <c r="K408" s="84">
        <v>0.91392000000000007</v>
      </c>
      <c r="L408" s="84">
        <f t="shared" si="103"/>
        <v>1.0875648</v>
      </c>
      <c r="M408" s="84">
        <v>14.633599999999999</v>
      </c>
      <c r="N408" s="84">
        <f t="shared" si="104"/>
        <v>17.413983999999999</v>
      </c>
      <c r="O408" s="84">
        <v>10.88</v>
      </c>
      <c r="P408" s="84">
        <f t="shared" si="105"/>
        <v>12.9472</v>
      </c>
      <c r="Q408" s="84"/>
      <c r="R408" s="84">
        <f t="shared" si="69"/>
        <v>0</v>
      </c>
      <c r="S408" s="86">
        <v>44500</v>
      </c>
      <c r="T408" s="87">
        <f t="shared" si="106"/>
        <v>52955</v>
      </c>
      <c r="U408" s="87">
        <v>44500</v>
      </c>
      <c r="V408" s="87">
        <f t="shared" si="107"/>
        <v>52955</v>
      </c>
      <c r="W408" s="87">
        <v>44500</v>
      </c>
      <c r="X408" s="87">
        <f t="shared" si="108"/>
        <v>52955</v>
      </c>
      <c r="Y408" s="88">
        <v>44500</v>
      </c>
      <c r="Z408" s="87">
        <f t="shared" si="118"/>
        <v>52955</v>
      </c>
      <c r="AA408" s="87">
        <v>44500</v>
      </c>
      <c r="AB408" s="87">
        <f t="shared" si="109"/>
        <v>52955</v>
      </c>
      <c r="AC408" s="87">
        <v>44500</v>
      </c>
      <c r="AD408" s="87">
        <f t="shared" si="110"/>
        <v>52955</v>
      </c>
      <c r="AE408" s="89">
        <v>49000</v>
      </c>
      <c r="AF408" s="90">
        <f t="shared" si="111"/>
        <v>58310</v>
      </c>
      <c r="AG408" s="90">
        <v>49000</v>
      </c>
      <c r="AH408" s="90">
        <f t="shared" si="112"/>
        <v>58310</v>
      </c>
      <c r="AI408" s="90">
        <v>49000</v>
      </c>
      <c r="AJ408" s="90">
        <f t="shared" si="113"/>
        <v>58310</v>
      </c>
      <c r="AK408" s="90">
        <v>49000</v>
      </c>
      <c r="AL408" s="90">
        <f t="shared" si="114"/>
        <v>58310</v>
      </c>
      <c r="AM408" s="90">
        <v>49000</v>
      </c>
      <c r="AN408" s="90">
        <f t="shared" si="115"/>
        <v>58310</v>
      </c>
      <c r="AO408" s="90">
        <v>49000</v>
      </c>
      <c r="AP408" s="91">
        <f t="shared" si="116"/>
        <v>58310</v>
      </c>
      <c r="AQ408" s="92">
        <f t="shared" si="70"/>
        <v>46100.099878585002</v>
      </c>
      <c r="AR408" s="93">
        <f t="shared" si="71"/>
        <v>54859.11885551615</v>
      </c>
      <c r="AS408" s="94">
        <f t="shared" si="72"/>
        <v>46100.099878585002</v>
      </c>
      <c r="AT408" s="94">
        <f t="shared" si="73"/>
        <v>54859.11885551615</v>
      </c>
      <c r="AU408" s="94">
        <f t="shared" si="74"/>
        <v>31166.971306666663</v>
      </c>
      <c r="AV408" s="94">
        <f t="shared" si="75"/>
        <v>37088.695854933329</v>
      </c>
      <c r="AW408" s="94">
        <f t="shared" si="76"/>
        <v>31171.544533333334</v>
      </c>
      <c r="AX408" s="94">
        <f t="shared" si="77"/>
        <v>37094.137994666664</v>
      </c>
      <c r="AY408" s="94">
        <f t="shared" si="78"/>
        <v>31170.293333333335</v>
      </c>
      <c r="AZ408" s="94">
        <f t="shared" si="79"/>
        <v>37092.649066666665</v>
      </c>
      <c r="BA408" s="94">
        <f t="shared" si="80"/>
        <v>46750</v>
      </c>
      <c r="BB408" s="95">
        <f t="shared" si="81"/>
        <v>55632.5</v>
      </c>
      <c r="BC408" s="23"/>
      <c r="BD408" s="96">
        <f t="shared" si="82"/>
        <v>46011</v>
      </c>
      <c r="BE408" s="96">
        <f t="shared" si="83"/>
        <v>46011</v>
      </c>
      <c r="BF408" s="96">
        <f t="shared" si="84"/>
        <v>3</v>
      </c>
      <c r="BG408" s="96">
        <f t="shared" si="85"/>
        <v>44</v>
      </c>
      <c r="BH408" s="96">
        <f t="shared" si="86"/>
        <v>33</v>
      </c>
      <c r="BI408" s="96">
        <f t="shared" si="87"/>
        <v>46642</v>
      </c>
      <c r="BJ408" s="97">
        <f t="shared" si="88"/>
        <v>46100</v>
      </c>
      <c r="BK408" s="96">
        <f t="shared" si="89"/>
        <v>46100</v>
      </c>
      <c r="BL408" s="96">
        <f t="shared" si="90"/>
        <v>31167</v>
      </c>
      <c r="BM408" s="96">
        <f t="shared" si="91"/>
        <v>31172</v>
      </c>
      <c r="BN408" s="96">
        <f t="shared" si="92"/>
        <v>31170</v>
      </c>
      <c r="BO408" s="96">
        <f t="shared" si="93"/>
        <v>46750</v>
      </c>
      <c r="BP408" s="97">
        <f t="shared" si="94"/>
        <v>46100</v>
      </c>
      <c r="BQ408" s="96">
        <f t="shared" si="95"/>
        <v>46100</v>
      </c>
      <c r="BR408" s="96">
        <f t="shared" si="96"/>
        <v>46750</v>
      </c>
      <c r="BS408" s="96">
        <f t="shared" si="97"/>
        <v>46750</v>
      </c>
      <c r="BT408" s="96">
        <f t="shared" si="98"/>
        <v>46750</v>
      </c>
      <c r="BU408" s="98">
        <f t="shared" si="99"/>
        <v>46750</v>
      </c>
      <c r="BV408" s="77">
        <f t="shared" si="100"/>
        <v>279200</v>
      </c>
      <c r="BW408" s="9"/>
      <c r="BX408" s="9"/>
      <c r="BY408" s="9"/>
      <c r="BZ408" s="9"/>
      <c r="CA408" s="9"/>
      <c r="CB408" s="9"/>
      <c r="CC408" s="9"/>
      <c r="CD408" s="9"/>
      <c r="CE408" s="9"/>
      <c r="CF408" s="9"/>
      <c r="CG408" s="9"/>
      <c r="CH408" s="9"/>
      <c r="CI408" s="9"/>
      <c r="CJ408" s="9"/>
      <c r="CK408" s="9"/>
      <c r="CL408" s="9"/>
      <c r="CM408" s="9"/>
      <c r="CN408" s="9"/>
      <c r="CO408" s="9"/>
      <c r="CP408" s="9"/>
    </row>
    <row r="409" spans="1:94" ht="20.25" hidden="1" customHeight="1" x14ac:dyDescent="0.35">
      <c r="A409" s="79">
        <v>387</v>
      </c>
      <c r="B409" s="79" t="s">
        <v>35</v>
      </c>
      <c r="C409" s="80" t="s">
        <v>306</v>
      </c>
      <c r="D409" s="80" t="str">
        <f t="shared" si="68"/>
        <v>MANO DE OBRA|DESMONTAR Y MONTAR CARDAN</v>
      </c>
      <c r="E409" s="81" t="s">
        <v>10</v>
      </c>
      <c r="F409" s="82">
        <v>1</v>
      </c>
      <c r="G409" s="83">
        <v>224003.337070384</v>
      </c>
      <c r="H409" s="84">
        <f t="shared" si="101"/>
        <v>266563.97111375694</v>
      </c>
      <c r="I409" s="84">
        <v>224003.337070384</v>
      </c>
      <c r="J409" s="84">
        <f t="shared" si="102"/>
        <v>266563.97111375694</v>
      </c>
      <c r="K409" s="84">
        <v>139264</v>
      </c>
      <c r="L409" s="84">
        <f t="shared" si="103"/>
        <v>165724.16</v>
      </c>
      <c r="M409" s="84">
        <v>33019.429120000001</v>
      </c>
      <c r="N409" s="84">
        <f t="shared" si="104"/>
        <v>39293.120652799997</v>
      </c>
      <c r="O409" s="84">
        <v>16735.616000000002</v>
      </c>
      <c r="P409" s="84">
        <f t="shared" si="105"/>
        <v>19915.383040000001</v>
      </c>
      <c r="Q409" s="84"/>
      <c r="R409" s="84">
        <f t="shared" si="69"/>
        <v>0</v>
      </c>
      <c r="S409" s="86">
        <v>175000</v>
      </c>
      <c r="T409" s="87">
        <f t="shared" si="106"/>
        <v>208250</v>
      </c>
      <c r="U409" s="87">
        <v>175000</v>
      </c>
      <c r="V409" s="87">
        <f t="shared" si="107"/>
        <v>208250</v>
      </c>
      <c r="W409" s="87">
        <v>175000</v>
      </c>
      <c r="X409" s="87">
        <f t="shared" si="108"/>
        <v>208250</v>
      </c>
      <c r="Y409" s="88">
        <v>175000</v>
      </c>
      <c r="Z409" s="87">
        <f t="shared" si="118"/>
        <v>208250</v>
      </c>
      <c r="AA409" s="87">
        <v>175000</v>
      </c>
      <c r="AB409" s="87">
        <f t="shared" si="109"/>
        <v>208250</v>
      </c>
      <c r="AC409" s="87">
        <v>175000</v>
      </c>
      <c r="AD409" s="87">
        <f t="shared" si="110"/>
        <v>208250</v>
      </c>
      <c r="AE409" s="89">
        <v>192500</v>
      </c>
      <c r="AF409" s="90">
        <f t="shared" si="111"/>
        <v>229075</v>
      </c>
      <c r="AG409" s="90">
        <v>192500</v>
      </c>
      <c r="AH409" s="90">
        <f t="shared" si="112"/>
        <v>229075</v>
      </c>
      <c r="AI409" s="90">
        <v>192500</v>
      </c>
      <c r="AJ409" s="90">
        <f t="shared" si="113"/>
        <v>229075</v>
      </c>
      <c r="AK409" s="90">
        <v>192500</v>
      </c>
      <c r="AL409" s="90">
        <f t="shared" si="114"/>
        <v>229075</v>
      </c>
      <c r="AM409" s="90">
        <v>192500</v>
      </c>
      <c r="AN409" s="90">
        <f t="shared" si="115"/>
        <v>229075</v>
      </c>
      <c r="AO409" s="90">
        <v>192500</v>
      </c>
      <c r="AP409" s="91">
        <f t="shared" si="116"/>
        <v>229075</v>
      </c>
      <c r="AQ409" s="92">
        <f t="shared" si="70"/>
        <v>197167.77902346136</v>
      </c>
      <c r="AR409" s="93">
        <f t="shared" si="71"/>
        <v>234629.65703791901</v>
      </c>
      <c r="AS409" s="94">
        <f t="shared" si="72"/>
        <v>197167.77902346136</v>
      </c>
      <c r="AT409" s="94">
        <f t="shared" si="73"/>
        <v>234629.65703791901</v>
      </c>
      <c r="AU409" s="94">
        <f t="shared" si="74"/>
        <v>168921.33333333334</v>
      </c>
      <c r="AV409" s="94">
        <f t="shared" si="75"/>
        <v>201016.38666666666</v>
      </c>
      <c r="AW409" s="94">
        <f t="shared" si="76"/>
        <v>133506.47637333334</v>
      </c>
      <c r="AX409" s="94">
        <f t="shared" si="77"/>
        <v>158872.70688426666</v>
      </c>
      <c r="AY409" s="94">
        <f t="shared" si="78"/>
        <v>128078.53866666667</v>
      </c>
      <c r="AZ409" s="94">
        <f t="shared" si="79"/>
        <v>152413.46101333335</v>
      </c>
      <c r="BA409" s="94">
        <f t="shared" si="80"/>
        <v>183750</v>
      </c>
      <c r="BB409" s="95">
        <f t="shared" si="81"/>
        <v>218662.5</v>
      </c>
      <c r="BC409" s="23"/>
      <c r="BD409" s="96">
        <f t="shared" si="82"/>
        <v>195143</v>
      </c>
      <c r="BE409" s="96">
        <f t="shared" si="83"/>
        <v>195143</v>
      </c>
      <c r="BF409" s="96">
        <f t="shared" si="84"/>
        <v>165840</v>
      </c>
      <c r="BG409" s="96">
        <f t="shared" si="85"/>
        <v>72826</v>
      </c>
      <c r="BH409" s="96">
        <f t="shared" si="86"/>
        <v>42456</v>
      </c>
      <c r="BI409" s="96">
        <f t="shared" si="87"/>
        <v>183333</v>
      </c>
      <c r="BJ409" s="97">
        <f t="shared" si="88"/>
        <v>197168</v>
      </c>
      <c r="BK409" s="96">
        <f t="shared" si="89"/>
        <v>197168</v>
      </c>
      <c r="BL409" s="96">
        <f t="shared" si="90"/>
        <v>168921</v>
      </c>
      <c r="BM409" s="96">
        <f t="shared" si="91"/>
        <v>133506</v>
      </c>
      <c r="BN409" s="96">
        <f t="shared" si="92"/>
        <v>128079</v>
      </c>
      <c r="BO409" s="96">
        <f t="shared" si="93"/>
        <v>183750</v>
      </c>
      <c r="BP409" s="97">
        <f t="shared" si="94"/>
        <v>197168</v>
      </c>
      <c r="BQ409" s="96">
        <f t="shared" si="95"/>
        <v>197168</v>
      </c>
      <c r="BR409" s="96">
        <f t="shared" si="96"/>
        <v>168921</v>
      </c>
      <c r="BS409" s="96">
        <f t="shared" si="97"/>
        <v>183750</v>
      </c>
      <c r="BT409" s="96">
        <f t="shared" si="98"/>
        <v>183750</v>
      </c>
      <c r="BU409" s="98">
        <f t="shared" si="99"/>
        <v>183750</v>
      </c>
      <c r="BV409" s="77">
        <f t="shared" si="100"/>
        <v>1114507</v>
      </c>
      <c r="BW409" s="9"/>
      <c r="BX409" s="9"/>
      <c r="BY409" s="9"/>
      <c r="BZ409" s="9"/>
      <c r="CA409" s="9"/>
      <c r="CB409" s="9"/>
      <c r="CC409" s="9"/>
      <c r="CD409" s="9"/>
      <c r="CE409" s="9"/>
      <c r="CF409" s="9"/>
      <c r="CG409" s="9"/>
      <c r="CH409" s="9"/>
      <c r="CI409" s="9"/>
      <c r="CJ409" s="9"/>
      <c r="CK409" s="9"/>
      <c r="CL409" s="9"/>
      <c r="CM409" s="9"/>
      <c r="CN409" s="9"/>
      <c r="CO409" s="9"/>
      <c r="CP409" s="9"/>
    </row>
    <row r="410" spans="1:94" ht="20.25" hidden="1" customHeight="1" x14ac:dyDescent="0.35">
      <c r="A410" s="79">
        <v>388</v>
      </c>
      <c r="B410" s="79" t="s">
        <v>35</v>
      </c>
      <c r="C410" s="80" t="s">
        <v>307</v>
      </c>
      <c r="D410" s="80" t="str">
        <f t="shared" si="68"/>
        <v>MANO DE OBRA|DESMONTAR Y MONTAR COMPRESOR A/A</v>
      </c>
      <c r="E410" s="81" t="s">
        <v>10</v>
      </c>
      <c r="F410" s="82">
        <v>1</v>
      </c>
      <c r="G410" s="83">
        <v>358406.07486925798</v>
      </c>
      <c r="H410" s="84">
        <f t="shared" si="101"/>
        <v>426503.22909441695</v>
      </c>
      <c r="I410" s="84">
        <v>358406.07486925798</v>
      </c>
      <c r="J410" s="84">
        <f t="shared" si="102"/>
        <v>426503.22909441695</v>
      </c>
      <c r="K410" s="84">
        <v>0.91392000000000007</v>
      </c>
      <c r="L410" s="84">
        <f t="shared" si="103"/>
        <v>1.0875648</v>
      </c>
      <c r="M410" s="84">
        <v>14.633599999999999</v>
      </c>
      <c r="N410" s="84">
        <f t="shared" si="104"/>
        <v>17.413983999999999</v>
      </c>
      <c r="O410" s="84">
        <v>10.88</v>
      </c>
      <c r="P410" s="84">
        <f t="shared" si="105"/>
        <v>12.9472</v>
      </c>
      <c r="Q410" s="84"/>
      <c r="R410" s="84">
        <f t="shared" si="69"/>
        <v>0</v>
      </c>
      <c r="S410" s="86">
        <v>350000</v>
      </c>
      <c r="T410" s="87">
        <f t="shared" si="106"/>
        <v>416500</v>
      </c>
      <c r="U410" s="87">
        <v>350000</v>
      </c>
      <c r="V410" s="87">
        <f t="shared" si="107"/>
        <v>416500</v>
      </c>
      <c r="W410" s="87">
        <v>350000</v>
      </c>
      <c r="X410" s="87">
        <f t="shared" si="108"/>
        <v>416500</v>
      </c>
      <c r="Y410" s="88">
        <v>350000</v>
      </c>
      <c r="Z410" s="87">
        <f t="shared" si="118"/>
        <v>416500</v>
      </c>
      <c r="AA410" s="87">
        <v>350000</v>
      </c>
      <c r="AB410" s="87">
        <f t="shared" si="109"/>
        <v>416500</v>
      </c>
      <c r="AC410" s="87">
        <v>350000</v>
      </c>
      <c r="AD410" s="87">
        <f t="shared" si="110"/>
        <v>416500</v>
      </c>
      <c r="AE410" s="89">
        <v>385000</v>
      </c>
      <c r="AF410" s="90">
        <f t="shared" si="111"/>
        <v>458150</v>
      </c>
      <c r="AG410" s="90">
        <v>385000</v>
      </c>
      <c r="AH410" s="90">
        <f t="shared" si="112"/>
        <v>458150</v>
      </c>
      <c r="AI410" s="90">
        <v>385000</v>
      </c>
      <c r="AJ410" s="90">
        <f t="shared" si="113"/>
        <v>458150</v>
      </c>
      <c r="AK410" s="90">
        <v>385000</v>
      </c>
      <c r="AL410" s="90">
        <f t="shared" si="114"/>
        <v>458150</v>
      </c>
      <c r="AM410" s="90">
        <v>385000</v>
      </c>
      <c r="AN410" s="90">
        <f t="shared" si="115"/>
        <v>458150</v>
      </c>
      <c r="AO410" s="90">
        <v>385000</v>
      </c>
      <c r="AP410" s="91">
        <f t="shared" si="116"/>
        <v>458150</v>
      </c>
      <c r="AQ410" s="92">
        <f t="shared" si="70"/>
        <v>364468.69162308594</v>
      </c>
      <c r="AR410" s="93">
        <f t="shared" si="71"/>
        <v>433717.74303147226</v>
      </c>
      <c r="AS410" s="94">
        <f t="shared" si="72"/>
        <v>364468.69162308594</v>
      </c>
      <c r="AT410" s="94">
        <f t="shared" si="73"/>
        <v>433717.74303147226</v>
      </c>
      <c r="AU410" s="94">
        <f t="shared" si="74"/>
        <v>245000.30463999999</v>
      </c>
      <c r="AV410" s="94">
        <f t="shared" si="75"/>
        <v>291550.36252159998</v>
      </c>
      <c r="AW410" s="94">
        <f t="shared" si="76"/>
        <v>245004.87786666668</v>
      </c>
      <c r="AX410" s="94">
        <f t="shared" si="77"/>
        <v>291555.80466133333</v>
      </c>
      <c r="AY410" s="94">
        <f t="shared" si="78"/>
        <v>245003.62666666668</v>
      </c>
      <c r="AZ410" s="94">
        <f t="shared" si="79"/>
        <v>291554.31573333335</v>
      </c>
      <c r="BA410" s="94">
        <f t="shared" si="80"/>
        <v>367500</v>
      </c>
      <c r="BB410" s="95">
        <f t="shared" si="81"/>
        <v>437325</v>
      </c>
      <c r="BC410" s="23"/>
      <c r="BD410" s="96">
        <f t="shared" si="82"/>
        <v>363871</v>
      </c>
      <c r="BE410" s="96">
        <f t="shared" si="83"/>
        <v>363871</v>
      </c>
      <c r="BF410" s="96">
        <f t="shared" si="84"/>
        <v>3</v>
      </c>
      <c r="BG410" s="96">
        <f t="shared" si="85"/>
        <v>44</v>
      </c>
      <c r="BH410" s="96">
        <f t="shared" si="86"/>
        <v>33</v>
      </c>
      <c r="BI410" s="96">
        <f t="shared" si="87"/>
        <v>366667</v>
      </c>
      <c r="BJ410" s="97">
        <f t="shared" si="88"/>
        <v>364469</v>
      </c>
      <c r="BK410" s="96">
        <f t="shared" si="89"/>
        <v>364469</v>
      </c>
      <c r="BL410" s="96">
        <f t="shared" si="90"/>
        <v>245000</v>
      </c>
      <c r="BM410" s="96">
        <f t="shared" si="91"/>
        <v>245005</v>
      </c>
      <c r="BN410" s="96">
        <f t="shared" si="92"/>
        <v>245004</v>
      </c>
      <c r="BO410" s="96">
        <f t="shared" si="93"/>
        <v>367500</v>
      </c>
      <c r="BP410" s="97">
        <f t="shared" si="94"/>
        <v>364469</v>
      </c>
      <c r="BQ410" s="96">
        <f t="shared" si="95"/>
        <v>364469</v>
      </c>
      <c r="BR410" s="96">
        <f t="shared" si="96"/>
        <v>367500</v>
      </c>
      <c r="BS410" s="96">
        <f t="shared" si="97"/>
        <v>367500</v>
      </c>
      <c r="BT410" s="96">
        <f t="shared" si="98"/>
        <v>367500</v>
      </c>
      <c r="BU410" s="98">
        <f t="shared" si="99"/>
        <v>367500</v>
      </c>
      <c r="BV410" s="77">
        <f t="shared" si="100"/>
        <v>2198938</v>
      </c>
      <c r="BW410" s="9"/>
      <c r="BX410" s="9"/>
      <c r="BY410" s="9"/>
      <c r="BZ410" s="9"/>
      <c r="CA410" s="9"/>
      <c r="CB410" s="9"/>
      <c r="CC410" s="9"/>
      <c r="CD410" s="9"/>
      <c r="CE410" s="9"/>
      <c r="CF410" s="9"/>
      <c r="CG410" s="9"/>
      <c r="CH410" s="9"/>
      <c r="CI410" s="9"/>
      <c r="CJ410" s="9"/>
      <c r="CK410" s="9"/>
      <c r="CL410" s="9"/>
      <c r="CM410" s="9"/>
      <c r="CN410" s="9"/>
      <c r="CO410" s="9"/>
      <c r="CP410" s="9"/>
    </row>
    <row r="411" spans="1:94" ht="37.5" hidden="1" customHeight="1" x14ac:dyDescent="0.35">
      <c r="A411" s="79">
        <v>389</v>
      </c>
      <c r="B411" s="79" t="s">
        <v>35</v>
      </c>
      <c r="C411" s="80" t="s">
        <v>308</v>
      </c>
      <c r="D411" s="80" t="str">
        <f t="shared" si="68"/>
        <v>MANO DE OBRA|DESMONTAR Y MONTAR CUERPO ACELERADOR (MANTENIMIENTO)</v>
      </c>
      <c r="E411" s="81" t="s">
        <v>10</v>
      </c>
      <c r="F411" s="82">
        <v>1</v>
      </c>
      <c r="G411" s="83">
        <v>179203.03743462899</v>
      </c>
      <c r="H411" s="84">
        <f t="shared" si="101"/>
        <v>213251.61454720848</v>
      </c>
      <c r="I411" s="84">
        <v>179203.03743462899</v>
      </c>
      <c r="J411" s="84">
        <f t="shared" si="102"/>
        <v>213251.61454720848</v>
      </c>
      <c r="K411" s="84">
        <v>0.91392000000000007</v>
      </c>
      <c r="L411" s="84">
        <f t="shared" si="103"/>
        <v>1.0875648</v>
      </c>
      <c r="M411" s="84">
        <v>14.633599999999999</v>
      </c>
      <c r="N411" s="84">
        <f t="shared" si="104"/>
        <v>17.413983999999999</v>
      </c>
      <c r="O411" s="84">
        <v>10.88</v>
      </c>
      <c r="P411" s="84">
        <f t="shared" si="105"/>
        <v>12.9472</v>
      </c>
      <c r="Q411" s="84"/>
      <c r="R411" s="84">
        <f t="shared" si="69"/>
        <v>0</v>
      </c>
      <c r="S411" s="86">
        <v>132000</v>
      </c>
      <c r="T411" s="87">
        <f t="shared" si="106"/>
        <v>157080</v>
      </c>
      <c r="U411" s="87">
        <v>132000</v>
      </c>
      <c r="V411" s="87">
        <f t="shared" si="107"/>
        <v>157080</v>
      </c>
      <c r="W411" s="87">
        <v>132000</v>
      </c>
      <c r="X411" s="87">
        <f t="shared" si="108"/>
        <v>157080</v>
      </c>
      <c r="Y411" s="88">
        <v>132000</v>
      </c>
      <c r="Z411" s="87">
        <f t="shared" si="118"/>
        <v>157080</v>
      </c>
      <c r="AA411" s="87">
        <v>132000</v>
      </c>
      <c r="AB411" s="87">
        <f t="shared" si="109"/>
        <v>157080</v>
      </c>
      <c r="AC411" s="87">
        <v>132000</v>
      </c>
      <c r="AD411" s="87">
        <f t="shared" si="110"/>
        <v>157080</v>
      </c>
      <c r="AE411" s="89">
        <v>145200</v>
      </c>
      <c r="AF411" s="90">
        <f t="shared" si="111"/>
        <v>172788</v>
      </c>
      <c r="AG411" s="90">
        <v>145200</v>
      </c>
      <c r="AH411" s="90">
        <f t="shared" si="112"/>
        <v>172788</v>
      </c>
      <c r="AI411" s="90">
        <v>145200</v>
      </c>
      <c r="AJ411" s="90">
        <f t="shared" si="113"/>
        <v>172788</v>
      </c>
      <c r="AK411" s="90">
        <v>145200</v>
      </c>
      <c r="AL411" s="90">
        <f t="shared" si="114"/>
        <v>172788</v>
      </c>
      <c r="AM411" s="90">
        <v>145200</v>
      </c>
      <c r="AN411" s="90">
        <f t="shared" si="115"/>
        <v>172788</v>
      </c>
      <c r="AO411" s="90">
        <v>145200</v>
      </c>
      <c r="AP411" s="91">
        <f t="shared" si="116"/>
        <v>172788</v>
      </c>
      <c r="AQ411" s="92">
        <f t="shared" si="70"/>
        <v>152134.345811543</v>
      </c>
      <c r="AR411" s="93">
        <f t="shared" si="71"/>
        <v>181039.87151573616</v>
      </c>
      <c r="AS411" s="94">
        <f t="shared" si="72"/>
        <v>152134.345811543</v>
      </c>
      <c r="AT411" s="94">
        <f t="shared" si="73"/>
        <v>181039.87151573616</v>
      </c>
      <c r="AU411" s="94">
        <f t="shared" si="74"/>
        <v>92400.304639999988</v>
      </c>
      <c r="AV411" s="94">
        <f t="shared" si="75"/>
        <v>109956.36252159998</v>
      </c>
      <c r="AW411" s="94">
        <f t="shared" si="76"/>
        <v>92404.877866666662</v>
      </c>
      <c r="AX411" s="94">
        <f t="shared" si="77"/>
        <v>109961.80466133333</v>
      </c>
      <c r="AY411" s="94">
        <f t="shared" si="78"/>
        <v>92403.626666666663</v>
      </c>
      <c r="AZ411" s="94">
        <f t="shared" si="79"/>
        <v>109960.31573333332</v>
      </c>
      <c r="BA411" s="94">
        <f t="shared" si="80"/>
        <v>138600</v>
      </c>
      <c r="BB411" s="95">
        <f t="shared" si="81"/>
        <v>164934</v>
      </c>
      <c r="BC411" s="23"/>
      <c r="BD411" s="96">
        <f t="shared" si="82"/>
        <v>149678</v>
      </c>
      <c r="BE411" s="96">
        <f t="shared" si="83"/>
        <v>149678</v>
      </c>
      <c r="BF411" s="96">
        <f t="shared" si="84"/>
        <v>3</v>
      </c>
      <c r="BG411" s="96">
        <f t="shared" si="85"/>
        <v>44</v>
      </c>
      <c r="BH411" s="96">
        <f t="shared" si="86"/>
        <v>33</v>
      </c>
      <c r="BI411" s="96">
        <f t="shared" si="87"/>
        <v>138286</v>
      </c>
      <c r="BJ411" s="97">
        <f t="shared" si="88"/>
        <v>152134</v>
      </c>
      <c r="BK411" s="96">
        <f t="shared" si="89"/>
        <v>152134</v>
      </c>
      <c r="BL411" s="96">
        <f t="shared" si="90"/>
        <v>92400</v>
      </c>
      <c r="BM411" s="96">
        <f t="shared" si="91"/>
        <v>92405</v>
      </c>
      <c r="BN411" s="96">
        <f t="shared" si="92"/>
        <v>92404</v>
      </c>
      <c r="BO411" s="96">
        <f t="shared" si="93"/>
        <v>138600</v>
      </c>
      <c r="BP411" s="97">
        <f t="shared" si="94"/>
        <v>152134</v>
      </c>
      <c r="BQ411" s="96">
        <f t="shared" si="95"/>
        <v>152134</v>
      </c>
      <c r="BR411" s="96">
        <f t="shared" si="96"/>
        <v>138600</v>
      </c>
      <c r="BS411" s="96">
        <f t="shared" si="97"/>
        <v>138600</v>
      </c>
      <c r="BT411" s="96">
        <f t="shared" si="98"/>
        <v>138600</v>
      </c>
      <c r="BU411" s="98">
        <f t="shared" si="99"/>
        <v>138600</v>
      </c>
      <c r="BV411" s="77">
        <f t="shared" si="100"/>
        <v>858668</v>
      </c>
      <c r="BW411" s="9"/>
      <c r="BX411" s="9"/>
      <c r="BY411" s="9"/>
      <c r="BZ411" s="9"/>
      <c r="CA411" s="9"/>
      <c r="CB411" s="9"/>
      <c r="CC411" s="9"/>
      <c r="CD411" s="9"/>
      <c r="CE411" s="9"/>
      <c r="CF411" s="9"/>
      <c r="CG411" s="9"/>
      <c r="CH411" s="9"/>
      <c r="CI411" s="9"/>
      <c r="CJ411" s="9"/>
      <c r="CK411" s="9"/>
      <c r="CL411" s="9"/>
      <c r="CM411" s="9"/>
      <c r="CN411" s="9"/>
      <c r="CO411" s="9"/>
      <c r="CP411" s="9"/>
    </row>
    <row r="412" spans="1:94" ht="20.25" hidden="1" customHeight="1" x14ac:dyDescent="0.35">
      <c r="A412" s="79">
        <v>390</v>
      </c>
      <c r="B412" s="79" t="s">
        <v>35</v>
      </c>
      <c r="C412" s="80" t="s">
        <v>309</v>
      </c>
      <c r="D412" s="80" t="str">
        <f t="shared" si="68"/>
        <v>MANO DE OBRA|DESMONTAR Y MONTAR DIFERENCIAL (CAJA )</v>
      </c>
      <c r="E412" s="81" t="s">
        <v>10</v>
      </c>
      <c r="F412" s="82">
        <v>1</v>
      </c>
      <c r="G412" s="83">
        <v>358406.07486925798</v>
      </c>
      <c r="H412" s="84">
        <f t="shared" si="101"/>
        <v>426503.22909441695</v>
      </c>
      <c r="I412" s="84">
        <v>358406.07486925798</v>
      </c>
      <c r="J412" s="84">
        <f t="shared" si="102"/>
        <v>426503.22909441695</v>
      </c>
      <c r="K412" s="84">
        <v>0.91392000000000007</v>
      </c>
      <c r="L412" s="84">
        <f t="shared" si="103"/>
        <v>1.0875648</v>
      </c>
      <c r="M412" s="84">
        <v>51888.460800000001</v>
      </c>
      <c r="N412" s="84">
        <f t="shared" si="104"/>
        <v>61747.268351999999</v>
      </c>
      <c r="O412" s="84">
        <v>26299.136000000002</v>
      </c>
      <c r="P412" s="84">
        <f t="shared" si="105"/>
        <v>31295.971840000002</v>
      </c>
      <c r="Q412" s="84"/>
      <c r="R412" s="84">
        <f t="shared" si="69"/>
        <v>0</v>
      </c>
      <c r="S412" s="86">
        <v>700000</v>
      </c>
      <c r="T412" s="87">
        <f t="shared" si="106"/>
        <v>833000</v>
      </c>
      <c r="U412" s="87">
        <v>700000</v>
      </c>
      <c r="V412" s="87">
        <f t="shared" si="107"/>
        <v>833000</v>
      </c>
      <c r="W412" s="87">
        <v>700000</v>
      </c>
      <c r="X412" s="87">
        <f t="shared" si="108"/>
        <v>833000</v>
      </c>
      <c r="Y412" s="88">
        <v>700000</v>
      </c>
      <c r="Z412" s="87">
        <f t="shared" si="118"/>
        <v>833000</v>
      </c>
      <c r="AA412" s="87">
        <v>700000</v>
      </c>
      <c r="AB412" s="87">
        <f t="shared" si="109"/>
        <v>833000</v>
      </c>
      <c r="AC412" s="87">
        <v>700000</v>
      </c>
      <c r="AD412" s="87">
        <f t="shared" si="110"/>
        <v>833000</v>
      </c>
      <c r="AE412" s="89">
        <v>770000</v>
      </c>
      <c r="AF412" s="90">
        <f t="shared" si="111"/>
        <v>916300</v>
      </c>
      <c r="AG412" s="90">
        <v>770000</v>
      </c>
      <c r="AH412" s="90">
        <f t="shared" si="112"/>
        <v>916300</v>
      </c>
      <c r="AI412" s="90">
        <v>770000</v>
      </c>
      <c r="AJ412" s="90">
        <f t="shared" si="113"/>
        <v>916300</v>
      </c>
      <c r="AK412" s="90">
        <v>770000</v>
      </c>
      <c r="AL412" s="90">
        <f t="shared" si="114"/>
        <v>916300</v>
      </c>
      <c r="AM412" s="90">
        <v>770000</v>
      </c>
      <c r="AN412" s="90">
        <f t="shared" si="115"/>
        <v>916300</v>
      </c>
      <c r="AO412" s="90">
        <v>770000</v>
      </c>
      <c r="AP412" s="91">
        <f t="shared" si="116"/>
        <v>916300</v>
      </c>
      <c r="AQ412" s="92">
        <f t="shared" si="70"/>
        <v>609468.69162308599</v>
      </c>
      <c r="AR412" s="93">
        <f t="shared" si="71"/>
        <v>725267.74303147232</v>
      </c>
      <c r="AS412" s="94">
        <f t="shared" si="72"/>
        <v>609468.69162308599</v>
      </c>
      <c r="AT412" s="94">
        <f t="shared" si="73"/>
        <v>725267.74303147232</v>
      </c>
      <c r="AU412" s="94">
        <f t="shared" si="74"/>
        <v>490000.30463999999</v>
      </c>
      <c r="AV412" s="94">
        <f t="shared" si="75"/>
        <v>583100.36252159998</v>
      </c>
      <c r="AW412" s="94">
        <f t="shared" si="76"/>
        <v>507296.15360000002</v>
      </c>
      <c r="AX412" s="94">
        <f t="shared" si="77"/>
        <v>603682.42278400005</v>
      </c>
      <c r="AY412" s="94">
        <f t="shared" si="78"/>
        <v>498766.37866666663</v>
      </c>
      <c r="AZ412" s="94">
        <f t="shared" si="79"/>
        <v>593531.9906133333</v>
      </c>
      <c r="BA412" s="94">
        <f t="shared" si="80"/>
        <v>735000</v>
      </c>
      <c r="BB412" s="95">
        <f t="shared" si="81"/>
        <v>874650</v>
      </c>
      <c r="BC412" s="23"/>
      <c r="BD412" s="96">
        <f t="shared" si="82"/>
        <v>543734</v>
      </c>
      <c r="BE412" s="96">
        <f t="shared" si="83"/>
        <v>543734</v>
      </c>
      <c r="BF412" s="96">
        <f t="shared" si="84"/>
        <v>3</v>
      </c>
      <c r="BG412" s="96">
        <f t="shared" si="85"/>
        <v>136367</v>
      </c>
      <c r="BH412" s="96">
        <f t="shared" si="86"/>
        <v>73617</v>
      </c>
      <c r="BI412" s="96">
        <f t="shared" si="87"/>
        <v>733333</v>
      </c>
      <c r="BJ412" s="97">
        <f t="shared" si="88"/>
        <v>609469</v>
      </c>
      <c r="BK412" s="96">
        <f t="shared" si="89"/>
        <v>609469</v>
      </c>
      <c r="BL412" s="96">
        <f t="shared" si="90"/>
        <v>490000</v>
      </c>
      <c r="BM412" s="96">
        <f t="shared" si="91"/>
        <v>507296</v>
      </c>
      <c r="BN412" s="96">
        <f t="shared" si="92"/>
        <v>498766</v>
      </c>
      <c r="BO412" s="96">
        <f t="shared" si="93"/>
        <v>735000</v>
      </c>
      <c r="BP412" s="97">
        <f t="shared" si="94"/>
        <v>735000</v>
      </c>
      <c r="BQ412" s="96">
        <f t="shared" si="95"/>
        <v>735000</v>
      </c>
      <c r="BR412" s="96">
        <f t="shared" si="96"/>
        <v>735000</v>
      </c>
      <c r="BS412" s="96">
        <f t="shared" si="97"/>
        <v>735000</v>
      </c>
      <c r="BT412" s="96">
        <f t="shared" si="98"/>
        <v>735000</v>
      </c>
      <c r="BU412" s="98">
        <f t="shared" si="99"/>
        <v>735000</v>
      </c>
      <c r="BV412" s="77">
        <f t="shared" si="100"/>
        <v>4410000</v>
      </c>
      <c r="BW412" s="9"/>
      <c r="BX412" s="9"/>
      <c r="BY412" s="9"/>
      <c r="BZ412" s="9"/>
      <c r="CA412" s="9"/>
      <c r="CB412" s="9"/>
      <c r="CC412" s="9"/>
      <c r="CD412" s="9"/>
      <c r="CE412" s="9"/>
      <c r="CF412" s="9"/>
      <c r="CG412" s="9"/>
      <c r="CH412" s="9"/>
      <c r="CI412" s="9"/>
      <c r="CJ412" s="9"/>
      <c r="CK412" s="9"/>
      <c r="CL412" s="9"/>
      <c r="CM412" s="9"/>
      <c r="CN412" s="9"/>
      <c r="CO412" s="9"/>
      <c r="CP412" s="9"/>
    </row>
    <row r="413" spans="1:94" ht="20.25" hidden="1" customHeight="1" x14ac:dyDescent="0.35">
      <c r="A413" s="126">
        <v>391</v>
      </c>
      <c r="B413" s="126" t="s">
        <v>35</v>
      </c>
      <c r="C413" s="80" t="s">
        <v>310</v>
      </c>
      <c r="D413" s="80" t="str">
        <f t="shared" si="68"/>
        <v>MANO DE OBRA|DESMONTAR Y MONTAR FUSILERA PRINCIPAL</v>
      </c>
      <c r="E413" s="81" t="s">
        <v>10</v>
      </c>
      <c r="F413" s="82">
        <v>1</v>
      </c>
      <c r="G413" s="83">
        <v>134401.81284740599</v>
      </c>
      <c r="H413" s="84">
        <f t="shared" si="101"/>
        <v>159938.15728841312</v>
      </c>
      <c r="I413" s="84">
        <v>134401.81284740599</v>
      </c>
      <c r="J413" s="84">
        <f t="shared" si="102"/>
        <v>159938.15728841312</v>
      </c>
      <c r="K413" s="84">
        <v>0.91392000000000007</v>
      </c>
      <c r="L413" s="84">
        <f t="shared" si="103"/>
        <v>1.0875648</v>
      </c>
      <c r="M413" s="84">
        <v>9433.601920000001</v>
      </c>
      <c r="N413" s="84">
        <f t="shared" si="104"/>
        <v>11225.986284800001</v>
      </c>
      <c r="O413" s="84">
        <v>4779.5840000000007</v>
      </c>
      <c r="P413" s="84">
        <f t="shared" si="105"/>
        <v>5687.7049600000009</v>
      </c>
      <c r="Q413" s="84"/>
      <c r="R413" s="84">
        <f t="shared" si="69"/>
        <v>0</v>
      </c>
      <c r="S413" s="86">
        <v>350000</v>
      </c>
      <c r="T413" s="87">
        <f t="shared" si="106"/>
        <v>416500</v>
      </c>
      <c r="U413" s="87">
        <v>350000</v>
      </c>
      <c r="V413" s="87">
        <f t="shared" si="107"/>
        <v>416500</v>
      </c>
      <c r="W413" s="87">
        <v>350000</v>
      </c>
      <c r="X413" s="87">
        <f t="shared" si="108"/>
        <v>416500</v>
      </c>
      <c r="Y413" s="88">
        <v>350000</v>
      </c>
      <c r="Z413" s="87">
        <f t="shared" si="118"/>
        <v>416500</v>
      </c>
      <c r="AA413" s="87">
        <v>350000</v>
      </c>
      <c r="AB413" s="87">
        <f t="shared" si="109"/>
        <v>416500</v>
      </c>
      <c r="AC413" s="87">
        <v>350000</v>
      </c>
      <c r="AD413" s="87">
        <f t="shared" si="110"/>
        <v>416500</v>
      </c>
      <c r="AE413" s="89">
        <v>385000</v>
      </c>
      <c r="AF413" s="90">
        <f t="shared" si="111"/>
        <v>458150</v>
      </c>
      <c r="AG413" s="90">
        <v>385000</v>
      </c>
      <c r="AH413" s="90">
        <f t="shared" si="112"/>
        <v>458150</v>
      </c>
      <c r="AI413" s="90">
        <v>385000</v>
      </c>
      <c r="AJ413" s="90">
        <f t="shared" si="113"/>
        <v>458150</v>
      </c>
      <c r="AK413" s="90">
        <v>385000</v>
      </c>
      <c r="AL413" s="90">
        <f t="shared" si="114"/>
        <v>458150</v>
      </c>
      <c r="AM413" s="90">
        <v>385000</v>
      </c>
      <c r="AN413" s="90">
        <f t="shared" si="115"/>
        <v>458150</v>
      </c>
      <c r="AO413" s="90">
        <v>385000</v>
      </c>
      <c r="AP413" s="91">
        <f t="shared" si="116"/>
        <v>458150</v>
      </c>
      <c r="AQ413" s="92">
        <f t="shared" si="70"/>
        <v>289800.60428246867</v>
      </c>
      <c r="AR413" s="93">
        <f t="shared" si="71"/>
        <v>344862.71909613773</v>
      </c>
      <c r="AS413" s="94">
        <f t="shared" si="72"/>
        <v>289800.60428246867</v>
      </c>
      <c r="AT413" s="94">
        <f t="shared" si="73"/>
        <v>344862.71909613773</v>
      </c>
      <c r="AU413" s="94">
        <f t="shared" si="74"/>
        <v>245000.30463999999</v>
      </c>
      <c r="AV413" s="94">
        <f t="shared" si="75"/>
        <v>291550.36252159998</v>
      </c>
      <c r="AW413" s="94">
        <f t="shared" si="76"/>
        <v>248144.53397333334</v>
      </c>
      <c r="AX413" s="94">
        <f t="shared" si="77"/>
        <v>295291.99542826664</v>
      </c>
      <c r="AY413" s="94">
        <f t="shared" si="78"/>
        <v>246593.19466666668</v>
      </c>
      <c r="AZ413" s="94">
        <f t="shared" si="79"/>
        <v>293445.90165333333</v>
      </c>
      <c r="BA413" s="94">
        <f t="shared" si="80"/>
        <v>367500</v>
      </c>
      <c r="BB413" s="95">
        <f t="shared" si="81"/>
        <v>437325</v>
      </c>
      <c r="BC413" s="23"/>
      <c r="BD413" s="96">
        <f t="shared" si="82"/>
        <v>232650</v>
      </c>
      <c r="BE413" s="96">
        <f t="shared" si="83"/>
        <v>232650</v>
      </c>
      <c r="BF413" s="96">
        <f t="shared" si="84"/>
        <v>3</v>
      </c>
      <c r="BG413" s="96">
        <f t="shared" si="85"/>
        <v>26916</v>
      </c>
      <c r="BH413" s="96">
        <f t="shared" si="86"/>
        <v>13974</v>
      </c>
      <c r="BI413" s="96">
        <f t="shared" si="87"/>
        <v>366667</v>
      </c>
      <c r="BJ413" s="97">
        <f t="shared" si="88"/>
        <v>289801</v>
      </c>
      <c r="BK413" s="96">
        <f t="shared" si="89"/>
        <v>289801</v>
      </c>
      <c r="BL413" s="96">
        <f t="shared" si="90"/>
        <v>245000</v>
      </c>
      <c r="BM413" s="96">
        <f t="shared" si="91"/>
        <v>248145</v>
      </c>
      <c r="BN413" s="96">
        <f t="shared" si="92"/>
        <v>246593</v>
      </c>
      <c r="BO413" s="96">
        <f t="shared" si="93"/>
        <v>367500</v>
      </c>
      <c r="BP413" s="97">
        <f t="shared" si="94"/>
        <v>367500</v>
      </c>
      <c r="BQ413" s="96">
        <f t="shared" si="95"/>
        <v>367500</v>
      </c>
      <c r="BR413" s="96">
        <f t="shared" si="96"/>
        <v>367500</v>
      </c>
      <c r="BS413" s="96">
        <f t="shared" si="97"/>
        <v>367500</v>
      </c>
      <c r="BT413" s="96">
        <f t="shared" si="98"/>
        <v>367500</v>
      </c>
      <c r="BU413" s="98">
        <f t="shared" si="99"/>
        <v>367500</v>
      </c>
      <c r="BV413" s="77">
        <f t="shared" si="100"/>
        <v>2205000</v>
      </c>
      <c r="BW413" s="9"/>
      <c r="BX413" s="9"/>
      <c r="BY413" s="9"/>
      <c r="BZ413" s="9"/>
      <c r="CA413" s="9"/>
      <c r="CB413" s="9"/>
      <c r="CC413" s="9"/>
      <c r="CD413" s="9"/>
      <c r="CE413" s="9"/>
      <c r="CF413" s="9"/>
      <c r="CG413" s="9"/>
      <c r="CH413" s="9"/>
      <c r="CI413" s="9"/>
      <c r="CJ413" s="9"/>
      <c r="CK413" s="9"/>
      <c r="CL413" s="9"/>
      <c r="CM413" s="9"/>
      <c r="CN413" s="9"/>
      <c r="CO413" s="9"/>
      <c r="CP413" s="9"/>
    </row>
    <row r="414" spans="1:94" ht="20.25" hidden="1" customHeight="1" x14ac:dyDescent="0.35">
      <c r="A414" s="79">
        <v>392</v>
      </c>
      <c r="B414" s="79" t="s">
        <v>35</v>
      </c>
      <c r="C414" s="80" t="s">
        <v>311</v>
      </c>
      <c r="D414" s="80" t="str">
        <f t="shared" si="68"/>
        <v>MANO DE OBRA|DESMONTAR Y MONTAR MUELLE DELANTERO</v>
      </c>
      <c r="E414" s="81" t="s">
        <v>10</v>
      </c>
      <c r="F414" s="82">
        <v>1</v>
      </c>
      <c r="G414" s="83">
        <v>358406.07486925798</v>
      </c>
      <c r="H414" s="84">
        <f t="shared" si="101"/>
        <v>426503.22909441695</v>
      </c>
      <c r="I414" s="84">
        <v>358406.07486925798</v>
      </c>
      <c r="J414" s="84">
        <f t="shared" si="102"/>
        <v>426503.22909441695</v>
      </c>
      <c r="K414" s="84">
        <v>0.91392000000000007</v>
      </c>
      <c r="L414" s="84">
        <f t="shared" si="103"/>
        <v>1.0875648</v>
      </c>
      <c r="M414" s="84">
        <v>42454.858880000007</v>
      </c>
      <c r="N414" s="84">
        <f t="shared" si="104"/>
        <v>50521.282067200009</v>
      </c>
      <c r="O414" s="84">
        <v>21517.376</v>
      </c>
      <c r="P414" s="84">
        <f t="shared" si="105"/>
        <v>25605.677439999999</v>
      </c>
      <c r="Q414" s="84"/>
      <c r="R414" s="84">
        <f t="shared" si="69"/>
        <v>0</v>
      </c>
      <c r="S414" s="86">
        <v>132000</v>
      </c>
      <c r="T414" s="87">
        <f t="shared" si="106"/>
        <v>157080</v>
      </c>
      <c r="U414" s="87">
        <v>132000</v>
      </c>
      <c r="V414" s="87">
        <f t="shared" si="107"/>
        <v>157080</v>
      </c>
      <c r="W414" s="87">
        <v>132000</v>
      </c>
      <c r="X414" s="87">
        <f t="shared" si="108"/>
        <v>157080</v>
      </c>
      <c r="Y414" s="88">
        <v>132000</v>
      </c>
      <c r="Z414" s="87">
        <f t="shared" si="118"/>
        <v>157080</v>
      </c>
      <c r="AA414" s="87">
        <v>132000</v>
      </c>
      <c r="AB414" s="87">
        <f t="shared" si="109"/>
        <v>157080</v>
      </c>
      <c r="AC414" s="87">
        <v>132000</v>
      </c>
      <c r="AD414" s="87">
        <f t="shared" si="110"/>
        <v>157080</v>
      </c>
      <c r="AE414" s="89">
        <v>145200</v>
      </c>
      <c r="AF414" s="90">
        <f t="shared" si="111"/>
        <v>172788</v>
      </c>
      <c r="AG414" s="90">
        <v>145200</v>
      </c>
      <c r="AH414" s="90">
        <f t="shared" si="112"/>
        <v>172788</v>
      </c>
      <c r="AI414" s="90">
        <v>145200</v>
      </c>
      <c r="AJ414" s="90">
        <f t="shared" si="113"/>
        <v>172788</v>
      </c>
      <c r="AK414" s="90">
        <v>145200</v>
      </c>
      <c r="AL414" s="90">
        <f t="shared" si="114"/>
        <v>172788</v>
      </c>
      <c r="AM414" s="90">
        <v>145200</v>
      </c>
      <c r="AN414" s="90">
        <f t="shared" si="115"/>
        <v>172788</v>
      </c>
      <c r="AO414" s="90">
        <v>145200</v>
      </c>
      <c r="AP414" s="91">
        <f t="shared" si="116"/>
        <v>172788</v>
      </c>
      <c r="AQ414" s="92">
        <f t="shared" si="70"/>
        <v>211868.69162308599</v>
      </c>
      <c r="AR414" s="93">
        <f t="shared" si="71"/>
        <v>252123.74303147232</v>
      </c>
      <c r="AS414" s="94">
        <f t="shared" si="72"/>
        <v>211868.69162308599</v>
      </c>
      <c r="AT414" s="94">
        <f t="shared" si="73"/>
        <v>252123.74303147232</v>
      </c>
      <c r="AU414" s="94">
        <f t="shared" si="74"/>
        <v>92400.304639999988</v>
      </c>
      <c r="AV414" s="94">
        <f t="shared" si="75"/>
        <v>109956.36252159998</v>
      </c>
      <c r="AW414" s="94">
        <f t="shared" si="76"/>
        <v>106551.61962666667</v>
      </c>
      <c r="AX414" s="94">
        <f t="shared" si="77"/>
        <v>126796.42735573332</v>
      </c>
      <c r="AY414" s="94">
        <f t="shared" si="78"/>
        <v>99572.458666666658</v>
      </c>
      <c r="AZ414" s="94">
        <f t="shared" si="79"/>
        <v>118491.22581333332</v>
      </c>
      <c r="BA414" s="94">
        <f t="shared" si="80"/>
        <v>138600</v>
      </c>
      <c r="BB414" s="95">
        <f t="shared" si="81"/>
        <v>164934</v>
      </c>
      <c r="BC414" s="23"/>
      <c r="BD414" s="96">
        <f t="shared" si="82"/>
        <v>173883</v>
      </c>
      <c r="BE414" s="96">
        <f t="shared" si="83"/>
        <v>173883</v>
      </c>
      <c r="BF414" s="96">
        <f t="shared" si="84"/>
        <v>3</v>
      </c>
      <c r="BG414" s="96">
        <f t="shared" si="85"/>
        <v>78912</v>
      </c>
      <c r="BH414" s="96">
        <f t="shared" si="86"/>
        <v>49231</v>
      </c>
      <c r="BI414" s="96">
        <f t="shared" si="87"/>
        <v>138286</v>
      </c>
      <c r="BJ414" s="97">
        <f t="shared" si="88"/>
        <v>211869</v>
      </c>
      <c r="BK414" s="96">
        <f t="shared" si="89"/>
        <v>211869</v>
      </c>
      <c r="BL414" s="96">
        <f t="shared" si="90"/>
        <v>92400</v>
      </c>
      <c r="BM414" s="96">
        <f t="shared" si="91"/>
        <v>106552</v>
      </c>
      <c r="BN414" s="96">
        <f t="shared" si="92"/>
        <v>99572</v>
      </c>
      <c r="BO414" s="96">
        <f t="shared" si="93"/>
        <v>138600</v>
      </c>
      <c r="BP414" s="97">
        <f t="shared" si="94"/>
        <v>138600</v>
      </c>
      <c r="BQ414" s="96">
        <f t="shared" si="95"/>
        <v>138600</v>
      </c>
      <c r="BR414" s="96">
        <f t="shared" si="96"/>
        <v>138600</v>
      </c>
      <c r="BS414" s="96">
        <f t="shared" si="97"/>
        <v>138600</v>
      </c>
      <c r="BT414" s="96">
        <f t="shared" si="98"/>
        <v>138600</v>
      </c>
      <c r="BU414" s="98">
        <f t="shared" si="99"/>
        <v>138600</v>
      </c>
      <c r="BV414" s="77">
        <f t="shared" si="100"/>
        <v>831600</v>
      </c>
      <c r="BW414" s="9"/>
      <c r="BX414" s="9"/>
      <c r="BY414" s="9"/>
      <c r="BZ414" s="9"/>
      <c r="CA414" s="9"/>
      <c r="CB414" s="9"/>
      <c r="CC414" s="9"/>
      <c r="CD414" s="9"/>
      <c r="CE414" s="9"/>
      <c r="CF414" s="9"/>
      <c r="CG414" s="9"/>
      <c r="CH414" s="9"/>
      <c r="CI414" s="9"/>
      <c r="CJ414" s="9"/>
      <c r="CK414" s="9"/>
      <c r="CL414" s="9"/>
      <c r="CM414" s="9"/>
      <c r="CN414" s="9"/>
      <c r="CO414" s="9"/>
      <c r="CP414" s="9"/>
    </row>
    <row r="415" spans="1:94" ht="20.25" hidden="1" customHeight="1" x14ac:dyDescent="0.35">
      <c r="A415" s="79">
        <v>393</v>
      </c>
      <c r="B415" s="79" t="s">
        <v>35</v>
      </c>
      <c r="C415" s="80" t="s">
        <v>312</v>
      </c>
      <c r="D415" s="80" t="str">
        <f t="shared" si="68"/>
        <v>MANO DE OBRA|DESMONTAR Y MONTAR MUELLE TRASERO (HAUSING)</v>
      </c>
      <c r="E415" s="81" t="s">
        <v>10</v>
      </c>
      <c r="F415" s="82">
        <v>1</v>
      </c>
      <c r="G415" s="83">
        <v>358406.07486925798</v>
      </c>
      <c r="H415" s="84">
        <f t="shared" si="101"/>
        <v>426503.22909441695</v>
      </c>
      <c r="I415" s="84">
        <v>358406.07486925798</v>
      </c>
      <c r="J415" s="84">
        <f t="shared" si="102"/>
        <v>426503.22909441695</v>
      </c>
      <c r="K415" s="84">
        <v>0.91392000000000007</v>
      </c>
      <c r="L415" s="84">
        <f t="shared" si="103"/>
        <v>1.0875648</v>
      </c>
      <c r="M415" s="84">
        <v>33019.429120000001</v>
      </c>
      <c r="N415" s="84">
        <f t="shared" si="104"/>
        <v>39293.120652799997</v>
      </c>
      <c r="O415" s="84">
        <v>16735.616000000002</v>
      </c>
      <c r="P415" s="84">
        <f t="shared" si="105"/>
        <v>19915.383040000001</v>
      </c>
      <c r="Q415" s="84"/>
      <c r="R415" s="84">
        <f t="shared" si="69"/>
        <v>0</v>
      </c>
      <c r="S415" s="86">
        <v>132000</v>
      </c>
      <c r="T415" s="87">
        <f t="shared" si="106"/>
        <v>157080</v>
      </c>
      <c r="U415" s="87">
        <v>132000</v>
      </c>
      <c r="V415" s="87">
        <f t="shared" si="107"/>
        <v>157080</v>
      </c>
      <c r="W415" s="87">
        <v>132000</v>
      </c>
      <c r="X415" s="87">
        <f t="shared" si="108"/>
        <v>157080</v>
      </c>
      <c r="Y415" s="88">
        <v>132000</v>
      </c>
      <c r="Z415" s="87">
        <f t="shared" si="118"/>
        <v>157080</v>
      </c>
      <c r="AA415" s="87">
        <v>132000</v>
      </c>
      <c r="AB415" s="87">
        <f t="shared" si="109"/>
        <v>157080</v>
      </c>
      <c r="AC415" s="87">
        <v>132000</v>
      </c>
      <c r="AD415" s="87">
        <f t="shared" si="110"/>
        <v>157080</v>
      </c>
      <c r="AE415" s="89">
        <v>145200</v>
      </c>
      <c r="AF415" s="90">
        <f t="shared" si="111"/>
        <v>172788</v>
      </c>
      <c r="AG415" s="90">
        <v>145200</v>
      </c>
      <c r="AH415" s="90">
        <f t="shared" si="112"/>
        <v>172788</v>
      </c>
      <c r="AI415" s="90">
        <v>145200</v>
      </c>
      <c r="AJ415" s="90">
        <f t="shared" si="113"/>
        <v>172788</v>
      </c>
      <c r="AK415" s="90">
        <v>145200</v>
      </c>
      <c r="AL415" s="90">
        <f t="shared" si="114"/>
        <v>172788</v>
      </c>
      <c r="AM415" s="90">
        <v>145200</v>
      </c>
      <c r="AN415" s="90">
        <f t="shared" si="115"/>
        <v>172788</v>
      </c>
      <c r="AO415" s="90">
        <v>145200</v>
      </c>
      <c r="AP415" s="91">
        <f t="shared" si="116"/>
        <v>172788</v>
      </c>
      <c r="AQ415" s="92">
        <f t="shared" si="70"/>
        <v>211868.69162308599</v>
      </c>
      <c r="AR415" s="93">
        <f t="shared" si="71"/>
        <v>252123.74303147232</v>
      </c>
      <c r="AS415" s="94">
        <f t="shared" si="72"/>
        <v>211868.69162308599</v>
      </c>
      <c r="AT415" s="94">
        <f t="shared" si="73"/>
        <v>252123.74303147232</v>
      </c>
      <c r="AU415" s="94">
        <f t="shared" si="74"/>
        <v>92400.304639999988</v>
      </c>
      <c r="AV415" s="94">
        <f t="shared" si="75"/>
        <v>109956.36252159998</v>
      </c>
      <c r="AW415" s="94">
        <f t="shared" si="76"/>
        <v>103406.47637333332</v>
      </c>
      <c r="AX415" s="94">
        <f t="shared" si="77"/>
        <v>123053.70688426665</v>
      </c>
      <c r="AY415" s="94">
        <f t="shared" si="78"/>
        <v>97978.538666666675</v>
      </c>
      <c r="AZ415" s="94">
        <f t="shared" si="79"/>
        <v>116594.46101333333</v>
      </c>
      <c r="BA415" s="94">
        <f t="shared" si="80"/>
        <v>138600</v>
      </c>
      <c r="BB415" s="95">
        <f t="shared" si="81"/>
        <v>164934</v>
      </c>
      <c r="BC415" s="23"/>
      <c r="BD415" s="96">
        <f t="shared" si="82"/>
        <v>173883</v>
      </c>
      <c r="BE415" s="96">
        <f t="shared" si="83"/>
        <v>173883</v>
      </c>
      <c r="BF415" s="96">
        <f t="shared" si="84"/>
        <v>3</v>
      </c>
      <c r="BG415" s="96">
        <f t="shared" si="85"/>
        <v>67042</v>
      </c>
      <c r="BH415" s="96">
        <f t="shared" si="86"/>
        <v>40423</v>
      </c>
      <c r="BI415" s="96">
        <f t="shared" si="87"/>
        <v>138286</v>
      </c>
      <c r="BJ415" s="97">
        <f t="shared" si="88"/>
        <v>211869</v>
      </c>
      <c r="BK415" s="96">
        <f t="shared" si="89"/>
        <v>211869</v>
      </c>
      <c r="BL415" s="96">
        <f t="shared" si="90"/>
        <v>92400</v>
      </c>
      <c r="BM415" s="96">
        <f t="shared" si="91"/>
        <v>103406</v>
      </c>
      <c r="BN415" s="96">
        <f t="shared" si="92"/>
        <v>97979</v>
      </c>
      <c r="BO415" s="96">
        <f t="shared" si="93"/>
        <v>138600</v>
      </c>
      <c r="BP415" s="97">
        <f t="shared" si="94"/>
        <v>138600</v>
      </c>
      <c r="BQ415" s="96">
        <f t="shared" si="95"/>
        <v>138600</v>
      </c>
      <c r="BR415" s="96">
        <f t="shared" si="96"/>
        <v>138600</v>
      </c>
      <c r="BS415" s="96">
        <f t="shared" si="97"/>
        <v>138600</v>
      </c>
      <c r="BT415" s="96">
        <f t="shared" si="98"/>
        <v>138600</v>
      </c>
      <c r="BU415" s="98">
        <f t="shared" si="99"/>
        <v>138600</v>
      </c>
      <c r="BV415" s="77">
        <f t="shared" si="100"/>
        <v>831600</v>
      </c>
      <c r="BW415" s="9"/>
      <c r="BX415" s="9"/>
      <c r="BY415" s="9"/>
      <c r="BZ415" s="9"/>
      <c r="CA415" s="9"/>
      <c r="CB415" s="9"/>
      <c r="CC415" s="9"/>
      <c r="CD415" s="9"/>
      <c r="CE415" s="9"/>
      <c r="CF415" s="9"/>
      <c r="CG415" s="9"/>
      <c r="CH415" s="9"/>
      <c r="CI415" s="9"/>
      <c r="CJ415" s="9"/>
      <c r="CK415" s="9"/>
      <c r="CL415" s="9"/>
      <c r="CM415" s="9"/>
      <c r="CN415" s="9"/>
      <c r="CO415" s="9"/>
      <c r="CP415" s="9"/>
    </row>
    <row r="416" spans="1:94" ht="20.25" hidden="1" customHeight="1" x14ac:dyDescent="0.35">
      <c r="A416" s="79">
        <v>394</v>
      </c>
      <c r="B416" s="79" t="s">
        <v>35</v>
      </c>
      <c r="C416" s="80" t="s">
        <v>313</v>
      </c>
      <c r="D416" s="80" t="str">
        <f t="shared" si="68"/>
        <v>MANO DE OBRA|DESMONTAR Y MONTAR RADIADOR CON MANGUERAS</v>
      </c>
      <c r="E416" s="81" t="s">
        <v>10</v>
      </c>
      <c r="F416" s="82">
        <v>1</v>
      </c>
      <c r="G416" s="83">
        <v>134401.81284740599</v>
      </c>
      <c r="H416" s="84">
        <f t="shared" si="101"/>
        <v>159938.15728841312</v>
      </c>
      <c r="I416" s="84">
        <v>134401.81284740599</v>
      </c>
      <c r="J416" s="84">
        <f t="shared" si="102"/>
        <v>159938.15728841312</v>
      </c>
      <c r="K416" s="84">
        <v>0.91392000000000007</v>
      </c>
      <c r="L416" s="84">
        <f t="shared" si="103"/>
        <v>1.0875648</v>
      </c>
      <c r="M416" s="84">
        <v>51888.460800000001</v>
      </c>
      <c r="N416" s="84">
        <f t="shared" si="104"/>
        <v>61747.268351999999</v>
      </c>
      <c r="O416" s="84">
        <v>57230.976000000002</v>
      </c>
      <c r="P416" s="84">
        <f t="shared" si="105"/>
        <v>68104.861439999993</v>
      </c>
      <c r="Q416" s="84"/>
      <c r="R416" s="84">
        <f t="shared" si="69"/>
        <v>0</v>
      </c>
      <c r="S416" s="86">
        <v>350000</v>
      </c>
      <c r="T416" s="87">
        <f t="shared" si="106"/>
        <v>416500</v>
      </c>
      <c r="U416" s="87">
        <v>350000</v>
      </c>
      <c r="V416" s="87">
        <f t="shared" si="107"/>
        <v>416500</v>
      </c>
      <c r="W416" s="87">
        <v>350000</v>
      </c>
      <c r="X416" s="87">
        <f t="shared" si="108"/>
        <v>416500</v>
      </c>
      <c r="Y416" s="88">
        <v>350000</v>
      </c>
      <c r="Z416" s="87">
        <f t="shared" si="118"/>
        <v>416500</v>
      </c>
      <c r="AA416" s="87">
        <v>350000</v>
      </c>
      <c r="AB416" s="87">
        <f t="shared" si="109"/>
        <v>416500</v>
      </c>
      <c r="AC416" s="87">
        <v>350000</v>
      </c>
      <c r="AD416" s="87">
        <f t="shared" si="110"/>
        <v>416500</v>
      </c>
      <c r="AE416" s="89">
        <v>385000</v>
      </c>
      <c r="AF416" s="90">
        <f t="shared" si="111"/>
        <v>458150</v>
      </c>
      <c r="AG416" s="90">
        <v>385000</v>
      </c>
      <c r="AH416" s="90">
        <f t="shared" si="112"/>
        <v>458150</v>
      </c>
      <c r="AI416" s="90">
        <v>385000</v>
      </c>
      <c r="AJ416" s="90">
        <f t="shared" si="113"/>
        <v>458150</v>
      </c>
      <c r="AK416" s="90">
        <v>385000</v>
      </c>
      <c r="AL416" s="90">
        <f t="shared" si="114"/>
        <v>458150</v>
      </c>
      <c r="AM416" s="90">
        <v>385000</v>
      </c>
      <c r="AN416" s="90">
        <f t="shared" si="115"/>
        <v>458150</v>
      </c>
      <c r="AO416" s="90">
        <v>385000</v>
      </c>
      <c r="AP416" s="91">
        <f t="shared" si="116"/>
        <v>458150</v>
      </c>
      <c r="AQ416" s="92">
        <f t="shared" si="70"/>
        <v>289800.60428246867</v>
      </c>
      <c r="AR416" s="93">
        <f t="shared" si="71"/>
        <v>344862.71909613773</v>
      </c>
      <c r="AS416" s="94">
        <f t="shared" si="72"/>
        <v>289800.60428246867</v>
      </c>
      <c r="AT416" s="94">
        <f t="shared" si="73"/>
        <v>344862.71909613773</v>
      </c>
      <c r="AU416" s="94">
        <f t="shared" si="74"/>
        <v>245000.30463999999</v>
      </c>
      <c r="AV416" s="94">
        <f t="shared" si="75"/>
        <v>291550.36252159998</v>
      </c>
      <c r="AW416" s="94">
        <f t="shared" si="76"/>
        <v>262296.15360000002</v>
      </c>
      <c r="AX416" s="94">
        <f t="shared" si="77"/>
        <v>312132.42278399999</v>
      </c>
      <c r="AY416" s="94">
        <f t="shared" si="78"/>
        <v>264076.99200000003</v>
      </c>
      <c r="AZ416" s="94">
        <f t="shared" si="79"/>
        <v>314251.62048000004</v>
      </c>
      <c r="BA416" s="94">
        <f t="shared" si="80"/>
        <v>367500</v>
      </c>
      <c r="BB416" s="95">
        <f t="shared" si="81"/>
        <v>437325</v>
      </c>
      <c r="BC416" s="23"/>
      <c r="BD416" s="96">
        <f t="shared" si="82"/>
        <v>232650</v>
      </c>
      <c r="BE416" s="96">
        <f t="shared" si="83"/>
        <v>232650</v>
      </c>
      <c r="BF416" s="96">
        <f t="shared" si="84"/>
        <v>3</v>
      </c>
      <c r="BG416" s="96">
        <f t="shared" si="85"/>
        <v>121327</v>
      </c>
      <c r="BH416" s="96">
        <f t="shared" si="86"/>
        <v>130847</v>
      </c>
      <c r="BI416" s="96">
        <f t="shared" si="87"/>
        <v>366667</v>
      </c>
      <c r="BJ416" s="97">
        <f t="shared" si="88"/>
        <v>289801</v>
      </c>
      <c r="BK416" s="96">
        <f t="shared" si="89"/>
        <v>289801</v>
      </c>
      <c r="BL416" s="96">
        <f t="shared" si="90"/>
        <v>245000</v>
      </c>
      <c r="BM416" s="96">
        <f t="shared" si="91"/>
        <v>262296</v>
      </c>
      <c r="BN416" s="96">
        <f t="shared" si="92"/>
        <v>264077</v>
      </c>
      <c r="BO416" s="96">
        <f t="shared" si="93"/>
        <v>367500</v>
      </c>
      <c r="BP416" s="97">
        <f t="shared" si="94"/>
        <v>367500</v>
      </c>
      <c r="BQ416" s="96">
        <f t="shared" si="95"/>
        <v>367500</v>
      </c>
      <c r="BR416" s="96">
        <f t="shared" si="96"/>
        <v>367500</v>
      </c>
      <c r="BS416" s="96">
        <f t="shared" si="97"/>
        <v>367500</v>
      </c>
      <c r="BT416" s="96">
        <f t="shared" si="98"/>
        <v>367500</v>
      </c>
      <c r="BU416" s="98">
        <f t="shared" si="99"/>
        <v>367500</v>
      </c>
      <c r="BV416" s="77">
        <f t="shared" si="100"/>
        <v>2205000</v>
      </c>
      <c r="BW416" s="9"/>
      <c r="BX416" s="9"/>
      <c r="BY416" s="9"/>
      <c r="BZ416" s="9"/>
      <c r="CA416" s="9"/>
      <c r="CB416" s="9"/>
      <c r="CC416" s="9"/>
      <c r="CD416" s="9"/>
      <c r="CE416" s="9"/>
      <c r="CF416" s="9"/>
      <c r="CG416" s="9"/>
      <c r="CH416" s="9"/>
      <c r="CI416" s="9"/>
      <c r="CJ416" s="9"/>
      <c r="CK416" s="9"/>
      <c r="CL416" s="9"/>
      <c r="CM416" s="9"/>
      <c r="CN416" s="9"/>
      <c r="CO416" s="9"/>
      <c r="CP416" s="9"/>
    </row>
    <row r="417" spans="1:94" ht="37.5" hidden="1" customHeight="1" x14ac:dyDescent="0.35">
      <c r="A417" s="79">
        <v>395</v>
      </c>
      <c r="B417" s="79" t="s">
        <v>35</v>
      </c>
      <c r="C417" s="80" t="s">
        <v>314</v>
      </c>
      <c r="D417" s="80" t="str">
        <f t="shared" si="68"/>
        <v>MANO DE OBRA|DESMONTAR Y MONTAR RIEL DE INYECTORES E INYECTORES</v>
      </c>
      <c r="E417" s="81" t="s">
        <v>10</v>
      </c>
      <c r="F417" s="82">
        <v>1</v>
      </c>
      <c r="G417" s="83">
        <v>268804.55064628</v>
      </c>
      <c r="H417" s="84">
        <f t="shared" si="101"/>
        <v>319877.41526907316</v>
      </c>
      <c r="I417" s="84">
        <v>268804.55064628</v>
      </c>
      <c r="J417" s="84">
        <f t="shared" si="102"/>
        <v>319877.41526907316</v>
      </c>
      <c r="K417" s="84">
        <v>178468.56768000001</v>
      </c>
      <c r="L417" s="84">
        <f t="shared" si="103"/>
        <v>212377.5955392</v>
      </c>
      <c r="M417" s="84">
        <v>51888.460800000001</v>
      </c>
      <c r="N417" s="84">
        <f t="shared" si="104"/>
        <v>61747.268351999999</v>
      </c>
      <c r="O417" s="84">
        <v>26299.136000000002</v>
      </c>
      <c r="P417" s="84">
        <f t="shared" si="105"/>
        <v>31295.971840000002</v>
      </c>
      <c r="Q417" s="84"/>
      <c r="R417" s="84">
        <f t="shared" si="69"/>
        <v>0</v>
      </c>
      <c r="S417" s="86">
        <v>262500</v>
      </c>
      <c r="T417" s="87">
        <f t="shared" si="106"/>
        <v>312375</v>
      </c>
      <c r="U417" s="87">
        <v>262500</v>
      </c>
      <c r="V417" s="87">
        <f t="shared" si="107"/>
        <v>312375</v>
      </c>
      <c r="W417" s="87">
        <v>262500</v>
      </c>
      <c r="X417" s="87">
        <f t="shared" si="108"/>
        <v>312375</v>
      </c>
      <c r="Y417" s="88">
        <v>262500</v>
      </c>
      <c r="Z417" s="87">
        <f t="shared" si="118"/>
        <v>312375</v>
      </c>
      <c r="AA417" s="87">
        <v>262500</v>
      </c>
      <c r="AB417" s="87">
        <f t="shared" si="109"/>
        <v>312375</v>
      </c>
      <c r="AC417" s="87">
        <v>262500</v>
      </c>
      <c r="AD417" s="87">
        <f t="shared" si="110"/>
        <v>312375</v>
      </c>
      <c r="AE417" s="89">
        <v>288800</v>
      </c>
      <c r="AF417" s="90">
        <f t="shared" si="111"/>
        <v>343672</v>
      </c>
      <c r="AG417" s="90">
        <v>288800</v>
      </c>
      <c r="AH417" s="90">
        <f t="shared" si="112"/>
        <v>343672</v>
      </c>
      <c r="AI417" s="90">
        <v>288800</v>
      </c>
      <c r="AJ417" s="90">
        <f t="shared" si="113"/>
        <v>343672</v>
      </c>
      <c r="AK417" s="90">
        <v>288800</v>
      </c>
      <c r="AL417" s="90">
        <f t="shared" si="114"/>
        <v>343672</v>
      </c>
      <c r="AM417" s="90">
        <v>288800</v>
      </c>
      <c r="AN417" s="90">
        <f t="shared" si="115"/>
        <v>343672</v>
      </c>
      <c r="AO417" s="90">
        <v>288800</v>
      </c>
      <c r="AP417" s="91">
        <f t="shared" si="116"/>
        <v>343672</v>
      </c>
      <c r="AQ417" s="92">
        <f t="shared" si="70"/>
        <v>273368.18354875996</v>
      </c>
      <c r="AR417" s="93">
        <f t="shared" si="71"/>
        <v>325308.13842302433</v>
      </c>
      <c r="AS417" s="94">
        <f t="shared" si="72"/>
        <v>273368.18354875996</v>
      </c>
      <c r="AT417" s="94">
        <f t="shared" si="73"/>
        <v>325308.13842302433</v>
      </c>
      <c r="AU417" s="94">
        <f t="shared" si="74"/>
        <v>243256.18922666667</v>
      </c>
      <c r="AV417" s="94">
        <f t="shared" si="75"/>
        <v>289474.86517973332</v>
      </c>
      <c r="AW417" s="94">
        <f t="shared" si="76"/>
        <v>201062.82026666668</v>
      </c>
      <c r="AX417" s="94">
        <f t="shared" si="77"/>
        <v>239264.75611733334</v>
      </c>
      <c r="AY417" s="94">
        <f t="shared" si="78"/>
        <v>192533.04533333331</v>
      </c>
      <c r="AZ417" s="94">
        <f t="shared" si="79"/>
        <v>229114.32394666664</v>
      </c>
      <c r="BA417" s="94">
        <f t="shared" si="80"/>
        <v>275650</v>
      </c>
      <c r="BB417" s="95">
        <f t="shared" si="81"/>
        <v>328023.5</v>
      </c>
      <c r="BC417" s="23"/>
      <c r="BD417" s="96">
        <f t="shared" si="82"/>
        <v>272918</v>
      </c>
      <c r="BE417" s="96">
        <f t="shared" si="83"/>
        <v>272918</v>
      </c>
      <c r="BF417" s="96">
        <f t="shared" si="84"/>
        <v>233003</v>
      </c>
      <c r="BG417" s="96">
        <f t="shared" si="85"/>
        <v>113019</v>
      </c>
      <c r="BH417" s="96">
        <f t="shared" si="86"/>
        <v>66231</v>
      </c>
      <c r="BI417" s="96">
        <f t="shared" si="87"/>
        <v>275023</v>
      </c>
      <c r="BJ417" s="97">
        <f t="shared" si="88"/>
        <v>273368</v>
      </c>
      <c r="BK417" s="96">
        <f t="shared" si="89"/>
        <v>273368</v>
      </c>
      <c r="BL417" s="96">
        <f t="shared" si="90"/>
        <v>243256</v>
      </c>
      <c r="BM417" s="96">
        <f t="shared" si="91"/>
        <v>201063</v>
      </c>
      <c r="BN417" s="96">
        <f t="shared" si="92"/>
        <v>192533</v>
      </c>
      <c r="BO417" s="96">
        <f t="shared" si="93"/>
        <v>275650</v>
      </c>
      <c r="BP417" s="97">
        <f t="shared" si="94"/>
        <v>273368</v>
      </c>
      <c r="BQ417" s="96">
        <f t="shared" si="95"/>
        <v>273368</v>
      </c>
      <c r="BR417" s="96">
        <f t="shared" si="96"/>
        <v>243256</v>
      </c>
      <c r="BS417" s="96">
        <f t="shared" si="97"/>
        <v>275650</v>
      </c>
      <c r="BT417" s="96">
        <f t="shared" si="98"/>
        <v>275650</v>
      </c>
      <c r="BU417" s="98">
        <f t="shared" si="99"/>
        <v>275650</v>
      </c>
      <c r="BV417" s="77">
        <f t="shared" si="100"/>
        <v>1616942</v>
      </c>
      <c r="BW417" s="9"/>
      <c r="BX417" s="9"/>
      <c r="BY417" s="9"/>
      <c r="BZ417" s="9"/>
      <c r="CA417" s="9"/>
      <c r="CB417" s="9"/>
      <c r="CC417" s="9"/>
      <c r="CD417" s="9"/>
      <c r="CE417" s="9"/>
      <c r="CF417" s="9"/>
      <c r="CG417" s="9"/>
      <c r="CH417" s="9"/>
      <c r="CI417" s="9"/>
      <c r="CJ417" s="9"/>
      <c r="CK417" s="9"/>
      <c r="CL417" s="9"/>
      <c r="CM417" s="9"/>
      <c r="CN417" s="9"/>
      <c r="CO417" s="9"/>
      <c r="CP417" s="9"/>
    </row>
    <row r="418" spans="1:94" ht="20.25" hidden="1" customHeight="1" x14ac:dyDescent="0.35">
      <c r="A418" s="79">
        <v>396</v>
      </c>
      <c r="B418" s="79" t="s">
        <v>35</v>
      </c>
      <c r="C418" s="80" t="s">
        <v>315</v>
      </c>
      <c r="D418" s="80" t="str">
        <f t="shared" si="68"/>
        <v>MANO DE OBRA|DESMONTAR Y MONTAR SELECTOR CAMBIOS</v>
      </c>
      <c r="E418" s="81" t="s">
        <v>10</v>
      </c>
      <c r="F418" s="82">
        <v>1</v>
      </c>
      <c r="G418" s="83">
        <v>358406.07486925798</v>
      </c>
      <c r="H418" s="84">
        <f t="shared" si="101"/>
        <v>426503.22909441695</v>
      </c>
      <c r="I418" s="84">
        <v>358406.07486925798</v>
      </c>
      <c r="J418" s="84">
        <f t="shared" si="102"/>
        <v>426503.22909441695</v>
      </c>
      <c r="K418" s="84">
        <v>0.91392000000000007</v>
      </c>
      <c r="L418" s="84">
        <f t="shared" si="103"/>
        <v>1.0875648</v>
      </c>
      <c r="M418" s="84">
        <v>14.633599999999999</v>
      </c>
      <c r="N418" s="84">
        <f t="shared" si="104"/>
        <v>17.413983999999999</v>
      </c>
      <c r="O418" s="84">
        <v>10.88</v>
      </c>
      <c r="P418" s="84">
        <f t="shared" si="105"/>
        <v>12.9472</v>
      </c>
      <c r="Q418" s="84"/>
      <c r="R418" s="84">
        <f t="shared" si="69"/>
        <v>0</v>
      </c>
      <c r="S418" s="86">
        <v>262500</v>
      </c>
      <c r="T418" s="87">
        <f t="shared" si="106"/>
        <v>312375</v>
      </c>
      <c r="U418" s="87">
        <v>262500</v>
      </c>
      <c r="V418" s="87">
        <f t="shared" si="107"/>
        <v>312375</v>
      </c>
      <c r="W418" s="87">
        <v>262500</v>
      </c>
      <c r="X418" s="87">
        <f t="shared" si="108"/>
        <v>312375</v>
      </c>
      <c r="Y418" s="88">
        <v>262500</v>
      </c>
      <c r="Z418" s="87">
        <f t="shared" si="118"/>
        <v>312375</v>
      </c>
      <c r="AA418" s="87">
        <v>262500</v>
      </c>
      <c r="AB418" s="87">
        <f t="shared" si="109"/>
        <v>312375</v>
      </c>
      <c r="AC418" s="87">
        <v>262500</v>
      </c>
      <c r="AD418" s="87">
        <f t="shared" si="110"/>
        <v>312375</v>
      </c>
      <c r="AE418" s="89">
        <v>288800</v>
      </c>
      <c r="AF418" s="90">
        <f t="shared" si="111"/>
        <v>343672</v>
      </c>
      <c r="AG418" s="90">
        <v>288800</v>
      </c>
      <c r="AH418" s="90">
        <f t="shared" si="112"/>
        <v>343672</v>
      </c>
      <c r="AI418" s="90">
        <v>288800</v>
      </c>
      <c r="AJ418" s="90">
        <f t="shared" si="113"/>
        <v>343672</v>
      </c>
      <c r="AK418" s="90">
        <v>288800</v>
      </c>
      <c r="AL418" s="90">
        <f t="shared" si="114"/>
        <v>343672</v>
      </c>
      <c r="AM418" s="90">
        <v>288800</v>
      </c>
      <c r="AN418" s="90">
        <f t="shared" si="115"/>
        <v>343672</v>
      </c>
      <c r="AO418" s="90">
        <v>288800</v>
      </c>
      <c r="AP418" s="91">
        <f t="shared" si="116"/>
        <v>343672</v>
      </c>
      <c r="AQ418" s="92">
        <f t="shared" si="70"/>
        <v>303235.35828975268</v>
      </c>
      <c r="AR418" s="93">
        <f t="shared" si="71"/>
        <v>360850.07636480569</v>
      </c>
      <c r="AS418" s="94">
        <f t="shared" si="72"/>
        <v>303235.35828975268</v>
      </c>
      <c r="AT418" s="94">
        <f t="shared" si="73"/>
        <v>360850.07636480569</v>
      </c>
      <c r="AU418" s="94">
        <f t="shared" si="74"/>
        <v>183766.97130666664</v>
      </c>
      <c r="AV418" s="94">
        <f t="shared" si="75"/>
        <v>218682.69585493329</v>
      </c>
      <c r="AW418" s="94">
        <f t="shared" si="76"/>
        <v>183771.54453333336</v>
      </c>
      <c r="AX418" s="94">
        <f t="shared" si="77"/>
        <v>218688.1379946667</v>
      </c>
      <c r="AY418" s="94">
        <f t="shared" si="78"/>
        <v>183770.29333333333</v>
      </c>
      <c r="AZ418" s="94">
        <f t="shared" si="79"/>
        <v>218686.64906666667</v>
      </c>
      <c r="BA418" s="94">
        <f t="shared" si="80"/>
        <v>275650</v>
      </c>
      <c r="BB418" s="95">
        <f t="shared" si="81"/>
        <v>328023.5</v>
      </c>
      <c r="BC418" s="23"/>
      <c r="BD418" s="96">
        <f t="shared" si="82"/>
        <v>298144</v>
      </c>
      <c r="BE418" s="96">
        <f t="shared" si="83"/>
        <v>298144</v>
      </c>
      <c r="BF418" s="96">
        <f t="shared" si="84"/>
        <v>3</v>
      </c>
      <c r="BG418" s="96">
        <f t="shared" si="85"/>
        <v>44</v>
      </c>
      <c r="BH418" s="96">
        <f t="shared" si="86"/>
        <v>33</v>
      </c>
      <c r="BI418" s="96">
        <f t="shared" si="87"/>
        <v>275023</v>
      </c>
      <c r="BJ418" s="97">
        <f t="shared" si="88"/>
        <v>303235</v>
      </c>
      <c r="BK418" s="96">
        <f t="shared" si="89"/>
        <v>303235</v>
      </c>
      <c r="BL418" s="96">
        <f t="shared" si="90"/>
        <v>183767</v>
      </c>
      <c r="BM418" s="96">
        <f t="shared" si="91"/>
        <v>183772</v>
      </c>
      <c r="BN418" s="96">
        <f t="shared" si="92"/>
        <v>183770</v>
      </c>
      <c r="BO418" s="96">
        <f t="shared" si="93"/>
        <v>275650</v>
      </c>
      <c r="BP418" s="97">
        <f t="shared" si="94"/>
        <v>303235</v>
      </c>
      <c r="BQ418" s="96">
        <f t="shared" si="95"/>
        <v>303235</v>
      </c>
      <c r="BR418" s="96">
        <f t="shared" si="96"/>
        <v>275650</v>
      </c>
      <c r="BS418" s="96">
        <f t="shared" si="97"/>
        <v>275650</v>
      </c>
      <c r="BT418" s="96">
        <f t="shared" si="98"/>
        <v>275650</v>
      </c>
      <c r="BU418" s="98">
        <f t="shared" si="99"/>
        <v>275650</v>
      </c>
      <c r="BV418" s="77">
        <f t="shared" si="100"/>
        <v>1709070</v>
      </c>
      <c r="BW418" s="9"/>
      <c r="BX418" s="9"/>
      <c r="BY418" s="9"/>
      <c r="BZ418" s="9"/>
      <c r="CA418" s="9"/>
      <c r="CB418" s="9"/>
      <c r="CC418" s="9"/>
      <c r="CD418" s="9"/>
      <c r="CE418" s="9"/>
      <c r="CF418" s="9"/>
      <c r="CG418" s="9"/>
      <c r="CH418" s="9"/>
      <c r="CI418" s="9"/>
      <c r="CJ418" s="9"/>
      <c r="CK418" s="9"/>
      <c r="CL418" s="9"/>
      <c r="CM418" s="9"/>
      <c r="CN418" s="9"/>
      <c r="CO418" s="9"/>
      <c r="CP418" s="9"/>
    </row>
    <row r="419" spans="1:94" ht="20.25" hidden="1" customHeight="1" x14ac:dyDescent="0.35">
      <c r="A419" s="79">
        <v>397</v>
      </c>
      <c r="B419" s="79" t="s">
        <v>35</v>
      </c>
      <c r="C419" s="80" t="s">
        <v>316</v>
      </c>
      <c r="D419" s="80" t="str">
        <f t="shared" si="68"/>
        <v>MANO DE OBRA|DESMONTAR Y MONTAR TANQUE COMBUSTIBLE</v>
      </c>
      <c r="E419" s="81" t="s">
        <v>10</v>
      </c>
      <c r="F419" s="82">
        <v>1</v>
      </c>
      <c r="G419" s="83">
        <v>179203.03743462899</v>
      </c>
      <c r="H419" s="84">
        <f t="shared" si="101"/>
        <v>213251.61454720848</v>
      </c>
      <c r="I419" s="84">
        <v>179203.03743462899</v>
      </c>
      <c r="J419" s="84">
        <f t="shared" si="102"/>
        <v>213251.61454720848</v>
      </c>
      <c r="K419" s="84">
        <v>0.91392000000000007</v>
      </c>
      <c r="L419" s="84">
        <f t="shared" si="103"/>
        <v>1.0875648</v>
      </c>
      <c r="M419" s="84">
        <v>14.633599999999999</v>
      </c>
      <c r="N419" s="84">
        <f t="shared" si="104"/>
        <v>17.413983999999999</v>
      </c>
      <c r="O419" s="84">
        <v>10.88</v>
      </c>
      <c r="P419" s="84">
        <f t="shared" si="105"/>
        <v>12.9472</v>
      </c>
      <c r="Q419" s="84"/>
      <c r="R419" s="84">
        <f t="shared" si="69"/>
        <v>0</v>
      </c>
      <c r="S419" s="86">
        <v>262500</v>
      </c>
      <c r="T419" s="87">
        <f t="shared" si="106"/>
        <v>312375</v>
      </c>
      <c r="U419" s="87">
        <v>262500</v>
      </c>
      <c r="V419" s="87">
        <f t="shared" si="107"/>
        <v>312375</v>
      </c>
      <c r="W419" s="87">
        <v>262500</v>
      </c>
      <c r="X419" s="87">
        <f t="shared" si="108"/>
        <v>312375</v>
      </c>
      <c r="Y419" s="88">
        <v>262500</v>
      </c>
      <c r="Z419" s="87">
        <f t="shared" si="118"/>
        <v>312375</v>
      </c>
      <c r="AA419" s="87">
        <v>262500</v>
      </c>
      <c r="AB419" s="87">
        <f t="shared" si="109"/>
        <v>312375</v>
      </c>
      <c r="AC419" s="87">
        <v>262500</v>
      </c>
      <c r="AD419" s="87">
        <f t="shared" si="110"/>
        <v>312375</v>
      </c>
      <c r="AE419" s="89">
        <v>288800</v>
      </c>
      <c r="AF419" s="90">
        <f t="shared" si="111"/>
        <v>343672</v>
      </c>
      <c r="AG419" s="90">
        <v>288800</v>
      </c>
      <c r="AH419" s="90">
        <f t="shared" si="112"/>
        <v>343672</v>
      </c>
      <c r="AI419" s="90">
        <v>288800</v>
      </c>
      <c r="AJ419" s="90">
        <f t="shared" si="113"/>
        <v>343672</v>
      </c>
      <c r="AK419" s="90">
        <v>288800</v>
      </c>
      <c r="AL419" s="90">
        <f t="shared" si="114"/>
        <v>343672</v>
      </c>
      <c r="AM419" s="90">
        <v>288800</v>
      </c>
      <c r="AN419" s="90">
        <f t="shared" si="115"/>
        <v>343672</v>
      </c>
      <c r="AO419" s="90">
        <v>288800</v>
      </c>
      <c r="AP419" s="91">
        <f t="shared" si="116"/>
        <v>343672</v>
      </c>
      <c r="AQ419" s="92">
        <f t="shared" si="70"/>
        <v>243501.01247820965</v>
      </c>
      <c r="AR419" s="93">
        <f t="shared" si="71"/>
        <v>289766.20484906947</v>
      </c>
      <c r="AS419" s="94">
        <f t="shared" si="72"/>
        <v>243501.01247820965</v>
      </c>
      <c r="AT419" s="94">
        <f t="shared" si="73"/>
        <v>289766.20484906947</v>
      </c>
      <c r="AU419" s="94">
        <f t="shared" si="74"/>
        <v>183766.97130666664</v>
      </c>
      <c r="AV419" s="94">
        <f t="shared" si="75"/>
        <v>218682.69585493329</v>
      </c>
      <c r="AW419" s="94">
        <f t="shared" si="76"/>
        <v>183771.54453333336</v>
      </c>
      <c r="AX419" s="94">
        <f t="shared" si="77"/>
        <v>218688.1379946667</v>
      </c>
      <c r="AY419" s="94">
        <f t="shared" si="78"/>
        <v>183770.29333333333</v>
      </c>
      <c r="AZ419" s="94">
        <f t="shared" si="79"/>
        <v>218686.64906666667</v>
      </c>
      <c r="BA419" s="94">
        <f t="shared" si="80"/>
        <v>275650</v>
      </c>
      <c r="BB419" s="95">
        <f t="shared" si="81"/>
        <v>328023.5</v>
      </c>
      <c r="BC419" s="23"/>
      <c r="BD419" s="96">
        <f t="shared" si="82"/>
        <v>233420</v>
      </c>
      <c r="BE419" s="96">
        <f t="shared" si="83"/>
        <v>233420</v>
      </c>
      <c r="BF419" s="96">
        <f t="shared" si="84"/>
        <v>3</v>
      </c>
      <c r="BG419" s="96">
        <f t="shared" si="85"/>
        <v>44</v>
      </c>
      <c r="BH419" s="96">
        <f t="shared" si="86"/>
        <v>33</v>
      </c>
      <c r="BI419" s="96">
        <f t="shared" si="87"/>
        <v>275023</v>
      </c>
      <c r="BJ419" s="97">
        <f t="shared" si="88"/>
        <v>243501</v>
      </c>
      <c r="BK419" s="96">
        <f t="shared" si="89"/>
        <v>243501</v>
      </c>
      <c r="BL419" s="96">
        <f t="shared" si="90"/>
        <v>183767</v>
      </c>
      <c r="BM419" s="96">
        <f t="shared" si="91"/>
        <v>183772</v>
      </c>
      <c r="BN419" s="96">
        <f t="shared" si="92"/>
        <v>183770</v>
      </c>
      <c r="BO419" s="96">
        <f t="shared" si="93"/>
        <v>275650</v>
      </c>
      <c r="BP419" s="97">
        <f t="shared" si="94"/>
        <v>243501</v>
      </c>
      <c r="BQ419" s="96">
        <f t="shared" si="95"/>
        <v>243501</v>
      </c>
      <c r="BR419" s="96">
        <f t="shared" si="96"/>
        <v>275650</v>
      </c>
      <c r="BS419" s="96">
        <f t="shared" si="97"/>
        <v>275650</v>
      </c>
      <c r="BT419" s="96">
        <f t="shared" si="98"/>
        <v>275650</v>
      </c>
      <c r="BU419" s="98">
        <f t="shared" si="99"/>
        <v>275650</v>
      </c>
      <c r="BV419" s="77">
        <f t="shared" si="100"/>
        <v>1589602</v>
      </c>
      <c r="BW419" s="9"/>
      <c r="BX419" s="9"/>
      <c r="BY419" s="9"/>
      <c r="BZ419" s="9"/>
      <c r="CA419" s="9"/>
      <c r="CB419" s="9"/>
      <c r="CC419" s="9"/>
      <c r="CD419" s="9"/>
      <c r="CE419" s="9"/>
      <c r="CF419" s="9"/>
      <c r="CG419" s="9"/>
      <c r="CH419" s="9"/>
      <c r="CI419" s="9"/>
      <c r="CJ419" s="9"/>
      <c r="CK419" s="9"/>
      <c r="CL419" s="9"/>
      <c r="CM419" s="9"/>
      <c r="CN419" s="9"/>
      <c r="CO419" s="9"/>
      <c r="CP419" s="9"/>
    </row>
    <row r="420" spans="1:94" ht="20.25" hidden="1" customHeight="1" x14ac:dyDescent="0.35">
      <c r="A420" s="79">
        <v>398</v>
      </c>
      <c r="B420" s="79" t="s">
        <v>35</v>
      </c>
      <c r="C420" s="80" t="s">
        <v>317</v>
      </c>
      <c r="D420" s="80" t="str">
        <f t="shared" si="68"/>
        <v>MANO DE OBRA|DESMONTAR Y MONTAR TAPIZADO PUERTA</v>
      </c>
      <c r="E420" s="81" t="s">
        <v>10</v>
      </c>
      <c r="F420" s="82">
        <v>1</v>
      </c>
      <c r="G420" s="83">
        <v>44800.299635755</v>
      </c>
      <c r="H420" s="84">
        <f t="shared" si="101"/>
        <v>53312.356566548449</v>
      </c>
      <c r="I420" s="84">
        <v>44800.299635755</v>
      </c>
      <c r="J420" s="84">
        <f t="shared" si="102"/>
        <v>53312.356566548449</v>
      </c>
      <c r="K420" s="84">
        <v>78080.004480000018</v>
      </c>
      <c r="L420" s="84">
        <f t="shared" si="103"/>
        <v>92915.205331200021</v>
      </c>
      <c r="M420" s="84">
        <v>33019.429120000001</v>
      </c>
      <c r="N420" s="84">
        <f t="shared" si="104"/>
        <v>39293.120652799997</v>
      </c>
      <c r="O420" s="84">
        <v>16735.616000000002</v>
      </c>
      <c r="P420" s="84">
        <f t="shared" si="105"/>
        <v>19915.383040000001</v>
      </c>
      <c r="Q420" s="84"/>
      <c r="R420" s="84">
        <f t="shared" si="69"/>
        <v>0</v>
      </c>
      <c r="S420" s="86">
        <v>175000</v>
      </c>
      <c r="T420" s="87">
        <f t="shared" si="106"/>
        <v>208250</v>
      </c>
      <c r="U420" s="87">
        <v>175000</v>
      </c>
      <c r="V420" s="87">
        <f t="shared" si="107"/>
        <v>208250</v>
      </c>
      <c r="W420" s="87">
        <v>175000</v>
      </c>
      <c r="X420" s="87">
        <f t="shared" si="108"/>
        <v>208250</v>
      </c>
      <c r="Y420" s="88">
        <v>175000</v>
      </c>
      <c r="Z420" s="87">
        <f t="shared" si="118"/>
        <v>208250</v>
      </c>
      <c r="AA420" s="87">
        <v>175000</v>
      </c>
      <c r="AB420" s="87">
        <f t="shared" si="109"/>
        <v>208250</v>
      </c>
      <c r="AC420" s="87">
        <v>175000</v>
      </c>
      <c r="AD420" s="87">
        <f t="shared" si="110"/>
        <v>208250</v>
      </c>
      <c r="AE420" s="89">
        <v>192500</v>
      </c>
      <c r="AF420" s="90">
        <f t="shared" si="111"/>
        <v>229075</v>
      </c>
      <c r="AG420" s="90">
        <v>192500</v>
      </c>
      <c r="AH420" s="90">
        <f t="shared" si="112"/>
        <v>229075</v>
      </c>
      <c r="AI420" s="90">
        <v>192500</v>
      </c>
      <c r="AJ420" s="90">
        <f t="shared" si="113"/>
        <v>229075</v>
      </c>
      <c r="AK420" s="90">
        <v>192500</v>
      </c>
      <c r="AL420" s="90">
        <f t="shared" si="114"/>
        <v>229075</v>
      </c>
      <c r="AM420" s="90">
        <v>192500</v>
      </c>
      <c r="AN420" s="90">
        <f t="shared" si="115"/>
        <v>229075</v>
      </c>
      <c r="AO420" s="90">
        <v>192500</v>
      </c>
      <c r="AP420" s="91">
        <f t="shared" si="116"/>
        <v>229075</v>
      </c>
      <c r="AQ420" s="92">
        <f t="shared" si="70"/>
        <v>137433.43321191834</v>
      </c>
      <c r="AR420" s="93">
        <f t="shared" si="71"/>
        <v>163545.78552218282</v>
      </c>
      <c r="AS420" s="94">
        <f t="shared" si="72"/>
        <v>137433.43321191834</v>
      </c>
      <c r="AT420" s="94">
        <f t="shared" si="73"/>
        <v>163545.78552218282</v>
      </c>
      <c r="AU420" s="94">
        <f t="shared" si="74"/>
        <v>148526.66816</v>
      </c>
      <c r="AV420" s="94">
        <f t="shared" si="75"/>
        <v>176746.73511039998</v>
      </c>
      <c r="AW420" s="94">
        <f t="shared" si="76"/>
        <v>133506.47637333334</v>
      </c>
      <c r="AX420" s="94">
        <f t="shared" si="77"/>
        <v>158872.70688426666</v>
      </c>
      <c r="AY420" s="94">
        <f t="shared" si="78"/>
        <v>128078.53866666667</v>
      </c>
      <c r="AZ420" s="94">
        <f t="shared" si="79"/>
        <v>152413.46101333335</v>
      </c>
      <c r="BA420" s="94">
        <f t="shared" si="80"/>
        <v>183750</v>
      </c>
      <c r="BB420" s="95">
        <f t="shared" si="81"/>
        <v>218662.5</v>
      </c>
      <c r="BC420" s="23"/>
      <c r="BD420" s="96">
        <f t="shared" si="82"/>
        <v>90279</v>
      </c>
      <c r="BE420" s="96">
        <f t="shared" si="83"/>
        <v>90279</v>
      </c>
      <c r="BF420" s="96">
        <f t="shared" si="84"/>
        <v>126494</v>
      </c>
      <c r="BG420" s="96">
        <f t="shared" si="85"/>
        <v>72826</v>
      </c>
      <c r="BH420" s="96">
        <f t="shared" si="86"/>
        <v>42456</v>
      </c>
      <c r="BI420" s="96">
        <f t="shared" si="87"/>
        <v>183333</v>
      </c>
      <c r="BJ420" s="97">
        <f t="shared" si="88"/>
        <v>137433</v>
      </c>
      <c r="BK420" s="96">
        <f t="shared" si="89"/>
        <v>137433</v>
      </c>
      <c r="BL420" s="96">
        <f t="shared" si="90"/>
        <v>148527</v>
      </c>
      <c r="BM420" s="96">
        <f t="shared" si="91"/>
        <v>133506</v>
      </c>
      <c r="BN420" s="96">
        <f t="shared" si="92"/>
        <v>128079</v>
      </c>
      <c r="BO420" s="96">
        <f t="shared" si="93"/>
        <v>183750</v>
      </c>
      <c r="BP420" s="97">
        <f t="shared" si="94"/>
        <v>183750</v>
      </c>
      <c r="BQ420" s="96">
        <f t="shared" si="95"/>
        <v>183750</v>
      </c>
      <c r="BR420" s="96">
        <f t="shared" si="96"/>
        <v>183750</v>
      </c>
      <c r="BS420" s="96">
        <f t="shared" si="97"/>
        <v>183750</v>
      </c>
      <c r="BT420" s="96">
        <f t="shared" si="98"/>
        <v>183750</v>
      </c>
      <c r="BU420" s="98">
        <f t="shared" si="99"/>
        <v>183750</v>
      </c>
      <c r="BV420" s="77">
        <f t="shared" si="100"/>
        <v>1102500</v>
      </c>
      <c r="BW420" s="9"/>
      <c r="BX420" s="9"/>
      <c r="BY420" s="9"/>
      <c r="BZ420" s="9"/>
      <c r="CA420" s="9"/>
      <c r="CB420" s="9"/>
      <c r="CC420" s="9"/>
      <c r="CD420" s="9"/>
      <c r="CE420" s="9"/>
      <c r="CF420" s="9"/>
      <c r="CG420" s="9"/>
      <c r="CH420" s="9"/>
      <c r="CI420" s="9"/>
      <c r="CJ420" s="9"/>
      <c r="CK420" s="9"/>
      <c r="CL420" s="9"/>
      <c r="CM420" s="9"/>
      <c r="CN420" s="9"/>
      <c r="CO420" s="9"/>
      <c r="CP420" s="9"/>
    </row>
    <row r="421" spans="1:94" ht="20.25" hidden="1" customHeight="1" x14ac:dyDescent="0.35">
      <c r="A421" s="79">
        <v>399</v>
      </c>
      <c r="B421" s="79" t="s">
        <v>35</v>
      </c>
      <c r="C421" s="80" t="s">
        <v>318</v>
      </c>
      <c r="D421" s="80" t="str">
        <f t="shared" si="68"/>
        <v>MANO DE OBRA|DESMONTAR Y MONTAR TOMA FUERZA</v>
      </c>
      <c r="E421" s="81" t="s">
        <v>10</v>
      </c>
      <c r="F421" s="82">
        <v>1</v>
      </c>
      <c r="G421" s="83">
        <v>268804.55064628</v>
      </c>
      <c r="H421" s="84">
        <f t="shared" si="101"/>
        <v>319877.41526907316</v>
      </c>
      <c r="I421" s="84">
        <v>268804.55064628</v>
      </c>
      <c r="J421" s="84">
        <f t="shared" si="102"/>
        <v>319877.41526907316</v>
      </c>
      <c r="K421" s="84">
        <v>0.91392000000000007</v>
      </c>
      <c r="L421" s="84">
        <f t="shared" si="103"/>
        <v>1.0875648</v>
      </c>
      <c r="M421" s="84">
        <v>234.06144</v>
      </c>
      <c r="N421" s="84">
        <f t="shared" si="104"/>
        <v>278.53311359999998</v>
      </c>
      <c r="O421" s="84">
        <v>117.504</v>
      </c>
      <c r="P421" s="84">
        <f t="shared" si="105"/>
        <v>139.82975999999999</v>
      </c>
      <c r="Q421" s="84"/>
      <c r="R421" s="84">
        <f t="shared" si="69"/>
        <v>0</v>
      </c>
      <c r="S421" s="86">
        <v>350000</v>
      </c>
      <c r="T421" s="87">
        <f t="shared" si="106"/>
        <v>416500</v>
      </c>
      <c r="U421" s="87">
        <v>350000</v>
      </c>
      <c r="V421" s="87">
        <f t="shared" si="107"/>
        <v>416500</v>
      </c>
      <c r="W421" s="87">
        <v>350000</v>
      </c>
      <c r="X421" s="87">
        <f t="shared" si="108"/>
        <v>416500</v>
      </c>
      <c r="Y421" s="88">
        <v>350000</v>
      </c>
      <c r="Z421" s="87">
        <f t="shared" si="118"/>
        <v>416500</v>
      </c>
      <c r="AA421" s="87">
        <v>350000</v>
      </c>
      <c r="AB421" s="87">
        <f t="shared" si="109"/>
        <v>416500</v>
      </c>
      <c r="AC421" s="87">
        <v>350000</v>
      </c>
      <c r="AD421" s="87">
        <f t="shared" si="110"/>
        <v>416500</v>
      </c>
      <c r="AE421" s="89">
        <v>385000</v>
      </c>
      <c r="AF421" s="90">
        <f t="shared" si="111"/>
        <v>458150</v>
      </c>
      <c r="AG421" s="90">
        <v>385000</v>
      </c>
      <c r="AH421" s="90">
        <f t="shared" si="112"/>
        <v>458150</v>
      </c>
      <c r="AI421" s="90">
        <v>385000</v>
      </c>
      <c r="AJ421" s="90">
        <f t="shared" si="113"/>
        <v>458150</v>
      </c>
      <c r="AK421" s="90">
        <v>385000</v>
      </c>
      <c r="AL421" s="90">
        <f t="shared" si="114"/>
        <v>458150</v>
      </c>
      <c r="AM421" s="90">
        <v>385000</v>
      </c>
      <c r="AN421" s="90">
        <f t="shared" si="115"/>
        <v>458150</v>
      </c>
      <c r="AO421" s="90">
        <v>385000</v>
      </c>
      <c r="AP421" s="91">
        <f t="shared" si="116"/>
        <v>458150</v>
      </c>
      <c r="AQ421" s="92">
        <f t="shared" si="70"/>
        <v>334601.51688209333</v>
      </c>
      <c r="AR421" s="93">
        <f t="shared" si="71"/>
        <v>398175.80508969107</v>
      </c>
      <c r="AS421" s="94">
        <f t="shared" si="72"/>
        <v>334601.51688209333</v>
      </c>
      <c r="AT421" s="94">
        <f t="shared" si="73"/>
        <v>398175.80508969107</v>
      </c>
      <c r="AU421" s="94">
        <f t="shared" si="74"/>
        <v>245000.30463999999</v>
      </c>
      <c r="AV421" s="94">
        <f t="shared" si="75"/>
        <v>291550.36252159998</v>
      </c>
      <c r="AW421" s="94">
        <f t="shared" si="76"/>
        <v>245078.02048000004</v>
      </c>
      <c r="AX421" s="94">
        <f t="shared" si="77"/>
        <v>291642.84437120002</v>
      </c>
      <c r="AY421" s="94">
        <f t="shared" si="78"/>
        <v>245039.16799999998</v>
      </c>
      <c r="AZ421" s="94">
        <f t="shared" si="79"/>
        <v>291596.60991999996</v>
      </c>
      <c r="BA421" s="94">
        <f t="shared" si="80"/>
        <v>367500</v>
      </c>
      <c r="BB421" s="95">
        <f t="shared" si="81"/>
        <v>437325</v>
      </c>
      <c r="BC421" s="23"/>
      <c r="BD421" s="96">
        <f t="shared" si="82"/>
        <v>326985</v>
      </c>
      <c r="BE421" s="96">
        <f t="shared" si="83"/>
        <v>326985</v>
      </c>
      <c r="BF421" s="96">
        <f t="shared" si="84"/>
        <v>3</v>
      </c>
      <c r="BG421" s="96">
        <f t="shared" si="85"/>
        <v>701</v>
      </c>
      <c r="BH421" s="96">
        <f t="shared" si="86"/>
        <v>352</v>
      </c>
      <c r="BI421" s="96">
        <f t="shared" si="87"/>
        <v>366667</v>
      </c>
      <c r="BJ421" s="97">
        <f t="shared" si="88"/>
        <v>334602</v>
      </c>
      <c r="BK421" s="96">
        <f t="shared" si="89"/>
        <v>334602</v>
      </c>
      <c r="BL421" s="96">
        <f t="shared" si="90"/>
        <v>245000</v>
      </c>
      <c r="BM421" s="96">
        <f t="shared" si="91"/>
        <v>245078</v>
      </c>
      <c r="BN421" s="96">
        <f t="shared" si="92"/>
        <v>245039</v>
      </c>
      <c r="BO421" s="96">
        <f t="shared" si="93"/>
        <v>367500</v>
      </c>
      <c r="BP421" s="97">
        <f t="shared" si="94"/>
        <v>334602</v>
      </c>
      <c r="BQ421" s="96">
        <f t="shared" si="95"/>
        <v>334602</v>
      </c>
      <c r="BR421" s="96">
        <f t="shared" si="96"/>
        <v>367500</v>
      </c>
      <c r="BS421" s="96">
        <f t="shared" si="97"/>
        <v>367500</v>
      </c>
      <c r="BT421" s="96">
        <f t="shared" si="98"/>
        <v>367500</v>
      </c>
      <c r="BU421" s="98">
        <f t="shared" si="99"/>
        <v>367500</v>
      </c>
      <c r="BV421" s="77">
        <f t="shared" si="100"/>
        <v>2139204</v>
      </c>
      <c r="BW421" s="9"/>
      <c r="BX421" s="9"/>
      <c r="BY421" s="9"/>
      <c r="BZ421" s="9"/>
      <c r="CA421" s="9"/>
      <c r="CB421" s="9"/>
      <c r="CC421" s="9"/>
      <c r="CD421" s="9"/>
      <c r="CE421" s="9"/>
      <c r="CF421" s="9"/>
      <c r="CG421" s="9"/>
      <c r="CH421" s="9"/>
      <c r="CI421" s="9"/>
      <c r="CJ421" s="9"/>
      <c r="CK421" s="9"/>
      <c r="CL421" s="9"/>
      <c r="CM421" s="9"/>
      <c r="CN421" s="9"/>
      <c r="CO421" s="9"/>
      <c r="CP421" s="9"/>
    </row>
    <row r="422" spans="1:94" ht="20.25" hidden="1" customHeight="1" x14ac:dyDescent="0.35">
      <c r="A422" s="79">
        <v>400</v>
      </c>
      <c r="B422" s="79" t="s">
        <v>35</v>
      </c>
      <c r="C422" s="80" t="s">
        <v>319</v>
      </c>
      <c r="D422" s="80" t="str">
        <f t="shared" si="68"/>
        <v>MANO DE OBRA|DESMONTAR Y MONTAR TRANSFER</v>
      </c>
      <c r="E422" s="81" t="s">
        <v>10</v>
      </c>
      <c r="F422" s="82">
        <v>1</v>
      </c>
      <c r="G422" s="83">
        <v>358406.07486925798</v>
      </c>
      <c r="H422" s="84">
        <f t="shared" si="101"/>
        <v>426503.22909441695</v>
      </c>
      <c r="I422" s="84">
        <v>358406.07486925798</v>
      </c>
      <c r="J422" s="84">
        <f t="shared" si="102"/>
        <v>426503.22909441695</v>
      </c>
      <c r="K422" s="84">
        <v>0.91392000000000007</v>
      </c>
      <c r="L422" s="84">
        <f t="shared" si="103"/>
        <v>1.0875648</v>
      </c>
      <c r="M422" s="84">
        <v>14.633599999999999</v>
      </c>
      <c r="N422" s="84">
        <f t="shared" si="104"/>
        <v>17.413983999999999</v>
      </c>
      <c r="O422" s="84">
        <v>10.88</v>
      </c>
      <c r="P422" s="84">
        <f t="shared" si="105"/>
        <v>12.9472</v>
      </c>
      <c r="Q422" s="84"/>
      <c r="R422" s="84">
        <f t="shared" si="69"/>
        <v>0</v>
      </c>
      <c r="S422" s="86">
        <v>525000</v>
      </c>
      <c r="T422" s="87">
        <f t="shared" si="106"/>
        <v>624750</v>
      </c>
      <c r="U422" s="87">
        <v>525000</v>
      </c>
      <c r="V422" s="87">
        <f t="shared" si="107"/>
        <v>624750</v>
      </c>
      <c r="W422" s="87">
        <v>525000</v>
      </c>
      <c r="X422" s="87">
        <f t="shared" si="108"/>
        <v>624750</v>
      </c>
      <c r="Y422" s="88">
        <v>525000</v>
      </c>
      <c r="Z422" s="87">
        <f t="shared" si="118"/>
        <v>624750</v>
      </c>
      <c r="AA422" s="87">
        <v>525000</v>
      </c>
      <c r="AB422" s="87">
        <f t="shared" si="109"/>
        <v>624750</v>
      </c>
      <c r="AC422" s="87">
        <v>525000</v>
      </c>
      <c r="AD422" s="87">
        <f t="shared" si="110"/>
        <v>624750</v>
      </c>
      <c r="AE422" s="89">
        <v>577500</v>
      </c>
      <c r="AF422" s="90">
        <f t="shared" si="111"/>
        <v>687225</v>
      </c>
      <c r="AG422" s="90">
        <v>577500</v>
      </c>
      <c r="AH422" s="90">
        <f t="shared" si="112"/>
        <v>687225</v>
      </c>
      <c r="AI422" s="90">
        <v>577500</v>
      </c>
      <c r="AJ422" s="90">
        <f t="shared" si="113"/>
        <v>687225</v>
      </c>
      <c r="AK422" s="90">
        <v>577500</v>
      </c>
      <c r="AL422" s="90">
        <f t="shared" si="114"/>
        <v>687225</v>
      </c>
      <c r="AM422" s="90">
        <v>577500</v>
      </c>
      <c r="AN422" s="90">
        <f t="shared" si="115"/>
        <v>687225</v>
      </c>
      <c r="AO422" s="90">
        <v>577500</v>
      </c>
      <c r="AP422" s="91">
        <f t="shared" si="116"/>
        <v>687225</v>
      </c>
      <c r="AQ422" s="92">
        <f t="shared" si="70"/>
        <v>486968.69162308594</v>
      </c>
      <c r="AR422" s="93">
        <f t="shared" si="71"/>
        <v>579492.7430314722</v>
      </c>
      <c r="AS422" s="94">
        <f t="shared" si="72"/>
        <v>486968.69162308594</v>
      </c>
      <c r="AT422" s="94">
        <f t="shared" si="73"/>
        <v>579492.7430314722</v>
      </c>
      <c r="AU422" s="94">
        <f t="shared" si="74"/>
        <v>367500.30463999999</v>
      </c>
      <c r="AV422" s="94">
        <f t="shared" si="75"/>
        <v>437325.36252159998</v>
      </c>
      <c r="AW422" s="94">
        <f t="shared" si="76"/>
        <v>367504.87786666659</v>
      </c>
      <c r="AX422" s="94">
        <f t="shared" si="77"/>
        <v>437330.80466133321</v>
      </c>
      <c r="AY422" s="94">
        <f t="shared" si="78"/>
        <v>367503.62666666665</v>
      </c>
      <c r="AZ422" s="94">
        <f t="shared" si="79"/>
        <v>437329.31573333329</v>
      </c>
      <c r="BA422" s="94">
        <f t="shared" si="80"/>
        <v>551250</v>
      </c>
      <c r="BB422" s="95">
        <f t="shared" si="81"/>
        <v>655987.5</v>
      </c>
      <c r="BC422" s="23"/>
      <c r="BD422" s="96">
        <f t="shared" si="82"/>
        <v>466817</v>
      </c>
      <c r="BE422" s="96">
        <f t="shared" si="83"/>
        <v>466817</v>
      </c>
      <c r="BF422" s="96">
        <f t="shared" si="84"/>
        <v>3</v>
      </c>
      <c r="BG422" s="96">
        <f t="shared" si="85"/>
        <v>44</v>
      </c>
      <c r="BH422" s="96">
        <f t="shared" si="86"/>
        <v>33</v>
      </c>
      <c r="BI422" s="96">
        <f t="shared" si="87"/>
        <v>550000</v>
      </c>
      <c r="BJ422" s="97">
        <f t="shared" si="88"/>
        <v>486969</v>
      </c>
      <c r="BK422" s="96">
        <f t="shared" si="89"/>
        <v>486969</v>
      </c>
      <c r="BL422" s="96">
        <f t="shared" si="90"/>
        <v>367500</v>
      </c>
      <c r="BM422" s="96">
        <f t="shared" si="91"/>
        <v>367505</v>
      </c>
      <c r="BN422" s="96">
        <f t="shared" si="92"/>
        <v>367504</v>
      </c>
      <c r="BO422" s="96">
        <f t="shared" si="93"/>
        <v>551250</v>
      </c>
      <c r="BP422" s="97">
        <f t="shared" si="94"/>
        <v>486969</v>
      </c>
      <c r="BQ422" s="96">
        <f t="shared" si="95"/>
        <v>486969</v>
      </c>
      <c r="BR422" s="96">
        <f t="shared" si="96"/>
        <v>551250</v>
      </c>
      <c r="BS422" s="96">
        <f t="shared" si="97"/>
        <v>551250</v>
      </c>
      <c r="BT422" s="96">
        <f t="shared" si="98"/>
        <v>551250</v>
      </c>
      <c r="BU422" s="98">
        <f t="shared" si="99"/>
        <v>551250</v>
      </c>
      <c r="BV422" s="77">
        <f t="shared" si="100"/>
        <v>3178938</v>
      </c>
      <c r="BW422" s="9"/>
      <c r="BX422" s="9"/>
      <c r="BY422" s="9"/>
      <c r="BZ422" s="9"/>
      <c r="CA422" s="9"/>
      <c r="CB422" s="9"/>
      <c r="CC422" s="9"/>
      <c r="CD422" s="9"/>
      <c r="CE422" s="9"/>
      <c r="CF422" s="9"/>
      <c r="CG422" s="9"/>
      <c r="CH422" s="9"/>
      <c r="CI422" s="9"/>
      <c r="CJ422" s="9"/>
      <c r="CK422" s="9"/>
      <c r="CL422" s="9"/>
      <c r="CM422" s="9"/>
      <c r="CN422" s="9"/>
      <c r="CO422" s="9"/>
      <c r="CP422" s="9"/>
    </row>
    <row r="423" spans="1:94" ht="20.25" hidden="1" customHeight="1" x14ac:dyDescent="0.35">
      <c r="A423" s="79">
        <v>401</v>
      </c>
      <c r="B423" s="79" t="s">
        <v>35</v>
      </c>
      <c r="C423" s="80" t="s">
        <v>320</v>
      </c>
      <c r="D423" s="80" t="str">
        <f t="shared" si="68"/>
        <v>MANO DE OBRA|DESMONTAR Y MONTAR TRANSMISION</v>
      </c>
      <c r="E423" s="81" t="s">
        <v>10</v>
      </c>
      <c r="F423" s="82">
        <v>1</v>
      </c>
      <c r="G423" s="83">
        <v>358406.07486925798</v>
      </c>
      <c r="H423" s="84">
        <f t="shared" si="101"/>
        <v>426503.22909441695</v>
      </c>
      <c r="I423" s="84">
        <v>358406.07486925798</v>
      </c>
      <c r="J423" s="84">
        <f t="shared" si="102"/>
        <v>426503.22909441695</v>
      </c>
      <c r="K423" s="84">
        <v>0.91392000000000007</v>
      </c>
      <c r="L423" s="84">
        <f t="shared" si="103"/>
        <v>1.0875648</v>
      </c>
      <c r="M423" s="84">
        <v>42454.858880000007</v>
      </c>
      <c r="N423" s="84">
        <f t="shared" si="104"/>
        <v>50521.282067200009</v>
      </c>
      <c r="O423" s="84">
        <v>21517.376</v>
      </c>
      <c r="P423" s="84">
        <f t="shared" si="105"/>
        <v>25605.677439999999</v>
      </c>
      <c r="Q423" s="84"/>
      <c r="R423" s="84">
        <f t="shared" si="69"/>
        <v>0</v>
      </c>
      <c r="S423" s="86">
        <v>1050000</v>
      </c>
      <c r="T423" s="87">
        <f t="shared" si="106"/>
        <v>1249500</v>
      </c>
      <c r="U423" s="87">
        <v>1050000</v>
      </c>
      <c r="V423" s="87">
        <f t="shared" si="107"/>
        <v>1249500</v>
      </c>
      <c r="W423" s="87">
        <v>1050000</v>
      </c>
      <c r="X423" s="87">
        <f t="shared" si="108"/>
        <v>1249500</v>
      </c>
      <c r="Y423" s="88">
        <v>1050000</v>
      </c>
      <c r="Z423" s="87">
        <f t="shared" si="118"/>
        <v>1249500</v>
      </c>
      <c r="AA423" s="87">
        <v>1050000</v>
      </c>
      <c r="AB423" s="87">
        <f t="shared" si="109"/>
        <v>1249500</v>
      </c>
      <c r="AC423" s="87">
        <v>1050000</v>
      </c>
      <c r="AD423" s="87">
        <f t="shared" si="110"/>
        <v>1249500</v>
      </c>
      <c r="AE423" s="89">
        <v>1155000</v>
      </c>
      <c r="AF423" s="90">
        <f t="shared" si="111"/>
        <v>1374450</v>
      </c>
      <c r="AG423" s="90">
        <v>1155000</v>
      </c>
      <c r="AH423" s="90">
        <f t="shared" si="112"/>
        <v>1374450</v>
      </c>
      <c r="AI423" s="90">
        <v>1155000</v>
      </c>
      <c r="AJ423" s="90">
        <f t="shared" si="113"/>
        <v>1374450</v>
      </c>
      <c r="AK423" s="90">
        <v>1155000</v>
      </c>
      <c r="AL423" s="90">
        <f t="shared" si="114"/>
        <v>1374450</v>
      </c>
      <c r="AM423" s="90">
        <v>1155000</v>
      </c>
      <c r="AN423" s="90">
        <f t="shared" si="115"/>
        <v>1374450</v>
      </c>
      <c r="AO423" s="90">
        <v>1155000</v>
      </c>
      <c r="AP423" s="91">
        <f t="shared" si="116"/>
        <v>1374450</v>
      </c>
      <c r="AQ423" s="92">
        <f t="shared" si="70"/>
        <v>854468.69162308599</v>
      </c>
      <c r="AR423" s="93">
        <f t="shared" si="71"/>
        <v>1016817.7430314723</v>
      </c>
      <c r="AS423" s="94">
        <f t="shared" si="72"/>
        <v>854468.69162308599</v>
      </c>
      <c r="AT423" s="94">
        <f t="shared" si="73"/>
        <v>1016817.7430314723</v>
      </c>
      <c r="AU423" s="94">
        <f t="shared" si="74"/>
        <v>735000.3046400001</v>
      </c>
      <c r="AV423" s="94">
        <f t="shared" si="75"/>
        <v>874650.36252160009</v>
      </c>
      <c r="AW423" s="94">
        <f t="shared" si="76"/>
        <v>749151.61962666677</v>
      </c>
      <c r="AX423" s="94">
        <f t="shared" si="77"/>
        <v>891490.42735573347</v>
      </c>
      <c r="AY423" s="94">
        <f t="shared" si="78"/>
        <v>742172.45866666676</v>
      </c>
      <c r="AZ423" s="94">
        <f t="shared" si="79"/>
        <v>883185.22581333341</v>
      </c>
      <c r="BA423" s="94">
        <f t="shared" si="80"/>
        <v>1102500</v>
      </c>
      <c r="BB423" s="95">
        <f t="shared" si="81"/>
        <v>1311975</v>
      </c>
      <c r="BC423" s="23"/>
      <c r="BD423" s="96">
        <f t="shared" si="82"/>
        <v>650997</v>
      </c>
      <c r="BE423" s="96">
        <f t="shared" si="83"/>
        <v>650997</v>
      </c>
      <c r="BF423" s="96">
        <f t="shared" si="84"/>
        <v>3</v>
      </c>
      <c r="BG423" s="96">
        <f t="shared" si="85"/>
        <v>118238</v>
      </c>
      <c r="BH423" s="96">
        <f t="shared" si="86"/>
        <v>62122</v>
      </c>
      <c r="BI423" s="96">
        <f t="shared" si="87"/>
        <v>1100000</v>
      </c>
      <c r="BJ423" s="97">
        <f t="shared" si="88"/>
        <v>854469</v>
      </c>
      <c r="BK423" s="96">
        <f t="shared" si="89"/>
        <v>854469</v>
      </c>
      <c r="BL423" s="96">
        <f t="shared" si="90"/>
        <v>735000</v>
      </c>
      <c r="BM423" s="96">
        <f t="shared" si="91"/>
        <v>749152</v>
      </c>
      <c r="BN423" s="96">
        <f t="shared" si="92"/>
        <v>742172</v>
      </c>
      <c r="BO423" s="96">
        <f t="shared" si="93"/>
        <v>1102500</v>
      </c>
      <c r="BP423" s="97">
        <f t="shared" si="94"/>
        <v>1102500</v>
      </c>
      <c r="BQ423" s="96">
        <f t="shared" si="95"/>
        <v>1102500</v>
      </c>
      <c r="BR423" s="96">
        <f t="shared" si="96"/>
        <v>1102500</v>
      </c>
      <c r="BS423" s="96">
        <f t="shared" si="97"/>
        <v>1102500</v>
      </c>
      <c r="BT423" s="96">
        <f t="shared" si="98"/>
        <v>1102500</v>
      </c>
      <c r="BU423" s="98">
        <f t="shared" si="99"/>
        <v>1102500</v>
      </c>
      <c r="BV423" s="77">
        <f t="shared" si="100"/>
        <v>6615000</v>
      </c>
      <c r="BW423" s="9"/>
      <c r="BX423" s="9"/>
      <c r="BY423" s="9"/>
      <c r="BZ423" s="9"/>
      <c r="CA423" s="9"/>
      <c r="CB423" s="9"/>
      <c r="CC423" s="9"/>
      <c r="CD423" s="9"/>
      <c r="CE423" s="9"/>
      <c r="CF423" s="9"/>
      <c r="CG423" s="9"/>
      <c r="CH423" s="9"/>
      <c r="CI423" s="9"/>
      <c r="CJ423" s="9"/>
      <c r="CK423" s="9"/>
      <c r="CL423" s="9"/>
      <c r="CM423" s="9"/>
      <c r="CN423" s="9"/>
      <c r="CO423" s="9"/>
      <c r="CP423" s="9"/>
    </row>
    <row r="424" spans="1:94" ht="20.25" hidden="1" customHeight="1" x14ac:dyDescent="0.35">
      <c r="A424" s="79">
        <v>402</v>
      </c>
      <c r="B424" s="79" t="s">
        <v>35</v>
      </c>
      <c r="C424" s="80" t="s">
        <v>321</v>
      </c>
      <c r="D424" s="80" t="str">
        <f t="shared" si="68"/>
        <v>MANO DE OBRA|DESPINCHE RUEDA</v>
      </c>
      <c r="E424" s="81" t="s">
        <v>10</v>
      </c>
      <c r="F424" s="82">
        <v>1</v>
      </c>
      <c r="G424" s="83">
        <v>44800.299635755</v>
      </c>
      <c r="H424" s="84">
        <f t="shared" si="101"/>
        <v>53312.356566548449</v>
      </c>
      <c r="I424" s="84">
        <v>44800.299635755</v>
      </c>
      <c r="J424" s="84">
        <f t="shared" si="102"/>
        <v>53312.356566548449</v>
      </c>
      <c r="K424" s="84">
        <v>34816</v>
      </c>
      <c r="L424" s="84">
        <f t="shared" si="103"/>
        <v>41431.040000000001</v>
      </c>
      <c r="M424" s="84">
        <v>14150.397440000001</v>
      </c>
      <c r="N424" s="84">
        <f t="shared" si="104"/>
        <v>16838.972953600001</v>
      </c>
      <c r="O424" s="84">
        <v>23845.696</v>
      </c>
      <c r="P424" s="84">
        <f t="shared" si="105"/>
        <v>28376.378239999998</v>
      </c>
      <c r="Q424" s="84"/>
      <c r="R424" s="84">
        <f t="shared" si="69"/>
        <v>0</v>
      </c>
      <c r="S424" s="86">
        <v>44500</v>
      </c>
      <c r="T424" s="87">
        <f t="shared" si="106"/>
        <v>52955</v>
      </c>
      <c r="U424" s="87">
        <v>44500</v>
      </c>
      <c r="V424" s="87">
        <f t="shared" si="107"/>
        <v>52955</v>
      </c>
      <c r="W424" s="87">
        <v>44500</v>
      </c>
      <c r="X424" s="87">
        <f t="shared" si="108"/>
        <v>52955</v>
      </c>
      <c r="Y424" s="88">
        <v>44500</v>
      </c>
      <c r="Z424" s="87">
        <f t="shared" si="118"/>
        <v>52955</v>
      </c>
      <c r="AA424" s="87">
        <v>44500</v>
      </c>
      <c r="AB424" s="87">
        <f t="shared" si="109"/>
        <v>52955</v>
      </c>
      <c r="AC424" s="87">
        <v>44500</v>
      </c>
      <c r="AD424" s="87">
        <f t="shared" si="110"/>
        <v>52955</v>
      </c>
      <c r="AE424" s="89">
        <v>49000</v>
      </c>
      <c r="AF424" s="90">
        <f t="shared" si="111"/>
        <v>58310</v>
      </c>
      <c r="AG424" s="90">
        <v>49000</v>
      </c>
      <c r="AH424" s="90">
        <f t="shared" si="112"/>
        <v>58310</v>
      </c>
      <c r="AI424" s="90">
        <v>49000</v>
      </c>
      <c r="AJ424" s="90">
        <f t="shared" si="113"/>
        <v>58310</v>
      </c>
      <c r="AK424" s="90">
        <v>49000</v>
      </c>
      <c r="AL424" s="90">
        <f t="shared" si="114"/>
        <v>58310</v>
      </c>
      <c r="AM424" s="90">
        <v>49000</v>
      </c>
      <c r="AN424" s="90">
        <f t="shared" si="115"/>
        <v>58310</v>
      </c>
      <c r="AO424" s="90">
        <v>49000</v>
      </c>
      <c r="AP424" s="91">
        <f t="shared" si="116"/>
        <v>58310</v>
      </c>
      <c r="AQ424" s="92">
        <f t="shared" si="70"/>
        <v>46100.099878585002</v>
      </c>
      <c r="AR424" s="93">
        <f t="shared" si="71"/>
        <v>54859.11885551615</v>
      </c>
      <c r="AS424" s="94">
        <f t="shared" si="72"/>
        <v>46100.099878585002</v>
      </c>
      <c r="AT424" s="94">
        <f t="shared" si="73"/>
        <v>54859.11885551615</v>
      </c>
      <c r="AU424" s="94">
        <f t="shared" si="74"/>
        <v>42772</v>
      </c>
      <c r="AV424" s="94">
        <f t="shared" si="75"/>
        <v>50898.68</v>
      </c>
      <c r="AW424" s="94">
        <f t="shared" si="76"/>
        <v>35883.465813333336</v>
      </c>
      <c r="AX424" s="94">
        <f t="shared" si="77"/>
        <v>42701.324317866667</v>
      </c>
      <c r="AY424" s="94">
        <f t="shared" si="78"/>
        <v>39115.231999999996</v>
      </c>
      <c r="AZ424" s="94">
        <f t="shared" si="79"/>
        <v>46547.126079999995</v>
      </c>
      <c r="BA424" s="94">
        <f t="shared" si="80"/>
        <v>46750</v>
      </c>
      <c r="BB424" s="95">
        <f t="shared" si="81"/>
        <v>55632.5</v>
      </c>
      <c r="BC424" s="23"/>
      <c r="BD424" s="96">
        <f t="shared" si="82"/>
        <v>46011</v>
      </c>
      <c r="BE424" s="96">
        <f t="shared" si="83"/>
        <v>46011</v>
      </c>
      <c r="BF424" s="96">
        <f t="shared" si="84"/>
        <v>41898</v>
      </c>
      <c r="BG424" s="96">
        <f t="shared" si="85"/>
        <v>26420</v>
      </c>
      <c r="BH424" s="96">
        <f t="shared" si="86"/>
        <v>35371</v>
      </c>
      <c r="BI424" s="96">
        <f t="shared" si="87"/>
        <v>46642</v>
      </c>
      <c r="BJ424" s="97">
        <f t="shared" si="88"/>
        <v>46100</v>
      </c>
      <c r="BK424" s="96">
        <f t="shared" si="89"/>
        <v>46100</v>
      </c>
      <c r="BL424" s="96">
        <f t="shared" si="90"/>
        <v>42772</v>
      </c>
      <c r="BM424" s="96">
        <f t="shared" si="91"/>
        <v>35883</v>
      </c>
      <c r="BN424" s="96">
        <f t="shared" si="92"/>
        <v>39115</v>
      </c>
      <c r="BO424" s="96">
        <f t="shared" si="93"/>
        <v>46750</v>
      </c>
      <c r="BP424" s="97">
        <f t="shared" si="94"/>
        <v>46100</v>
      </c>
      <c r="BQ424" s="96">
        <f t="shared" si="95"/>
        <v>46100</v>
      </c>
      <c r="BR424" s="96">
        <f t="shared" si="96"/>
        <v>42772</v>
      </c>
      <c r="BS424" s="96">
        <f t="shared" si="97"/>
        <v>46750</v>
      </c>
      <c r="BT424" s="96">
        <f t="shared" si="98"/>
        <v>39115</v>
      </c>
      <c r="BU424" s="98">
        <f t="shared" si="99"/>
        <v>46750</v>
      </c>
      <c r="BV424" s="77">
        <f t="shared" si="100"/>
        <v>267587</v>
      </c>
      <c r="BW424" s="9"/>
      <c r="BX424" s="9"/>
      <c r="BY424" s="9"/>
      <c r="BZ424" s="9"/>
      <c r="CA424" s="9"/>
      <c r="CB424" s="9"/>
      <c r="CC424" s="9"/>
      <c r="CD424" s="9"/>
      <c r="CE424" s="9"/>
      <c r="CF424" s="9"/>
      <c r="CG424" s="9"/>
      <c r="CH424" s="9"/>
      <c r="CI424" s="9"/>
      <c r="CJ424" s="9"/>
      <c r="CK424" s="9"/>
      <c r="CL424" s="9"/>
      <c r="CM424" s="9"/>
      <c r="CN424" s="9"/>
      <c r="CO424" s="9"/>
      <c r="CP424" s="9"/>
    </row>
    <row r="425" spans="1:94" ht="20.25" hidden="1" customHeight="1" x14ac:dyDescent="0.35">
      <c r="A425" s="79">
        <v>403</v>
      </c>
      <c r="B425" s="79" t="s">
        <v>35</v>
      </c>
      <c r="C425" s="80" t="s">
        <v>322</v>
      </c>
      <c r="D425" s="80" t="str">
        <f t="shared" si="68"/>
        <v>MANO DE OBRA|DIAFRAGMA CAMARA</v>
      </c>
      <c r="E425" s="81" t="s">
        <v>10</v>
      </c>
      <c r="F425" s="82">
        <v>1</v>
      </c>
      <c r="G425" s="83">
        <v>224003.337070384</v>
      </c>
      <c r="H425" s="84">
        <f t="shared" si="101"/>
        <v>266563.97111375694</v>
      </c>
      <c r="I425" s="84">
        <v>224003.337070384</v>
      </c>
      <c r="J425" s="84">
        <f t="shared" si="102"/>
        <v>266563.97111375694</v>
      </c>
      <c r="K425" s="84"/>
      <c r="L425" s="84">
        <f t="shared" si="103"/>
        <v>0</v>
      </c>
      <c r="M425" s="84">
        <v>14.633599999999999</v>
      </c>
      <c r="N425" s="84">
        <f t="shared" si="104"/>
        <v>17.413983999999999</v>
      </c>
      <c r="O425" s="84">
        <v>10.88</v>
      </c>
      <c r="P425" s="84">
        <f t="shared" si="105"/>
        <v>12.9472</v>
      </c>
      <c r="Q425" s="84"/>
      <c r="R425" s="84">
        <f t="shared" si="69"/>
        <v>0</v>
      </c>
      <c r="S425" s="86">
        <v>132000</v>
      </c>
      <c r="T425" s="87">
        <f t="shared" si="106"/>
        <v>157080</v>
      </c>
      <c r="U425" s="87">
        <v>132000</v>
      </c>
      <c r="V425" s="87">
        <f t="shared" si="107"/>
        <v>157080</v>
      </c>
      <c r="W425" s="87">
        <v>132000</v>
      </c>
      <c r="X425" s="87">
        <f t="shared" si="108"/>
        <v>157080</v>
      </c>
      <c r="Y425" s="88">
        <v>132000</v>
      </c>
      <c r="Z425" s="87">
        <f t="shared" si="118"/>
        <v>157080</v>
      </c>
      <c r="AA425" s="87">
        <v>132000</v>
      </c>
      <c r="AB425" s="87">
        <f t="shared" si="109"/>
        <v>157080</v>
      </c>
      <c r="AC425" s="87">
        <v>132000</v>
      </c>
      <c r="AD425" s="87">
        <f t="shared" si="110"/>
        <v>157080</v>
      </c>
      <c r="AE425" s="89">
        <v>145200</v>
      </c>
      <c r="AF425" s="90">
        <f t="shared" si="111"/>
        <v>172788</v>
      </c>
      <c r="AG425" s="90">
        <v>145200</v>
      </c>
      <c r="AH425" s="90">
        <f t="shared" si="112"/>
        <v>172788</v>
      </c>
      <c r="AI425" s="90">
        <v>145200</v>
      </c>
      <c r="AJ425" s="90">
        <f t="shared" si="113"/>
        <v>172788</v>
      </c>
      <c r="AK425" s="90">
        <v>145200</v>
      </c>
      <c r="AL425" s="90">
        <f t="shared" si="114"/>
        <v>172788</v>
      </c>
      <c r="AM425" s="90">
        <v>145200</v>
      </c>
      <c r="AN425" s="90">
        <f t="shared" si="115"/>
        <v>172788</v>
      </c>
      <c r="AO425" s="90">
        <v>145200</v>
      </c>
      <c r="AP425" s="91">
        <f t="shared" si="116"/>
        <v>172788</v>
      </c>
      <c r="AQ425" s="92">
        <f t="shared" si="70"/>
        <v>167067.77902346133</v>
      </c>
      <c r="AR425" s="93">
        <f t="shared" si="71"/>
        <v>198810.65703791898</v>
      </c>
      <c r="AS425" s="94">
        <f t="shared" si="72"/>
        <v>167067.77902346133</v>
      </c>
      <c r="AT425" s="94">
        <f t="shared" si="73"/>
        <v>198810.65703791898</v>
      </c>
      <c r="AU425" s="94">
        <f t="shared" si="74"/>
        <v>138600</v>
      </c>
      <c r="AV425" s="94">
        <f t="shared" si="75"/>
        <v>164934</v>
      </c>
      <c r="AW425" s="94">
        <f t="shared" si="76"/>
        <v>92404.877866666662</v>
      </c>
      <c r="AX425" s="94">
        <f t="shared" si="77"/>
        <v>109961.80466133333</v>
      </c>
      <c r="AY425" s="94">
        <f t="shared" si="78"/>
        <v>92403.626666666663</v>
      </c>
      <c r="AZ425" s="94">
        <f t="shared" si="79"/>
        <v>109960.31573333332</v>
      </c>
      <c r="BA425" s="94">
        <f t="shared" si="80"/>
        <v>138600</v>
      </c>
      <c r="BB425" s="95">
        <f t="shared" si="81"/>
        <v>164934</v>
      </c>
      <c r="BC425" s="23"/>
      <c r="BD425" s="96">
        <f t="shared" si="82"/>
        <v>158503</v>
      </c>
      <c r="BE425" s="96">
        <f t="shared" si="83"/>
        <v>158503</v>
      </c>
      <c r="BF425" s="96">
        <f t="shared" si="84"/>
        <v>138286</v>
      </c>
      <c r="BG425" s="96">
        <f t="shared" si="85"/>
        <v>44</v>
      </c>
      <c r="BH425" s="96">
        <f t="shared" si="86"/>
        <v>33</v>
      </c>
      <c r="BI425" s="96">
        <f t="shared" si="87"/>
        <v>138286</v>
      </c>
      <c r="BJ425" s="97">
        <f t="shared" si="88"/>
        <v>167068</v>
      </c>
      <c r="BK425" s="96">
        <f t="shared" si="89"/>
        <v>167068</v>
      </c>
      <c r="BL425" s="96">
        <f t="shared" si="90"/>
        <v>138600</v>
      </c>
      <c r="BM425" s="96">
        <f t="shared" si="91"/>
        <v>92405</v>
      </c>
      <c r="BN425" s="96">
        <f t="shared" si="92"/>
        <v>92404</v>
      </c>
      <c r="BO425" s="96">
        <f t="shared" si="93"/>
        <v>138600</v>
      </c>
      <c r="BP425" s="97">
        <f t="shared" si="94"/>
        <v>138600</v>
      </c>
      <c r="BQ425" s="96">
        <f t="shared" si="95"/>
        <v>138600</v>
      </c>
      <c r="BR425" s="96">
        <f t="shared" si="96"/>
        <v>138600</v>
      </c>
      <c r="BS425" s="96">
        <f t="shared" si="97"/>
        <v>138600</v>
      </c>
      <c r="BT425" s="96">
        <f t="shared" si="98"/>
        <v>138600</v>
      </c>
      <c r="BU425" s="98">
        <f t="shared" si="99"/>
        <v>138600</v>
      </c>
      <c r="BV425" s="77">
        <f t="shared" si="100"/>
        <v>831600</v>
      </c>
      <c r="BW425" s="9"/>
      <c r="BX425" s="9"/>
      <c r="BY425" s="9"/>
      <c r="BZ425" s="9"/>
      <c r="CA425" s="9"/>
      <c r="CB425" s="9"/>
      <c r="CC425" s="9"/>
      <c r="CD425" s="9"/>
      <c r="CE425" s="9"/>
      <c r="CF425" s="9"/>
      <c r="CG425" s="9"/>
      <c r="CH425" s="9"/>
      <c r="CI425" s="9"/>
      <c r="CJ425" s="9"/>
      <c r="CK425" s="9"/>
      <c r="CL425" s="9"/>
      <c r="CM425" s="9"/>
      <c r="CN425" s="9"/>
      <c r="CO425" s="9"/>
      <c r="CP425" s="9"/>
    </row>
    <row r="426" spans="1:94" ht="20.25" hidden="1" customHeight="1" x14ac:dyDescent="0.35">
      <c r="A426" s="99">
        <v>404</v>
      </c>
      <c r="B426" s="99" t="s">
        <v>21</v>
      </c>
      <c r="C426" s="80" t="s">
        <v>322</v>
      </c>
      <c r="D426" s="80" t="str">
        <f t="shared" si="68"/>
        <v>REPUESTOS|DIAFRAGMA CAMARA</v>
      </c>
      <c r="E426" s="81" t="s">
        <v>84</v>
      </c>
      <c r="F426" s="82">
        <v>1</v>
      </c>
      <c r="G426" s="83">
        <v>121924.37170266401</v>
      </c>
      <c r="H426" s="84">
        <f t="shared" si="101"/>
        <v>145090.00232617016</v>
      </c>
      <c r="I426" s="84">
        <v>160259.54687160099</v>
      </c>
      <c r="J426" s="84">
        <f t="shared" si="102"/>
        <v>190708.86077720518</v>
      </c>
      <c r="K426" s="84"/>
      <c r="L426" s="84">
        <f t="shared" si="103"/>
        <v>0</v>
      </c>
      <c r="M426" s="84">
        <v>19.203199999999999</v>
      </c>
      <c r="N426" s="84">
        <f t="shared" si="104"/>
        <v>22.851807999999998</v>
      </c>
      <c r="O426" s="84">
        <v>14.144000000000002</v>
      </c>
      <c r="P426" s="84">
        <f t="shared" si="105"/>
        <v>16.83136</v>
      </c>
      <c r="Q426" s="84"/>
      <c r="R426" s="84">
        <f t="shared" si="69"/>
        <v>0</v>
      </c>
      <c r="S426" s="86">
        <v>262500</v>
      </c>
      <c r="T426" s="87">
        <f t="shared" si="106"/>
        <v>312375</v>
      </c>
      <c r="U426" s="87">
        <v>328580</v>
      </c>
      <c r="V426" s="87">
        <f t="shared" si="107"/>
        <v>391010.19999999995</v>
      </c>
      <c r="W426" s="87">
        <v>700000</v>
      </c>
      <c r="X426" s="87">
        <f t="shared" si="108"/>
        <v>833000</v>
      </c>
      <c r="Y426" s="87"/>
      <c r="Z426" s="87">
        <f t="shared" si="118"/>
        <v>0</v>
      </c>
      <c r="AA426" s="87"/>
      <c r="AB426" s="87">
        <f t="shared" si="109"/>
        <v>0</v>
      </c>
      <c r="AC426" s="87">
        <v>818000</v>
      </c>
      <c r="AD426" s="87">
        <f t="shared" si="110"/>
        <v>973420</v>
      </c>
      <c r="AE426" s="89">
        <v>288800</v>
      </c>
      <c r="AF426" s="90">
        <f t="shared" si="111"/>
        <v>343672</v>
      </c>
      <c r="AG426" s="90">
        <v>361400</v>
      </c>
      <c r="AH426" s="90">
        <f t="shared" si="112"/>
        <v>430066</v>
      </c>
      <c r="AI426" s="90">
        <v>770000</v>
      </c>
      <c r="AJ426" s="90">
        <f t="shared" si="113"/>
        <v>916300</v>
      </c>
      <c r="AK426" s="90"/>
      <c r="AL426" s="90">
        <f t="shared" si="114"/>
        <v>0</v>
      </c>
      <c r="AM426" s="90"/>
      <c r="AN426" s="90">
        <f t="shared" si="115"/>
        <v>0</v>
      </c>
      <c r="AO426" s="90">
        <v>899800</v>
      </c>
      <c r="AP426" s="91">
        <f t="shared" si="116"/>
        <v>1070762</v>
      </c>
      <c r="AQ426" s="92">
        <f t="shared" si="70"/>
        <v>224408.12390088802</v>
      </c>
      <c r="AR426" s="93">
        <f t="shared" si="71"/>
        <v>267045.66744205676</v>
      </c>
      <c r="AS426" s="94">
        <f t="shared" si="72"/>
        <v>283413.18229053367</v>
      </c>
      <c r="AT426" s="94">
        <f t="shared" si="73"/>
        <v>337261.68692573503</v>
      </c>
      <c r="AU426" s="94">
        <f t="shared" si="74"/>
        <v>735000</v>
      </c>
      <c r="AV426" s="94">
        <f t="shared" si="75"/>
        <v>874650</v>
      </c>
      <c r="AW426" s="94">
        <f t="shared" si="76"/>
        <v>19.203199999999999</v>
      </c>
      <c r="AX426" s="94">
        <f t="shared" si="77"/>
        <v>22.851807999999998</v>
      </c>
      <c r="AY426" s="94">
        <f t="shared" si="78"/>
        <v>14.144000000000002</v>
      </c>
      <c r="AZ426" s="94">
        <f t="shared" si="79"/>
        <v>16.83136</v>
      </c>
      <c r="BA426" s="94">
        <f t="shared" si="80"/>
        <v>858900</v>
      </c>
      <c r="BB426" s="95">
        <f t="shared" si="81"/>
        <v>1022091</v>
      </c>
      <c r="BC426" s="23"/>
      <c r="BD426" s="96">
        <f t="shared" si="82"/>
        <v>193874</v>
      </c>
      <c r="BE426" s="96">
        <f t="shared" si="83"/>
        <v>248957</v>
      </c>
      <c r="BF426" s="96">
        <f t="shared" si="84"/>
        <v>733333</v>
      </c>
      <c r="BG426" s="96">
        <f t="shared" si="85"/>
        <v>19</v>
      </c>
      <c r="BH426" s="96">
        <f t="shared" si="86"/>
        <v>14</v>
      </c>
      <c r="BI426" s="96">
        <f t="shared" si="87"/>
        <v>856952</v>
      </c>
      <c r="BJ426" s="97">
        <f t="shared" si="88"/>
        <v>224408</v>
      </c>
      <c r="BK426" s="96">
        <f t="shared" si="89"/>
        <v>283413</v>
      </c>
      <c r="BL426" s="96">
        <f t="shared" si="90"/>
        <v>735000</v>
      </c>
      <c r="BM426" s="96">
        <f t="shared" si="91"/>
        <v>19</v>
      </c>
      <c r="BN426" s="96">
        <f t="shared" si="92"/>
        <v>14</v>
      </c>
      <c r="BO426" s="96">
        <f t="shared" si="93"/>
        <v>858900</v>
      </c>
      <c r="BP426" s="97">
        <f t="shared" si="94"/>
        <v>275650</v>
      </c>
      <c r="BQ426" s="96">
        <f t="shared" si="95"/>
        <v>344990</v>
      </c>
      <c r="BR426" s="96">
        <f t="shared" si="96"/>
        <v>735000</v>
      </c>
      <c r="BS426" s="96">
        <f t="shared" si="97"/>
        <v>0</v>
      </c>
      <c r="BT426" s="96">
        <f t="shared" si="98"/>
        <v>0</v>
      </c>
      <c r="BU426" s="98">
        <f t="shared" si="99"/>
        <v>858900</v>
      </c>
      <c r="BV426" s="77">
        <f t="shared" si="100"/>
        <v>2214540</v>
      </c>
      <c r="BW426" s="9"/>
      <c r="BX426" s="9"/>
      <c r="BY426" s="9"/>
      <c r="BZ426" s="9"/>
      <c r="CA426" s="9"/>
      <c r="CB426" s="9"/>
      <c r="CC426" s="9"/>
      <c r="CD426" s="9"/>
      <c r="CE426" s="9"/>
      <c r="CF426" s="9"/>
      <c r="CG426" s="9"/>
      <c r="CH426" s="9"/>
      <c r="CI426" s="9"/>
      <c r="CJ426" s="9"/>
      <c r="CK426" s="9"/>
      <c r="CL426" s="9"/>
      <c r="CM426" s="9"/>
      <c r="CN426" s="9"/>
      <c r="CO426" s="9"/>
      <c r="CP426" s="9"/>
    </row>
    <row r="427" spans="1:94" ht="20.25" hidden="1" customHeight="1" x14ac:dyDescent="0.35">
      <c r="A427" s="79">
        <v>405</v>
      </c>
      <c r="B427" s="79" t="s">
        <v>35</v>
      </c>
      <c r="C427" s="80" t="s">
        <v>323</v>
      </c>
      <c r="D427" s="80" t="str">
        <f t="shared" si="68"/>
        <v>MANO DE OBRA|DIAFRAGMA FRENO DE AHOGO</v>
      </c>
      <c r="E427" s="81" t="s">
        <v>10</v>
      </c>
      <c r="F427" s="82">
        <v>1</v>
      </c>
      <c r="G427" s="83">
        <v>224003.337070384</v>
      </c>
      <c r="H427" s="84">
        <f t="shared" si="101"/>
        <v>266563.97111375694</v>
      </c>
      <c r="I427" s="84">
        <v>224003.337070384</v>
      </c>
      <c r="J427" s="84">
        <f t="shared" si="102"/>
        <v>266563.97111375694</v>
      </c>
      <c r="K427" s="84"/>
      <c r="L427" s="84">
        <f t="shared" si="103"/>
        <v>0</v>
      </c>
      <c r="M427" s="84">
        <v>14.633599999999999</v>
      </c>
      <c r="N427" s="84">
        <f t="shared" si="104"/>
        <v>17.413983999999999</v>
      </c>
      <c r="O427" s="84">
        <v>10.88</v>
      </c>
      <c r="P427" s="84">
        <f t="shared" si="105"/>
        <v>12.9472</v>
      </c>
      <c r="Q427" s="84"/>
      <c r="R427" s="84">
        <f t="shared" si="69"/>
        <v>0</v>
      </c>
      <c r="S427" s="86">
        <v>132000</v>
      </c>
      <c r="T427" s="87">
        <f t="shared" si="106"/>
        <v>157080</v>
      </c>
      <c r="U427" s="87">
        <v>132000</v>
      </c>
      <c r="V427" s="87">
        <f t="shared" si="107"/>
        <v>157080</v>
      </c>
      <c r="W427" s="87">
        <v>132000</v>
      </c>
      <c r="X427" s="87">
        <f t="shared" si="108"/>
        <v>157080</v>
      </c>
      <c r="Y427" s="88">
        <v>132000</v>
      </c>
      <c r="Z427" s="87">
        <f t="shared" si="118"/>
        <v>157080</v>
      </c>
      <c r="AA427" s="87">
        <v>132000</v>
      </c>
      <c r="AB427" s="87">
        <f t="shared" si="109"/>
        <v>157080</v>
      </c>
      <c r="AC427" s="87">
        <v>132000</v>
      </c>
      <c r="AD427" s="87">
        <f t="shared" si="110"/>
        <v>157080</v>
      </c>
      <c r="AE427" s="89">
        <v>145200</v>
      </c>
      <c r="AF427" s="90">
        <f t="shared" si="111"/>
        <v>172788</v>
      </c>
      <c r="AG427" s="90">
        <v>145200</v>
      </c>
      <c r="AH427" s="90">
        <f t="shared" si="112"/>
        <v>172788</v>
      </c>
      <c r="AI427" s="90">
        <v>145200</v>
      </c>
      <c r="AJ427" s="90">
        <f t="shared" si="113"/>
        <v>172788</v>
      </c>
      <c r="AK427" s="90">
        <v>145200</v>
      </c>
      <c r="AL427" s="90">
        <f t="shared" si="114"/>
        <v>172788</v>
      </c>
      <c r="AM427" s="90">
        <v>145200</v>
      </c>
      <c r="AN427" s="90">
        <f t="shared" si="115"/>
        <v>172788</v>
      </c>
      <c r="AO427" s="90">
        <v>145200</v>
      </c>
      <c r="AP427" s="91">
        <f t="shared" si="116"/>
        <v>172788</v>
      </c>
      <c r="AQ427" s="92">
        <f t="shared" si="70"/>
        <v>167067.77902346133</v>
      </c>
      <c r="AR427" s="93">
        <f t="shared" si="71"/>
        <v>198810.65703791898</v>
      </c>
      <c r="AS427" s="94">
        <f t="shared" si="72"/>
        <v>167067.77902346133</v>
      </c>
      <c r="AT427" s="94">
        <f t="shared" si="73"/>
        <v>198810.65703791898</v>
      </c>
      <c r="AU427" s="94">
        <f t="shared" si="74"/>
        <v>138600</v>
      </c>
      <c r="AV427" s="94">
        <f t="shared" si="75"/>
        <v>164934</v>
      </c>
      <c r="AW427" s="94">
        <f t="shared" si="76"/>
        <v>92404.877866666662</v>
      </c>
      <c r="AX427" s="94">
        <f t="shared" si="77"/>
        <v>109961.80466133333</v>
      </c>
      <c r="AY427" s="94">
        <f t="shared" si="78"/>
        <v>92403.626666666663</v>
      </c>
      <c r="AZ427" s="94">
        <f t="shared" si="79"/>
        <v>109960.31573333332</v>
      </c>
      <c r="BA427" s="94">
        <f t="shared" si="80"/>
        <v>138600</v>
      </c>
      <c r="BB427" s="95">
        <f t="shared" si="81"/>
        <v>164934</v>
      </c>
      <c r="BC427" s="23"/>
      <c r="BD427" s="96">
        <f t="shared" si="82"/>
        <v>158503</v>
      </c>
      <c r="BE427" s="96">
        <f t="shared" si="83"/>
        <v>158503</v>
      </c>
      <c r="BF427" s="96">
        <f t="shared" si="84"/>
        <v>138286</v>
      </c>
      <c r="BG427" s="96">
        <f t="shared" si="85"/>
        <v>44</v>
      </c>
      <c r="BH427" s="96">
        <f t="shared" si="86"/>
        <v>33</v>
      </c>
      <c r="BI427" s="96">
        <f t="shared" si="87"/>
        <v>138286</v>
      </c>
      <c r="BJ427" s="97">
        <f t="shared" si="88"/>
        <v>167068</v>
      </c>
      <c r="BK427" s="96">
        <f t="shared" si="89"/>
        <v>167068</v>
      </c>
      <c r="BL427" s="96">
        <f t="shared" si="90"/>
        <v>138600</v>
      </c>
      <c r="BM427" s="96">
        <f t="shared" si="91"/>
        <v>92405</v>
      </c>
      <c r="BN427" s="96">
        <f t="shared" si="92"/>
        <v>92404</v>
      </c>
      <c r="BO427" s="96">
        <f t="shared" si="93"/>
        <v>138600</v>
      </c>
      <c r="BP427" s="97">
        <f t="shared" si="94"/>
        <v>138600</v>
      </c>
      <c r="BQ427" s="96">
        <f t="shared" si="95"/>
        <v>138600</v>
      </c>
      <c r="BR427" s="96">
        <f t="shared" si="96"/>
        <v>138600</v>
      </c>
      <c r="BS427" s="96">
        <f t="shared" si="97"/>
        <v>138600</v>
      </c>
      <c r="BT427" s="96">
        <f t="shared" si="98"/>
        <v>138600</v>
      </c>
      <c r="BU427" s="98">
        <f t="shared" si="99"/>
        <v>138600</v>
      </c>
      <c r="BV427" s="77">
        <f t="shared" si="100"/>
        <v>831600</v>
      </c>
      <c r="BW427" s="9"/>
      <c r="BX427" s="9"/>
      <c r="BY427" s="9"/>
      <c r="BZ427" s="9"/>
      <c r="CA427" s="9"/>
      <c r="CB427" s="9"/>
      <c r="CC427" s="9"/>
      <c r="CD427" s="9"/>
      <c r="CE427" s="9"/>
      <c r="CF427" s="9"/>
      <c r="CG427" s="9"/>
      <c r="CH427" s="9"/>
      <c r="CI427" s="9"/>
      <c r="CJ427" s="9"/>
      <c r="CK427" s="9"/>
      <c r="CL427" s="9"/>
      <c r="CM427" s="9"/>
      <c r="CN427" s="9"/>
      <c r="CO427" s="9"/>
      <c r="CP427" s="9"/>
    </row>
    <row r="428" spans="1:94" ht="20.25" hidden="1" customHeight="1" x14ac:dyDescent="0.35">
      <c r="A428" s="99">
        <v>406</v>
      </c>
      <c r="B428" s="99" t="s">
        <v>21</v>
      </c>
      <c r="C428" s="80" t="s">
        <v>323</v>
      </c>
      <c r="D428" s="80" t="str">
        <f t="shared" si="68"/>
        <v>REPUESTOS|DIAFRAGMA FRENO DE AHOGO</v>
      </c>
      <c r="E428" s="81" t="s">
        <v>84</v>
      </c>
      <c r="F428" s="82">
        <v>1</v>
      </c>
      <c r="G428" s="83">
        <v>36606.374807282999</v>
      </c>
      <c r="H428" s="84">
        <f t="shared" si="101"/>
        <v>43561.586020666764</v>
      </c>
      <c r="I428" s="84">
        <v>54548.913723357</v>
      </c>
      <c r="J428" s="84">
        <f t="shared" si="102"/>
        <v>64913.20733079483</v>
      </c>
      <c r="K428" s="84"/>
      <c r="L428" s="84">
        <f t="shared" si="103"/>
        <v>0</v>
      </c>
      <c r="M428" s="84">
        <v>16.461440000000003</v>
      </c>
      <c r="N428" s="84">
        <f t="shared" si="104"/>
        <v>19.589113600000005</v>
      </c>
      <c r="O428" s="84">
        <v>14.144000000000002</v>
      </c>
      <c r="P428" s="84">
        <f t="shared" si="105"/>
        <v>16.83136</v>
      </c>
      <c r="Q428" s="84"/>
      <c r="R428" s="84">
        <f t="shared" si="69"/>
        <v>0</v>
      </c>
      <c r="S428" s="86"/>
      <c r="T428" s="87">
        <f t="shared" si="106"/>
        <v>0</v>
      </c>
      <c r="U428" s="87"/>
      <c r="V428" s="87">
        <f t="shared" si="107"/>
        <v>0</v>
      </c>
      <c r="W428" s="87">
        <v>580000</v>
      </c>
      <c r="X428" s="87">
        <f t="shared" si="108"/>
        <v>690200</v>
      </c>
      <c r="Y428" s="87"/>
      <c r="Z428" s="87">
        <f t="shared" si="118"/>
        <v>0</v>
      </c>
      <c r="AA428" s="87"/>
      <c r="AB428" s="87">
        <f t="shared" si="109"/>
        <v>0</v>
      </c>
      <c r="AC428" s="87"/>
      <c r="AD428" s="87">
        <f t="shared" si="110"/>
        <v>0</v>
      </c>
      <c r="AE428" s="89"/>
      <c r="AF428" s="90">
        <f t="shared" si="111"/>
        <v>0</v>
      </c>
      <c r="AG428" s="90"/>
      <c r="AH428" s="90">
        <f t="shared" si="112"/>
        <v>0</v>
      </c>
      <c r="AI428" s="90">
        <v>638000</v>
      </c>
      <c r="AJ428" s="90">
        <f t="shared" si="113"/>
        <v>759220</v>
      </c>
      <c r="AK428" s="90"/>
      <c r="AL428" s="90">
        <f t="shared" si="114"/>
        <v>0</v>
      </c>
      <c r="AM428" s="90"/>
      <c r="AN428" s="90">
        <f t="shared" si="115"/>
        <v>0</v>
      </c>
      <c r="AO428" s="90"/>
      <c r="AP428" s="91">
        <f t="shared" si="116"/>
        <v>0</v>
      </c>
      <c r="AQ428" s="92">
        <f t="shared" si="70"/>
        <v>36606.374807282999</v>
      </c>
      <c r="AR428" s="93">
        <f t="shared" si="71"/>
        <v>43561.586020666764</v>
      </c>
      <c r="AS428" s="94">
        <f t="shared" si="72"/>
        <v>54548.913723357</v>
      </c>
      <c r="AT428" s="94">
        <f t="shared" si="73"/>
        <v>64913.20733079483</v>
      </c>
      <c r="AU428" s="94">
        <f t="shared" si="74"/>
        <v>609000</v>
      </c>
      <c r="AV428" s="94">
        <f t="shared" si="75"/>
        <v>724710</v>
      </c>
      <c r="AW428" s="94">
        <f t="shared" si="76"/>
        <v>16.461440000000003</v>
      </c>
      <c r="AX428" s="94">
        <f t="shared" si="77"/>
        <v>19.589113600000005</v>
      </c>
      <c r="AY428" s="94">
        <f t="shared" si="78"/>
        <v>14.144000000000002</v>
      </c>
      <c r="AZ428" s="94">
        <f t="shared" si="79"/>
        <v>16.83136</v>
      </c>
      <c r="BA428" s="94" t="e">
        <f t="shared" si="80"/>
        <v>#DIV/0!</v>
      </c>
      <c r="BB428" s="95" t="e">
        <f t="shared" si="81"/>
        <v>#DIV/0!</v>
      </c>
      <c r="BC428" s="23"/>
      <c r="BD428" s="96">
        <f t="shared" si="82"/>
        <v>36606</v>
      </c>
      <c r="BE428" s="96">
        <f t="shared" si="83"/>
        <v>54549</v>
      </c>
      <c r="BF428" s="96">
        <f t="shared" si="84"/>
        <v>607619</v>
      </c>
      <c r="BG428" s="96">
        <f t="shared" si="85"/>
        <v>16</v>
      </c>
      <c r="BH428" s="96">
        <f t="shared" si="86"/>
        <v>14</v>
      </c>
      <c r="BI428" s="96">
        <f t="shared" si="87"/>
        <v>0</v>
      </c>
      <c r="BJ428" s="97">
        <f t="shared" si="88"/>
        <v>36606</v>
      </c>
      <c r="BK428" s="96">
        <f t="shared" si="89"/>
        <v>54549</v>
      </c>
      <c r="BL428" s="96">
        <f t="shared" si="90"/>
        <v>609000</v>
      </c>
      <c r="BM428" s="96">
        <f t="shared" si="91"/>
        <v>16</v>
      </c>
      <c r="BN428" s="96">
        <f t="shared" si="92"/>
        <v>14</v>
      </c>
      <c r="BO428" s="96">
        <f t="shared" si="93"/>
        <v>0</v>
      </c>
      <c r="BP428" s="97">
        <f t="shared" si="94"/>
        <v>0</v>
      </c>
      <c r="BQ428" s="96">
        <f t="shared" si="95"/>
        <v>0</v>
      </c>
      <c r="BR428" s="96">
        <f t="shared" si="96"/>
        <v>609000</v>
      </c>
      <c r="BS428" s="96">
        <f t="shared" si="97"/>
        <v>0</v>
      </c>
      <c r="BT428" s="96">
        <f t="shared" si="98"/>
        <v>0</v>
      </c>
      <c r="BU428" s="98">
        <f t="shared" si="99"/>
        <v>0</v>
      </c>
      <c r="BV428" s="77">
        <f t="shared" si="100"/>
        <v>609000</v>
      </c>
      <c r="BW428" s="9"/>
      <c r="BX428" s="9"/>
      <c r="BY428" s="9"/>
      <c r="BZ428" s="9"/>
      <c r="CA428" s="9"/>
      <c r="CB428" s="9"/>
      <c r="CC428" s="9"/>
      <c r="CD428" s="9"/>
      <c r="CE428" s="9"/>
      <c r="CF428" s="9"/>
      <c r="CG428" s="9"/>
      <c r="CH428" s="9"/>
      <c r="CI428" s="9"/>
      <c r="CJ428" s="9"/>
      <c r="CK428" s="9"/>
      <c r="CL428" s="9"/>
      <c r="CM428" s="9"/>
      <c r="CN428" s="9"/>
      <c r="CO428" s="9"/>
      <c r="CP428" s="9"/>
    </row>
    <row r="429" spans="1:94" ht="20.25" hidden="1" customHeight="1" x14ac:dyDescent="0.35">
      <c r="A429" s="79">
        <v>407</v>
      </c>
      <c r="B429" s="79" t="s">
        <v>35</v>
      </c>
      <c r="C429" s="80" t="s">
        <v>324</v>
      </c>
      <c r="D429" s="80" t="str">
        <f t="shared" si="68"/>
        <v>MANO DE OBRA|DIAGNOSTICO SISTEMA HIBRIDO</v>
      </c>
      <c r="E429" s="81" t="s">
        <v>10</v>
      </c>
      <c r="F429" s="82">
        <v>1</v>
      </c>
      <c r="G429" s="83"/>
      <c r="H429" s="84">
        <f t="shared" si="101"/>
        <v>0</v>
      </c>
      <c r="I429" s="84"/>
      <c r="J429" s="84">
        <f t="shared" si="102"/>
        <v>0</v>
      </c>
      <c r="K429" s="84"/>
      <c r="L429" s="84">
        <f t="shared" si="103"/>
        <v>0</v>
      </c>
      <c r="M429" s="84"/>
      <c r="N429" s="84">
        <f t="shared" si="104"/>
        <v>0</v>
      </c>
      <c r="O429" s="84"/>
      <c r="P429" s="84">
        <f t="shared" si="105"/>
        <v>0</v>
      </c>
      <c r="Q429" s="84"/>
      <c r="R429" s="84">
        <f t="shared" si="69"/>
        <v>0</v>
      </c>
      <c r="S429" s="86"/>
      <c r="T429" s="87">
        <f t="shared" si="106"/>
        <v>0</v>
      </c>
      <c r="U429" s="87"/>
      <c r="V429" s="87">
        <f t="shared" si="107"/>
        <v>0</v>
      </c>
      <c r="W429" s="87"/>
      <c r="X429" s="87">
        <f t="shared" si="108"/>
        <v>0</v>
      </c>
      <c r="Y429" s="88"/>
      <c r="Z429" s="87">
        <f t="shared" si="118"/>
        <v>0</v>
      </c>
      <c r="AA429" s="87"/>
      <c r="AB429" s="87">
        <f t="shared" si="109"/>
        <v>0</v>
      </c>
      <c r="AC429" s="87">
        <v>262500</v>
      </c>
      <c r="AD429" s="87">
        <f t="shared" si="110"/>
        <v>312375</v>
      </c>
      <c r="AE429" s="89"/>
      <c r="AF429" s="90">
        <f t="shared" si="111"/>
        <v>0</v>
      </c>
      <c r="AG429" s="90"/>
      <c r="AH429" s="90">
        <f t="shared" si="112"/>
        <v>0</v>
      </c>
      <c r="AI429" s="90"/>
      <c r="AJ429" s="90">
        <f t="shared" si="113"/>
        <v>0</v>
      </c>
      <c r="AK429" s="90"/>
      <c r="AL429" s="90">
        <f t="shared" si="114"/>
        <v>0</v>
      </c>
      <c r="AM429" s="90"/>
      <c r="AN429" s="90">
        <f t="shared" si="115"/>
        <v>0</v>
      </c>
      <c r="AO429" s="90">
        <v>288800</v>
      </c>
      <c r="AP429" s="91">
        <f t="shared" si="116"/>
        <v>343672</v>
      </c>
      <c r="AQ429" s="92" t="e">
        <f t="shared" si="70"/>
        <v>#DIV/0!</v>
      </c>
      <c r="AR429" s="93" t="e">
        <f t="shared" si="71"/>
        <v>#DIV/0!</v>
      </c>
      <c r="AS429" s="94" t="e">
        <f t="shared" si="72"/>
        <v>#DIV/0!</v>
      </c>
      <c r="AT429" s="94" t="e">
        <f t="shared" si="73"/>
        <v>#DIV/0!</v>
      </c>
      <c r="AU429" s="94" t="e">
        <f t="shared" si="74"/>
        <v>#DIV/0!</v>
      </c>
      <c r="AV429" s="94" t="e">
        <f t="shared" si="75"/>
        <v>#DIV/0!</v>
      </c>
      <c r="AW429" s="94" t="e">
        <f t="shared" si="76"/>
        <v>#DIV/0!</v>
      </c>
      <c r="AX429" s="94" t="e">
        <f t="shared" si="77"/>
        <v>#DIV/0!</v>
      </c>
      <c r="AY429" s="94" t="e">
        <f t="shared" si="78"/>
        <v>#DIV/0!</v>
      </c>
      <c r="AZ429" s="94" t="e">
        <f t="shared" si="79"/>
        <v>#DIV/0!</v>
      </c>
      <c r="BA429" s="94">
        <f t="shared" si="80"/>
        <v>275650</v>
      </c>
      <c r="BB429" s="95">
        <f t="shared" si="81"/>
        <v>328023.5</v>
      </c>
      <c r="BC429" s="23"/>
      <c r="BD429" s="96">
        <f t="shared" si="82"/>
        <v>0</v>
      </c>
      <c r="BE429" s="96">
        <f t="shared" si="83"/>
        <v>0</v>
      </c>
      <c r="BF429" s="96">
        <f t="shared" si="84"/>
        <v>0</v>
      </c>
      <c r="BG429" s="96">
        <f t="shared" si="85"/>
        <v>0</v>
      </c>
      <c r="BH429" s="96">
        <f t="shared" si="86"/>
        <v>0</v>
      </c>
      <c r="BI429" s="96">
        <f t="shared" si="87"/>
        <v>275023</v>
      </c>
      <c r="BJ429" s="97">
        <f t="shared" si="88"/>
        <v>0</v>
      </c>
      <c r="BK429" s="96">
        <f t="shared" si="89"/>
        <v>0</v>
      </c>
      <c r="BL429" s="96">
        <f t="shared" si="90"/>
        <v>0</v>
      </c>
      <c r="BM429" s="96">
        <f t="shared" si="91"/>
        <v>0</v>
      </c>
      <c r="BN429" s="96">
        <f t="shared" si="92"/>
        <v>0</v>
      </c>
      <c r="BO429" s="96">
        <f t="shared" si="93"/>
        <v>275650</v>
      </c>
      <c r="BP429" s="97">
        <f t="shared" si="94"/>
        <v>0</v>
      </c>
      <c r="BQ429" s="96">
        <f t="shared" si="95"/>
        <v>0</v>
      </c>
      <c r="BR429" s="96">
        <f t="shared" si="96"/>
        <v>0</v>
      </c>
      <c r="BS429" s="96">
        <f t="shared" si="97"/>
        <v>0</v>
      </c>
      <c r="BT429" s="96">
        <f t="shared" si="98"/>
        <v>0</v>
      </c>
      <c r="BU429" s="98">
        <f t="shared" si="99"/>
        <v>275650</v>
      </c>
      <c r="BV429" s="77">
        <f t="shared" si="100"/>
        <v>275650</v>
      </c>
      <c r="BW429" s="9"/>
      <c r="BX429" s="9"/>
      <c r="BY429" s="9"/>
      <c r="BZ429" s="9"/>
      <c r="CA429" s="9"/>
      <c r="CB429" s="9"/>
      <c r="CC429" s="9"/>
      <c r="CD429" s="9"/>
      <c r="CE429" s="9"/>
      <c r="CF429" s="9"/>
      <c r="CG429" s="9"/>
      <c r="CH429" s="9"/>
      <c r="CI429" s="9"/>
      <c r="CJ429" s="9"/>
      <c r="CK429" s="9"/>
      <c r="CL429" s="9"/>
      <c r="CM429" s="9"/>
      <c r="CN429" s="9"/>
      <c r="CO429" s="9"/>
      <c r="CP429" s="9"/>
    </row>
    <row r="430" spans="1:94" ht="20.25" hidden="1" customHeight="1" x14ac:dyDescent="0.35">
      <c r="A430" s="79">
        <v>408</v>
      </c>
      <c r="B430" s="79" t="s">
        <v>35</v>
      </c>
      <c r="C430" s="80" t="s">
        <v>325</v>
      </c>
      <c r="D430" s="80" t="str">
        <f t="shared" si="68"/>
        <v>MANO DE OBRA|DISCO FRENO</v>
      </c>
      <c r="E430" s="81" t="s">
        <v>10</v>
      </c>
      <c r="F430" s="82">
        <v>1</v>
      </c>
      <c r="G430" s="83">
        <v>179203.03743462899</v>
      </c>
      <c r="H430" s="84">
        <f t="shared" si="101"/>
        <v>213251.61454720848</v>
      </c>
      <c r="I430" s="84">
        <v>179203.03743462899</v>
      </c>
      <c r="J430" s="84">
        <f t="shared" si="102"/>
        <v>213251.61454720848</v>
      </c>
      <c r="K430" s="84">
        <v>0.91392000000000007</v>
      </c>
      <c r="L430" s="84">
        <f t="shared" si="103"/>
        <v>1.0875648</v>
      </c>
      <c r="M430" s="84">
        <v>14.633599999999999</v>
      </c>
      <c r="N430" s="84">
        <f t="shared" si="104"/>
        <v>17.413983999999999</v>
      </c>
      <c r="O430" s="84">
        <v>10.88</v>
      </c>
      <c r="P430" s="84">
        <f t="shared" si="105"/>
        <v>12.9472</v>
      </c>
      <c r="Q430" s="84"/>
      <c r="R430" s="84">
        <f t="shared" si="69"/>
        <v>0</v>
      </c>
      <c r="S430" s="86">
        <v>132000</v>
      </c>
      <c r="T430" s="87">
        <f t="shared" si="106"/>
        <v>157080</v>
      </c>
      <c r="U430" s="87">
        <v>132000</v>
      </c>
      <c r="V430" s="87">
        <f t="shared" si="107"/>
        <v>157080</v>
      </c>
      <c r="W430" s="87">
        <v>132000</v>
      </c>
      <c r="X430" s="87">
        <f t="shared" si="108"/>
        <v>157080</v>
      </c>
      <c r="Y430" s="88">
        <v>132000</v>
      </c>
      <c r="Z430" s="87">
        <f t="shared" si="118"/>
        <v>157080</v>
      </c>
      <c r="AA430" s="87">
        <v>132000</v>
      </c>
      <c r="AB430" s="87">
        <f t="shared" si="109"/>
        <v>157080</v>
      </c>
      <c r="AC430" s="87">
        <v>132000</v>
      </c>
      <c r="AD430" s="87">
        <f t="shared" si="110"/>
        <v>157080</v>
      </c>
      <c r="AE430" s="89">
        <v>145200</v>
      </c>
      <c r="AF430" s="90">
        <f t="shared" si="111"/>
        <v>172788</v>
      </c>
      <c r="AG430" s="90">
        <v>145200</v>
      </c>
      <c r="AH430" s="90">
        <f t="shared" si="112"/>
        <v>172788</v>
      </c>
      <c r="AI430" s="90">
        <v>145200</v>
      </c>
      <c r="AJ430" s="90">
        <f t="shared" si="113"/>
        <v>172788</v>
      </c>
      <c r="AK430" s="90">
        <v>145200</v>
      </c>
      <c r="AL430" s="90">
        <f t="shared" si="114"/>
        <v>172788</v>
      </c>
      <c r="AM430" s="90">
        <v>145200</v>
      </c>
      <c r="AN430" s="90">
        <f t="shared" si="115"/>
        <v>172788</v>
      </c>
      <c r="AO430" s="90">
        <v>145200</v>
      </c>
      <c r="AP430" s="91">
        <f t="shared" si="116"/>
        <v>172788</v>
      </c>
      <c r="AQ430" s="92">
        <f t="shared" si="70"/>
        <v>152134.345811543</v>
      </c>
      <c r="AR430" s="93">
        <f t="shared" si="71"/>
        <v>181039.87151573616</v>
      </c>
      <c r="AS430" s="94">
        <f t="shared" si="72"/>
        <v>152134.345811543</v>
      </c>
      <c r="AT430" s="94">
        <f t="shared" si="73"/>
        <v>181039.87151573616</v>
      </c>
      <c r="AU430" s="94">
        <f t="shared" si="74"/>
        <v>92400.304639999988</v>
      </c>
      <c r="AV430" s="94">
        <f t="shared" si="75"/>
        <v>109956.36252159998</v>
      </c>
      <c r="AW430" s="94">
        <f t="shared" si="76"/>
        <v>92404.877866666662</v>
      </c>
      <c r="AX430" s="94">
        <f t="shared" si="77"/>
        <v>109961.80466133333</v>
      </c>
      <c r="AY430" s="94">
        <f t="shared" si="78"/>
        <v>92403.626666666663</v>
      </c>
      <c r="AZ430" s="94">
        <f t="shared" si="79"/>
        <v>109960.31573333332</v>
      </c>
      <c r="BA430" s="94">
        <f t="shared" si="80"/>
        <v>138600</v>
      </c>
      <c r="BB430" s="95">
        <f t="shared" si="81"/>
        <v>164934</v>
      </c>
      <c r="BC430" s="23"/>
      <c r="BD430" s="96">
        <f t="shared" si="82"/>
        <v>149678</v>
      </c>
      <c r="BE430" s="96">
        <f t="shared" si="83"/>
        <v>149678</v>
      </c>
      <c r="BF430" s="96">
        <f t="shared" si="84"/>
        <v>3</v>
      </c>
      <c r="BG430" s="96">
        <f t="shared" si="85"/>
        <v>44</v>
      </c>
      <c r="BH430" s="96">
        <f t="shared" si="86"/>
        <v>33</v>
      </c>
      <c r="BI430" s="96">
        <f t="shared" si="87"/>
        <v>138286</v>
      </c>
      <c r="BJ430" s="97">
        <f t="shared" si="88"/>
        <v>152134</v>
      </c>
      <c r="BK430" s="96">
        <f t="shared" si="89"/>
        <v>152134</v>
      </c>
      <c r="BL430" s="96">
        <f t="shared" si="90"/>
        <v>92400</v>
      </c>
      <c r="BM430" s="96">
        <f t="shared" si="91"/>
        <v>92405</v>
      </c>
      <c r="BN430" s="96">
        <f t="shared" si="92"/>
        <v>92404</v>
      </c>
      <c r="BO430" s="96">
        <f t="shared" si="93"/>
        <v>138600</v>
      </c>
      <c r="BP430" s="97">
        <f t="shared" si="94"/>
        <v>152134</v>
      </c>
      <c r="BQ430" s="96">
        <f t="shared" si="95"/>
        <v>152134</v>
      </c>
      <c r="BR430" s="96">
        <f t="shared" si="96"/>
        <v>138600</v>
      </c>
      <c r="BS430" s="96">
        <f t="shared" si="97"/>
        <v>138600</v>
      </c>
      <c r="BT430" s="96">
        <f t="shared" si="98"/>
        <v>138600</v>
      </c>
      <c r="BU430" s="98">
        <f t="shared" si="99"/>
        <v>138600</v>
      </c>
      <c r="BV430" s="77">
        <f t="shared" si="100"/>
        <v>858668</v>
      </c>
      <c r="BW430" s="9"/>
      <c r="BX430" s="9"/>
      <c r="BY430" s="9"/>
      <c r="BZ430" s="9"/>
      <c r="CA430" s="9"/>
      <c r="CB430" s="9"/>
      <c r="CC430" s="9"/>
      <c r="CD430" s="9"/>
      <c r="CE430" s="9"/>
      <c r="CF430" s="9"/>
      <c r="CG430" s="9"/>
      <c r="CH430" s="9"/>
      <c r="CI430" s="9"/>
      <c r="CJ430" s="9"/>
      <c r="CK430" s="9"/>
      <c r="CL430" s="9"/>
      <c r="CM430" s="9"/>
      <c r="CN430" s="9"/>
      <c r="CO430" s="9"/>
      <c r="CP430" s="9"/>
    </row>
    <row r="431" spans="1:94" ht="20.25" hidden="1" customHeight="1" x14ac:dyDescent="0.35">
      <c r="A431" s="99">
        <v>409</v>
      </c>
      <c r="B431" s="99" t="s">
        <v>21</v>
      </c>
      <c r="C431" s="80" t="s">
        <v>325</v>
      </c>
      <c r="D431" s="80" t="str">
        <f t="shared" si="68"/>
        <v>REPUESTOS|DISCO FRENO</v>
      </c>
      <c r="E431" s="81" t="s">
        <v>84</v>
      </c>
      <c r="F431" s="82">
        <v>1</v>
      </c>
      <c r="G431" s="83">
        <v>386005.76779087196</v>
      </c>
      <c r="H431" s="84">
        <f t="shared" si="101"/>
        <v>459346.8636711376</v>
      </c>
      <c r="I431" s="84">
        <v>546063.26782335003</v>
      </c>
      <c r="J431" s="84">
        <f t="shared" si="102"/>
        <v>649815.28870978649</v>
      </c>
      <c r="K431" s="84">
        <v>0.91392000000000007</v>
      </c>
      <c r="L431" s="84">
        <f t="shared" si="103"/>
        <v>1.0875648</v>
      </c>
      <c r="M431" s="84">
        <v>190375.31328</v>
      </c>
      <c r="N431" s="84">
        <f t="shared" si="104"/>
        <v>226546.62280319998</v>
      </c>
      <c r="O431" s="84">
        <v>151496.38400000002</v>
      </c>
      <c r="P431" s="84">
        <f t="shared" si="105"/>
        <v>180280.69696000003</v>
      </c>
      <c r="Q431" s="84"/>
      <c r="R431" s="84">
        <f t="shared" si="69"/>
        <v>0</v>
      </c>
      <c r="S431" s="86">
        <v>546000</v>
      </c>
      <c r="T431" s="87">
        <f t="shared" si="106"/>
        <v>649740</v>
      </c>
      <c r="U431" s="87">
        <v>890000</v>
      </c>
      <c r="V431" s="87">
        <f t="shared" si="107"/>
        <v>1059100</v>
      </c>
      <c r="W431" s="87">
        <v>400000</v>
      </c>
      <c r="X431" s="87">
        <f t="shared" si="108"/>
        <v>476000</v>
      </c>
      <c r="Y431" s="88">
        <v>380000</v>
      </c>
      <c r="Z431" s="87">
        <f t="shared" si="118"/>
        <v>452200</v>
      </c>
      <c r="AA431" s="87">
        <v>460000</v>
      </c>
      <c r="AB431" s="87">
        <f t="shared" si="109"/>
        <v>547400</v>
      </c>
      <c r="AC431" s="87">
        <v>707800</v>
      </c>
      <c r="AD431" s="87">
        <f t="shared" si="110"/>
        <v>842282</v>
      </c>
      <c r="AE431" s="89">
        <v>600600</v>
      </c>
      <c r="AF431" s="90">
        <f t="shared" si="111"/>
        <v>714714</v>
      </c>
      <c r="AG431" s="90">
        <v>979000</v>
      </c>
      <c r="AH431" s="90">
        <f t="shared" si="112"/>
        <v>1165010</v>
      </c>
      <c r="AI431" s="90">
        <v>440000</v>
      </c>
      <c r="AJ431" s="90">
        <f t="shared" si="113"/>
        <v>523600</v>
      </c>
      <c r="AK431" s="90">
        <v>418000</v>
      </c>
      <c r="AL431" s="90">
        <f t="shared" si="114"/>
        <v>497420</v>
      </c>
      <c r="AM431" s="90">
        <v>506000</v>
      </c>
      <c r="AN431" s="90">
        <f t="shared" si="115"/>
        <v>602140</v>
      </c>
      <c r="AO431" s="90">
        <v>778600</v>
      </c>
      <c r="AP431" s="91">
        <f t="shared" si="116"/>
        <v>926534</v>
      </c>
      <c r="AQ431" s="92">
        <f t="shared" si="70"/>
        <v>510868.58926362399</v>
      </c>
      <c r="AR431" s="93">
        <f t="shared" si="71"/>
        <v>607933.62122371257</v>
      </c>
      <c r="AS431" s="94">
        <f t="shared" si="72"/>
        <v>805021.08927445009</v>
      </c>
      <c r="AT431" s="94">
        <f t="shared" si="73"/>
        <v>957975.09623659553</v>
      </c>
      <c r="AU431" s="94">
        <f t="shared" si="74"/>
        <v>280000.30463999999</v>
      </c>
      <c r="AV431" s="94">
        <f t="shared" si="75"/>
        <v>333200.36252159998</v>
      </c>
      <c r="AW431" s="94">
        <f t="shared" si="76"/>
        <v>329458.43776</v>
      </c>
      <c r="AX431" s="94">
        <f t="shared" si="77"/>
        <v>392055.54093439999</v>
      </c>
      <c r="AY431" s="94">
        <f t="shared" si="78"/>
        <v>372498.79466666671</v>
      </c>
      <c r="AZ431" s="94">
        <f t="shared" si="79"/>
        <v>443273.56565333338</v>
      </c>
      <c r="BA431" s="94">
        <f t="shared" si="80"/>
        <v>743200</v>
      </c>
      <c r="BB431" s="95">
        <f t="shared" si="81"/>
        <v>884408</v>
      </c>
      <c r="BC431" s="23"/>
      <c r="BD431" s="96">
        <f t="shared" si="82"/>
        <v>492842</v>
      </c>
      <c r="BE431" s="96">
        <f t="shared" si="83"/>
        <v>754463</v>
      </c>
      <c r="BF431" s="96">
        <f t="shared" si="84"/>
        <v>3</v>
      </c>
      <c r="BG431" s="96">
        <f t="shared" si="85"/>
        <v>291922</v>
      </c>
      <c r="BH431" s="96">
        <f t="shared" si="86"/>
        <v>279043</v>
      </c>
      <c r="BI431" s="96">
        <f t="shared" si="87"/>
        <v>741514</v>
      </c>
      <c r="BJ431" s="97">
        <f t="shared" si="88"/>
        <v>510869</v>
      </c>
      <c r="BK431" s="96">
        <f t="shared" si="89"/>
        <v>805021</v>
      </c>
      <c r="BL431" s="96">
        <f t="shared" si="90"/>
        <v>280000</v>
      </c>
      <c r="BM431" s="96">
        <f t="shared" si="91"/>
        <v>329458</v>
      </c>
      <c r="BN431" s="96">
        <f t="shared" si="92"/>
        <v>372499</v>
      </c>
      <c r="BO431" s="96">
        <f t="shared" si="93"/>
        <v>743200</v>
      </c>
      <c r="BP431" s="97">
        <f t="shared" si="94"/>
        <v>510869</v>
      </c>
      <c r="BQ431" s="96">
        <f t="shared" si="95"/>
        <v>805021</v>
      </c>
      <c r="BR431" s="96">
        <f t="shared" si="96"/>
        <v>420000</v>
      </c>
      <c r="BS431" s="96">
        <f t="shared" si="97"/>
        <v>399000</v>
      </c>
      <c r="BT431" s="96">
        <f t="shared" si="98"/>
        <v>483000</v>
      </c>
      <c r="BU431" s="98">
        <f t="shared" si="99"/>
        <v>743200</v>
      </c>
      <c r="BV431" s="77">
        <f t="shared" si="100"/>
        <v>3361090</v>
      </c>
      <c r="BW431" s="9"/>
      <c r="BX431" s="9"/>
      <c r="BY431" s="9"/>
      <c r="BZ431" s="9"/>
      <c r="CA431" s="9"/>
      <c r="CB431" s="9"/>
      <c r="CC431" s="9"/>
      <c r="CD431" s="9"/>
      <c r="CE431" s="9"/>
      <c r="CF431" s="9"/>
      <c r="CG431" s="9"/>
      <c r="CH431" s="9"/>
      <c r="CI431" s="9"/>
      <c r="CJ431" s="9"/>
      <c r="CK431" s="9"/>
      <c r="CL431" s="9"/>
      <c r="CM431" s="9"/>
      <c r="CN431" s="9"/>
      <c r="CO431" s="9"/>
      <c r="CP431" s="9"/>
    </row>
    <row r="432" spans="1:94" ht="20.25" hidden="1" customHeight="1" x14ac:dyDescent="0.35">
      <c r="A432" s="61">
        <v>410</v>
      </c>
      <c r="B432" s="61" t="s">
        <v>35</v>
      </c>
      <c r="C432" s="62" t="s">
        <v>99</v>
      </c>
      <c r="D432" s="62" t="str">
        <f t="shared" si="68"/>
        <v>MANO DE OBRA|DISCO FRENO DELANTERO</v>
      </c>
      <c r="E432" s="63" t="s">
        <v>10</v>
      </c>
      <c r="F432" s="64">
        <v>1</v>
      </c>
      <c r="G432" s="65">
        <v>179203.03743462899</v>
      </c>
      <c r="H432" s="66">
        <f t="shared" si="101"/>
        <v>213251.61454720848</v>
      </c>
      <c r="I432" s="66">
        <v>179203.03743462899</v>
      </c>
      <c r="J432" s="66">
        <f t="shared" si="102"/>
        <v>213251.61454720848</v>
      </c>
      <c r="K432" s="66">
        <v>311771.42655999999</v>
      </c>
      <c r="L432" s="66">
        <f t="shared" si="103"/>
        <v>371007.99760639999</v>
      </c>
      <c r="M432" s="66">
        <v>32004.575360000003</v>
      </c>
      <c r="N432" s="66">
        <f t="shared" si="104"/>
        <v>38085.444678400003</v>
      </c>
      <c r="O432" s="66">
        <v>16219.904</v>
      </c>
      <c r="P432" s="66">
        <f t="shared" si="105"/>
        <v>19301.68576</v>
      </c>
      <c r="Q432" s="66"/>
      <c r="R432" s="66">
        <f t="shared" si="69"/>
        <v>0</v>
      </c>
      <c r="S432" s="65">
        <v>132000</v>
      </c>
      <c r="T432" s="66">
        <f t="shared" si="106"/>
        <v>157080</v>
      </c>
      <c r="U432" s="66">
        <v>132000</v>
      </c>
      <c r="V432" s="66">
        <f t="shared" si="107"/>
        <v>157080</v>
      </c>
      <c r="W432" s="66">
        <v>132000</v>
      </c>
      <c r="X432" s="66">
        <f t="shared" si="108"/>
        <v>157080</v>
      </c>
      <c r="Y432" s="68">
        <v>132000</v>
      </c>
      <c r="Z432" s="66">
        <f t="shared" si="118"/>
        <v>157080</v>
      </c>
      <c r="AA432" s="66">
        <v>132000</v>
      </c>
      <c r="AB432" s="66">
        <f t="shared" si="109"/>
        <v>157080</v>
      </c>
      <c r="AC432" s="66">
        <v>132000</v>
      </c>
      <c r="AD432" s="66">
        <f t="shared" si="110"/>
        <v>157080</v>
      </c>
      <c r="AE432" s="69">
        <v>145200</v>
      </c>
      <c r="AF432" s="70">
        <f t="shared" si="111"/>
        <v>172788</v>
      </c>
      <c r="AG432" s="70">
        <v>145200</v>
      </c>
      <c r="AH432" s="70">
        <f t="shared" si="112"/>
        <v>172788</v>
      </c>
      <c r="AI432" s="70">
        <v>145200</v>
      </c>
      <c r="AJ432" s="70">
        <f t="shared" si="113"/>
        <v>172788</v>
      </c>
      <c r="AK432" s="70">
        <v>145200</v>
      </c>
      <c r="AL432" s="70">
        <f t="shared" si="114"/>
        <v>172788</v>
      </c>
      <c r="AM432" s="70">
        <v>145200</v>
      </c>
      <c r="AN432" s="70">
        <f t="shared" si="115"/>
        <v>172788</v>
      </c>
      <c r="AO432" s="70">
        <v>145200</v>
      </c>
      <c r="AP432" s="71">
        <f t="shared" si="116"/>
        <v>172788</v>
      </c>
      <c r="AQ432" s="65">
        <f t="shared" si="70"/>
        <v>152134.345811543</v>
      </c>
      <c r="AR432" s="72">
        <f t="shared" si="71"/>
        <v>181039.87151573616</v>
      </c>
      <c r="AS432" s="66">
        <f t="shared" si="72"/>
        <v>152134.345811543</v>
      </c>
      <c r="AT432" s="66">
        <f t="shared" si="73"/>
        <v>181039.87151573616</v>
      </c>
      <c r="AU432" s="66">
        <f t="shared" si="74"/>
        <v>196323.80885333335</v>
      </c>
      <c r="AV432" s="66">
        <f t="shared" si="75"/>
        <v>233625.33253546667</v>
      </c>
      <c r="AW432" s="66">
        <f t="shared" si="76"/>
        <v>103068.19178666668</v>
      </c>
      <c r="AX432" s="66">
        <f t="shared" si="77"/>
        <v>122651.14822613334</v>
      </c>
      <c r="AY432" s="66">
        <f t="shared" si="78"/>
        <v>97806.634666666665</v>
      </c>
      <c r="AZ432" s="66">
        <f t="shared" si="79"/>
        <v>116389.89525333332</v>
      </c>
      <c r="BA432" s="66">
        <f t="shared" si="80"/>
        <v>138600</v>
      </c>
      <c r="BB432" s="73">
        <f t="shared" si="81"/>
        <v>164934</v>
      </c>
      <c r="BC432" s="74"/>
      <c r="BD432" s="75">
        <f t="shared" si="82"/>
        <v>149678</v>
      </c>
      <c r="BE432" s="75">
        <f t="shared" si="83"/>
        <v>149678</v>
      </c>
      <c r="BF432" s="75">
        <f t="shared" si="84"/>
        <v>169777</v>
      </c>
      <c r="BG432" s="75">
        <f t="shared" si="85"/>
        <v>65634</v>
      </c>
      <c r="BH432" s="75">
        <f t="shared" si="86"/>
        <v>39414</v>
      </c>
      <c r="BI432" s="75">
        <f t="shared" si="87"/>
        <v>138286</v>
      </c>
      <c r="BJ432" s="76">
        <f t="shared" si="88"/>
        <v>152134</v>
      </c>
      <c r="BK432" s="75">
        <f t="shared" si="89"/>
        <v>152134</v>
      </c>
      <c r="BL432" s="75">
        <f t="shared" si="90"/>
        <v>196324</v>
      </c>
      <c r="BM432" s="75">
        <f t="shared" si="91"/>
        <v>103068</v>
      </c>
      <c r="BN432" s="75">
        <f t="shared" si="92"/>
        <v>97807</v>
      </c>
      <c r="BO432" s="75">
        <f t="shared" si="93"/>
        <v>138600</v>
      </c>
      <c r="BP432" s="76">
        <f t="shared" si="94"/>
        <v>152134</v>
      </c>
      <c r="BQ432" s="75">
        <f t="shared" si="95"/>
        <v>152134</v>
      </c>
      <c r="BR432" s="75">
        <f t="shared" si="96"/>
        <v>138600</v>
      </c>
      <c r="BS432" s="75">
        <f t="shared" si="97"/>
        <v>138600</v>
      </c>
      <c r="BT432" s="75">
        <f t="shared" si="98"/>
        <v>138600</v>
      </c>
      <c r="BU432" s="77">
        <f t="shared" si="99"/>
        <v>138600</v>
      </c>
      <c r="BV432" s="77">
        <f t="shared" si="100"/>
        <v>858668</v>
      </c>
      <c r="BW432" s="78"/>
      <c r="BX432" s="78"/>
      <c r="BY432" s="78"/>
      <c r="BZ432" s="78"/>
      <c r="CA432" s="78"/>
      <c r="CB432" s="78"/>
      <c r="CC432" s="78"/>
      <c r="CD432" s="78"/>
      <c r="CE432" s="78"/>
      <c r="CF432" s="78"/>
      <c r="CG432" s="78"/>
      <c r="CH432" s="78"/>
      <c r="CI432" s="78"/>
      <c r="CJ432" s="78"/>
      <c r="CK432" s="78"/>
      <c r="CL432" s="78"/>
      <c r="CM432" s="78"/>
      <c r="CN432" s="78"/>
      <c r="CO432" s="78"/>
      <c r="CP432" s="78"/>
    </row>
    <row r="433" spans="1:94" ht="20.25" hidden="1" customHeight="1" x14ac:dyDescent="0.35">
      <c r="A433" s="61">
        <v>411</v>
      </c>
      <c r="B433" s="61" t="s">
        <v>21</v>
      </c>
      <c r="C433" s="62" t="s">
        <v>99</v>
      </c>
      <c r="D433" s="62" t="str">
        <f t="shared" si="68"/>
        <v>REPUESTOS|DISCO FRENO DELANTERO</v>
      </c>
      <c r="E433" s="63" t="s">
        <v>84</v>
      </c>
      <c r="F433" s="64">
        <v>1</v>
      </c>
      <c r="G433" s="65">
        <v>386005.76779087196</v>
      </c>
      <c r="H433" s="66">
        <f t="shared" si="101"/>
        <v>459346.8636711376</v>
      </c>
      <c r="I433" s="66">
        <v>546063.26782335003</v>
      </c>
      <c r="J433" s="66">
        <f t="shared" si="102"/>
        <v>649815.28870978649</v>
      </c>
      <c r="K433" s="66">
        <v>967314.28544000012</v>
      </c>
      <c r="L433" s="66">
        <f t="shared" si="103"/>
        <v>1151103.9996736001</v>
      </c>
      <c r="M433" s="66">
        <v>65.823999999999998</v>
      </c>
      <c r="N433" s="66">
        <f t="shared" si="104"/>
        <v>78.330559999999991</v>
      </c>
      <c r="O433" s="66">
        <v>31.552000000000003</v>
      </c>
      <c r="P433" s="66">
        <f t="shared" si="105"/>
        <v>37.546880000000002</v>
      </c>
      <c r="Q433" s="66"/>
      <c r="R433" s="66">
        <f t="shared" si="69"/>
        <v>0</v>
      </c>
      <c r="S433" s="65">
        <v>546000</v>
      </c>
      <c r="T433" s="66">
        <f t="shared" si="106"/>
        <v>649740</v>
      </c>
      <c r="U433" s="66">
        <v>890000</v>
      </c>
      <c r="V433" s="66">
        <f t="shared" si="107"/>
        <v>1059100</v>
      </c>
      <c r="W433" s="66">
        <v>400000</v>
      </c>
      <c r="X433" s="66">
        <f t="shared" si="108"/>
        <v>476000</v>
      </c>
      <c r="Y433" s="68">
        <v>380000</v>
      </c>
      <c r="Z433" s="66">
        <f t="shared" si="118"/>
        <v>452200</v>
      </c>
      <c r="AA433" s="66">
        <v>550000</v>
      </c>
      <c r="AB433" s="66">
        <f t="shared" si="109"/>
        <v>654500</v>
      </c>
      <c r="AC433" s="66">
        <v>707800</v>
      </c>
      <c r="AD433" s="66">
        <f t="shared" si="110"/>
        <v>842282</v>
      </c>
      <c r="AE433" s="69">
        <v>600600</v>
      </c>
      <c r="AF433" s="70">
        <f t="shared" si="111"/>
        <v>714714</v>
      </c>
      <c r="AG433" s="70">
        <v>979000</v>
      </c>
      <c r="AH433" s="70">
        <f t="shared" si="112"/>
        <v>1165010</v>
      </c>
      <c r="AI433" s="70">
        <v>440000</v>
      </c>
      <c r="AJ433" s="70">
        <f t="shared" si="113"/>
        <v>523600</v>
      </c>
      <c r="AK433" s="70">
        <v>418000</v>
      </c>
      <c r="AL433" s="70">
        <f t="shared" si="114"/>
        <v>497420</v>
      </c>
      <c r="AM433" s="70">
        <v>605000</v>
      </c>
      <c r="AN433" s="70">
        <f t="shared" si="115"/>
        <v>719950</v>
      </c>
      <c r="AO433" s="70">
        <v>778600</v>
      </c>
      <c r="AP433" s="71">
        <f t="shared" si="116"/>
        <v>926534</v>
      </c>
      <c r="AQ433" s="65">
        <f t="shared" si="70"/>
        <v>510868.58926362399</v>
      </c>
      <c r="AR433" s="72">
        <f t="shared" si="71"/>
        <v>607933.62122371257</v>
      </c>
      <c r="AS433" s="66">
        <f t="shared" si="72"/>
        <v>805021.08927445009</v>
      </c>
      <c r="AT433" s="66">
        <f t="shared" si="73"/>
        <v>957975.09623659553</v>
      </c>
      <c r="AU433" s="66">
        <f t="shared" si="74"/>
        <v>602438.09514666675</v>
      </c>
      <c r="AV433" s="66">
        <f t="shared" si="75"/>
        <v>716901.33322453336</v>
      </c>
      <c r="AW433" s="66">
        <f t="shared" si="76"/>
        <v>266021.94133333332</v>
      </c>
      <c r="AX433" s="66">
        <f t="shared" si="77"/>
        <v>316566.11018666666</v>
      </c>
      <c r="AY433" s="66">
        <f t="shared" si="78"/>
        <v>385010.51733333338</v>
      </c>
      <c r="AZ433" s="66">
        <f t="shared" si="79"/>
        <v>458162.51562666672</v>
      </c>
      <c r="BA433" s="66">
        <f t="shared" si="80"/>
        <v>743200</v>
      </c>
      <c r="BB433" s="73">
        <f t="shared" si="81"/>
        <v>884408</v>
      </c>
      <c r="BC433" s="74"/>
      <c r="BD433" s="75">
        <f t="shared" si="82"/>
        <v>492842</v>
      </c>
      <c r="BE433" s="75">
        <f t="shared" si="83"/>
        <v>754463</v>
      </c>
      <c r="BF433" s="75">
        <f t="shared" si="84"/>
        <v>516661</v>
      </c>
      <c r="BG433" s="75">
        <f t="shared" si="85"/>
        <v>197</v>
      </c>
      <c r="BH433" s="75">
        <f t="shared" si="86"/>
        <v>95</v>
      </c>
      <c r="BI433" s="75">
        <f t="shared" si="87"/>
        <v>741514</v>
      </c>
      <c r="BJ433" s="76">
        <f t="shared" si="88"/>
        <v>510869</v>
      </c>
      <c r="BK433" s="75">
        <f t="shared" si="89"/>
        <v>805021</v>
      </c>
      <c r="BL433" s="75">
        <f t="shared" si="90"/>
        <v>602438</v>
      </c>
      <c r="BM433" s="75">
        <f t="shared" si="91"/>
        <v>266022</v>
      </c>
      <c r="BN433" s="75">
        <f t="shared" si="92"/>
        <v>385011</v>
      </c>
      <c r="BO433" s="75">
        <f t="shared" si="93"/>
        <v>743200</v>
      </c>
      <c r="BP433" s="76">
        <f t="shared" si="94"/>
        <v>510869</v>
      </c>
      <c r="BQ433" s="75">
        <f t="shared" si="95"/>
        <v>805021</v>
      </c>
      <c r="BR433" s="75">
        <f t="shared" si="96"/>
        <v>420000</v>
      </c>
      <c r="BS433" s="75">
        <f t="shared" si="97"/>
        <v>399000</v>
      </c>
      <c r="BT433" s="75">
        <f t="shared" si="98"/>
        <v>577500</v>
      </c>
      <c r="BU433" s="77">
        <f t="shared" si="99"/>
        <v>743200</v>
      </c>
      <c r="BV433" s="77">
        <f t="shared" si="100"/>
        <v>3455590</v>
      </c>
      <c r="BW433" s="78"/>
      <c r="BX433" s="78"/>
      <c r="BY433" s="78"/>
      <c r="BZ433" s="78"/>
      <c r="CA433" s="78"/>
      <c r="CB433" s="78"/>
      <c r="CC433" s="78"/>
      <c r="CD433" s="78"/>
      <c r="CE433" s="78"/>
      <c r="CF433" s="78"/>
      <c r="CG433" s="78"/>
      <c r="CH433" s="78"/>
      <c r="CI433" s="78"/>
      <c r="CJ433" s="78"/>
      <c r="CK433" s="78"/>
      <c r="CL433" s="78"/>
      <c r="CM433" s="78"/>
      <c r="CN433" s="78"/>
      <c r="CO433" s="78"/>
      <c r="CP433" s="78"/>
    </row>
    <row r="434" spans="1:94" ht="20.25" hidden="1" customHeight="1" x14ac:dyDescent="0.35">
      <c r="A434" s="61">
        <v>412</v>
      </c>
      <c r="B434" s="61" t="s">
        <v>35</v>
      </c>
      <c r="C434" s="62" t="s">
        <v>102</v>
      </c>
      <c r="D434" s="62" t="str">
        <f t="shared" si="68"/>
        <v>MANO DE OBRA|DISCO FRENO TRASERO</v>
      </c>
      <c r="E434" s="63" t="s">
        <v>10</v>
      </c>
      <c r="F434" s="64">
        <v>1</v>
      </c>
      <c r="G434" s="65">
        <v>179203.03743462899</v>
      </c>
      <c r="H434" s="66">
        <f t="shared" si="101"/>
        <v>213251.61454720848</v>
      </c>
      <c r="I434" s="66">
        <v>179203.03743462899</v>
      </c>
      <c r="J434" s="66">
        <f t="shared" si="102"/>
        <v>213251.61454720848</v>
      </c>
      <c r="K434" s="66">
        <v>311771.42655999999</v>
      </c>
      <c r="L434" s="66">
        <f t="shared" si="103"/>
        <v>371007.99760639999</v>
      </c>
      <c r="M434" s="66">
        <v>32004.575360000003</v>
      </c>
      <c r="N434" s="66">
        <f t="shared" si="104"/>
        <v>38085.444678400003</v>
      </c>
      <c r="O434" s="66">
        <v>16219.904</v>
      </c>
      <c r="P434" s="66">
        <f t="shared" si="105"/>
        <v>19301.68576</v>
      </c>
      <c r="Q434" s="66"/>
      <c r="R434" s="66">
        <f t="shared" si="69"/>
        <v>0</v>
      </c>
      <c r="S434" s="65">
        <v>132000</v>
      </c>
      <c r="T434" s="66">
        <f t="shared" si="106"/>
        <v>157080</v>
      </c>
      <c r="U434" s="66">
        <v>132000</v>
      </c>
      <c r="V434" s="66">
        <f t="shared" si="107"/>
        <v>157080</v>
      </c>
      <c r="W434" s="66">
        <v>132000</v>
      </c>
      <c r="X434" s="66">
        <f t="shared" si="108"/>
        <v>157080</v>
      </c>
      <c r="Y434" s="68">
        <v>132000</v>
      </c>
      <c r="Z434" s="66">
        <f t="shared" si="118"/>
        <v>157080</v>
      </c>
      <c r="AA434" s="66">
        <v>132000</v>
      </c>
      <c r="AB434" s="66">
        <f t="shared" si="109"/>
        <v>157080</v>
      </c>
      <c r="AC434" s="66">
        <v>132000</v>
      </c>
      <c r="AD434" s="66">
        <f t="shared" si="110"/>
        <v>157080</v>
      </c>
      <c r="AE434" s="69">
        <v>145200</v>
      </c>
      <c r="AF434" s="70">
        <f t="shared" si="111"/>
        <v>172788</v>
      </c>
      <c r="AG434" s="70">
        <v>145200</v>
      </c>
      <c r="AH434" s="70">
        <f t="shared" si="112"/>
        <v>172788</v>
      </c>
      <c r="AI434" s="70">
        <v>145200</v>
      </c>
      <c r="AJ434" s="70">
        <f t="shared" si="113"/>
        <v>172788</v>
      </c>
      <c r="AK434" s="70">
        <v>145200</v>
      </c>
      <c r="AL434" s="70">
        <f t="shared" si="114"/>
        <v>172788</v>
      </c>
      <c r="AM434" s="70">
        <v>145200</v>
      </c>
      <c r="AN434" s="70">
        <f t="shared" si="115"/>
        <v>172788</v>
      </c>
      <c r="AO434" s="70">
        <v>145200</v>
      </c>
      <c r="AP434" s="71">
        <f t="shared" si="116"/>
        <v>172788</v>
      </c>
      <c r="AQ434" s="65">
        <f t="shared" si="70"/>
        <v>152134.345811543</v>
      </c>
      <c r="AR434" s="72">
        <f t="shared" si="71"/>
        <v>181039.87151573616</v>
      </c>
      <c r="AS434" s="66">
        <f t="shared" si="72"/>
        <v>152134.345811543</v>
      </c>
      <c r="AT434" s="66">
        <f t="shared" si="73"/>
        <v>181039.87151573616</v>
      </c>
      <c r="AU434" s="66">
        <f t="shared" si="74"/>
        <v>196323.80885333335</v>
      </c>
      <c r="AV434" s="66">
        <f t="shared" si="75"/>
        <v>233625.33253546667</v>
      </c>
      <c r="AW434" s="66">
        <f t="shared" si="76"/>
        <v>103068.19178666668</v>
      </c>
      <c r="AX434" s="66">
        <f t="shared" si="77"/>
        <v>122651.14822613334</v>
      </c>
      <c r="AY434" s="66">
        <f t="shared" si="78"/>
        <v>97806.634666666665</v>
      </c>
      <c r="AZ434" s="66">
        <f t="shared" si="79"/>
        <v>116389.89525333332</v>
      </c>
      <c r="BA434" s="66">
        <f t="shared" si="80"/>
        <v>138600</v>
      </c>
      <c r="BB434" s="73">
        <f t="shared" si="81"/>
        <v>164934</v>
      </c>
      <c r="BC434" s="74"/>
      <c r="BD434" s="75">
        <f t="shared" si="82"/>
        <v>149678</v>
      </c>
      <c r="BE434" s="75">
        <f t="shared" si="83"/>
        <v>149678</v>
      </c>
      <c r="BF434" s="75">
        <f t="shared" si="84"/>
        <v>169777</v>
      </c>
      <c r="BG434" s="75">
        <f t="shared" si="85"/>
        <v>65634</v>
      </c>
      <c r="BH434" s="75">
        <f t="shared" si="86"/>
        <v>39414</v>
      </c>
      <c r="BI434" s="75">
        <f t="shared" si="87"/>
        <v>138286</v>
      </c>
      <c r="BJ434" s="76">
        <f t="shared" si="88"/>
        <v>152134</v>
      </c>
      <c r="BK434" s="75">
        <f t="shared" si="89"/>
        <v>152134</v>
      </c>
      <c r="BL434" s="75">
        <f t="shared" si="90"/>
        <v>196324</v>
      </c>
      <c r="BM434" s="75">
        <f t="shared" si="91"/>
        <v>103068</v>
      </c>
      <c r="BN434" s="75">
        <f t="shared" si="92"/>
        <v>97807</v>
      </c>
      <c r="BO434" s="75">
        <f t="shared" si="93"/>
        <v>138600</v>
      </c>
      <c r="BP434" s="76">
        <f t="shared" si="94"/>
        <v>152134</v>
      </c>
      <c r="BQ434" s="75">
        <f t="shared" si="95"/>
        <v>152134</v>
      </c>
      <c r="BR434" s="75">
        <f t="shared" si="96"/>
        <v>138600</v>
      </c>
      <c r="BS434" s="75">
        <f t="shared" si="97"/>
        <v>138600</v>
      </c>
      <c r="BT434" s="75">
        <f t="shared" si="98"/>
        <v>138600</v>
      </c>
      <c r="BU434" s="77">
        <f t="shared" si="99"/>
        <v>138600</v>
      </c>
      <c r="BV434" s="77">
        <f t="shared" si="100"/>
        <v>858668</v>
      </c>
      <c r="BW434" s="78"/>
      <c r="BX434" s="78"/>
      <c r="BY434" s="78"/>
      <c r="BZ434" s="78"/>
      <c r="CA434" s="78"/>
      <c r="CB434" s="78"/>
      <c r="CC434" s="78"/>
      <c r="CD434" s="78"/>
      <c r="CE434" s="78"/>
      <c r="CF434" s="78"/>
      <c r="CG434" s="78"/>
      <c r="CH434" s="78"/>
      <c r="CI434" s="78"/>
      <c r="CJ434" s="78"/>
      <c r="CK434" s="78"/>
      <c r="CL434" s="78"/>
      <c r="CM434" s="78"/>
      <c r="CN434" s="78"/>
      <c r="CO434" s="78"/>
      <c r="CP434" s="78"/>
    </row>
    <row r="435" spans="1:94" ht="20.25" hidden="1" customHeight="1" x14ac:dyDescent="0.35">
      <c r="A435" s="61">
        <v>413</v>
      </c>
      <c r="B435" s="61" t="s">
        <v>21</v>
      </c>
      <c r="C435" s="62" t="s">
        <v>102</v>
      </c>
      <c r="D435" s="62" t="str">
        <f t="shared" si="68"/>
        <v>REPUESTOS|DISCO FRENO TRASERO</v>
      </c>
      <c r="E435" s="63" t="s">
        <v>84</v>
      </c>
      <c r="F435" s="64">
        <v>1</v>
      </c>
      <c r="G435" s="65">
        <v>377358.14325601899</v>
      </c>
      <c r="H435" s="66">
        <f t="shared" si="101"/>
        <v>449056.19047466258</v>
      </c>
      <c r="I435" s="66">
        <v>537416.55722863798</v>
      </c>
      <c r="J435" s="66">
        <f t="shared" si="102"/>
        <v>639525.70310207922</v>
      </c>
      <c r="K435" s="66">
        <v>1129142.8614400001</v>
      </c>
      <c r="L435" s="66">
        <f t="shared" si="103"/>
        <v>1343680.0051136001</v>
      </c>
      <c r="M435" s="66">
        <v>19.203199999999999</v>
      </c>
      <c r="N435" s="66">
        <f t="shared" si="104"/>
        <v>22.851807999999998</v>
      </c>
      <c r="O435" s="66">
        <v>14.144000000000002</v>
      </c>
      <c r="P435" s="66">
        <f t="shared" si="105"/>
        <v>16.83136</v>
      </c>
      <c r="Q435" s="66"/>
      <c r="R435" s="66">
        <f t="shared" si="69"/>
        <v>0</v>
      </c>
      <c r="S435" s="65"/>
      <c r="T435" s="66">
        <f t="shared" si="106"/>
        <v>0</v>
      </c>
      <c r="U435" s="66"/>
      <c r="V435" s="66">
        <f t="shared" si="107"/>
        <v>0</v>
      </c>
      <c r="W435" s="66">
        <v>400000</v>
      </c>
      <c r="X435" s="66">
        <f t="shared" si="108"/>
        <v>476000</v>
      </c>
      <c r="Y435" s="68">
        <v>380000</v>
      </c>
      <c r="Z435" s="66">
        <f t="shared" si="118"/>
        <v>452200</v>
      </c>
      <c r="AA435" s="66">
        <v>460000</v>
      </c>
      <c r="AB435" s="66">
        <f t="shared" si="109"/>
        <v>547400</v>
      </c>
      <c r="AC435" s="66">
        <v>707800</v>
      </c>
      <c r="AD435" s="66">
        <f t="shared" si="110"/>
        <v>842282</v>
      </c>
      <c r="AE435" s="69"/>
      <c r="AF435" s="70">
        <f t="shared" si="111"/>
        <v>0</v>
      </c>
      <c r="AG435" s="70"/>
      <c r="AH435" s="70">
        <f t="shared" si="112"/>
        <v>0</v>
      </c>
      <c r="AI435" s="70">
        <v>440000</v>
      </c>
      <c r="AJ435" s="70">
        <f t="shared" si="113"/>
        <v>523600</v>
      </c>
      <c r="AK435" s="70">
        <v>418000</v>
      </c>
      <c r="AL435" s="70">
        <f t="shared" si="114"/>
        <v>497420</v>
      </c>
      <c r="AM435" s="70">
        <v>506000</v>
      </c>
      <c r="AN435" s="70">
        <f t="shared" si="115"/>
        <v>602140</v>
      </c>
      <c r="AO435" s="70">
        <v>778600</v>
      </c>
      <c r="AP435" s="71">
        <f t="shared" si="116"/>
        <v>926534</v>
      </c>
      <c r="AQ435" s="65">
        <f t="shared" si="70"/>
        <v>377358.14325601899</v>
      </c>
      <c r="AR435" s="72">
        <f t="shared" si="71"/>
        <v>449056.19047466258</v>
      </c>
      <c r="AS435" s="66">
        <f t="shared" si="72"/>
        <v>537416.55722863798</v>
      </c>
      <c r="AT435" s="66">
        <f t="shared" si="73"/>
        <v>639525.70310207922</v>
      </c>
      <c r="AU435" s="66">
        <f t="shared" si="74"/>
        <v>656380.95381333341</v>
      </c>
      <c r="AV435" s="66">
        <f t="shared" si="75"/>
        <v>781093.33503786672</v>
      </c>
      <c r="AW435" s="66">
        <f t="shared" si="76"/>
        <v>266006.40106666664</v>
      </c>
      <c r="AX435" s="66">
        <f t="shared" si="77"/>
        <v>316547.61726933328</v>
      </c>
      <c r="AY435" s="66">
        <f t="shared" si="78"/>
        <v>322004.71466666664</v>
      </c>
      <c r="AZ435" s="66">
        <f t="shared" si="79"/>
        <v>383185.6104533333</v>
      </c>
      <c r="BA435" s="66">
        <f t="shared" si="80"/>
        <v>743200</v>
      </c>
      <c r="BB435" s="73">
        <f t="shared" si="81"/>
        <v>884408</v>
      </c>
      <c r="BC435" s="74"/>
      <c r="BD435" s="75">
        <f t="shared" si="82"/>
        <v>377358</v>
      </c>
      <c r="BE435" s="75">
        <f t="shared" si="83"/>
        <v>537417</v>
      </c>
      <c r="BF435" s="75">
        <f t="shared" si="84"/>
        <v>530189</v>
      </c>
      <c r="BG435" s="75">
        <f t="shared" si="85"/>
        <v>58</v>
      </c>
      <c r="BH435" s="75">
        <f t="shared" si="86"/>
        <v>42</v>
      </c>
      <c r="BI435" s="75">
        <f t="shared" si="87"/>
        <v>741514</v>
      </c>
      <c r="BJ435" s="76">
        <f t="shared" si="88"/>
        <v>377358</v>
      </c>
      <c r="BK435" s="75">
        <f t="shared" si="89"/>
        <v>537417</v>
      </c>
      <c r="BL435" s="75">
        <f t="shared" si="90"/>
        <v>656381</v>
      </c>
      <c r="BM435" s="75">
        <f t="shared" si="91"/>
        <v>266006</v>
      </c>
      <c r="BN435" s="75">
        <f t="shared" si="92"/>
        <v>322005</v>
      </c>
      <c r="BO435" s="75">
        <f t="shared" si="93"/>
        <v>743200</v>
      </c>
      <c r="BP435" s="76">
        <f t="shared" si="94"/>
        <v>0</v>
      </c>
      <c r="BQ435" s="75">
        <f t="shared" si="95"/>
        <v>0</v>
      </c>
      <c r="BR435" s="75">
        <f t="shared" si="96"/>
        <v>420000</v>
      </c>
      <c r="BS435" s="75">
        <f t="shared" si="97"/>
        <v>399000</v>
      </c>
      <c r="BT435" s="75">
        <f t="shared" si="98"/>
        <v>483000</v>
      </c>
      <c r="BU435" s="77">
        <f t="shared" si="99"/>
        <v>743200</v>
      </c>
      <c r="BV435" s="77">
        <f t="shared" si="100"/>
        <v>2045200</v>
      </c>
      <c r="BW435" s="78"/>
      <c r="BX435" s="78"/>
      <c r="BY435" s="78"/>
      <c r="BZ435" s="78"/>
      <c r="CA435" s="78"/>
      <c r="CB435" s="78"/>
      <c r="CC435" s="78"/>
      <c r="CD435" s="78"/>
      <c r="CE435" s="78"/>
      <c r="CF435" s="78"/>
      <c r="CG435" s="78"/>
      <c r="CH435" s="78"/>
      <c r="CI435" s="78"/>
      <c r="CJ435" s="78"/>
      <c r="CK435" s="78"/>
      <c r="CL435" s="78"/>
      <c r="CM435" s="78"/>
      <c r="CN435" s="78"/>
      <c r="CO435" s="78"/>
      <c r="CP435" s="78"/>
    </row>
    <row r="436" spans="1:94" ht="20.25" hidden="1" customHeight="1" x14ac:dyDescent="0.35">
      <c r="A436" s="79">
        <v>414</v>
      </c>
      <c r="B436" s="79" t="s">
        <v>35</v>
      </c>
      <c r="C436" s="80" t="s">
        <v>326</v>
      </c>
      <c r="D436" s="80" t="str">
        <f t="shared" si="68"/>
        <v>MANO DE OBRA|DISCO FRICCION</v>
      </c>
      <c r="E436" s="81" t="s">
        <v>10</v>
      </c>
      <c r="F436" s="82">
        <v>1</v>
      </c>
      <c r="G436" s="83">
        <v>179203.03743462899</v>
      </c>
      <c r="H436" s="84">
        <f t="shared" si="101"/>
        <v>213251.61454720848</v>
      </c>
      <c r="I436" s="84">
        <v>179203.03743462899</v>
      </c>
      <c r="J436" s="84">
        <f t="shared" si="102"/>
        <v>213251.61454720848</v>
      </c>
      <c r="K436" s="84">
        <v>0.91392000000000007</v>
      </c>
      <c r="L436" s="84">
        <f t="shared" si="103"/>
        <v>1.0875648</v>
      </c>
      <c r="M436" s="84">
        <v>14.633599999999999</v>
      </c>
      <c r="N436" s="84">
        <f t="shared" si="104"/>
        <v>17.413983999999999</v>
      </c>
      <c r="O436" s="84">
        <v>10.88</v>
      </c>
      <c r="P436" s="84">
        <f t="shared" si="105"/>
        <v>12.9472</v>
      </c>
      <c r="Q436" s="84"/>
      <c r="R436" s="84">
        <f t="shared" si="69"/>
        <v>0</v>
      </c>
      <c r="S436" s="86">
        <v>132000</v>
      </c>
      <c r="T436" s="87">
        <f t="shared" si="106"/>
        <v>157080</v>
      </c>
      <c r="U436" s="87">
        <v>132000</v>
      </c>
      <c r="V436" s="87">
        <f t="shared" si="107"/>
        <v>157080</v>
      </c>
      <c r="W436" s="87">
        <v>132000</v>
      </c>
      <c r="X436" s="87">
        <f t="shared" si="108"/>
        <v>157080</v>
      </c>
      <c r="Y436" s="88">
        <v>132000</v>
      </c>
      <c r="Z436" s="87">
        <f t="shared" si="118"/>
        <v>157080</v>
      </c>
      <c r="AA436" s="87">
        <v>132000</v>
      </c>
      <c r="AB436" s="87">
        <f t="shared" si="109"/>
        <v>157080</v>
      </c>
      <c r="AC436" s="87">
        <v>132000</v>
      </c>
      <c r="AD436" s="87">
        <f t="shared" si="110"/>
        <v>157080</v>
      </c>
      <c r="AE436" s="89">
        <v>145200</v>
      </c>
      <c r="AF436" s="90">
        <f t="shared" si="111"/>
        <v>172788</v>
      </c>
      <c r="AG436" s="90">
        <v>145200</v>
      </c>
      <c r="AH436" s="90">
        <f t="shared" si="112"/>
        <v>172788</v>
      </c>
      <c r="AI436" s="90">
        <v>145200</v>
      </c>
      <c r="AJ436" s="90">
        <f t="shared" si="113"/>
        <v>172788</v>
      </c>
      <c r="AK436" s="90">
        <v>145200</v>
      </c>
      <c r="AL436" s="90">
        <f t="shared" si="114"/>
        <v>172788</v>
      </c>
      <c r="AM436" s="90">
        <v>145200</v>
      </c>
      <c r="AN436" s="90">
        <f t="shared" si="115"/>
        <v>172788</v>
      </c>
      <c r="AO436" s="90">
        <v>145200</v>
      </c>
      <c r="AP436" s="91">
        <f t="shared" si="116"/>
        <v>172788</v>
      </c>
      <c r="AQ436" s="92">
        <f t="shared" si="70"/>
        <v>152134.345811543</v>
      </c>
      <c r="AR436" s="93">
        <f t="shared" si="71"/>
        <v>181039.87151573616</v>
      </c>
      <c r="AS436" s="94">
        <f t="shared" si="72"/>
        <v>152134.345811543</v>
      </c>
      <c r="AT436" s="94">
        <f t="shared" si="73"/>
        <v>181039.87151573616</v>
      </c>
      <c r="AU436" s="94">
        <f t="shared" si="74"/>
        <v>92400.304639999988</v>
      </c>
      <c r="AV436" s="94">
        <f t="shared" si="75"/>
        <v>109956.36252159998</v>
      </c>
      <c r="AW436" s="94">
        <f t="shared" si="76"/>
        <v>92404.877866666662</v>
      </c>
      <c r="AX436" s="94">
        <f t="shared" si="77"/>
        <v>109961.80466133333</v>
      </c>
      <c r="AY436" s="94">
        <f t="shared" si="78"/>
        <v>92403.626666666663</v>
      </c>
      <c r="AZ436" s="94">
        <f t="shared" si="79"/>
        <v>109960.31573333332</v>
      </c>
      <c r="BA436" s="94">
        <f t="shared" si="80"/>
        <v>138600</v>
      </c>
      <c r="BB436" s="95">
        <f t="shared" si="81"/>
        <v>164934</v>
      </c>
      <c r="BC436" s="23"/>
      <c r="BD436" s="96">
        <f t="shared" si="82"/>
        <v>149678</v>
      </c>
      <c r="BE436" s="96">
        <f t="shared" si="83"/>
        <v>149678</v>
      </c>
      <c r="BF436" s="96">
        <f t="shared" si="84"/>
        <v>3</v>
      </c>
      <c r="BG436" s="96">
        <f t="shared" si="85"/>
        <v>44</v>
      </c>
      <c r="BH436" s="96">
        <f t="shared" si="86"/>
        <v>33</v>
      </c>
      <c r="BI436" s="96">
        <f t="shared" si="87"/>
        <v>138286</v>
      </c>
      <c r="BJ436" s="97">
        <f t="shared" si="88"/>
        <v>152134</v>
      </c>
      <c r="BK436" s="96">
        <f t="shared" si="89"/>
        <v>152134</v>
      </c>
      <c r="BL436" s="96">
        <f t="shared" si="90"/>
        <v>92400</v>
      </c>
      <c r="BM436" s="96">
        <f t="shared" si="91"/>
        <v>92405</v>
      </c>
      <c r="BN436" s="96">
        <f t="shared" si="92"/>
        <v>92404</v>
      </c>
      <c r="BO436" s="96">
        <f t="shared" si="93"/>
        <v>138600</v>
      </c>
      <c r="BP436" s="97">
        <f t="shared" si="94"/>
        <v>152134</v>
      </c>
      <c r="BQ436" s="96">
        <f t="shared" si="95"/>
        <v>152134</v>
      </c>
      <c r="BR436" s="96">
        <f t="shared" si="96"/>
        <v>138600</v>
      </c>
      <c r="BS436" s="96">
        <f t="shared" si="97"/>
        <v>138600</v>
      </c>
      <c r="BT436" s="96">
        <f t="shared" si="98"/>
        <v>138600</v>
      </c>
      <c r="BU436" s="98">
        <f t="shared" si="99"/>
        <v>138600</v>
      </c>
      <c r="BV436" s="77">
        <f t="shared" si="100"/>
        <v>858668</v>
      </c>
      <c r="BW436" s="9"/>
      <c r="BX436" s="9"/>
      <c r="BY436" s="9"/>
      <c r="BZ436" s="9"/>
      <c r="CA436" s="9"/>
      <c r="CB436" s="9"/>
      <c r="CC436" s="9"/>
      <c r="CD436" s="9"/>
      <c r="CE436" s="9"/>
      <c r="CF436" s="9"/>
      <c r="CG436" s="9"/>
      <c r="CH436" s="9"/>
      <c r="CI436" s="9"/>
      <c r="CJ436" s="9"/>
      <c r="CK436" s="9"/>
      <c r="CL436" s="9"/>
      <c r="CM436" s="9"/>
      <c r="CN436" s="9"/>
      <c r="CO436" s="9"/>
      <c r="CP436" s="9"/>
    </row>
    <row r="437" spans="1:94" ht="20.25" hidden="1" customHeight="1" x14ac:dyDescent="0.35">
      <c r="A437" s="99">
        <v>415</v>
      </c>
      <c r="B437" s="99" t="s">
        <v>21</v>
      </c>
      <c r="C437" s="80" t="s">
        <v>326</v>
      </c>
      <c r="D437" s="80" t="str">
        <f t="shared" si="68"/>
        <v>REPUESTOS|DISCO FRICCION</v>
      </c>
      <c r="E437" s="81" t="s">
        <v>84</v>
      </c>
      <c r="F437" s="82">
        <v>1</v>
      </c>
      <c r="G437" s="83">
        <v>268732.05206931196</v>
      </c>
      <c r="H437" s="84">
        <f t="shared" si="101"/>
        <v>319791.1419624812</v>
      </c>
      <c r="I437" s="84">
        <v>412850.08368028596</v>
      </c>
      <c r="J437" s="84">
        <f t="shared" si="102"/>
        <v>491291.59957954026</v>
      </c>
      <c r="K437" s="84"/>
      <c r="L437" s="84">
        <f t="shared" si="103"/>
        <v>0</v>
      </c>
      <c r="M437" s="84">
        <v>17.375360000000001</v>
      </c>
      <c r="N437" s="84">
        <f t="shared" si="104"/>
        <v>20.6766784</v>
      </c>
      <c r="O437" s="84">
        <v>14.144000000000002</v>
      </c>
      <c r="P437" s="84">
        <f t="shared" si="105"/>
        <v>16.83136</v>
      </c>
      <c r="Q437" s="84"/>
      <c r="R437" s="84">
        <f t="shared" si="69"/>
        <v>0</v>
      </c>
      <c r="S437" s="86"/>
      <c r="T437" s="87">
        <f t="shared" si="106"/>
        <v>0</v>
      </c>
      <c r="U437" s="87"/>
      <c r="V437" s="87">
        <f t="shared" si="107"/>
        <v>0</v>
      </c>
      <c r="W437" s="87">
        <v>550000</v>
      </c>
      <c r="X437" s="87">
        <f t="shared" si="108"/>
        <v>654500</v>
      </c>
      <c r="Y437" s="88">
        <v>1250000</v>
      </c>
      <c r="Z437" s="87">
        <f t="shared" si="118"/>
        <v>1487500</v>
      </c>
      <c r="AA437" s="87">
        <v>850000</v>
      </c>
      <c r="AB437" s="87">
        <f t="shared" si="109"/>
        <v>1011500</v>
      </c>
      <c r="AC437" s="87">
        <v>707800</v>
      </c>
      <c r="AD437" s="87">
        <f t="shared" si="110"/>
        <v>842282</v>
      </c>
      <c r="AE437" s="89"/>
      <c r="AF437" s="90">
        <f t="shared" si="111"/>
        <v>0</v>
      </c>
      <c r="AG437" s="90"/>
      <c r="AH437" s="90">
        <f t="shared" si="112"/>
        <v>0</v>
      </c>
      <c r="AI437" s="90">
        <v>605000</v>
      </c>
      <c r="AJ437" s="90">
        <f t="shared" si="113"/>
        <v>719950</v>
      </c>
      <c r="AK437" s="90">
        <v>1375000</v>
      </c>
      <c r="AL437" s="90">
        <f t="shared" si="114"/>
        <v>1636250</v>
      </c>
      <c r="AM437" s="90">
        <v>935000</v>
      </c>
      <c r="AN437" s="90">
        <f t="shared" si="115"/>
        <v>1112650</v>
      </c>
      <c r="AO437" s="90">
        <v>778600</v>
      </c>
      <c r="AP437" s="91">
        <f t="shared" si="116"/>
        <v>926534</v>
      </c>
      <c r="AQ437" s="92">
        <f t="shared" si="70"/>
        <v>268732.05206931196</v>
      </c>
      <c r="AR437" s="93">
        <f t="shared" si="71"/>
        <v>319791.1419624812</v>
      </c>
      <c r="AS437" s="94">
        <f t="shared" si="72"/>
        <v>412850.08368028596</v>
      </c>
      <c r="AT437" s="94">
        <f t="shared" si="73"/>
        <v>491291.59957954026</v>
      </c>
      <c r="AU437" s="94">
        <f t="shared" si="74"/>
        <v>577500</v>
      </c>
      <c r="AV437" s="94">
        <f t="shared" si="75"/>
        <v>687225</v>
      </c>
      <c r="AW437" s="94">
        <f t="shared" si="76"/>
        <v>875005.79178666661</v>
      </c>
      <c r="AX437" s="94">
        <f t="shared" si="77"/>
        <v>1041256.8922261333</v>
      </c>
      <c r="AY437" s="94">
        <f t="shared" si="78"/>
        <v>595004.71466666658</v>
      </c>
      <c r="AZ437" s="94">
        <f t="shared" si="79"/>
        <v>708055.61045333324</v>
      </c>
      <c r="BA437" s="94">
        <f t="shared" si="80"/>
        <v>743200</v>
      </c>
      <c r="BB437" s="95">
        <f t="shared" si="81"/>
        <v>884408</v>
      </c>
      <c r="BC437" s="23"/>
      <c r="BD437" s="96">
        <f t="shared" si="82"/>
        <v>268732</v>
      </c>
      <c r="BE437" s="96">
        <f t="shared" si="83"/>
        <v>412850</v>
      </c>
      <c r="BF437" s="96">
        <f t="shared" si="84"/>
        <v>576190</v>
      </c>
      <c r="BG437" s="96">
        <f t="shared" si="85"/>
        <v>52</v>
      </c>
      <c r="BH437" s="96">
        <f t="shared" si="86"/>
        <v>42</v>
      </c>
      <c r="BI437" s="96">
        <f t="shared" si="87"/>
        <v>741514</v>
      </c>
      <c r="BJ437" s="97">
        <f t="shared" si="88"/>
        <v>268732</v>
      </c>
      <c r="BK437" s="96">
        <f t="shared" si="89"/>
        <v>412850</v>
      </c>
      <c r="BL437" s="96">
        <f t="shared" si="90"/>
        <v>577500</v>
      </c>
      <c r="BM437" s="96">
        <f t="shared" si="91"/>
        <v>875006</v>
      </c>
      <c r="BN437" s="96">
        <f t="shared" si="92"/>
        <v>595005</v>
      </c>
      <c r="BO437" s="96">
        <f t="shared" si="93"/>
        <v>743200</v>
      </c>
      <c r="BP437" s="97">
        <f t="shared" si="94"/>
        <v>0</v>
      </c>
      <c r="BQ437" s="96">
        <f t="shared" si="95"/>
        <v>0</v>
      </c>
      <c r="BR437" s="96">
        <f t="shared" si="96"/>
        <v>577500</v>
      </c>
      <c r="BS437" s="96">
        <f t="shared" si="97"/>
        <v>1312500</v>
      </c>
      <c r="BT437" s="96">
        <f t="shared" si="98"/>
        <v>892500</v>
      </c>
      <c r="BU437" s="98">
        <f t="shared" si="99"/>
        <v>743200</v>
      </c>
      <c r="BV437" s="77">
        <f t="shared" si="100"/>
        <v>3525700</v>
      </c>
      <c r="BW437" s="9"/>
      <c r="BX437" s="9"/>
      <c r="BY437" s="9"/>
      <c r="BZ437" s="9"/>
      <c r="CA437" s="9"/>
      <c r="CB437" s="9"/>
      <c r="CC437" s="9"/>
      <c r="CD437" s="9"/>
      <c r="CE437" s="9"/>
      <c r="CF437" s="9"/>
      <c r="CG437" s="9"/>
      <c r="CH437" s="9"/>
      <c r="CI437" s="9"/>
      <c r="CJ437" s="9"/>
      <c r="CK437" s="9"/>
      <c r="CL437" s="9"/>
      <c r="CM437" s="9"/>
      <c r="CN437" s="9"/>
      <c r="CO437" s="9"/>
      <c r="CP437" s="9"/>
    </row>
    <row r="438" spans="1:94" ht="20.25" hidden="1" customHeight="1" x14ac:dyDescent="0.35">
      <c r="A438" s="79">
        <v>416</v>
      </c>
      <c r="B438" s="79" t="s">
        <v>35</v>
      </c>
      <c r="C438" s="80" t="s">
        <v>327</v>
      </c>
      <c r="D438" s="80" t="str">
        <f t="shared" si="68"/>
        <v>MANO DE OBRA|DISTRIBUIDOR</v>
      </c>
      <c r="E438" s="81" t="s">
        <v>10</v>
      </c>
      <c r="F438" s="82">
        <v>1</v>
      </c>
      <c r="G438" s="83">
        <v>179203.03743462899</v>
      </c>
      <c r="H438" s="84">
        <f t="shared" si="101"/>
        <v>213251.61454720848</v>
      </c>
      <c r="I438" s="84">
        <v>179203.03743462899</v>
      </c>
      <c r="J438" s="84">
        <f t="shared" si="102"/>
        <v>213251.61454720848</v>
      </c>
      <c r="K438" s="84">
        <v>0.91392000000000007</v>
      </c>
      <c r="L438" s="84">
        <f t="shared" si="103"/>
        <v>1.0875648</v>
      </c>
      <c r="M438" s="84">
        <v>14.633599999999999</v>
      </c>
      <c r="N438" s="84">
        <f t="shared" si="104"/>
        <v>17.413983999999999</v>
      </c>
      <c r="O438" s="84">
        <v>10.88</v>
      </c>
      <c r="P438" s="84">
        <f t="shared" si="105"/>
        <v>12.9472</v>
      </c>
      <c r="Q438" s="84"/>
      <c r="R438" s="84">
        <f t="shared" si="69"/>
        <v>0</v>
      </c>
      <c r="S438" s="86">
        <v>87500</v>
      </c>
      <c r="T438" s="87">
        <f t="shared" si="106"/>
        <v>104125</v>
      </c>
      <c r="U438" s="87">
        <v>87500</v>
      </c>
      <c r="V438" s="87">
        <f t="shared" si="107"/>
        <v>104125</v>
      </c>
      <c r="W438" s="87">
        <v>87500</v>
      </c>
      <c r="X438" s="87">
        <f t="shared" si="108"/>
        <v>104125</v>
      </c>
      <c r="Y438" s="88">
        <v>87500</v>
      </c>
      <c r="Z438" s="87">
        <f t="shared" si="118"/>
        <v>104125</v>
      </c>
      <c r="AA438" s="87">
        <v>87500</v>
      </c>
      <c r="AB438" s="87">
        <f t="shared" si="109"/>
        <v>104125</v>
      </c>
      <c r="AC438" s="87">
        <v>87500</v>
      </c>
      <c r="AD438" s="87">
        <f t="shared" si="110"/>
        <v>104125</v>
      </c>
      <c r="AE438" s="89">
        <v>96300</v>
      </c>
      <c r="AF438" s="90">
        <f t="shared" si="111"/>
        <v>114597</v>
      </c>
      <c r="AG438" s="90">
        <v>96300</v>
      </c>
      <c r="AH438" s="90">
        <f t="shared" si="112"/>
        <v>114597</v>
      </c>
      <c r="AI438" s="90">
        <v>96300</v>
      </c>
      <c r="AJ438" s="90">
        <f t="shared" si="113"/>
        <v>114597</v>
      </c>
      <c r="AK438" s="90">
        <v>96300</v>
      </c>
      <c r="AL438" s="90">
        <f t="shared" si="114"/>
        <v>114597</v>
      </c>
      <c r="AM438" s="90">
        <v>96300</v>
      </c>
      <c r="AN438" s="90">
        <f t="shared" si="115"/>
        <v>114597</v>
      </c>
      <c r="AO438" s="90">
        <v>96300</v>
      </c>
      <c r="AP438" s="91">
        <f t="shared" si="116"/>
        <v>114597</v>
      </c>
      <c r="AQ438" s="92">
        <f t="shared" si="70"/>
        <v>121001.01247820967</v>
      </c>
      <c r="AR438" s="93">
        <f t="shared" si="71"/>
        <v>143991.2048490695</v>
      </c>
      <c r="AS438" s="94">
        <f t="shared" si="72"/>
        <v>121001.01247820967</v>
      </c>
      <c r="AT438" s="94">
        <f t="shared" si="73"/>
        <v>143991.2048490695</v>
      </c>
      <c r="AU438" s="94">
        <f t="shared" si="74"/>
        <v>61266.971306666674</v>
      </c>
      <c r="AV438" s="94">
        <f t="shared" si="75"/>
        <v>72907.695854933336</v>
      </c>
      <c r="AW438" s="94">
        <f t="shared" si="76"/>
        <v>61271.544533333334</v>
      </c>
      <c r="AX438" s="94">
        <f t="shared" si="77"/>
        <v>72913.137994666657</v>
      </c>
      <c r="AY438" s="94">
        <f t="shared" si="78"/>
        <v>61270.293333333335</v>
      </c>
      <c r="AZ438" s="94">
        <f t="shared" si="79"/>
        <v>72911.649066666665</v>
      </c>
      <c r="BA438" s="94">
        <f t="shared" si="80"/>
        <v>91900</v>
      </c>
      <c r="BB438" s="95">
        <f t="shared" si="81"/>
        <v>109361</v>
      </c>
      <c r="BC438" s="23"/>
      <c r="BD438" s="96">
        <f t="shared" si="82"/>
        <v>109517</v>
      </c>
      <c r="BE438" s="96">
        <f t="shared" si="83"/>
        <v>109517</v>
      </c>
      <c r="BF438" s="96">
        <f t="shared" si="84"/>
        <v>3</v>
      </c>
      <c r="BG438" s="96">
        <f t="shared" si="85"/>
        <v>44</v>
      </c>
      <c r="BH438" s="96">
        <f t="shared" si="86"/>
        <v>33</v>
      </c>
      <c r="BI438" s="96">
        <f t="shared" si="87"/>
        <v>91689</v>
      </c>
      <c r="BJ438" s="97">
        <f t="shared" si="88"/>
        <v>121001</v>
      </c>
      <c r="BK438" s="96">
        <f t="shared" si="89"/>
        <v>121001</v>
      </c>
      <c r="BL438" s="96">
        <f t="shared" si="90"/>
        <v>61267</v>
      </c>
      <c r="BM438" s="96">
        <f t="shared" si="91"/>
        <v>61272</v>
      </c>
      <c r="BN438" s="96">
        <f t="shared" si="92"/>
        <v>61270</v>
      </c>
      <c r="BO438" s="96">
        <f t="shared" si="93"/>
        <v>91900</v>
      </c>
      <c r="BP438" s="97">
        <f t="shared" si="94"/>
        <v>91900</v>
      </c>
      <c r="BQ438" s="96">
        <f t="shared" si="95"/>
        <v>91900</v>
      </c>
      <c r="BR438" s="96">
        <f t="shared" si="96"/>
        <v>91900</v>
      </c>
      <c r="BS438" s="96">
        <f t="shared" si="97"/>
        <v>91900</v>
      </c>
      <c r="BT438" s="96">
        <f t="shared" si="98"/>
        <v>91900</v>
      </c>
      <c r="BU438" s="98">
        <f t="shared" si="99"/>
        <v>91900</v>
      </c>
      <c r="BV438" s="77">
        <f t="shared" si="100"/>
        <v>551400</v>
      </c>
      <c r="BW438" s="9"/>
      <c r="BX438" s="9"/>
      <c r="BY438" s="9"/>
      <c r="BZ438" s="9"/>
      <c r="CA438" s="9"/>
      <c r="CB438" s="9"/>
      <c r="CC438" s="9"/>
      <c r="CD438" s="9"/>
      <c r="CE438" s="9"/>
      <c r="CF438" s="9"/>
      <c r="CG438" s="9"/>
      <c r="CH438" s="9"/>
      <c r="CI438" s="9"/>
      <c r="CJ438" s="9"/>
      <c r="CK438" s="9"/>
      <c r="CL438" s="9"/>
      <c r="CM438" s="9"/>
      <c r="CN438" s="9"/>
      <c r="CO438" s="9"/>
      <c r="CP438" s="9"/>
    </row>
    <row r="439" spans="1:94" ht="20.25" hidden="1" customHeight="1" x14ac:dyDescent="0.35">
      <c r="A439" s="99">
        <v>417</v>
      </c>
      <c r="B439" s="99" t="s">
        <v>21</v>
      </c>
      <c r="C439" s="80" t="s">
        <v>327</v>
      </c>
      <c r="D439" s="80" t="str">
        <f t="shared" si="68"/>
        <v>REPUESTOS|DISTRIBUIDOR</v>
      </c>
      <c r="E439" s="81" t="s">
        <v>84</v>
      </c>
      <c r="F439" s="82">
        <v>1</v>
      </c>
      <c r="G439" s="83">
        <v>368366.75610355299</v>
      </c>
      <c r="H439" s="84">
        <f t="shared" si="101"/>
        <v>438356.43976322806</v>
      </c>
      <c r="I439" s="84">
        <v>642479.93356449495</v>
      </c>
      <c r="J439" s="84">
        <f t="shared" si="102"/>
        <v>764551.12094174896</v>
      </c>
      <c r="K439" s="84">
        <v>0.91392000000000007</v>
      </c>
      <c r="L439" s="84">
        <f t="shared" si="103"/>
        <v>1.0875648</v>
      </c>
      <c r="M439" s="84">
        <v>18.289280000000002</v>
      </c>
      <c r="N439" s="84">
        <f t="shared" si="104"/>
        <v>21.764243199999999</v>
      </c>
      <c r="O439" s="84">
        <v>14.144000000000002</v>
      </c>
      <c r="P439" s="84">
        <f t="shared" si="105"/>
        <v>16.83136</v>
      </c>
      <c r="Q439" s="84"/>
      <c r="R439" s="84">
        <f t="shared" si="69"/>
        <v>0</v>
      </c>
      <c r="S439" s="86">
        <v>596000</v>
      </c>
      <c r="T439" s="87">
        <f t="shared" si="106"/>
        <v>709240</v>
      </c>
      <c r="U439" s="87"/>
      <c r="V439" s="87">
        <f t="shared" si="107"/>
        <v>0</v>
      </c>
      <c r="W439" s="87">
        <v>1200000</v>
      </c>
      <c r="X439" s="87">
        <f t="shared" si="108"/>
        <v>1428000</v>
      </c>
      <c r="Y439" s="88">
        <v>350000</v>
      </c>
      <c r="Z439" s="87">
        <f t="shared" si="118"/>
        <v>416500</v>
      </c>
      <c r="AA439" s="87"/>
      <c r="AB439" s="87">
        <f t="shared" si="109"/>
        <v>0</v>
      </c>
      <c r="AC439" s="87">
        <v>1500000</v>
      </c>
      <c r="AD439" s="87">
        <f t="shared" si="110"/>
        <v>1785000</v>
      </c>
      <c r="AE439" s="89">
        <v>655600</v>
      </c>
      <c r="AF439" s="90">
        <f t="shared" si="111"/>
        <v>780164</v>
      </c>
      <c r="AG439" s="90"/>
      <c r="AH439" s="90">
        <f t="shared" si="112"/>
        <v>0</v>
      </c>
      <c r="AI439" s="90">
        <v>1320000</v>
      </c>
      <c r="AJ439" s="90">
        <f t="shared" si="113"/>
        <v>1570800</v>
      </c>
      <c r="AK439" s="90">
        <v>385000</v>
      </c>
      <c r="AL439" s="90">
        <f t="shared" si="114"/>
        <v>458150</v>
      </c>
      <c r="AM439" s="90"/>
      <c r="AN439" s="90">
        <f t="shared" si="115"/>
        <v>0</v>
      </c>
      <c r="AO439" s="90">
        <v>1650000</v>
      </c>
      <c r="AP439" s="91">
        <f t="shared" si="116"/>
        <v>1963500</v>
      </c>
      <c r="AQ439" s="92">
        <f t="shared" si="70"/>
        <v>539988.91870118433</v>
      </c>
      <c r="AR439" s="93">
        <f t="shared" si="71"/>
        <v>642586.81325440935</v>
      </c>
      <c r="AS439" s="94">
        <f t="shared" si="72"/>
        <v>642479.93356449495</v>
      </c>
      <c r="AT439" s="94">
        <f t="shared" si="73"/>
        <v>764551.12094174896</v>
      </c>
      <c r="AU439" s="94">
        <f t="shared" si="74"/>
        <v>840000.3046400001</v>
      </c>
      <c r="AV439" s="94">
        <f t="shared" si="75"/>
        <v>999600.36252160009</v>
      </c>
      <c r="AW439" s="94">
        <f t="shared" si="76"/>
        <v>245006.09642666669</v>
      </c>
      <c r="AX439" s="94">
        <f t="shared" si="77"/>
        <v>291557.25474773336</v>
      </c>
      <c r="AY439" s="94">
        <f t="shared" si="78"/>
        <v>14.144000000000002</v>
      </c>
      <c r="AZ439" s="94">
        <f t="shared" si="79"/>
        <v>16.83136</v>
      </c>
      <c r="BA439" s="94">
        <f t="shared" si="80"/>
        <v>1575000</v>
      </c>
      <c r="BB439" s="95">
        <f t="shared" si="81"/>
        <v>1874250</v>
      </c>
      <c r="BC439" s="23"/>
      <c r="BD439" s="96">
        <f t="shared" si="82"/>
        <v>506940</v>
      </c>
      <c r="BE439" s="96">
        <f t="shared" si="83"/>
        <v>642480</v>
      </c>
      <c r="BF439" s="96">
        <f t="shared" si="84"/>
        <v>3</v>
      </c>
      <c r="BG439" s="96">
        <f t="shared" si="85"/>
        <v>55</v>
      </c>
      <c r="BH439" s="96">
        <f t="shared" si="86"/>
        <v>14</v>
      </c>
      <c r="BI439" s="96">
        <f t="shared" si="87"/>
        <v>1571429</v>
      </c>
      <c r="BJ439" s="97">
        <f t="shared" si="88"/>
        <v>539989</v>
      </c>
      <c r="BK439" s="96">
        <f t="shared" si="89"/>
        <v>642480</v>
      </c>
      <c r="BL439" s="96">
        <f t="shared" si="90"/>
        <v>840000</v>
      </c>
      <c r="BM439" s="96">
        <f t="shared" si="91"/>
        <v>245006</v>
      </c>
      <c r="BN439" s="96">
        <f t="shared" si="92"/>
        <v>14</v>
      </c>
      <c r="BO439" s="96">
        <f t="shared" si="93"/>
        <v>1575000</v>
      </c>
      <c r="BP439" s="97">
        <f t="shared" si="94"/>
        <v>539989</v>
      </c>
      <c r="BQ439" s="96">
        <f t="shared" si="95"/>
        <v>0</v>
      </c>
      <c r="BR439" s="96">
        <f t="shared" si="96"/>
        <v>1260000</v>
      </c>
      <c r="BS439" s="96">
        <f t="shared" si="97"/>
        <v>367500</v>
      </c>
      <c r="BT439" s="96">
        <f t="shared" si="98"/>
        <v>0</v>
      </c>
      <c r="BU439" s="98">
        <f t="shared" si="99"/>
        <v>1575000</v>
      </c>
      <c r="BV439" s="77">
        <f t="shared" si="100"/>
        <v>3742489</v>
      </c>
      <c r="BW439" s="9"/>
      <c r="BX439" s="9"/>
      <c r="BY439" s="9"/>
      <c r="BZ439" s="9"/>
      <c r="CA439" s="9"/>
      <c r="CB439" s="9"/>
      <c r="CC439" s="9"/>
      <c r="CD439" s="9"/>
      <c r="CE439" s="9"/>
      <c r="CF439" s="9"/>
      <c r="CG439" s="9"/>
      <c r="CH439" s="9"/>
      <c r="CI439" s="9"/>
      <c r="CJ439" s="9"/>
      <c r="CK439" s="9"/>
      <c r="CL439" s="9"/>
      <c r="CM439" s="9"/>
      <c r="CN439" s="9"/>
      <c r="CO439" s="9"/>
      <c r="CP439" s="9"/>
    </row>
    <row r="440" spans="1:94" ht="20.25" hidden="1" customHeight="1" x14ac:dyDescent="0.35">
      <c r="A440" s="79">
        <v>418</v>
      </c>
      <c r="B440" s="79" t="s">
        <v>35</v>
      </c>
      <c r="C440" s="80" t="s">
        <v>328</v>
      </c>
      <c r="D440" s="80" t="str">
        <f t="shared" si="68"/>
        <v>MANO DE OBRA|ECU SISTEMA HIBRIDO</v>
      </c>
      <c r="E440" s="81" t="s">
        <v>10</v>
      </c>
      <c r="F440" s="82">
        <v>1</v>
      </c>
      <c r="G440" s="83"/>
      <c r="H440" s="84">
        <f t="shared" si="101"/>
        <v>0</v>
      </c>
      <c r="I440" s="84"/>
      <c r="J440" s="84">
        <f t="shared" si="102"/>
        <v>0</v>
      </c>
      <c r="K440" s="84"/>
      <c r="L440" s="84">
        <f t="shared" si="103"/>
        <v>0</v>
      </c>
      <c r="M440" s="84"/>
      <c r="N440" s="84">
        <f t="shared" si="104"/>
        <v>0</v>
      </c>
      <c r="O440" s="84"/>
      <c r="P440" s="84">
        <f t="shared" si="105"/>
        <v>0</v>
      </c>
      <c r="Q440" s="84"/>
      <c r="R440" s="84">
        <f t="shared" si="69"/>
        <v>0</v>
      </c>
      <c r="S440" s="86"/>
      <c r="T440" s="87">
        <f t="shared" si="106"/>
        <v>0</v>
      </c>
      <c r="U440" s="87"/>
      <c r="V440" s="87">
        <f t="shared" si="107"/>
        <v>0</v>
      </c>
      <c r="W440" s="87"/>
      <c r="X440" s="87">
        <f t="shared" si="108"/>
        <v>0</v>
      </c>
      <c r="Y440" s="88"/>
      <c r="Z440" s="87">
        <f t="shared" si="118"/>
        <v>0</v>
      </c>
      <c r="AA440" s="87"/>
      <c r="AB440" s="87">
        <f t="shared" si="109"/>
        <v>0</v>
      </c>
      <c r="AC440" s="87">
        <v>350000</v>
      </c>
      <c r="AD440" s="87">
        <f t="shared" si="110"/>
        <v>416500</v>
      </c>
      <c r="AE440" s="89"/>
      <c r="AF440" s="90">
        <f t="shared" si="111"/>
        <v>0</v>
      </c>
      <c r="AG440" s="90"/>
      <c r="AH440" s="90">
        <f t="shared" si="112"/>
        <v>0</v>
      </c>
      <c r="AI440" s="90"/>
      <c r="AJ440" s="90">
        <f t="shared" si="113"/>
        <v>0</v>
      </c>
      <c r="AK440" s="90"/>
      <c r="AL440" s="90">
        <f t="shared" si="114"/>
        <v>0</v>
      </c>
      <c r="AM440" s="90"/>
      <c r="AN440" s="90">
        <f t="shared" si="115"/>
        <v>0</v>
      </c>
      <c r="AO440" s="90">
        <v>385000</v>
      </c>
      <c r="AP440" s="91">
        <f t="shared" si="116"/>
        <v>458150</v>
      </c>
      <c r="AQ440" s="92" t="e">
        <f t="shared" si="70"/>
        <v>#DIV/0!</v>
      </c>
      <c r="AR440" s="93" t="e">
        <f t="shared" si="71"/>
        <v>#DIV/0!</v>
      </c>
      <c r="AS440" s="94" t="e">
        <f t="shared" si="72"/>
        <v>#DIV/0!</v>
      </c>
      <c r="AT440" s="94" t="e">
        <f t="shared" si="73"/>
        <v>#DIV/0!</v>
      </c>
      <c r="AU440" s="94" t="e">
        <f t="shared" si="74"/>
        <v>#DIV/0!</v>
      </c>
      <c r="AV440" s="94" t="e">
        <f t="shared" si="75"/>
        <v>#DIV/0!</v>
      </c>
      <c r="AW440" s="94" t="e">
        <f t="shared" si="76"/>
        <v>#DIV/0!</v>
      </c>
      <c r="AX440" s="94" t="e">
        <f t="shared" si="77"/>
        <v>#DIV/0!</v>
      </c>
      <c r="AY440" s="94" t="e">
        <f t="shared" si="78"/>
        <v>#DIV/0!</v>
      </c>
      <c r="AZ440" s="94" t="e">
        <f t="shared" si="79"/>
        <v>#DIV/0!</v>
      </c>
      <c r="BA440" s="94">
        <f t="shared" si="80"/>
        <v>367500</v>
      </c>
      <c r="BB440" s="95">
        <f t="shared" si="81"/>
        <v>437325</v>
      </c>
      <c r="BC440" s="23"/>
      <c r="BD440" s="96">
        <f t="shared" si="82"/>
        <v>0</v>
      </c>
      <c r="BE440" s="96">
        <f t="shared" si="83"/>
        <v>0</v>
      </c>
      <c r="BF440" s="96">
        <f t="shared" si="84"/>
        <v>0</v>
      </c>
      <c r="BG440" s="96">
        <f t="shared" si="85"/>
        <v>0</v>
      </c>
      <c r="BH440" s="96">
        <f t="shared" si="86"/>
        <v>0</v>
      </c>
      <c r="BI440" s="96">
        <f t="shared" si="87"/>
        <v>366667</v>
      </c>
      <c r="BJ440" s="97">
        <f t="shared" si="88"/>
        <v>0</v>
      </c>
      <c r="BK440" s="96">
        <f t="shared" si="89"/>
        <v>0</v>
      </c>
      <c r="BL440" s="96">
        <f t="shared" si="90"/>
        <v>0</v>
      </c>
      <c r="BM440" s="96">
        <f t="shared" si="91"/>
        <v>0</v>
      </c>
      <c r="BN440" s="96">
        <f t="shared" si="92"/>
        <v>0</v>
      </c>
      <c r="BO440" s="96">
        <f t="shared" si="93"/>
        <v>367500</v>
      </c>
      <c r="BP440" s="97">
        <f t="shared" si="94"/>
        <v>0</v>
      </c>
      <c r="BQ440" s="96">
        <f t="shared" si="95"/>
        <v>0</v>
      </c>
      <c r="BR440" s="96">
        <f t="shared" si="96"/>
        <v>0</v>
      </c>
      <c r="BS440" s="96">
        <f t="shared" si="97"/>
        <v>0</v>
      </c>
      <c r="BT440" s="96">
        <f t="shared" si="98"/>
        <v>0</v>
      </c>
      <c r="BU440" s="98">
        <f t="shared" si="99"/>
        <v>367500</v>
      </c>
      <c r="BV440" s="77">
        <f t="shared" si="100"/>
        <v>367500</v>
      </c>
      <c r="BW440" s="9"/>
      <c r="BX440" s="9"/>
      <c r="BY440" s="9"/>
      <c r="BZ440" s="9"/>
      <c r="CA440" s="9"/>
      <c r="CB440" s="9"/>
      <c r="CC440" s="9"/>
      <c r="CD440" s="9"/>
      <c r="CE440" s="9"/>
      <c r="CF440" s="9"/>
      <c r="CG440" s="9"/>
      <c r="CH440" s="9"/>
      <c r="CI440" s="9"/>
      <c r="CJ440" s="9"/>
      <c r="CK440" s="9"/>
      <c r="CL440" s="9"/>
      <c r="CM440" s="9"/>
      <c r="CN440" s="9"/>
      <c r="CO440" s="9"/>
      <c r="CP440" s="9"/>
    </row>
    <row r="441" spans="1:94" ht="20.25" hidden="1" customHeight="1" x14ac:dyDescent="0.35">
      <c r="A441" s="99">
        <v>419</v>
      </c>
      <c r="B441" s="99" t="s">
        <v>21</v>
      </c>
      <c r="C441" s="80" t="s">
        <v>328</v>
      </c>
      <c r="D441" s="80" t="str">
        <f t="shared" si="68"/>
        <v>REPUESTOS|ECU SISTEMA HIBRIDO</v>
      </c>
      <c r="E441" s="81" t="s">
        <v>84</v>
      </c>
      <c r="F441" s="82">
        <v>1</v>
      </c>
      <c r="G441" s="83"/>
      <c r="H441" s="84">
        <f t="shared" si="101"/>
        <v>0</v>
      </c>
      <c r="I441" s="84"/>
      <c r="J441" s="84">
        <f t="shared" si="102"/>
        <v>0</v>
      </c>
      <c r="K441" s="84"/>
      <c r="L441" s="84">
        <f t="shared" si="103"/>
        <v>0</v>
      </c>
      <c r="M441" s="84"/>
      <c r="N441" s="84">
        <f t="shared" si="104"/>
        <v>0</v>
      </c>
      <c r="O441" s="84"/>
      <c r="P441" s="84">
        <f t="shared" si="105"/>
        <v>0</v>
      </c>
      <c r="Q441" s="84"/>
      <c r="R441" s="84">
        <f t="shared" si="69"/>
        <v>0</v>
      </c>
      <c r="S441" s="86"/>
      <c r="T441" s="87">
        <f t="shared" si="106"/>
        <v>0</v>
      </c>
      <c r="U441" s="87"/>
      <c r="V441" s="87">
        <f t="shared" si="107"/>
        <v>0</v>
      </c>
      <c r="W441" s="87"/>
      <c r="X441" s="87">
        <f t="shared" si="108"/>
        <v>0</v>
      </c>
      <c r="Y441" s="88"/>
      <c r="Z441" s="87">
        <f t="shared" si="118"/>
        <v>0</v>
      </c>
      <c r="AA441" s="87"/>
      <c r="AB441" s="87">
        <f t="shared" si="109"/>
        <v>0</v>
      </c>
      <c r="AC441" s="87">
        <v>1800000</v>
      </c>
      <c r="AD441" s="87">
        <f t="shared" si="110"/>
        <v>2142000</v>
      </c>
      <c r="AE441" s="89"/>
      <c r="AF441" s="90">
        <f t="shared" si="111"/>
        <v>0</v>
      </c>
      <c r="AG441" s="90"/>
      <c r="AH441" s="90">
        <f t="shared" si="112"/>
        <v>0</v>
      </c>
      <c r="AI441" s="90"/>
      <c r="AJ441" s="90">
        <f t="shared" si="113"/>
        <v>0</v>
      </c>
      <c r="AK441" s="90"/>
      <c r="AL441" s="90">
        <f t="shared" si="114"/>
        <v>0</v>
      </c>
      <c r="AM441" s="90"/>
      <c r="AN441" s="90">
        <f t="shared" si="115"/>
        <v>0</v>
      </c>
      <c r="AO441" s="90">
        <v>1980000</v>
      </c>
      <c r="AP441" s="91">
        <f t="shared" si="116"/>
        <v>2356200</v>
      </c>
      <c r="AQ441" s="92" t="e">
        <f t="shared" si="70"/>
        <v>#DIV/0!</v>
      </c>
      <c r="AR441" s="93" t="e">
        <f t="shared" si="71"/>
        <v>#DIV/0!</v>
      </c>
      <c r="AS441" s="94" t="e">
        <f t="shared" si="72"/>
        <v>#DIV/0!</v>
      </c>
      <c r="AT441" s="94" t="e">
        <f t="shared" si="73"/>
        <v>#DIV/0!</v>
      </c>
      <c r="AU441" s="94" t="e">
        <f t="shared" si="74"/>
        <v>#DIV/0!</v>
      </c>
      <c r="AV441" s="94" t="e">
        <f t="shared" si="75"/>
        <v>#DIV/0!</v>
      </c>
      <c r="AW441" s="94" t="e">
        <f t="shared" si="76"/>
        <v>#DIV/0!</v>
      </c>
      <c r="AX441" s="94" t="e">
        <f t="shared" si="77"/>
        <v>#DIV/0!</v>
      </c>
      <c r="AY441" s="94" t="e">
        <f t="shared" si="78"/>
        <v>#DIV/0!</v>
      </c>
      <c r="AZ441" s="94" t="e">
        <f t="shared" si="79"/>
        <v>#DIV/0!</v>
      </c>
      <c r="BA441" s="94">
        <f t="shared" si="80"/>
        <v>1890000</v>
      </c>
      <c r="BB441" s="95">
        <f t="shared" si="81"/>
        <v>2249100</v>
      </c>
      <c r="BC441" s="23"/>
      <c r="BD441" s="96">
        <f t="shared" si="82"/>
        <v>0</v>
      </c>
      <c r="BE441" s="96">
        <f t="shared" si="83"/>
        <v>0</v>
      </c>
      <c r="BF441" s="96">
        <f t="shared" si="84"/>
        <v>0</v>
      </c>
      <c r="BG441" s="96">
        <f t="shared" si="85"/>
        <v>0</v>
      </c>
      <c r="BH441" s="96">
        <f t="shared" si="86"/>
        <v>0</v>
      </c>
      <c r="BI441" s="96">
        <f t="shared" si="87"/>
        <v>1885714</v>
      </c>
      <c r="BJ441" s="97">
        <f t="shared" si="88"/>
        <v>0</v>
      </c>
      <c r="BK441" s="96">
        <f t="shared" si="89"/>
        <v>0</v>
      </c>
      <c r="BL441" s="96">
        <f t="shared" si="90"/>
        <v>0</v>
      </c>
      <c r="BM441" s="96">
        <f t="shared" si="91"/>
        <v>0</v>
      </c>
      <c r="BN441" s="96">
        <f t="shared" si="92"/>
        <v>0</v>
      </c>
      <c r="BO441" s="96">
        <f t="shared" si="93"/>
        <v>1890000</v>
      </c>
      <c r="BP441" s="97">
        <f t="shared" si="94"/>
        <v>0</v>
      </c>
      <c r="BQ441" s="96">
        <f t="shared" si="95"/>
        <v>0</v>
      </c>
      <c r="BR441" s="96">
        <f t="shared" si="96"/>
        <v>0</v>
      </c>
      <c r="BS441" s="96">
        <f t="shared" si="97"/>
        <v>0</v>
      </c>
      <c r="BT441" s="96">
        <f t="shared" si="98"/>
        <v>0</v>
      </c>
      <c r="BU441" s="98">
        <f t="shared" si="99"/>
        <v>1890000</v>
      </c>
      <c r="BV441" s="77">
        <f t="shared" si="100"/>
        <v>1890000</v>
      </c>
      <c r="BW441" s="9"/>
      <c r="BX441" s="9"/>
      <c r="BY441" s="9"/>
      <c r="BZ441" s="9"/>
      <c r="CA441" s="9"/>
      <c r="CB441" s="9"/>
      <c r="CC441" s="9"/>
      <c r="CD441" s="9"/>
      <c r="CE441" s="9"/>
      <c r="CF441" s="9"/>
      <c r="CG441" s="9"/>
      <c r="CH441" s="9"/>
      <c r="CI441" s="9"/>
      <c r="CJ441" s="9"/>
      <c r="CK441" s="9"/>
      <c r="CL441" s="9"/>
      <c r="CM441" s="9"/>
      <c r="CN441" s="9"/>
      <c r="CO441" s="9"/>
      <c r="CP441" s="9"/>
    </row>
    <row r="442" spans="1:94" ht="20.25" hidden="1" customHeight="1" x14ac:dyDescent="0.35">
      <c r="A442" s="79">
        <v>420</v>
      </c>
      <c r="B442" s="79" t="s">
        <v>35</v>
      </c>
      <c r="C442" s="80" t="s">
        <v>329</v>
      </c>
      <c r="D442" s="80" t="str">
        <f t="shared" si="68"/>
        <v>MANO DE OBRA|EJE CUENTA KILOMETROS</v>
      </c>
      <c r="E442" s="81" t="s">
        <v>10</v>
      </c>
      <c r="F442" s="82">
        <v>1</v>
      </c>
      <c r="G442" s="83">
        <v>358406.07486925798</v>
      </c>
      <c r="H442" s="84">
        <f t="shared" si="101"/>
        <v>426503.22909441695</v>
      </c>
      <c r="I442" s="84">
        <v>358406.07486925798</v>
      </c>
      <c r="J442" s="84">
        <f t="shared" si="102"/>
        <v>426503.22909441695</v>
      </c>
      <c r="K442" s="84">
        <v>0.91392000000000007</v>
      </c>
      <c r="L442" s="84">
        <f t="shared" si="103"/>
        <v>1.0875648</v>
      </c>
      <c r="M442" s="84">
        <v>14.633599999999999</v>
      </c>
      <c r="N442" s="84">
        <f t="shared" si="104"/>
        <v>17.413983999999999</v>
      </c>
      <c r="O442" s="84">
        <v>10.88</v>
      </c>
      <c r="P442" s="84">
        <f t="shared" si="105"/>
        <v>12.9472</v>
      </c>
      <c r="Q442" s="84"/>
      <c r="R442" s="84">
        <f t="shared" si="69"/>
        <v>0</v>
      </c>
      <c r="S442" s="86">
        <v>262500</v>
      </c>
      <c r="T442" s="87">
        <f t="shared" si="106"/>
        <v>312375</v>
      </c>
      <c r="U442" s="87">
        <v>262500</v>
      </c>
      <c r="V442" s="87">
        <f t="shared" si="107"/>
        <v>312375</v>
      </c>
      <c r="W442" s="87">
        <v>262500</v>
      </c>
      <c r="X442" s="87">
        <f t="shared" si="108"/>
        <v>312375</v>
      </c>
      <c r="Y442" s="88">
        <v>262500</v>
      </c>
      <c r="Z442" s="87">
        <f t="shared" si="118"/>
        <v>312375</v>
      </c>
      <c r="AA442" s="87">
        <v>262500</v>
      </c>
      <c r="AB442" s="87">
        <f t="shared" si="109"/>
        <v>312375</v>
      </c>
      <c r="AC442" s="87">
        <v>262500</v>
      </c>
      <c r="AD442" s="87">
        <f t="shared" si="110"/>
        <v>312375</v>
      </c>
      <c r="AE442" s="89">
        <v>288800</v>
      </c>
      <c r="AF442" s="90">
        <f t="shared" si="111"/>
        <v>343672</v>
      </c>
      <c r="AG442" s="90">
        <v>288800</v>
      </c>
      <c r="AH442" s="90">
        <f t="shared" si="112"/>
        <v>343672</v>
      </c>
      <c r="AI442" s="90">
        <v>288800</v>
      </c>
      <c r="AJ442" s="90">
        <f t="shared" si="113"/>
        <v>343672</v>
      </c>
      <c r="AK442" s="90">
        <v>288800</v>
      </c>
      <c r="AL442" s="90">
        <f t="shared" si="114"/>
        <v>343672</v>
      </c>
      <c r="AM442" s="90">
        <v>288800</v>
      </c>
      <c r="AN442" s="90">
        <f t="shared" si="115"/>
        <v>343672</v>
      </c>
      <c r="AO442" s="90">
        <v>288800</v>
      </c>
      <c r="AP442" s="91">
        <f t="shared" si="116"/>
        <v>343672</v>
      </c>
      <c r="AQ442" s="92">
        <f t="shared" si="70"/>
        <v>303235.35828975268</v>
      </c>
      <c r="AR442" s="93">
        <f t="shared" si="71"/>
        <v>360850.07636480569</v>
      </c>
      <c r="AS442" s="94">
        <f t="shared" si="72"/>
        <v>303235.35828975268</v>
      </c>
      <c r="AT442" s="94">
        <f t="shared" si="73"/>
        <v>360850.07636480569</v>
      </c>
      <c r="AU442" s="94">
        <f t="shared" si="74"/>
        <v>183766.97130666664</v>
      </c>
      <c r="AV442" s="94">
        <f t="shared" si="75"/>
        <v>218682.69585493329</v>
      </c>
      <c r="AW442" s="94">
        <f t="shared" si="76"/>
        <v>183771.54453333336</v>
      </c>
      <c r="AX442" s="94">
        <f t="shared" si="77"/>
        <v>218688.1379946667</v>
      </c>
      <c r="AY442" s="94">
        <f t="shared" si="78"/>
        <v>183770.29333333333</v>
      </c>
      <c r="AZ442" s="94">
        <f t="shared" si="79"/>
        <v>218686.64906666667</v>
      </c>
      <c r="BA442" s="94">
        <f t="shared" si="80"/>
        <v>275650</v>
      </c>
      <c r="BB442" s="95">
        <f t="shared" si="81"/>
        <v>328023.5</v>
      </c>
      <c r="BC442" s="23"/>
      <c r="BD442" s="96">
        <f t="shared" si="82"/>
        <v>298144</v>
      </c>
      <c r="BE442" s="96">
        <f t="shared" si="83"/>
        <v>298144</v>
      </c>
      <c r="BF442" s="96">
        <f t="shared" si="84"/>
        <v>3</v>
      </c>
      <c r="BG442" s="96">
        <f t="shared" si="85"/>
        <v>44</v>
      </c>
      <c r="BH442" s="96">
        <f t="shared" si="86"/>
        <v>33</v>
      </c>
      <c r="BI442" s="96">
        <f t="shared" si="87"/>
        <v>275023</v>
      </c>
      <c r="BJ442" s="97">
        <f t="shared" si="88"/>
        <v>303235</v>
      </c>
      <c r="BK442" s="96">
        <f t="shared" si="89"/>
        <v>303235</v>
      </c>
      <c r="BL442" s="96">
        <f t="shared" si="90"/>
        <v>183767</v>
      </c>
      <c r="BM442" s="96">
        <f t="shared" si="91"/>
        <v>183772</v>
      </c>
      <c r="BN442" s="96">
        <f t="shared" si="92"/>
        <v>183770</v>
      </c>
      <c r="BO442" s="96">
        <f t="shared" si="93"/>
        <v>275650</v>
      </c>
      <c r="BP442" s="97">
        <f t="shared" si="94"/>
        <v>303235</v>
      </c>
      <c r="BQ442" s="96">
        <f t="shared" si="95"/>
        <v>303235</v>
      </c>
      <c r="BR442" s="96">
        <f t="shared" si="96"/>
        <v>275650</v>
      </c>
      <c r="BS442" s="96">
        <f t="shared" si="97"/>
        <v>275650</v>
      </c>
      <c r="BT442" s="96">
        <f t="shared" si="98"/>
        <v>275650</v>
      </c>
      <c r="BU442" s="98">
        <f t="shared" si="99"/>
        <v>275650</v>
      </c>
      <c r="BV442" s="77">
        <f t="shared" si="100"/>
        <v>1709070</v>
      </c>
      <c r="BW442" s="9"/>
      <c r="BX442" s="9"/>
      <c r="BY442" s="9"/>
      <c r="BZ442" s="9"/>
      <c r="CA442" s="9"/>
      <c r="CB442" s="9"/>
      <c r="CC442" s="9"/>
      <c r="CD442" s="9"/>
      <c r="CE442" s="9"/>
      <c r="CF442" s="9"/>
      <c r="CG442" s="9"/>
      <c r="CH442" s="9"/>
      <c r="CI442" s="9"/>
      <c r="CJ442" s="9"/>
      <c r="CK442" s="9"/>
      <c r="CL442" s="9"/>
      <c r="CM442" s="9"/>
      <c r="CN442" s="9"/>
      <c r="CO442" s="9"/>
      <c r="CP442" s="9"/>
    </row>
    <row r="443" spans="1:94" ht="20.25" hidden="1" customHeight="1" x14ac:dyDescent="0.35">
      <c r="A443" s="99">
        <v>421</v>
      </c>
      <c r="B443" s="99" t="s">
        <v>21</v>
      </c>
      <c r="C443" s="80" t="s">
        <v>329</v>
      </c>
      <c r="D443" s="80" t="str">
        <f t="shared" si="68"/>
        <v>REPUESTOS|EJE CUENTA KILOMETROS</v>
      </c>
      <c r="E443" s="81" t="s">
        <v>84</v>
      </c>
      <c r="F443" s="82">
        <v>1</v>
      </c>
      <c r="G443" s="83">
        <v>162277.24040842699</v>
      </c>
      <c r="H443" s="84">
        <f t="shared" si="101"/>
        <v>193109.91608602813</v>
      </c>
      <c r="I443" s="84">
        <v>175103.77365304998</v>
      </c>
      <c r="J443" s="84">
        <f t="shared" si="102"/>
        <v>208373.49064712948</v>
      </c>
      <c r="K443" s="84">
        <v>0.91392000000000007</v>
      </c>
      <c r="L443" s="84">
        <f t="shared" si="103"/>
        <v>1.0875648</v>
      </c>
      <c r="M443" s="84">
        <v>19.203199999999999</v>
      </c>
      <c r="N443" s="84">
        <f t="shared" si="104"/>
        <v>22.851807999999998</v>
      </c>
      <c r="O443" s="84">
        <v>14.144000000000002</v>
      </c>
      <c r="P443" s="84">
        <f t="shared" si="105"/>
        <v>16.83136</v>
      </c>
      <c r="Q443" s="84"/>
      <c r="R443" s="84">
        <f t="shared" si="69"/>
        <v>0</v>
      </c>
      <c r="S443" s="86">
        <v>625000</v>
      </c>
      <c r="T443" s="87">
        <f t="shared" si="106"/>
        <v>743750</v>
      </c>
      <c r="U443" s="87">
        <v>875000</v>
      </c>
      <c r="V443" s="87">
        <f t="shared" si="107"/>
        <v>1041250</v>
      </c>
      <c r="W443" s="87">
        <v>2200000</v>
      </c>
      <c r="X443" s="87">
        <f t="shared" si="108"/>
        <v>2618000</v>
      </c>
      <c r="Y443" s="88">
        <v>400000</v>
      </c>
      <c r="Z443" s="87">
        <f t="shared" si="118"/>
        <v>476000</v>
      </c>
      <c r="AA443" s="87"/>
      <c r="AB443" s="87">
        <f t="shared" si="109"/>
        <v>0</v>
      </c>
      <c r="AC443" s="87">
        <v>350000</v>
      </c>
      <c r="AD443" s="87">
        <f t="shared" si="110"/>
        <v>416500</v>
      </c>
      <c r="AE443" s="89">
        <v>687500</v>
      </c>
      <c r="AF443" s="90">
        <f t="shared" si="111"/>
        <v>818125</v>
      </c>
      <c r="AG443" s="90">
        <v>962500</v>
      </c>
      <c r="AH443" s="90">
        <f t="shared" si="112"/>
        <v>1145375</v>
      </c>
      <c r="AI443" s="90">
        <v>2420000</v>
      </c>
      <c r="AJ443" s="90">
        <f t="shared" si="113"/>
        <v>2879800</v>
      </c>
      <c r="AK443" s="90">
        <v>440000</v>
      </c>
      <c r="AL443" s="90">
        <f t="shared" si="114"/>
        <v>523600</v>
      </c>
      <c r="AM443" s="90"/>
      <c r="AN443" s="90">
        <f t="shared" si="115"/>
        <v>0</v>
      </c>
      <c r="AO443" s="90">
        <v>385000</v>
      </c>
      <c r="AP443" s="91">
        <f t="shared" si="116"/>
        <v>458150</v>
      </c>
      <c r="AQ443" s="92">
        <f t="shared" si="70"/>
        <v>491592.41346947569</v>
      </c>
      <c r="AR443" s="93">
        <f t="shared" si="71"/>
        <v>584994.97202867607</v>
      </c>
      <c r="AS443" s="94">
        <f t="shared" si="72"/>
        <v>670867.92455101665</v>
      </c>
      <c r="AT443" s="94">
        <f t="shared" si="73"/>
        <v>798332.83021570975</v>
      </c>
      <c r="AU443" s="94">
        <f t="shared" si="74"/>
        <v>1540000.30464</v>
      </c>
      <c r="AV443" s="94">
        <f t="shared" si="75"/>
        <v>1832600.3625216</v>
      </c>
      <c r="AW443" s="94">
        <f t="shared" si="76"/>
        <v>280006.40106666664</v>
      </c>
      <c r="AX443" s="94">
        <f t="shared" si="77"/>
        <v>333207.61726933328</v>
      </c>
      <c r="AY443" s="94">
        <f t="shared" si="78"/>
        <v>14.144000000000002</v>
      </c>
      <c r="AZ443" s="94">
        <f t="shared" si="79"/>
        <v>16.83136</v>
      </c>
      <c r="BA443" s="94">
        <f t="shared" si="80"/>
        <v>367500</v>
      </c>
      <c r="BB443" s="95">
        <f t="shared" si="81"/>
        <v>437325</v>
      </c>
      <c r="BC443" s="23"/>
      <c r="BD443" s="96">
        <f t="shared" si="82"/>
        <v>325491</v>
      </c>
      <c r="BE443" s="96">
        <f t="shared" si="83"/>
        <v>380097</v>
      </c>
      <c r="BF443" s="96">
        <f t="shared" si="84"/>
        <v>3</v>
      </c>
      <c r="BG443" s="96">
        <f t="shared" si="85"/>
        <v>58</v>
      </c>
      <c r="BH443" s="96">
        <f t="shared" si="86"/>
        <v>14</v>
      </c>
      <c r="BI443" s="96">
        <f t="shared" si="87"/>
        <v>366667</v>
      </c>
      <c r="BJ443" s="97">
        <f t="shared" si="88"/>
        <v>491592</v>
      </c>
      <c r="BK443" s="96">
        <f t="shared" si="89"/>
        <v>670868</v>
      </c>
      <c r="BL443" s="96">
        <f t="shared" si="90"/>
        <v>1540000</v>
      </c>
      <c r="BM443" s="96">
        <f t="shared" si="91"/>
        <v>280006</v>
      </c>
      <c r="BN443" s="96">
        <f t="shared" si="92"/>
        <v>14</v>
      </c>
      <c r="BO443" s="96">
        <f t="shared" si="93"/>
        <v>367500</v>
      </c>
      <c r="BP443" s="97">
        <f t="shared" si="94"/>
        <v>656250</v>
      </c>
      <c r="BQ443" s="96">
        <f t="shared" si="95"/>
        <v>918750</v>
      </c>
      <c r="BR443" s="96">
        <f t="shared" si="96"/>
        <v>2310000</v>
      </c>
      <c r="BS443" s="96">
        <f t="shared" si="97"/>
        <v>420000</v>
      </c>
      <c r="BT443" s="96">
        <f t="shared" si="98"/>
        <v>0</v>
      </c>
      <c r="BU443" s="98">
        <f t="shared" si="99"/>
        <v>367500</v>
      </c>
      <c r="BV443" s="77">
        <f t="shared" si="100"/>
        <v>4672500</v>
      </c>
      <c r="BW443" s="9"/>
      <c r="BX443" s="9"/>
      <c r="BY443" s="9"/>
      <c r="BZ443" s="9"/>
      <c r="CA443" s="9"/>
      <c r="CB443" s="9"/>
      <c r="CC443" s="9"/>
      <c r="CD443" s="9"/>
      <c r="CE443" s="9"/>
      <c r="CF443" s="9"/>
      <c r="CG443" s="9"/>
      <c r="CH443" s="9"/>
      <c r="CI443" s="9"/>
      <c r="CJ443" s="9"/>
      <c r="CK443" s="9"/>
      <c r="CL443" s="9"/>
      <c r="CM443" s="9"/>
      <c r="CN443" s="9"/>
      <c r="CO443" s="9"/>
      <c r="CP443" s="9"/>
    </row>
    <row r="444" spans="1:94" ht="20.25" hidden="1" customHeight="1" x14ac:dyDescent="0.35">
      <c r="A444" s="79">
        <v>422</v>
      </c>
      <c r="B444" s="79" t="s">
        <v>35</v>
      </c>
      <c r="C444" s="80" t="s">
        <v>330</v>
      </c>
      <c r="D444" s="80" t="str">
        <f t="shared" si="68"/>
        <v>MANO DE OBRA|EJE DE CAMBIO DE BAJA VELOCIDAD</v>
      </c>
      <c r="E444" s="81" t="s">
        <v>10</v>
      </c>
      <c r="F444" s="82">
        <v>1</v>
      </c>
      <c r="G444" s="83">
        <v>448007.57706958195</v>
      </c>
      <c r="H444" s="84">
        <f t="shared" si="101"/>
        <v>533129.01671280246</v>
      </c>
      <c r="I444" s="84">
        <v>448007.57706958195</v>
      </c>
      <c r="J444" s="84">
        <f t="shared" si="102"/>
        <v>533129.01671280246</v>
      </c>
      <c r="K444" s="84">
        <v>0.91392000000000007</v>
      </c>
      <c r="L444" s="84">
        <f t="shared" si="103"/>
        <v>1.0875648</v>
      </c>
      <c r="M444" s="84">
        <v>14.633599999999999</v>
      </c>
      <c r="N444" s="84">
        <f t="shared" si="104"/>
        <v>17.413983999999999</v>
      </c>
      <c r="O444" s="84">
        <v>10.88</v>
      </c>
      <c r="P444" s="84">
        <f t="shared" si="105"/>
        <v>12.9472</v>
      </c>
      <c r="Q444" s="84"/>
      <c r="R444" s="84">
        <f t="shared" si="69"/>
        <v>0</v>
      </c>
      <c r="S444" s="86">
        <v>525000</v>
      </c>
      <c r="T444" s="87">
        <f t="shared" si="106"/>
        <v>624750</v>
      </c>
      <c r="U444" s="87">
        <v>525000</v>
      </c>
      <c r="V444" s="87">
        <f t="shared" si="107"/>
        <v>624750</v>
      </c>
      <c r="W444" s="87">
        <v>525000</v>
      </c>
      <c r="X444" s="87">
        <f t="shared" si="108"/>
        <v>624750</v>
      </c>
      <c r="Y444" s="88">
        <v>525000</v>
      </c>
      <c r="Z444" s="87">
        <f t="shared" si="118"/>
        <v>624750</v>
      </c>
      <c r="AA444" s="87">
        <v>525000</v>
      </c>
      <c r="AB444" s="87">
        <f t="shared" si="109"/>
        <v>624750</v>
      </c>
      <c r="AC444" s="87">
        <v>525000</v>
      </c>
      <c r="AD444" s="87">
        <f t="shared" si="110"/>
        <v>624750</v>
      </c>
      <c r="AE444" s="89">
        <v>577500</v>
      </c>
      <c r="AF444" s="90">
        <f t="shared" si="111"/>
        <v>687225</v>
      </c>
      <c r="AG444" s="90">
        <v>577500</v>
      </c>
      <c r="AH444" s="90">
        <f t="shared" si="112"/>
        <v>687225</v>
      </c>
      <c r="AI444" s="90">
        <v>577500</v>
      </c>
      <c r="AJ444" s="90">
        <f t="shared" si="113"/>
        <v>687225</v>
      </c>
      <c r="AK444" s="90">
        <v>577500</v>
      </c>
      <c r="AL444" s="90">
        <f t="shared" si="114"/>
        <v>687225</v>
      </c>
      <c r="AM444" s="90">
        <v>577500</v>
      </c>
      <c r="AN444" s="90">
        <f t="shared" si="115"/>
        <v>687225</v>
      </c>
      <c r="AO444" s="90">
        <v>577500</v>
      </c>
      <c r="AP444" s="91">
        <f t="shared" si="116"/>
        <v>687225</v>
      </c>
      <c r="AQ444" s="92">
        <f t="shared" si="70"/>
        <v>516835.859023194</v>
      </c>
      <c r="AR444" s="93">
        <f t="shared" si="71"/>
        <v>615034.67223760078</v>
      </c>
      <c r="AS444" s="94">
        <f t="shared" si="72"/>
        <v>516835.859023194</v>
      </c>
      <c r="AT444" s="94">
        <f t="shared" si="73"/>
        <v>615034.67223760078</v>
      </c>
      <c r="AU444" s="94">
        <f t="shared" si="74"/>
        <v>367500.30463999999</v>
      </c>
      <c r="AV444" s="94">
        <f t="shared" si="75"/>
        <v>437325.36252159998</v>
      </c>
      <c r="AW444" s="94">
        <f t="shared" si="76"/>
        <v>367504.87786666659</v>
      </c>
      <c r="AX444" s="94">
        <f t="shared" si="77"/>
        <v>437330.80466133321</v>
      </c>
      <c r="AY444" s="94">
        <f t="shared" si="78"/>
        <v>367503.62666666665</v>
      </c>
      <c r="AZ444" s="94">
        <f t="shared" si="79"/>
        <v>437329.31573333329</v>
      </c>
      <c r="BA444" s="94">
        <f t="shared" si="80"/>
        <v>551250</v>
      </c>
      <c r="BB444" s="95">
        <f t="shared" si="81"/>
        <v>655987.5</v>
      </c>
      <c r="BC444" s="23"/>
      <c r="BD444" s="96">
        <f t="shared" si="82"/>
        <v>511207</v>
      </c>
      <c r="BE444" s="96">
        <f t="shared" si="83"/>
        <v>511207</v>
      </c>
      <c r="BF444" s="96">
        <f t="shared" si="84"/>
        <v>3</v>
      </c>
      <c r="BG444" s="96">
        <f t="shared" si="85"/>
        <v>44</v>
      </c>
      <c r="BH444" s="96">
        <f t="shared" si="86"/>
        <v>33</v>
      </c>
      <c r="BI444" s="96">
        <f t="shared" si="87"/>
        <v>550000</v>
      </c>
      <c r="BJ444" s="97">
        <f t="shared" si="88"/>
        <v>516836</v>
      </c>
      <c r="BK444" s="96">
        <f t="shared" si="89"/>
        <v>516836</v>
      </c>
      <c r="BL444" s="96">
        <f t="shared" si="90"/>
        <v>367500</v>
      </c>
      <c r="BM444" s="96">
        <f t="shared" si="91"/>
        <v>367505</v>
      </c>
      <c r="BN444" s="96">
        <f t="shared" si="92"/>
        <v>367504</v>
      </c>
      <c r="BO444" s="96">
        <f t="shared" si="93"/>
        <v>551250</v>
      </c>
      <c r="BP444" s="97">
        <f t="shared" si="94"/>
        <v>516836</v>
      </c>
      <c r="BQ444" s="96">
        <f t="shared" si="95"/>
        <v>516836</v>
      </c>
      <c r="BR444" s="96">
        <f t="shared" si="96"/>
        <v>551250</v>
      </c>
      <c r="BS444" s="96">
        <f t="shared" si="97"/>
        <v>551250</v>
      </c>
      <c r="BT444" s="96">
        <f t="shared" si="98"/>
        <v>551250</v>
      </c>
      <c r="BU444" s="98">
        <f t="shared" si="99"/>
        <v>551250</v>
      </c>
      <c r="BV444" s="77">
        <f t="shared" si="100"/>
        <v>3238672</v>
      </c>
      <c r="BW444" s="9"/>
      <c r="BX444" s="9"/>
      <c r="BY444" s="9"/>
      <c r="BZ444" s="9"/>
      <c r="CA444" s="9"/>
      <c r="CB444" s="9"/>
      <c r="CC444" s="9"/>
      <c r="CD444" s="9"/>
      <c r="CE444" s="9"/>
      <c r="CF444" s="9"/>
      <c r="CG444" s="9"/>
      <c r="CH444" s="9"/>
      <c r="CI444" s="9"/>
      <c r="CJ444" s="9"/>
      <c r="CK444" s="9"/>
      <c r="CL444" s="9"/>
      <c r="CM444" s="9"/>
      <c r="CN444" s="9"/>
      <c r="CO444" s="9"/>
      <c r="CP444" s="9"/>
    </row>
    <row r="445" spans="1:94" ht="20.25" hidden="1" customHeight="1" x14ac:dyDescent="0.35">
      <c r="A445" s="99">
        <v>423</v>
      </c>
      <c r="B445" s="99" t="s">
        <v>21</v>
      </c>
      <c r="C445" s="80" t="s">
        <v>330</v>
      </c>
      <c r="D445" s="80" t="str">
        <f t="shared" si="68"/>
        <v>REPUESTOS|EJE DE CAMBIO DE BAJA VELOCIDAD</v>
      </c>
      <c r="E445" s="81" t="s">
        <v>84</v>
      </c>
      <c r="F445" s="82">
        <v>1</v>
      </c>
      <c r="G445" s="83">
        <v>377445.90353220899</v>
      </c>
      <c r="H445" s="84">
        <f t="shared" si="101"/>
        <v>449160.62520332867</v>
      </c>
      <c r="I445" s="84">
        <v>426186.77170481894</v>
      </c>
      <c r="J445" s="84">
        <f t="shared" si="102"/>
        <v>507162.25832873449</v>
      </c>
      <c r="K445" s="84">
        <v>0.91392000000000007</v>
      </c>
      <c r="L445" s="84">
        <f t="shared" si="103"/>
        <v>1.0875648</v>
      </c>
      <c r="M445" s="84">
        <v>16.461440000000003</v>
      </c>
      <c r="N445" s="84">
        <f t="shared" si="104"/>
        <v>19.589113600000005</v>
      </c>
      <c r="O445" s="84">
        <v>14.144000000000002</v>
      </c>
      <c r="P445" s="84">
        <f t="shared" si="105"/>
        <v>16.83136</v>
      </c>
      <c r="Q445" s="84"/>
      <c r="R445" s="84">
        <f t="shared" si="69"/>
        <v>0</v>
      </c>
      <c r="S445" s="86">
        <v>698500</v>
      </c>
      <c r="T445" s="87">
        <f t="shared" si="106"/>
        <v>831215</v>
      </c>
      <c r="U445" s="87">
        <v>897000</v>
      </c>
      <c r="V445" s="87">
        <f t="shared" si="107"/>
        <v>1067430</v>
      </c>
      <c r="W445" s="87">
        <v>400000</v>
      </c>
      <c r="X445" s="87">
        <f t="shared" si="108"/>
        <v>476000</v>
      </c>
      <c r="Y445" s="88">
        <v>1200000</v>
      </c>
      <c r="Z445" s="87">
        <f t="shared" si="118"/>
        <v>1428000</v>
      </c>
      <c r="AA445" s="87">
        <v>950000</v>
      </c>
      <c r="AB445" s="87">
        <f t="shared" si="109"/>
        <v>1130500</v>
      </c>
      <c r="AC445" s="87">
        <v>2000000</v>
      </c>
      <c r="AD445" s="87">
        <f t="shared" si="110"/>
        <v>2380000</v>
      </c>
      <c r="AE445" s="89">
        <v>768400</v>
      </c>
      <c r="AF445" s="90">
        <f t="shared" si="111"/>
        <v>914396</v>
      </c>
      <c r="AG445" s="90">
        <v>986700</v>
      </c>
      <c r="AH445" s="90">
        <f t="shared" si="112"/>
        <v>1174173</v>
      </c>
      <c r="AI445" s="90">
        <v>440000</v>
      </c>
      <c r="AJ445" s="90">
        <f t="shared" si="113"/>
        <v>523600</v>
      </c>
      <c r="AK445" s="90">
        <v>1320000</v>
      </c>
      <c r="AL445" s="90">
        <f t="shared" si="114"/>
        <v>1570800</v>
      </c>
      <c r="AM445" s="90">
        <v>1045000</v>
      </c>
      <c r="AN445" s="90">
        <f t="shared" si="115"/>
        <v>1243550</v>
      </c>
      <c r="AO445" s="90">
        <v>2200000</v>
      </c>
      <c r="AP445" s="91">
        <f t="shared" si="116"/>
        <v>2618000</v>
      </c>
      <c r="AQ445" s="92">
        <f t="shared" si="70"/>
        <v>614781.96784406959</v>
      </c>
      <c r="AR445" s="93">
        <f t="shared" si="71"/>
        <v>731590.54173444281</v>
      </c>
      <c r="AS445" s="94">
        <f t="shared" si="72"/>
        <v>769962.25723493972</v>
      </c>
      <c r="AT445" s="94">
        <f t="shared" si="73"/>
        <v>916255.08610957826</v>
      </c>
      <c r="AU445" s="94">
        <f t="shared" si="74"/>
        <v>280000.30463999999</v>
      </c>
      <c r="AV445" s="94">
        <f t="shared" si="75"/>
        <v>333200.36252159998</v>
      </c>
      <c r="AW445" s="94">
        <f t="shared" si="76"/>
        <v>840005.48714666662</v>
      </c>
      <c r="AX445" s="94">
        <f t="shared" si="77"/>
        <v>999606.52970453328</v>
      </c>
      <c r="AY445" s="94">
        <f t="shared" si="78"/>
        <v>665004.71466666658</v>
      </c>
      <c r="AZ445" s="94">
        <f t="shared" si="79"/>
        <v>791355.61045333324</v>
      </c>
      <c r="BA445" s="94">
        <f t="shared" si="80"/>
        <v>2100000</v>
      </c>
      <c r="BB445" s="95">
        <f t="shared" si="81"/>
        <v>2499000</v>
      </c>
      <c r="BC445" s="23"/>
      <c r="BD445" s="96">
        <f t="shared" si="82"/>
        <v>557369</v>
      </c>
      <c r="BE445" s="96">
        <f t="shared" si="83"/>
        <v>670437</v>
      </c>
      <c r="BF445" s="96">
        <f t="shared" si="84"/>
        <v>3</v>
      </c>
      <c r="BG445" s="96">
        <f t="shared" si="85"/>
        <v>49</v>
      </c>
      <c r="BH445" s="96">
        <f t="shared" si="86"/>
        <v>42</v>
      </c>
      <c r="BI445" s="96">
        <f t="shared" si="87"/>
        <v>2095238</v>
      </c>
      <c r="BJ445" s="97">
        <f t="shared" si="88"/>
        <v>614782</v>
      </c>
      <c r="BK445" s="96">
        <f t="shared" si="89"/>
        <v>769962</v>
      </c>
      <c r="BL445" s="96">
        <f t="shared" si="90"/>
        <v>280000</v>
      </c>
      <c r="BM445" s="96">
        <f t="shared" si="91"/>
        <v>840005</v>
      </c>
      <c r="BN445" s="96">
        <f t="shared" si="92"/>
        <v>665005</v>
      </c>
      <c r="BO445" s="96">
        <f t="shared" si="93"/>
        <v>2100000</v>
      </c>
      <c r="BP445" s="97">
        <f t="shared" si="94"/>
        <v>614782</v>
      </c>
      <c r="BQ445" s="96">
        <f t="shared" si="95"/>
        <v>941850</v>
      </c>
      <c r="BR445" s="96">
        <f t="shared" si="96"/>
        <v>420000</v>
      </c>
      <c r="BS445" s="96">
        <f t="shared" si="97"/>
        <v>1260000</v>
      </c>
      <c r="BT445" s="96">
        <f t="shared" si="98"/>
        <v>997500</v>
      </c>
      <c r="BU445" s="98">
        <f t="shared" si="99"/>
        <v>2100000</v>
      </c>
      <c r="BV445" s="77">
        <f t="shared" si="100"/>
        <v>6334132</v>
      </c>
      <c r="BW445" s="9"/>
      <c r="BX445" s="9"/>
      <c r="BY445" s="9"/>
      <c r="BZ445" s="9"/>
      <c r="CA445" s="9"/>
      <c r="CB445" s="9"/>
      <c r="CC445" s="9"/>
      <c r="CD445" s="9"/>
      <c r="CE445" s="9"/>
      <c r="CF445" s="9"/>
      <c r="CG445" s="9"/>
      <c r="CH445" s="9"/>
      <c r="CI445" s="9"/>
      <c r="CJ445" s="9"/>
      <c r="CK445" s="9"/>
      <c r="CL445" s="9"/>
      <c r="CM445" s="9"/>
      <c r="CN445" s="9"/>
      <c r="CO445" s="9"/>
      <c r="CP445" s="9"/>
    </row>
    <row r="446" spans="1:94" ht="20.25" hidden="1" customHeight="1" x14ac:dyDescent="0.35">
      <c r="A446" s="79">
        <v>424</v>
      </c>
      <c r="B446" s="79" t="s">
        <v>35</v>
      </c>
      <c r="C446" s="80" t="s">
        <v>331</v>
      </c>
      <c r="D446" s="80" t="str">
        <f t="shared" si="68"/>
        <v>MANO DE OBRA|EJE DE CAMBIO DE REVERSA/QUINTA MARCHA</v>
      </c>
      <c r="E446" s="81" t="s">
        <v>10</v>
      </c>
      <c r="F446" s="82">
        <v>1</v>
      </c>
      <c r="G446" s="83">
        <v>537608.17634109198</v>
      </c>
      <c r="H446" s="84">
        <f t="shared" si="101"/>
        <v>639753.72984589939</v>
      </c>
      <c r="I446" s="84">
        <v>537608.17634109198</v>
      </c>
      <c r="J446" s="84">
        <f t="shared" si="102"/>
        <v>639753.72984589939</v>
      </c>
      <c r="K446" s="84">
        <v>0.91392000000000007</v>
      </c>
      <c r="L446" s="84">
        <f t="shared" si="103"/>
        <v>1.0875648</v>
      </c>
      <c r="M446" s="84">
        <v>14.633599999999999</v>
      </c>
      <c r="N446" s="84">
        <f t="shared" si="104"/>
        <v>17.413983999999999</v>
      </c>
      <c r="O446" s="84">
        <v>10.88</v>
      </c>
      <c r="P446" s="84">
        <f t="shared" si="105"/>
        <v>12.9472</v>
      </c>
      <c r="Q446" s="84"/>
      <c r="R446" s="84">
        <f t="shared" si="69"/>
        <v>0</v>
      </c>
      <c r="S446" s="86">
        <v>525000</v>
      </c>
      <c r="T446" s="87">
        <f t="shared" si="106"/>
        <v>624750</v>
      </c>
      <c r="U446" s="87">
        <v>525000</v>
      </c>
      <c r="V446" s="87">
        <f t="shared" si="107"/>
        <v>624750</v>
      </c>
      <c r="W446" s="87">
        <v>525000</v>
      </c>
      <c r="X446" s="87">
        <f t="shared" si="108"/>
        <v>624750</v>
      </c>
      <c r="Y446" s="88">
        <v>525000</v>
      </c>
      <c r="Z446" s="87">
        <f t="shared" si="118"/>
        <v>624750</v>
      </c>
      <c r="AA446" s="87">
        <v>525000</v>
      </c>
      <c r="AB446" s="87">
        <f t="shared" si="109"/>
        <v>624750</v>
      </c>
      <c r="AC446" s="87">
        <v>525000</v>
      </c>
      <c r="AD446" s="87">
        <f t="shared" si="110"/>
        <v>624750</v>
      </c>
      <c r="AE446" s="89">
        <v>577500</v>
      </c>
      <c r="AF446" s="90">
        <f t="shared" si="111"/>
        <v>687225</v>
      </c>
      <c r="AG446" s="90">
        <v>577500</v>
      </c>
      <c r="AH446" s="90">
        <f t="shared" si="112"/>
        <v>687225</v>
      </c>
      <c r="AI446" s="90">
        <v>577500</v>
      </c>
      <c r="AJ446" s="90">
        <f t="shared" si="113"/>
        <v>687225</v>
      </c>
      <c r="AK446" s="90">
        <v>577500</v>
      </c>
      <c r="AL446" s="90">
        <f t="shared" si="114"/>
        <v>687225</v>
      </c>
      <c r="AM446" s="90">
        <v>577500</v>
      </c>
      <c r="AN446" s="90">
        <f t="shared" si="115"/>
        <v>687225</v>
      </c>
      <c r="AO446" s="90">
        <v>577500</v>
      </c>
      <c r="AP446" s="91">
        <f t="shared" si="116"/>
        <v>687225</v>
      </c>
      <c r="AQ446" s="92">
        <f t="shared" si="70"/>
        <v>546702.72544703062</v>
      </c>
      <c r="AR446" s="93">
        <f t="shared" si="71"/>
        <v>650576.24328196642</v>
      </c>
      <c r="AS446" s="94">
        <f t="shared" si="72"/>
        <v>546702.72544703062</v>
      </c>
      <c r="AT446" s="94">
        <f t="shared" si="73"/>
        <v>650576.24328196642</v>
      </c>
      <c r="AU446" s="94">
        <f t="shared" si="74"/>
        <v>367500.30463999999</v>
      </c>
      <c r="AV446" s="94">
        <f t="shared" si="75"/>
        <v>437325.36252159998</v>
      </c>
      <c r="AW446" s="94">
        <f t="shared" si="76"/>
        <v>367504.87786666659</v>
      </c>
      <c r="AX446" s="94">
        <f t="shared" si="77"/>
        <v>437330.80466133321</v>
      </c>
      <c r="AY446" s="94">
        <f t="shared" si="78"/>
        <v>367503.62666666665</v>
      </c>
      <c r="AZ446" s="94">
        <f t="shared" si="79"/>
        <v>437329.31573333329</v>
      </c>
      <c r="BA446" s="94">
        <f t="shared" si="80"/>
        <v>551250</v>
      </c>
      <c r="BB446" s="95">
        <f t="shared" si="81"/>
        <v>655987.5</v>
      </c>
      <c r="BC446" s="23"/>
      <c r="BD446" s="96">
        <f t="shared" si="82"/>
        <v>545806</v>
      </c>
      <c r="BE446" s="96">
        <f t="shared" si="83"/>
        <v>545806</v>
      </c>
      <c r="BF446" s="96">
        <f t="shared" si="84"/>
        <v>3</v>
      </c>
      <c r="BG446" s="96">
        <f t="shared" si="85"/>
        <v>44</v>
      </c>
      <c r="BH446" s="96">
        <f t="shared" si="86"/>
        <v>33</v>
      </c>
      <c r="BI446" s="96">
        <f t="shared" si="87"/>
        <v>550000</v>
      </c>
      <c r="BJ446" s="97">
        <f t="shared" si="88"/>
        <v>546703</v>
      </c>
      <c r="BK446" s="96">
        <f t="shared" si="89"/>
        <v>546703</v>
      </c>
      <c r="BL446" s="96">
        <f t="shared" si="90"/>
        <v>367500</v>
      </c>
      <c r="BM446" s="96">
        <f t="shared" si="91"/>
        <v>367505</v>
      </c>
      <c r="BN446" s="96">
        <f t="shared" si="92"/>
        <v>367504</v>
      </c>
      <c r="BO446" s="96">
        <f t="shared" si="93"/>
        <v>551250</v>
      </c>
      <c r="BP446" s="97">
        <f t="shared" si="94"/>
        <v>546703</v>
      </c>
      <c r="BQ446" s="96">
        <f t="shared" si="95"/>
        <v>546703</v>
      </c>
      <c r="BR446" s="96">
        <f t="shared" si="96"/>
        <v>551250</v>
      </c>
      <c r="BS446" s="96">
        <f t="shared" si="97"/>
        <v>551250</v>
      </c>
      <c r="BT446" s="96">
        <f t="shared" si="98"/>
        <v>551250</v>
      </c>
      <c r="BU446" s="98">
        <f t="shared" si="99"/>
        <v>551250</v>
      </c>
      <c r="BV446" s="77">
        <f t="shared" si="100"/>
        <v>3298406</v>
      </c>
      <c r="BW446" s="9"/>
      <c r="BX446" s="9"/>
      <c r="BY446" s="9"/>
      <c r="BZ446" s="9"/>
      <c r="CA446" s="9"/>
      <c r="CB446" s="9"/>
      <c r="CC446" s="9"/>
      <c r="CD446" s="9"/>
      <c r="CE446" s="9"/>
      <c r="CF446" s="9"/>
      <c r="CG446" s="9"/>
      <c r="CH446" s="9"/>
      <c r="CI446" s="9"/>
      <c r="CJ446" s="9"/>
      <c r="CK446" s="9"/>
      <c r="CL446" s="9"/>
      <c r="CM446" s="9"/>
      <c r="CN446" s="9"/>
      <c r="CO446" s="9"/>
      <c r="CP446" s="9"/>
    </row>
    <row r="447" spans="1:94" ht="20.25" hidden="1" customHeight="1" x14ac:dyDescent="0.35">
      <c r="A447" s="99">
        <v>425</v>
      </c>
      <c r="B447" s="99" t="s">
        <v>21</v>
      </c>
      <c r="C447" s="80" t="s">
        <v>331</v>
      </c>
      <c r="D447" s="80" t="str">
        <f t="shared" si="68"/>
        <v>REPUESTOS|EJE DE CAMBIO DE REVERSA/QUINTA MARCHA</v>
      </c>
      <c r="E447" s="81" t="s">
        <v>84</v>
      </c>
      <c r="F447" s="82">
        <v>1</v>
      </c>
      <c r="G447" s="83">
        <v>381409.97024088196</v>
      </c>
      <c r="H447" s="84">
        <f t="shared" si="101"/>
        <v>453877.86458664952</v>
      </c>
      <c r="I447" s="84">
        <v>430150.83841349202</v>
      </c>
      <c r="J447" s="84">
        <f t="shared" si="102"/>
        <v>511879.49771205545</v>
      </c>
      <c r="K447" s="84">
        <v>0.91392000000000007</v>
      </c>
      <c r="L447" s="84">
        <f t="shared" si="103"/>
        <v>1.0875648</v>
      </c>
      <c r="M447" s="84">
        <v>19.203199999999999</v>
      </c>
      <c r="N447" s="84">
        <f t="shared" si="104"/>
        <v>22.851807999999998</v>
      </c>
      <c r="O447" s="84">
        <v>14.144000000000002</v>
      </c>
      <c r="P447" s="84">
        <f t="shared" si="105"/>
        <v>16.83136</v>
      </c>
      <c r="Q447" s="84"/>
      <c r="R447" s="84">
        <f t="shared" si="69"/>
        <v>0</v>
      </c>
      <c r="S447" s="86">
        <v>698500</v>
      </c>
      <c r="T447" s="87">
        <f t="shared" si="106"/>
        <v>831215</v>
      </c>
      <c r="U447" s="87">
        <v>897600</v>
      </c>
      <c r="V447" s="87">
        <f t="shared" si="107"/>
        <v>1068144</v>
      </c>
      <c r="W447" s="87">
        <v>570000</v>
      </c>
      <c r="X447" s="87">
        <f t="shared" si="108"/>
        <v>678300</v>
      </c>
      <c r="Y447" s="88">
        <v>1350000</v>
      </c>
      <c r="Z447" s="87">
        <f t="shared" si="118"/>
        <v>1606500</v>
      </c>
      <c r="AA447" s="87">
        <v>1250000</v>
      </c>
      <c r="AB447" s="87">
        <f t="shared" si="109"/>
        <v>1487500</v>
      </c>
      <c r="AC447" s="87"/>
      <c r="AD447" s="87">
        <f t="shared" si="110"/>
        <v>0</v>
      </c>
      <c r="AE447" s="89">
        <v>768400</v>
      </c>
      <c r="AF447" s="90">
        <f t="shared" si="111"/>
        <v>914396</v>
      </c>
      <c r="AG447" s="90">
        <v>987400</v>
      </c>
      <c r="AH447" s="90">
        <f t="shared" si="112"/>
        <v>1175006</v>
      </c>
      <c r="AI447" s="90">
        <v>627000</v>
      </c>
      <c r="AJ447" s="90">
        <f t="shared" si="113"/>
        <v>746130</v>
      </c>
      <c r="AK447" s="90">
        <v>1485000</v>
      </c>
      <c r="AL447" s="90">
        <f t="shared" si="114"/>
        <v>1767150</v>
      </c>
      <c r="AM447" s="90">
        <v>1375000</v>
      </c>
      <c r="AN447" s="90">
        <f t="shared" si="115"/>
        <v>1636250</v>
      </c>
      <c r="AO447" s="90"/>
      <c r="AP447" s="91">
        <f t="shared" si="116"/>
        <v>0</v>
      </c>
      <c r="AQ447" s="92">
        <f t="shared" si="70"/>
        <v>616103.32341362734</v>
      </c>
      <c r="AR447" s="93">
        <f t="shared" si="71"/>
        <v>733162.95486221649</v>
      </c>
      <c r="AS447" s="94">
        <f t="shared" si="72"/>
        <v>771716.94613783062</v>
      </c>
      <c r="AT447" s="94">
        <f t="shared" si="73"/>
        <v>918343.16590401845</v>
      </c>
      <c r="AU447" s="94">
        <f t="shared" si="74"/>
        <v>399000.30463999999</v>
      </c>
      <c r="AV447" s="94">
        <f t="shared" si="75"/>
        <v>474810.36252159998</v>
      </c>
      <c r="AW447" s="94">
        <f t="shared" si="76"/>
        <v>945006.40106666682</v>
      </c>
      <c r="AX447" s="94">
        <f t="shared" si="77"/>
        <v>1124557.6172693335</v>
      </c>
      <c r="AY447" s="94">
        <f t="shared" si="78"/>
        <v>875004.71466666681</v>
      </c>
      <c r="AZ447" s="94">
        <f t="shared" si="79"/>
        <v>1041255.6104533335</v>
      </c>
      <c r="BA447" s="94" t="e">
        <f t="shared" si="80"/>
        <v>#DIV/0!</v>
      </c>
      <c r="BB447" s="95" t="e">
        <f t="shared" si="81"/>
        <v>#DIV/0!</v>
      </c>
      <c r="BC447" s="23"/>
      <c r="BD447" s="96">
        <f t="shared" si="82"/>
        <v>560235</v>
      </c>
      <c r="BE447" s="96">
        <f t="shared" si="83"/>
        <v>673914</v>
      </c>
      <c r="BF447" s="96">
        <f t="shared" si="84"/>
        <v>3</v>
      </c>
      <c r="BG447" s="96">
        <f t="shared" si="85"/>
        <v>58</v>
      </c>
      <c r="BH447" s="96">
        <f t="shared" si="86"/>
        <v>42</v>
      </c>
      <c r="BI447" s="96">
        <f t="shared" si="87"/>
        <v>0</v>
      </c>
      <c r="BJ447" s="97">
        <f t="shared" si="88"/>
        <v>616103</v>
      </c>
      <c r="BK447" s="96">
        <f t="shared" si="89"/>
        <v>771717</v>
      </c>
      <c r="BL447" s="96">
        <f t="shared" si="90"/>
        <v>399000</v>
      </c>
      <c r="BM447" s="96">
        <f t="shared" si="91"/>
        <v>945006</v>
      </c>
      <c r="BN447" s="96">
        <f t="shared" si="92"/>
        <v>875005</v>
      </c>
      <c r="BO447" s="96">
        <f t="shared" si="93"/>
        <v>0</v>
      </c>
      <c r="BP447" s="97">
        <f t="shared" si="94"/>
        <v>616103</v>
      </c>
      <c r="BQ447" s="96">
        <f t="shared" si="95"/>
        <v>942500</v>
      </c>
      <c r="BR447" s="96">
        <f t="shared" si="96"/>
        <v>598500</v>
      </c>
      <c r="BS447" s="96">
        <f t="shared" si="97"/>
        <v>1417500</v>
      </c>
      <c r="BT447" s="96">
        <f t="shared" si="98"/>
        <v>1312500</v>
      </c>
      <c r="BU447" s="98">
        <f t="shared" si="99"/>
        <v>0</v>
      </c>
      <c r="BV447" s="77">
        <f t="shared" si="100"/>
        <v>4887103</v>
      </c>
      <c r="BW447" s="9"/>
      <c r="BX447" s="9"/>
      <c r="BY447" s="9"/>
      <c r="BZ447" s="9"/>
      <c r="CA447" s="9"/>
      <c r="CB447" s="9"/>
      <c r="CC447" s="9"/>
      <c r="CD447" s="9"/>
      <c r="CE447" s="9"/>
      <c r="CF447" s="9"/>
      <c r="CG447" s="9"/>
      <c r="CH447" s="9"/>
      <c r="CI447" s="9"/>
      <c r="CJ447" s="9"/>
      <c r="CK447" s="9"/>
      <c r="CL447" s="9"/>
      <c r="CM447" s="9"/>
      <c r="CN447" s="9"/>
      <c r="CO447" s="9"/>
      <c r="CP447" s="9"/>
    </row>
    <row r="448" spans="1:94" ht="20.25" hidden="1" customHeight="1" x14ac:dyDescent="0.35">
      <c r="A448" s="79">
        <v>426</v>
      </c>
      <c r="B448" s="79" t="s">
        <v>35</v>
      </c>
      <c r="C448" s="80" t="s">
        <v>332</v>
      </c>
      <c r="D448" s="80" t="str">
        <f t="shared" si="68"/>
        <v>MANO DE OBRA|EJE DE ENTRADA</v>
      </c>
      <c r="E448" s="81" t="s">
        <v>10</v>
      </c>
      <c r="F448" s="82">
        <v>1</v>
      </c>
      <c r="G448" s="83">
        <v>537608.17634109198</v>
      </c>
      <c r="H448" s="84">
        <f t="shared" si="101"/>
        <v>639753.72984589939</v>
      </c>
      <c r="I448" s="84">
        <v>537608.17634109198</v>
      </c>
      <c r="J448" s="84">
        <f t="shared" si="102"/>
        <v>639753.72984589939</v>
      </c>
      <c r="K448" s="84">
        <v>0.91392000000000007</v>
      </c>
      <c r="L448" s="84">
        <f t="shared" si="103"/>
        <v>1.0875648</v>
      </c>
      <c r="M448" s="84">
        <v>14.633599999999999</v>
      </c>
      <c r="N448" s="84">
        <f t="shared" si="104"/>
        <v>17.413983999999999</v>
      </c>
      <c r="O448" s="84">
        <v>10.88</v>
      </c>
      <c r="P448" s="84">
        <f t="shared" si="105"/>
        <v>12.9472</v>
      </c>
      <c r="Q448" s="84"/>
      <c r="R448" s="84">
        <f t="shared" si="69"/>
        <v>0</v>
      </c>
      <c r="S448" s="86">
        <v>525000</v>
      </c>
      <c r="T448" s="87">
        <f t="shared" si="106"/>
        <v>624750</v>
      </c>
      <c r="U448" s="87">
        <v>525000</v>
      </c>
      <c r="V448" s="87">
        <f t="shared" si="107"/>
        <v>624750</v>
      </c>
      <c r="W448" s="87">
        <v>525000</v>
      </c>
      <c r="X448" s="87">
        <f t="shared" si="108"/>
        <v>624750</v>
      </c>
      <c r="Y448" s="88">
        <v>525000</v>
      </c>
      <c r="Z448" s="87">
        <f t="shared" si="118"/>
        <v>624750</v>
      </c>
      <c r="AA448" s="87">
        <v>525000</v>
      </c>
      <c r="AB448" s="87">
        <f t="shared" si="109"/>
        <v>624750</v>
      </c>
      <c r="AC448" s="87">
        <v>525000</v>
      </c>
      <c r="AD448" s="87">
        <f t="shared" si="110"/>
        <v>624750</v>
      </c>
      <c r="AE448" s="89">
        <v>577500</v>
      </c>
      <c r="AF448" s="90">
        <f t="shared" si="111"/>
        <v>687225</v>
      </c>
      <c r="AG448" s="90">
        <v>577500</v>
      </c>
      <c r="AH448" s="90">
        <f t="shared" si="112"/>
        <v>687225</v>
      </c>
      <c r="AI448" s="90">
        <v>577500</v>
      </c>
      <c r="AJ448" s="90">
        <f t="shared" si="113"/>
        <v>687225</v>
      </c>
      <c r="AK448" s="90">
        <v>577500</v>
      </c>
      <c r="AL448" s="90">
        <f t="shared" si="114"/>
        <v>687225</v>
      </c>
      <c r="AM448" s="90">
        <v>577500</v>
      </c>
      <c r="AN448" s="90">
        <f t="shared" si="115"/>
        <v>687225</v>
      </c>
      <c r="AO448" s="90">
        <v>577500</v>
      </c>
      <c r="AP448" s="91">
        <f t="shared" si="116"/>
        <v>687225</v>
      </c>
      <c r="AQ448" s="92">
        <f t="shared" si="70"/>
        <v>546702.72544703062</v>
      </c>
      <c r="AR448" s="93">
        <f t="shared" si="71"/>
        <v>650576.24328196642</v>
      </c>
      <c r="AS448" s="94">
        <f t="shared" si="72"/>
        <v>546702.72544703062</v>
      </c>
      <c r="AT448" s="94">
        <f t="shared" si="73"/>
        <v>650576.24328196642</v>
      </c>
      <c r="AU448" s="94">
        <f t="shared" si="74"/>
        <v>367500.30463999999</v>
      </c>
      <c r="AV448" s="94">
        <f t="shared" si="75"/>
        <v>437325.36252159998</v>
      </c>
      <c r="AW448" s="94">
        <f t="shared" si="76"/>
        <v>367504.87786666659</v>
      </c>
      <c r="AX448" s="94">
        <f t="shared" si="77"/>
        <v>437330.80466133321</v>
      </c>
      <c r="AY448" s="94">
        <f t="shared" si="78"/>
        <v>367503.62666666665</v>
      </c>
      <c r="AZ448" s="94">
        <f t="shared" si="79"/>
        <v>437329.31573333329</v>
      </c>
      <c r="BA448" s="94">
        <f t="shared" si="80"/>
        <v>551250</v>
      </c>
      <c r="BB448" s="95">
        <f t="shared" si="81"/>
        <v>655987.5</v>
      </c>
      <c r="BC448" s="23"/>
      <c r="BD448" s="96">
        <f t="shared" si="82"/>
        <v>545806</v>
      </c>
      <c r="BE448" s="96">
        <f t="shared" si="83"/>
        <v>545806</v>
      </c>
      <c r="BF448" s="96">
        <f t="shared" si="84"/>
        <v>3</v>
      </c>
      <c r="BG448" s="96">
        <f t="shared" si="85"/>
        <v>44</v>
      </c>
      <c r="BH448" s="96">
        <f t="shared" si="86"/>
        <v>33</v>
      </c>
      <c r="BI448" s="96">
        <f t="shared" si="87"/>
        <v>550000</v>
      </c>
      <c r="BJ448" s="97">
        <f t="shared" si="88"/>
        <v>546703</v>
      </c>
      <c r="BK448" s="96">
        <f t="shared" si="89"/>
        <v>546703</v>
      </c>
      <c r="BL448" s="96">
        <f t="shared" si="90"/>
        <v>367500</v>
      </c>
      <c r="BM448" s="96">
        <f t="shared" si="91"/>
        <v>367505</v>
      </c>
      <c r="BN448" s="96">
        <f t="shared" si="92"/>
        <v>367504</v>
      </c>
      <c r="BO448" s="96">
        <f t="shared" si="93"/>
        <v>551250</v>
      </c>
      <c r="BP448" s="97">
        <f t="shared" si="94"/>
        <v>546703</v>
      </c>
      <c r="BQ448" s="96">
        <f t="shared" si="95"/>
        <v>546703</v>
      </c>
      <c r="BR448" s="96">
        <f t="shared" si="96"/>
        <v>551250</v>
      </c>
      <c r="BS448" s="96">
        <f t="shared" si="97"/>
        <v>551250</v>
      </c>
      <c r="BT448" s="96">
        <f t="shared" si="98"/>
        <v>551250</v>
      </c>
      <c r="BU448" s="98">
        <f t="shared" si="99"/>
        <v>551250</v>
      </c>
      <c r="BV448" s="77">
        <f t="shared" si="100"/>
        <v>3298406</v>
      </c>
      <c r="BW448" s="9"/>
      <c r="BX448" s="9"/>
      <c r="BY448" s="9"/>
      <c r="BZ448" s="9"/>
      <c r="CA448" s="9"/>
      <c r="CB448" s="9"/>
      <c r="CC448" s="9"/>
      <c r="CD448" s="9"/>
      <c r="CE448" s="9"/>
      <c r="CF448" s="9"/>
      <c r="CG448" s="9"/>
      <c r="CH448" s="9"/>
      <c r="CI448" s="9"/>
      <c r="CJ448" s="9"/>
      <c r="CK448" s="9"/>
      <c r="CL448" s="9"/>
      <c r="CM448" s="9"/>
      <c r="CN448" s="9"/>
      <c r="CO448" s="9"/>
      <c r="CP448" s="9"/>
    </row>
    <row r="449" spans="1:94" ht="20.25" hidden="1" customHeight="1" x14ac:dyDescent="0.35">
      <c r="A449" s="99">
        <v>427</v>
      </c>
      <c r="B449" s="99" t="s">
        <v>21</v>
      </c>
      <c r="C449" s="80" t="s">
        <v>332</v>
      </c>
      <c r="D449" s="80" t="str">
        <f t="shared" si="68"/>
        <v>REPUESTOS|EJE DE ENTRADA</v>
      </c>
      <c r="E449" s="81" t="s">
        <v>84</v>
      </c>
      <c r="F449" s="82">
        <v>1</v>
      </c>
      <c r="G449" s="83">
        <v>385373.13402074098</v>
      </c>
      <c r="H449" s="84">
        <f t="shared" si="101"/>
        <v>458594.02948468173</v>
      </c>
      <c r="I449" s="84">
        <v>434113.99118202401</v>
      </c>
      <c r="J449" s="84">
        <f t="shared" si="102"/>
        <v>516595.64950660855</v>
      </c>
      <c r="K449" s="84">
        <v>0.91392000000000007</v>
      </c>
      <c r="L449" s="84">
        <f t="shared" si="103"/>
        <v>1.0875648</v>
      </c>
      <c r="M449" s="84">
        <v>16.461440000000003</v>
      </c>
      <c r="N449" s="84">
        <f t="shared" si="104"/>
        <v>19.589113600000005</v>
      </c>
      <c r="O449" s="84">
        <v>14.144000000000002</v>
      </c>
      <c r="P449" s="84">
        <f t="shared" si="105"/>
        <v>16.83136</v>
      </c>
      <c r="Q449" s="84"/>
      <c r="R449" s="84">
        <f t="shared" si="69"/>
        <v>0</v>
      </c>
      <c r="S449" s="86">
        <v>895000</v>
      </c>
      <c r="T449" s="87">
        <f t="shared" si="106"/>
        <v>1065050</v>
      </c>
      <c r="U449" s="87">
        <v>1258000</v>
      </c>
      <c r="V449" s="87">
        <f t="shared" si="107"/>
        <v>1497020</v>
      </c>
      <c r="W449" s="87">
        <v>590000</v>
      </c>
      <c r="X449" s="87">
        <f t="shared" si="108"/>
        <v>702100</v>
      </c>
      <c r="Y449" s="88">
        <v>1980000</v>
      </c>
      <c r="Z449" s="87">
        <f t="shared" si="118"/>
        <v>2356200</v>
      </c>
      <c r="AA449" s="87">
        <v>1900000</v>
      </c>
      <c r="AB449" s="87">
        <f t="shared" si="109"/>
        <v>2261000</v>
      </c>
      <c r="AC449" s="87">
        <v>450000</v>
      </c>
      <c r="AD449" s="87">
        <f t="shared" si="110"/>
        <v>535500</v>
      </c>
      <c r="AE449" s="89">
        <v>984500</v>
      </c>
      <c r="AF449" s="90">
        <f t="shared" si="111"/>
        <v>1171555</v>
      </c>
      <c r="AG449" s="90">
        <v>1383800</v>
      </c>
      <c r="AH449" s="90">
        <f t="shared" si="112"/>
        <v>1646722</v>
      </c>
      <c r="AI449" s="90">
        <v>649000</v>
      </c>
      <c r="AJ449" s="90">
        <f t="shared" si="113"/>
        <v>772310</v>
      </c>
      <c r="AK449" s="90">
        <v>2178000</v>
      </c>
      <c r="AL449" s="90">
        <f t="shared" si="114"/>
        <v>2591820</v>
      </c>
      <c r="AM449" s="90">
        <v>2090000</v>
      </c>
      <c r="AN449" s="90">
        <f t="shared" si="115"/>
        <v>2487100</v>
      </c>
      <c r="AO449" s="90">
        <v>495000</v>
      </c>
      <c r="AP449" s="91">
        <f t="shared" si="116"/>
        <v>589050</v>
      </c>
      <c r="AQ449" s="92">
        <f t="shared" si="70"/>
        <v>754957.71134024707</v>
      </c>
      <c r="AR449" s="93">
        <f t="shared" si="71"/>
        <v>898399.67649489397</v>
      </c>
      <c r="AS449" s="94">
        <f t="shared" si="72"/>
        <v>1025304.6637273413</v>
      </c>
      <c r="AT449" s="94">
        <f t="shared" si="73"/>
        <v>1220112.5498355362</v>
      </c>
      <c r="AU449" s="94">
        <f t="shared" si="74"/>
        <v>413000.30463999999</v>
      </c>
      <c r="AV449" s="94">
        <f t="shared" si="75"/>
        <v>491470.36252159998</v>
      </c>
      <c r="AW449" s="94">
        <f t="shared" si="76"/>
        <v>1386005.4871466665</v>
      </c>
      <c r="AX449" s="94">
        <f t="shared" si="77"/>
        <v>1649346.5297045331</v>
      </c>
      <c r="AY449" s="94">
        <f t="shared" si="78"/>
        <v>1330004.7146666667</v>
      </c>
      <c r="AZ449" s="94">
        <f t="shared" si="79"/>
        <v>1582705.6104533332</v>
      </c>
      <c r="BA449" s="94">
        <f t="shared" si="80"/>
        <v>472500</v>
      </c>
      <c r="BB449" s="95">
        <f t="shared" si="81"/>
        <v>562275</v>
      </c>
      <c r="BC449" s="23"/>
      <c r="BD449" s="96">
        <f t="shared" si="82"/>
        <v>634524</v>
      </c>
      <c r="BE449" s="96">
        <f t="shared" si="83"/>
        <v>785114</v>
      </c>
      <c r="BF449" s="96">
        <f t="shared" si="84"/>
        <v>3</v>
      </c>
      <c r="BG449" s="96">
        <f t="shared" si="85"/>
        <v>49</v>
      </c>
      <c r="BH449" s="96">
        <f t="shared" si="86"/>
        <v>42</v>
      </c>
      <c r="BI449" s="96">
        <f t="shared" si="87"/>
        <v>471429</v>
      </c>
      <c r="BJ449" s="97">
        <f t="shared" si="88"/>
        <v>754958</v>
      </c>
      <c r="BK449" s="96">
        <f t="shared" si="89"/>
        <v>1025305</v>
      </c>
      <c r="BL449" s="96">
        <f t="shared" si="90"/>
        <v>413000</v>
      </c>
      <c r="BM449" s="96">
        <f t="shared" si="91"/>
        <v>1386005</v>
      </c>
      <c r="BN449" s="96">
        <f t="shared" si="92"/>
        <v>1330005</v>
      </c>
      <c r="BO449" s="96">
        <f t="shared" si="93"/>
        <v>472500</v>
      </c>
      <c r="BP449" s="97">
        <f t="shared" si="94"/>
        <v>939750</v>
      </c>
      <c r="BQ449" s="96">
        <f t="shared" si="95"/>
        <v>1320900</v>
      </c>
      <c r="BR449" s="96">
        <f t="shared" si="96"/>
        <v>619500</v>
      </c>
      <c r="BS449" s="96">
        <f t="shared" si="97"/>
        <v>2079000</v>
      </c>
      <c r="BT449" s="96">
        <f t="shared" si="98"/>
        <v>1995000</v>
      </c>
      <c r="BU449" s="98">
        <f t="shared" si="99"/>
        <v>472500</v>
      </c>
      <c r="BV449" s="77">
        <f t="shared" si="100"/>
        <v>7426650</v>
      </c>
      <c r="BW449" s="9"/>
      <c r="BX449" s="9"/>
      <c r="BY449" s="9"/>
      <c r="BZ449" s="9"/>
      <c r="CA449" s="9"/>
      <c r="CB449" s="9"/>
      <c r="CC449" s="9"/>
      <c r="CD449" s="9"/>
      <c r="CE449" s="9"/>
      <c r="CF449" s="9"/>
      <c r="CG449" s="9"/>
      <c r="CH449" s="9"/>
      <c r="CI449" s="9"/>
      <c r="CJ449" s="9"/>
      <c r="CK449" s="9"/>
      <c r="CL449" s="9"/>
      <c r="CM449" s="9"/>
      <c r="CN449" s="9"/>
      <c r="CO449" s="9"/>
      <c r="CP449" s="9"/>
    </row>
    <row r="450" spans="1:94" ht="20.25" hidden="1" customHeight="1" x14ac:dyDescent="0.35">
      <c r="A450" s="79">
        <v>428</v>
      </c>
      <c r="B450" s="79" t="s">
        <v>35</v>
      </c>
      <c r="C450" s="80" t="s">
        <v>333</v>
      </c>
      <c r="D450" s="80" t="str">
        <f t="shared" si="68"/>
        <v>MANO DE OBRA|EJE DE SELECCION Y CAMBIO</v>
      </c>
      <c r="E450" s="81" t="s">
        <v>10</v>
      </c>
      <c r="F450" s="82">
        <v>1</v>
      </c>
      <c r="G450" s="83">
        <v>537608.17634109198</v>
      </c>
      <c r="H450" s="84">
        <f t="shared" si="101"/>
        <v>639753.72984589939</v>
      </c>
      <c r="I450" s="84">
        <v>537608.17634109198</v>
      </c>
      <c r="J450" s="84">
        <f t="shared" si="102"/>
        <v>639753.72984589939</v>
      </c>
      <c r="K450" s="84">
        <v>0.91392000000000007</v>
      </c>
      <c r="L450" s="84">
        <f t="shared" si="103"/>
        <v>1.0875648</v>
      </c>
      <c r="M450" s="84">
        <v>14.633599999999999</v>
      </c>
      <c r="N450" s="84">
        <f t="shared" si="104"/>
        <v>17.413983999999999</v>
      </c>
      <c r="O450" s="84">
        <v>10.88</v>
      </c>
      <c r="P450" s="84">
        <f t="shared" si="105"/>
        <v>12.9472</v>
      </c>
      <c r="Q450" s="84"/>
      <c r="R450" s="84">
        <f t="shared" si="69"/>
        <v>0</v>
      </c>
      <c r="S450" s="86">
        <v>525000</v>
      </c>
      <c r="T450" s="87">
        <f t="shared" si="106"/>
        <v>624750</v>
      </c>
      <c r="U450" s="87">
        <v>525000</v>
      </c>
      <c r="V450" s="87">
        <f t="shared" si="107"/>
        <v>624750</v>
      </c>
      <c r="W450" s="87">
        <v>525000</v>
      </c>
      <c r="X450" s="87">
        <f t="shared" si="108"/>
        <v>624750</v>
      </c>
      <c r="Y450" s="88">
        <v>525000</v>
      </c>
      <c r="Z450" s="87">
        <f t="shared" si="118"/>
        <v>624750</v>
      </c>
      <c r="AA450" s="87">
        <v>525000</v>
      </c>
      <c r="AB450" s="87">
        <f t="shared" si="109"/>
        <v>624750</v>
      </c>
      <c r="AC450" s="87">
        <v>525000</v>
      </c>
      <c r="AD450" s="87">
        <f t="shared" si="110"/>
        <v>624750</v>
      </c>
      <c r="AE450" s="89">
        <v>577500</v>
      </c>
      <c r="AF450" s="90">
        <f t="shared" si="111"/>
        <v>687225</v>
      </c>
      <c r="AG450" s="90">
        <v>577500</v>
      </c>
      <c r="AH450" s="90">
        <f t="shared" si="112"/>
        <v>687225</v>
      </c>
      <c r="AI450" s="90">
        <v>577500</v>
      </c>
      <c r="AJ450" s="90">
        <f t="shared" si="113"/>
        <v>687225</v>
      </c>
      <c r="AK450" s="90">
        <v>577500</v>
      </c>
      <c r="AL450" s="90">
        <f t="shared" si="114"/>
        <v>687225</v>
      </c>
      <c r="AM450" s="90">
        <v>577500</v>
      </c>
      <c r="AN450" s="90">
        <f t="shared" si="115"/>
        <v>687225</v>
      </c>
      <c r="AO450" s="90">
        <v>577500</v>
      </c>
      <c r="AP450" s="91">
        <f t="shared" si="116"/>
        <v>687225</v>
      </c>
      <c r="AQ450" s="92">
        <f t="shared" si="70"/>
        <v>546702.72544703062</v>
      </c>
      <c r="AR450" s="93">
        <f t="shared" si="71"/>
        <v>650576.24328196642</v>
      </c>
      <c r="AS450" s="94">
        <f t="shared" si="72"/>
        <v>546702.72544703062</v>
      </c>
      <c r="AT450" s="94">
        <f t="shared" si="73"/>
        <v>650576.24328196642</v>
      </c>
      <c r="AU450" s="94">
        <f t="shared" si="74"/>
        <v>367500.30463999999</v>
      </c>
      <c r="AV450" s="94">
        <f t="shared" si="75"/>
        <v>437325.36252159998</v>
      </c>
      <c r="AW450" s="94">
        <f t="shared" si="76"/>
        <v>367504.87786666659</v>
      </c>
      <c r="AX450" s="94">
        <f t="shared" si="77"/>
        <v>437330.80466133321</v>
      </c>
      <c r="AY450" s="94">
        <f t="shared" si="78"/>
        <v>367503.62666666665</v>
      </c>
      <c r="AZ450" s="94">
        <f t="shared" si="79"/>
        <v>437329.31573333329</v>
      </c>
      <c r="BA450" s="94">
        <f t="shared" si="80"/>
        <v>551250</v>
      </c>
      <c r="BB450" s="95">
        <f t="shared" si="81"/>
        <v>655987.5</v>
      </c>
      <c r="BC450" s="23"/>
      <c r="BD450" s="96">
        <f t="shared" si="82"/>
        <v>545806</v>
      </c>
      <c r="BE450" s="96">
        <f t="shared" si="83"/>
        <v>545806</v>
      </c>
      <c r="BF450" s="96">
        <f t="shared" si="84"/>
        <v>3</v>
      </c>
      <c r="BG450" s="96">
        <f t="shared" si="85"/>
        <v>44</v>
      </c>
      <c r="BH450" s="96">
        <f t="shared" si="86"/>
        <v>33</v>
      </c>
      <c r="BI450" s="96">
        <f t="shared" si="87"/>
        <v>550000</v>
      </c>
      <c r="BJ450" s="97">
        <f t="shared" si="88"/>
        <v>546703</v>
      </c>
      <c r="BK450" s="96">
        <f t="shared" si="89"/>
        <v>546703</v>
      </c>
      <c r="BL450" s="96">
        <f t="shared" si="90"/>
        <v>367500</v>
      </c>
      <c r="BM450" s="96">
        <f t="shared" si="91"/>
        <v>367505</v>
      </c>
      <c r="BN450" s="96">
        <f t="shared" si="92"/>
        <v>367504</v>
      </c>
      <c r="BO450" s="96">
        <f t="shared" si="93"/>
        <v>551250</v>
      </c>
      <c r="BP450" s="97">
        <f t="shared" si="94"/>
        <v>546703</v>
      </c>
      <c r="BQ450" s="96">
        <f t="shared" si="95"/>
        <v>546703</v>
      </c>
      <c r="BR450" s="96">
        <f t="shared" si="96"/>
        <v>551250</v>
      </c>
      <c r="BS450" s="96">
        <f t="shared" si="97"/>
        <v>551250</v>
      </c>
      <c r="BT450" s="96">
        <f t="shared" si="98"/>
        <v>551250</v>
      </c>
      <c r="BU450" s="98">
        <f t="shared" si="99"/>
        <v>551250</v>
      </c>
      <c r="BV450" s="77">
        <f t="shared" si="100"/>
        <v>3298406</v>
      </c>
      <c r="BW450" s="9"/>
      <c r="BX450" s="9"/>
      <c r="BY450" s="9"/>
      <c r="BZ450" s="9"/>
      <c r="CA450" s="9"/>
      <c r="CB450" s="9"/>
      <c r="CC450" s="9"/>
      <c r="CD450" s="9"/>
      <c r="CE450" s="9"/>
      <c r="CF450" s="9"/>
      <c r="CG450" s="9"/>
      <c r="CH450" s="9"/>
      <c r="CI450" s="9"/>
      <c r="CJ450" s="9"/>
      <c r="CK450" s="9"/>
      <c r="CL450" s="9"/>
      <c r="CM450" s="9"/>
      <c r="CN450" s="9"/>
      <c r="CO450" s="9"/>
      <c r="CP450" s="9"/>
    </row>
    <row r="451" spans="1:94" ht="20.25" hidden="1" customHeight="1" x14ac:dyDescent="0.35">
      <c r="A451" s="99">
        <v>429</v>
      </c>
      <c r="B451" s="99" t="s">
        <v>21</v>
      </c>
      <c r="C451" s="80" t="s">
        <v>333</v>
      </c>
      <c r="D451" s="80" t="str">
        <f t="shared" si="68"/>
        <v>REPUESTOS|EJE DE SELECCION Y CAMBIO</v>
      </c>
      <c r="E451" s="81" t="s">
        <v>84</v>
      </c>
      <c r="F451" s="82">
        <v>1</v>
      </c>
      <c r="G451" s="83">
        <v>389336.28678927297</v>
      </c>
      <c r="H451" s="84">
        <f t="shared" si="101"/>
        <v>463310.18127923482</v>
      </c>
      <c r="I451" s="84">
        <v>438077.143950556</v>
      </c>
      <c r="J451" s="84">
        <f t="shared" si="102"/>
        <v>521311.80130116164</v>
      </c>
      <c r="K451" s="84">
        <v>0.91392000000000007</v>
      </c>
      <c r="L451" s="84">
        <f t="shared" si="103"/>
        <v>1.0875648</v>
      </c>
      <c r="M451" s="84">
        <v>37.481600000000007</v>
      </c>
      <c r="N451" s="84">
        <f t="shared" si="104"/>
        <v>44.603104000000009</v>
      </c>
      <c r="O451" s="84">
        <v>15.232000000000001</v>
      </c>
      <c r="P451" s="84">
        <f t="shared" si="105"/>
        <v>18.126080000000002</v>
      </c>
      <c r="Q451" s="84"/>
      <c r="R451" s="84">
        <f t="shared" si="69"/>
        <v>0</v>
      </c>
      <c r="S451" s="86">
        <v>56200</v>
      </c>
      <c r="T451" s="87">
        <f t="shared" si="106"/>
        <v>66878</v>
      </c>
      <c r="U451" s="87">
        <v>125000</v>
      </c>
      <c r="V451" s="87">
        <f t="shared" si="107"/>
        <v>148750</v>
      </c>
      <c r="W451" s="87">
        <v>500000</v>
      </c>
      <c r="X451" s="87">
        <f t="shared" si="108"/>
        <v>595000</v>
      </c>
      <c r="Y451" s="88">
        <v>980000</v>
      </c>
      <c r="Z451" s="87">
        <f t="shared" si="118"/>
        <v>1166200</v>
      </c>
      <c r="AA451" s="87">
        <v>950000</v>
      </c>
      <c r="AB451" s="87">
        <f t="shared" si="109"/>
        <v>1130500</v>
      </c>
      <c r="AC451" s="87">
        <v>800000</v>
      </c>
      <c r="AD451" s="87">
        <f t="shared" si="110"/>
        <v>952000</v>
      </c>
      <c r="AE451" s="89">
        <v>61800</v>
      </c>
      <c r="AF451" s="90">
        <f t="shared" si="111"/>
        <v>73542</v>
      </c>
      <c r="AG451" s="90">
        <v>137500</v>
      </c>
      <c r="AH451" s="90">
        <f t="shared" si="112"/>
        <v>163625</v>
      </c>
      <c r="AI451" s="90">
        <v>550000</v>
      </c>
      <c r="AJ451" s="90">
        <f t="shared" si="113"/>
        <v>654500</v>
      </c>
      <c r="AK451" s="90">
        <v>1078000</v>
      </c>
      <c r="AL451" s="90">
        <f t="shared" si="114"/>
        <v>1282820</v>
      </c>
      <c r="AM451" s="90">
        <v>1045000</v>
      </c>
      <c r="AN451" s="90">
        <f t="shared" si="115"/>
        <v>1243550</v>
      </c>
      <c r="AO451" s="90">
        <v>880000</v>
      </c>
      <c r="AP451" s="91">
        <f t="shared" si="116"/>
        <v>1047200</v>
      </c>
      <c r="AQ451" s="92">
        <f t="shared" si="70"/>
        <v>169112.09559642433</v>
      </c>
      <c r="AR451" s="93">
        <f t="shared" si="71"/>
        <v>201243.39375974494</v>
      </c>
      <c r="AS451" s="94">
        <f t="shared" si="72"/>
        <v>233525.71465018531</v>
      </c>
      <c r="AT451" s="94">
        <f t="shared" si="73"/>
        <v>277895.60043372051</v>
      </c>
      <c r="AU451" s="94">
        <f t="shared" si="74"/>
        <v>350000.30463999999</v>
      </c>
      <c r="AV451" s="94">
        <f t="shared" si="75"/>
        <v>416500.36252159998</v>
      </c>
      <c r="AW451" s="94">
        <f t="shared" si="76"/>
        <v>686012.49386666669</v>
      </c>
      <c r="AX451" s="94">
        <f t="shared" si="77"/>
        <v>816354.86770133337</v>
      </c>
      <c r="AY451" s="94">
        <f t="shared" si="78"/>
        <v>665005.07733333332</v>
      </c>
      <c r="AZ451" s="94">
        <f t="shared" si="79"/>
        <v>791356.04202666658</v>
      </c>
      <c r="BA451" s="94">
        <f t="shared" si="80"/>
        <v>840000</v>
      </c>
      <c r="BB451" s="95">
        <f t="shared" si="81"/>
        <v>999600</v>
      </c>
      <c r="BC451" s="23"/>
      <c r="BD451" s="96">
        <f t="shared" si="82"/>
        <v>82094</v>
      </c>
      <c r="BE451" s="96">
        <f t="shared" si="83"/>
        <v>170887</v>
      </c>
      <c r="BF451" s="96">
        <f t="shared" si="84"/>
        <v>3</v>
      </c>
      <c r="BG451" s="96">
        <f t="shared" si="85"/>
        <v>112</v>
      </c>
      <c r="BH451" s="96">
        <f t="shared" si="86"/>
        <v>46</v>
      </c>
      <c r="BI451" s="96">
        <f t="shared" si="87"/>
        <v>838095</v>
      </c>
      <c r="BJ451" s="97">
        <f t="shared" si="88"/>
        <v>169112</v>
      </c>
      <c r="BK451" s="96">
        <f t="shared" si="89"/>
        <v>233526</v>
      </c>
      <c r="BL451" s="96">
        <f t="shared" si="90"/>
        <v>350000</v>
      </c>
      <c r="BM451" s="96">
        <f t="shared" si="91"/>
        <v>686012</v>
      </c>
      <c r="BN451" s="96">
        <f t="shared" si="92"/>
        <v>665005</v>
      </c>
      <c r="BO451" s="96">
        <f t="shared" si="93"/>
        <v>840000</v>
      </c>
      <c r="BP451" s="97">
        <f t="shared" si="94"/>
        <v>59000</v>
      </c>
      <c r="BQ451" s="96">
        <f t="shared" si="95"/>
        <v>131250</v>
      </c>
      <c r="BR451" s="96">
        <f t="shared" si="96"/>
        <v>525000</v>
      </c>
      <c r="BS451" s="96">
        <f t="shared" si="97"/>
        <v>1029000</v>
      </c>
      <c r="BT451" s="96">
        <f t="shared" si="98"/>
        <v>997500</v>
      </c>
      <c r="BU451" s="98">
        <f t="shared" si="99"/>
        <v>840000</v>
      </c>
      <c r="BV451" s="77">
        <f t="shared" si="100"/>
        <v>3581750</v>
      </c>
      <c r="BW451" s="9"/>
      <c r="BX451" s="9"/>
      <c r="BY451" s="9"/>
      <c r="BZ451" s="9"/>
      <c r="CA451" s="9"/>
      <c r="CB451" s="9"/>
      <c r="CC451" s="9"/>
      <c r="CD451" s="9"/>
      <c r="CE451" s="9"/>
      <c r="CF451" s="9"/>
      <c r="CG451" s="9"/>
      <c r="CH451" s="9"/>
      <c r="CI451" s="9"/>
      <c r="CJ451" s="9"/>
      <c r="CK451" s="9"/>
      <c r="CL451" s="9"/>
      <c r="CM451" s="9"/>
      <c r="CN451" s="9"/>
      <c r="CO451" s="9"/>
      <c r="CP451" s="9"/>
    </row>
    <row r="452" spans="1:94" ht="20.25" hidden="1" customHeight="1" x14ac:dyDescent="0.35">
      <c r="A452" s="79">
        <v>430</v>
      </c>
      <c r="B452" s="79" t="s">
        <v>35</v>
      </c>
      <c r="C452" s="80" t="s">
        <v>334</v>
      </c>
      <c r="D452" s="80" t="str">
        <f t="shared" si="68"/>
        <v>MANO DE OBRA|EJE DEL ENGRANAJE DEL PIÑON DIFERENCIAL</v>
      </c>
      <c r="E452" s="81" t="s">
        <v>10</v>
      </c>
      <c r="F452" s="82">
        <v>1</v>
      </c>
      <c r="G452" s="83">
        <v>537608.17634109198</v>
      </c>
      <c r="H452" s="84">
        <f t="shared" si="101"/>
        <v>639753.72984589939</v>
      </c>
      <c r="I452" s="84">
        <v>537608.17634109198</v>
      </c>
      <c r="J452" s="84">
        <f t="shared" si="102"/>
        <v>639753.72984589939</v>
      </c>
      <c r="K452" s="84">
        <v>0.91392000000000007</v>
      </c>
      <c r="L452" s="84">
        <f t="shared" si="103"/>
        <v>1.0875648</v>
      </c>
      <c r="M452" s="84">
        <v>14.633599999999999</v>
      </c>
      <c r="N452" s="84">
        <f t="shared" si="104"/>
        <v>17.413983999999999</v>
      </c>
      <c r="O452" s="84">
        <v>10.88</v>
      </c>
      <c r="P452" s="84">
        <f t="shared" si="105"/>
        <v>12.9472</v>
      </c>
      <c r="Q452" s="84"/>
      <c r="R452" s="84">
        <f t="shared" si="69"/>
        <v>0</v>
      </c>
      <c r="S452" s="86">
        <v>525000</v>
      </c>
      <c r="T452" s="87">
        <f t="shared" si="106"/>
        <v>624750</v>
      </c>
      <c r="U452" s="87">
        <v>525000</v>
      </c>
      <c r="V452" s="87">
        <f t="shared" si="107"/>
        <v>624750</v>
      </c>
      <c r="W452" s="87">
        <v>525000</v>
      </c>
      <c r="X452" s="87">
        <f t="shared" si="108"/>
        <v>624750</v>
      </c>
      <c r="Y452" s="88">
        <v>525000</v>
      </c>
      <c r="Z452" s="87">
        <f t="shared" si="118"/>
        <v>624750</v>
      </c>
      <c r="AA452" s="87">
        <v>525000</v>
      </c>
      <c r="AB452" s="87">
        <f t="shared" si="109"/>
        <v>624750</v>
      </c>
      <c r="AC452" s="87">
        <v>525000</v>
      </c>
      <c r="AD452" s="87">
        <f t="shared" si="110"/>
        <v>624750</v>
      </c>
      <c r="AE452" s="89">
        <v>577500</v>
      </c>
      <c r="AF452" s="90">
        <f t="shared" si="111"/>
        <v>687225</v>
      </c>
      <c r="AG452" s="90">
        <v>577500</v>
      </c>
      <c r="AH452" s="90">
        <f t="shared" si="112"/>
        <v>687225</v>
      </c>
      <c r="AI452" s="90">
        <v>577500</v>
      </c>
      <c r="AJ452" s="90">
        <f t="shared" si="113"/>
        <v>687225</v>
      </c>
      <c r="AK452" s="90">
        <v>577500</v>
      </c>
      <c r="AL452" s="90">
        <f t="shared" si="114"/>
        <v>687225</v>
      </c>
      <c r="AM452" s="90">
        <v>577500</v>
      </c>
      <c r="AN452" s="90">
        <f t="shared" si="115"/>
        <v>687225</v>
      </c>
      <c r="AO452" s="90">
        <v>577500</v>
      </c>
      <c r="AP452" s="91">
        <f t="shared" si="116"/>
        <v>687225</v>
      </c>
      <c r="AQ452" s="92">
        <f t="shared" si="70"/>
        <v>546702.72544703062</v>
      </c>
      <c r="AR452" s="93">
        <f t="shared" si="71"/>
        <v>650576.24328196642</v>
      </c>
      <c r="AS452" s="94">
        <f t="shared" si="72"/>
        <v>546702.72544703062</v>
      </c>
      <c r="AT452" s="94">
        <f t="shared" si="73"/>
        <v>650576.24328196642</v>
      </c>
      <c r="AU452" s="94">
        <f t="shared" si="74"/>
        <v>367500.30463999999</v>
      </c>
      <c r="AV452" s="94">
        <f t="shared" si="75"/>
        <v>437325.36252159998</v>
      </c>
      <c r="AW452" s="94">
        <f t="shared" si="76"/>
        <v>367504.87786666659</v>
      </c>
      <c r="AX452" s="94">
        <f t="shared" si="77"/>
        <v>437330.80466133321</v>
      </c>
      <c r="AY452" s="94">
        <f t="shared" si="78"/>
        <v>367503.62666666665</v>
      </c>
      <c r="AZ452" s="94">
        <f t="shared" si="79"/>
        <v>437329.31573333329</v>
      </c>
      <c r="BA452" s="94">
        <f t="shared" si="80"/>
        <v>551250</v>
      </c>
      <c r="BB452" s="95">
        <f t="shared" si="81"/>
        <v>655987.5</v>
      </c>
      <c r="BC452" s="23"/>
      <c r="BD452" s="96">
        <f t="shared" si="82"/>
        <v>545806</v>
      </c>
      <c r="BE452" s="96">
        <f t="shared" si="83"/>
        <v>545806</v>
      </c>
      <c r="BF452" s="96">
        <f t="shared" si="84"/>
        <v>3</v>
      </c>
      <c r="BG452" s="96">
        <f t="shared" si="85"/>
        <v>44</v>
      </c>
      <c r="BH452" s="96">
        <f t="shared" si="86"/>
        <v>33</v>
      </c>
      <c r="BI452" s="96">
        <f t="shared" si="87"/>
        <v>550000</v>
      </c>
      <c r="BJ452" s="97">
        <f t="shared" si="88"/>
        <v>546703</v>
      </c>
      <c r="BK452" s="96">
        <f t="shared" si="89"/>
        <v>546703</v>
      </c>
      <c r="BL452" s="96">
        <f t="shared" si="90"/>
        <v>367500</v>
      </c>
      <c r="BM452" s="96">
        <f t="shared" si="91"/>
        <v>367505</v>
      </c>
      <c r="BN452" s="96">
        <f t="shared" si="92"/>
        <v>367504</v>
      </c>
      <c r="BO452" s="96">
        <f t="shared" si="93"/>
        <v>551250</v>
      </c>
      <c r="BP452" s="97">
        <f t="shared" si="94"/>
        <v>546703</v>
      </c>
      <c r="BQ452" s="96">
        <f t="shared" si="95"/>
        <v>546703</v>
      </c>
      <c r="BR452" s="96">
        <f t="shared" si="96"/>
        <v>551250</v>
      </c>
      <c r="BS452" s="96">
        <f t="shared" si="97"/>
        <v>551250</v>
      </c>
      <c r="BT452" s="96">
        <f t="shared" si="98"/>
        <v>551250</v>
      </c>
      <c r="BU452" s="98">
        <f t="shared" si="99"/>
        <v>551250</v>
      </c>
      <c r="BV452" s="77">
        <f t="shared" si="100"/>
        <v>3298406</v>
      </c>
      <c r="BW452" s="9"/>
      <c r="BX452" s="9"/>
      <c r="BY452" s="9"/>
      <c r="BZ452" s="9"/>
      <c r="CA452" s="9"/>
      <c r="CB452" s="9"/>
      <c r="CC452" s="9"/>
      <c r="CD452" s="9"/>
      <c r="CE452" s="9"/>
      <c r="CF452" s="9"/>
      <c r="CG452" s="9"/>
      <c r="CH452" s="9"/>
      <c r="CI452" s="9"/>
      <c r="CJ452" s="9"/>
      <c r="CK452" s="9"/>
      <c r="CL452" s="9"/>
      <c r="CM452" s="9"/>
      <c r="CN452" s="9"/>
      <c r="CO452" s="9"/>
      <c r="CP452" s="9"/>
    </row>
    <row r="453" spans="1:94" ht="20.25" hidden="1" customHeight="1" x14ac:dyDescent="0.35">
      <c r="A453" s="99">
        <v>431</v>
      </c>
      <c r="B453" s="99" t="s">
        <v>21</v>
      </c>
      <c r="C453" s="80" t="s">
        <v>334</v>
      </c>
      <c r="D453" s="80" t="str">
        <f t="shared" si="68"/>
        <v>REPUESTOS|EJE DEL ENGRANAJE DEL PIÑON DIFERENCIAL</v>
      </c>
      <c r="E453" s="81" t="s">
        <v>84</v>
      </c>
      <c r="F453" s="82">
        <v>1</v>
      </c>
      <c r="G453" s="83">
        <v>393299.43955780502</v>
      </c>
      <c r="H453" s="84">
        <f t="shared" si="101"/>
        <v>468026.33307378797</v>
      </c>
      <c r="I453" s="84">
        <v>442040.30773041502</v>
      </c>
      <c r="J453" s="84">
        <f t="shared" si="102"/>
        <v>526027.96619919385</v>
      </c>
      <c r="K453" s="84">
        <v>0.91392000000000007</v>
      </c>
      <c r="L453" s="84">
        <f t="shared" si="103"/>
        <v>1.0875648</v>
      </c>
      <c r="M453" s="84">
        <v>31.084160000000004</v>
      </c>
      <c r="N453" s="84">
        <f t="shared" si="104"/>
        <v>36.990150400000005</v>
      </c>
      <c r="O453" s="84">
        <v>14.144000000000002</v>
      </c>
      <c r="P453" s="84">
        <f t="shared" si="105"/>
        <v>16.83136</v>
      </c>
      <c r="Q453" s="84"/>
      <c r="R453" s="84">
        <f t="shared" si="69"/>
        <v>0</v>
      </c>
      <c r="S453" s="86">
        <v>985000</v>
      </c>
      <c r="T453" s="87">
        <f t="shared" si="106"/>
        <v>1172150</v>
      </c>
      <c r="U453" s="87">
        <v>1232500</v>
      </c>
      <c r="V453" s="87">
        <f t="shared" si="107"/>
        <v>1466675</v>
      </c>
      <c r="W453" s="87">
        <v>1590000</v>
      </c>
      <c r="X453" s="87">
        <f t="shared" si="108"/>
        <v>1892100</v>
      </c>
      <c r="Y453" s="88">
        <v>1250000</v>
      </c>
      <c r="Z453" s="87">
        <f t="shared" si="118"/>
        <v>1487500</v>
      </c>
      <c r="AA453" s="87">
        <v>950000</v>
      </c>
      <c r="AB453" s="87">
        <f t="shared" si="109"/>
        <v>1130500</v>
      </c>
      <c r="AC453" s="87">
        <v>4800000</v>
      </c>
      <c r="AD453" s="87">
        <f t="shared" si="110"/>
        <v>5712000</v>
      </c>
      <c r="AE453" s="89">
        <v>1083500</v>
      </c>
      <c r="AF453" s="90">
        <f t="shared" si="111"/>
        <v>1289365</v>
      </c>
      <c r="AG453" s="90">
        <v>1355800</v>
      </c>
      <c r="AH453" s="90">
        <f t="shared" si="112"/>
        <v>1613402</v>
      </c>
      <c r="AI453" s="90">
        <v>1749000</v>
      </c>
      <c r="AJ453" s="90">
        <f t="shared" si="113"/>
        <v>2081310</v>
      </c>
      <c r="AK453" s="90">
        <v>1375000</v>
      </c>
      <c r="AL453" s="90">
        <f t="shared" si="114"/>
        <v>1636250</v>
      </c>
      <c r="AM453" s="90">
        <v>1045000</v>
      </c>
      <c r="AN453" s="90">
        <f t="shared" si="115"/>
        <v>1243550</v>
      </c>
      <c r="AO453" s="90">
        <v>5280000</v>
      </c>
      <c r="AP453" s="91">
        <f t="shared" si="116"/>
        <v>6283200</v>
      </c>
      <c r="AQ453" s="92">
        <f t="shared" si="70"/>
        <v>820599.81318593491</v>
      </c>
      <c r="AR453" s="93">
        <f t="shared" si="71"/>
        <v>976513.77769126254</v>
      </c>
      <c r="AS453" s="94">
        <f t="shared" si="72"/>
        <v>1010113.4359101383</v>
      </c>
      <c r="AT453" s="94">
        <f t="shared" si="73"/>
        <v>1202034.9887330646</v>
      </c>
      <c r="AU453" s="94">
        <f t="shared" si="74"/>
        <v>1113000.30464</v>
      </c>
      <c r="AV453" s="94">
        <f t="shared" si="75"/>
        <v>1324470.3625216</v>
      </c>
      <c r="AW453" s="94">
        <f t="shared" si="76"/>
        <v>875010.36138666666</v>
      </c>
      <c r="AX453" s="94">
        <f t="shared" si="77"/>
        <v>1041262.3300501333</v>
      </c>
      <c r="AY453" s="94">
        <f t="shared" si="78"/>
        <v>665004.71466666658</v>
      </c>
      <c r="AZ453" s="94">
        <f t="shared" si="79"/>
        <v>791355.61045333324</v>
      </c>
      <c r="BA453" s="94">
        <f t="shared" si="80"/>
        <v>5040000</v>
      </c>
      <c r="BB453" s="95">
        <f t="shared" si="81"/>
        <v>5997600</v>
      </c>
      <c r="BC453" s="23"/>
      <c r="BD453" s="96">
        <f t="shared" si="82"/>
        <v>669530</v>
      </c>
      <c r="BE453" s="96">
        <f t="shared" si="83"/>
        <v>787160</v>
      </c>
      <c r="BF453" s="96">
        <f t="shared" si="84"/>
        <v>3</v>
      </c>
      <c r="BG453" s="96">
        <f t="shared" si="85"/>
        <v>93</v>
      </c>
      <c r="BH453" s="96">
        <f t="shared" si="86"/>
        <v>42</v>
      </c>
      <c r="BI453" s="96">
        <f t="shared" si="87"/>
        <v>5028571</v>
      </c>
      <c r="BJ453" s="97">
        <f t="shared" si="88"/>
        <v>820600</v>
      </c>
      <c r="BK453" s="96">
        <f t="shared" si="89"/>
        <v>1010113</v>
      </c>
      <c r="BL453" s="96">
        <f t="shared" si="90"/>
        <v>1113000</v>
      </c>
      <c r="BM453" s="96">
        <f t="shared" si="91"/>
        <v>875010</v>
      </c>
      <c r="BN453" s="96">
        <f t="shared" si="92"/>
        <v>665005</v>
      </c>
      <c r="BO453" s="96">
        <f t="shared" si="93"/>
        <v>5040000</v>
      </c>
      <c r="BP453" s="97">
        <f t="shared" si="94"/>
        <v>1034250</v>
      </c>
      <c r="BQ453" s="96">
        <f t="shared" si="95"/>
        <v>1294150</v>
      </c>
      <c r="BR453" s="96">
        <f t="shared" si="96"/>
        <v>1669500</v>
      </c>
      <c r="BS453" s="96">
        <f t="shared" si="97"/>
        <v>1312500</v>
      </c>
      <c r="BT453" s="96">
        <f t="shared" si="98"/>
        <v>997500</v>
      </c>
      <c r="BU453" s="98">
        <f t="shared" si="99"/>
        <v>5040000</v>
      </c>
      <c r="BV453" s="77">
        <f t="shared" si="100"/>
        <v>11347900</v>
      </c>
      <c r="BW453" s="9"/>
      <c r="BX453" s="9"/>
      <c r="BY453" s="9"/>
      <c r="BZ453" s="9"/>
      <c r="CA453" s="9"/>
      <c r="CB453" s="9"/>
      <c r="CC453" s="9"/>
      <c r="CD453" s="9"/>
      <c r="CE453" s="9"/>
      <c r="CF453" s="9"/>
      <c r="CG453" s="9"/>
      <c r="CH453" s="9"/>
      <c r="CI453" s="9"/>
      <c r="CJ453" s="9"/>
      <c r="CK453" s="9"/>
      <c r="CL453" s="9"/>
      <c r="CM453" s="9"/>
      <c r="CN453" s="9"/>
      <c r="CO453" s="9"/>
      <c r="CP453" s="9"/>
    </row>
    <row r="454" spans="1:94" ht="20.25" hidden="1" customHeight="1" x14ac:dyDescent="0.35">
      <c r="A454" s="79">
        <v>432</v>
      </c>
      <c r="B454" s="79" t="s">
        <v>35</v>
      </c>
      <c r="C454" s="80" t="s">
        <v>335</v>
      </c>
      <c r="D454" s="80" t="str">
        <f t="shared" si="68"/>
        <v>MANO DE OBRA|EJE ENGRANAJE DE REVERSA</v>
      </c>
      <c r="E454" s="81" t="s">
        <v>10</v>
      </c>
      <c r="F454" s="82">
        <v>1</v>
      </c>
      <c r="G454" s="83">
        <v>537608.17634109198</v>
      </c>
      <c r="H454" s="84">
        <f t="shared" si="101"/>
        <v>639753.72984589939</v>
      </c>
      <c r="I454" s="84">
        <v>537608.17634109198</v>
      </c>
      <c r="J454" s="84">
        <f t="shared" si="102"/>
        <v>639753.72984589939</v>
      </c>
      <c r="K454" s="84">
        <v>0.91392000000000007</v>
      </c>
      <c r="L454" s="84">
        <f t="shared" si="103"/>
        <v>1.0875648</v>
      </c>
      <c r="M454" s="84">
        <v>14.633599999999999</v>
      </c>
      <c r="N454" s="84">
        <f t="shared" si="104"/>
        <v>17.413983999999999</v>
      </c>
      <c r="O454" s="84">
        <v>10.88</v>
      </c>
      <c r="P454" s="84">
        <f t="shared" si="105"/>
        <v>12.9472</v>
      </c>
      <c r="Q454" s="84"/>
      <c r="R454" s="84">
        <f t="shared" si="69"/>
        <v>0</v>
      </c>
      <c r="S454" s="86">
        <v>525000</v>
      </c>
      <c r="T454" s="87">
        <f t="shared" si="106"/>
        <v>624750</v>
      </c>
      <c r="U454" s="87">
        <v>525000</v>
      </c>
      <c r="V454" s="87">
        <f t="shared" si="107"/>
        <v>624750</v>
      </c>
      <c r="W454" s="87">
        <v>525000</v>
      </c>
      <c r="X454" s="87">
        <f t="shared" si="108"/>
        <v>624750</v>
      </c>
      <c r="Y454" s="88">
        <v>525000</v>
      </c>
      <c r="Z454" s="87">
        <f t="shared" si="118"/>
        <v>624750</v>
      </c>
      <c r="AA454" s="87">
        <v>525000</v>
      </c>
      <c r="AB454" s="87">
        <f t="shared" si="109"/>
        <v>624750</v>
      </c>
      <c r="AC454" s="87">
        <v>525000</v>
      </c>
      <c r="AD454" s="87">
        <f t="shared" si="110"/>
        <v>624750</v>
      </c>
      <c r="AE454" s="89">
        <v>577500</v>
      </c>
      <c r="AF454" s="90">
        <f t="shared" si="111"/>
        <v>687225</v>
      </c>
      <c r="AG454" s="90">
        <v>577500</v>
      </c>
      <c r="AH454" s="90">
        <f t="shared" si="112"/>
        <v>687225</v>
      </c>
      <c r="AI454" s="90">
        <v>577500</v>
      </c>
      <c r="AJ454" s="90">
        <f t="shared" si="113"/>
        <v>687225</v>
      </c>
      <c r="AK454" s="90">
        <v>577500</v>
      </c>
      <c r="AL454" s="90">
        <f t="shared" si="114"/>
        <v>687225</v>
      </c>
      <c r="AM454" s="90">
        <v>577500</v>
      </c>
      <c r="AN454" s="90">
        <f t="shared" si="115"/>
        <v>687225</v>
      </c>
      <c r="AO454" s="90">
        <v>577500</v>
      </c>
      <c r="AP454" s="91">
        <f t="shared" si="116"/>
        <v>687225</v>
      </c>
      <c r="AQ454" s="92">
        <f t="shared" si="70"/>
        <v>546702.72544703062</v>
      </c>
      <c r="AR454" s="93">
        <f t="shared" si="71"/>
        <v>650576.24328196642</v>
      </c>
      <c r="AS454" s="94">
        <f t="shared" si="72"/>
        <v>546702.72544703062</v>
      </c>
      <c r="AT454" s="94">
        <f t="shared" si="73"/>
        <v>650576.24328196642</v>
      </c>
      <c r="AU454" s="94">
        <f t="shared" si="74"/>
        <v>367500.30463999999</v>
      </c>
      <c r="AV454" s="94">
        <f t="shared" si="75"/>
        <v>437325.36252159998</v>
      </c>
      <c r="AW454" s="94">
        <f t="shared" si="76"/>
        <v>367504.87786666659</v>
      </c>
      <c r="AX454" s="94">
        <f t="shared" si="77"/>
        <v>437330.80466133321</v>
      </c>
      <c r="AY454" s="94">
        <f t="shared" si="78"/>
        <v>367503.62666666665</v>
      </c>
      <c r="AZ454" s="94">
        <f t="shared" si="79"/>
        <v>437329.31573333329</v>
      </c>
      <c r="BA454" s="94">
        <f t="shared" si="80"/>
        <v>551250</v>
      </c>
      <c r="BB454" s="95">
        <f t="shared" si="81"/>
        <v>655987.5</v>
      </c>
      <c r="BC454" s="23"/>
      <c r="BD454" s="96">
        <f t="shared" si="82"/>
        <v>545806</v>
      </c>
      <c r="BE454" s="96">
        <f t="shared" si="83"/>
        <v>545806</v>
      </c>
      <c r="BF454" s="96">
        <f t="shared" si="84"/>
        <v>3</v>
      </c>
      <c r="BG454" s="96">
        <f t="shared" si="85"/>
        <v>44</v>
      </c>
      <c r="BH454" s="96">
        <f t="shared" si="86"/>
        <v>33</v>
      </c>
      <c r="BI454" s="96">
        <f t="shared" si="87"/>
        <v>550000</v>
      </c>
      <c r="BJ454" s="97">
        <f t="shared" si="88"/>
        <v>546703</v>
      </c>
      <c r="BK454" s="96">
        <f t="shared" si="89"/>
        <v>546703</v>
      </c>
      <c r="BL454" s="96">
        <f t="shared" si="90"/>
        <v>367500</v>
      </c>
      <c r="BM454" s="96">
        <f t="shared" si="91"/>
        <v>367505</v>
      </c>
      <c r="BN454" s="96">
        <f t="shared" si="92"/>
        <v>367504</v>
      </c>
      <c r="BO454" s="96">
        <f t="shared" si="93"/>
        <v>551250</v>
      </c>
      <c r="BP454" s="97">
        <f t="shared" si="94"/>
        <v>546703</v>
      </c>
      <c r="BQ454" s="96">
        <f t="shared" si="95"/>
        <v>546703</v>
      </c>
      <c r="BR454" s="96">
        <f t="shared" si="96"/>
        <v>551250</v>
      </c>
      <c r="BS454" s="96">
        <f t="shared" si="97"/>
        <v>551250</v>
      </c>
      <c r="BT454" s="96">
        <f t="shared" si="98"/>
        <v>551250</v>
      </c>
      <c r="BU454" s="98">
        <f t="shared" si="99"/>
        <v>551250</v>
      </c>
      <c r="BV454" s="77">
        <f t="shared" si="100"/>
        <v>3298406</v>
      </c>
      <c r="BW454" s="9"/>
      <c r="BX454" s="9"/>
      <c r="BY454" s="9"/>
      <c r="BZ454" s="9"/>
      <c r="CA454" s="9"/>
      <c r="CB454" s="9"/>
      <c r="CC454" s="9"/>
      <c r="CD454" s="9"/>
      <c r="CE454" s="9"/>
      <c r="CF454" s="9"/>
      <c r="CG454" s="9"/>
      <c r="CH454" s="9"/>
      <c r="CI454" s="9"/>
      <c r="CJ454" s="9"/>
      <c r="CK454" s="9"/>
      <c r="CL454" s="9"/>
      <c r="CM454" s="9"/>
      <c r="CN454" s="9"/>
      <c r="CO454" s="9"/>
      <c r="CP454" s="9"/>
    </row>
    <row r="455" spans="1:94" ht="20.25" hidden="1" customHeight="1" x14ac:dyDescent="0.35">
      <c r="A455" s="99">
        <v>433</v>
      </c>
      <c r="B455" s="99" t="s">
        <v>21</v>
      </c>
      <c r="C455" s="80" t="s">
        <v>335</v>
      </c>
      <c r="D455" s="80" t="str">
        <f t="shared" si="68"/>
        <v>REPUESTOS|EJE ENGRANAJE DE REVERSA</v>
      </c>
      <c r="E455" s="81" t="s">
        <v>84</v>
      </c>
      <c r="F455" s="82">
        <v>1</v>
      </c>
      <c r="G455" s="83">
        <v>341416.40113512898</v>
      </c>
      <c r="H455" s="84">
        <f t="shared" si="101"/>
        <v>406285.51735080348</v>
      </c>
      <c r="I455" s="84">
        <v>644354.08344254899</v>
      </c>
      <c r="J455" s="84">
        <f t="shared" si="102"/>
        <v>766781.35929663328</v>
      </c>
      <c r="K455" s="84">
        <v>0.91392000000000007</v>
      </c>
      <c r="L455" s="84">
        <f t="shared" si="103"/>
        <v>1.0875648</v>
      </c>
      <c r="M455" s="84">
        <v>17.375360000000001</v>
      </c>
      <c r="N455" s="84">
        <f t="shared" si="104"/>
        <v>20.6766784</v>
      </c>
      <c r="O455" s="84">
        <v>14.144000000000002</v>
      </c>
      <c r="P455" s="84">
        <f t="shared" si="105"/>
        <v>16.83136</v>
      </c>
      <c r="Q455" s="84"/>
      <c r="R455" s="84">
        <f t="shared" si="69"/>
        <v>0</v>
      </c>
      <c r="S455" s="86">
        <v>602000</v>
      </c>
      <c r="T455" s="87">
        <f t="shared" si="106"/>
        <v>716380</v>
      </c>
      <c r="U455" s="87">
        <v>789000</v>
      </c>
      <c r="V455" s="87">
        <f t="shared" si="107"/>
        <v>938910</v>
      </c>
      <c r="W455" s="87">
        <v>350000</v>
      </c>
      <c r="X455" s="87">
        <f t="shared" si="108"/>
        <v>416500</v>
      </c>
      <c r="Y455" s="88">
        <v>890000</v>
      </c>
      <c r="Z455" s="87">
        <f t="shared" si="118"/>
        <v>1059100</v>
      </c>
      <c r="AA455" s="87">
        <v>850000</v>
      </c>
      <c r="AB455" s="87">
        <f t="shared" si="109"/>
        <v>1011500</v>
      </c>
      <c r="AC455" s="87">
        <v>560000</v>
      </c>
      <c r="AD455" s="87">
        <f t="shared" si="110"/>
        <v>666400</v>
      </c>
      <c r="AE455" s="89">
        <v>662200</v>
      </c>
      <c r="AF455" s="90">
        <f t="shared" si="111"/>
        <v>788018</v>
      </c>
      <c r="AG455" s="90">
        <v>867900</v>
      </c>
      <c r="AH455" s="90">
        <f t="shared" si="112"/>
        <v>1032801</v>
      </c>
      <c r="AI455" s="90">
        <v>385000</v>
      </c>
      <c r="AJ455" s="90">
        <f t="shared" si="113"/>
        <v>458150</v>
      </c>
      <c r="AK455" s="90">
        <v>979000</v>
      </c>
      <c r="AL455" s="90">
        <f t="shared" si="114"/>
        <v>1165010</v>
      </c>
      <c r="AM455" s="90">
        <v>935000</v>
      </c>
      <c r="AN455" s="90">
        <f t="shared" si="115"/>
        <v>1112650</v>
      </c>
      <c r="AO455" s="90">
        <v>616000</v>
      </c>
      <c r="AP455" s="91">
        <f t="shared" si="116"/>
        <v>733040</v>
      </c>
      <c r="AQ455" s="92">
        <f t="shared" si="70"/>
        <v>535205.46704504301</v>
      </c>
      <c r="AR455" s="93">
        <f t="shared" si="71"/>
        <v>636894.5057836012</v>
      </c>
      <c r="AS455" s="94">
        <f t="shared" si="72"/>
        <v>767084.69448084978</v>
      </c>
      <c r="AT455" s="94">
        <f t="shared" si="73"/>
        <v>912830.78643221117</v>
      </c>
      <c r="AU455" s="94">
        <f t="shared" si="74"/>
        <v>245000.30463999999</v>
      </c>
      <c r="AV455" s="94">
        <f t="shared" si="75"/>
        <v>291550.36252159998</v>
      </c>
      <c r="AW455" s="94">
        <f t="shared" si="76"/>
        <v>623005.79178666661</v>
      </c>
      <c r="AX455" s="94">
        <f t="shared" si="77"/>
        <v>741376.89222613326</v>
      </c>
      <c r="AY455" s="94">
        <f t="shared" si="78"/>
        <v>595004.71466666658</v>
      </c>
      <c r="AZ455" s="94">
        <f t="shared" si="79"/>
        <v>708055.61045333324</v>
      </c>
      <c r="BA455" s="94">
        <f t="shared" si="80"/>
        <v>588000</v>
      </c>
      <c r="BB455" s="95">
        <f t="shared" si="81"/>
        <v>699720</v>
      </c>
      <c r="BC455" s="23"/>
      <c r="BD455" s="96">
        <f t="shared" si="82"/>
        <v>491785</v>
      </c>
      <c r="BE455" s="96">
        <f t="shared" si="83"/>
        <v>755368</v>
      </c>
      <c r="BF455" s="96">
        <f t="shared" si="84"/>
        <v>3</v>
      </c>
      <c r="BG455" s="96">
        <f t="shared" si="85"/>
        <v>52</v>
      </c>
      <c r="BH455" s="96">
        <f t="shared" si="86"/>
        <v>42</v>
      </c>
      <c r="BI455" s="96">
        <f t="shared" si="87"/>
        <v>586667</v>
      </c>
      <c r="BJ455" s="97">
        <f t="shared" si="88"/>
        <v>535205</v>
      </c>
      <c r="BK455" s="96">
        <f t="shared" si="89"/>
        <v>767085</v>
      </c>
      <c r="BL455" s="96">
        <f t="shared" si="90"/>
        <v>245000</v>
      </c>
      <c r="BM455" s="96">
        <f t="shared" si="91"/>
        <v>623006</v>
      </c>
      <c r="BN455" s="96">
        <f t="shared" si="92"/>
        <v>595005</v>
      </c>
      <c r="BO455" s="96">
        <f t="shared" si="93"/>
        <v>588000</v>
      </c>
      <c r="BP455" s="97">
        <f t="shared" si="94"/>
        <v>535205</v>
      </c>
      <c r="BQ455" s="96">
        <f t="shared" si="95"/>
        <v>767085</v>
      </c>
      <c r="BR455" s="96">
        <f t="shared" si="96"/>
        <v>367500</v>
      </c>
      <c r="BS455" s="96">
        <f t="shared" si="97"/>
        <v>934500</v>
      </c>
      <c r="BT455" s="96">
        <f t="shared" si="98"/>
        <v>892500</v>
      </c>
      <c r="BU455" s="98">
        <f t="shared" si="99"/>
        <v>588000</v>
      </c>
      <c r="BV455" s="77">
        <f t="shared" si="100"/>
        <v>4084790</v>
      </c>
      <c r="BW455" s="9"/>
      <c r="BX455" s="9"/>
      <c r="BY455" s="9"/>
      <c r="BZ455" s="9"/>
      <c r="CA455" s="9"/>
      <c r="CB455" s="9"/>
      <c r="CC455" s="9"/>
      <c r="CD455" s="9"/>
      <c r="CE455" s="9"/>
      <c r="CF455" s="9"/>
      <c r="CG455" s="9"/>
      <c r="CH455" s="9"/>
      <c r="CI455" s="9"/>
      <c r="CJ455" s="9"/>
      <c r="CK455" s="9"/>
      <c r="CL455" s="9"/>
      <c r="CM455" s="9"/>
      <c r="CN455" s="9"/>
      <c r="CO455" s="9"/>
      <c r="CP455" s="9"/>
    </row>
    <row r="456" spans="1:94" ht="20.25" hidden="1" customHeight="1" x14ac:dyDescent="0.35">
      <c r="A456" s="79">
        <v>434</v>
      </c>
      <c r="B456" s="79" t="s">
        <v>35</v>
      </c>
      <c r="C456" s="80" t="s">
        <v>336</v>
      </c>
      <c r="D456" s="80" t="str">
        <f t="shared" si="68"/>
        <v>MANO DE OBRA|ELECTROVALVULA</v>
      </c>
      <c r="E456" s="81" t="s">
        <v>10</v>
      </c>
      <c r="F456" s="82">
        <v>1</v>
      </c>
      <c r="G456" s="83">
        <v>89601.513211651007</v>
      </c>
      <c r="H456" s="84">
        <f t="shared" si="101"/>
        <v>106625.8007218647</v>
      </c>
      <c r="I456" s="84">
        <v>89601.513211651007</v>
      </c>
      <c r="J456" s="84">
        <f t="shared" si="102"/>
        <v>106625.8007218647</v>
      </c>
      <c r="K456" s="84">
        <v>0.91392000000000007</v>
      </c>
      <c r="L456" s="84">
        <f t="shared" si="103"/>
        <v>1.0875648</v>
      </c>
      <c r="M456" s="84">
        <v>14.633599999999999</v>
      </c>
      <c r="N456" s="84">
        <f t="shared" si="104"/>
        <v>17.413983999999999</v>
      </c>
      <c r="O456" s="84">
        <v>10.88</v>
      </c>
      <c r="P456" s="84">
        <f t="shared" si="105"/>
        <v>12.9472</v>
      </c>
      <c r="Q456" s="84"/>
      <c r="R456" s="84">
        <f t="shared" si="69"/>
        <v>0</v>
      </c>
      <c r="S456" s="86">
        <v>132000</v>
      </c>
      <c r="T456" s="87">
        <f t="shared" si="106"/>
        <v>157080</v>
      </c>
      <c r="U456" s="87">
        <v>132000</v>
      </c>
      <c r="V456" s="87">
        <f t="shared" si="107"/>
        <v>157080</v>
      </c>
      <c r="W456" s="87">
        <v>132000</v>
      </c>
      <c r="X456" s="87">
        <f t="shared" si="108"/>
        <v>157080</v>
      </c>
      <c r="Y456" s="88">
        <v>132000</v>
      </c>
      <c r="Z456" s="87">
        <f t="shared" si="118"/>
        <v>157080</v>
      </c>
      <c r="AA456" s="87">
        <v>132000</v>
      </c>
      <c r="AB456" s="87">
        <f t="shared" si="109"/>
        <v>157080</v>
      </c>
      <c r="AC456" s="87">
        <v>132000</v>
      </c>
      <c r="AD456" s="87">
        <f t="shared" si="110"/>
        <v>157080</v>
      </c>
      <c r="AE456" s="89">
        <v>145200</v>
      </c>
      <c r="AF456" s="90">
        <f t="shared" si="111"/>
        <v>172788</v>
      </c>
      <c r="AG456" s="90">
        <v>145200</v>
      </c>
      <c r="AH456" s="90">
        <f t="shared" si="112"/>
        <v>172788</v>
      </c>
      <c r="AI456" s="90">
        <v>145200</v>
      </c>
      <c r="AJ456" s="90">
        <f t="shared" si="113"/>
        <v>172788</v>
      </c>
      <c r="AK456" s="90">
        <v>145200</v>
      </c>
      <c r="AL456" s="90">
        <f t="shared" si="114"/>
        <v>172788</v>
      </c>
      <c r="AM456" s="90">
        <v>145200</v>
      </c>
      <c r="AN456" s="90">
        <f t="shared" si="115"/>
        <v>172788</v>
      </c>
      <c r="AO456" s="90">
        <v>145200</v>
      </c>
      <c r="AP456" s="91">
        <f t="shared" si="116"/>
        <v>172788</v>
      </c>
      <c r="AQ456" s="92">
        <f t="shared" si="70"/>
        <v>122267.17107055034</v>
      </c>
      <c r="AR456" s="93">
        <f t="shared" si="71"/>
        <v>145497.93357395488</v>
      </c>
      <c r="AS456" s="94">
        <f t="shared" si="72"/>
        <v>122267.17107055034</v>
      </c>
      <c r="AT456" s="94">
        <f t="shared" si="73"/>
        <v>145497.93357395488</v>
      </c>
      <c r="AU456" s="94">
        <f t="shared" si="74"/>
        <v>92400.304639999988</v>
      </c>
      <c r="AV456" s="94">
        <f t="shared" si="75"/>
        <v>109956.36252159998</v>
      </c>
      <c r="AW456" s="94">
        <f t="shared" si="76"/>
        <v>92404.877866666662</v>
      </c>
      <c r="AX456" s="94">
        <f t="shared" si="77"/>
        <v>109961.80466133333</v>
      </c>
      <c r="AY456" s="94">
        <f t="shared" si="78"/>
        <v>92403.626666666663</v>
      </c>
      <c r="AZ456" s="94">
        <f t="shared" si="79"/>
        <v>109960.31573333332</v>
      </c>
      <c r="BA456" s="94">
        <f t="shared" si="80"/>
        <v>138600</v>
      </c>
      <c r="BB456" s="95">
        <f t="shared" si="81"/>
        <v>164934</v>
      </c>
      <c r="BC456" s="23"/>
      <c r="BD456" s="96">
        <f t="shared" si="82"/>
        <v>117081</v>
      </c>
      <c r="BE456" s="96">
        <f t="shared" si="83"/>
        <v>117081</v>
      </c>
      <c r="BF456" s="96">
        <f t="shared" si="84"/>
        <v>3</v>
      </c>
      <c r="BG456" s="96">
        <f t="shared" si="85"/>
        <v>44</v>
      </c>
      <c r="BH456" s="96">
        <f t="shared" si="86"/>
        <v>33</v>
      </c>
      <c r="BI456" s="96">
        <f t="shared" si="87"/>
        <v>138286</v>
      </c>
      <c r="BJ456" s="97">
        <f t="shared" si="88"/>
        <v>122267</v>
      </c>
      <c r="BK456" s="96">
        <f t="shared" si="89"/>
        <v>122267</v>
      </c>
      <c r="BL456" s="96">
        <f t="shared" si="90"/>
        <v>92400</v>
      </c>
      <c r="BM456" s="96">
        <f t="shared" si="91"/>
        <v>92405</v>
      </c>
      <c r="BN456" s="96">
        <f t="shared" si="92"/>
        <v>92404</v>
      </c>
      <c r="BO456" s="96">
        <f t="shared" si="93"/>
        <v>138600</v>
      </c>
      <c r="BP456" s="97">
        <f t="shared" si="94"/>
        <v>122267</v>
      </c>
      <c r="BQ456" s="96">
        <f t="shared" si="95"/>
        <v>122267</v>
      </c>
      <c r="BR456" s="96">
        <f t="shared" si="96"/>
        <v>138600</v>
      </c>
      <c r="BS456" s="96">
        <f t="shared" si="97"/>
        <v>138600</v>
      </c>
      <c r="BT456" s="96">
        <f t="shared" si="98"/>
        <v>138600</v>
      </c>
      <c r="BU456" s="98">
        <f t="shared" si="99"/>
        <v>138600</v>
      </c>
      <c r="BV456" s="77">
        <f t="shared" si="100"/>
        <v>798934</v>
      </c>
      <c r="BW456" s="9"/>
      <c r="BX456" s="9"/>
      <c r="BY456" s="9"/>
      <c r="BZ456" s="9"/>
      <c r="CA456" s="9"/>
      <c r="CB456" s="9"/>
      <c r="CC456" s="9"/>
      <c r="CD456" s="9"/>
      <c r="CE456" s="9"/>
      <c r="CF456" s="9"/>
      <c r="CG456" s="9"/>
      <c r="CH456" s="9"/>
      <c r="CI456" s="9"/>
      <c r="CJ456" s="9"/>
      <c r="CK456" s="9"/>
      <c r="CL456" s="9"/>
      <c r="CM456" s="9"/>
      <c r="CN456" s="9"/>
      <c r="CO456" s="9"/>
      <c r="CP456" s="9"/>
    </row>
    <row r="457" spans="1:94" ht="20.25" hidden="1" customHeight="1" x14ac:dyDescent="0.35">
      <c r="A457" s="99">
        <v>435</v>
      </c>
      <c r="B457" s="99" t="s">
        <v>21</v>
      </c>
      <c r="C457" s="80" t="s">
        <v>336</v>
      </c>
      <c r="D457" s="80" t="str">
        <f t="shared" si="68"/>
        <v>REPUESTOS|ELECTROVALVULA</v>
      </c>
      <c r="E457" s="81" t="s">
        <v>84</v>
      </c>
      <c r="F457" s="82">
        <v>1</v>
      </c>
      <c r="G457" s="83">
        <v>45541.075648352999</v>
      </c>
      <c r="H457" s="84">
        <f t="shared" si="101"/>
        <v>54193.880021540062</v>
      </c>
      <c r="I457" s="84">
        <v>90938.629660588005</v>
      </c>
      <c r="J457" s="84">
        <f t="shared" si="102"/>
        <v>108216.96929609972</v>
      </c>
      <c r="K457" s="84">
        <v>0.91392000000000007</v>
      </c>
      <c r="L457" s="84">
        <f t="shared" si="103"/>
        <v>1.0875648</v>
      </c>
      <c r="M457" s="84">
        <v>16.461440000000003</v>
      </c>
      <c r="N457" s="84">
        <f t="shared" si="104"/>
        <v>19.589113600000005</v>
      </c>
      <c r="O457" s="84">
        <v>14.144000000000002</v>
      </c>
      <c r="P457" s="84">
        <f t="shared" si="105"/>
        <v>16.83136</v>
      </c>
      <c r="Q457" s="84"/>
      <c r="R457" s="84">
        <f t="shared" si="69"/>
        <v>0</v>
      </c>
      <c r="S457" s="86">
        <v>456000</v>
      </c>
      <c r="T457" s="87">
        <f t="shared" si="106"/>
        <v>542640</v>
      </c>
      <c r="U457" s="87">
        <v>689500</v>
      </c>
      <c r="V457" s="87">
        <f t="shared" si="107"/>
        <v>820505</v>
      </c>
      <c r="W457" s="87">
        <v>240000</v>
      </c>
      <c r="X457" s="87">
        <f t="shared" si="108"/>
        <v>285600</v>
      </c>
      <c r="Y457" s="88">
        <v>450000</v>
      </c>
      <c r="Z457" s="87">
        <f t="shared" si="118"/>
        <v>535500</v>
      </c>
      <c r="AA457" s="87">
        <v>750000</v>
      </c>
      <c r="AB457" s="87">
        <f t="shared" si="109"/>
        <v>892500</v>
      </c>
      <c r="AC457" s="87">
        <v>450000</v>
      </c>
      <c r="AD457" s="87">
        <f t="shared" si="110"/>
        <v>535500</v>
      </c>
      <c r="AE457" s="89">
        <v>501600</v>
      </c>
      <c r="AF457" s="90">
        <f t="shared" si="111"/>
        <v>596904</v>
      </c>
      <c r="AG457" s="90">
        <v>758500</v>
      </c>
      <c r="AH457" s="90">
        <f t="shared" si="112"/>
        <v>902615</v>
      </c>
      <c r="AI457" s="90">
        <v>264000</v>
      </c>
      <c r="AJ457" s="90">
        <f t="shared" si="113"/>
        <v>314160</v>
      </c>
      <c r="AK457" s="90">
        <v>495000</v>
      </c>
      <c r="AL457" s="90">
        <f t="shared" si="114"/>
        <v>589050</v>
      </c>
      <c r="AM457" s="90">
        <v>825000</v>
      </c>
      <c r="AN457" s="90">
        <f t="shared" si="115"/>
        <v>981750</v>
      </c>
      <c r="AO457" s="90">
        <v>495000</v>
      </c>
      <c r="AP457" s="91">
        <f t="shared" si="116"/>
        <v>589050</v>
      </c>
      <c r="AQ457" s="92">
        <f t="shared" si="70"/>
        <v>334380.35854945099</v>
      </c>
      <c r="AR457" s="93">
        <f t="shared" si="71"/>
        <v>397912.62667384668</v>
      </c>
      <c r="AS457" s="94">
        <f t="shared" si="72"/>
        <v>512979.54322019598</v>
      </c>
      <c r="AT457" s="94">
        <f t="shared" si="73"/>
        <v>610445.65643203317</v>
      </c>
      <c r="AU457" s="94">
        <f t="shared" si="74"/>
        <v>168000.30463999999</v>
      </c>
      <c r="AV457" s="94">
        <f t="shared" si="75"/>
        <v>199920.36252159998</v>
      </c>
      <c r="AW457" s="94">
        <f t="shared" si="76"/>
        <v>315005.48714666668</v>
      </c>
      <c r="AX457" s="94">
        <f t="shared" si="77"/>
        <v>374856.52970453334</v>
      </c>
      <c r="AY457" s="94">
        <f t="shared" si="78"/>
        <v>525004.71466666658</v>
      </c>
      <c r="AZ457" s="94">
        <f t="shared" si="79"/>
        <v>624755.61045333324</v>
      </c>
      <c r="BA457" s="94">
        <f t="shared" si="80"/>
        <v>472500</v>
      </c>
      <c r="BB457" s="95">
        <f t="shared" si="81"/>
        <v>562275</v>
      </c>
      <c r="BC457" s="23"/>
      <c r="BD457" s="96">
        <f t="shared" si="82"/>
        <v>114746</v>
      </c>
      <c r="BE457" s="96">
        <f t="shared" si="83"/>
        <v>217942</v>
      </c>
      <c r="BF457" s="96">
        <f t="shared" si="84"/>
        <v>3</v>
      </c>
      <c r="BG457" s="96">
        <f t="shared" si="85"/>
        <v>49</v>
      </c>
      <c r="BH457" s="96">
        <f t="shared" si="86"/>
        <v>42</v>
      </c>
      <c r="BI457" s="96">
        <f t="shared" si="87"/>
        <v>471429</v>
      </c>
      <c r="BJ457" s="97">
        <f t="shared" si="88"/>
        <v>334380</v>
      </c>
      <c r="BK457" s="96">
        <f t="shared" si="89"/>
        <v>512980</v>
      </c>
      <c r="BL457" s="96">
        <f t="shared" si="90"/>
        <v>168000</v>
      </c>
      <c r="BM457" s="96">
        <f t="shared" si="91"/>
        <v>315005</v>
      </c>
      <c r="BN457" s="96">
        <f t="shared" si="92"/>
        <v>525005</v>
      </c>
      <c r="BO457" s="96">
        <f t="shared" si="93"/>
        <v>472500</v>
      </c>
      <c r="BP457" s="97">
        <f t="shared" si="94"/>
        <v>478800</v>
      </c>
      <c r="BQ457" s="96">
        <f t="shared" si="95"/>
        <v>724000</v>
      </c>
      <c r="BR457" s="96">
        <f t="shared" si="96"/>
        <v>252000</v>
      </c>
      <c r="BS457" s="96">
        <f t="shared" si="97"/>
        <v>472500</v>
      </c>
      <c r="BT457" s="96">
        <f t="shared" si="98"/>
        <v>787500</v>
      </c>
      <c r="BU457" s="98">
        <f t="shared" si="99"/>
        <v>472500</v>
      </c>
      <c r="BV457" s="77">
        <f t="shared" si="100"/>
        <v>3187300</v>
      </c>
      <c r="BW457" s="9"/>
      <c r="BX457" s="9"/>
      <c r="BY457" s="9"/>
      <c r="BZ457" s="9"/>
      <c r="CA457" s="9"/>
      <c r="CB457" s="9"/>
      <c r="CC457" s="9"/>
      <c r="CD457" s="9"/>
      <c r="CE457" s="9"/>
      <c r="CF457" s="9"/>
      <c r="CG457" s="9"/>
      <c r="CH457" s="9"/>
      <c r="CI457" s="9"/>
      <c r="CJ457" s="9"/>
      <c r="CK457" s="9"/>
      <c r="CL457" s="9"/>
      <c r="CM457" s="9"/>
      <c r="CN457" s="9"/>
      <c r="CO457" s="9"/>
      <c r="CP457" s="9"/>
    </row>
    <row r="458" spans="1:94" ht="20.25" hidden="1" customHeight="1" x14ac:dyDescent="0.35">
      <c r="A458" s="79">
        <v>436</v>
      </c>
      <c r="B458" s="79" t="s">
        <v>35</v>
      </c>
      <c r="C458" s="80" t="s">
        <v>337</v>
      </c>
      <c r="D458" s="80" t="str">
        <f t="shared" si="68"/>
        <v>MANO DE OBRA|ELEMENTO SEDIMENTADOR</v>
      </c>
      <c r="E458" s="81" t="s">
        <v>10</v>
      </c>
      <c r="F458" s="82">
        <v>1</v>
      </c>
      <c r="G458" s="83">
        <v>22400.144312213997</v>
      </c>
      <c r="H458" s="84">
        <f t="shared" si="101"/>
        <v>26656.171731534654</v>
      </c>
      <c r="I458" s="84">
        <v>22400.144312213997</v>
      </c>
      <c r="J458" s="84">
        <f t="shared" si="102"/>
        <v>26656.171731534654</v>
      </c>
      <c r="K458" s="84">
        <v>0.91392000000000007</v>
      </c>
      <c r="L458" s="84">
        <f t="shared" si="103"/>
        <v>1.0875648</v>
      </c>
      <c r="M458" s="84">
        <v>14.633599999999999</v>
      </c>
      <c r="N458" s="84">
        <f t="shared" si="104"/>
        <v>17.413983999999999</v>
      </c>
      <c r="O458" s="84">
        <v>10.88</v>
      </c>
      <c r="P458" s="84">
        <f t="shared" si="105"/>
        <v>12.9472</v>
      </c>
      <c r="Q458" s="84"/>
      <c r="R458" s="84">
        <f t="shared" si="69"/>
        <v>0</v>
      </c>
      <c r="S458" s="86"/>
      <c r="T458" s="87">
        <f t="shared" si="106"/>
        <v>0</v>
      </c>
      <c r="U458" s="87"/>
      <c r="V458" s="87">
        <f t="shared" si="107"/>
        <v>0</v>
      </c>
      <c r="W458" s="87">
        <v>87500</v>
      </c>
      <c r="X458" s="87">
        <f t="shared" si="108"/>
        <v>104125</v>
      </c>
      <c r="Y458" s="88">
        <v>87500</v>
      </c>
      <c r="Z458" s="87">
        <f t="shared" si="118"/>
        <v>104125</v>
      </c>
      <c r="AA458" s="87">
        <v>87500</v>
      </c>
      <c r="AB458" s="87">
        <f t="shared" si="109"/>
        <v>104125</v>
      </c>
      <c r="AC458" s="87">
        <v>87500</v>
      </c>
      <c r="AD458" s="87">
        <f t="shared" si="110"/>
        <v>104125</v>
      </c>
      <c r="AE458" s="89"/>
      <c r="AF458" s="90">
        <f t="shared" si="111"/>
        <v>0</v>
      </c>
      <c r="AG458" s="90"/>
      <c r="AH458" s="90">
        <f t="shared" si="112"/>
        <v>0</v>
      </c>
      <c r="AI458" s="90">
        <v>96300</v>
      </c>
      <c r="AJ458" s="90">
        <f t="shared" si="113"/>
        <v>114597</v>
      </c>
      <c r="AK458" s="90">
        <v>96300</v>
      </c>
      <c r="AL458" s="90">
        <f t="shared" si="114"/>
        <v>114597</v>
      </c>
      <c r="AM458" s="90">
        <v>96300</v>
      </c>
      <c r="AN458" s="90">
        <f t="shared" si="115"/>
        <v>114597</v>
      </c>
      <c r="AO458" s="90">
        <v>96300</v>
      </c>
      <c r="AP458" s="91">
        <f t="shared" si="116"/>
        <v>114597</v>
      </c>
      <c r="AQ458" s="92">
        <f t="shared" si="70"/>
        <v>22400.144312213997</v>
      </c>
      <c r="AR458" s="93">
        <f t="shared" si="71"/>
        <v>26656.171731534654</v>
      </c>
      <c r="AS458" s="94">
        <f t="shared" si="72"/>
        <v>22400.144312213997</v>
      </c>
      <c r="AT458" s="94">
        <f t="shared" si="73"/>
        <v>26656.171731534654</v>
      </c>
      <c r="AU458" s="94">
        <f t="shared" si="74"/>
        <v>61266.971306666674</v>
      </c>
      <c r="AV458" s="94">
        <f t="shared" si="75"/>
        <v>72907.695854933336</v>
      </c>
      <c r="AW458" s="94">
        <f t="shared" si="76"/>
        <v>61271.544533333334</v>
      </c>
      <c r="AX458" s="94">
        <f t="shared" si="77"/>
        <v>72913.137994666657</v>
      </c>
      <c r="AY458" s="94">
        <f t="shared" si="78"/>
        <v>61270.293333333335</v>
      </c>
      <c r="AZ458" s="94">
        <f t="shared" si="79"/>
        <v>72911.649066666665</v>
      </c>
      <c r="BA458" s="94">
        <f t="shared" si="80"/>
        <v>91900</v>
      </c>
      <c r="BB458" s="95">
        <f t="shared" si="81"/>
        <v>109361</v>
      </c>
      <c r="BC458" s="23"/>
      <c r="BD458" s="96">
        <f t="shared" si="82"/>
        <v>22400</v>
      </c>
      <c r="BE458" s="96">
        <f t="shared" si="83"/>
        <v>22400</v>
      </c>
      <c r="BF458" s="96">
        <f t="shared" si="84"/>
        <v>3</v>
      </c>
      <c r="BG458" s="96">
        <f t="shared" si="85"/>
        <v>44</v>
      </c>
      <c r="BH458" s="96">
        <f t="shared" si="86"/>
        <v>33</v>
      </c>
      <c r="BI458" s="96">
        <f t="shared" si="87"/>
        <v>91689</v>
      </c>
      <c r="BJ458" s="97">
        <f t="shared" si="88"/>
        <v>22400</v>
      </c>
      <c r="BK458" s="96">
        <f t="shared" si="89"/>
        <v>22400</v>
      </c>
      <c r="BL458" s="96">
        <f t="shared" si="90"/>
        <v>61267</v>
      </c>
      <c r="BM458" s="96">
        <f t="shared" si="91"/>
        <v>61272</v>
      </c>
      <c r="BN458" s="96">
        <f t="shared" si="92"/>
        <v>61270</v>
      </c>
      <c r="BO458" s="96">
        <f t="shared" si="93"/>
        <v>91900</v>
      </c>
      <c r="BP458" s="97">
        <f t="shared" si="94"/>
        <v>0</v>
      </c>
      <c r="BQ458" s="96">
        <f t="shared" si="95"/>
        <v>0</v>
      </c>
      <c r="BR458" s="96">
        <f t="shared" si="96"/>
        <v>91900</v>
      </c>
      <c r="BS458" s="96">
        <f t="shared" si="97"/>
        <v>91900</v>
      </c>
      <c r="BT458" s="96">
        <f t="shared" si="98"/>
        <v>91900</v>
      </c>
      <c r="BU458" s="98">
        <f t="shared" si="99"/>
        <v>91900</v>
      </c>
      <c r="BV458" s="77">
        <f t="shared" si="100"/>
        <v>367600</v>
      </c>
      <c r="BW458" s="9"/>
      <c r="BX458" s="9"/>
      <c r="BY458" s="9"/>
      <c r="BZ458" s="9"/>
      <c r="CA458" s="9"/>
      <c r="CB458" s="9"/>
      <c r="CC458" s="9"/>
      <c r="CD458" s="9"/>
      <c r="CE458" s="9"/>
      <c r="CF458" s="9"/>
      <c r="CG458" s="9"/>
      <c r="CH458" s="9"/>
      <c r="CI458" s="9"/>
      <c r="CJ458" s="9"/>
      <c r="CK458" s="9"/>
      <c r="CL458" s="9"/>
      <c r="CM458" s="9"/>
      <c r="CN458" s="9"/>
      <c r="CO458" s="9"/>
      <c r="CP458" s="9"/>
    </row>
    <row r="459" spans="1:94" ht="20.25" hidden="1" customHeight="1" x14ac:dyDescent="0.35">
      <c r="A459" s="99">
        <v>437</v>
      </c>
      <c r="B459" s="99" t="s">
        <v>21</v>
      </c>
      <c r="C459" s="80" t="s">
        <v>337</v>
      </c>
      <c r="D459" s="80" t="str">
        <f t="shared" si="68"/>
        <v>REPUESTOS|ELEMENTO SEDIMENTADOR</v>
      </c>
      <c r="E459" s="81" t="s">
        <v>84</v>
      </c>
      <c r="F459" s="82">
        <v>1</v>
      </c>
      <c r="G459" s="83">
        <v>161037.55218078598</v>
      </c>
      <c r="H459" s="84">
        <f t="shared" si="101"/>
        <v>191634.6870951353</v>
      </c>
      <c r="I459" s="84">
        <v>192037.91726511798</v>
      </c>
      <c r="J459" s="84">
        <f t="shared" si="102"/>
        <v>228525.1215454904</v>
      </c>
      <c r="K459" s="84">
        <v>0.91392000000000007</v>
      </c>
      <c r="L459" s="84">
        <f t="shared" si="103"/>
        <v>1.0875648</v>
      </c>
      <c r="M459" s="84">
        <v>16.461440000000003</v>
      </c>
      <c r="N459" s="84">
        <f t="shared" si="104"/>
        <v>19.589113600000005</v>
      </c>
      <c r="O459" s="84">
        <v>14.144000000000002</v>
      </c>
      <c r="P459" s="84">
        <f t="shared" si="105"/>
        <v>16.83136</v>
      </c>
      <c r="Q459" s="84"/>
      <c r="R459" s="84">
        <f t="shared" si="69"/>
        <v>0</v>
      </c>
      <c r="S459" s="86"/>
      <c r="T459" s="87">
        <f t="shared" si="106"/>
        <v>0</v>
      </c>
      <c r="U459" s="87"/>
      <c r="V459" s="87">
        <f t="shared" si="107"/>
        <v>0</v>
      </c>
      <c r="W459" s="87">
        <v>356000</v>
      </c>
      <c r="X459" s="87">
        <f t="shared" si="108"/>
        <v>423640</v>
      </c>
      <c r="Y459" s="88">
        <v>289000</v>
      </c>
      <c r="Z459" s="87">
        <f t="shared" si="118"/>
        <v>343910</v>
      </c>
      <c r="AA459" s="87">
        <v>198000</v>
      </c>
      <c r="AB459" s="87">
        <f t="shared" si="109"/>
        <v>235620</v>
      </c>
      <c r="AC459" s="87">
        <v>1250000</v>
      </c>
      <c r="AD459" s="87">
        <f t="shared" si="110"/>
        <v>1487500</v>
      </c>
      <c r="AE459" s="89"/>
      <c r="AF459" s="90">
        <f t="shared" si="111"/>
        <v>0</v>
      </c>
      <c r="AG459" s="90"/>
      <c r="AH459" s="90">
        <f t="shared" si="112"/>
        <v>0</v>
      </c>
      <c r="AI459" s="90">
        <v>391600</v>
      </c>
      <c r="AJ459" s="90">
        <f t="shared" si="113"/>
        <v>466004</v>
      </c>
      <c r="AK459" s="90">
        <v>317900</v>
      </c>
      <c r="AL459" s="90">
        <f t="shared" si="114"/>
        <v>378301</v>
      </c>
      <c r="AM459" s="90">
        <v>217800</v>
      </c>
      <c r="AN459" s="90">
        <f t="shared" si="115"/>
        <v>259182</v>
      </c>
      <c r="AO459" s="90">
        <v>1375000</v>
      </c>
      <c r="AP459" s="91">
        <f t="shared" si="116"/>
        <v>1636250</v>
      </c>
      <c r="AQ459" s="92">
        <f t="shared" si="70"/>
        <v>161037.55218078598</v>
      </c>
      <c r="AR459" s="93">
        <f t="shared" si="71"/>
        <v>191634.6870951353</v>
      </c>
      <c r="AS459" s="94">
        <f t="shared" si="72"/>
        <v>192037.91726511798</v>
      </c>
      <c r="AT459" s="94">
        <f t="shared" si="73"/>
        <v>228525.1215454904</v>
      </c>
      <c r="AU459" s="94">
        <f t="shared" si="74"/>
        <v>249200.30463999999</v>
      </c>
      <c r="AV459" s="94">
        <f t="shared" si="75"/>
        <v>296548.36252159998</v>
      </c>
      <c r="AW459" s="94">
        <f t="shared" si="76"/>
        <v>202305.48714666665</v>
      </c>
      <c r="AX459" s="94">
        <f t="shared" si="77"/>
        <v>240743.52970453331</v>
      </c>
      <c r="AY459" s="94">
        <f t="shared" si="78"/>
        <v>138604.71466666667</v>
      </c>
      <c r="AZ459" s="94">
        <f t="shared" si="79"/>
        <v>164939.61045333333</v>
      </c>
      <c r="BA459" s="94">
        <f t="shared" si="80"/>
        <v>1312500</v>
      </c>
      <c r="BB459" s="95">
        <f t="shared" si="81"/>
        <v>1561875</v>
      </c>
      <c r="BC459" s="23"/>
      <c r="BD459" s="96">
        <f t="shared" si="82"/>
        <v>161038</v>
      </c>
      <c r="BE459" s="96">
        <f t="shared" si="83"/>
        <v>192038</v>
      </c>
      <c r="BF459" s="96">
        <f t="shared" si="84"/>
        <v>3</v>
      </c>
      <c r="BG459" s="96">
        <f t="shared" si="85"/>
        <v>49</v>
      </c>
      <c r="BH459" s="96">
        <f t="shared" si="86"/>
        <v>42</v>
      </c>
      <c r="BI459" s="96">
        <f t="shared" si="87"/>
        <v>1309524</v>
      </c>
      <c r="BJ459" s="97">
        <f t="shared" si="88"/>
        <v>161038</v>
      </c>
      <c r="BK459" s="96">
        <f t="shared" si="89"/>
        <v>192038</v>
      </c>
      <c r="BL459" s="96">
        <f t="shared" si="90"/>
        <v>249200</v>
      </c>
      <c r="BM459" s="96">
        <f t="shared" si="91"/>
        <v>202305</v>
      </c>
      <c r="BN459" s="96">
        <f t="shared" si="92"/>
        <v>138605</v>
      </c>
      <c r="BO459" s="96">
        <f t="shared" si="93"/>
        <v>1312500</v>
      </c>
      <c r="BP459" s="97">
        <f t="shared" si="94"/>
        <v>0</v>
      </c>
      <c r="BQ459" s="96">
        <f t="shared" si="95"/>
        <v>0</v>
      </c>
      <c r="BR459" s="96">
        <f t="shared" si="96"/>
        <v>373800</v>
      </c>
      <c r="BS459" s="96">
        <f t="shared" si="97"/>
        <v>303450</v>
      </c>
      <c r="BT459" s="96">
        <f t="shared" si="98"/>
        <v>207900</v>
      </c>
      <c r="BU459" s="98">
        <f t="shared" si="99"/>
        <v>1312500</v>
      </c>
      <c r="BV459" s="77">
        <f t="shared" si="100"/>
        <v>2197650</v>
      </c>
      <c r="BW459" s="9"/>
      <c r="BX459" s="9"/>
      <c r="BY459" s="9"/>
      <c r="BZ459" s="9"/>
      <c r="CA459" s="9"/>
      <c r="CB459" s="9"/>
      <c r="CC459" s="9"/>
      <c r="CD459" s="9"/>
      <c r="CE459" s="9"/>
      <c r="CF459" s="9"/>
      <c r="CG459" s="9"/>
      <c r="CH459" s="9"/>
      <c r="CI459" s="9"/>
      <c r="CJ459" s="9"/>
      <c r="CK459" s="9"/>
      <c r="CL459" s="9"/>
      <c r="CM459" s="9"/>
      <c r="CN459" s="9"/>
      <c r="CO459" s="9"/>
      <c r="CP459" s="9"/>
    </row>
    <row r="460" spans="1:94" ht="20.25" hidden="1" customHeight="1" x14ac:dyDescent="0.35">
      <c r="A460" s="79">
        <v>438</v>
      </c>
      <c r="B460" s="79" t="s">
        <v>35</v>
      </c>
      <c r="C460" s="80" t="s">
        <v>338</v>
      </c>
      <c r="D460" s="80" t="str">
        <f t="shared" si="68"/>
        <v>MANO DE OBRA|EMPAQUE BOMBA DE AGUA</v>
      </c>
      <c r="E460" s="81" t="s">
        <v>10</v>
      </c>
      <c r="F460" s="82">
        <v>1</v>
      </c>
      <c r="G460" s="83">
        <v>44800.299635755</v>
      </c>
      <c r="H460" s="84">
        <f t="shared" si="101"/>
        <v>53312.356566548449</v>
      </c>
      <c r="I460" s="84">
        <v>44800.299635755</v>
      </c>
      <c r="J460" s="84">
        <f t="shared" si="102"/>
        <v>53312.356566548449</v>
      </c>
      <c r="K460" s="84">
        <v>0.91392000000000007</v>
      </c>
      <c r="L460" s="84">
        <f t="shared" si="103"/>
        <v>1.0875648</v>
      </c>
      <c r="M460" s="84">
        <v>44807.310720000009</v>
      </c>
      <c r="N460" s="84">
        <f t="shared" si="104"/>
        <v>53320.699756800008</v>
      </c>
      <c r="O460" s="84">
        <v>22710.912</v>
      </c>
      <c r="P460" s="84">
        <f t="shared" si="105"/>
        <v>27025.985280000001</v>
      </c>
      <c r="Q460" s="84"/>
      <c r="R460" s="84">
        <f t="shared" si="69"/>
        <v>0</v>
      </c>
      <c r="S460" s="86">
        <v>262500</v>
      </c>
      <c r="T460" s="87">
        <f t="shared" si="106"/>
        <v>312375</v>
      </c>
      <c r="U460" s="87">
        <v>262500</v>
      </c>
      <c r="V460" s="87">
        <f t="shared" si="107"/>
        <v>312375</v>
      </c>
      <c r="W460" s="87">
        <v>262500</v>
      </c>
      <c r="X460" s="87">
        <f t="shared" si="108"/>
        <v>312375</v>
      </c>
      <c r="Y460" s="88">
        <v>262500</v>
      </c>
      <c r="Z460" s="87">
        <f t="shared" si="118"/>
        <v>312375</v>
      </c>
      <c r="AA460" s="87">
        <v>262500</v>
      </c>
      <c r="AB460" s="87">
        <f t="shared" si="109"/>
        <v>312375</v>
      </c>
      <c r="AC460" s="87">
        <v>262500</v>
      </c>
      <c r="AD460" s="87">
        <f t="shared" si="110"/>
        <v>312375</v>
      </c>
      <c r="AE460" s="89">
        <v>288800</v>
      </c>
      <c r="AF460" s="90">
        <f t="shared" si="111"/>
        <v>343672</v>
      </c>
      <c r="AG460" s="90">
        <v>288800</v>
      </c>
      <c r="AH460" s="90">
        <f t="shared" si="112"/>
        <v>343672</v>
      </c>
      <c r="AI460" s="90">
        <v>288800</v>
      </c>
      <c r="AJ460" s="90">
        <f t="shared" si="113"/>
        <v>343672</v>
      </c>
      <c r="AK460" s="90">
        <v>288800</v>
      </c>
      <c r="AL460" s="90">
        <f t="shared" si="114"/>
        <v>343672</v>
      </c>
      <c r="AM460" s="90">
        <v>288800</v>
      </c>
      <c r="AN460" s="90">
        <f t="shared" si="115"/>
        <v>343672</v>
      </c>
      <c r="AO460" s="90">
        <v>288800</v>
      </c>
      <c r="AP460" s="91">
        <f t="shared" si="116"/>
        <v>343672</v>
      </c>
      <c r="AQ460" s="92">
        <f t="shared" si="70"/>
        <v>198700.099878585</v>
      </c>
      <c r="AR460" s="93">
        <f t="shared" si="71"/>
        <v>236453.11885551614</v>
      </c>
      <c r="AS460" s="94">
        <f t="shared" si="72"/>
        <v>198700.099878585</v>
      </c>
      <c r="AT460" s="94">
        <f t="shared" si="73"/>
        <v>236453.11885551614</v>
      </c>
      <c r="AU460" s="94">
        <f t="shared" si="74"/>
        <v>183766.97130666664</v>
      </c>
      <c r="AV460" s="94">
        <f t="shared" si="75"/>
        <v>218682.69585493329</v>
      </c>
      <c r="AW460" s="94">
        <f t="shared" si="76"/>
        <v>198702.43690666664</v>
      </c>
      <c r="AX460" s="94">
        <f t="shared" si="77"/>
        <v>236455.89991893328</v>
      </c>
      <c r="AY460" s="94">
        <f t="shared" si="78"/>
        <v>191336.97066666666</v>
      </c>
      <c r="AZ460" s="94">
        <f t="shared" si="79"/>
        <v>227690.9950933333</v>
      </c>
      <c r="BA460" s="94">
        <f t="shared" si="80"/>
        <v>275650</v>
      </c>
      <c r="BB460" s="95">
        <f t="shared" si="81"/>
        <v>328023.5</v>
      </c>
      <c r="BC460" s="23"/>
      <c r="BD460" s="96">
        <f t="shared" si="82"/>
        <v>101374</v>
      </c>
      <c r="BE460" s="96">
        <f t="shared" si="83"/>
        <v>101374</v>
      </c>
      <c r="BF460" s="96">
        <f t="shared" si="84"/>
        <v>3</v>
      </c>
      <c r="BG460" s="96">
        <f t="shared" si="85"/>
        <v>101386</v>
      </c>
      <c r="BH460" s="96">
        <f t="shared" si="86"/>
        <v>58475</v>
      </c>
      <c r="BI460" s="96">
        <f t="shared" si="87"/>
        <v>275023</v>
      </c>
      <c r="BJ460" s="97">
        <f t="shared" si="88"/>
        <v>198700</v>
      </c>
      <c r="BK460" s="96">
        <f t="shared" si="89"/>
        <v>198700</v>
      </c>
      <c r="BL460" s="96">
        <f t="shared" si="90"/>
        <v>183767</v>
      </c>
      <c r="BM460" s="96">
        <f t="shared" si="91"/>
        <v>198702</v>
      </c>
      <c r="BN460" s="96">
        <f t="shared" si="92"/>
        <v>191337</v>
      </c>
      <c r="BO460" s="96">
        <f t="shared" si="93"/>
        <v>275650</v>
      </c>
      <c r="BP460" s="97">
        <f t="shared" si="94"/>
        <v>275650</v>
      </c>
      <c r="BQ460" s="96">
        <f t="shared" si="95"/>
        <v>275650</v>
      </c>
      <c r="BR460" s="96">
        <f t="shared" si="96"/>
        <v>275650</v>
      </c>
      <c r="BS460" s="96">
        <f t="shared" si="97"/>
        <v>275650</v>
      </c>
      <c r="BT460" s="96">
        <f t="shared" si="98"/>
        <v>275650</v>
      </c>
      <c r="BU460" s="98">
        <f t="shared" si="99"/>
        <v>275650</v>
      </c>
      <c r="BV460" s="77">
        <f t="shared" si="100"/>
        <v>1653900</v>
      </c>
      <c r="BW460" s="9"/>
      <c r="BX460" s="9"/>
      <c r="BY460" s="9"/>
      <c r="BZ460" s="9"/>
      <c r="CA460" s="9"/>
      <c r="CB460" s="9"/>
      <c r="CC460" s="9"/>
      <c r="CD460" s="9"/>
      <c r="CE460" s="9"/>
      <c r="CF460" s="9"/>
      <c r="CG460" s="9"/>
      <c r="CH460" s="9"/>
      <c r="CI460" s="9"/>
      <c r="CJ460" s="9"/>
      <c r="CK460" s="9"/>
      <c r="CL460" s="9"/>
      <c r="CM460" s="9"/>
      <c r="CN460" s="9"/>
      <c r="CO460" s="9"/>
      <c r="CP460" s="9"/>
    </row>
    <row r="461" spans="1:94" ht="20.25" hidden="1" customHeight="1" x14ac:dyDescent="0.35">
      <c r="A461" s="99">
        <v>439</v>
      </c>
      <c r="B461" s="99" t="s">
        <v>21</v>
      </c>
      <c r="C461" s="80" t="s">
        <v>338</v>
      </c>
      <c r="D461" s="80" t="str">
        <f t="shared" si="68"/>
        <v>REPUESTOS|EMPAQUE BOMBA DE AGUA</v>
      </c>
      <c r="E461" s="81" t="s">
        <v>84</v>
      </c>
      <c r="F461" s="82">
        <v>1</v>
      </c>
      <c r="G461" s="83">
        <v>96414.81583820899</v>
      </c>
      <c r="H461" s="84">
        <f t="shared" si="101"/>
        <v>114733.6308474687</v>
      </c>
      <c r="I461" s="84">
        <v>133581.62314448398</v>
      </c>
      <c r="J461" s="84">
        <f t="shared" si="102"/>
        <v>158962.13154193593</v>
      </c>
      <c r="K461" s="84">
        <v>0.91392000000000007</v>
      </c>
      <c r="L461" s="84">
        <f t="shared" si="103"/>
        <v>1.0875648</v>
      </c>
      <c r="M461" s="84">
        <v>17.375360000000001</v>
      </c>
      <c r="N461" s="84">
        <f t="shared" si="104"/>
        <v>20.6766784</v>
      </c>
      <c r="O461" s="84">
        <v>14.144000000000002</v>
      </c>
      <c r="P461" s="84">
        <f t="shared" si="105"/>
        <v>16.83136</v>
      </c>
      <c r="Q461" s="84"/>
      <c r="R461" s="84">
        <f t="shared" si="69"/>
        <v>0</v>
      </c>
      <c r="S461" s="86">
        <v>52000</v>
      </c>
      <c r="T461" s="87">
        <f t="shared" si="106"/>
        <v>61880</v>
      </c>
      <c r="U461" s="87">
        <v>52000</v>
      </c>
      <c r="V461" s="87">
        <f t="shared" si="107"/>
        <v>61880</v>
      </c>
      <c r="W461" s="87">
        <v>270000</v>
      </c>
      <c r="X461" s="87">
        <f t="shared" si="108"/>
        <v>321300</v>
      </c>
      <c r="Y461" s="88">
        <v>80000</v>
      </c>
      <c r="Z461" s="87">
        <f t="shared" si="118"/>
        <v>95200</v>
      </c>
      <c r="AA461" s="87">
        <v>78000</v>
      </c>
      <c r="AB461" s="87">
        <f t="shared" si="109"/>
        <v>92820</v>
      </c>
      <c r="AC461" s="87">
        <v>50000</v>
      </c>
      <c r="AD461" s="87">
        <f t="shared" si="110"/>
        <v>59500</v>
      </c>
      <c r="AE461" s="89">
        <v>57200</v>
      </c>
      <c r="AF461" s="90">
        <f t="shared" si="111"/>
        <v>68068</v>
      </c>
      <c r="AG461" s="90">
        <v>57200</v>
      </c>
      <c r="AH461" s="90">
        <f t="shared" si="112"/>
        <v>68068</v>
      </c>
      <c r="AI461" s="90">
        <v>297000</v>
      </c>
      <c r="AJ461" s="90">
        <f t="shared" si="113"/>
        <v>353430</v>
      </c>
      <c r="AK461" s="90">
        <v>88000</v>
      </c>
      <c r="AL461" s="90">
        <f t="shared" si="114"/>
        <v>104720</v>
      </c>
      <c r="AM461" s="90">
        <v>85800</v>
      </c>
      <c r="AN461" s="90">
        <f t="shared" si="115"/>
        <v>102102</v>
      </c>
      <c r="AO461" s="90">
        <v>55000</v>
      </c>
      <c r="AP461" s="91">
        <f t="shared" si="116"/>
        <v>65450</v>
      </c>
      <c r="AQ461" s="92">
        <f t="shared" si="70"/>
        <v>68538.271946069668</v>
      </c>
      <c r="AR461" s="93">
        <f t="shared" si="71"/>
        <v>81560.543615822899</v>
      </c>
      <c r="AS461" s="94">
        <f t="shared" si="72"/>
        <v>80927.207714827993</v>
      </c>
      <c r="AT461" s="94">
        <f t="shared" si="73"/>
        <v>96303.377180645301</v>
      </c>
      <c r="AU461" s="94">
        <f t="shared" si="74"/>
        <v>189000.30463999999</v>
      </c>
      <c r="AV461" s="94">
        <f t="shared" si="75"/>
        <v>224910.36252159998</v>
      </c>
      <c r="AW461" s="94">
        <f t="shared" si="76"/>
        <v>56005.791786666668</v>
      </c>
      <c r="AX461" s="94">
        <f t="shared" si="77"/>
        <v>66646.892226133335</v>
      </c>
      <c r="AY461" s="94">
        <f t="shared" si="78"/>
        <v>54604.714666666667</v>
      </c>
      <c r="AZ461" s="94">
        <f t="shared" si="79"/>
        <v>64979.610453333327</v>
      </c>
      <c r="BA461" s="94">
        <f t="shared" si="80"/>
        <v>52500</v>
      </c>
      <c r="BB461" s="95">
        <f t="shared" si="81"/>
        <v>62475</v>
      </c>
      <c r="BC461" s="23"/>
      <c r="BD461" s="96">
        <f t="shared" si="82"/>
        <v>63714</v>
      </c>
      <c r="BE461" s="96">
        <f t="shared" si="83"/>
        <v>67874</v>
      </c>
      <c r="BF461" s="96">
        <f t="shared" si="84"/>
        <v>3</v>
      </c>
      <c r="BG461" s="96">
        <f t="shared" si="85"/>
        <v>52</v>
      </c>
      <c r="BH461" s="96">
        <f t="shared" si="86"/>
        <v>42</v>
      </c>
      <c r="BI461" s="96">
        <f t="shared" si="87"/>
        <v>52381</v>
      </c>
      <c r="BJ461" s="97">
        <f t="shared" si="88"/>
        <v>68538</v>
      </c>
      <c r="BK461" s="96">
        <f t="shared" si="89"/>
        <v>80927</v>
      </c>
      <c r="BL461" s="96">
        <f t="shared" si="90"/>
        <v>189000</v>
      </c>
      <c r="BM461" s="96">
        <f t="shared" si="91"/>
        <v>56006</v>
      </c>
      <c r="BN461" s="96">
        <f t="shared" si="92"/>
        <v>54605</v>
      </c>
      <c r="BO461" s="96">
        <f t="shared" si="93"/>
        <v>52500</v>
      </c>
      <c r="BP461" s="97">
        <f t="shared" si="94"/>
        <v>54600</v>
      </c>
      <c r="BQ461" s="96">
        <f t="shared" si="95"/>
        <v>54600</v>
      </c>
      <c r="BR461" s="96">
        <f t="shared" si="96"/>
        <v>283500</v>
      </c>
      <c r="BS461" s="96">
        <f t="shared" si="97"/>
        <v>84000</v>
      </c>
      <c r="BT461" s="96">
        <f t="shared" si="98"/>
        <v>81900</v>
      </c>
      <c r="BU461" s="98">
        <f t="shared" si="99"/>
        <v>52500</v>
      </c>
      <c r="BV461" s="77">
        <f t="shared" si="100"/>
        <v>611100</v>
      </c>
      <c r="BW461" s="9"/>
      <c r="BX461" s="9"/>
      <c r="BY461" s="9"/>
      <c r="BZ461" s="9"/>
      <c r="CA461" s="9"/>
      <c r="CB461" s="9"/>
      <c r="CC461" s="9"/>
      <c r="CD461" s="9"/>
      <c r="CE461" s="9"/>
      <c r="CF461" s="9"/>
      <c r="CG461" s="9"/>
      <c r="CH461" s="9"/>
      <c r="CI461" s="9"/>
      <c r="CJ461" s="9"/>
      <c r="CK461" s="9"/>
      <c r="CL461" s="9"/>
      <c r="CM461" s="9"/>
      <c r="CN461" s="9"/>
      <c r="CO461" s="9"/>
      <c r="CP461" s="9"/>
    </row>
    <row r="462" spans="1:94" ht="20.25" hidden="1" customHeight="1" x14ac:dyDescent="0.35">
      <c r="A462" s="79">
        <v>440</v>
      </c>
      <c r="B462" s="79" t="s">
        <v>35</v>
      </c>
      <c r="C462" s="80" t="s">
        <v>339</v>
      </c>
      <c r="D462" s="80" t="str">
        <f t="shared" si="68"/>
        <v>MANO DE OBRA|EMPAQUE CUERPO ACELERACION</v>
      </c>
      <c r="E462" s="81" t="s">
        <v>10</v>
      </c>
      <c r="F462" s="82">
        <v>1</v>
      </c>
      <c r="G462" s="83">
        <v>44800.299635755</v>
      </c>
      <c r="H462" s="84">
        <f t="shared" si="101"/>
        <v>53312.356566548449</v>
      </c>
      <c r="I462" s="84">
        <v>44800.299635755</v>
      </c>
      <c r="J462" s="84">
        <f t="shared" si="102"/>
        <v>53312.356566548449</v>
      </c>
      <c r="K462" s="84">
        <v>0.91392000000000007</v>
      </c>
      <c r="L462" s="84">
        <f t="shared" si="103"/>
        <v>1.0875648</v>
      </c>
      <c r="M462" s="84">
        <v>14.633599999999999</v>
      </c>
      <c r="N462" s="84">
        <f t="shared" si="104"/>
        <v>17.413983999999999</v>
      </c>
      <c r="O462" s="84">
        <v>10.88</v>
      </c>
      <c r="P462" s="84">
        <f t="shared" si="105"/>
        <v>12.9472</v>
      </c>
      <c r="Q462" s="84"/>
      <c r="R462" s="84">
        <f t="shared" si="69"/>
        <v>0</v>
      </c>
      <c r="S462" s="86">
        <v>262500</v>
      </c>
      <c r="T462" s="87">
        <f t="shared" si="106"/>
        <v>312375</v>
      </c>
      <c r="U462" s="87">
        <v>262500</v>
      </c>
      <c r="V462" s="87">
        <f t="shared" si="107"/>
        <v>312375</v>
      </c>
      <c r="W462" s="87">
        <v>262500</v>
      </c>
      <c r="X462" s="87">
        <f t="shared" si="108"/>
        <v>312375</v>
      </c>
      <c r="Y462" s="88">
        <v>262500</v>
      </c>
      <c r="Z462" s="87">
        <f t="shared" si="118"/>
        <v>312375</v>
      </c>
      <c r="AA462" s="87">
        <v>262500</v>
      </c>
      <c r="AB462" s="87">
        <f t="shared" si="109"/>
        <v>312375</v>
      </c>
      <c r="AC462" s="87">
        <v>262500</v>
      </c>
      <c r="AD462" s="87">
        <f t="shared" si="110"/>
        <v>312375</v>
      </c>
      <c r="AE462" s="89">
        <v>288800</v>
      </c>
      <c r="AF462" s="90">
        <f t="shared" si="111"/>
        <v>343672</v>
      </c>
      <c r="AG462" s="90">
        <v>288800</v>
      </c>
      <c r="AH462" s="90">
        <f t="shared" si="112"/>
        <v>343672</v>
      </c>
      <c r="AI462" s="90">
        <v>288800</v>
      </c>
      <c r="AJ462" s="90">
        <f t="shared" si="113"/>
        <v>343672</v>
      </c>
      <c r="AK462" s="90">
        <v>288800</v>
      </c>
      <c r="AL462" s="90">
        <f t="shared" si="114"/>
        <v>343672</v>
      </c>
      <c r="AM462" s="90">
        <v>288800</v>
      </c>
      <c r="AN462" s="90">
        <f t="shared" si="115"/>
        <v>343672</v>
      </c>
      <c r="AO462" s="90">
        <v>288800</v>
      </c>
      <c r="AP462" s="91">
        <f t="shared" si="116"/>
        <v>343672</v>
      </c>
      <c r="AQ462" s="92">
        <f t="shared" si="70"/>
        <v>198700.099878585</v>
      </c>
      <c r="AR462" s="93">
        <f t="shared" si="71"/>
        <v>236453.11885551614</v>
      </c>
      <c r="AS462" s="94">
        <f t="shared" si="72"/>
        <v>198700.099878585</v>
      </c>
      <c r="AT462" s="94">
        <f t="shared" si="73"/>
        <v>236453.11885551614</v>
      </c>
      <c r="AU462" s="94">
        <f t="shared" si="74"/>
        <v>183766.97130666664</v>
      </c>
      <c r="AV462" s="94">
        <f t="shared" si="75"/>
        <v>218682.69585493329</v>
      </c>
      <c r="AW462" s="94">
        <f t="shared" si="76"/>
        <v>183771.54453333336</v>
      </c>
      <c r="AX462" s="94">
        <f t="shared" si="77"/>
        <v>218688.1379946667</v>
      </c>
      <c r="AY462" s="94">
        <f t="shared" si="78"/>
        <v>183770.29333333333</v>
      </c>
      <c r="AZ462" s="94">
        <f t="shared" si="79"/>
        <v>218686.64906666667</v>
      </c>
      <c r="BA462" s="94">
        <f t="shared" si="80"/>
        <v>275650</v>
      </c>
      <c r="BB462" s="95">
        <f t="shared" si="81"/>
        <v>328023.5</v>
      </c>
      <c r="BC462" s="23"/>
      <c r="BD462" s="96">
        <f t="shared" si="82"/>
        <v>101374</v>
      </c>
      <c r="BE462" s="96">
        <f t="shared" si="83"/>
        <v>101374</v>
      </c>
      <c r="BF462" s="96">
        <f t="shared" si="84"/>
        <v>3</v>
      </c>
      <c r="BG462" s="96">
        <f t="shared" si="85"/>
        <v>44</v>
      </c>
      <c r="BH462" s="96">
        <f t="shared" si="86"/>
        <v>33</v>
      </c>
      <c r="BI462" s="96">
        <f t="shared" si="87"/>
        <v>275023</v>
      </c>
      <c r="BJ462" s="97">
        <f t="shared" si="88"/>
        <v>198700</v>
      </c>
      <c r="BK462" s="96">
        <f t="shared" si="89"/>
        <v>198700</v>
      </c>
      <c r="BL462" s="96">
        <f t="shared" si="90"/>
        <v>183767</v>
      </c>
      <c r="BM462" s="96">
        <f t="shared" si="91"/>
        <v>183772</v>
      </c>
      <c r="BN462" s="96">
        <f t="shared" si="92"/>
        <v>183770</v>
      </c>
      <c r="BO462" s="96">
        <f t="shared" si="93"/>
        <v>275650</v>
      </c>
      <c r="BP462" s="97">
        <f t="shared" si="94"/>
        <v>275650</v>
      </c>
      <c r="BQ462" s="96">
        <f t="shared" si="95"/>
        <v>275650</v>
      </c>
      <c r="BR462" s="96">
        <f t="shared" si="96"/>
        <v>275650</v>
      </c>
      <c r="BS462" s="96">
        <f t="shared" si="97"/>
        <v>275650</v>
      </c>
      <c r="BT462" s="96">
        <f t="shared" si="98"/>
        <v>275650</v>
      </c>
      <c r="BU462" s="98">
        <f t="shared" si="99"/>
        <v>275650</v>
      </c>
      <c r="BV462" s="77">
        <f t="shared" si="100"/>
        <v>1653900</v>
      </c>
      <c r="BW462" s="9"/>
      <c r="BX462" s="9"/>
      <c r="BY462" s="9"/>
      <c r="BZ462" s="9"/>
      <c r="CA462" s="9"/>
      <c r="CB462" s="9"/>
      <c r="CC462" s="9"/>
      <c r="CD462" s="9"/>
      <c r="CE462" s="9"/>
      <c r="CF462" s="9"/>
      <c r="CG462" s="9"/>
      <c r="CH462" s="9"/>
      <c r="CI462" s="9"/>
      <c r="CJ462" s="9"/>
      <c r="CK462" s="9"/>
      <c r="CL462" s="9"/>
      <c r="CM462" s="9"/>
      <c r="CN462" s="9"/>
      <c r="CO462" s="9"/>
      <c r="CP462" s="9"/>
    </row>
    <row r="463" spans="1:94" ht="20.25" hidden="1" customHeight="1" x14ac:dyDescent="0.35">
      <c r="A463" s="99">
        <v>441</v>
      </c>
      <c r="B463" s="99" t="s">
        <v>21</v>
      </c>
      <c r="C463" s="80" t="s">
        <v>339</v>
      </c>
      <c r="D463" s="80" t="str">
        <f t="shared" si="68"/>
        <v>REPUESTOS|EMPAQUE CUERPO ACELERACION</v>
      </c>
      <c r="E463" s="81" t="s">
        <v>84</v>
      </c>
      <c r="F463" s="82">
        <v>1</v>
      </c>
      <c r="G463" s="83">
        <v>67447.681273099995</v>
      </c>
      <c r="H463" s="84">
        <f t="shared" si="101"/>
        <v>80262.740714988991</v>
      </c>
      <c r="I463" s="84">
        <v>83300.303358554986</v>
      </c>
      <c r="J463" s="84">
        <f t="shared" si="102"/>
        <v>99127.360996680422</v>
      </c>
      <c r="K463" s="84">
        <v>0.91392000000000007</v>
      </c>
      <c r="L463" s="84">
        <f t="shared" si="103"/>
        <v>1.0875648</v>
      </c>
      <c r="M463" s="84">
        <v>19.203199999999999</v>
      </c>
      <c r="N463" s="84">
        <f t="shared" si="104"/>
        <v>22.851807999999998</v>
      </c>
      <c r="O463" s="84">
        <v>14.144000000000002</v>
      </c>
      <c r="P463" s="84">
        <f t="shared" si="105"/>
        <v>16.83136</v>
      </c>
      <c r="Q463" s="84"/>
      <c r="R463" s="84">
        <f t="shared" si="69"/>
        <v>0</v>
      </c>
      <c r="S463" s="86">
        <v>89000</v>
      </c>
      <c r="T463" s="87">
        <f t="shared" si="106"/>
        <v>105910</v>
      </c>
      <c r="U463" s="87">
        <v>89000</v>
      </c>
      <c r="V463" s="87">
        <f t="shared" si="107"/>
        <v>105910</v>
      </c>
      <c r="W463" s="87">
        <v>380000</v>
      </c>
      <c r="X463" s="87">
        <f t="shared" si="108"/>
        <v>452200</v>
      </c>
      <c r="Y463" s="88">
        <v>120000</v>
      </c>
      <c r="Z463" s="87">
        <f t="shared" si="118"/>
        <v>142800</v>
      </c>
      <c r="AA463" s="87"/>
      <c r="AB463" s="87">
        <f t="shared" si="109"/>
        <v>0</v>
      </c>
      <c r="AC463" s="87">
        <v>50000</v>
      </c>
      <c r="AD463" s="87">
        <f t="shared" si="110"/>
        <v>59500</v>
      </c>
      <c r="AE463" s="89">
        <v>97900</v>
      </c>
      <c r="AF463" s="90">
        <f t="shared" si="111"/>
        <v>116501</v>
      </c>
      <c r="AG463" s="90">
        <v>97900</v>
      </c>
      <c r="AH463" s="90">
        <f t="shared" si="112"/>
        <v>116501</v>
      </c>
      <c r="AI463" s="90">
        <v>418000</v>
      </c>
      <c r="AJ463" s="90">
        <f t="shared" si="113"/>
        <v>497420</v>
      </c>
      <c r="AK463" s="90">
        <v>132000</v>
      </c>
      <c r="AL463" s="90">
        <f t="shared" si="114"/>
        <v>157080</v>
      </c>
      <c r="AM463" s="90"/>
      <c r="AN463" s="90">
        <f t="shared" si="115"/>
        <v>0</v>
      </c>
      <c r="AO463" s="90">
        <v>55000</v>
      </c>
      <c r="AP463" s="91">
        <f t="shared" si="116"/>
        <v>65450</v>
      </c>
      <c r="AQ463" s="92">
        <f t="shared" si="70"/>
        <v>84782.56042436666</v>
      </c>
      <c r="AR463" s="93">
        <f t="shared" si="71"/>
        <v>100891.24690499633</v>
      </c>
      <c r="AS463" s="94">
        <f t="shared" si="72"/>
        <v>90066.767786184981</v>
      </c>
      <c r="AT463" s="94">
        <f t="shared" si="73"/>
        <v>107179.45366556013</v>
      </c>
      <c r="AU463" s="94">
        <f t="shared" si="74"/>
        <v>266000.30463999999</v>
      </c>
      <c r="AV463" s="94">
        <f t="shared" si="75"/>
        <v>316540.36252159998</v>
      </c>
      <c r="AW463" s="94">
        <f t="shared" si="76"/>
        <v>84006.401066666658</v>
      </c>
      <c r="AX463" s="94">
        <f t="shared" si="77"/>
        <v>99967.617269333321</v>
      </c>
      <c r="AY463" s="94">
        <f t="shared" si="78"/>
        <v>14.144000000000002</v>
      </c>
      <c r="AZ463" s="94">
        <f t="shared" si="79"/>
        <v>16.83136</v>
      </c>
      <c r="BA463" s="94">
        <f t="shared" si="80"/>
        <v>52500</v>
      </c>
      <c r="BB463" s="95">
        <f t="shared" si="81"/>
        <v>62475</v>
      </c>
      <c r="BC463" s="23"/>
      <c r="BD463" s="96">
        <f t="shared" si="82"/>
        <v>82698</v>
      </c>
      <c r="BE463" s="96">
        <f t="shared" si="83"/>
        <v>89672</v>
      </c>
      <c r="BF463" s="96">
        <f t="shared" si="84"/>
        <v>3</v>
      </c>
      <c r="BG463" s="96">
        <f t="shared" si="85"/>
        <v>58</v>
      </c>
      <c r="BH463" s="96">
        <f t="shared" si="86"/>
        <v>14</v>
      </c>
      <c r="BI463" s="96">
        <f t="shared" si="87"/>
        <v>52381</v>
      </c>
      <c r="BJ463" s="97">
        <f t="shared" si="88"/>
        <v>84783</v>
      </c>
      <c r="BK463" s="96">
        <f t="shared" si="89"/>
        <v>90067</v>
      </c>
      <c r="BL463" s="96">
        <f t="shared" si="90"/>
        <v>266000</v>
      </c>
      <c r="BM463" s="96">
        <f t="shared" si="91"/>
        <v>84006</v>
      </c>
      <c r="BN463" s="96">
        <f t="shared" si="92"/>
        <v>14</v>
      </c>
      <c r="BO463" s="96">
        <f t="shared" si="93"/>
        <v>52500</v>
      </c>
      <c r="BP463" s="97">
        <f t="shared" si="94"/>
        <v>84783</v>
      </c>
      <c r="BQ463" s="96">
        <f t="shared" si="95"/>
        <v>90067</v>
      </c>
      <c r="BR463" s="96">
        <f t="shared" si="96"/>
        <v>399000</v>
      </c>
      <c r="BS463" s="96">
        <f t="shared" si="97"/>
        <v>126000</v>
      </c>
      <c r="BT463" s="96">
        <f t="shared" si="98"/>
        <v>0</v>
      </c>
      <c r="BU463" s="98">
        <f t="shared" si="99"/>
        <v>52500</v>
      </c>
      <c r="BV463" s="77">
        <f t="shared" si="100"/>
        <v>752350</v>
      </c>
      <c r="BW463" s="9"/>
      <c r="BX463" s="9"/>
      <c r="BY463" s="9"/>
      <c r="BZ463" s="9"/>
      <c r="CA463" s="9"/>
      <c r="CB463" s="9"/>
      <c r="CC463" s="9"/>
      <c r="CD463" s="9"/>
      <c r="CE463" s="9"/>
      <c r="CF463" s="9"/>
      <c r="CG463" s="9"/>
      <c r="CH463" s="9"/>
      <c r="CI463" s="9"/>
      <c r="CJ463" s="9"/>
      <c r="CK463" s="9"/>
      <c r="CL463" s="9"/>
      <c r="CM463" s="9"/>
      <c r="CN463" s="9"/>
      <c r="CO463" s="9"/>
      <c r="CP463" s="9"/>
    </row>
    <row r="464" spans="1:94" ht="37.5" hidden="1" customHeight="1" x14ac:dyDescent="0.35">
      <c r="A464" s="79">
        <v>442</v>
      </c>
      <c r="B464" s="79" t="s">
        <v>35</v>
      </c>
      <c r="C464" s="80" t="s">
        <v>340</v>
      </c>
      <c r="D464" s="80" t="str">
        <f t="shared" si="68"/>
        <v>MANO DE OBRA|EMPAQUE DE LA CAJA DE CONTROL DE ENGRANAJE DE CAMBIOS</v>
      </c>
      <c r="E464" s="81" t="s">
        <v>10</v>
      </c>
      <c r="F464" s="82">
        <v>1</v>
      </c>
      <c r="G464" s="83">
        <v>358406.07486925798</v>
      </c>
      <c r="H464" s="84">
        <f t="shared" si="101"/>
        <v>426503.22909441695</v>
      </c>
      <c r="I464" s="84">
        <v>358406.07486925798</v>
      </c>
      <c r="J464" s="84">
        <f t="shared" si="102"/>
        <v>426503.22909441695</v>
      </c>
      <c r="K464" s="84">
        <v>0.91392000000000007</v>
      </c>
      <c r="L464" s="84">
        <f t="shared" si="103"/>
        <v>1.0875648</v>
      </c>
      <c r="M464" s="84">
        <v>14.633599999999999</v>
      </c>
      <c r="N464" s="84">
        <f t="shared" si="104"/>
        <v>17.413983999999999</v>
      </c>
      <c r="O464" s="84">
        <v>10.88</v>
      </c>
      <c r="P464" s="84">
        <f t="shared" si="105"/>
        <v>12.9472</v>
      </c>
      <c r="Q464" s="84"/>
      <c r="R464" s="84">
        <f t="shared" si="69"/>
        <v>0</v>
      </c>
      <c r="S464" s="86">
        <v>262500</v>
      </c>
      <c r="T464" s="87">
        <f t="shared" si="106"/>
        <v>312375</v>
      </c>
      <c r="U464" s="87">
        <v>262500</v>
      </c>
      <c r="V464" s="87">
        <f t="shared" si="107"/>
        <v>312375</v>
      </c>
      <c r="W464" s="87">
        <v>262500</v>
      </c>
      <c r="X464" s="87">
        <f t="shared" si="108"/>
        <v>312375</v>
      </c>
      <c r="Y464" s="88">
        <v>262500</v>
      </c>
      <c r="Z464" s="87">
        <f t="shared" si="118"/>
        <v>312375</v>
      </c>
      <c r="AA464" s="87">
        <v>262500</v>
      </c>
      <c r="AB464" s="87">
        <f t="shared" si="109"/>
        <v>312375</v>
      </c>
      <c r="AC464" s="87">
        <v>262500</v>
      </c>
      <c r="AD464" s="87">
        <f t="shared" si="110"/>
        <v>312375</v>
      </c>
      <c r="AE464" s="89">
        <v>288800</v>
      </c>
      <c r="AF464" s="90">
        <f t="shared" si="111"/>
        <v>343672</v>
      </c>
      <c r="AG464" s="90">
        <v>288800</v>
      </c>
      <c r="AH464" s="90">
        <f t="shared" si="112"/>
        <v>343672</v>
      </c>
      <c r="AI464" s="90">
        <v>288800</v>
      </c>
      <c r="AJ464" s="90">
        <f t="shared" si="113"/>
        <v>343672</v>
      </c>
      <c r="AK464" s="90">
        <v>288800</v>
      </c>
      <c r="AL464" s="90">
        <f t="shared" si="114"/>
        <v>343672</v>
      </c>
      <c r="AM464" s="90">
        <v>288800</v>
      </c>
      <c r="AN464" s="90">
        <f t="shared" si="115"/>
        <v>343672</v>
      </c>
      <c r="AO464" s="90">
        <v>288800</v>
      </c>
      <c r="AP464" s="91">
        <f t="shared" si="116"/>
        <v>343672</v>
      </c>
      <c r="AQ464" s="92">
        <f t="shared" si="70"/>
        <v>303235.35828975268</v>
      </c>
      <c r="AR464" s="93">
        <f t="shared" si="71"/>
        <v>360850.07636480569</v>
      </c>
      <c r="AS464" s="94">
        <f t="shared" si="72"/>
        <v>303235.35828975268</v>
      </c>
      <c r="AT464" s="94">
        <f t="shared" si="73"/>
        <v>360850.07636480569</v>
      </c>
      <c r="AU464" s="94">
        <f t="shared" si="74"/>
        <v>183766.97130666664</v>
      </c>
      <c r="AV464" s="94">
        <f t="shared" si="75"/>
        <v>218682.69585493329</v>
      </c>
      <c r="AW464" s="94">
        <f t="shared" si="76"/>
        <v>183771.54453333336</v>
      </c>
      <c r="AX464" s="94">
        <f t="shared" si="77"/>
        <v>218688.1379946667</v>
      </c>
      <c r="AY464" s="94">
        <f t="shared" si="78"/>
        <v>183770.29333333333</v>
      </c>
      <c r="AZ464" s="94">
        <f t="shared" si="79"/>
        <v>218686.64906666667</v>
      </c>
      <c r="BA464" s="94">
        <f t="shared" si="80"/>
        <v>275650</v>
      </c>
      <c r="BB464" s="95">
        <f t="shared" si="81"/>
        <v>328023.5</v>
      </c>
      <c r="BC464" s="23"/>
      <c r="BD464" s="96">
        <f t="shared" si="82"/>
        <v>298144</v>
      </c>
      <c r="BE464" s="96">
        <f t="shared" si="83"/>
        <v>298144</v>
      </c>
      <c r="BF464" s="96">
        <f t="shared" si="84"/>
        <v>3</v>
      </c>
      <c r="BG464" s="96">
        <f t="shared" si="85"/>
        <v>44</v>
      </c>
      <c r="BH464" s="96">
        <f t="shared" si="86"/>
        <v>33</v>
      </c>
      <c r="BI464" s="96">
        <f t="shared" si="87"/>
        <v>275023</v>
      </c>
      <c r="BJ464" s="97">
        <f t="shared" si="88"/>
        <v>303235</v>
      </c>
      <c r="BK464" s="96">
        <f t="shared" si="89"/>
        <v>303235</v>
      </c>
      <c r="BL464" s="96">
        <f t="shared" si="90"/>
        <v>183767</v>
      </c>
      <c r="BM464" s="96">
        <f t="shared" si="91"/>
        <v>183772</v>
      </c>
      <c r="BN464" s="96">
        <f t="shared" si="92"/>
        <v>183770</v>
      </c>
      <c r="BO464" s="96">
        <f t="shared" si="93"/>
        <v>275650</v>
      </c>
      <c r="BP464" s="97">
        <f t="shared" si="94"/>
        <v>303235</v>
      </c>
      <c r="BQ464" s="96">
        <f t="shared" si="95"/>
        <v>303235</v>
      </c>
      <c r="BR464" s="96">
        <f t="shared" si="96"/>
        <v>275650</v>
      </c>
      <c r="BS464" s="96">
        <f t="shared" si="97"/>
        <v>275650</v>
      </c>
      <c r="BT464" s="96">
        <f t="shared" si="98"/>
        <v>275650</v>
      </c>
      <c r="BU464" s="98">
        <f t="shared" si="99"/>
        <v>275650</v>
      </c>
      <c r="BV464" s="77">
        <f t="shared" si="100"/>
        <v>1709070</v>
      </c>
      <c r="BW464" s="9"/>
      <c r="BX464" s="9"/>
      <c r="BY464" s="9"/>
      <c r="BZ464" s="9"/>
      <c r="CA464" s="9"/>
      <c r="CB464" s="9"/>
      <c r="CC464" s="9"/>
      <c r="CD464" s="9"/>
      <c r="CE464" s="9"/>
      <c r="CF464" s="9"/>
      <c r="CG464" s="9"/>
      <c r="CH464" s="9"/>
      <c r="CI464" s="9"/>
      <c r="CJ464" s="9"/>
      <c r="CK464" s="9"/>
      <c r="CL464" s="9"/>
      <c r="CM464" s="9"/>
      <c r="CN464" s="9"/>
      <c r="CO464" s="9"/>
      <c r="CP464" s="9"/>
    </row>
    <row r="465" spans="1:94" ht="37.5" hidden="1" customHeight="1" x14ac:dyDescent="0.35">
      <c r="A465" s="99">
        <v>443</v>
      </c>
      <c r="B465" s="99" t="s">
        <v>21</v>
      </c>
      <c r="C465" s="80" t="s">
        <v>340</v>
      </c>
      <c r="D465" s="80" t="str">
        <f t="shared" si="68"/>
        <v>REPUESTOS|EMPAQUE DE LA CAJA DE CONTROL DE ENGRANAJE DE CAMBIOS</v>
      </c>
      <c r="E465" s="81" t="s">
        <v>84</v>
      </c>
      <c r="F465" s="82">
        <v>1</v>
      </c>
      <c r="G465" s="83">
        <v>68816.268094603001</v>
      </c>
      <c r="H465" s="84">
        <f t="shared" si="101"/>
        <v>81891.359032577573</v>
      </c>
      <c r="I465" s="84">
        <v>84669.804120198998</v>
      </c>
      <c r="J465" s="84">
        <f t="shared" si="102"/>
        <v>100757.0669030368</v>
      </c>
      <c r="K465" s="84">
        <v>0.91392000000000007</v>
      </c>
      <c r="L465" s="84">
        <f t="shared" si="103"/>
        <v>1.0875648</v>
      </c>
      <c r="M465" s="84">
        <v>17.375360000000001</v>
      </c>
      <c r="N465" s="84">
        <f t="shared" si="104"/>
        <v>20.6766784</v>
      </c>
      <c r="O465" s="84">
        <v>14.144000000000002</v>
      </c>
      <c r="P465" s="84">
        <f t="shared" si="105"/>
        <v>16.83136</v>
      </c>
      <c r="Q465" s="84"/>
      <c r="R465" s="84">
        <f t="shared" si="69"/>
        <v>0</v>
      </c>
      <c r="S465" s="86">
        <v>236000</v>
      </c>
      <c r="T465" s="87">
        <f t="shared" si="106"/>
        <v>280840</v>
      </c>
      <c r="U465" s="87">
        <v>236000</v>
      </c>
      <c r="V465" s="87">
        <f t="shared" si="107"/>
        <v>280840</v>
      </c>
      <c r="W465" s="87">
        <v>600000</v>
      </c>
      <c r="X465" s="87">
        <f t="shared" si="108"/>
        <v>714000</v>
      </c>
      <c r="Y465" s="88">
        <v>150000</v>
      </c>
      <c r="Z465" s="87">
        <f t="shared" si="118"/>
        <v>178500</v>
      </c>
      <c r="AA465" s="87">
        <v>130000</v>
      </c>
      <c r="AB465" s="87">
        <f t="shared" si="109"/>
        <v>154700</v>
      </c>
      <c r="AC465" s="87">
        <v>275000</v>
      </c>
      <c r="AD465" s="87">
        <f t="shared" si="110"/>
        <v>327250</v>
      </c>
      <c r="AE465" s="89">
        <v>259600</v>
      </c>
      <c r="AF465" s="90">
        <f t="shared" si="111"/>
        <v>308924</v>
      </c>
      <c r="AG465" s="90">
        <v>259600</v>
      </c>
      <c r="AH465" s="90">
        <f t="shared" si="112"/>
        <v>308924</v>
      </c>
      <c r="AI465" s="90">
        <v>660000</v>
      </c>
      <c r="AJ465" s="90">
        <f t="shared" si="113"/>
        <v>785400</v>
      </c>
      <c r="AK465" s="90">
        <v>165000</v>
      </c>
      <c r="AL465" s="90">
        <f t="shared" si="114"/>
        <v>196350</v>
      </c>
      <c r="AM465" s="90">
        <v>143000</v>
      </c>
      <c r="AN465" s="90">
        <f t="shared" si="115"/>
        <v>170170</v>
      </c>
      <c r="AO465" s="90">
        <v>302500</v>
      </c>
      <c r="AP465" s="91">
        <f t="shared" si="116"/>
        <v>359975</v>
      </c>
      <c r="AQ465" s="92">
        <f t="shared" si="70"/>
        <v>188138.75603153431</v>
      </c>
      <c r="AR465" s="93">
        <f t="shared" si="71"/>
        <v>223885.11967752583</v>
      </c>
      <c r="AS465" s="94">
        <f t="shared" si="72"/>
        <v>193423.26804006635</v>
      </c>
      <c r="AT465" s="94">
        <f t="shared" si="73"/>
        <v>230173.68896767896</v>
      </c>
      <c r="AU465" s="94">
        <f t="shared" si="74"/>
        <v>420000.30463999999</v>
      </c>
      <c r="AV465" s="94">
        <f t="shared" si="75"/>
        <v>499800.36252159998</v>
      </c>
      <c r="AW465" s="94">
        <f t="shared" si="76"/>
        <v>105005.79178666667</v>
      </c>
      <c r="AX465" s="94">
        <f t="shared" si="77"/>
        <v>124956.89222613334</v>
      </c>
      <c r="AY465" s="94">
        <f t="shared" si="78"/>
        <v>91004.714666666652</v>
      </c>
      <c r="AZ465" s="94">
        <f t="shared" si="79"/>
        <v>108295.61045333331</v>
      </c>
      <c r="BA465" s="94">
        <f t="shared" si="80"/>
        <v>288750</v>
      </c>
      <c r="BB465" s="95">
        <f t="shared" si="81"/>
        <v>343612.5</v>
      </c>
      <c r="BC465" s="23"/>
      <c r="BD465" s="96">
        <f t="shared" si="82"/>
        <v>132621</v>
      </c>
      <c r="BE465" s="96">
        <f t="shared" si="83"/>
        <v>150754</v>
      </c>
      <c r="BF465" s="96">
        <f t="shared" si="84"/>
        <v>3</v>
      </c>
      <c r="BG465" s="96">
        <f t="shared" si="85"/>
        <v>52</v>
      </c>
      <c r="BH465" s="96">
        <f t="shared" si="86"/>
        <v>42</v>
      </c>
      <c r="BI465" s="96">
        <f t="shared" si="87"/>
        <v>288095</v>
      </c>
      <c r="BJ465" s="97">
        <f t="shared" si="88"/>
        <v>188139</v>
      </c>
      <c r="BK465" s="96">
        <f t="shared" si="89"/>
        <v>193423</v>
      </c>
      <c r="BL465" s="96">
        <f t="shared" si="90"/>
        <v>420000</v>
      </c>
      <c r="BM465" s="96">
        <f t="shared" si="91"/>
        <v>105006</v>
      </c>
      <c r="BN465" s="96">
        <f t="shared" si="92"/>
        <v>91005</v>
      </c>
      <c r="BO465" s="96">
        <f t="shared" si="93"/>
        <v>288750</v>
      </c>
      <c r="BP465" s="97">
        <f t="shared" si="94"/>
        <v>247800</v>
      </c>
      <c r="BQ465" s="96">
        <f t="shared" si="95"/>
        <v>247800</v>
      </c>
      <c r="BR465" s="96">
        <f t="shared" si="96"/>
        <v>630000</v>
      </c>
      <c r="BS465" s="96">
        <f t="shared" si="97"/>
        <v>157500</v>
      </c>
      <c r="BT465" s="96">
        <f t="shared" si="98"/>
        <v>136500</v>
      </c>
      <c r="BU465" s="98">
        <f t="shared" si="99"/>
        <v>288750</v>
      </c>
      <c r="BV465" s="77">
        <f t="shared" si="100"/>
        <v>1708350</v>
      </c>
      <c r="BW465" s="9"/>
      <c r="BX465" s="9"/>
      <c r="BY465" s="9"/>
      <c r="BZ465" s="9"/>
      <c r="CA465" s="9"/>
      <c r="CB465" s="9"/>
      <c r="CC465" s="9"/>
      <c r="CD465" s="9"/>
      <c r="CE465" s="9"/>
      <c r="CF465" s="9"/>
      <c r="CG465" s="9"/>
      <c r="CH465" s="9"/>
      <c r="CI465" s="9"/>
      <c r="CJ465" s="9"/>
      <c r="CK465" s="9"/>
      <c r="CL465" s="9"/>
      <c r="CM465" s="9"/>
      <c r="CN465" s="9"/>
      <c r="CO465" s="9"/>
      <c r="CP465" s="9"/>
    </row>
    <row r="466" spans="1:94" ht="20.25" hidden="1" customHeight="1" x14ac:dyDescent="0.35">
      <c r="A466" s="79">
        <v>444</v>
      </c>
      <c r="B466" s="79" t="s">
        <v>35</v>
      </c>
      <c r="C466" s="80" t="s">
        <v>341</v>
      </c>
      <c r="D466" s="80" t="str">
        <f t="shared" si="68"/>
        <v>MANO DE OBRA|EMPAQUETADURA BOMBA FRENO</v>
      </c>
      <c r="E466" s="81" t="s">
        <v>10</v>
      </c>
      <c r="F466" s="82">
        <v>1</v>
      </c>
      <c r="G466" s="83">
        <v>179203.03743462899</v>
      </c>
      <c r="H466" s="84">
        <f t="shared" si="101"/>
        <v>213251.61454720848</v>
      </c>
      <c r="I466" s="84">
        <v>179203.03743462899</v>
      </c>
      <c r="J466" s="84">
        <f t="shared" si="102"/>
        <v>213251.61454720848</v>
      </c>
      <c r="K466" s="84">
        <v>0.91392000000000007</v>
      </c>
      <c r="L466" s="84">
        <f t="shared" si="103"/>
        <v>1.0875648</v>
      </c>
      <c r="M466" s="84">
        <v>14.633599999999999</v>
      </c>
      <c r="N466" s="84">
        <f t="shared" si="104"/>
        <v>17.413983999999999</v>
      </c>
      <c r="O466" s="84">
        <v>10.88</v>
      </c>
      <c r="P466" s="84">
        <f t="shared" si="105"/>
        <v>12.9472</v>
      </c>
      <c r="Q466" s="84"/>
      <c r="R466" s="84">
        <f t="shared" si="69"/>
        <v>0</v>
      </c>
      <c r="S466" s="86">
        <v>175000</v>
      </c>
      <c r="T466" s="87">
        <f t="shared" si="106"/>
        <v>208250</v>
      </c>
      <c r="U466" s="87">
        <v>175000</v>
      </c>
      <c r="V466" s="87">
        <f t="shared" si="107"/>
        <v>208250</v>
      </c>
      <c r="W466" s="87">
        <v>175000</v>
      </c>
      <c r="X466" s="87">
        <f t="shared" si="108"/>
        <v>208250</v>
      </c>
      <c r="Y466" s="88">
        <v>175000</v>
      </c>
      <c r="Z466" s="87">
        <f t="shared" si="118"/>
        <v>208250</v>
      </c>
      <c r="AA466" s="87">
        <v>175000</v>
      </c>
      <c r="AB466" s="87">
        <f t="shared" si="109"/>
        <v>208250</v>
      </c>
      <c r="AC466" s="87">
        <v>175000</v>
      </c>
      <c r="AD466" s="87">
        <f t="shared" si="110"/>
        <v>208250</v>
      </c>
      <c r="AE466" s="89">
        <v>192500</v>
      </c>
      <c r="AF466" s="90">
        <f t="shared" si="111"/>
        <v>229075</v>
      </c>
      <c r="AG466" s="90">
        <v>192500</v>
      </c>
      <c r="AH466" s="90">
        <f t="shared" si="112"/>
        <v>229075</v>
      </c>
      <c r="AI466" s="90">
        <v>192500</v>
      </c>
      <c r="AJ466" s="90">
        <f t="shared" si="113"/>
        <v>229075</v>
      </c>
      <c r="AK466" s="90">
        <v>192500</v>
      </c>
      <c r="AL466" s="90">
        <f t="shared" si="114"/>
        <v>229075</v>
      </c>
      <c r="AM466" s="90">
        <v>192500</v>
      </c>
      <c r="AN466" s="90">
        <f t="shared" si="115"/>
        <v>229075</v>
      </c>
      <c r="AO466" s="90">
        <v>192500</v>
      </c>
      <c r="AP466" s="91">
        <f t="shared" si="116"/>
        <v>229075</v>
      </c>
      <c r="AQ466" s="92">
        <f t="shared" si="70"/>
        <v>182234.34581154297</v>
      </c>
      <c r="AR466" s="93">
        <f t="shared" si="71"/>
        <v>216858.87151573613</v>
      </c>
      <c r="AS466" s="94">
        <f t="shared" si="72"/>
        <v>182234.34581154297</v>
      </c>
      <c r="AT466" s="94">
        <f t="shared" si="73"/>
        <v>216858.87151573613</v>
      </c>
      <c r="AU466" s="94">
        <f t="shared" si="74"/>
        <v>122500.30463999999</v>
      </c>
      <c r="AV466" s="94">
        <f t="shared" si="75"/>
        <v>145775.36252159998</v>
      </c>
      <c r="AW466" s="94">
        <f t="shared" si="76"/>
        <v>122504.87786666666</v>
      </c>
      <c r="AX466" s="94">
        <f t="shared" si="77"/>
        <v>145780.80466133333</v>
      </c>
      <c r="AY466" s="94">
        <f t="shared" si="78"/>
        <v>122503.62666666666</v>
      </c>
      <c r="AZ466" s="94">
        <f t="shared" si="79"/>
        <v>145779.31573333332</v>
      </c>
      <c r="BA466" s="94">
        <f t="shared" si="80"/>
        <v>183750</v>
      </c>
      <c r="BB466" s="95">
        <f t="shared" si="81"/>
        <v>218662.5</v>
      </c>
      <c r="BC466" s="23"/>
      <c r="BD466" s="96">
        <f t="shared" si="82"/>
        <v>181936</v>
      </c>
      <c r="BE466" s="96">
        <f t="shared" si="83"/>
        <v>181936</v>
      </c>
      <c r="BF466" s="96">
        <f t="shared" si="84"/>
        <v>3</v>
      </c>
      <c r="BG466" s="96">
        <f t="shared" si="85"/>
        <v>44</v>
      </c>
      <c r="BH466" s="96">
        <f t="shared" si="86"/>
        <v>33</v>
      </c>
      <c r="BI466" s="96">
        <f t="shared" si="87"/>
        <v>183333</v>
      </c>
      <c r="BJ466" s="97">
        <f t="shared" si="88"/>
        <v>182234</v>
      </c>
      <c r="BK466" s="96">
        <f t="shared" si="89"/>
        <v>182234</v>
      </c>
      <c r="BL466" s="96">
        <f t="shared" si="90"/>
        <v>122500</v>
      </c>
      <c r="BM466" s="96">
        <f t="shared" si="91"/>
        <v>122505</v>
      </c>
      <c r="BN466" s="96">
        <f t="shared" si="92"/>
        <v>122504</v>
      </c>
      <c r="BO466" s="96">
        <f t="shared" si="93"/>
        <v>183750</v>
      </c>
      <c r="BP466" s="97">
        <f t="shared" si="94"/>
        <v>182234</v>
      </c>
      <c r="BQ466" s="96">
        <f t="shared" si="95"/>
        <v>182234</v>
      </c>
      <c r="BR466" s="96">
        <f t="shared" si="96"/>
        <v>183750</v>
      </c>
      <c r="BS466" s="96">
        <f t="shared" si="97"/>
        <v>183750</v>
      </c>
      <c r="BT466" s="96">
        <f t="shared" si="98"/>
        <v>183750</v>
      </c>
      <c r="BU466" s="98">
        <f t="shared" si="99"/>
        <v>183750</v>
      </c>
      <c r="BV466" s="77">
        <f t="shared" si="100"/>
        <v>1099468</v>
      </c>
      <c r="BW466" s="9"/>
      <c r="BX466" s="9"/>
      <c r="BY466" s="9"/>
      <c r="BZ466" s="9"/>
      <c r="CA466" s="9"/>
      <c r="CB466" s="9"/>
      <c r="CC466" s="9"/>
      <c r="CD466" s="9"/>
      <c r="CE466" s="9"/>
      <c r="CF466" s="9"/>
      <c r="CG466" s="9"/>
      <c r="CH466" s="9"/>
      <c r="CI466" s="9"/>
      <c r="CJ466" s="9"/>
      <c r="CK466" s="9"/>
      <c r="CL466" s="9"/>
      <c r="CM466" s="9"/>
      <c r="CN466" s="9"/>
      <c r="CO466" s="9"/>
      <c r="CP466" s="9"/>
    </row>
    <row r="467" spans="1:94" ht="20.25" hidden="1" customHeight="1" x14ac:dyDescent="0.35">
      <c r="A467" s="99">
        <v>445</v>
      </c>
      <c r="B467" s="99" t="s">
        <v>21</v>
      </c>
      <c r="C467" s="80" t="s">
        <v>341</v>
      </c>
      <c r="D467" s="80" t="str">
        <f t="shared" si="68"/>
        <v>REPUESTOS|EMPAQUETADURA BOMBA FRENO</v>
      </c>
      <c r="E467" s="81" t="s">
        <v>84</v>
      </c>
      <c r="F467" s="82">
        <v>1</v>
      </c>
      <c r="G467" s="83">
        <v>78309.551531728997</v>
      </c>
      <c r="H467" s="84">
        <f t="shared" si="101"/>
        <v>93188.366322757502</v>
      </c>
      <c r="I467" s="84">
        <v>115476.358838004</v>
      </c>
      <c r="J467" s="84">
        <f t="shared" si="102"/>
        <v>137416.86701722475</v>
      </c>
      <c r="K467" s="84">
        <v>0.91392000000000007</v>
      </c>
      <c r="L467" s="84">
        <f t="shared" si="103"/>
        <v>1.0875648</v>
      </c>
      <c r="M467" s="84">
        <v>16.461440000000003</v>
      </c>
      <c r="N467" s="84">
        <f t="shared" si="104"/>
        <v>19.589113600000005</v>
      </c>
      <c r="O467" s="84">
        <v>14.144000000000002</v>
      </c>
      <c r="P467" s="84">
        <f t="shared" si="105"/>
        <v>16.83136</v>
      </c>
      <c r="Q467" s="84"/>
      <c r="R467" s="84">
        <f t="shared" si="69"/>
        <v>0</v>
      </c>
      <c r="S467" s="86">
        <v>165000</v>
      </c>
      <c r="T467" s="87">
        <f t="shared" si="106"/>
        <v>196350</v>
      </c>
      <c r="U467" s="87">
        <v>258000</v>
      </c>
      <c r="V467" s="87">
        <f t="shared" si="107"/>
        <v>307020</v>
      </c>
      <c r="W467" s="87">
        <v>200000</v>
      </c>
      <c r="X467" s="87">
        <f t="shared" si="108"/>
        <v>238000</v>
      </c>
      <c r="Y467" s="88">
        <v>120000</v>
      </c>
      <c r="Z467" s="87">
        <f t="shared" si="118"/>
        <v>142800</v>
      </c>
      <c r="AA467" s="87">
        <v>120000</v>
      </c>
      <c r="AB467" s="87">
        <f t="shared" si="109"/>
        <v>142800</v>
      </c>
      <c r="AC467" s="87">
        <v>605000</v>
      </c>
      <c r="AD467" s="87">
        <f t="shared" si="110"/>
        <v>719950</v>
      </c>
      <c r="AE467" s="89">
        <v>181500</v>
      </c>
      <c r="AF467" s="90">
        <f t="shared" si="111"/>
        <v>215985</v>
      </c>
      <c r="AG467" s="90">
        <v>283800</v>
      </c>
      <c r="AH467" s="90">
        <f t="shared" si="112"/>
        <v>337722</v>
      </c>
      <c r="AI467" s="90">
        <v>220000</v>
      </c>
      <c r="AJ467" s="90">
        <f t="shared" si="113"/>
        <v>261800</v>
      </c>
      <c r="AK467" s="90">
        <v>132000</v>
      </c>
      <c r="AL467" s="90">
        <f t="shared" si="114"/>
        <v>157080</v>
      </c>
      <c r="AM467" s="90">
        <v>132000</v>
      </c>
      <c r="AN467" s="90">
        <f t="shared" si="115"/>
        <v>157080</v>
      </c>
      <c r="AO467" s="90">
        <v>665500</v>
      </c>
      <c r="AP467" s="91">
        <f t="shared" si="116"/>
        <v>791945</v>
      </c>
      <c r="AQ467" s="92">
        <f t="shared" si="70"/>
        <v>141603.18384390968</v>
      </c>
      <c r="AR467" s="93">
        <f t="shared" si="71"/>
        <v>168507.78877425252</v>
      </c>
      <c r="AS467" s="94">
        <f t="shared" si="72"/>
        <v>219092.11961266803</v>
      </c>
      <c r="AT467" s="94">
        <f t="shared" si="73"/>
        <v>260719.62233907494</v>
      </c>
      <c r="AU467" s="94">
        <f t="shared" si="74"/>
        <v>140000.30463999999</v>
      </c>
      <c r="AV467" s="94">
        <f t="shared" si="75"/>
        <v>166600.36252159998</v>
      </c>
      <c r="AW467" s="94">
        <f t="shared" si="76"/>
        <v>84005.487146666666</v>
      </c>
      <c r="AX467" s="94">
        <f t="shared" si="77"/>
        <v>99966.529704533328</v>
      </c>
      <c r="AY467" s="94">
        <f t="shared" si="78"/>
        <v>84004.714666666667</v>
      </c>
      <c r="AZ467" s="94">
        <f t="shared" si="79"/>
        <v>99965.610453333327</v>
      </c>
      <c r="BA467" s="94">
        <f t="shared" si="80"/>
        <v>635250</v>
      </c>
      <c r="BB467" s="95">
        <f t="shared" si="81"/>
        <v>755947.5</v>
      </c>
      <c r="BC467" s="23"/>
      <c r="BD467" s="96">
        <f t="shared" si="82"/>
        <v>123253</v>
      </c>
      <c r="BE467" s="96">
        <f t="shared" si="83"/>
        <v>186807</v>
      </c>
      <c r="BF467" s="96">
        <f t="shared" si="84"/>
        <v>3</v>
      </c>
      <c r="BG467" s="96">
        <f t="shared" si="85"/>
        <v>49</v>
      </c>
      <c r="BH467" s="96">
        <f t="shared" si="86"/>
        <v>42</v>
      </c>
      <c r="BI467" s="96">
        <f t="shared" si="87"/>
        <v>633810</v>
      </c>
      <c r="BJ467" s="97">
        <f t="shared" si="88"/>
        <v>141603</v>
      </c>
      <c r="BK467" s="96">
        <f t="shared" si="89"/>
        <v>219092</v>
      </c>
      <c r="BL467" s="96">
        <f t="shared" si="90"/>
        <v>140000</v>
      </c>
      <c r="BM467" s="96">
        <f t="shared" si="91"/>
        <v>84005</v>
      </c>
      <c r="BN467" s="96">
        <f t="shared" si="92"/>
        <v>84005</v>
      </c>
      <c r="BO467" s="96">
        <f t="shared" si="93"/>
        <v>635250</v>
      </c>
      <c r="BP467" s="97">
        <f t="shared" si="94"/>
        <v>173250</v>
      </c>
      <c r="BQ467" s="96">
        <f t="shared" si="95"/>
        <v>270900</v>
      </c>
      <c r="BR467" s="96">
        <f t="shared" si="96"/>
        <v>210000</v>
      </c>
      <c r="BS467" s="96">
        <f t="shared" si="97"/>
        <v>126000</v>
      </c>
      <c r="BT467" s="96">
        <f t="shared" si="98"/>
        <v>126000</v>
      </c>
      <c r="BU467" s="98">
        <f t="shared" si="99"/>
        <v>635250</v>
      </c>
      <c r="BV467" s="77">
        <f t="shared" si="100"/>
        <v>1541400</v>
      </c>
      <c r="BW467" s="9"/>
      <c r="BX467" s="9"/>
      <c r="BY467" s="9"/>
      <c r="BZ467" s="9"/>
      <c r="CA467" s="9"/>
      <c r="CB467" s="9"/>
      <c r="CC467" s="9"/>
      <c r="CD467" s="9"/>
      <c r="CE467" s="9"/>
      <c r="CF467" s="9"/>
      <c r="CG467" s="9"/>
      <c r="CH467" s="9"/>
      <c r="CI467" s="9"/>
      <c r="CJ467" s="9"/>
      <c r="CK467" s="9"/>
      <c r="CL467" s="9"/>
      <c r="CM467" s="9"/>
      <c r="CN467" s="9"/>
      <c r="CO467" s="9"/>
      <c r="CP467" s="9"/>
    </row>
    <row r="468" spans="1:94" ht="20.25" hidden="1" customHeight="1" x14ac:dyDescent="0.35">
      <c r="A468" s="79">
        <v>446</v>
      </c>
      <c r="B468" s="79" t="s">
        <v>35</v>
      </c>
      <c r="C468" s="80" t="s">
        <v>342</v>
      </c>
      <c r="D468" s="80" t="str">
        <f t="shared" si="68"/>
        <v>MANO DE OBRA|EMPAQUETADURA CAJA DIRECCION COMPLETA</v>
      </c>
      <c r="E468" s="81" t="s">
        <v>10</v>
      </c>
      <c r="F468" s="82">
        <v>1</v>
      </c>
      <c r="G468" s="83">
        <v>179203.03743462899</v>
      </c>
      <c r="H468" s="84">
        <f t="shared" si="101"/>
        <v>213251.61454720848</v>
      </c>
      <c r="I468" s="84">
        <v>179203.03743462899</v>
      </c>
      <c r="J468" s="84">
        <f t="shared" si="102"/>
        <v>213251.61454720848</v>
      </c>
      <c r="K468" s="84">
        <v>327679.99936000002</v>
      </c>
      <c r="L468" s="84">
        <f t="shared" si="103"/>
        <v>389939.19923839998</v>
      </c>
      <c r="M468" s="84">
        <v>108821.94496000001</v>
      </c>
      <c r="N468" s="84">
        <f t="shared" si="104"/>
        <v>129498.1145024</v>
      </c>
      <c r="O468" s="84">
        <v>55157.248000000007</v>
      </c>
      <c r="P468" s="84">
        <f t="shared" si="105"/>
        <v>65637.125120000012</v>
      </c>
      <c r="Q468" s="84"/>
      <c r="R468" s="84">
        <f t="shared" si="69"/>
        <v>0</v>
      </c>
      <c r="S468" s="86">
        <v>525000</v>
      </c>
      <c r="T468" s="87">
        <f t="shared" si="106"/>
        <v>624750</v>
      </c>
      <c r="U468" s="87">
        <v>525000</v>
      </c>
      <c r="V468" s="87">
        <f t="shared" si="107"/>
        <v>624750</v>
      </c>
      <c r="W468" s="87">
        <v>525000</v>
      </c>
      <c r="X468" s="87">
        <f t="shared" si="108"/>
        <v>624750</v>
      </c>
      <c r="Y468" s="88">
        <v>525000</v>
      </c>
      <c r="Z468" s="87">
        <f t="shared" si="118"/>
        <v>624750</v>
      </c>
      <c r="AA468" s="87">
        <v>525000</v>
      </c>
      <c r="AB468" s="87">
        <f t="shared" si="109"/>
        <v>624750</v>
      </c>
      <c r="AC468" s="87">
        <v>525000</v>
      </c>
      <c r="AD468" s="87">
        <f t="shared" si="110"/>
        <v>624750</v>
      </c>
      <c r="AE468" s="89">
        <v>577500</v>
      </c>
      <c r="AF468" s="90">
        <f t="shared" si="111"/>
        <v>687225</v>
      </c>
      <c r="AG468" s="90">
        <v>577500</v>
      </c>
      <c r="AH468" s="90">
        <f t="shared" si="112"/>
        <v>687225</v>
      </c>
      <c r="AI468" s="90">
        <v>577500</v>
      </c>
      <c r="AJ468" s="90">
        <f t="shared" si="113"/>
        <v>687225</v>
      </c>
      <c r="AK468" s="90">
        <v>577500</v>
      </c>
      <c r="AL468" s="90">
        <f t="shared" si="114"/>
        <v>687225</v>
      </c>
      <c r="AM468" s="90">
        <v>577500</v>
      </c>
      <c r="AN468" s="90">
        <f t="shared" si="115"/>
        <v>687225</v>
      </c>
      <c r="AO468" s="90">
        <v>577500</v>
      </c>
      <c r="AP468" s="91">
        <f t="shared" si="116"/>
        <v>687225</v>
      </c>
      <c r="AQ468" s="92">
        <f t="shared" si="70"/>
        <v>427234.345811543</v>
      </c>
      <c r="AR468" s="93">
        <f t="shared" si="71"/>
        <v>508408.87151573616</v>
      </c>
      <c r="AS468" s="94">
        <f t="shared" si="72"/>
        <v>427234.345811543</v>
      </c>
      <c r="AT468" s="94">
        <f t="shared" si="73"/>
        <v>508408.87151573616</v>
      </c>
      <c r="AU468" s="94">
        <f t="shared" si="74"/>
        <v>476726.66645333334</v>
      </c>
      <c r="AV468" s="94">
        <f t="shared" si="75"/>
        <v>567304.73307946662</v>
      </c>
      <c r="AW468" s="94">
        <f t="shared" si="76"/>
        <v>403773.98165333335</v>
      </c>
      <c r="AX468" s="94">
        <f t="shared" si="77"/>
        <v>480491.03816746664</v>
      </c>
      <c r="AY468" s="94">
        <f t="shared" si="78"/>
        <v>385885.7493333334</v>
      </c>
      <c r="AZ468" s="94">
        <f t="shared" si="79"/>
        <v>459204.0417066667</v>
      </c>
      <c r="BA468" s="94">
        <f t="shared" si="80"/>
        <v>551250</v>
      </c>
      <c r="BB468" s="95">
        <f t="shared" si="81"/>
        <v>655987.5</v>
      </c>
      <c r="BC468" s="23"/>
      <c r="BD468" s="96">
        <f t="shared" si="82"/>
        <v>325499</v>
      </c>
      <c r="BE468" s="96">
        <f t="shared" si="83"/>
        <v>325499</v>
      </c>
      <c r="BF468" s="96">
        <f t="shared" si="84"/>
        <v>448556</v>
      </c>
      <c r="BG468" s="96">
        <f t="shared" si="85"/>
        <v>233906</v>
      </c>
      <c r="BH468" s="96">
        <f t="shared" si="86"/>
        <v>137827</v>
      </c>
      <c r="BI468" s="96">
        <f t="shared" si="87"/>
        <v>550000</v>
      </c>
      <c r="BJ468" s="97">
        <f t="shared" si="88"/>
        <v>427234</v>
      </c>
      <c r="BK468" s="96">
        <f t="shared" si="89"/>
        <v>427234</v>
      </c>
      <c r="BL468" s="96">
        <f t="shared" si="90"/>
        <v>476727</v>
      </c>
      <c r="BM468" s="96">
        <f t="shared" si="91"/>
        <v>403774</v>
      </c>
      <c r="BN468" s="96">
        <f t="shared" si="92"/>
        <v>385886</v>
      </c>
      <c r="BO468" s="96">
        <f t="shared" si="93"/>
        <v>551250</v>
      </c>
      <c r="BP468" s="97">
        <f t="shared" si="94"/>
        <v>551250</v>
      </c>
      <c r="BQ468" s="96">
        <f t="shared" si="95"/>
        <v>551250</v>
      </c>
      <c r="BR468" s="96">
        <f t="shared" si="96"/>
        <v>476727</v>
      </c>
      <c r="BS468" s="96">
        <f t="shared" si="97"/>
        <v>551250</v>
      </c>
      <c r="BT468" s="96">
        <f t="shared" si="98"/>
        <v>551250</v>
      </c>
      <c r="BU468" s="98">
        <f t="shared" si="99"/>
        <v>551250</v>
      </c>
      <c r="BV468" s="77">
        <f t="shared" si="100"/>
        <v>3232977</v>
      </c>
      <c r="BW468" s="9"/>
      <c r="BX468" s="9"/>
      <c r="BY468" s="9"/>
      <c r="BZ468" s="9"/>
      <c r="CA468" s="9"/>
      <c r="CB468" s="9"/>
      <c r="CC468" s="9"/>
      <c r="CD468" s="9"/>
      <c r="CE468" s="9"/>
      <c r="CF468" s="9"/>
      <c r="CG468" s="9"/>
      <c r="CH468" s="9"/>
      <c r="CI468" s="9"/>
      <c r="CJ468" s="9"/>
      <c r="CK468" s="9"/>
      <c r="CL468" s="9"/>
      <c r="CM468" s="9"/>
      <c r="CN468" s="9"/>
      <c r="CO468" s="9"/>
      <c r="CP468" s="9"/>
    </row>
    <row r="469" spans="1:94" ht="20.25" hidden="1" customHeight="1" x14ac:dyDescent="0.35">
      <c r="A469" s="99">
        <v>447</v>
      </c>
      <c r="B469" s="99" t="s">
        <v>21</v>
      </c>
      <c r="C469" s="80" t="s">
        <v>342</v>
      </c>
      <c r="D469" s="80" t="str">
        <f t="shared" si="68"/>
        <v>REPUESTOS|EMPAQUETADURA CAJA DIRECCION COMPLETA</v>
      </c>
      <c r="E469" s="81" t="s">
        <v>84</v>
      </c>
      <c r="F469" s="82">
        <v>1</v>
      </c>
      <c r="G469" s="83">
        <v>100106.451305575</v>
      </c>
      <c r="H469" s="84">
        <f t="shared" si="101"/>
        <v>119126.67705363424</v>
      </c>
      <c r="I469" s="84">
        <v>137273.25861185</v>
      </c>
      <c r="J469" s="84">
        <f t="shared" si="102"/>
        <v>163355.1777481015</v>
      </c>
      <c r="K469" s="84">
        <v>862395.43168000004</v>
      </c>
      <c r="L469" s="84">
        <f t="shared" si="103"/>
        <v>1026250.5636992001</v>
      </c>
      <c r="M469" s="84">
        <v>170743.76767999999</v>
      </c>
      <c r="N469" s="84">
        <f t="shared" si="104"/>
        <v>203185.08353919999</v>
      </c>
      <c r="O469" s="84">
        <v>88310.784</v>
      </c>
      <c r="P469" s="84">
        <f t="shared" si="105"/>
        <v>105089.83296</v>
      </c>
      <c r="Q469" s="84"/>
      <c r="R469" s="84">
        <f t="shared" si="69"/>
        <v>0</v>
      </c>
      <c r="S469" s="86">
        <v>180000</v>
      </c>
      <c r="T469" s="87">
        <f t="shared" si="106"/>
        <v>214200</v>
      </c>
      <c r="U469" s="87">
        <v>180000</v>
      </c>
      <c r="V469" s="87">
        <f t="shared" si="107"/>
        <v>214200</v>
      </c>
      <c r="W469" s="87">
        <v>430000</v>
      </c>
      <c r="X469" s="87">
        <f t="shared" si="108"/>
        <v>511700</v>
      </c>
      <c r="Y469" s="88">
        <v>350000</v>
      </c>
      <c r="Z469" s="87">
        <f t="shared" si="118"/>
        <v>416500</v>
      </c>
      <c r="AA469" s="87">
        <v>350000</v>
      </c>
      <c r="AB469" s="87">
        <f t="shared" si="109"/>
        <v>416500</v>
      </c>
      <c r="AC469" s="87">
        <v>205000</v>
      </c>
      <c r="AD469" s="87">
        <f t="shared" si="110"/>
        <v>243950</v>
      </c>
      <c r="AE469" s="89">
        <v>198000</v>
      </c>
      <c r="AF469" s="90">
        <f t="shared" si="111"/>
        <v>235620</v>
      </c>
      <c r="AG469" s="90">
        <v>198000</v>
      </c>
      <c r="AH469" s="90">
        <f t="shared" si="112"/>
        <v>235620</v>
      </c>
      <c r="AI469" s="90">
        <v>473000</v>
      </c>
      <c r="AJ469" s="90">
        <f t="shared" si="113"/>
        <v>562870</v>
      </c>
      <c r="AK469" s="90">
        <v>385000</v>
      </c>
      <c r="AL469" s="90">
        <f t="shared" si="114"/>
        <v>458150</v>
      </c>
      <c r="AM469" s="90">
        <v>385000</v>
      </c>
      <c r="AN469" s="90">
        <f t="shared" si="115"/>
        <v>458150</v>
      </c>
      <c r="AO469" s="90">
        <v>225500</v>
      </c>
      <c r="AP469" s="91">
        <f t="shared" si="116"/>
        <v>268345</v>
      </c>
      <c r="AQ469" s="92">
        <f t="shared" si="70"/>
        <v>159368.81710185832</v>
      </c>
      <c r="AR469" s="93">
        <f t="shared" si="71"/>
        <v>189648.8923512114</v>
      </c>
      <c r="AS469" s="94">
        <f t="shared" si="72"/>
        <v>171757.75287061665</v>
      </c>
      <c r="AT469" s="94">
        <f t="shared" si="73"/>
        <v>204391.72591603381</v>
      </c>
      <c r="AU469" s="94">
        <f t="shared" si="74"/>
        <v>588465.14389333327</v>
      </c>
      <c r="AV469" s="94">
        <f t="shared" si="75"/>
        <v>700273.52123306657</v>
      </c>
      <c r="AW469" s="94">
        <f t="shared" si="76"/>
        <v>301914.58922666666</v>
      </c>
      <c r="AX469" s="94">
        <f t="shared" si="77"/>
        <v>359278.3611797333</v>
      </c>
      <c r="AY469" s="94">
        <f t="shared" si="78"/>
        <v>274436.92800000001</v>
      </c>
      <c r="AZ469" s="94">
        <f t="shared" si="79"/>
        <v>326579.94432000001</v>
      </c>
      <c r="BA469" s="94">
        <f t="shared" si="80"/>
        <v>215250</v>
      </c>
      <c r="BB469" s="95">
        <f t="shared" si="81"/>
        <v>256147.5</v>
      </c>
      <c r="BC469" s="23"/>
      <c r="BD469" s="96">
        <f t="shared" si="82"/>
        <v>145663</v>
      </c>
      <c r="BE469" s="96">
        <f t="shared" si="83"/>
        <v>167684</v>
      </c>
      <c r="BF469" s="96">
        <f t="shared" si="84"/>
        <v>535781</v>
      </c>
      <c r="BG469" s="96">
        <f t="shared" si="85"/>
        <v>265222</v>
      </c>
      <c r="BH469" s="96">
        <f t="shared" si="86"/>
        <v>178804</v>
      </c>
      <c r="BI469" s="96">
        <f t="shared" si="87"/>
        <v>214762</v>
      </c>
      <c r="BJ469" s="97">
        <f t="shared" si="88"/>
        <v>159369</v>
      </c>
      <c r="BK469" s="96">
        <f t="shared" si="89"/>
        <v>171758</v>
      </c>
      <c r="BL469" s="96">
        <f t="shared" si="90"/>
        <v>588465</v>
      </c>
      <c r="BM469" s="96">
        <f t="shared" si="91"/>
        <v>301915</v>
      </c>
      <c r="BN469" s="96">
        <f t="shared" si="92"/>
        <v>274437</v>
      </c>
      <c r="BO469" s="96">
        <f t="shared" si="93"/>
        <v>215250</v>
      </c>
      <c r="BP469" s="97">
        <f t="shared" si="94"/>
        <v>159369</v>
      </c>
      <c r="BQ469" s="96">
        <f t="shared" si="95"/>
        <v>171758</v>
      </c>
      <c r="BR469" s="96">
        <f t="shared" si="96"/>
        <v>451500</v>
      </c>
      <c r="BS469" s="96">
        <f t="shared" si="97"/>
        <v>367500</v>
      </c>
      <c r="BT469" s="96">
        <f t="shared" si="98"/>
        <v>367500</v>
      </c>
      <c r="BU469" s="98">
        <f t="shared" si="99"/>
        <v>215250</v>
      </c>
      <c r="BV469" s="77">
        <f t="shared" si="100"/>
        <v>1732877</v>
      </c>
      <c r="BW469" s="9"/>
      <c r="BX469" s="9"/>
      <c r="BY469" s="9"/>
      <c r="BZ469" s="9"/>
      <c r="CA469" s="9"/>
      <c r="CB469" s="9"/>
      <c r="CC469" s="9"/>
      <c r="CD469" s="9"/>
      <c r="CE469" s="9"/>
      <c r="CF469" s="9"/>
      <c r="CG469" s="9"/>
      <c r="CH469" s="9"/>
      <c r="CI469" s="9"/>
      <c r="CJ469" s="9"/>
      <c r="CK469" s="9"/>
      <c r="CL469" s="9"/>
      <c r="CM469" s="9"/>
      <c r="CN469" s="9"/>
      <c r="CO469" s="9"/>
      <c r="CP469" s="9"/>
    </row>
    <row r="470" spans="1:94" ht="20.25" hidden="1" customHeight="1" x14ac:dyDescent="0.35">
      <c r="A470" s="79">
        <v>448</v>
      </c>
      <c r="B470" s="79" t="s">
        <v>35</v>
      </c>
      <c r="C470" s="80" t="s">
        <v>343</v>
      </c>
      <c r="D470" s="80" t="str">
        <f t="shared" si="68"/>
        <v>MANO DE OBRA|EMPAQUETADURA COMPLETA CAJA DIRECCION</v>
      </c>
      <c r="E470" s="81" t="s">
        <v>10</v>
      </c>
      <c r="F470" s="82">
        <v>1</v>
      </c>
      <c r="G470" s="83">
        <v>179203.03743462899</v>
      </c>
      <c r="H470" s="84">
        <f t="shared" si="101"/>
        <v>213251.61454720848</v>
      </c>
      <c r="I470" s="84">
        <v>179203.03743462899</v>
      </c>
      <c r="J470" s="84">
        <f t="shared" si="102"/>
        <v>213251.61454720848</v>
      </c>
      <c r="K470" s="84">
        <v>0.91392000000000007</v>
      </c>
      <c r="L470" s="84">
        <f t="shared" si="103"/>
        <v>1.0875648</v>
      </c>
      <c r="M470" s="84">
        <v>108821.94496000001</v>
      </c>
      <c r="N470" s="84">
        <f t="shared" si="104"/>
        <v>129498.1145024</v>
      </c>
      <c r="O470" s="84">
        <v>55157.248000000007</v>
      </c>
      <c r="P470" s="84">
        <f t="shared" si="105"/>
        <v>65637.125120000012</v>
      </c>
      <c r="Q470" s="84"/>
      <c r="R470" s="84">
        <f t="shared" si="69"/>
        <v>0</v>
      </c>
      <c r="S470" s="86"/>
      <c r="T470" s="87">
        <f t="shared" si="106"/>
        <v>0</v>
      </c>
      <c r="U470" s="87"/>
      <c r="V470" s="87">
        <f t="shared" si="107"/>
        <v>0</v>
      </c>
      <c r="W470" s="87">
        <v>525000</v>
      </c>
      <c r="X470" s="87">
        <f t="shared" si="108"/>
        <v>624750</v>
      </c>
      <c r="Y470" s="88">
        <v>525000</v>
      </c>
      <c r="Z470" s="87">
        <f t="shared" si="118"/>
        <v>624750</v>
      </c>
      <c r="AA470" s="87">
        <v>525000</v>
      </c>
      <c r="AB470" s="87">
        <f t="shared" si="109"/>
        <v>624750</v>
      </c>
      <c r="AC470" s="87">
        <v>525000</v>
      </c>
      <c r="AD470" s="87">
        <f t="shared" si="110"/>
        <v>624750</v>
      </c>
      <c r="AE470" s="89"/>
      <c r="AF470" s="90">
        <f t="shared" si="111"/>
        <v>0</v>
      </c>
      <c r="AG470" s="90"/>
      <c r="AH470" s="90">
        <f t="shared" si="112"/>
        <v>0</v>
      </c>
      <c r="AI470" s="90">
        <v>577500</v>
      </c>
      <c r="AJ470" s="90">
        <f t="shared" si="113"/>
        <v>687225</v>
      </c>
      <c r="AK470" s="90">
        <v>577500</v>
      </c>
      <c r="AL470" s="90">
        <f t="shared" si="114"/>
        <v>687225</v>
      </c>
      <c r="AM470" s="90">
        <v>577500</v>
      </c>
      <c r="AN470" s="90">
        <f t="shared" si="115"/>
        <v>687225</v>
      </c>
      <c r="AO470" s="90">
        <v>577500</v>
      </c>
      <c r="AP470" s="91">
        <f t="shared" si="116"/>
        <v>687225</v>
      </c>
      <c r="AQ470" s="92">
        <f t="shared" si="70"/>
        <v>179203.03743462899</v>
      </c>
      <c r="AR470" s="93">
        <f t="shared" si="71"/>
        <v>213251.61454720848</v>
      </c>
      <c r="AS470" s="94">
        <f t="shared" si="72"/>
        <v>179203.03743462899</v>
      </c>
      <c r="AT470" s="94">
        <f t="shared" si="73"/>
        <v>213251.61454720848</v>
      </c>
      <c r="AU470" s="94">
        <f t="shared" si="74"/>
        <v>367500.30463999999</v>
      </c>
      <c r="AV470" s="94">
        <f t="shared" si="75"/>
        <v>437325.36252159998</v>
      </c>
      <c r="AW470" s="94">
        <f t="shared" si="76"/>
        <v>403773.98165333335</v>
      </c>
      <c r="AX470" s="94">
        <f t="shared" si="77"/>
        <v>480491.03816746664</v>
      </c>
      <c r="AY470" s="94">
        <f t="shared" si="78"/>
        <v>385885.7493333334</v>
      </c>
      <c r="AZ470" s="94">
        <f t="shared" si="79"/>
        <v>459204.0417066667</v>
      </c>
      <c r="BA470" s="94">
        <f t="shared" si="80"/>
        <v>551250</v>
      </c>
      <c r="BB470" s="95">
        <f t="shared" si="81"/>
        <v>655987.5</v>
      </c>
      <c r="BC470" s="23"/>
      <c r="BD470" s="96">
        <f t="shared" si="82"/>
        <v>179203</v>
      </c>
      <c r="BE470" s="96">
        <f t="shared" si="83"/>
        <v>179203</v>
      </c>
      <c r="BF470" s="96">
        <f t="shared" si="84"/>
        <v>3</v>
      </c>
      <c r="BG470" s="96">
        <f t="shared" si="85"/>
        <v>233906</v>
      </c>
      <c r="BH470" s="96">
        <f t="shared" si="86"/>
        <v>137827</v>
      </c>
      <c r="BI470" s="96">
        <f t="shared" si="87"/>
        <v>550000</v>
      </c>
      <c r="BJ470" s="97">
        <f t="shared" si="88"/>
        <v>179203</v>
      </c>
      <c r="BK470" s="96">
        <f t="shared" si="89"/>
        <v>179203</v>
      </c>
      <c r="BL470" s="96">
        <f t="shared" si="90"/>
        <v>367500</v>
      </c>
      <c r="BM470" s="96">
        <f t="shared" si="91"/>
        <v>403774</v>
      </c>
      <c r="BN470" s="96">
        <f t="shared" si="92"/>
        <v>385886</v>
      </c>
      <c r="BO470" s="96">
        <f t="shared" si="93"/>
        <v>551250</v>
      </c>
      <c r="BP470" s="97">
        <f t="shared" si="94"/>
        <v>0</v>
      </c>
      <c r="BQ470" s="96">
        <f t="shared" si="95"/>
        <v>0</v>
      </c>
      <c r="BR470" s="96">
        <f t="shared" si="96"/>
        <v>551250</v>
      </c>
      <c r="BS470" s="96">
        <f t="shared" si="97"/>
        <v>551250</v>
      </c>
      <c r="BT470" s="96">
        <f t="shared" si="98"/>
        <v>551250</v>
      </c>
      <c r="BU470" s="98">
        <f t="shared" si="99"/>
        <v>551250</v>
      </c>
      <c r="BV470" s="77">
        <f t="shared" si="100"/>
        <v>2205000</v>
      </c>
      <c r="BW470" s="9"/>
      <c r="BX470" s="9"/>
      <c r="BY470" s="9"/>
      <c r="BZ470" s="9"/>
      <c r="CA470" s="9"/>
      <c r="CB470" s="9"/>
      <c r="CC470" s="9"/>
      <c r="CD470" s="9"/>
      <c r="CE470" s="9"/>
      <c r="CF470" s="9"/>
      <c r="CG470" s="9"/>
      <c r="CH470" s="9"/>
      <c r="CI470" s="9"/>
      <c r="CJ470" s="9"/>
      <c r="CK470" s="9"/>
      <c r="CL470" s="9"/>
      <c r="CM470" s="9"/>
      <c r="CN470" s="9"/>
      <c r="CO470" s="9"/>
      <c r="CP470" s="9"/>
    </row>
    <row r="471" spans="1:94" ht="20.25" hidden="1" customHeight="1" x14ac:dyDescent="0.35">
      <c r="A471" s="99">
        <v>449</v>
      </c>
      <c r="B471" s="99" t="s">
        <v>21</v>
      </c>
      <c r="C471" s="80" t="s">
        <v>343</v>
      </c>
      <c r="D471" s="80" t="str">
        <f t="shared" si="68"/>
        <v>REPUESTOS|EMPAQUETADURA COMPLETA CAJA DIRECCION</v>
      </c>
      <c r="E471" s="81" t="s">
        <v>205</v>
      </c>
      <c r="F471" s="82">
        <v>1</v>
      </c>
      <c r="G471" s="83">
        <v>121902.42612795299</v>
      </c>
      <c r="H471" s="84">
        <f t="shared" si="101"/>
        <v>145063.88709226405</v>
      </c>
      <c r="I471" s="84">
        <v>159069.23343422802</v>
      </c>
      <c r="J471" s="84">
        <f t="shared" si="102"/>
        <v>189292.38778673133</v>
      </c>
      <c r="K471" s="84">
        <v>0.91392000000000007</v>
      </c>
      <c r="L471" s="84">
        <f t="shared" si="103"/>
        <v>1.0875648</v>
      </c>
      <c r="M471" s="84">
        <v>18.289280000000002</v>
      </c>
      <c r="N471" s="84">
        <f t="shared" si="104"/>
        <v>21.764243199999999</v>
      </c>
      <c r="O471" s="84">
        <v>14.144000000000002</v>
      </c>
      <c r="P471" s="84">
        <f t="shared" si="105"/>
        <v>16.83136</v>
      </c>
      <c r="Q471" s="84"/>
      <c r="R471" s="84">
        <f t="shared" si="69"/>
        <v>0</v>
      </c>
      <c r="S471" s="86"/>
      <c r="T471" s="87">
        <f t="shared" si="106"/>
        <v>0</v>
      </c>
      <c r="U471" s="87"/>
      <c r="V471" s="87">
        <f t="shared" si="107"/>
        <v>0</v>
      </c>
      <c r="W471" s="87">
        <v>289000</v>
      </c>
      <c r="X471" s="87">
        <f t="shared" si="108"/>
        <v>343910</v>
      </c>
      <c r="Y471" s="88">
        <v>1200000</v>
      </c>
      <c r="Z471" s="87">
        <f t="shared" si="118"/>
        <v>1428000</v>
      </c>
      <c r="AA471" s="87">
        <v>450000</v>
      </c>
      <c r="AB471" s="87">
        <f t="shared" si="109"/>
        <v>535500</v>
      </c>
      <c r="AC471" s="87">
        <v>805000</v>
      </c>
      <c r="AD471" s="87">
        <f t="shared" si="110"/>
        <v>957950</v>
      </c>
      <c r="AE471" s="89"/>
      <c r="AF471" s="90">
        <f t="shared" si="111"/>
        <v>0</v>
      </c>
      <c r="AG471" s="90"/>
      <c r="AH471" s="90">
        <f t="shared" si="112"/>
        <v>0</v>
      </c>
      <c r="AI471" s="90">
        <v>317900</v>
      </c>
      <c r="AJ471" s="90">
        <f t="shared" si="113"/>
        <v>378301</v>
      </c>
      <c r="AK471" s="90">
        <v>1320000</v>
      </c>
      <c r="AL471" s="90">
        <f t="shared" si="114"/>
        <v>1570800</v>
      </c>
      <c r="AM471" s="90">
        <v>495000</v>
      </c>
      <c r="AN471" s="90">
        <f t="shared" si="115"/>
        <v>589050</v>
      </c>
      <c r="AO471" s="90">
        <v>885500</v>
      </c>
      <c r="AP471" s="91">
        <f t="shared" si="116"/>
        <v>1053745</v>
      </c>
      <c r="AQ471" s="92">
        <f t="shared" si="70"/>
        <v>121902.42612795299</v>
      </c>
      <c r="AR471" s="93">
        <f t="shared" si="71"/>
        <v>145063.88709226405</v>
      </c>
      <c r="AS471" s="94">
        <f t="shared" si="72"/>
        <v>159069.23343422802</v>
      </c>
      <c r="AT471" s="94">
        <f t="shared" si="73"/>
        <v>189292.38778673133</v>
      </c>
      <c r="AU471" s="94">
        <f t="shared" si="74"/>
        <v>202300.30463999999</v>
      </c>
      <c r="AV471" s="94">
        <f t="shared" si="75"/>
        <v>240737.36252159998</v>
      </c>
      <c r="AW471" s="94">
        <f t="shared" si="76"/>
        <v>840006.09642666671</v>
      </c>
      <c r="AX471" s="94">
        <f t="shared" si="77"/>
        <v>999607.25474773336</v>
      </c>
      <c r="AY471" s="94">
        <f t="shared" si="78"/>
        <v>315004.71466666664</v>
      </c>
      <c r="AZ471" s="94">
        <f t="shared" si="79"/>
        <v>374855.6104533333</v>
      </c>
      <c r="BA471" s="94">
        <f t="shared" si="80"/>
        <v>845250</v>
      </c>
      <c r="BB471" s="95">
        <f t="shared" si="81"/>
        <v>1005847.5</v>
      </c>
      <c r="BC471" s="23"/>
      <c r="BD471" s="96">
        <f t="shared" si="82"/>
        <v>121902</v>
      </c>
      <c r="BE471" s="96">
        <f t="shared" si="83"/>
        <v>159069</v>
      </c>
      <c r="BF471" s="96">
        <f t="shared" si="84"/>
        <v>3</v>
      </c>
      <c r="BG471" s="96">
        <f t="shared" si="85"/>
        <v>55</v>
      </c>
      <c r="BH471" s="96">
        <f t="shared" si="86"/>
        <v>42</v>
      </c>
      <c r="BI471" s="96">
        <f t="shared" si="87"/>
        <v>843333</v>
      </c>
      <c r="BJ471" s="97">
        <f t="shared" si="88"/>
        <v>121902</v>
      </c>
      <c r="BK471" s="96">
        <f t="shared" si="89"/>
        <v>159069</v>
      </c>
      <c r="BL471" s="96">
        <f t="shared" si="90"/>
        <v>202300</v>
      </c>
      <c r="BM471" s="96">
        <f t="shared" si="91"/>
        <v>840006</v>
      </c>
      <c r="BN471" s="96">
        <f t="shared" si="92"/>
        <v>315005</v>
      </c>
      <c r="BO471" s="96">
        <f t="shared" si="93"/>
        <v>845250</v>
      </c>
      <c r="BP471" s="97">
        <f t="shared" si="94"/>
        <v>0</v>
      </c>
      <c r="BQ471" s="96">
        <f t="shared" si="95"/>
        <v>0</v>
      </c>
      <c r="BR471" s="96">
        <f t="shared" si="96"/>
        <v>303450</v>
      </c>
      <c r="BS471" s="96">
        <f t="shared" si="97"/>
        <v>1260000</v>
      </c>
      <c r="BT471" s="96">
        <f t="shared" si="98"/>
        <v>472500</v>
      </c>
      <c r="BU471" s="98">
        <f t="shared" si="99"/>
        <v>845250</v>
      </c>
      <c r="BV471" s="77">
        <f t="shared" si="100"/>
        <v>2881200</v>
      </c>
      <c r="BW471" s="9"/>
      <c r="BX471" s="9"/>
      <c r="BY471" s="9"/>
      <c r="BZ471" s="9"/>
      <c r="CA471" s="9"/>
      <c r="CB471" s="9"/>
      <c r="CC471" s="9"/>
      <c r="CD471" s="9"/>
      <c r="CE471" s="9"/>
      <c r="CF471" s="9"/>
      <c r="CG471" s="9"/>
      <c r="CH471" s="9"/>
      <c r="CI471" s="9"/>
      <c r="CJ471" s="9"/>
      <c r="CK471" s="9"/>
      <c r="CL471" s="9"/>
      <c r="CM471" s="9"/>
      <c r="CN471" s="9"/>
      <c r="CO471" s="9"/>
      <c r="CP471" s="9"/>
    </row>
    <row r="472" spans="1:94" ht="20.25" hidden="1" customHeight="1" x14ac:dyDescent="0.35">
      <c r="A472" s="79">
        <v>450</v>
      </c>
      <c r="B472" s="79" t="s">
        <v>35</v>
      </c>
      <c r="C472" s="80" t="s">
        <v>344</v>
      </c>
      <c r="D472" s="80" t="str">
        <f t="shared" si="68"/>
        <v>MANO DE OBRA|EMPAQUETADURA MOTOR COMPLETA</v>
      </c>
      <c r="E472" s="81" t="s">
        <v>10</v>
      </c>
      <c r="F472" s="82">
        <v>1</v>
      </c>
      <c r="G472" s="83">
        <v>716811.21377572091</v>
      </c>
      <c r="H472" s="84">
        <f t="shared" si="101"/>
        <v>853005.34439310781</v>
      </c>
      <c r="I472" s="84">
        <v>716811.21377572091</v>
      </c>
      <c r="J472" s="84">
        <f t="shared" si="102"/>
        <v>853005.34439310781</v>
      </c>
      <c r="K472" s="84">
        <v>790857.14688000001</v>
      </c>
      <c r="L472" s="84">
        <f t="shared" si="103"/>
        <v>941120.00478720001</v>
      </c>
      <c r="M472" s="84">
        <v>14.633599999999999</v>
      </c>
      <c r="N472" s="84">
        <f t="shared" si="104"/>
        <v>17.413983999999999</v>
      </c>
      <c r="O472" s="84">
        <v>10.88</v>
      </c>
      <c r="P472" s="84">
        <f t="shared" si="105"/>
        <v>12.9472</v>
      </c>
      <c r="Q472" s="84"/>
      <c r="R472" s="84">
        <f t="shared" si="69"/>
        <v>0</v>
      </c>
      <c r="S472" s="86">
        <v>1050000</v>
      </c>
      <c r="T472" s="87">
        <f t="shared" si="106"/>
        <v>1249500</v>
      </c>
      <c r="U472" s="87">
        <v>1050000</v>
      </c>
      <c r="V472" s="87">
        <f t="shared" si="107"/>
        <v>1249500</v>
      </c>
      <c r="W472" s="87">
        <v>1050000</v>
      </c>
      <c r="X472" s="87">
        <f t="shared" si="108"/>
        <v>1249500</v>
      </c>
      <c r="Y472" s="88">
        <v>1050000</v>
      </c>
      <c r="Z472" s="87">
        <f t="shared" si="118"/>
        <v>1249500</v>
      </c>
      <c r="AA472" s="87">
        <v>1050000</v>
      </c>
      <c r="AB472" s="87">
        <f t="shared" si="109"/>
        <v>1249500</v>
      </c>
      <c r="AC472" s="87">
        <v>1050000</v>
      </c>
      <c r="AD472" s="87">
        <f t="shared" si="110"/>
        <v>1249500</v>
      </c>
      <c r="AE472" s="89">
        <v>1155000</v>
      </c>
      <c r="AF472" s="90">
        <f t="shared" si="111"/>
        <v>1374450</v>
      </c>
      <c r="AG472" s="90">
        <v>1155000</v>
      </c>
      <c r="AH472" s="90">
        <f t="shared" si="112"/>
        <v>1374450</v>
      </c>
      <c r="AI472" s="90">
        <v>1155000</v>
      </c>
      <c r="AJ472" s="90">
        <f t="shared" si="113"/>
        <v>1374450</v>
      </c>
      <c r="AK472" s="90">
        <v>1155000</v>
      </c>
      <c r="AL472" s="90">
        <f t="shared" si="114"/>
        <v>1374450</v>
      </c>
      <c r="AM472" s="90">
        <v>1155000</v>
      </c>
      <c r="AN472" s="90">
        <f t="shared" si="115"/>
        <v>1374450</v>
      </c>
      <c r="AO472" s="90">
        <v>1155000</v>
      </c>
      <c r="AP472" s="91">
        <f t="shared" si="116"/>
        <v>1374450</v>
      </c>
      <c r="AQ472" s="92">
        <f t="shared" si="70"/>
        <v>973937.07125857368</v>
      </c>
      <c r="AR472" s="93">
        <f t="shared" si="71"/>
        <v>1158985.1147977025</v>
      </c>
      <c r="AS472" s="94">
        <f t="shared" si="72"/>
        <v>973937.07125857368</v>
      </c>
      <c r="AT472" s="94">
        <f t="shared" si="73"/>
        <v>1158985.1147977025</v>
      </c>
      <c r="AU472" s="94">
        <f t="shared" si="74"/>
        <v>998619.04895999993</v>
      </c>
      <c r="AV472" s="94">
        <f t="shared" si="75"/>
        <v>1188356.6682624</v>
      </c>
      <c r="AW472" s="94">
        <f t="shared" si="76"/>
        <v>735004.87786666676</v>
      </c>
      <c r="AX472" s="94">
        <f t="shared" si="77"/>
        <v>874655.80466133344</v>
      </c>
      <c r="AY472" s="94">
        <f t="shared" si="78"/>
        <v>735003.62666666659</v>
      </c>
      <c r="AZ472" s="94">
        <f t="shared" si="79"/>
        <v>874654.31573333323</v>
      </c>
      <c r="BA472" s="94">
        <f t="shared" si="80"/>
        <v>1102500</v>
      </c>
      <c r="BB472" s="95">
        <f t="shared" si="81"/>
        <v>1311975</v>
      </c>
      <c r="BC472" s="23"/>
      <c r="BD472" s="96">
        <f t="shared" si="82"/>
        <v>933634</v>
      </c>
      <c r="BE472" s="96">
        <f t="shared" si="83"/>
        <v>933634</v>
      </c>
      <c r="BF472" s="96">
        <f t="shared" si="84"/>
        <v>973194</v>
      </c>
      <c r="BG472" s="96">
        <f t="shared" si="85"/>
        <v>44</v>
      </c>
      <c r="BH472" s="96">
        <f t="shared" si="86"/>
        <v>33</v>
      </c>
      <c r="BI472" s="96">
        <f t="shared" si="87"/>
        <v>1100000</v>
      </c>
      <c r="BJ472" s="97">
        <f t="shared" si="88"/>
        <v>973937</v>
      </c>
      <c r="BK472" s="96">
        <f t="shared" si="89"/>
        <v>973937</v>
      </c>
      <c r="BL472" s="96">
        <f t="shared" si="90"/>
        <v>998619</v>
      </c>
      <c r="BM472" s="96">
        <f t="shared" si="91"/>
        <v>735005</v>
      </c>
      <c r="BN472" s="96">
        <f t="shared" si="92"/>
        <v>735004</v>
      </c>
      <c r="BO472" s="96">
        <f t="shared" si="93"/>
        <v>1102500</v>
      </c>
      <c r="BP472" s="97">
        <f t="shared" si="94"/>
        <v>973937</v>
      </c>
      <c r="BQ472" s="96">
        <f t="shared" si="95"/>
        <v>973937</v>
      </c>
      <c r="BR472" s="96">
        <f t="shared" si="96"/>
        <v>998619</v>
      </c>
      <c r="BS472" s="96">
        <f t="shared" si="97"/>
        <v>1102500</v>
      </c>
      <c r="BT472" s="96">
        <f t="shared" si="98"/>
        <v>1102500</v>
      </c>
      <c r="BU472" s="98">
        <f t="shared" si="99"/>
        <v>1102500</v>
      </c>
      <c r="BV472" s="77">
        <f t="shared" si="100"/>
        <v>6253993</v>
      </c>
      <c r="BW472" s="9"/>
      <c r="BX472" s="9"/>
      <c r="BY472" s="9"/>
      <c r="BZ472" s="9"/>
      <c r="CA472" s="9"/>
      <c r="CB472" s="9"/>
      <c r="CC472" s="9"/>
      <c r="CD472" s="9"/>
      <c r="CE472" s="9"/>
      <c r="CF472" s="9"/>
      <c r="CG472" s="9"/>
      <c r="CH472" s="9"/>
      <c r="CI472" s="9"/>
      <c r="CJ472" s="9"/>
      <c r="CK472" s="9"/>
      <c r="CL472" s="9"/>
      <c r="CM472" s="9"/>
      <c r="CN472" s="9"/>
      <c r="CO472" s="9"/>
      <c r="CP472" s="9"/>
    </row>
    <row r="473" spans="1:94" ht="20.25" hidden="1" customHeight="1" x14ac:dyDescent="0.35">
      <c r="A473" s="99">
        <v>451</v>
      </c>
      <c r="B473" s="99" t="s">
        <v>21</v>
      </c>
      <c r="C473" s="80" t="s">
        <v>344</v>
      </c>
      <c r="D473" s="80" t="str">
        <f t="shared" si="68"/>
        <v>REPUESTOS|EMPAQUETADURA MOTOR COMPLETA</v>
      </c>
      <c r="E473" s="81" t="s">
        <v>124</v>
      </c>
      <c r="F473" s="82">
        <v>1</v>
      </c>
      <c r="G473" s="83">
        <v>339600.75443742599</v>
      </c>
      <c r="H473" s="84">
        <f t="shared" si="101"/>
        <v>404124.89778053691</v>
      </c>
      <c r="I473" s="84">
        <v>545488.23430475604</v>
      </c>
      <c r="J473" s="84">
        <f t="shared" si="102"/>
        <v>649130.99882265972</v>
      </c>
      <c r="K473" s="84">
        <v>1294262.8550400003</v>
      </c>
      <c r="L473" s="84">
        <f t="shared" si="103"/>
        <v>1540172.7974976003</v>
      </c>
      <c r="M473" s="84">
        <v>19.203199999999999</v>
      </c>
      <c r="N473" s="84">
        <f t="shared" si="104"/>
        <v>22.851807999999998</v>
      </c>
      <c r="O473" s="84">
        <v>14.144000000000002</v>
      </c>
      <c r="P473" s="84">
        <f t="shared" si="105"/>
        <v>16.83136</v>
      </c>
      <c r="Q473" s="84"/>
      <c r="R473" s="84">
        <f t="shared" si="69"/>
        <v>0</v>
      </c>
      <c r="S473" s="86">
        <v>3000000</v>
      </c>
      <c r="T473" s="87">
        <f t="shared" si="106"/>
        <v>3570000</v>
      </c>
      <c r="U473" s="87">
        <v>3000000</v>
      </c>
      <c r="V473" s="87">
        <f t="shared" si="107"/>
        <v>3570000</v>
      </c>
      <c r="W473" s="87">
        <v>1200000</v>
      </c>
      <c r="X473" s="87">
        <f t="shared" si="108"/>
        <v>1428000</v>
      </c>
      <c r="Y473" s="88">
        <v>980000</v>
      </c>
      <c r="Z473" s="87">
        <f t="shared" si="118"/>
        <v>1166200</v>
      </c>
      <c r="AA473" s="87">
        <v>1250000</v>
      </c>
      <c r="AB473" s="87">
        <f t="shared" si="109"/>
        <v>1487500</v>
      </c>
      <c r="AC473" s="87">
        <v>805000</v>
      </c>
      <c r="AD473" s="87">
        <f t="shared" si="110"/>
        <v>957950</v>
      </c>
      <c r="AE473" s="89">
        <v>3300000</v>
      </c>
      <c r="AF473" s="90">
        <f t="shared" si="111"/>
        <v>3927000</v>
      </c>
      <c r="AG473" s="90">
        <v>3300000</v>
      </c>
      <c r="AH473" s="90">
        <f t="shared" si="112"/>
        <v>3927000</v>
      </c>
      <c r="AI473" s="90">
        <v>1320000</v>
      </c>
      <c r="AJ473" s="90">
        <f t="shared" si="113"/>
        <v>1570800</v>
      </c>
      <c r="AK473" s="90">
        <v>1078000</v>
      </c>
      <c r="AL473" s="90">
        <f t="shared" si="114"/>
        <v>1282820</v>
      </c>
      <c r="AM473" s="90">
        <v>1375000</v>
      </c>
      <c r="AN473" s="90">
        <f t="shared" si="115"/>
        <v>1636250</v>
      </c>
      <c r="AO473" s="90">
        <v>885500</v>
      </c>
      <c r="AP473" s="91">
        <f t="shared" si="116"/>
        <v>1053745</v>
      </c>
      <c r="AQ473" s="92">
        <f t="shared" si="70"/>
        <v>2213200.2514791419</v>
      </c>
      <c r="AR473" s="93">
        <f t="shared" si="71"/>
        <v>2633708.2992601786</v>
      </c>
      <c r="AS473" s="94">
        <f t="shared" si="72"/>
        <v>2281829.4114349186</v>
      </c>
      <c r="AT473" s="94">
        <f t="shared" si="73"/>
        <v>2715376.9996075532</v>
      </c>
      <c r="AU473" s="94">
        <f t="shared" si="74"/>
        <v>1271420.9516800002</v>
      </c>
      <c r="AV473" s="94">
        <f t="shared" si="75"/>
        <v>1512990.9324992001</v>
      </c>
      <c r="AW473" s="94">
        <f t="shared" si="76"/>
        <v>686006.40106666659</v>
      </c>
      <c r="AX473" s="94">
        <f t="shared" si="77"/>
        <v>816347.61726933322</v>
      </c>
      <c r="AY473" s="94">
        <f t="shared" si="78"/>
        <v>875004.71466666681</v>
      </c>
      <c r="AZ473" s="94">
        <f t="shared" si="79"/>
        <v>1041255.6104533335</v>
      </c>
      <c r="BA473" s="94">
        <f t="shared" si="80"/>
        <v>845250</v>
      </c>
      <c r="BB473" s="95">
        <f t="shared" si="81"/>
        <v>1005847.5</v>
      </c>
      <c r="BC473" s="23"/>
      <c r="BD473" s="96">
        <f t="shared" si="82"/>
        <v>837755</v>
      </c>
      <c r="BE473" s="96">
        <f t="shared" si="83"/>
        <v>1214780</v>
      </c>
      <c r="BF473" s="96">
        <f t="shared" si="84"/>
        <v>1269277</v>
      </c>
      <c r="BG473" s="96">
        <f t="shared" si="85"/>
        <v>58</v>
      </c>
      <c r="BH473" s="96">
        <f t="shared" si="86"/>
        <v>42</v>
      </c>
      <c r="BI473" s="96">
        <f t="shared" si="87"/>
        <v>843333</v>
      </c>
      <c r="BJ473" s="97">
        <f t="shared" si="88"/>
        <v>2213200</v>
      </c>
      <c r="BK473" s="96">
        <f t="shared" si="89"/>
        <v>2281829</v>
      </c>
      <c r="BL473" s="96">
        <f t="shared" si="90"/>
        <v>1271421</v>
      </c>
      <c r="BM473" s="96">
        <f t="shared" si="91"/>
        <v>686006</v>
      </c>
      <c r="BN473" s="96">
        <f t="shared" si="92"/>
        <v>875005</v>
      </c>
      <c r="BO473" s="96">
        <f t="shared" si="93"/>
        <v>845250</v>
      </c>
      <c r="BP473" s="97">
        <f t="shared" si="94"/>
        <v>3150000</v>
      </c>
      <c r="BQ473" s="96">
        <f t="shared" si="95"/>
        <v>3150000</v>
      </c>
      <c r="BR473" s="96">
        <f t="shared" si="96"/>
        <v>1271421</v>
      </c>
      <c r="BS473" s="96">
        <f t="shared" si="97"/>
        <v>1029000</v>
      </c>
      <c r="BT473" s="96">
        <f t="shared" si="98"/>
        <v>1312500</v>
      </c>
      <c r="BU473" s="98">
        <f t="shared" si="99"/>
        <v>845250</v>
      </c>
      <c r="BV473" s="77">
        <f t="shared" si="100"/>
        <v>10758171</v>
      </c>
      <c r="BW473" s="9"/>
      <c r="BX473" s="9"/>
      <c r="BY473" s="9"/>
      <c r="BZ473" s="9"/>
      <c r="CA473" s="9"/>
      <c r="CB473" s="9"/>
      <c r="CC473" s="9"/>
      <c r="CD473" s="9"/>
      <c r="CE473" s="9"/>
      <c r="CF473" s="9"/>
      <c r="CG473" s="9"/>
      <c r="CH473" s="9"/>
      <c r="CI473" s="9"/>
      <c r="CJ473" s="9"/>
      <c r="CK473" s="9"/>
      <c r="CL473" s="9"/>
      <c r="CM473" s="9"/>
      <c r="CN473" s="9"/>
      <c r="CO473" s="9"/>
      <c r="CP473" s="9"/>
    </row>
    <row r="474" spans="1:94" ht="20.25" hidden="1" customHeight="1" x14ac:dyDescent="0.35">
      <c r="A474" s="79">
        <v>452</v>
      </c>
      <c r="B474" s="79" t="s">
        <v>35</v>
      </c>
      <c r="C474" s="80" t="s">
        <v>345</v>
      </c>
      <c r="D474" s="80" t="str">
        <f t="shared" si="68"/>
        <v>MANO DE OBRA|ENFOCADOR RADIADOR</v>
      </c>
      <c r="E474" s="81" t="s">
        <v>10</v>
      </c>
      <c r="F474" s="82">
        <v>1</v>
      </c>
      <c r="G474" s="83">
        <v>134401.81284740599</v>
      </c>
      <c r="H474" s="84">
        <f t="shared" si="101"/>
        <v>159938.15728841312</v>
      </c>
      <c r="I474" s="84">
        <v>134401.81284740599</v>
      </c>
      <c r="J474" s="84">
        <f t="shared" si="102"/>
        <v>159938.15728841312</v>
      </c>
      <c r="K474" s="84">
        <v>0.91392000000000007</v>
      </c>
      <c r="L474" s="84">
        <f t="shared" si="103"/>
        <v>1.0875648</v>
      </c>
      <c r="M474" s="84">
        <v>14.633599999999999</v>
      </c>
      <c r="N474" s="84">
        <f t="shared" si="104"/>
        <v>17.413983999999999</v>
      </c>
      <c r="O474" s="84">
        <v>10.88</v>
      </c>
      <c r="P474" s="84">
        <f t="shared" si="105"/>
        <v>12.9472</v>
      </c>
      <c r="Q474" s="84"/>
      <c r="R474" s="84">
        <f t="shared" si="69"/>
        <v>0</v>
      </c>
      <c r="S474" s="86">
        <v>175000</v>
      </c>
      <c r="T474" s="87">
        <f t="shared" si="106"/>
        <v>208250</v>
      </c>
      <c r="U474" s="87">
        <v>175000</v>
      </c>
      <c r="V474" s="87">
        <f t="shared" si="107"/>
        <v>208250</v>
      </c>
      <c r="W474" s="87">
        <v>175000</v>
      </c>
      <c r="X474" s="87">
        <f t="shared" si="108"/>
        <v>208250</v>
      </c>
      <c r="Y474" s="88">
        <v>175000</v>
      </c>
      <c r="Z474" s="87">
        <f t="shared" si="118"/>
        <v>208250</v>
      </c>
      <c r="AA474" s="87">
        <v>175000</v>
      </c>
      <c r="AB474" s="87">
        <f t="shared" si="109"/>
        <v>208250</v>
      </c>
      <c r="AC474" s="87">
        <v>175000</v>
      </c>
      <c r="AD474" s="87">
        <f t="shared" si="110"/>
        <v>208250</v>
      </c>
      <c r="AE474" s="89">
        <v>192500</v>
      </c>
      <c r="AF474" s="90">
        <f t="shared" si="111"/>
        <v>229075</v>
      </c>
      <c r="AG474" s="90">
        <v>192500</v>
      </c>
      <c r="AH474" s="90">
        <f t="shared" si="112"/>
        <v>229075</v>
      </c>
      <c r="AI474" s="90">
        <v>192500</v>
      </c>
      <c r="AJ474" s="90">
        <f t="shared" si="113"/>
        <v>229075</v>
      </c>
      <c r="AK474" s="90">
        <v>192500</v>
      </c>
      <c r="AL474" s="90">
        <f t="shared" si="114"/>
        <v>229075</v>
      </c>
      <c r="AM474" s="90">
        <v>192500</v>
      </c>
      <c r="AN474" s="90">
        <f t="shared" si="115"/>
        <v>229075</v>
      </c>
      <c r="AO474" s="90">
        <v>192500</v>
      </c>
      <c r="AP474" s="91">
        <f t="shared" si="116"/>
        <v>229075</v>
      </c>
      <c r="AQ474" s="92">
        <f t="shared" si="70"/>
        <v>167300.60428246867</v>
      </c>
      <c r="AR474" s="93">
        <f t="shared" si="71"/>
        <v>199087.71909613771</v>
      </c>
      <c r="AS474" s="94">
        <f t="shared" si="72"/>
        <v>167300.60428246867</v>
      </c>
      <c r="AT474" s="94">
        <f t="shared" si="73"/>
        <v>199087.71909613771</v>
      </c>
      <c r="AU474" s="94">
        <f t="shared" si="74"/>
        <v>122500.30463999999</v>
      </c>
      <c r="AV474" s="94">
        <f t="shared" si="75"/>
        <v>145775.36252159998</v>
      </c>
      <c r="AW474" s="94">
        <f t="shared" si="76"/>
        <v>122504.87786666666</v>
      </c>
      <c r="AX474" s="94">
        <f t="shared" si="77"/>
        <v>145780.80466133333</v>
      </c>
      <c r="AY474" s="94">
        <f t="shared" si="78"/>
        <v>122503.62666666666</v>
      </c>
      <c r="AZ474" s="94">
        <f t="shared" si="79"/>
        <v>145779.31573333332</v>
      </c>
      <c r="BA474" s="94">
        <f t="shared" si="80"/>
        <v>183750</v>
      </c>
      <c r="BB474" s="95">
        <f t="shared" si="81"/>
        <v>218662.5</v>
      </c>
      <c r="BC474" s="23"/>
      <c r="BD474" s="96">
        <f t="shared" si="82"/>
        <v>163492</v>
      </c>
      <c r="BE474" s="96">
        <f t="shared" si="83"/>
        <v>163492</v>
      </c>
      <c r="BF474" s="96">
        <f t="shared" si="84"/>
        <v>3</v>
      </c>
      <c r="BG474" s="96">
        <f t="shared" si="85"/>
        <v>44</v>
      </c>
      <c r="BH474" s="96">
        <f t="shared" si="86"/>
        <v>33</v>
      </c>
      <c r="BI474" s="96">
        <f t="shared" si="87"/>
        <v>183333</v>
      </c>
      <c r="BJ474" s="97">
        <f t="shared" si="88"/>
        <v>167301</v>
      </c>
      <c r="BK474" s="96">
        <f t="shared" si="89"/>
        <v>167301</v>
      </c>
      <c r="BL474" s="96">
        <f t="shared" si="90"/>
        <v>122500</v>
      </c>
      <c r="BM474" s="96">
        <f t="shared" si="91"/>
        <v>122505</v>
      </c>
      <c r="BN474" s="96">
        <f t="shared" si="92"/>
        <v>122504</v>
      </c>
      <c r="BO474" s="96">
        <f t="shared" si="93"/>
        <v>183750</v>
      </c>
      <c r="BP474" s="97">
        <f t="shared" si="94"/>
        <v>167301</v>
      </c>
      <c r="BQ474" s="96">
        <f t="shared" si="95"/>
        <v>167301</v>
      </c>
      <c r="BR474" s="96">
        <f t="shared" si="96"/>
        <v>183750</v>
      </c>
      <c r="BS474" s="96">
        <f t="shared" si="97"/>
        <v>183750</v>
      </c>
      <c r="BT474" s="96">
        <f t="shared" si="98"/>
        <v>183750</v>
      </c>
      <c r="BU474" s="98">
        <f t="shared" si="99"/>
        <v>183750</v>
      </c>
      <c r="BV474" s="77">
        <f t="shared" si="100"/>
        <v>1069602</v>
      </c>
      <c r="BW474" s="9"/>
      <c r="BX474" s="9"/>
      <c r="BY474" s="9"/>
      <c r="BZ474" s="9"/>
      <c r="CA474" s="9"/>
      <c r="CB474" s="9"/>
      <c r="CC474" s="9"/>
      <c r="CD474" s="9"/>
      <c r="CE474" s="9"/>
      <c r="CF474" s="9"/>
      <c r="CG474" s="9"/>
      <c r="CH474" s="9"/>
      <c r="CI474" s="9"/>
      <c r="CJ474" s="9"/>
      <c r="CK474" s="9"/>
      <c r="CL474" s="9"/>
      <c r="CM474" s="9"/>
      <c r="CN474" s="9"/>
      <c r="CO474" s="9"/>
      <c r="CP474" s="9"/>
    </row>
    <row r="475" spans="1:94" ht="20.25" hidden="1" customHeight="1" x14ac:dyDescent="0.35">
      <c r="A475" s="99">
        <v>453</v>
      </c>
      <c r="B475" s="99" t="s">
        <v>21</v>
      </c>
      <c r="C475" s="80" t="s">
        <v>345</v>
      </c>
      <c r="D475" s="80" t="str">
        <f t="shared" si="68"/>
        <v>REPUESTOS|ENFOCADOR RADIADOR</v>
      </c>
      <c r="E475" s="81" t="s">
        <v>84</v>
      </c>
      <c r="F475" s="82">
        <v>1</v>
      </c>
      <c r="G475" s="83">
        <v>273782.22101663001</v>
      </c>
      <c r="H475" s="84">
        <f t="shared" si="101"/>
        <v>325800.84300978971</v>
      </c>
      <c r="I475" s="84">
        <v>305708.70476962399</v>
      </c>
      <c r="J475" s="84">
        <f t="shared" si="102"/>
        <v>363793.35867585253</v>
      </c>
      <c r="K475" s="84">
        <v>191765.94048000002</v>
      </c>
      <c r="L475" s="84">
        <f t="shared" si="103"/>
        <v>228201.46917120001</v>
      </c>
      <c r="M475" s="84">
        <v>19.203199999999999</v>
      </c>
      <c r="N475" s="84">
        <f t="shared" si="104"/>
        <v>22.851807999999998</v>
      </c>
      <c r="O475" s="84">
        <v>14.144000000000002</v>
      </c>
      <c r="P475" s="84">
        <f t="shared" si="105"/>
        <v>16.83136</v>
      </c>
      <c r="Q475" s="84"/>
      <c r="R475" s="84">
        <f t="shared" si="69"/>
        <v>0</v>
      </c>
      <c r="S475" s="86">
        <v>260000</v>
      </c>
      <c r="T475" s="87">
        <f t="shared" si="106"/>
        <v>309400</v>
      </c>
      <c r="U475" s="87">
        <v>348500</v>
      </c>
      <c r="V475" s="87">
        <f t="shared" si="107"/>
        <v>414715</v>
      </c>
      <c r="W475" s="87">
        <v>270000</v>
      </c>
      <c r="X475" s="87">
        <f t="shared" si="108"/>
        <v>321300</v>
      </c>
      <c r="Y475" s="88">
        <v>450000</v>
      </c>
      <c r="Z475" s="87">
        <f t="shared" si="118"/>
        <v>535500</v>
      </c>
      <c r="AA475" s="87">
        <v>550000</v>
      </c>
      <c r="AB475" s="87">
        <f t="shared" si="109"/>
        <v>654500</v>
      </c>
      <c r="AC475" s="87">
        <v>450000</v>
      </c>
      <c r="AD475" s="87">
        <f t="shared" si="110"/>
        <v>535500</v>
      </c>
      <c r="AE475" s="89">
        <v>286000</v>
      </c>
      <c r="AF475" s="90">
        <f t="shared" si="111"/>
        <v>340340</v>
      </c>
      <c r="AG475" s="90">
        <v>383400</v>
      </c>
      <c r="AH475" s="90">
        <f t="shared" si="112"/>
        <v>456246</v>
      </c>
      <c r="AI475" s="90">
        <v>297000</v>
      </c>
      <c r="AJ475" s="90">
        <f t="shared" si="113"/>
        <v>353430</v>
      </c>
      <c r="AK475" s="90">
        <v>495000</v>
      </c>
      <c r="AL475" s="90">
        <f t="shared" si="114"/>
        <v>589050</v>
      </c>
      <c r="AM475" s="90">
        <v>605000</v>
      </c>
      <c r="AN475" s="90">
        <f t="shared" si="115"/>
        <v>719950</v>
      </c>
      <c r="AO475" s="90">
        <v>495000</v>
      </c>
      <c r="AP475" s="91">
        <f t="shared" si="116"/>
        <v>589050</v>
      </c>
      <c r="AQ475" s="92">
        <f t="shared" si="70"/>
        <v>273260.74033887667</v>
      </c>
      <c r="AR475" s="93">
        <f t="shared" si="71"/>
        <v>325180.2810032632</v>
      </c>
      <c r="AS475" s="94">
        <f t="shared" si="72"/>
        <v>345869.56825654133</v>
      </c>
      <c r="AT475" s="94">
        <f t="shared" si="73"/>
        <v>411584.78622528416</v>
      </c>
      <c r="AU475" s="94">
        <f t="shared" si="74"/>
        <v>252921.98016000001</v>
      </c>
      <c r="AV475" s="94">
        <f t="shared" si="75"/>
        <v>300977.15639040002</v>
      </c>
      <c r="AW475" s="94">
        <f t="shared" si="76"/>
        <v>315006.40106666664</v>
      </c>
      <c r="AX475" s="94">
        <f t="shared" si="77"/>
        <v>374857.61726933328</v>
      </c>
      <c r="AY475" s="94">
        <f t="shared" si="78"/>
        <v>385004.71466666664</v>
      </c>
      <c r="AZ475" s="94">
        <f t="shared" si="79"/>
        <v>458155.6104533333</v>
      </c>
      <c r="BA475" s="94">
        <f t="shared" si="80"/>
        <v>472500</v>
      </c>
      <c r="BB475" s="95">
        <f t="shared" si="81"/>
        <v>562275</v>
      </c>
      <c r="BC475" s="23"/>
      <c r="BD475" s="96">
        <f t="shared" si="82"/>
        <v>272846</v>
      </c>
      <c r="BE475" s="96">
        <f t="shared" si="83"/>
        <v>342905</v>
      </c>
      <c r="BF475" s="96">
        <f t="shared" si="84"/>
        <v>244192</v>
      </c>
      <c r="BG475" s="96">
        <f t="shared" si="85"/>
        <v>58</v>
      </c>
      <c r="BH475" s="96">
        <f t="shared" si="86"/>
        <v>42</v>
      </c>
      <c r="BI475" s="96">
        <f t="shared" si="87"/>
        <v>471429</v>
      </c>
      <c r="BJ475" s="97">
        <f t="shared" si="88"/>
        <v>273261</v>
      </c>
      <c r="BK475" s="96">
        <f t="shared" si="89"/>
        <v>345870</v>
      </c>
      <c r="BL475" s="96">
        <f t="shared" si="90"/>
        <v>252922</v>
      </c>
      <c r="BM475" s="96">
        <f t="shared" si="91"/>
        <v>315006</v>
      </c>
      <c r="BN475" s="96">
        <f t="shared" si="92"/>
        <v>385005</v>
      </c>
      <c r="BO475" s="96">
        <f t="shared" si="93"/>
        <v>472500</v>
      </c>
      <c r="BP475" s="97">
        <f t="shared" si="94"/>
        <v>273261</v>
      </c>
      <c r="BQ475" s="96">
        <f t="shared" si="95"/>
        <v>345870</v>
      </c>
      <c r="BR475" s="96">
        <f t="shared" si="96"/>
        <v>252922</v>
      </c>
      <c r="BS475" s="96">
        <f t="shared" si="97"/>
        <v>472500</v>
      </c>
      <c r="BT475" s="96">
        <f t="shared" si="98"/>
        <v>577500</v>
      </c>
      <c r="BU475" s="98">
        <f t="shared" si="99"/>
        <v>472500</v>
      </c>
      <c r="BV475" s="77">
        <f t="shared" si="100"/>
        <v>2394553</v>
      </c>
      <c r="BW475" s="9"/>
      <c r="BX475" s="9"/>
      <c r="BY475" s="9"/>
      <c r="BZ475" s="9"/>
      <c r="CA475" s="9"/>
      <c r="CB475" s="9"/>
      <c r="CC475" s="9"/>
      <c r="CD475" s="9"/>
      <c r="CE475" s="9"/>
      <c r="CF475" s="9"/>
      <c r="CG475" s="9"/>
      <c r="CH475" s="9"/>
      <c r="CI475" s="9"/>
      <c r="CJ475" s="9"/>
      <c r="CK475" s="9"/>
      <c r="CL475" s="9"/>
      <c r="CM475" s="9"/>
      <c r="CN475" s="9"/>
      <c r="CO475" s="9"/>
      <c r="CP475" s="9"/>
    </row>
    <row r="476" spans="1:94" ht="20.25" hidden="1" customHeight="1" x14ac:dyDescent="0.35">
      <c r="A476" s="79">
        <v>454</v>
      </c>
      <c r="B476" s="79" t="s">
        <v>35</v>
      </c>
      <c r="C476" s="80" t="s">
        <v>346</v>
      </c>
      <c r="D476" s="80" t="str">
        <f t="shared" si="68"/>
        <v>MANO DE OBRA|ENFRIADOR DE ACEITE</v>
      </c>
      <c r="E476" s="81" t="s">
        <v>10</v>
      </c>
      <c r="F476" s="82">
        <v>1</v>
      </c>
      <c r="G476" s="83">
        <v>448007.57706958195</v>
      </c>
      <c r="H476" s="84">
        <f t="shared" si="101"/>
        <v>533129.01671280246</v>
      </c>
      <c r="I476" s="84">
        <v>448007.57706958195</v>
      </c>
      <c r="J476" s="84">
        <f t="shared" si="102"/>
        <v>533129.01671280246</v>
      </c>
      <c r="K476" s="84">
        <v>217600.00000000003</v>
      </c>
      <c r="L476" s="84">
        <f t="shared" si="103"/>
        <v>258944.00000000003</v>
      </c>
      <c r="M476" s="84">
        <v>14.633599999999999</v>
      </c>
      <c r="N476" s="84">
        <f t="shared" si="104"/>
        <v>17.413983999999999</v>
      </c>
      <c r="O476" s="84">
        <v>10.88</v>
      </c>
      <c r="P476" s="84">
        <f t="shared" si="105"/>
        <v>12.9472</v>
      </c>
      <c r="Q476" s="84"/>
      <c r="R476" s="84">
        <f t="shared" si="69"/>
        <v>0</v>
      </c>
      <c r="S476" s="86">
        <v>437500</v>
      </c>
      <c r="T476" s="87">
        <f t="shared" si="106"/>
        <v>520625</v>
      </c>
      <c r="U476" s="87">
        <v>437500</v>
      </c>
      <c r="V476" s="87">
        <f t="shared" si="107"/>
        <v>520625</v>
      </c>
      <c r="W476" s="87">
        <v>437500</v>
      </c>
      <c r="X476" s="87">
        <f t="shared" si="108"/>
        <v>520625</v>
      </c>
      <c r="Y476" s="88">
        <v>437500</v>
      </c>
      <c r="Z476" s="87">
        <f t="shared" si="118"/>
        <v>520625</v>
      </c>
      <c r="AA476" s="87">
        <v>437500</v>
      </c>
      <c r="AB476" s="87">
        <f t="shared" si="109"/>
        <v>520625</v>
      </c>
      <c r="AC476" s="87">
        <v>437500</v>
      </c>
      <c r="AD476" s="87">
        <f t="shared" si="110"/>
        <v>520625</v>
      </c>
      <c r="AE476" s="89">
        <v>481300</v>
      </c>
      <c r="AF476" s="90">
        <f t="shared" si="111"/>
        <v>572747</v>
      </c>
      <c r="AG476" s="90">
        <v>481300</v>
      </c>
      <c r="AH476" s="90">
        <f t="shared" si="112"/>
        <v>572747</v>
      </c>
      <c r="AI476" s="90">
        <v>481300</v>
      </c>
      <c r="AJ476" s="90">
        <f t="shared" si="113"/>
        <v>572747</v>
      </c>
      <c r="AK476" s="90">
        <v>481300</v>
      </c>
      <c r="AL476" s="90">
        <f t="shared" si="114"/>
        <v>572747</v>
      </c>
      <c r="AM476" s="90">
        <v>481300</v>
      </c>
      <c r="AN476" s="90">
        <f t="shared" si="115"/>
        <v>572747</v>
      </c>
      <c r="AO476" s="90">
        <v>481300</v>
      </c>
      <c r="AP476" s="91">
        <f t="shared" si="116"/>
        <v>572747</v>
      </c>
      <c r="AQ476" s="92">
        <f t="shared" si="70"/>
        <v>455602.52568986063</v>
      </c>
      <c r="AR476" s="93">
        <f t="shared" si="71"/>
        <v>542167.00557093415</v>
      </c>
      <c r="AS476" s="94">
        <f t="shared" si="72"/>
        <v>455602.52568986063</v>
      </c>
      <c r="AT476" s="94">
        <f t="shared" si="73"/>
        <v>542167.00557093415</v>
      </c>
      <c r="AU476" s="94">
        <f t="shared" si="74"/>
        <v>378800</v>
      </c>
      <c r="AV476" s="94">
        <f t="shared" si="75"/>
        <v>450772</v>
      </c>
      <c r="AW476" s="94">
        <f t="shared" si="76"/>
        <v>306271.54453333333</v>
      </c>
      <c r="AX476" s="94">
        <f t="shared" si="77"/>
        <v>364463.13799466664</v>
      </c>
      <c r="AY476" s="94">
        <f t="shared" si="78"/>
        <v>306270.29333333333</v>
      </c>
      <c r="AZ476" s="94">
        <f t="shared" si="79"/>
        <v>364461.64906666667</v>
      </c>
      <c r="BA476" s="94">
        <f t="shared" si="80"/>
        <v>459400</v>
      </c>
      <c r="BB476" s="95">
        <f t="shared" si="81"/>
        <v>546686</v>
      </c>
      <c r="BC476" s="23"/>
      <c r="BD476" s="96">
        <f t="shared" si="82"/>
        <v>454854</v>
      </c>
      <c r="BE476" s="96">
        <f t="shared" si="83"/>
        <v>454854</v>
      </c>
      <c r="BF476" s="96">
        <f t="shared" si="84"/>
        <v>334858</v>
      </c>
      <c r="BG476" s="96">
        <f t="shared" si="85"/>
        <v>44</v>
      </c>
      <c r="BH476" s="96">
        <f t="shared" si="86"/>
        <v>33</v>
      </c>
      <c r="BI476" s="96">
        <f t="shared" si="87"/>
        <v>458356</v>
      </c>
      <c r="BJ476" s="97">
        <f t="shared" si="88"/>
        <v>455603</v>
      </c>
      <c r="BK476" s="96">
        <f t="shared" si="89"/>
        <v>455603</v>
      </c>
      <c r="BL476" s="96">
        <f t="shared" si="90"/>
        <v>378800</v>
      </c>
      <c r="BM476" s="96">
        <f t="shared" si="91"/>
        <v>306272</v>
      </c>
      <c r="BN476" s="96">
        <f t="shared" si="92"/>
        <v>306270</v>
      </c>
      <c r="BO476" s="96">
        <f t="shared" si="93"/>
        <v>459400</v>
      </c>
      <c r="BP476" s="97">
        <f t="shared" si="94"/>
        <v>455603</v>
      </c>
      <c r="BQ476" s="96">
        <f t="shared" si="95"/>
        <v>455603</v>
      </c>
      <c r="BR476" s="96">
        <f t="shared" si="96"/>
        <v>459400</v>
      </c>
      <c r="BS476" s="96">
        <f t="shared" si="97"/>
        <v>459400</v>
      </c>
      <c r="BT476" s="96">
        <f t="shared" si="98"/>
        <v>459400</v>
      </c>
      <c r="BU476" s="98">
        <f t="shared" si="99"/>
        <v>459400</v>
      </c>
      <c r="BV476" s="77">
        <f t="shared" si="100"/>
        <v>2748806</v>
      </c>
      <c r="BW476" s="9"/>
      <c r="BX476" s="9"/>
      <c r="BY476" s="9"/>
      <c r="BZ476" s="9"/>
      <c r="CA476" s="9"/>
      <c r="CB476" s="9"/>
      <c r="CC476" s="9"/>
      <c r="CD476" s="9"/>
      <c r="CE476" s="9"/>
      <c r="CF476" s="9"/>
      <c r="CG476" s="9"/>
      <c r="CH476" s="9"/>
      <c r="CI476" s="9"/>
      <c r="CJ476" s="9"/>
      <c r="CK476" s="9"/>
      <c r="CL476" s="9"/>
      <c r="CM476" s="9"/>
      <c r="CN476" s="9"/>
      <c r="CO476" s="9"/>
      <c r="CP476" s="9"/>
    </row>
    <row r="477" spans="1:94" ht="20.25" hidden="1" customHeight="1" x14ac:dyDescent="0.35">
      <c r="A477" s="99">
        <v>455</v>
      </c>
      <c r="B477" s="99" t="s">
        <v>21</v>
      </c>
      <c r="C477" s="80" t="s">
        <v>346</v>
      </c>
      <c r="D477" s="80" t="str">
        <f t="shared" si="68"/>
        <v>REPUESTOS|ENFRIADOR DE ACEITE</v>
      </c>
      <c r="E477" s="81" t="s">
        <v>84</v>
      </c>
      <c r="F477" s="82">
        <v>1</v>
      </c>
      <c r="G477" s="83">
        <v>417367.26035549596</v>
      </c>
      <c r="H477" s="84">
        <f t="shared" si="101"/>
        <v>496667.03982304019</v>
      </c>
      <c r="I477" s="84">
        <v>498505.42358963902</v>
      </c>
      <c r="J477" s="84">
        <f t="shared" si="102"/>
        <v>593221.45407167042</v>
      </c>
      <c r="K477" s="84">
        <v>1218239.9974400001</v>
      </c>
      <c r="L477" s="84">
        <f t="shared" si="103"/>
        <v>1449705.5969535999</v>
      </c>
      <c r="M477" s="84">
        <v>17.375360000000001</v>
      </c>
      <c r="N477" s="84">
        <f t="shared" si="104"/>
        <v>20.6766784</v>
      </c>
      <c r="O477" s="84">
        <v>14.144000000000002</v>
      </c>
      <c r="P477" s="84">
        <f t="shared" si="105"/>
        <v>16.83136</v>
      </c>
      <c r="Q477" s="84"/>
      <c r="R477" s="84">
        <f t="shared" si="69"/>
        <v>0</v>
      </c>
      <c r="S477" s="86">
        <v>402000</v>
      </c>
      <c r="T477" s="87">
        <f t="shared" si="106"/>
        <v>478380</v>
      </c>
      <c r="U477" s="87">
        <v>758000</v>
      </c>
      <c r="V477" s="87">
        <f t="shared" si="107"/>
        <v>902020</v>
      </c>
      <c r="W477" s="87">
        <v>600000</v>
      </c>
      <c r="X477" s="87">
        <f t="shared" si="108"/>
        <v>714000</v>
      </c>
      <c r="Y477" s="88">
        <v>980000</v>
      </c>
      <c r="Z477" s="87">
        <f t="shared" si="118"/>
        <v>1166200</v>
      </c>
      <c r="AA477" s="87">
        <v>1250000</v>
      </c>
      <c r="AB477" s="87">
        <f t="shared" si="109"/>
        <v>1487500</v>
      </c>
      <c r="AC477" s="87">
        <v>1000000</v>
      </c>
      <c r="AD477" s="87">
        <f t="shared" si="110"/>
        <v>1190000</v>
      </c>
      <c r="AE477" s="89">
        <v>442200</v>
      </c>
      <c r="AF477" s="90">
        <f t="shared" si="111"/>
        <v>526218</v>
      </c>
      <c r="AG477" s="90">
        <v>833800</v>
      </c>
      <c r="AH477" s="90">
        <f t="shared" si="112"/>
        <v>992222</v>
      </c>
      <c r="AI477" s="90">
        <v>660000</v>
      </c>
      <c r="AJ477" s="90">
        <f t="shared" si="113"/>
        <v>785400</v>
      </c>
      <c r="AK477" s="90">
        <v>1078000</v>
      </c>
      <c r="AL477" s="90">
        <f t="shared" si="114"/>
        <v>1282820</v>
      </c>
      <c r="AM477" s="90">
        <v>1375000</v>
      </c>
      <c r="AN477" s="90">
        <f t="shared" si="115"/>
        <v>1636250</v>
      </c>
      <c r="AO477" s="90">
        <v>1100000</v>
      </c>
      <c r="AP477" s="91">
        <f t="shared" si="116"/>
        <v>1309000</v>
      </c>
      <c r="AQ477" s="92">
        <f t="shared" si="70"/>
        <v>420522.42011849862</v>
      </c>
      <c r="AR477" s="93">
        <f t="shared" si="71"/>
        <v>500421.67994101334</v>
      </c>
      <c r="AS477" s="94">
        <f t="shared" si="72"/>
        <v>696768.47452987963</v>
      </c>
      <c r="AT477" s="94">
        <f t="shared" si="73"/>
        <v>829154.48469055677</v>
      </c>
      <c r="AU477" s="94">
        <f t="shared" si="74"/>
        <v>826079.99914666673</v>
      </c>
      <c r="AV477" s="94">
        <f t="shared" si="75"/>
        <v>983035.19898453332</v>
      </c>
      <c r="AW477" s="94">
        <f t="shared" si="76"/>
        <v>686005.79178666661</v>
      </c>
      <c r="AX477" s="94">
        <f t="shared" si="77"/>
        <v>816346.89222613326</v>
      </c>
      <c r="AY477" s="94">
        <f t="shared" si="78"/>
        <v>875004.71466666681</v>
      </c>
      <c r="AZ477" s="94">
        <f t="shared" si="79"/>
        <v>1041255.6104533335</v>
      </c>
      <c r="BA477" s="94">
        <f t="shared" si="80"/>
        <v>1050000</v>
      </c>
      <c r="BB477" s="95">
        <f t="shared" si="81"/>
        <v>1249500</v>
      </c>
      <c r="BC477" s="23"/>
      <c r="BD477" s="96">
        <f t="shared" si="82"/>
        <v>419877</v>
      </c>
      <c r="BE477" s="96">
        <f t="shared" si="83"/>
        <v>663044</v>
      </c>
      <c r="BF477" s="96">
        <f t="shared" si="84"/>
        <v>749499</v>
      </c>
      <c r="BG477" s="96">
        <f t="shared" si="85"/>
        <v>52</v>
      </c>
      <c r="BH477" s="96">
        <f t="shared" si="86"/>
        <v>42</v>
      </c>
      <c r="BI477" s="96">
        <f t="shared" si="87"/>
        <v>1047619</v>
      </c>
      <c r="BJ477" s="97">
        <f t="shared" si="88"/>
        <v>420522</v>
      </c>
      <c r="BK477" s="96">
        <f t="shared" si="89"/>
        <v>696768</v>
      </c>
      <c r="BL477" s="96">
        <f t="shared" si="90"/>
        <v>826080</v>
      </c>
      <c r="BM477" s="96">
        <f t="shared" si="91"/>
        <v>686006</v>
      </c>
      <c r="BN477" s="96">
        <f t="shared" si="92"/>
        <v>875005</v>
      </c>
      <c r="BO477" s="96">
        <f t="shared" si="93"/>
        <v>1050000</v>
      </c>
      <c r="BP477" s="97">
        <f t="shared" si="94"/>
        <v>420522</v>
      </c>
      <c r="BQ477" s="96">
        <f t="shared" si="95"/>
        <v>696768</v>
      </c>
      <c r="BR477" s="96">
        <f t="shared" si="96"/>
        <v>630000</v>
      </c>
      <c r="BS477" s="96">
        <f t="shared" si="97"/>
        <v>1029000</v>
      </c>
      <c r="BT477" s="96">
        <f t="shared" si="98"/>
        <v>1312500</v>
      </c>
      <c r="BU477" s="98">
        <f t="shared" si="99"/>
        <v>1050000</v>
      </c>
      <c r="BV477" s="77">
        <f t="shared" si="100"/>
        <v>5138790</v>
      </c>
      <c r="BW477" s="9"/>
      <c r="BX477" s="9"/>
      <c r="BY477" s="9"/>
      <c r="BZ477" s="9"/>
      <c r="CA477" s="9"/>
      <c r="CB477" s="9"/>
      <c r="CC477" s="9"/>
      <c r="CD477" s="9"/>
      <c r="CE477" s="9"/>
      <c r="CF477" s="9"/>
      <c r="CG477" s="9"/>
      <c r="CH477" s="9"/>
      <c r="CI477" s="9"/>
      <c r="CJ477" s="9"/>
      <c r="CK477" s="9"/>
      <c r="CL477" s="9"/>
      <c r="CM477" s="9"/>
      <c r="CN477" s="9"/>
      <c r="CO477" s="9"/>
      <c r="CP477" s="9"/>
    </row>
    <row r="478" spans="1:94" ht="20.25" hidden="1" customHeight="1" x14ac:dyDescent="0.35">
      <c r="A478" s="79">
        <v>456</v>
      </c>
      <c r="B478" s="79" t="s">
        <v>35</v>
      </c>
      <c r="C478" s="80" t="s">
        <v>347</v>
      </c>
      <c r="D478" s="80" t="str">
        <f t="shared" si="68"/>
        <v>MANO DE OBRA|ENGRACE GENERAL</v>
      </c>
      <c r="E478" s="81" t="s">
        <v>10</v>
      </c>
      <c r="F478" s="82">
        <v>1</v>
      </c>
      <c r="G478" s="83">
        <v>67201.368899437002</v>
      </c>
      <c r="H478" s="84">
        <f t="shared" si="101"/>
        <v>79969.628990330035</v>
      </c>
      <c r="I478" s="84">
        <v>67201.368899437002</v>
      </c>
      <c r="J478" s="84">
        <f t="shared" si="102"/>
        <v>79969.628990330035</v>
      </c>
      <c r="K478" s="84">
        <v>73142.856320000006</v>
      </c>
      <c r="L478" s="84">
        <f t="shared" si="103"/>
        <v>87039.999020800009</v>
      </c>
      <c r="M478" s="84">
        <v>38406.400000000001</v>
      </c>
      <c r="N478" s="84">
        <f t="shared" si="104"/>
        <v>45703.616000000002</v>
      </c>
      <c r="O478" s="84">
        <v>19466.496000000003</v>
      </c>
      <c r="P478" s="84">
        <f t="shared" si="105"/>
        <v>23165.130240000002</v>
      </c>
      <c r="Q478" s="84"/>
      <c r="R478" s="84">
        <f t="shared" si="69"/>
        <v>0</v>
      </c>
      <c r="S478" s="86">
        <v>132000</v>
      </c>
      <c r="T478" s="87">
        <f t="shared" si="106"/>
        <v>157080</v>
      </c>
      <c r="U478" s="87">
        <v>132000</v>
      </c>
      <c r="V478" s="87">
        <f t="shared" si="107"/>
        <v>157080</v>
      </c>
      <c r="W478" s="87">
        <v>132000</v>
      </c>
      <c r="X478" s="87">
        <f t="shared" si="108"/>
        <v>157080</v>
      </c>
      <c r="Y478" s="88">
        <v>132000</v>
      </c>
      <c r="Z478" s="87">
        <f t="shared" si="118"/>
        <v>157080</v>
      </c>
      <c r="AA478" s="87">
        <v>132000</v>
      </c>
      <c r="AB478" s="87">
        <f t="shared" si="109"/>
        <v>157080</v>
      </c>
      <c r="AC478" s="87">
        <v>132000</v>
      </c>
      <c r="AD478" s="87">
        <f t="shared" si="110"/>
        <v>157080</v>
      </c>
      <c r="AE478" s="89">
        <v>145200</v>
      </c>
      <c r="AF478" s="90">
        <f t="shared" si="111"/>
        <v>172788</v>
      </c>
      <c r="AG478" s="90">
        <v>145200</v>
      </c>
      <c r="AH478" s="90">
        <f t="shared" si="112"/>
        <v>172788</v>
      </c>
      <c r="AI478" s="90">
        <v>145200</v>
      </c>
      <c r="AJ478" s="90">
        <f t="shared" si="113"/>
        <v>172788</v>
      </c>
      <c r="AK478" s="90">
        <v>145200</v>
      </c>
      <c r="AL478" s="90">
        <f t="shared" si="114"/>
        <v>172788</v>
      </c>
      <c r="AM478" s="90">
        <v>145200</v>
      </c>
      <c r="AN478" s="90">
        <f t="shared" si="115"/>
        <v>172788</v>
      </c>
      <c r="AO478" s="90">
        <v>145200</v>
      </c>
      <c r="AP478" s="91">
        <f t="shared" si="116"/>
        <v>172788</v>
      </c>
      <c r="AQ478" s="92">
        <f t="shared" si="70"/>
        <v>114800.45629981234</v>
      </c>
      <c r="AR478" s="93">
        <f t="shared" si="71"/>
        <v>136612.54299677667</v>
      </c>
      <c r="AS478" s="94">
        <f t="shared" si="72"/>
        <v>114800.45629981234</v>
      </c>
      <c r="AT478" s="94">
        <f t="shared" si="73"/>
        <v>136612.54299677667</v>
      </c>
      <c r="AU478" s="94">
        <f t="shared" si="74"/>
        <v>116780.95210666668</v>
      </c>
      <c r="AV478" s="94">
        <f t="shared" si="75"/>
        <v>138969.33300693333</v>
      </c>
      <c r="AW478" s="94">
        <f t="shared" si="76"/>
        <v>105202.13333333335</v>
      </c>
      <c r="AX478" s="94">
        <f t="shared" si="77"/>
        <v>125190.53866666667</v>
      </c>
      <c r="AY478" s="94">
        <f t="shared" si="78"/>
        <v>98888.832000000009</v>
      </c>
      <c r="AZ478" s="94">
        <f t="shared" si="79"/>
        <v>117677.71008</v>
      </c>
      <c r="BA478" s="94">
        <f t="shared" si="80"/>
        <v>138600</v>
      </c>
      <c r="BB478" s="95">
        <f t="shared" si="81"/>
        <v>164934</v>
      </c>
      <c r="BC478" s="23"/>
      <c r="BD478" s="96">
        <f t="shared" si="82"/>
        <v>102237</v>
      </c>
      <c r="BE478" s="96">
        <f t="shared" si="83"/>
        <v>102237</v>
      </c>
      <c r="BF478" s="96">
        <f t="shared" si="84"/>
        <v>106630</v>
      </c>
      <c r="BG478" s="96">
        <f t="shared" si="85"/>
        <v>74074</v>
      </c>
      <c r="BH478" s="96">
        <f t="shared" si="86"/>
        <v>45570</v>
      </c>
      <c r="BI478" s="96">
        <f t="shared" si="87"/>
        <v>138286</v>
      </c>
      <c r="BJ478" s="97">
        <f t="shared" si="88"/>
        <v>114800</v>
      </c>
      <c r="BK478" s="96">
        <f t="shared" si="89"/>
        <v>114800</v>
      </c>
      <c r="BL478" s="96">
        <f t="shared" si="90"/>
        <v>116781</v>
      </c>
      <c r="BM478" s="96">
        <f t="shared" si="91"/>
        <v>105202</v>
      </c>
      <c r="BN478" s="96">
        <f t="shared" si="92"/>
        <v>98889</v>
      </c>
      <c r="BO478" s="96">
        <f t="shared" si="93"/>
        <v>138600</v>
      </c>
      <c r="BP478" s="97">
        <f t="shared" si="94"/>
        <v>138600</v>
      </c>
      <c r="BQ478" s="96">
        <f t="shared" si="95"/>
        <v>138600</v>
      </c>
      <c r="BR478" s="96">
        <f t="shared" si="96"/>
        <v>116781</v>
      </c>
      <c r="BS478" s="96">
        <f t="shared" si="97"/>
        <v>138600</v>
      </c>
      <c r="BT478" s="96">
        <f t="shared" si="98"/>
        <v>138600</v>
      </c>
      <c r="BU478" s="98">
        <f t="shared" si="99"/>
        <v>138600</v>
      </c>
      <c r="BV478" s="77">
        <f t="shared" si="100"/>
        <v>809781</v>
      </c>
      <c r="BW478" s="9"/>
      <c r="BX478" s="9"/>
      <c r="BY478" s="9"/>
      <c r="BZ478" s="9"/>
      <c r="CA478" s="9"/>
      <c r="CB478" s="9"/>
      <c r="CC478" s="9"/>
      <c r="CD478" s="9"/>
      <c r="CE478" s="9"/>
      <c r="CF478" s="9"/>
      <c r="CG478" s="9"/>
      <c r="CH478" s="9"/>
      <c r="CI478" s="9"/>
      <c r="CJ478" s="9"/>
      <c r="CK478" s="9"/>
      <c r="CL478" s="9"/>
      <c r="CM478" s="9"/>
      <c r="CN478" s="9"/>
      <c r="CO478" s="9"/>
      <c r="CP478" s="9"/>
    </row>
    <row r="479" spans="1:94" ht="20.25" hidden="1" customHeight="1" x14ac:dyDescent="0.35">
      <c r="A479" s="99">
        <v>457</v>
      </c>
      <c r="B479" s="99" t="s">
        <v>21</v>
      </c>
      <c r="C479" s="80" t="s">
        <v>347</v>
      </c>
      <c r="D479" s="80" t="str">
        <f t="shared" si="68"/>
        <v>REPUESTOS|ENGRACE GENERAL</v>
      </c>
      <c r="E479" s="81" t="s">
        <v>84</v>
      </c>
      <c r="F479" s="82">
        <v>1</v>
      </c>
      <c r="G479" s="83">
        <v>68010.844581187994</v>
      </c>
      <c r="H479" s="84">
        <f t="shared" si="101"/>
        <v>80932.905051613707</v>
      </c>
      <c r="I479" s="84">
        <v>68010.844581187994</v>
      </c>
      <c r="J479" s="84">
        <f t="shared" si="102"/>
        <v>80932.905051613707</v>
      </c>
      <c r="K479" s="84">
        <v>35199.998720000003</v>
      </c>
      <c r="L479" s="84">
        <f t="shared" si="103"/>
        <v>41887.998476799999</v>
      </c>
      <c r="M479" s="84">
        <v>55960.681600000004</v>
      </c>
      <c r="N479" s="84">
        <f t="shared" si="104"/>
        <v>66593.211104000002</v>
      </c>
      <c r="O479" s="84">
        <v>28116.096000000001</v>
      </c>
      <c r="P479" s="84">
        <f t="shared" si="105"/>
        <v>33458.154240000003</v>
      </c>
      <c r="Q479" s="84"/>
      <c r="R479" s="84">
        <f t="shared" si="69"/>
        <v>0</v>
      </c>
      <c r="S479" s="86">
        <v>290000</v>
      </c>
      <c r="T479" s="87">
        <f t="shared" si="106"/>
        <v>345100</v>
      </c>
      <c r="U479" s="87">
        <v>290000</v>
      </c>
      <c r="V479" s="87">
        <f t="shared" si="107"/>
        <v>345100</v>
      </c>
      <c r="W479" s="87">
        <v>290000</v>
      </c>
      <c r="X479" s="87">
        <f t="shared" si="108"/>
        <v>345100</v>
      </c>
      <c r="Y479" s="88">
        <v>290000</v>
      </c>
      <c r="Z479" s="87">
        <f t="shared" si="118"/>
        <v>345100</v>
      </c>
      <c r="AA479" s="87">
        <v>290000</v>
      </c>
      <c r="AB479" s="87">
        <f t="shared" si="109"/>
        <v>345100</v>
      </c>
      <c r="AC479" s="87">
        <v>290000</v>
      </c>
      <c r="AD479" s="87">
        <f t="shared" si="110"/>
        <v>345100</v>
      </c>
      <c r="AE479" s="89">
        <v>319000</v>
      </c>
      <c r="AF479" s="90">
        <f t="shared" si="111"/>
        <v>379610</v>
      </c>
      <c r="AG479" s="90">
        <v>319000</v>
      </c>
      <c r="AH479" s="90">
        <f t="shared" si="112"/>
        <v>379610</v>
      </c>
      <c r="AI479" s="90">
        <v>319000</v>
      </c>
      <c r="AJ479" s="90">
        <f t="shared" si="113"/>
        <v>379610</v>
      </c>
      <c r="AK479" s="90">
        <v>319000</v>
      </c>
      <c r="AL479" s="90">
        <f t="shared" si="114"/>
        <v>379610</v>
      </c>
      <c r="AM479" s="90">
        <v>319000</v>
      </c>
      <c r="AN479" s="90">
        <f t="shared" si="115"/>
        <v>379610</v>
      </c>
      <c r="AO479" s="90">
        <v>319000</v>
      </c>
      <c r="AP479" s="91">
        <f t="shared" si="116"/>
        <v>379610</v>
      </c>
      <c r="AQ479" s="92">
        <f t="shared" si="70"/>
        <v>225670.28152706265</v>
      </c>
      <c r="AR479" s="93">
        <f t="shared" si="71"/>
        <v>268547.63501720456</v>
      </c>
      <c r="AS479" s="94">
        <f t="shared" si="72"/>
        <v>225670.28152706265</v>
      </c>
      <c r="AT479" s="94">
        <f t="shared" si="73"/>
        <v>268547.63501720456</v>
      </c>
      <c r="AU479" s="94">
        <f t="shared" si="74"/>
        <v>214733.33290666668</v>
      </c>
      <c r="AV479" s="94">
        <f t="shared" si="75"/>
        <v>255532.66615893334</v>
      </c>
      <c r="AW479" s="94">
        <f t="shared" si="76"/>
        <v>221653.56053333334</v>
      </c>
      <c r="AX479" s="94">
        <f t="shared" si="77"/>
        <v>263767.73703466664</v>
      </c>
      <c r="AY479" s="94">
        <f t="shared" si="78"/>
        <v>212372.03200000001</v>
      </c>
      <c r="AZ479" s="94">
        <f t="shared" si="79"/>
        <v>252722.71807999999</v>
      </c>
      <c r="BA479" s="94">
        <f t="shared" si="80"/>
        <v>304500</v>
      </c>
      <c r="BB479" s="95">
        <f t="shared" si="81"/>
        <v>362355</v>
      </c>
      <c r="BC479" s="23"/>
      <c r="BD479" s="96">
        <f t="shared" si="82"/>
        <v>140934</v>
      </c>
      <c r="BE479" s="96">
        <f t="shared" si="83"/>
        <v>140934</v>
      </c>
      <c r="BF479" s="96">
        <f t="shared" si="84"/>
        <v>85733</v>
      </c>
      <c r="BG479" s="96">
        <f t="shared" si="85"/>
        <v>122686</v>
      </c>
      <c r="BH479" s="96">
        <f t="shared" si="86"/>
        <v>71175</v>
      </c>
      <c r="BI479" s="96">
        <f t="shared" si="87"/>
        <v>303810</v>
      </c>
      <c r="BJ479" s="97">
        <f t="shared" si="88"/>
        <v>225670</v>
      </c>
      <c r="BK479" s="96">
        <f t="shared" si="89"/>
        <v>225670</v>
      </c>
      <c r="BL479" s="96">
        <f t="shared" si="90"/>
        <v>214733</v>
      </c>
      <c r="BM479" s="96">
        <f t="shared" si="91"/>
        <v>221654</v>
      </c>
      <c r="BN479" s="96">
        <f t="shared" si="92"/>
        <v>212372</v>
      </c>
      <c r="BO479" s="96">
        <f t="shared" si="93"/>
        <v>304500</v>
      </c>
      <c r="BP479" s="97">
        <f t="shared" si="94"/>
        <v>304500</v>
      </c>
      <c r="BQ479" s="96">
        <f t="shared" si="95"/>
        <v>304500</v>
      </c>
      <c r="BR479" s="96">
        <f t="shared" si="96"/>
        <v>304500</v>
      </c>
      <c r="BS479" s="96">
        <f t="shared" si="97"/>
        <v>304500</v>
      </c>
      <c r="BT479" s="96">
        <f t="shared" si="98"/>
        <v>304500</v>
      </c>
      <c r="BU479" s="98">
        <f t="shared" si="99"/>
        <v>304500</v>
      </c>
      <c r="BV479" s="77">
        <f t="shared" si="100"/>
        <v>1827000</v>
      </c>
      <c r="BW479" s="9"/>
      <c r="BX479" s="9"/>
      <c r="BY479" s="9"/>
      <c r="BZ479" s="9"/>
      <c r="CA479" s="9"/>
      <c r="CB479" s="9"/>
      <c r="CC479" s="9"/>
      <c r="CD479" s="9"/>
      <c r="CE479" s="9"/>
      <c r="CF479" s="9"/>
      <c r="CG479" s="9"/>
      <c r="CH479" s="9"/>
      <c r="CI479" s="9"/>
      <c r="CJ479" s="9"/>
      <c r="CK479" s="9"/>
      <c r="CL479" s="9"/>
      <c r="CM479" s="9"/>
      <c r="CN479" s="9"/>
      <c r="CO479" s="9"/>
      <c r="CP479" s="9"/>
    </row>
    <row r="480" spans="1:94" ht="20.25" hidden="1" customHeight="1" x14ac:dyDescent="0.35">
      <c r="A480" s="79">
        <v>458</v>
      </c>
      <c r="B480" s="79" t="s">
        <v>35</v>
      </c>
      <c r="C480" s="80" t="s">
        <v>348</v>
      </c>
      <c r="D480" s="80" t="str">
        <f t="shared" si="68"/>
        <v>MANO DE OBRA|ENGRANAJE DE CUARTA MARCHA DEL EJE CONTADOR</v>
      </c>
      <c r="E480" s="81" t="s">
        <v>10</v>
      </c>
      <c r="F480" s="82">
        <v>1</v>
      </c>
      <c r="G480" s="83">
        <v>1120017.5552467529</v>
      </c>
      <c r="H480" s="84">
        <f t="shared" si="101"/>
        <v>1332820.8907436358</v>
      </c>
      <c r="I480" s="84">
        <v>1120017.5552467529</v>
      </c>
      <c r="J480" s="84">
        <f t="shared" si="102"/>
        <v>1332820.8907436358</v>
      </c>
      <c r="K480" s="84">
        <v>0.91392000000000007</v>
      </c>
      <c r="L480" s="84">
        <f t="shared" si="103"/>
        <v>1.0875648</v>
      </c>
      <c r="M480" s="84">
        <v>14.633599999999999</v>
      </c>
      <c r="N480" s="84">
        <f t="shared" si="104"/>
        <v>17.413983999999999</v>
      </c>
      <c r="O480" s="84">
        <v>10.88</v>
      </c>
      <c r="P480" s="84">
        <f t="shared" si="105"/>
        <v>12.9472</v>
      </c>
      <c r="Q480" s="84"/>
      <c r="R480" s="84">
        <f t="shared" si="69"/>
        <v>0</v>
      </c>
      <c r="S480" s="86">
        <v>700000</v>
      </c>
      <c r="T480" s="87">
        <f t="shared" si="106"/>
        <v>833000</v>
      </c>
      <c r="U480" s="87">
        <v>700000</v>
      </c>
      <c r="V480" s="87">
        <f t="shared" si="107"/>
        <v>833000</v>
      </c>
      <c r="W480" s="87">
        <v>700000</v>
      </c>
      <c r="X480" s="87">
        <f t="shared" si="108"/>
        <v>833000</v>
      </c>
      <c r="Y480" s="88">
        <v>700000</v>
      </c>
      <c r="Z480" s="87">
        <f t="shared" si="118"/>
        <v>833000</v>
      </c>
      <c r="AA480" s="87">
        <v>700000</v>
      </c>
      <c r="AB480" s="87">
        <f t="shared" si="109"/>
        <v>833000</v>
      </c>
      <c r="AC480" s="87">
        <v>700000</v>
      </c>
      <c r="AD480" s="87">
        <f t="shared" si="110"/>
        <v>833000</v>
      </c>
      <c r="AE480" s="89">
        <v>770000</v>
      </c>
      <c r="AF480" s="90">
        <f t="shared" si="111"/>
        <v>916300</v>
      </c>
      <c r="AG480" s="90">
        <v>770000</v>
      </c>
      <c r="AH480" s="90">
        <f t="shared" si="112"/>
        <v>916300</v>
      </c>
      <c r="AI480" s="90">
        <v>770000</v>
      </c>
      <c r="AJ480" s="90">
        <f t="shared" si="113"/>
        <v>916300</v>
      </c>
      <c r="AK480" s="90">
        <v>770000</v>
      </c>
      <c r="AL480" s="90">
        <f t="shared" si="114"/>
        <v>916300</v>
      </c>
      <c r="AM480" s="90">
        <v>770000</v>
      </c>
      <c r="AN480" s="90">
        <f t="shared" si="115"/>
        <v>916300</v>
      </c>
      <c r="AO480" s="90">
        <v>770000</v>
      </c>
      <c r="AP480" s="91">
        <f t="shared" si="116"/>
        <v>916300</v>
      </c>
      <c r="AQ480" s="92">
        <f t="shared" si="70"/>
        <v>863339.18508225086</v>
      </c>
      <c r="AR480" s="93">
        <f t="shared" si="71"/>
        <v>1027373.6302478785</v>
      </c>
      <c r="AS480" s="94">
        <f t="shared" si="72"/>
        <v>863339.18508225086</v>
      </c>
      <c r="AT480" s="94">
        <f t="shared" si="73"/>
        <v>1027373.6302478785</v>
      </c>
      <c r="AU480" s="94">
        <f t="shared" si="74"/>
        <v>490000.30463999999</v>
      </c>
      <c r="AV480" s="94">
        <f t="shared" si="75"/>
        <v>583100.36252159998</v>
      </c>
      <c r="AW480" s="94">
        <f t="shared" si="76"/>
        <v>490004.87786666659</v>
      </c>
      <c r="AX480" s="94">
        <f t="shared" si="77"/>
        <v>583105.80466133321</v>
      </c>
      <c r="AY480" s="94">
        <f t="shared" si="78"/>
        <v>490003.62666666665</v>
      </c>
      <c r="AZ480" s="94">
        <f t="shared" si="79"/>
        <v>583104.31573333323</v>
      </c>
      <c r="BA480" s="94">
        <f t="shared" si="80"/>
        <v>735000</v>
      </c>
      <c r="BB480" s="95">
        <f t="shared" si="81"/>
        <v>874650</v>
      </c>
      <c r="BC480" s="23"/>
      <c r="BD480" s="96">
        <f t="shared" si="82"/>
        <v>828703</v>
      </c>
      <c r="BE480" s="96">
        <f t="shared" si="83"/>
        <v>828703</v>
      </c>
      <c r="BF480" s="96">
        <f t="shared" si="84"/>
        <v>3</v>
      </c>
      <c r="BG480" s="96">
        <f t="shared" si="85"/>
        <v>44</v>
      </c>
      <c r="BH480" s="96">
        <f t="shared" si="86"/>
        <v>33</v>
      </c>
      <c r="BI480" s="96">
        <f t="shared" si="87"/>
        <v>733333</v>
      </c>
      <c r="BJ480" s="97">
        <f t="shared" si="88"/>
        <v>863339</v>
      </c>
      <c r="BK480" s="96">
        <f t="shared" si="89"/>
        <v>863339</v>
      </c>
      <c r="BL480" s="96">
        <f t="shared" si="90"/>
        <v>490000</v>
      </c>
      <c r="BM480" s="96">
        <f t="shared" si="91"/>
        <v>490005</v>
      </c>
      <c r="BN480" s="96">
        <f t="shared" si="92"/>
        <v>490004</v>
      </c>
      <c r="BO480" s="96">
        <f t="shared" si="93"/>
        <v>735000</v>
      </c>
      <c r="BP480" s="97">
        <f t="shared" si="94"/>
        <v>735000</v>
      </c>
      <c r="BQ480" s="96">
        <f t="shared" si="95"/>
        <v>735000</v>
      </c>
      <c r="BR480" s="96">
        <f t="shared" si="96"/>
        <v>735000</v>
      </c>
      <c r="BS480" s="96">
        <f t="shared" si="97"/>
        <v>735000</v>
      </c>
      <c r="BT480" s="96">
        <f t="shared" si="98"/>
        <v>735000</v>
      </c>
      <c r="BU480" s="98">
        <f t="shared" si="99"/>
        <v>735000</v>
      </c>
      <c r="BV480" s="77">
        <f t="shared" si="100"/>
        <v>4410000</v>
      </c>
      <c r="BW480" s="9"/>
      <c r="BX480" s="9"/>
      <c r="BY480" s="9"/>
      <c r="BZ480" s="9"/>
      <c r="CA480" s="9"/>
      <c r="CB480" s="9"/>
      <c r="CC480" s="9"/>
      <c r="CD480" s="9"/>
      <c r="CE480" s="9"/>
      <c r="CF480" s="9"/>
      <c r="CG480" s="9"/>
      <c r="CH480" s="9"/>
      <c r="CI480" s="9"/>
      <c r="CJ480" s="9"/>
      <c r="CK480" s="9"/>
      <c r="CL480" s="9"/>
      <c r="CM480" s="9"/>
      <c r="CN480" s="9"/>
      <c r="CO480" s="9"/>
      <c r="CP480" s="9"/>
    </row>
    <row r="481" spans="1:94" ht="20.25" hidden="1" customHeight="1" x14ac:dyDescent="0.35">
      <c r="A481" s="99">
        <v>459</v>
      </c>
      <c r="B481" s="99" t="s">
        <v>21</v>
      </c>
      <c r="C481" s="80" t="s">
        <v>348</v>
      </c>
      <c r="D481" s="80" t="str">
        <f t="shared" si="68"/>
        <v>REPUESTOS|ENGRANAJE DE CUARTA MARCHA DEL EJE CONTADOR</v>
      </c>
      <c r="E481" s="81" t="s">
        <v>84</v>
      </c>
      <c r="F481" s="82">
        <v>1</v>
      </c>
      <c r="G481" s="83">
        <v>717846.59784220404</v>
      </c>
      <c r="H481" s="84">
        <f t="shared" si="101"/>
        <v>854237.45143222273</v>
      </c>
      <c r="I481" s="84">
        <v>890789.15632230998</v>
      </c>
      <c r="J481" s="84">
        <f t="shared" si="102"/>
        <v>1060039.0960235489</v>
      </c>
      <c r="K481" s="84">
        <v>0.91392000000000007</v>
      </c>
      <c r="L481" s="84">
        <f t="shared" si="103"/>
        <v>1.0875648</v>
      </c>
      <c r="M481" s="84">
        <v>16.461440000000003</v>
      </c>
      <c r="N481" s="84">
        <f t="shared" si="104"/>
        <v>19.589113600000005</v>
      </c>
      <c r="O481" s="84">
        <v>14.144000000000002</v>
      </c>
      <c r="P481" s="84">
        <f t="shared" si="105"/>
        <v>16.83136</v>
      </c>
      <c r="Q481" s="84"/>
      <c r="R481" s="84">
        <f t="shared" si="69"/>
        <v>0</v>
      </c>
      <c r="S481" s="86">
        <v>450000</v>
      </c>
      <c r="T481" s="87">
        <f t="shared" si="106"/>
        <v>535500</v>
      </c>
      <c r="U481" s="87">
        <v>589000</v>
      </c>
      <c r="V481" s="87">
        <f t="shared" si="107"/>
        <v>700910</v>
      </c>
      <c r="W481" s="87">
        <v>450000</v>
      </c>
      <c r="X481" s="87">
        <f t="shared" si="108"/>
        <v>535500</v>
      </c>
      <c r="Y481" s="88">
        <v>950000</v>
      </c>
      <c r="Z481" s="87">
        <f t="shared" si="118"/>
        <v>1130500</v>
      </c>
      <c r="AA481" s="87">
        <v>1050000</v>
      </c>
      <c r="AB481" s="87">
        <f t="shared" si="109"/>
        <v>1249500</v>
      </c>
      <c r="AC481" s="87"/>
      <c r="AD481" s="87">
        <f t="shared" si="110"/>
        <v>0</v>
      </c>
      <c r="AE481" s="89">
        <v>495000</v>
      </c>
      <c r="AF481" s="90">
        <f t="shared" si="111"/>
        <v>589050</v>
      </c>
      <c r="AG481" s="90">
        <v>647900</v>
      </c>
      <c r="AH481" s="90">
        <f t="shared" si="112"/>
        <v>771001</v>
      </c>
      <c r="AI481" s="90">
        <v>495000</v>
      </c>
      <c r="AJ481" s="90">
        <f t="shared" si="113"/>
        <v>589050</v>
      </c>
      <c r="AK481" s="90">
        <v>1045000</v>
      </c>
      <c r="AL481" s="90">
        <f t="shared" si="114"/>
        <v>1243550</v>
      </c>
      <c r="AM481" s="90">
        <v>1155000</v>
      </c>
      <c r="AN481" s="90">
        <f t="shared" si="115"/>
        <v>1374450</v>
      </c>
      <c r="AO481" s="90"/>
      <c r="AP481" s="91">
        <f t="shared" si="116"/>
        <v>0</v>
      </c>
      <c r="AQ481" s="92">
        <f t="shared" si="70"/>
        <v>554282.19928073464</v>
      </c>
      <c r="AR481" s="93">
        <f t="shared" si="71"/>
        <v>659595.81714407424</v>
      </c>
      <c r="AS481" s="94">
        <f t="shared" si="72"/>
        <v>709229.71877410321</v>
      </c>
      <c r="AT481" s="94">
        <f t="shared" si="73"/>
        <v>843983.3653411828</v>
      </c>
      <c r="AU481" s="94">
        <f t="shared" si="74"/>
        <v>315000.30463999999</v>
      </c>
      <c r="AV481" s="94">
        <f t="shared" si="75"/>
        <v>374850.36252159998</v>
      </c>
      <c r="AW481" s="94">
        <f t="shared" si="76"/>
        <v>665005.48714666662</v>
      </c>
      <c r="AX481" s="94">
        <f t="shared" si="77"/>
        <v>791356.52970453328</v>
      </c>
      <c r="AY481" s="94">
        <f t="shared" si="78"/>
        <v>735004.71466666681</v>
      </c>
      <c r="AZ481" s="94">
        <f t="shared" si="79"/>
        <v>874655.61045333347</v>
      </c>
      <c r="BA481" s="94" t="e">
        <f t="shared" si="80"/>
        <v>#DIV/0!</v>
      </c>
      <c r="BB481" s="95" t="e">
        <f t="shared" si="81"/>
        <v>#DIV/0!</v>
      </c>
      <c r="BC481" s="23"/>
      <c r="BD481" s="96">
        <f t="shared" si="82"/>
        <v>532342</v>
      </c>
      <c r="BE481" s="96">
        <f t="shared" si="83"/>
        <v>687468</v>
      </c>
      <c r="BF481" s="96">
        <f t="shared" si="84"/>
        <v>3</v>
      </c>
      <c r="BG481" s="96">
        <f t="shared" si="85"/>
        <v>49</v>
      </c>
      <c r="BH481" s="96">
        <f t="shared" si="86"/>
        <v>42</v>
      </c>
      <c r="BI481" s="96">
        <f t="shared" si="87"/>
        <v>0</v>
      </c>
      <c r="BJ481" s="97">
        <f t="shared" si="88"/>
        <v>554282</v>
      </c>
      <c r="BK481" s="96">
        <f t="shared" si="89"/>
        <v>709230</v>
      </c>
      <c r="BL481" s="96">
        <f t="shared" si="90"/>
        <v>315000</v>
      </c>
      <c r="BM481" s="96">
        <f t="shared" si="91"/>
        <v>665005</v>
      </c>
      <c r="BN481" s="96">
        <f t="shared" si="92"/>
        <v>735005</v>
      </c>
      <c r="BO481" s="96">
        <f t="shared" si="93"/>
        <v>0</v>
      </c>
      <c r="BP481" s="97">
        <f t="shared" si="94"/>
        <v>472500</v>
      </c>
      <c r="BQ481" s="96">
        <f t="shared" si="95"/>
        <v>709230</v>
      </c>
      <c r="BR481" s="96">
        <f t="shared" si="96"/>
        <v>472500</v>
      </c>
      <c r="BS481" s="96">
        <f t="shared" si="97"/>
        <v>997500</v>
      </c>
      <c r="BT481" s="96">
        <f t="shared" si="98"/>
        <v>1102500</v>
      </c>
      <c r="BU481" s="98">
        <f t="shared" si="99"/>
        <v>0</v>
      </c>
      <c r="BV481" s="77">
        <f t="shared" si="100"/>
        <v>3754230</v>
      </c>
      <c r="BW481" s="9"/>
      <c r="BX481" s="9"/>
      <c r="BY481" s="9"/>
      <c r="BZ481" s="9"/>
      <c r="CA481" s="9"/>
      <c r="CB481" s="9"/>
      <c r="CC481" s="9"/>
      <c r="CD481" s="9"/>
      <c r="CE481" s="9"/>
      <c r="CF481" s="9"/>
      <c r="CG481" s="9"/>
      <c r="CH481" s="9"/>
      <c r="CI481" s="9"/>
      <c r="CJ481" s="9"/>
      <c r="CK481" s="9"/>
      <c r="CL481" s="9"/>
      <c r="CM481" s="9"/>
      <c r="CN481" s="9"/>
      <c r="CO481" s="9"/>
      <c r="CP481" s="9"/>
    </row>
    <row r="482" spans="1:94" ht="20.25" hidden="1" customHeight="1" x14ac:dyDescent="0.35">
      <c r="A482" s="79">
        <v>460</v>
      </c>
      <c r="B482" s="79" t="s">
        <v>35</v>
      </c>
      <c r="C482" s="80" t="s">
        <v>349</v>
      </c>
      <c r="D482" s="80" t="str">
        <f t="shared" si="68"/>
        <v>MANO DE OBRA|ENGRANAJE DE CUARTA MARCHA EJE DE ENTRADA</v>
      </c>
      <c r="E482" s="81" t="s">
        <v>10</v>
      </c>
      <c r="F482" s="82">
        <v>1</v>
      </c>
      <c r="G482" s="83">
        <v>1120017.5552467529</v>
      </c>
      <c r="H482" s="84">
        <f t="shared" si="101"/>
        <v>1332820.8907436358</v>
      </c>
      <c r="I482" s="84">
        <v>1120017.5552467529</v>
      </c>
      <c r="J482" s="84">
        <f t="shared" si="102"/>
        <v>1332820.8907436358</v>
      </c>
      <c r="K482" s="84">
        <v>0.91392000000000007</v>
      </c>
      <c r="L482" s="84">
        <f t="shared" si="103"/>
        <v>1.0875648</v>
      </c>
      <c r="M482" s="84">
        <v>14.633599999999999</v>
      </c>
      <c r="N482" s="84">
        <f t="shared" si="104"/>
        <v>17.413983999999999</v>
      </c>
      <c r="O482" s="84">
        <v>10.88</v>
      </c>
      <c r="P482" s="84">
        <f t="shared" si="105"/>
        <v>12.9472</v>
      </c>
      <c r="Q482" s="84"/>
      <c r="R482" s="84">
        <f t="shared" si="69"/>
        <v>0</v>
      </c>
      <c r="S482" s="86">
        <v>700000</v>
      </c>
      <c r="T482" s="87">
        <f t="shared" si="106"/>
        <v>833000</v>
      </c>
      <c r="U482" s="87">
        <v>700000</v>
      </c>
      <c r="V482" s="87">
        <f t="shared" si="107"/>
        <v>833000</v>
      </c>
      <c r="W482" s="87">
        <v>700000</v>
      </c>
      <c r="X482" s="87">
        <f t="shared" si="108"/>
        <v>833000</v>
      </c>
      <c r="Y482" s="88">
        <v>700000</v>
      </c>
      <c r="Z482" s="87">
        <f t="shared" si="118"/>
        <v>833000</v>
      </c>
      <c r="AA482" s="87">
        <v>700000</v>
      </c>
      <c r="AB482" s="87">
        <f t="shared" si="109"/>
        <v>833000</v>
      </c>
      <c r="AC482" s="87">
        <v>700000</v>
      </c>
      <c r="AD482" s="87">
        <f t="shared" si="110"/>
        <v>833000</v>
      </c>
      <c r="AE482" s="89">
        <v>770000</v>
      </c>
      <c r="AF482" s="90">
        <f t="shared" si="111"/>
        <v>916300</v>
      </c>
      <c r="AG482" s="90">
        <v>770000</v>
      </c>
      <c r="AH482" s="90">
        <f t="shared" si="112"/>
        <v>916300</v>
      </c>
      <c r="AI482" s="90">
        <v>770000</v>
      </c>
      <c r="AJ482" s="90">
        <f t="shared" si="113"/>
        <v>916300</v>
      </c>
      <c r="AK482" s="90">
        <v>770000</v>
      </c>
      <c r="AL482" s="90">
        <f t="shared" si="114"/>
        <v>916300</v>
      </c>
      <c r="AM482" s="90">
        <v>770000</v>
      </c>
      <c r="AN482" s="90">
        <f t="shared" si="115"/>
        <v>916300</v>
      </c>
      <c r="AO482" s="90">
        <v>770000</v>
      </c>
      <c r="AP482" s="91">
        <f t="shared" si="116"/>
        <v>916300</v>
      </c>
      <c r="AQ482" s="92">
        <f t="shared" si="70"/>
        <v>863339.18508225086</v>
      </c>
      <c r="AR482" s="93">
        <f t="shared" si="71"/>
        <v>1027373.6302478785</v>
      </c>
      <c r="AS482" s="94">
        <f t="shared" si="72"/>
        <v>863339.18508225086</v>
      </c>
      <c r="AT482" s="94">
        <f t="shared" si="73"/>
        <v>1027373.6302478785</v>
      </c>
      <c r="AU482" s="94">
        <f t="shared" si="74"/>
        <v>490000.30463999999</v>
      </c>
      <c r="AV482" s="94">
        <f t="shared" si="75"/>
        <v>583100.36252159998</v>
      </c>
      <c r="AW482" s="94">
        <f t="shared" si="76"/>
        <v>490004.87786666659</v>
      </c>
      <c r="AX482" s="94">
        <f t="shared" si="77"/>
        <v>583105.80466133321</v>
      </c>
      <c r="AY482" s="94">
        <f t="shared" si="78"/>
        <v>490003.62666666665</v>
      </c>
      <c r="AZ482" s="94">
        <f t="shared" si="79"/>
        <v>583104.31573333323</v>
      </c>
      <c r="BA482" s="94">
        <f t="shared" si="80"/>
        <v>735000</v>
      </c>
      <c r="BB482" s="95">
        <f t="shared" si="81"/>
        <v>874650</v>
      </c>
      <c r="BC482" s="23"/>
      <c r="BD482" s="96">
        <f t="shared" si="82"/>
        <v>828703</v>
      </c>
      <c r="BE482" s="96">
        <f t="shared" si="83"/>
        <v>828703</v>
      </c>
      <c r="BF482" s="96">
        <f t="shared" si="84"/>
        <v>3</v>
      </c>
      <c r="BG482" s="96">
        <f t="shared" si="85"/>
        <v>44</v>
      </c>
      <c r="BH482" s="96">
        <f t="shared" si="86"/>
        <v>33</v>
      </c>
      <c r="BI482" s="96">
        <f t="shared" si="87"/>
        <v>733333</v>
      </c>
      <c r="BJ482" s="97">
        <f t="shared" si="88"/>
        <v>863339</v>
      </c>
      <c r="BK482" s="96">
        <f t="shared" si="89"/>
        <v>863339</v>
      </c>
      <c r="BL482" s="96">
        <f t="shared" si="90"/>
        <v>490000</v>
      </c>
      <c r="BM482" s="96">
        <f t="shared" si="91"/>
        <v>490005</v>
      </c>
      <c r="BN482" s="96">
        <f t="shared" si="92"/>
        <v>490004</v>
      </c>
      <c r="BO482" s="96">
        <f t="shared" si="93"/>
        <v>735000</v>
      </c>
      <c r="BP482" s="97">
        <f t="shared" si="94"/>
        <v>735000</v>
      </c>
      <c r="BQ482" s="96">
        <f t="shared" si="95"/>
        <v>735000</v>
      </c>
      <c r="BR482" s="96">
        <f t="shared" si="96"/>
        <v>735000</v>
      </c>
      <c r="BS482" s="96">
        <f t="shared" si="97"/>
        <v>735000</v>
      </c>
      <c r="BT482" s="96">
        <f t="shared" si="98"/>
        <v>735000</v>
      </c>
      <c r="BU482" s="98">
        <f t="shared" si="99"/>
        <v>735000</v>
      </c>
      <c r="BV482" s="77">
        <f t="shared" si="100"/>
        <v>4410000</v>
      </c>
      <c r="BW482" s="9"/>
      <c r="BX482" s="9"/>
      <c r="BY482" s="9"/>
      <c r="BZ482" s="9"/>
      <c r="CA482" s="9"/>
      <c r="CB482" s="9"/>
      <c r="CC482" s="9"/>
      <c r="CD482" s="9"/>
      <c r="CE482" s="9"/>
      <c r="CF482" s="9"/>
      <c r="CG482" s="9"/>
      <c r="CH482" s="9"/>
      <c r="CI482" s="9"/>
      <c r="CJ482" s="9"/>
      <c r="CK482" s="9"/>
      <c r="CL482" s="9"/>
      <c r="CM482" s="9"/>
      <c r="CN482" s="9"/>
      <c r="CO482" s="9"/>
      <c r="CP482" s="9"/>
    </row>
    <row r="483" spans="1:94" ht="20.25" hidden="1" customHeight="1" x14ac:dyDescent="0.35">
      <c r="A483" s="99">
        <v>461</v>
      </c>
      <c r="B483" s="99" t="s">
        <v>21</v>
      </c>
      <c r="C483" s="80" t="s">
        <v>349</v>
      </c>
      <c r="D483" s="80" t="str">
        <f t="shared" si="68"/>
        <v>REPUESTOS|ENGRANAJE DE CUARTA MARCHA EJE DE ENTRADA</v>
      </c>
      <c r="E483" s="81" t="s">
        <v>84</v>
      </c>
      <c r="F483" s="82">
        <v>1</v>
      </c>
      <c r="G483" s="83">
        <v>717846.59784220404</v>
      </c>
      <c r="H483" s="84">
        <f t="shared" si="101"/>
        <v>854237.45143222273</v>
      </c>
      <c r="I483" s="84">
        <v>890789.15632230998</v>
      </c>
      <c r="J483" s="84">
        <f t="shared" si="102"/>
        <v>1060039.0960235489</v>
      </c>
      <c r="K483" s="84">
        <v>0.91392000000000007</v>
      </c>
      <c r="L483" s="84">
        <f t="shared" si="103"/>
        <v>1.0875648</v>
      </c>
      <c r="M483" s="84">
        <v>18.289280000000002</v>
      </c>
      <c r="N483" s="84">
        <f t="shared" si="104"/>
        <v>21.764243199999999</v>
      </c>
      <c r="O483" s="84">
        <v>14.144000000000002</v>
      </c>
      <c r="P483" s="84">
        <f t="shared" si="105"/>
        <v>16.83136</v>
      </c>
      <c r="Q483" s="84"/>
      <c r="R483" s="84">
        <f t="shared" si="69"/>
        <v>0</v>
      </c>
      <c r="S483" s="86">
        <v>450000</v>
      </c>
      <c r="T483" s="87">
        <f t="shared" si="106"/>
        <v>535500</v>
      </c>
      <c r="U483" s="87">
        <v>589000</v>
      </c>
      <c r="V483" s="87">
        <f t="shared" si="107"/>
        <v>700910</v>
      </c>
      <c r="W483" s="87">
        <v>500000</v>
      </c>
      <c r="X483" s="87">
        <f t="shared" si="108"/>
        <v>595000</v>
      </c>
      <c r="Y483" s="88">
        <v>950000</v>
      </c>
      <c r="Z483" s="87">
        <f t="shared" si="118"/>
        <v>1130500</v>
      </c>
      <c r="AA483" s="87">
        <v>1050000</v>
      </c>
      <c r="AB483" s="87">
        <f t="shared" si="109"/>
        <v>1249500</v>
      </c>
      <c r="AC483" s="87"/>
      <c r="AD483" s="87">
        <f t="shared" si="110"/>
        <v>0</v>
      </c>
      <c r="AE483" s="89">
        <v>495000</v>
      </c>
      <c r="AF483" s="90">
        <f t="shared" si="111"/>
        <v>589050</v>
      </c>
      <c r="AG483" s="90">
        <v>647900</v>
      </c>
      <c r="AH483" s="90">
        <f t="shared" si="112"/>
        <v>771001</v>
      </c>
      <c r="AI483" s="90">
        <v>550000</v>
      </c>
      <c r="AJ483" s="90">
        <f t="shared" si="113"/>
        <v>654500</v>
      </c>
      <c r="AK483" s="90">
        <v>1045000</v>
      </c>
      <c r="AL483" s="90">
        <f t="shared" si="114"/>
        <v>1243550</v>
      </c>
      <c r="AM483" s="90">
        <v>1155000</v>
      </c>
      <c r="AN483" s="90">
        <f t="shared" si="115"/>
        <v>1374450</v>
      </c>
      <c r="AO483" s="90"/>
      <c r="AP483" s="91">
        <f t="shared" si="116"/>
        <v>0</v>
      </c>
      <c r="AQ483" s="92">
        <f t="shared" si="70"/>
        <v>554282.19928073464</v>
      </c>
      <c r="AR483" s="93">
        <f t="shared" si="71"/>
        <v>659595.81714407424</v>
      </c>
      <c r="AS483" s="94">
        <f t="shared" si="72"/>
        <v>709229.71877410321</v>
      </c>
      <c r="AT483" s="94">
        <f t="shared" si="73"/>
        <v>843983.3653411828</v>
      </c>
      <c r="AU483" s="94">
        <f t="shared" si="74"/>
        <v>350000.30463999999</v>
      </c>
      <c r="AV483" s="94">
        <f t="shared" si="75"/>
        <v>416500.36252159998</v>
      </c>
      <c r="AW483" s="94">
        <f t="shared" si="76"/>
        <v>665006.09642666671</v>
      </c>
      <c r="AX483" s="94">
        <f t="shared" si="77"/>
        <v>791357.25474773336</v>
      </c>
      <c r="AY483" s="94">
        <f t="shared" si="78"/>
        <v>735004.71466666681</v>
      </c>
      <c r="AZ483" s="94">
        <f t="shared" si="79"/>
        <v>874655.61045333347</v>
      </c>
      <c r="BA483" s="94" t="e">
        <f t="shared" si="80"/>
        <v>#DIV/0!</v>
      </c>
      <c r="BB483" s="95" t="e">
        <f t="shared" si="81"/>
        <v>#DIV/0!</v>
      </c>
      <c r="BC483" s="23"/>
      <c r="BD483" s="96">
        <f t="shared" si="82"/>
        <v>532342</v>
      </c>
      <c r="BE483" s="96">
        <f t="shared" si="83"/>
        <v>687468</v>
      </c>
      <c r="BF483" s="96">
        <f t="shared" si="84"/>
        <v>3</v>
      </c>
      <c r="BG483" s="96">
        <f t="shared" si="85"/>
        <v>55</v>
      </c>
      <c r="BH483" s="96">
        <f t="shared" si="86"/>
        <v>42</v>
      </c>
      <c r="BI483" s="96">
        <f t="shared" si="87"/>
        <v>0</v>
      </c>
      <c r="BJ483" s="97">
        <f t="shared" si="88"/>
        <v>554282</v>
      </c>
      <c r="BK483" s="96">
        <f t="shared" si="89"/>
        <v>709230</v>
      </c>
      <c r="BL483" s="96">
        <f t="shared" si="90"/>
        <v>350000</v>
      </c>
      <c r="BM483" s="96">
        <f t="shared" si="91"/>
        <v>665006</v>
      </c>
      <c r="BN483" s="96">
        <f t="shared" si="92"/>
        <v>735005</v>
      </c>
      <c r="BO483" s="96">
        <f t="shared" si="93"/>
        <v>0</v>
      </c>
      <c r="BP483" s="97">
        <f t="shared" si="94"/>
        <v>472500</v>
      </c>
      <c r="BQ483" s="96">
        <f t="shared" si="95"/>
        <v>709230</v>
      </c>
      <c r="BR483" s="96">
        <f t="shared" si="96"/>
        <v>525000</v>
      </c>
      <c r="BS483" s="96">
        <f t="shared" si="97"/>
        <v>997500</v>
      </c>
      <c r="BT483" s="96">
        <f t="shared" si="98"/>
        <v>1102500</v>
      </c>
      <c r="BU483" s="98">
        <f t="shared" si="99"/>
        <v>0</v>
      </c>
      <c r="BV483" s="77">
        <f t="shared" si="100"/>
        <v>3806730</v>
      </c>
      <c r="BW483" s="9"/>
      <c r="BX483" s="9"/>
      <c r="BY483" s="9"/>
      <c r="BZ483" s="9"/>
      <c r="CA483" s="9"/>
      <c r="CB483" s="9"/>
      <c r="CC483" s="9"/>
      <c r="CD483" s="9"/>
      <c r="CE483" s="9"/>
      <c r="CF483" s="9"/>
      <c r="CG483" s="9"/>
      <c r="CH483" s="9"/>
      <c r="CI483" s="9"/>
      <c r="CJ483" s="9"/>
      <c r="CK483" s="9"/>
      <c r="CL483" s="9"/>
      <c r="CM483" s="9"/>
      <c r="CN483" s="9"/>
      <c r="CO483" s="9"/>
      <c r="CP483" s="9"/>
    </row>
    <row r="484" spans="1:94" ht="20.25" hidden="1" customHeight="1" x14ac:dyDescent="0.35">
      <c r="A484" s="79">
        <v>462</v>
      </c>
      <c r="B484" s="79" t="s">
        <v>35</v>
      </c>
      <c r="C484" s="80" t="s">
        <v>350</v>
      </c>
      <c r="D484" s="80" t="str">
        <f t="shared" si="68"/>
        <v>MANO DE OBRA|ENGRANAJE DE PRIMERA MARCHA EJE CONTADOR</v>
      </c>
      <c r="E484" s="81" t="s">
        <v>10</v>
      </c>
      <c r="F484" s="82">
        <v>1</v>
      </c>
      <c r="G484" s="83">
        <v>1120017.5552467529</v>
      </c>
      <c r="H484" s="84">
        <f t="shared" si="101"/>
        <v>1332820.8907436358</v>
      </c>
      <c r="I484" s="84">
        <v>1120017.5552467529</v>
      </c>
      <c r="J484" s="84">
        <f t="shared" si="102"/>
        <v>1332820.8907436358</v>
      </c>
      <c r="K484" s="84">
        <v>0.91392000000000007</v>
      </c>
      <c r="L484" s="84">
        <f t="shared" si="103"/>
        <v>1.0875648</v>
      </c>
      <c r="M484" s="84">
        <v>14.633599999999999</v>
      </c>
      <c r="N484" s="84">
        <f t="shared" si="104"/>
        <v>17.413983999999999</v>
      </c>
      <c r="O484" s="84">
        <v>10.88</v>
      </c>
      <c r="P484" s="84">
        <f t="shared" si="105"/>
        <v>12.9472</v>
      </c>
      <c r="Q484" s="84"/>
      <c r="R484" s="84">
        <f t="shared" si="69"/>
        <v>0</v>
      </c>
      <c r="S484" s="86">
        <v>700000</v>
      </c>
      <c r="T484" s="87">
        <f t="shared" si="106"/>
        <v>833000</v>
      </c>
      <c r="U484" s="87">
        <v>700000</v>
      </c>
      <c r="V484" s="87">
        <f t="shared" si="107"/>
        <v>833000</v>
      </c>
      <c r="W484" s="87">
        <v>700000</v>
      </c>
      <c r="X484" s="87">
        <f t="shared" si="108"/>
        <v>833000</v>
      </c>
      <c r="Y484" s="88">
        <v>700000</v>
      </c>
      <c r="Z484" s="87">
        <f t="shared" si="118"/>
        <v>833000</v>
      </c>
      <c r="AA484" s="87">
        <v>700000</v>
      </c>
      <c r="AB484" s="87">
        <f t="shared" si="109"/>
        <v>833000</v>
      </c>
      <c r="AC484" s="87">
        <v>700000</v>
      </c>
      <c r="AD484" s="87">
        <f t="shared" si="110"/>
        <v>833000</v>
      </c>
      <c r="AE484" s="89">
        <v>770000</v>
      </c>
      <c r="AF484" s="90">
        <f t="shared" si="111"/>
        <v>916300</v>
      </c>
      <c r="AG484" s="90">
        <v>770000</v>
      </c>
      <c r="AH484" s="90">
        <f t="shared" si="112"/>
        <v>916300</v>
      </c>
      <c r="AI484" s="90">
        <v>770000</v>
      </c>
      <c r="AJ484" s="90">
        <f t="shared" si="113"/>
        <v>916300</v>
      </c>
      <c r="AK484" s="90">
        <v>770000</v>
      </c>
      <c r="AL484" s="90">
        <f t="shared" si="114"/>
        <v>916300</v>
      </c>
      <c r="AM484" s="90">
        <v>770000</v>
      </c>
      <c r="AN484" s="90">
        <f t="shared" si="115"/>
        <v>916300</v>
      </c>
      <c r="AO484" s="90">
        <v>770000</v>
      </c>
      <c r="AP484" s="91">
        <f t="shared" si="116"/>
        <v>916300</v>
      </c>
      <c r="AQ484" s="92">
        <f t="shared" si="70"/>
        <v>863339.18508225086</v>
      </c>
      <c r="AR484" s="93">
        <f t="shared" si="71"/>
        <v>1027373.6302478785</v>
      </c>
      <c r="AS484" s="94">
        <f t="shared" si="72"/>
        <v>863339.18508225086</v>
      </c>
      <c r="AT484" s="94">
        <f t="shared" si="73"/>
        <v>1027373.6302478785</v>
      </c>
      <c r="AU484" s="94">
        <f t="shared" si="74"/>
        <v>490000.30463999999</v>
      </c>
      <c r="AV484" s="94">
        <f t="shared" si="75"/>
        <v>583100.36252159998</v>
      </c>
      <c r="AW484" s="94">
        <f t="shared" si="76"/>
        <v>490004.87786666659</v>
      </c>
      <c r="AX484" s="94">
        <f t="shared" si="77"/>
        <v>583105.80466133321</v>
      </c>
      <c r="AY484" s="94">
        <f t="shared" si="78"/>
        <v>490003.62666666665</v>
      </c>
      <c r="AZ484" s="94">
        <f t="shared" si="79"/>
        <v>583104.31573333323</v>
      </c>
      <c r="BA484" s="94">
        <f t="shared" si="80"/>
        <v>735000</v>
      </c>
      <c r="BB484" s="95">
        <f t="shared" si="81"/>
        <v>874650</v>
      </c>
      <c r="BC484" s="23"/>
      <c r="BD484" s="96">
        <f t="shared" si="82"/>
        <v>828703</v>
      </c>
      <c r="BE484" s="96">
        <f t="shared" si="83"/>
        <v>828703</v>
      </c>
      <c r="BF484" s="96">
        <f t="shared" si="84"/>
        <v>3</v>
      </c>
      <c r="BG484" s="96">
        <f t="shared" si="85"/>
        <v>44</v>
      </c>
      <c r="BH484" s="96">
        <f t="shared" si="86"/>
        <v>33</v>
      </c>
      <c r="BI484" s="96">
        <f t="shared" si="87"/>
        <v>733333</v>
      </c>
      <c r="BJ484" s="97">
        <f t="shared" si="88"/>
        <v>863339</v>
      </c>
      <c r="BK484" s="96">
        <f t="shared" si="89"/>
        <v>863339</v>
      </c>
      <c r="BL484" s="96">
        <f t="shared" si="90"/>
        <v>490000</v>
      </c>
      <c r="BM484" s="96">
        <f t="shared" si="91"/>
        <v>490005</v>
      </c>
      <c r="BN484" s="96">
        <f t="shared" si="92"/>
        <v>490004</v>
      </c>
      <c r="BO484" s="96">
        <f t="shared" si="93"/>
        <v>735000</v>
      </c>
      <c r="BP484" s="97">
        <f t="shared" si="94"/>
        <v>735000</v>
      </c>
      <c r="BQ484" s="96">
        <f t="shared" si="95"/>
        <v>735000</v>
      </c>
      <c r="BR484" s="96">
        <f t="shared" si="96"/>
        <v>735000</v>
      </c>
      <c r="BS484" s="96">
        <f t="shared" si="97"/>
        <v>735000</v>
      </c>
      <c r="BT484" s="96">
        <f t="shared" si="98"/>
        <v>735000</v>
      </c>
      <c r="BU484" s="98">
        <f t="shared" si="99"/>
        <v>735000</v>
      </c>
      <c r="BV484" s="77">
        <f t="shared" si="100"/>
        <v>4410000</v>
      </c>
      <c r="BW484" s="9"/>
      <c r="BX484" s="9"/>
      <c r="BY484" s="9"/>
      <c r="BZ484" s="9"/>
      <c r="CA484" s="9"/>
      <c r="CB484" s="9"/>
      <c r="CC484" s="9"/>
      <c r="CD484" s="9"/>
      <c r="CE484" s="9"/>
      <c r="CF484" s="9"/>
      <c r="CG484" s="9"/>
      <c r="CH484" s="9"/>
      <c r="CI484" s="9"/>
      <c r="CJ484" s="9"/>
      <c r="CK484" s="9"/>
      <c r="CL484" s="9"/>
      <c r="CM484" s="9"/>
      <c r="CN484" s="9"/>
      <c r="CO484" s="9"/>
      <c r="CP484" s="9"/>
    </row>
    <row r="485" spans="1:94" ht="20.25" hidden="1" customHeight="1" x14ac:dyDescent="0.35">
      <c r="A485" s="99">
        <v>463</v>
      </c>
      <c r="B485" s="99" t="s">
        <v>21</v>
      </c>
      <c r="C485" s="80" t="s">
        <v>350</v>
      </c>
      <c r="D485" s="80" t="str">
        <f t="shared" si="68"/>
        <v>REPUESTOS|ENGRANAJE DE PRIMERA MARCHA EJE CONTADOR</v>
      </c>
      <c r="E485" s="81" t="s">
        <v>84</v>
      </c>
      <c r="F485" s="82">
        <v>1</v>
      </c>
      <c r="G485" s="83">
        <v>717846.59784220404</v>
      </c>
      <c r="H485" s="84">
        <f t="shared" si="101"/>
        <v>854237.45143222273</v>
      </c>
      <c r="I485" s="84">
        <v>890789.15632230998</v>
      </c>
      <c r="J485" s="84">
        <f t="shared" si="102"/>
        <v>1060039.0960235489</v>
      </c>
      <c r="K485" s="84">
        <v>0.91392000000000007</v>
      </c>
      <c r="L485" s="84">
        <f t="shared" si="103"/>
        <v>1.0875648</v>
      </c>
      <c r="M485" s="84">
        <v>18.289280000000002</v>
      </c>
      <c r="N485" s="84">
        <f t="shared" si="104"/>
        <v>21.764243199999999</v>
      </c>
      <c r="O485" s="84">
        <v>14.144000000000002</v>
      </c>
      <c r="P485" s="84">
        <f t="shared" si="105"/>
        <v>16.83136</v>
      </c>
      <c r="Q485" s="84"/>
      <c r="R485" s="84">
        <f t="shared" si="69"/>
        <v>0</v>
      </c>
      <c r="S485" s="86">
        <v>450000</v>
      </c>
      <c r="T485" s="87">
        <f t="shared" si="106"/>
        <v>535500</v>
      </c>
      <c r="U485" s="87">
        <v>589000</v>
      </c>
      <c r="V485" s="87">
        <f t="shared" si="107"/>
        <v>700910</v>
      </c>
      <c r="W485" s="87">
        <v>520000</v>
      </c>
      <c r="X485" s="87">
        <f t="shared" si="108"/>
        <v>618800</v>
      </c>
      <c r="Y485" s="88">
        <v>950000</v>
      </c>
      <c r="Z485" s="87">
        <f t="shared" si="118"/>
        <v>1130500</v>
      </c>
      <c r="AA485" s="87">
        <v>1050000</v>
      </c>
      <c r="AB485" s="87">
        <f t="shared" si="109"/>
        <v>1249500</v>
      </c>
      <c r="AC485" s="87"/>
      <c r="AD485" s="87">
        <f t="shared" si="110"/>
        <v>0</v>
      </c>
      <c r="AE485" s="89">
        <v>495000</v>
      </c>
      <c r="AF485" s="90">
        <f t="shared" si="111"/>
        <v>589050</v>
      </c>
      <c r="AG485" s="90">
        <v>647900</v>
      </c>
      <c r="AH485" s="90">
        <f t="shared" si="112"/>
        <v>771001</v>
      </c>
      <c r="AI485" s="90">
        <v>572000</v>
      </c>
      <c r="AJ485" s="90">
        <f t="shared" si="113"/>
        <v>680680</v>
      </c>
      <c r="AK485" s="90">
        <v>1045000</v>
      </c>
      <c r="AL485" s="90">
        <f t="shared" si="114"/>
        <v>1243550</v>
      </c>
      <c r="AM485" s="90">
        <v>1155000</v>
      </c>
      <c r="AN485" s="90">
        <f t="shared" si="115"/>
        <v>1374450</v>
      </c>
      <c r="AO485" s="90"/>
      <c r="AP485" s="91">
        <f t="shared" si="116"/>
        <v>0</v>
      </c>
      <c r="AQ485" s="92">
        <f t="shared" si="70"/>
        <v>554282.19928073464</v>
      </c>
      <c r="AR485" s="93">
        <f t="shared" si="71"/>
        <v>659595.81714407424</v>
      </c>
      <c r="AS485" s="94">
        <f t="shared" si="72"/>
        <v>709229.71877410321</v>
      </c>
      <c r="AT485" s="94">
        <f t="shared" si="73"/>
        <v>843983.3653411828</v>
      </c>
      <c r="AU485" s="94">
        <f t="shared" si="74"/>
        <v>364000.30463999999</v>
      </c>
      <c r="AV485" s="94">
        <f t="shared" si="75"/>
        <v>433160.36252159998</v>
      </c>
      <c r="AW485" s="94">
        <f t="shared" si="76"/>
        <v>665006.09642666671</v>
      </c>
      <c r="AX485" s="94">
        <f t="shared" si="77"/>
        <v>791357.25474773336</v>
      </c>
      <c r="AY485" s="94">
        <f t="shared" si="78"/>
        <v>735004.71466666681</v>
      </c>
      <c r="AZ485" s="94">
        <f t="shared" si="79"/>
        <v>874655.61045333347</v>
      </c>
      <c r="BA485" s="94" t="e">
        <f t="shared" si="80"/>
        <v>#DIV/0!</v>
      </c>
      <c r="BB485" s="95" t="e">
        <f t="shared" si="81"/>
        <v>#DIV/0!</v>
      </c>
      <c r="BC485" s="23"/>
      <c r="BD485" s="96">
        <f t="shared" si="82"/>
        <v>532342</v>
      </c>
      <c r="BE485" s="96">
        <f t="shared" si="83"/>
        <v>687468</v>
      </c>
      <c r="BF485" s="96">
        <f t="shared" si="84"/>
        <v>3</v>
      </c>
      <c r="BG485" s="96">
        <f t="shared" si="85"/>
        <v>55</v>
      </c>
      <c r="BH485" s="96">
        <f t="shared" si="86"/>
        <v>42</v>
      </c>
      <c r="BI485" s="96">
        <f t="shared" si="87"/>
        <v>0</v>
      </c>
      <c r="BJ485" s="97">
        <f t="shared" si="88"/>
        <v>554282</v>
      </c>
      <c r="BK485" s="96">
        <f t="shared" si="89"/>
        <v>709230</v>
      </c>
      <c r="BL485" s="96">
        <f t="shared" si="90"/>
        <v>364000</v>
      </c>
      <c r="BM485" s="96">
        <f t="shared" si="91"/>
        <v>665006</v>
      </c>
      <c r="BN485" s="96">
        <f t="shared" si="92"/>
        <v>735005</v>
      </c>
      <c r="BO485" s="96">
        <f t="shared" si="93"/>
        <v>0</v>
      </c>
      <c r="BP485" s="97">
        <f t="shared" si="94"/>
        <v>472500</v>
      </c>
      <c r="BQ485" s="96">
        <f t="shared" si="95"/>
        <v>709230</v>
      </c>
      <c r="BR485" s="96">
        <f t="shared" si="96"/>
        <v>546000</v>
      </c>
      <c r="BS485" s="96">
        <f t="shared" si="97"/>
        <v>997500</v>
      </c>
      <c r="BT485" s="96">
        <f t="shared" si="98"/>
        <v>1102500</v>
      </c>
      <c r="BU485" s="98">
        <f t="shared" si="99"/>
        <v>0</v>
      </c>
      <c r="BV485" s="77">
        <f t="shared" si="100"/>
        <v>3827730</v>
      </c>
      <c r="BW485" s="9"/>
      <c r="BX485" s="9"/>
      <c r="BY485" s="9"/>
      <c r="BZ485" s="9"/>
      <c r="CA485" s="9"/>
      <c r="CB485" s="9"/>
      <c r="CC485" s="9"/>
      <c r="CD485" s="9"/>
      <c r="CE485" s="9"/>
      <c r="CF485" s="9"/>
      <c r="CG485" s="9"/>
      <c r="CH485" s="9"/>
      <c r="CI485" s="9"/>
      <c r="CJ485" s="9"/>
      <c r="CK485" s="9"/>
      <c r="CL485" s="9"/>
      <c r="CM485" s="9"/>
      <c r="CN485" s="9"/>
      <c r="CO485" s="9"/>
      <c r="CP485" s="9"/>
    </row>
    <row r="486" spans="1:94" ht="20.25" hidden="1" customHeight="1" x14ac:dyDescent="0.35">
      <c r="A486" s="79">
        <v>464</v>
      </c>
      <c r="B486" s="79" t="s">
        <v>35</v>
      </c>
      <c r="C486" s="80" t="s">
        <v>351</v>
      </c>
      <c r="D486" s="80" t="str">
        <f t="shared" si="68"/>
        <v>MANO DE OBRA|ENGRANAJE DE QUINTA MARCHA DEL EJE CONTADOR</v>
      </c>
      <c r="E486" s="81" t="s">
        <v>10</v>
      </c>
      <c r="F486" s="82">
        <v>1</v>
      </c>
      <c r="G486" s="83">
        <v>1120017.5552467529</v>
      </c>
      <c r="H486" s="84">
        <f t="shared" si="101"/>
        <v>1332820.8907436358</v>
      </c>
      <c r="I486" s="84">
        <v>1120017.5552467529</v>
      </c>
      <c r="J486" s="84">
        <f t="shared" si="102"/>
        <v>1332820.8907436358</v>
      </c>
      <c r="K486" s="84">
        <v>0.91392000000000007</v>
      </c>
      <c r="L486" s="84">
        <f t="shared" si="103"/>
        <v>1.0875648</v>
      </c>
      <c r="M486" s="84">
        <v>14.633599999999999</v>
      </c>
      <c r="N486" s="84">
        <f t="shared" si="104"/>
        <v>17.413983999999999</v>
      </c>
      <c r="O486" s="84">
        <v>10.88</v>
      </c>
      <c r="P486" s="84">
        <f t="shared" si="105"/>
        <v>12.9472</v>
      </c>
      <c r="Q486" s="84"/>
      <c r="R486" s="84">
        <f t="shared" si="69"/>
        <v>0</v>
      </c>
      <c r="S486" s="86">
        <v>700000</v>
      </c>
      <c r="T486" s="87">
        <f t="shared" si="106"/>
        <v>833000</v>
      </c>
      <c r="U486" s="87">
        <v>700000</v>
      </c>
      <c r="V486" s="87">
        <f t="shared" si="107"/>
        <v>833000</v>
      </c>
      <c r="W486" s="87">
        <v>700000</v>
      </c>
      <c r="X486" s="87">
        <f t="shared" si="108"/>
        <v>833000</v>
      </c>
      <c r="Y486" s="88">
        <v>700000</v>
      </c>
      <c r="Z486" s="87">
        <f t="shared" si="118"/>
        <v>833000</v>
      </c>
      <c r="AA486" s="87">
        <v>700000</v>
      </c>
      <c r="AB486" s="87">
        <f t="shared" si="109"/>
        <v>833000</v>
      </c>
      <c r="AC486" s="87">
        <v>700000</v>
      </c>
      <c r="AD486" s="87">
        <f t="shared" si="110"/>
        <v>833000</v>
      </c>
      <c r="AE486" s="89">
        <v>770000</v>
      </c>
      <c r="AF486" s="90">
        <f t="shared" si="111"/>
        <v>916300</v>
      </c>
      <c r="AG486" s="90">
        <v>770000</v>
      </c>
      <c r="AH486" s="90">
        <f t="shared" si="112"/>
        <v>916300</v>
      </c>
      <c r="AI486" s="90">
        <v>770000</v>
      </c>
      <c r="AJ486" s="90">
        <f t="shared" si="113"/>
        <v>916300</v>
      </c>
      <c r="AK486" s="90">
        <v>770000</v>
      </c>
      <c r="AL486" s="90">
        <f t="shared" si="114"/>
        <v>916300</v>
      </c>
      <c r="AM486" s="90">
        <v>770000</v>
      </c>
      <c r="AN486" s="90">
        <f t="shared" si="115"/>
        <v>916300</v>
      </c>
      <c r="AO486" s="90">
        <v>770000</v>
      </c>
      <c r="AP486" s="91">
        <f t="shared" si="116"/>
        <v>916300</v>
      </c>
      <c r="AQ486" s="92">
        <f t="shared" si="70"/>
        <v>863339.18508225086</v>
      </c>
      <c r="AR486" s="93">
        <f t="shared" si="71"/>
        <v>1027373.6302478785</v>
      </c>
      <c r="AS486" s="94">
        <f t="shared" si="72"/>
        <v>863339.18508225086</v>
      </c>
      <c r="AT486" s="94">
        <f t="shared" si="73"/>
        <v>1027373.6302478785</v>
      </c>
      <c r="AU486" s="94">
        <f t="shared" si="74"/>
        <v>490000.30463999999</v>
      </c>
      <c r="AV486" s="94">
        <f t="shared" si="75"/>
        <v>583100.36252159998</v>
      </c>
      <c r="AW486" s="94">
        <f t="shared" si="76"/>
        <v>490004.87786666659</v>
      </c>
      <c r="AX486" s="94">
        <f t="shared" si="77"/>
        <v>583105.80466133321</v>
      </c>
      <c r="AY486" s="94">
        <f t="shared" si="78"/>
        <v>490003.62666666665</v>
      </c>
      <c r="AZ486" s="94">
        <f t="shared" si="79"/>
        <v>583104.31573333323</v>
      </c>
      <c r="BA486" s="94">
        <f t="shared" si="80"/>
        <v>735000</v>
      </c>
      <c r="BB486" s="95">
        <f t="shared" si="81"/>
        <v>874650</v>
      </c>
      <c r="BC486" s="23"/>
      <c r="BD486" s="96">
        <f t="shared" si="82"/>
        <v>828703</v>
      </c>
      <c r="BE486" s="96">
        <f t="shared" si="83"/>
        <v>828703</v>
      </c>
      <c r="BF486" s="96">
        <f t="shared" si="84"/>
        <v>3</v>
      </c>
      <c r="BG486" s="96">
        <f t="shared" si="85"/>
        <v>44</v>
      </c>
      <c r="BH486" s="96">
        <f t="shared" si="86"/>
        <v>33</v>
      </c>
      <c r="BI486" s="96">
        <f t="shared" si="87"/>
        <v>733333</v>
      </c>
      <c r="BJ486" s="97">
        <f t="shared" si="88"/>
        <v>863339</v>
      </c>
      <c r="BK486" s="96">
        <f t="shared" si="89"/>
        <v>863339</v>
      </c>
      <c r="BL486" s="96">
        <f t="shared" si="90"/>
        <v>490000</v>
      </c>
      <c r="BM486" s="96">
        <f t="shared" si="91"/>
        <v>490005</v>
      </c>
      <c r="BN486" s="96">
        <f t="shared" si="92"/>
        <v>490004</v>
      </c>
      <c r="BO486" s="96">
        <f t="shared" si="93"/>
        <v>735000</v>
      </c>
      <c r="BP486" s="97">
        <f t="shared" si="94"/>
        <v>735000</v>
      </c>
      <c r="BQ486" s="96">
        <f t="shared" si="95"/>
        <v>735000</v>
      </c>
      <c r="BR486" s="96">
        <f t="shared" si="96"/>
        <v>735000</v>
      </c>
      <c r="BS486" s="96">
        <f t="shared" si="97"/>
        <v>735000</v>
      </c>
      <c r="BT486" s="96">
        <f t="shared" si="98"/>
        <v>735000</v>
      </c>
      <c r="BU486" s="98">
        <f t="shared" si="99"/>
        <v>735000</v>
      </c>
      <c r="BV486" s="77">
        <f t="shared" si="100"/>
        <v>4410000</v>
      </c>
      <c r="BW486" s="9"/>
      <c r="BX486" s="9"/>
      <c r="BY486" s="9"/>
      <c r="BZ486" s="9"/>
      <c r="CA486" s="9"/>
      <c r="CB486" s="9"/>
      <c r="CC486" s="9"/>
      <c r="CD486" s="9"/>
      <c r="CE486" s="9"/>
      <c r="CF486" s="9"/>
      <c r="CG486" s="9"/>
      <c r="CH486" s="9"/>
      <c r="CI486" s="9"/>
      <c r="CJ486" s="9"/>
      <c r="CK486" s="9"/>
      <c r="CL486" s="9"/>
      <c r="CM486" s="9"/>
      <c r="CN486" s="9"/>
      <c r="CO486" s="9"/>
      <c r="CP486" s="9"/>
    </row>
    <row r="487" spans="1:94" ht="20.25" hidden="1" customHeight="1" x14ac:dyDescent="0.35">
      <c r="A487" s="99">
        <v>465</v>
      </c>
      <c r="B487" s="99" t="s">
        <v>21</v>
      </c>
      <c r="C487" s="80" t="s">
        <v>351</v>
      </c>
      <c r="D487" s="80" t="str">
        <f t="shared" si="68"/>
        <v>REPUESTOS|ENGRANAJE DE QUINTA MARCHA DEL EJE CONTADOR</v>
      </c>
      <c r="E487" s="81" t="s">
        <v>84</v>
      </c>
      <c r="F487" s="82">
        <v>1</v>
      </c>
      <c r="G487" s="83">
        <v>717846.59784220404</v>
      </c>
      <c r="H487" s="84">
        <f t="shared" si="101"/>
        <v>854237.45143222273</v>
      </c>
      <c r="I487" s="84">
        <v>890789.15632230998</v>
      </c>
      <c r="J487" s="84">
        <f t="shared" si="102"/>
        <v>1060039.0960235489</v>
      </c>
      <c r="K487" s="84">
        <v>0.91392000000000007</v>
      </c>
      <c r="L487" s="84">
        <f t="shared" si="103"/>
        <v>1.0875648</v>
      </c>
      <c r="M487" s="84">
        <v>18.289280000000002</v>
      </c>
      <c r="N487" s="84">
        <f t="shared" si="104"/>
        <v>21.764243199999999</v>
      </c>
      <c r="O487" s="84">
        <v>14.144000000000002</v>
      </c>
      <c r="P487" s="84">
        <f t="shared" si="105"/>
        <v>16.83136</v>
      </c>
      <c r="Q487" s="84"/>
      <c r="R487" s="84">
        <f t="shared" si="69"/>
        <v>0</v>
      </c>
      <c r="S487" s="86">
        <v>450000</v>
      </c>
      <c r="T487" s="87">
        <f t="shared" si="106"/>
        <v>535500</v>
      </c>
      <c r="U487" s="87">
        <v>589000</v>
      </c>
      <c r="V487" s="87">
        <f t="shared" si="107"/>
        <v>700910</v>
      </c>
      <c r="W487" s="87">
        <v>620000</v>
      </c>
      <c r="X487" s="87">
        <f t="shared" si="108"/>
        <v>737800</v>
      </c>
      <c r="Y487" s="88">
        <v>950000</v>
      </c>
      <c r="Z487" s="87">
        <f t="shared" si="118"/>
        <v>1130500</v>
      </c>
      <c r="AA487" s="87">
        <v>1050000</v>
      </c>
      <c r="AB487" s="87">
        <f t="shared" si="109"/>
        <v>1249500</v>
      </c>
      <c r="AC487" s="87"/>
      <c r="AD487" s="87">
        <f t="shared" si="110"/>
        <v>0</v>
      </c>
      <c r="AE487" s="89">
        <v>495000</v>
      </c>
      <c r="AF487" s="90">
        <f t="shared" si="111"/>
        <v>589050</v>
      </c>
      <c r="AG487" s="90">
        <v>647900</v>
      </c>
      <c r="AH487" s="90">
        <f t="shared" si="112"/>
        <v>771001</v>
      </c>
      <c r="AI487" s="90">
        <v>682000</v>
      </c>
      <c r="AJ487" s="90">
        <f t="shared" si="113"/>
        <v>811580</v>
      </c>
      <c r="AK487" s="90">
        <v>1045000</v>
      </c>
      <c r="AL487" s="90">
        <f t="shared" si="114"/>
        <v>1243550</v>
      </c>
      <c r="AM487" s="90">
        <v>1155000</v>
      </c>
      <c r="AN487" s="90">
        <f t="shared" si="115"/>
        <v>1374450</v>
      </c>
      <c r="AO487" s="90"/>
      <c r="AP487" s="91">
        <f t="shared" si="116"/>
        <v>0</v>
      </c>
      <c r="AQ487" s="92">
        <f t="shared" si="70"/>
        <v>554282.19928073464</v>
      </c>
      <c r="AR487" s="93">
        <f t="shared" si="71"/>
        <v>659595.81714407424</v>
      </c>
      <c r="AS487" s="94">
        <f t="shared" si="72"/>
        <v>709229.71877410321</v>
      </c>
      <c r="AT487" s="94">
        <f t="shared" si="73"/>
        <v>843983.3653411828</v>
      </c>
      <c r="AU487" s="94">
        <f t="shared" si="74"/>
        <v>434000.30463999999</v>
      </c>
      <c r="AV487" s="94">
        <f t="shared" si="75"/>
        <v>516460.36252159998</v>
      </c>
      <c r="AW487" s="94">
        <f t="shared" si="76"/>
        <v>665006.09642666671</v>
      </c>
      <c r="AX487" s="94">
        <f t="shared" si="77"/>
        <v>791357.25474773336</v>
      </c>
      <c r="AY487" s="94">
        <f t="shared" si="78"/>
        <v>735004.71466666681</v>
      </c>
      <c r="AZ487" s="94">
        <f t="shared" si="79"/>
        <v>874655.61045333347</v>
      </c>
      <c r="BA487" s="94" t="e">
        <f t="shared" si="80"/>
        <v>#DIV/0!</v>
      </c>
      <c r="BB487" s="95" t="e">
        <f t="shared" si="81"/>
        <v>#DIV/0!</v>
      </c>
      <c r="BC487" s="23"/>
      <c r="BD487" s="96">
        <f t="shared" si="82"/>
        <v>532342</v>
      </c>
      <c r="BE487" s="96">
        <f t="shared" si="83"/>
        <v>687468</v>
      </c>
      <c r="BF487" s="96">
        <f t="shared" si="84"/>
        <v>3</v>
      </c>
      <c r="BG487" s="96">
        <f t="shared" si="85"/>
        <v>55</v>
      </c>
      <c r="BH487" s="96">
        <f t="shared" si="86"/>
        <v>42</v>
      </c>
      <c r="BI487" s="96">
        <f t="shared" si="87"/>
        <v>0</v>
      </c>
      <c r="BJ487" s="97">
        <f t="shared" si="88"/>
        <v>554282</v>
      </c>
      <c r="BK487" s="96">
        <f t="shared" si="89"/>
        <v>709230</v>
      </c>
      <c r="BL487" s="96">
        <f t="shared" si="90"/>
        <v>434000</v>
      </c>
      <c r="BM487" s="96">
        <f t="shared" si="91"/>
        <v>665006</v>
      </c>
      <c r="BN487" s="96">
        <f t="shared" si="92"/>
        <v>735005</v>
      </c>
      <c r="BO487" s="96">
        <f t="shared" si="93"/>
        <v>0</v>
      </c>
      <c r="BP487" s="97">
        <f t="shared" si="94"/>
        <v>472500</v>
      </c>
      <c r="BQ487" s="96">
        <f t="shared" si="95"/>
        <v>709230</v>
      </c>
      <c r="BR487" s="96">
        <f t="shared" si="96"/>
        <v>651000</v>
      </c>
      <c r="BS487" s="96">
        <f t="shared" si="97"/>
        <v>997500</v>
      </c>
      <c r="BT487" s="96">
        <f t="shared" si="98"/>
        <v>1102500</v>
      </c>
      <c r="BU487" s="98">
        <f t="shared" si="99"/>
        <v>0</v>
      </c>
      <c r="BV487" s="77">
        <f t="shared" si="100"/>
        <v>3932730</v>
      </c>
      <c r="BW487" s="9"/>
      <c r="BX487" s="9"/>
      <c r="BY487" s="9"/>
      <c r="BZ487" s="9"/>
      <c r="CA487" s="9"/>
      <c r="CB487" s="9"/>
      <c r="CC487" s="9"/>
      <c r="CD487" s="9"/>
      <c r="CE487" s="9"/>
      <c r="CF487" s="9"/>
      <c r="CG487" s="9"/>
      <c r="CH487" s="9"/>
      <c r="CI487" s="9"/>
      <c r="CJ487" s="9"/>
      <c r="CK487" s="9"/>
      <c r="CL487" s="9"/>
      <c r="CM487" s="9"/>
      <c r="CN487" s="9"/>
      <c r="CO487" s="9"/>
      <c r="CP487" s="9"/>
    </row>
    <row r="488" spans="1:94" ht="20.25" hidden="1" customHeight="1" x14ac:dyDescent="0.35">
      <c r="A488" s="79">
        <v>466</v>
      </c>
      <c r="B488" s="79" t="s">
        <v>35</v>
      </c>
      <c r="C488" s="80" t="s">
        <v>352</v>
      </c>
      <c r="D488" s="80" t="str">
        <f t="shared" si="68"/>
        <v>MANO DE OBRA|ENGRANAJE DE REVERSA</v>
      </c>
      <c r="E488" s="81" t="s">
        <v>10</v>
      </c>
      <c r="F488" s="82">
        <v>1</v>
      </c>
      <c r="G488" s="83">
        <v>1120017.5552467529</v>
      </c>
      <c r="H488" s="84">
        <f t="shared" si="101"/>
        <v>1332820.8907436358</v>
      </c>
      <c r="I488" s="84">
        <v>1120017.5552467529</v>
      </c>
      <c r="J488" s="84">
        <f t="shared" si="102"/>
        <v>1332820.8907436358</v>
      </c>
      <c r="K488" s="84">
        <v>0.91392000000000007</v>
      </c>
      <c r="L488" s="84">
        <f t="shared" si="103"/>
        <v>1.0875648</v>
      </c>
      <c r="M488" s="84">
        <v>14.633599999999999</v>
      </c>
      <c r="N488" s="84">
        <f t="shared" si="104"/>
        <v>17.413983999999999</v>
      </c>
      <c r="O488" s="84">
        <v>10.88</v>
      </c>
      <c r="P488" s="84">
        <f t="shared" si="105"/>
        <v>12.9472</v>
      </c>
      <c r="Q488" s="84"/>
      <c r="R488" s="84">
        <f t="shared" si="69"/>
        <v>0</v>
      </c>
      <c r="S488" s="86">
        <v>700000</v>
      </c>
      <c r="T488" s="87">
        <f t="shared" si="106"/>
        <v>833000</v>
      </c>
      <c r="U488" s="87">
        <v>700000</v>
      </c>
      <c r="V488" s="87">
        <f t="shared" si="107"/>
        <v>833000</v>
      </c>
      <c r="W488" s="87">
        <v>700000</v>
      </c>
      <c r="X488" s="87">
        <f t="shared" si="108"/>
        <v>833000</v>
      </c>
      <c r="Y488" s="88">
        <v>700000</v>
      </c>
      <c r="Z488" s="87">
        <f t="shared" si="118"/>
        <v>833000</v>
      </c>
      <c r="AA488" s="87">
        <v>700000</v>
      </c>
      <c r="AB488" s="87">
        <f t="shared" si="109"/>
        <v>833000</v>
      </c>
      <c r="AC488" s="87">
        <v>700000</v>
      </c>
      <c r="AD488" s="87">
        <f t="shared" si="110"/>
        <v>833000</v>
      </c>
      <c r="AE488" s="89">
        <v>770000</v>
      </c>
      <c r="AF488" s="90">
        <f t="shared" si="111"/>
        <v>916300</v>
      </c>
      <c r="AG488" s="90">
        <v>770000</v>
      </c>
      <c r="AH488" s="90">
        <f t="shared" si="112"/>
        <v>916300</v>
      </c>
      <c r="AI488" s="90">
        <v>770000</v>
      </c>
      <c r="AJ488" s="90">
        <f t="shared" si="113"/>
        <v>916300</v>
      </c>
      <c r="AK488" s="90">
        <v>770000</v>
      </c>
      <c r="AL488" s="90">
        <f t="shared" si="114"/>
        <v>916300</v>
      </c>
      <c r="AM488" s="90">
        <v>770000</v>
      </c>
      <c r="AN488" s="90">
        <f t="shared" si="115"/>
        <v>916300</v>
      </c>
      <c r="AO488" s="90">
        <v>770000</v>
      </c>
      <c r="AP488" s="91">
        <f t="shared" si="116"/>
        <v>916300</v>
      </c>
      <c r="AQ488" s="92">
        <f t="shared" si="70"/>
        <v>863339.18508225086</v>
      </c>
      <c r="AR488" s="93">
        <f t="shared" si="71"/>
        <v>1027373.6302478785</v>
      </c>
      <c r="AS488" s="94">
        <f t="shared" si="72"/>
        <v>863339.18508225086</v>
      </c>
      <c r="AT488" s="94">
        <f t="shared" si="73"/>
        <v>1027373.6302478785</v>
      </c>
      <c r="AU488" s="94">
        <f t="shared" si="74"/>
        <v>490000.30463999999</v>
      </c>
      <c r="AV488" s="94">
        <f t="shared" si="75"/>
        <v>583100.36252159998</v>
      </c>
      <c r="AW488" s="94">
        <f t="shared" si="76"/>
        <v>490004.87786666659</v>
      </c>
      <c r="AX488" s="94">
        <f t="shared" si="77"/>
        <v>583105.80466133321</v>
      </c>
      <c r="AY488" s="94">
        <f t="shared" si="78"/>
        <v>490003.62666666665</v>
      </c>
      <c r="AZ488" s="94">
        <f t="shared" si="79"/>
        <v>583104.31573333323</v>
      </c>
      <c r="BA488" s="94">
        <f t="shared" si="80"/>
        <v>735000</v>
      </c>
      <c r="BB488" s="95">
        <f t="shared" si="81"/>
        <v>874650</v>
      </c>
      <c r="BC488" s="23"/>
      <c r="BD488" s="96">
        <f t="shared" si="82"/>
        <v>828703</v>
      </c>
      <c r="BE488" s="96">
        <f t="shared" si="83"/>
        <v>828703</v>
      </c>
      <c r="BF488" s="96">
        <f t="shared" si="84"/>
        <v>3</v>
      </c>
      <c r="BG488" s="96">
        <f t="shared" si="85"/>
        <v>44</v>
      </c>
      <c r="BH488" s="96">
        <f t="shared" si="86"/>
        <v>33</v>
      </c>
      <c r="BI488" s="96">
        <f t="shared" si="87"/>
        <v>733333</v>
      </c>
      <c r="BJ488" s="97">
        <f t="shared" si="88"/>
        <v>863339</v>
      </c>
      <c r="BK488" s="96">
        <f t="shared" si="89"/>
        <v>863339</v>
      </c>
      <c r="BL488" s="96">
        <f t="shared" si="90"/>
        <v>490000</v>
      </c>
      <c r="BM488" s="96">
        <f t="shared" si="91"/>
        <v>490005</v>
      </c>
      <c r="BN488" s="96">
        <f t="shared" si="92"/>
        <v>490004</v>
      </c>
      <c r="BO488" s="96">
        <f t="shared" si="93"/>
        <v>735000</v>
      </c>
      <c r="BP488" s="97">
        <f t="shared" si="94"/>
        <v>735000</v>
      </c>
      <c r="BQ488" s="96">
        <f t="shared" si="95"/>
        <v>735000</v>
      </c>
      <c r="BR488" s="96">
        <f t="shared" si="96"/>
        <v>735000</v>
      </c>
      <c r="BS488" s="96">
        <f t="shared" si="97"/>
        <v>735000</v>
      </c>
      <c r="BT488" s="96">
        <f t="shared" si="98"/>
        <v>735000</v>
      </c>
      <c r="BU488" s="98">
        <f t="shared" si="99"/>
        <v>735000</v>
      </c>
      <c r="BV488" s="77">
        <f t="shared" si="100"/>
        <v>4410000</v>
      </c>
      <c r="BW488" s="9"/>
      <c r="BX488" s="9"/>
      <c r="BY488" s="9"/>
      <c r="BZ488" s="9"/>
      <c r="CA488" s="9"/>
      <c r="CB488" s="9"/>
      <c r="CC488" s="9"/>
      <c r="CD488" s="9"/>
      <c r="CE488" s="9"/>
      <c r="CF488" s="9"/>
      <c r="CG488" s="9"/>
      <c r="CH488" s="9"/>
      <c r="CI488" s="9"/>
      <c r="CJ488" s="9"/>
      <c r="CK488" s="9"/>
      <c r="CL488" s="9"/>
      <c r="CM488" s="9"/>
      <c r="CN488" s="9"/>
      <c r="CO488" s="9"/>
      <c r="CP488" s="9"/>
    </row>
    <row r="489" spans="1:94" ht="20.25" hidden="1" customHeight="1" x14ac:dyDescent="0.35">
      <c r="A489" s="99">
        <v>467</v>
      </c>
      <c r="B489" s="99" t="s">
        <v>21</v>
      </c>
      <c r="C489" s="80" t="s">
        <v>352</v>
      </c>
      <c r="D489" s="80" t="str">
        <f t="shared" si="68"/>
        <v>REPUESTOS|ENGRANAJE DE REVERSA</v>
      </c>
      <c r="E489" s="81" t="s">
        <v>84</v>
      </c>
      <c r="F489" s="82">
        <v>1</v>
      </c>
      <c r="G489" s="83">
        <v>717846.59784220404</v>
      </c>
      <c r="H489" s="84">
        <f t="shared" si="101"/>
        <v>854237.45143222273</v>
      </c>
      <c r="I489" s="84">
        <v>890789.15632230998</v>
      </c>
      <c r="J489" s="84">
        <f t="shared" si="102"/>
        <v>1060039.0960235489</v>
      </c>
      <c r="K489" s="84">
        <v>0.91392000000000007</v>
      </c>
      <c r="L489" s="84">
        <f t="shared" si="103"/>
        <v>1.0875648</v>
      </c>
      <c r="M489" s="84">
        <v>19.203199999999999</v>
      </c>
      <c r="N489" s="84">
        <f t="shared" si="104"/>
        <v>22.851807999999998</v>
      </c>
      <c r="O489" s="84">
        <v>14.144000000000002</v>
      </c>
      <c r="P489" s="84">
        <f t="shared" si="105"/>
        <v>16.83136</v>
      </c>
      <c r="Q489" s="84"/>
      <c r="R489" s="84">
        <f t="shared" si="69"/>
        <v>0</v>
      </c>
      <c r="S489" s="86">
        <v>450000</v>
      </c>
      <c r="T489" s="87">
        <f t="shared" si="106"/>
        <v>535500</v>
      </c>
      <c r="U489" s="87">
        <v>589000</v>
      </c>
      <c r="V489" s="87">
        <f t="shared" si="107"/>
        <v>700910</v>
      </c>
      <c r="W489" s="87">
        <v>320000</v>
      </c>
      <c r="X489" s="87">
        <f t="shared" si="108"/>
        <v>380800</v>
      </c>
      <c r="Y489" s="88">
        <v>820000</v>
      </c>
      <c r="Z489" s="87">
        <f t="shared" si="118"/>
        <v>975800</v>
      </c>
      <c r="AA489" s="87">
        <v>1050000</v>
      </c>
      <c r="AB489" s="87">
        <f t="shared" si="109"/>
        <v>1249500</v>
      </c>
      <c r="AC489" s="87">
        <v>4900000</v>
      </c>
      <c r="AD489" s="87">
        <f t="shared" si="110"/>
        <v>5831000</v>
      </c>
      <c r="AE489" s="89">
        <v>495000</v>
      </c>
      <c r="AF489" s="90">
        <f t="shared" si="111"/>
        <v>589050</v>
      </c>
      <c r="AG489" s="90">
        <v>647900</v>
      </c>
      <c r="AH489" s="90">
        <f t="shared" si="112"/>
        <v>771001</v>
      </c>
      <c r="AI489" s="90">
        <v>352000</v>
      </c>
      <c r="AJ489" s="90">
        <f t="shared" si="113"/>
        <v>418880</v>
      </c>
      <c r="AK489" s="90">
        <v>902000</v>
      </c>
      <c r="AL489" s="90">
        <f t="shared" si="114"/>
        <v>1073380</v>
      </c>
      <c r="AM489" s="90">
        <v>1155000</v>
      </c>
      <c r="AN489" s="90">
        <f t="shared" si="115"/>
        <v>1374450</v>
      </c>
      <c r="AO489" s="90">
        <v>5390000</v>
      </c>
      <c r="AP489" s="91">
        <f t="shared" si="116"/>
        <v>6414100</v>
      </c>
      <c r="AQ489" s="92">
        <f t="shared" si="70"/>
        <v>554282.19928073464</v>
      </c>
      <c r="AR489" s="93">
        <f t="shared" si="71"/>
        <v>659595.81714407424</v>
      </c>
      <c r="AS489" s="94">
        <f t="shared" si="72"/>
        <v>709229.71877410321</v>
      </c>
      <c r="AT489" s="94">
        <f t="shared" si="73"/>
        <v>843983.3653411828</v>
      </c>
      <c r="AU489" s="94">
        <f t="shared" si="74"/>
        <v>224000.30463999999</v>
      </c>
      <c r="AV489" s="94">
        <f t="shared" si="75"/>
        <v>266560.36252159998</v>
      </c>
      <c r="AW489" s="94">
        <f t="shared" si="76"/>
        <v>574006.40106666659</v>
      </c>
      <c r="AX489" s="94">
        <f t="shared" si="77"/>
        <v>683067.61726933322</v>
      </c>
      <c r="AY489" s="94">
        <f t="shared" si="78"/>
        <v>735004.71466666681</v>
      </c>
      <c r="AZ489" s="94">
        <f t="shared" si="79"/>
        <v>874655.61045333347</v>
      </c>
      <c r="BA489" s="94">
        <f t="shared" si="80"/>
        <v>5145000</v>
      </c>
      <c r="BB489" s="95">
        <f t="shared" si="81"/>
        <v>6122550</v>
      </c>
      <c r="BC489" s="23"/>
      <c r="BD489" s="96">
        <f t="shared" si="82"/>
        <v>532342</v>
      </c>
      <c r="BE489" s="96">
        <f t="shared" si="83"/>
        <v>687468</v>
      </c>
      <c r="BF489" s="96">
        <f t="shared" si="84"/>
        <v>3</v>
      </c>
      <c r="BG489" s="96">
        <f t="shared" si="85"/>
        <v>58</v>
      </c>
      <c r="BH489" s="96">
        <f t="shared" si="86"/>
        <v>42</v>
      </c>
      <c r="BI489" s="96">
        <f t="shared" si="87"/>
        <v>5133333</v>
      </c>
      <c r="BJ489" s="97">
        <f t="shared" si="88"/>
        <v>554282</v>
      </c>
      <c r="BK489" s="96">
        <f t="shared" si="89"/>
        <v>709230</v>
      </c>
      <c r="BL489" s="96">
        <f t="shared" si="90"/>
        <v>224000</v>
      </c>
      <c r="BM489" s="96">
        <f t="shared" si="91"/>
        <v>574006</v>
      </c>
      <c r="BN489" s="96">
        <f t="shared" si="92"/>
        <v>735005</v>
      </c>
      <c r="BO489" s="96">
        <f t="shared" si="93"/>
        <v>5145000</v>
      </c>
      <c r="BP489" s="97">
        <f t="shared" si="94"/>
        <v>472500</v>
      </c>
      <c r="BQ489" s="96">
        <f t="shared" si="95"/>
        <v>709230</v>
      </c>
      <c r="BR489" s="96">
        <f t="shared" si="96"/>
        <v>336000</v>
      </c>
      <c r="BS489" s="96">
        <f t="shared" si="97"/>
        <v>861000</v>
      </c>
      <c r="BT489" s="96">
        <f t="shared" si="98"/>
        <v>1102500</v>
      </c>
      <c r="BU489" s="98">
        <f t="shared" si="99"/>
        <v>5145000</v>
      </c>
      <c r="BV489" s="77">
        <f t="shared" si="100"/>
        <v>8626230</v>
      </c>
      <c r="BW489" s="9"/>
      <c r="BX489" s="9"/>
      <c r="BY489" s="9"/>
      <c r="BZ489" s="9"/>
      <c r="CA489" s="9"/>
      <c r="CB489" s="9"/>
      <c r="CC489" s="9"/>
      <c r="CD489" s="9"/>
      <c r="CE489" s="9"/>
      <c r="CF489" s="9"/>
      <c r="CG489" s="9"/>
      <c r="CH489" s="9"/>
      <c r="CI489" s="9"/>
      <c r="CJ489" s="9"/>
      <c r="CK489" s="9"/>
      <c r="CL489" s="9"/>
      <c r="CM489" s="9"/>
      <c r="CN489" s="9"/>
      <c r="CO489" s="9"/>
      <c r="CP489" s="9"/>
    </row>
    <row r="490" spans="1:94" ht="20.25" hidden="1" customHeight="1" x14ac:dyDescent="0.35">
      <c r="A490" s="79">
        <v>468</v>
      </c>
      <c r="B490" s="79" t="s">
        <v>35</v>
      </c>
      <c r="C490" s="80" t="s">
        <v>353</v>
      </c>
      <c r="D490" s="80" t="str">
        <f t="shared" si="68"/>
        <v>MANO DE OBRA|ENGRANAJE DE SEGUNDA MARCHA DEL EJE CONTADOR</v>
      </c>
      <c r="E490" s="81" t="s">
        <v>10</v>
      </c>
      <c r="F490" s="82">
        <v>1</v>
      </c>
      <c r="G490" s="83">
        <v>1120017.5552467529</v>
      </c>
      <c r="H490" s="84">
        <f t="shared" si="101"/>
        <v>1332820.8907436358</v>
      </c>
      <c r="I490" s="84">
        <v>1120017.5552467529</v>
      </c>
      <c r="J490" s="84">
        <f t="shared" si="102"/>
        <v>1332820.8907436358</v>
      </c>
      <c r="K490" s="84">
        <v>0.91392000000000007</v>
      </c>
      <c r="L490" s="84">
        <f t="shared" si="103"/>
        <v>1.0875648</v>
      </c>
      <c r="M490" s="84">
        <v>14.633599999999999</v>
      </c>
      <c r="N490" s="84">
        <f t="shared" si="104"/>
        <v>17.413983999999999</v>
      </c>
      <c r="O490" s="84">
        <v>10.88</v>
      </c>
      <c r="P490" s="84">
        <f t="shared" si="105"/>
        <v>12.9472</v>
      </c>
      <c r="Q490" s="84"/>
      <c r="R490" s="84">
        <f t="shared" si="69"/>
        <v>0</v>
      </c>
      <c r="S490" s="86">
        <v>700000</v>
      </c>
      <c r="T490" s="87">
        <f t="shared" si="106"/>
        <v>833000</v>
      </c>
      <c r="U490" s="87">
        <v>700000</v>
      </c>
      <c r="V490" s="87">
        <f t="shared" si="107"/>
        <v>833000</v>
      </c>
      <c r="W490" s="87">
        <v>700000</v>
      </c>
      <c r="X490" s="87">
        <f t="shared" si="108"/>
        <v>833000</v>
      </c>
      <c r="Y490" s="88">
        <v>700000</v>
      </c>
      <c r="Z490" s="87">
        <f t="shared" si="118"/>
        <v>833000</v>
      </c>
      <c r="AA490" s="87">
        <v>700000</v>
      </c>
      <c r="AB490" s="87">
        <f t="shared" si="109"/>
        <v>833000</v>
      </c>
      <c r="AC490" s="87">
        <v>700000</v>
      </c>
      <c r="AD490" s="87">
        <f t="shared" si="110"/>
        <v>833000</v>
      </c>
      <c r="AE490" s="89">
        <v>770000</v>
      </c>
      <c r="AF490" s="90">
        <f t="shared" si="111"/>
        <v>916300</v>
      </c>
      <c r="AG490" s="90">
        <v>770000</v>
      </c>
      <c r="AH490" s="90">
        <f t="shared" si="112"/>
        <v>916300</v>
      </c>
      <c r="AI490" s="90">
        <v>770000</v>
      </c>
      <c r="AJ490" s="90">
        <f t="shared" si="113"/>
        <v>916300</v>
      </c>
      <c r="AK490" s="90">
        <v>770000</v>
      </c>
      <c r="AL490" s="90">
        <f t="shared" si="114"/>
        <v>916300</v>
      </c>
      <c r="AM490" s="90">
        <v>770000</v>
      </c>
      <c r="AN490" s="90">
        <f t="shared" si="115"/>
        <v>916300</v>
      </c>
      <c r="AO490" s="90">
        <v>770000</v>
      </c>
      <c r="AP490" s="91">
        <f t="shared" si="116"/>
        <v>916300</v>
      </c>
      <c r="AQ490" s="92">
        <f t="shared" si="70"/>
        <v>863339.18508225086</v>
      </c>
      <c r="AR490" s="93">
        <f t="shared" si="71"/>
        <v>1027373.6302478785</v>
      </c>
      <c r="AS490" s="94">
        <f t="shared" si="72"/>
        <v>863339.18508225086</v>
      </c>
      <c r="AT490" s="94">
        <f t="shared" si="73"/>
        <v>1027373.6302478785</v>
      </c>
      <c r="AU490" s="94">
        <f t="shared" si="74"/>
        <v>490000.30463999999</v>
      </c>
      <c r="AV490" s="94">
        <f t="shared" si="75"/>
        <v>583100.36252159998</v>
      </c>
      <c r="AW490" s="94">
        <f t="shared" si="76"/>
        <v>490004.87786666659</v>
      </c>
      <c r="AX490" s="94">
        <f t="shared" si="77"/>
        <v>583105.80466133321</v>
      </c>
      <c r="AY490" s="94">
        <f t="shared" si="78"/>
        <v>490003.62666666665</v>
      </c>
      <c r="AZ490" s="94">
        <f t="shared" si="79"/>
        <v>583104.31573333323</v>
      </c>
      <c r="BA490" s="94">
        <f t="shared" si="80"/>
        <v>735000</v>
      </c>
      <c r="BB490" s="95">
        <f t="shared" si="81"/>
        <v>874650</v>
      </c>
      <c r="BC490" s="23"/>
      <c r="BD490" s="96">
        <f t="shared" si="82"/>
        <v>828703</v>
      </c>
      <c r="BE490" s="96">
        <f t="shared" si="83"/>
        <v>828703</v>
      </c>
      <c r="BF490" s="96">
        <f t="shared" si="84"/>
        <v>3</v>
      </c>
      <c r="BG490" s="96">
        <f t="shared" si="85"/>
        <v>44</v>
      </c>
      <c r="BH490" s="96">
        <f t="shared" si="86"/>
        <v>33</v>
      </c>
      <c r="BI490" s="96">
        <f t="shared" si="87"/>
        <v>733333</v>
      </c>
      <c r="BJ490" s="97">
        <f t="shared" si="88"/>
        <v>863339</v>
      </c>
      <c r="BK490" s="96">
        <f t="shared" si="89"/>
        <v>863339</v>
      </c>
      <c r="BL490" s="96">
        <f t="shared" si="90"/>
        <v>490000</v>
      </c>
      <c r="BM490" s="96">
        <f t="shared" si="91"/>
        <v>490005</v>
      </c>
      <c r="BN490" s="96">
        <f t="shared" si="92"/>
        <v>490004</v>
      </c>
      <c r="BO490" s="96">
        <f t="shared" si="93"/>
        <v>735000</v>
      </c>
      <c r="BP490" s="97">
        <f t="shared" si="94"/>
        <v>735000</v>
      </c>
      <c r="BQ490" s="96">
        <f t="shared" si="95"/>
        <v>735000</v>
      </c>
      <c r="BR490" s="96">
        <f t="shared" si="96"/>
        <v>735000</v>
      </c>
      <c r="BS490" s="96">
        <f t="shared" si="97"/>
        <v>735000</v>
      </c>
      <c r="BT490" s="96">
        <f t="shared" si="98"/>
        <v>735000</v>
      </c>
      <c r="BU490" s="98">
        <f t="shared" si="99"/>
        <v>735000</v>
      </c>
      <c r="BV490" s="77">
        <f t="shared" si="100"/>
        <v>4410000</v>
      </c>
      <c r="BW490" s="9"/>
      <c r="BX490" s="9"/>
      <c r="BY490" s="9"/>
      <c r="BZ490" s="9"/>
      <c r="CA490" s="9"/>
      <c r="CB490" s="9"/>
      <c r="CC490" s="9"/>
      <c r="CD490" s="9"/>
      <c r="CE490" s="9"/>
      <c r="CF490" s="9"/>
      <c r="CG490" s="9"/>
      <c r="CH490" s="9"/>
      <c r="CI490" s="9"/>
      <c r="CJ490" s="9"/>
      <c r="CK490" s="9"/>
      <c r="CL490" s="9"/>
      <c r="CM490" s="9"/>
      <c r="CN490" s="9"/>
      <c r="CO490" s="9"/>
      <c r="CP490" s="9"/>
    </row>
    <row r="491" spans="1:94" ht="20.25" hidden="1" customHeight="1" x14ac:dyDescent="0.35">
      <c r="A491" s="99">
        <v>469</v>
      </c>
      <c r="B491" s="99" t="s">
        <v>21</v>
      </c>
      <c r="C491" s="80" t="s">
        <v>353</v>
      </c>
      <c r="D491" s="80" t="str">
        <f t="shared" si="68"/>
        <v>REPUESTOS|ENGRANAJE DE SEGUNDA MARCHA DEL EJE CONTADOR</v>
      </c>
      <c r="E491" s="81" t="s">
        <v>84</v>
      </c>
      <c r="F491" s="82">
        <v>1</v>
      </c>
      <c r="G491" s="83">
        <v>717846.59784220404</v>
      </c>
      <c r="H491" s="84">
        <f t="shared" si="101"/>
        <v>854237.45143222273</v>
      </c>
      <c r="I491" s="84">
        <v>890789.15632230998</v>
      </c>
      <c r="J491" s="84">
        <f t="shared" si="102"/>
        <v>1060039.0960235489</v>
      </c>
      <c r="K491" s="84">
        <v>0.91392000000000007</v>
      </c>
      <c r="L491" s="84">
        <f t="shared" si="103"/>
        <v>1.0875648</v>
      </c>
      <c r="M491" s="84">
        <v>19.203199999999999</v>
      </c>
      <c r="N491" s="84">
        <f t="shared" si="104"/>
        <v>22.851807999999998</v>
      </c>
      <c r="O491" s="84">
        <v>14.144000000000002</v>
      </c>
      <c r="P491" s="84">
        <f t="shared" si="105"/>
        <v>16.83136</v>
      </c>
      <c r="Q491" s="84"/>
      <c r="R491" s="84">
        <f t="shared" si="69"/>
        <v>0</v>
      </c>
      <c r="S491" s="86">
        <v>450000</v>
      </c>
      <c r="T491" s="87">
        <f t="shared" si="106"/>
        <v>535500</v>
      </c>
      <c r="U491" s="87">
        <v>589000</v>
      </c>
      <c r="V491" s="87">
        <f t="shared" si="107"/>
        <v>700910</v>
      </c>
      <c r="W491" s="87">
        <v>450000</v>
      </c>
      <c r="X491" s="87">
        <f t="shared" si="108"/>
        <v>535500</v>
      </c>
      <c r="Y491" s="88">
        <v>1700000</v>
      </c>
      <c r="Z491" s="87">
        <f t="shared" si="118"/>
        <v>2023000</v>
      </c>
      <c r="AA491" s="87">
        <v>1050000</v>
      </c>
      <c r="AB491" s="87">
        <f t="shared" si="109"/>
        <v>1249500</v>
      </c>
      <c r="AC491" s="87"/>
      <c r="AD491" s="87">
        <f t="shared" si="110"/>
        <v>0</v>
      </c>
      <c r="AE491" s="89">
        <v>495000</v>
      </c>
      <c r="AF491" s="90">
        <f t="shared" si="111"/>
        <v>589050</v>
      </c>
      <c r="AG491" s="90">
        <v>647900</v>
      </c>
      <c r="AH491" s="90">
        <f t="shared" si="112"/>
        <v>771001</v>
      </c>
      <c r="AI491" s="90">
        <v>495000</v>
      </c>
      <c r="AJ491" s="90">
        <f t="shared" si="113"/>
        <v>589050</v>
      </c>
      <c r="AK491" s="90">
        <v>1870000</v>
      </c>
      <c r="AL491" s="90">
        <f t="shared" si="114"/>
        <v>2225300</v>
      </c>
      <c r="AM491" s="90">
        <v>1155000</v>
      </c>
      <c r="AN491" s="90">
        <f t="shared" si="115"/>
        <v>1374450</v>
      </c>
      <c r="AO491" s="90"/>
      <c r="AP491" s="91">
        <f t="shared" si="116"/>
        <v>0</v>
      </c>
      <c r="AQ491" s="92">
        <f t="shared" si="70"/>
        <v>554282.19928073464</v>
      </c>
      <c r="AR491" s="93">
        <f t="shared" si="71"/>
        <v>659595.81714407424</v>
      </c>
      <c r="AS491" s="94">
        <f t="shared" si="72"/>
        <v>709229.71877410321</v>
      </c>
      <c r="AT491" s="94">
        <f t="shared" si="73"/>
        <v>843983.3653411828</v>
      </c>
      <c r="AU491" s="94">
        <f t="shared" si="74"/>
        <v>315000.30463999999</v>
      </c>
      <c r="AV491" s="94">
        <f t="shared" si="75"/>
        <v>374850.36252159998</v>
      </c>
      <c r="AW491" s="94">
        <f t="shared" si="76"/>
        <v>1190006.4010666667</v>
      </c>
      <c r="AX491" s="94">
        <f t="shared" si="77"/>
        <v>1416107.6172693332</v>
      </c>
      <c r="AY491" s="94">
        <f t="shared" si="78"/>
        <v>735004.71466666681</v>
      </c>
      <c r="AZ491" s="94">
        <f t="shared" si="79"/>
        <v>874655.61045333347</v>
      </c>
      <c r="BA491" s="94" t="e">
        <f t="shared" si="80"/>
        <v>#DIV/0!</v>
      </c>
      <c r="BB491" s="95" t="e">
        <f t="shared" si="81"/>
        <v>#DIV/0!</v>
      </c>
      <c r="BC491" s="23"/>
      <c r="BD491" s="96">
        <f t="shared" si="82"/>
        <v>532342</v>
      </c>
      <c r="BE491" s="96">
        <f t="shared" si="83"/>
        <v>687468</v>
      </c>
      <c r="BF491" s="96">
        <f t="shared" si="84"/>
        <v>3</v>
      </c>
      <c r="BG491" s="96">
        <f t="shared" si="85"/>
        <v>58</v>
      </c>
      <c r="BH491" s="96">
        <f t="shared" si="86"/>
        <v>42</v>
      </c>
      <c r="BI491" s="96">
        <f t="shared" si="87"/>
        <v>0</v>
      </c>
      <c r="BJ491" s="97">
        <f t="shared" si="88"/>
        <v>554282</v>
      </c>
      <c r="BK491" s="96">
        <f t="shared" si="89"/>
        <v>709230</v>
      </c>
      <c r="BL491" s="96">
        <f t="shared" si="90"/>
        <v>315000</v>
      </c>
      <c r="BM491" s="96">
        <f t="shared" si="91"/>
        <v>1190006</v>
      </c>
      <c r="BN491" s="96">
        <f t="shared" si="92"/>
        <v>735005</v>
      </c>
      <c r="BO491" s="96">
        <f t="shared" si="93"/>
        <v>0</v>
      </c>
      <c r="BP491" s="97">
        <f t="shared" si="94"/>
        <v>472500</v>
      </c>
      <c r="BQ491" s="96">
        <f t="shared" si="95"/>
        <v>709230</v>
      </c>
      <c r="BR491" s="96">
        <f t="shared" si="96"/>
        <v>472500</v>
      </c>
      <c r="BS491" s="96">
        <f t="shared" si="97"/>
        <v>1785000</v>
      </c>
      <c r="BT491" s="96">
        <f t="shared" si="98"/>
        <v>1102500</v>
      </c>
      <c r="BU491" s="98">
        <f t="shared" si="99"/>
        <v>0</v>
      </c>
      <c r="BV491" s="77">
        <f t="shared" si="100"/>
        <v>4541730</v>
      </c>
      <c r="BW491" s="9"/>
      <c r="BX491" s="9"/>
      <c r="BY491" s="9"/>
      <c r="BZ491" s="9"/>
      <c r="CA491" s="9"/>
      <c r="CB491" s="9"/>
      <c r="CC491" s="9"/>
      <c r="CD491" s="9"/>
      <c r="CE491" s="9"/>
      <c r="CF491" s="9"/>
      <c r="CG491" s="9"/>
      <c r="CH491" s="9"/>
      <c r="CI491" s="9"/>
      <c r="CJ491" s="9"/>
      <c r="CK491" s="9"/>
      <c r="CL491" s="9"/>
      <c r="CM491" s="9"/>
      <c r="CN491" s="9"/>
      <c r="CO491" s="9"/>
      <c r="CP491" s="9"/>
    </row>
    <row r="492" spans="1:94" ht="20.25" hidden="1" customHeight="1" x14ac:dyDescent="0.35">
      <c r="A492" s="79">
        <v>470</v>
      </c>
      <c r="B492" s="79" t="s">
        <v>35</v>
      </c>
      <c r="C492" s="80" t="s">
        <v>354</v>
      </c>
      <c r="D492" s="80" t="str">
        <f t="shared" si="68"/>
        <v>MANO DE OBRA|ENGRANAJE DE TERCERA MARCHA DEL EJE CONTADOR</v>
      </c>
      <c r="E492" s="81" t="s">
        <v>10</v>
      </c>
      <c r="F492" s="82">
        <v>1</v>
      </c>
      <c r="G492" s="83">
        <v>1120017.5552467529</v>
      </c>
      <c r="H492" s="84">
        <f t="shared" si="101"/>
        <v>1332820.8907436358</v>
      </c>
      <c r="I492" s="84">
        <v>1120017.5552467529</v>
      </c>
      <c r="J492" s="84">
        <f t="shared" si="102"/>
        <v>1332820.8907436358</v>
      </c>
      <c r="K492" s="84">
        <v>0.91392000000000007</v>
      </c>
      <c r="L492" s="84">
        <f t="shared" si="103"/>
        <v>1.0875648</v>
      </c>
      <c r="M492" s="84">
        <v>14.633599999999999</v>
      </c>
      <c r="N492" s="84">
        <f t="shared" si="104"/>
        <v>17.413983999999999</v>
      </c>
      <c r="O492" s="84">
        <v>10.88</v>
      </c>
      <c r="P492" s="84">
        <f t="shared" si="105"/>
        <v>12.9472</v>
      </c>
      <c r="Q492" s="84"/>
      <c r="R492" s="84">
        <f t="shared" si="69"/>
        <v>0</v>
      </c>
      <c r="S492" s="86">
        <v>700000</v>
      </c>
      <c r="T492" s="87">
        <f t="shared" si="106"/>
        <v>833000</v>
      </c>
      <c r="U492" s="87">
        <v>700000</v>
      </c>
      <c r="V492" s="87">
        <f t="shared" si="107"/>
        <v>833000</v>
      </c>
      <c r="W492" s="87">
        <v>700000</v>
      </c>
      <c r="X492" s="87">
        <f t="shared" si="108"/>
        <v>833000</v>
      </c>
      <c r="Y492" s="88">
        <v>700000</v>
      </c>
      <c r="Z492" s="87">
        <f t="shared" si="118"/>
        <v>833000</v>
      </c>
      <c r="AA492" s="87">
        <v>700000</v>
      </c>
      <c r="AB492" s="87">
        <f t="shared" si="109"/>
        <v>833000</v>
      </c>
      <c r="AC492" s="87">
        <v>700000</v>
      </c>
      <c r="AD492" s="87">
        <f t="shared" si="110"/>
        <v>833000</v>
      </c>
      <c r="AE492" s="89">
        <v>770000</v>
      </c>
      <c r="AF492" s="90">
        <f t="shared" si="111"/>
        <v>916300</v>
      </c>
      <c r="AG492" s="90">
        <v>770000</v>
      </c>
      <c r="AH492" s="90">
        <f t="shared" si="112"/>
        <v>916300</v>
      </c>
      <c r="AI492" s="90">
        <v>770000</v>
      </c>
      <c r="AJ492" s="90">
        <f t="shared" si="113"/>
        <v>916300</v>
      </c>
      <c r="AK492" s="90">
        <v>770000</v>
      </c>
      <c r="AL492" s="90">
        <f t="shared" si="114"/>
        <v>916300</v>
      </c>
      <c r="AM492" s="90">
        <v>770000</v>
      </c>
      <c r="AN492" s="90">
        <f t="shared" si="115"/>
        <v>916300</v>
      </c>
      <c r="AO492" s="90">
        <v>770000</v>
      </c>
      <c r="AP492" s="91">
        <f t="shared" si="116"/>
        <v>916300</v>
      </c>
      <c r="AQ492" s="92">
        <f t="shared" si="70"/>
        <v>863339.18508225086</v>
      </c>
      <c r="AR492" s="93">
        <f t="shared" si="71"/>
        <v>1027373.6302478785</v>
      </c>
      <c r="AS492" s="94">
        <f t="shared" si="72"/>
        <v>863339.18508225086</v>
      </c>
      <c r="AT492" s="94">
        <f t="shared" si="73"/>
        <v>1027373.6302478785</v>
      </c>
      <c r="AU492" s="94">
        <f t="shared" si="74"/>
        <v>490000.30463999999</v>
      </c>
      <c r="AV492" s="94">
        <f t="shared" si="75"/>
        <v>583100.36252159998</v>
      </c>
      <c r="AW492" s="94">
        <f t="shared" si="76"/>
        <v>490004.87786666659</v>
      </c>
      <c r="AX492" s="94">
        <f t="shared" si="77"/>
        <v>583105.80466133321</v>
      </c>
      <c r="AY492" s="94">
        <f t="shared" si="78"/>
        <v>490003.62666666665</v>
      </c>
      <c r="AZ492" s="94">
        <f t="shared" si="79"/>
        <v>583104.31573333323</v>
      </c>
      <c r="BA492" s="94">
        <f t="shared" si="80"/>
        <v>735000</v>
      </c>
      <c r="BB492" s="95">
        <f t="shared" si="81"/>
        <v>874650</v>
      </c>
      <c r="BC492" s="23"/>
      <c r="BD492" s="96">
        <f t="shared" si="82"/>
        <v>828703</v>
      </c>
      <c r="BE492" s="96">
        <f t="shared" si="83"/>
        <v>828703</v>
      </c>
      <c r="BF492" s="96">
        <f t="shared" si="84"/>
        <v>3</v>
      </c>
      <c r="BG492" s="96">
        <f t="shared" si="85"/>
        <v>44</v>
      </c>
      <c r="BH492" s="96">
        <f t="shared" si="86"/>
        <v>33</v>
      </c>
      <c r="BI492" s="96">
        <f t="shared" si="87"/>
        <v>733333</v>
      </c>
      <c r="BJ492" s="97">
        <f t="shared" si="88"/>
        <v>863339</v>
      </c>
      <c r="BK492" s="96">
        <f t="shared" si="89"/>
        <v>863339</v>
      </c>
      <c r="BL492" s="96">
        <f t="shared" si="90"/>
        <v>490000</v>
      </c>
      <c r="BM492" s="96">
        <f t="shared" si="91"/>
        <v>490005</v>
      </c>
      <c r="BN492" s="96">
        <f t="shared" si="92"/>
        <v>490004</v>
      </c>
      <c r="BO492" s="96">
        <f t="shared" si="93"/>
        <v>735000</v>
      </c>
      <c r="BP492" s="97">
        <f t="shared" si="94"/>
        <v>735000</v>
      </c>
      <c r="BQ492" s="96">
        <f t="shared" si="95"/>
        <v>735000</v>
      </c>
      <c r="BR492" s="96">
        <f t="shared" si="96"/>
        <v>735000</v>
      </c>
      <c r="BS492" s="96">
        <f t="shared" si="97"/>
        <v>735000</v>
      </c>
      <c r="BT492" s="96">
        <f t="shared" si="98"/>
        <v>735000</v>
      </c>
      <c r="BU492" s="98">
        <f t="shared" si="99"/>
        <v>735000</v>
      </c>
      <c r="BV492" s="77">
        <f t="shared" si="100"/>
        <v>4410000</v>
      </c>
      <c r="BW492" s="9"/>
      <c r="BX492" s="9"/>
      <c r="BY492" s="9"/>
      <c r="BZ492" s="9"/>
      <c r="CA492" s="9"/>
      <c r="CB492" s="9"/>
      <c r="CC492" s="9"/>
      <c r="CD492" s="9"/>
      <c r="CE492" s="9"/>
      <c r="CF492" s="9"/>
      <c r="CG492" s="9"/>
      <c r="CH492" s="9"/>
      <c r="CI492" s="9"/>
      <c r="CJ492" s="9"/>
      <c r="CK492" s="9"/>
      <c r="CL492" s="9"/>
      <c r="CM492" s="9"/>
      <c r="CN492" s="9"/>
      <c r="CO492" s="9"/>
      <c r="CP492" s="9"/>
    </row>
    <row r="493" spans="1:94" ht="20.25" hidden="1" customHeight="1" x14ac:dyDescent="0.35">
      <c r="A493" s="99">
        <v>471</v>
      </c>
      <c r="B493" s="99" t="s">
        <v>21</v>
      </c>
      <c r="C493" s="80" t="s">
        <v>354</v>
      </c>
      <c r="D493" s="80" t="str">
        <f t="shared" si="68"/>
        <v>REPUESTOS|ENGRANAJE DE TERCERA MARCHA DEL EJE CONTADOR</v>
      </c>
      <c r="E493" s="81" t="s">
        <v>84</v>
      </c>
      <c r="F493" s="82">
        <v>1</v>
      </c>
      <c r="G493" s="83">
        <v>717846.59784220404</v>
      </c>
      <c r="H493" s="84">
        <f t="shared" si="101"/>
        <v>854237.45143222273</v>
      </c>
      <c r="I493" s="84">
        <v>890789.15632230998</v>
      </c>
      <c r="J493" s="84">
        <f t="shared" si="102"/>
        <v>1060039.0960235489</v>
      </c>
      <c r="K493" s="84">
        <v>0.91392000000000007</v>
      </c>
      <c r="L493" s="84">
        <f t="shared" si="103"/>
        <v>1.0875648</v>
      </c>
      <c r="M493" s="84">
        <v>18.289280000000002</v>
      </c>
      <c r="N493" s="84">
        <f t="shared" si="104"/>
        <v>21.764243199999999</v>
      </c>
      <c r="O493" s="84">
        <v>14.144000000000002</v>
      </c>
      <c r="P493" s="84">
        <f t="shared" si="105"/>
        <v>16.83136</v>
      </c>
      <c r="Q493" s="84"/>
      <c r="R493" s="84">
        <f t="shared" si="69"/>
        <v>0</v>
      </c>
      <c r="S493" s="86">
        <v>450000</v>
      </c>
      <c r="T493" s="87">
        <f t="shared" si="106"/>
        <v>535500</v>
      </c>
      <c r="U493" s="87">
        <v>589000</v>
      </c>
      <c r="V493" s="87">
        <f t="shared" si="107"/>
        <v>700910</v>
      </c>
      <c r="W493" s="87">
        <v>1890000</v>
      </c>
      <c r="X493" s="87">
        <f t="shared" si="108"/>
        <v>2249100</v>
      </c>
      <c r="Y493" s="88">
        <v>350000</v>
      </c>
      <c r="Z493" s="87">
        <f t="shared" si="118"/>
        <v>416500</v>
      </c>
      <c r="AA493" s="87">
        <v>1050000</v>
      </c>
      <c r="AB493" s="87">
        <f t="shared" si="109"/>
        <v>1249500</v>
      </c>
      <c r="AC493" s="87"/>
      <c r="AD493" s="87">
        <f t="shared" si="110"/>
        <v>0</v>
      </c>
      <c r="AE493" s="89">
        <v>495000</v>
      </c>
      <c r="AF493" s="90">
        <f t="shared" si="111"/>
        <v>589050</v>
      </c>
      <c r="AG493" s="90">
        <v>647900</v>
      </c>
      <c r="AH493" s="90">
        <f t="shared" si="112"/>
        <v>771001</v>
      </c>
      <c r="AI493" s="90">
        <v>2079000</v>
      </c>
      <c r="AJ493" s="90">
        <f t="shared" si="113"/>
        <v>2474010</v>
      </c>
      <c r="AK493" s="90">
        <v>385000</v>
      </c>
      <c r="AL493" s="90">
        <f t="shared" si="114"/>
        <v>458150</v>
      </c>
      <c r="AM493" s="90">
        <v>1155000</v>
      </c>
      <c r="AN493" s="90">
        <f t="shared" si="115"/>
        <v>1374450</v>
      </c>
      <c r="AO493" s="90"/>
      <c r="AP493" s="91">
        <f t="shared" si="116"/>
        <v>0</v>
      </c>
      <c r="AQ493" s="92">
        <f t="shared" si="70"/>
        <v>554282.19928073464</v>
      </c>
      <c r="AR493" s="93">
        <f t="shared" si="71"/>
        <v>659595.81714407424</v>
      </c>
      <c r="AS493" s="94">
        <f t="shared" si="72"/>
        <v>709229.71877410321</v>
      </c>
      <c r="AT493" s="94">
        <f t="shared" si="73"/>
        <v>843983.3653411828</v>
      </c>
      <c r="AU493" s="94">
        <f t="shared" si="74"/>
        <v>1323000.30464</v>
      </c>
      <c r="AV493" s="94">
        <f t="shared" si="75"/>
        <v>1574370.3625216</v>
      </c>
      <c r="AW493" s="94">
        <f t="shared" si="76"/>
        <v>245006.09642666669</v>
      </c>
      <c r="AX493" s="94">
        <f t="shared" si="77"/>
        <v>291557.25474773336</v>
      </c>
      <c r="AY493" s="94">
        <f t="shared" si="78"/>
        <v>735004.71466666681</v>
      </c>
      <c r="AZ493" s="94">
        <f t="shared" si="79"/>
        <v>874655.61045333347</v>
      </c>
      <c r="BA493" s="94" t="e">
        <f t="shared" si="80"/>
        <v>#DIV/0!</v>
      </c>
      <c r="BB493" s="95" t="e">
        <f t="shared" si="81"/>
        <v>#DIV/0!</v>
      </c>
      <c r="BC493" s="23"/>
      <c r="BD493" s="96">
        <f t="shared" si="82"/>
        <v>532342</v>
      </c>
      <c r="BE493" s="96">
        <f t="shared" si="83"/>
        <v>687468</v>
      </c>
      <c r="BF493" s="96">
        <f t="shared" si="84"/>
        <v>3</v>
      </c>
      <c r="BG493" s="96">
        <f t="shared" si="85"/>
        <v>55</v>
      </c>
      <c r="BH493" s="96">
        <f t="shared" si="86"/>
        <v>42</v>
      </c>
      <c r="BI493" s="96">
        <f t="shared" si="87"/>
        <v>0</v>
      </c>
      <c r="BJ493" s="97">
        <f t="shared" si="88"/>
        <v>554282</v>
      </c>
      <c r="BK493" s="96">
        <f t="shared" si="89"/>
        <v>709230</v>
      </c>
      <c r="BL493" s="96">
        <f t="shared" si="90"/>
        <v>1323000</v>
      </c>
      <c r="BM493" s="96">
        <f t="shared" si="91"/>
        <v>245006</v>
      </c>
      <c r="BN493" s="96">
        <f t="shared" si="92"/>
        <v>735005</v>
      </c>
      <c r="BO493" s="96">
        <f t="shared" si="93"/>
        <v>0</v>
      </c>
      <c r="BP493" s="97">
        <f t="shared" si="94"/>
        <v>472500</v>
      </c>
      <c r="BQ493" s="96">
        <f t="shared" si="95"/>
        <v>709230</v>
      </c>
      <c r="BR493" s="96">
        <f t="shared" si="96"/>
        <v>1984500</v>
      </c>
      <c r="BS493" s="96">
        <f t="shared" si="97"/>
        <v>367500</v>
      </c>
      <c r="BT493" s="96">
        <f t="shared" si="98"/>
        <v>1102500</v>
      </c>
      <c r="BU493" s="98">
        <f t="shared" si="99"/>
        <v>0</v>
      </c>
      <c r="BV493" s="77">
        <f t="shared" si="100"/>
        <v>4636230</v>
      </c>
      <c r="BW493" s="9"/>
      <c r="BX493" s="9"/>
      <c r="BY493" s="9"/>
      <c r="BZ493" s="9"/>
      <c r="CA493" s="9"/>
      <c r="CB493" s="9"/>
      <c r="CC493" s="9"/>
      <c r="CD493" s="9"/>
      <c r="CE493" s="9"/>
      <c r="CF493" s="9"/>
      <c r="CG493" s="9"/>
      <c r="CH493" s="9"/>
      <c r="CI493" s="9"/>
      <c r="CJ493" s="9"/>
      <c r="CK493" s="9"/>
      <c r="CL493" s="9"/>
      <c r="CM493" s="9"/>
      <c r="CN493" s="9"/>
      <c r="CO493" s="9"/>
      <c r="CP493" s="9"/>
    </row>
    <row r="494" spans="1:94" ht="20.25" hidden="1" customHeight="1" x14ac:dyDescent="0.35">
      <c r="A494" s="79">
        <v>472</v>
      </c>
      <c r="B494" s="79" t="s">
        <v>35</v>
      </c>
      <c r="C494" s="80" t="s">
        <v>355</v>
      </c>
      <c r="D494" s="80" t="str">
        <f t="shared" si="68"/>
        <v>MANO DE OBRA|ENGRANAJE DE TERCERA MARCHA EJE DE ENTRADA</v>
      </c>
      <c r="E494" s="81" t="s">
        <v>10</v>
      </c>
      <c r="F494" s="82">
        <v>1</v>
      </c>
      <c r="G494" s="83">
        <v>1120017.5552467529</v>
      </c>
      <c r="H494" s="84">
        <f t="shared" si="101"/>
        <v>1332820.8907436358</v>
      </c>
      <c r="I494" s="84">
        <v>1120017.5552467529</v>
      </c>
      <c r="J494" s="84">
        <f t="shared" si="102"/>
        <v>1332820.8907436358</v>
      </c>
      <c r="K494" s="84">
        <v>0.91392000000000007</v>
      </c>
      <c r="L494" s="84">
        <f t="shared" si="103"/>
        <v>1.0875648</v>
      </c>
      <c r="M494" s="84">
        <v>14.633599999999999</v>
      </c>
      <c r="N494" s="84">
        <f t="shared" si="104"/>
        <v>17.413983999999999</v>
      </c>
      <c r="O494" s="84">
        <v>10.88</v>
      </c>
      <c r="P494" s="84">
        <f t="shared" si="105"/>
        <v>12.9472</v>
      </c>
      <c r="Q494" s="84"/>
      <c r="R494" s="84">
        <f t="shared" si="69"/>
        <v>0</v>
      </c>
      <c r="S494" s="86">
        <v>700000</v>
      </c>
      <c r="T494" s="87">
        <f t="shared" si="106"/>
        <v>833000</v>
      </c>
      <c r="U494" s="87">
        <v>700000</v>
      </c>
      <c r="V494" s="87">
        <f t="shared" si="107"/>
        <v>833000</v>
      </c>
      <c r="W494" s="87">
        <v>700000</v>
      </c>
      <c r="X494" s="87">
        <f t="shared" si="108"/>
        <v>833000</v>
      </c>
      <c r="Y494" s="88">
        <v>700000</v>
      </c>
      <c r="Z494" s="87">
        <f t="shared" si="118"/>
        <v>833000</v>
      </c>
      <c r="AA494" s="87">
        <v>700000</v>
      </c>
      <c r="AB494" s="87">
        <f t="shared" si="109"/>
        <v>833000</v>
      </c>
      <c r="AC494" s="87">
        <v>700000</v>
      </c>
      <c r="AD494" s="87">
        <f t="shared" si="110"/>
        <v>833000</v>
      </c>
      <c r="AE494" s="89">
        <v>770000</v>
      </c>
      <c r="AF494" s="90">
        <f t="shared" si="111"/>
        <v>916300</v>
      </c>
      <c r="AG494" s="90">
        <v>770000</v>
      </c>
      <c r="AH494" s="90">
        <f t="shared" si="112"/>
        <v>916300</v>
      </c>
      <c r="AI494" s="90">
        <v>770000</v>
      </c>
      <c r="AJ494" s="90">
        <f t="shared" si="113"/>
        <v>916300</v>
      </c>
      <c r="AK494" s="90">
        <v>770000</v>
      </c>
      <c r="AL494" s="90">
        <f t="shared" si="114"/>
        <v>916300</v>
      </c>
      <c r="AM494" s="90">
        <v>770000</v>
      </c>
      <c r="AN494" s="90">
        <f t="shared" si="115"/>
        <v>916300</v>
      </c>
      <c r="AO494" s="90">
        <v>770000</v>
      </c>
      <c r="AP494" s="91">
        <f t="shared" si="116"/>
        <v>916300</v>
      </c>
      <c r="AQ494" s="92">
        <f t="shared" si="70"/>
        <v>863339.18508225086</v>
      </c>
      <c r="AR494" s="93">
        <f t="shared" si="71"/>
        <v>1027373.6302478785</v>
      </c>
      <c r="AS494" s="94">
        <f t="shared" si="72"/>
        <v>863339.18508225086</v>
      </c>
      <c r="AT494" s="94">
        <f t="shared" si="73"/>
        <v>1027373.6302478785</v>
      </c>
      <c r="AU494" s="94">
        <f t="shared" si="74"/>
        <v>490000.30463999999</v>
      </c>
      <c r="AV494" s="94">
        <f t="shared" si="75"/>
        <v>583100.36252159998</v>
      </c>
      <c r="AW494" s="94">
        <f t="shared" si="76"/>
        <v>490004.87786666659</v>
      </c>
      <c r="AX494" s="94">
        <f t="shared" si="77"/>
        <v>583105.80466133321</v>
      </c>
      <c r="AY494" s="94">
        <f t="shared" si="78"/>
        <v>490003.62666666665</v>
      </c>
      <c r="AZ494" s="94">
        <f t="shared" si="79"/>
        <v>583104.31573333323</v>
      </c>
      <c r="BA494" s="94">
        <f t="shared" si="80"/>
        <v>735000</v>
      </c>
      <c r="BB494" s="95">
        <f t="shared" si="81"/>
        <v>874650</v>
      </c>
      <c r="BC494" s="23"/>
      <c r="BD494" s="96">
        <f t="shared" si="82"/>
        <v>828703</v>
      </c>
      <c r="BE494" s="96">
        <f t="shared" si="83"/>
        <v>828703</v>
      </c>
      <c r="BF494" s="96">
        <f t="shared" si="84"/>
        <v>3</v>
      </c>
      <c r="BG494" s="96">
        <f t="shared" si="85"/>
        <v>44</v>
      </c>
      <c r="BH494" s="96">
        <f t="shared" si="86"/>
        <v>33</v>
      </c>
      <c r="BI494" s="96">
        <f t="shared" si="87"/>
        <v>733333</v>
      </c>
      <c r="BJ494" s="97">
        <f t="shared" si="88"/>
        <v>863339</v>
      </c>
      <c r="BK494" s="96">
        <f t="shared" si="89"/>
        <v>863339</v>
      </c>
      <c r="BL494" s="96">
        <f t="shared" si="90"/>
        <v>490000</v>
      </c>
      <c r="BM494" s="96">
        <f t="shared" si="91"/>
        <v>490005</v>
      </c>
      <c r="BN494" s="96">
        <f t="shared" si="92"/>
        <v>490004</v>
      </c>
      <c r="BO494" s="96">
        <f t="shared" si="93"/>
        <v>735000</v>
      </c>
      <c r="BP494" s="97">
        <f t="shared" si="94"/>
        <v>735000</v>
      </c>
      <c r="BQ494" s="96">
        <f t="shared" si="95"/>
        <v>735000</v>
      </c>
      <c r="BR494" s="96">
        <f t="shared" si="96"/>
        <v>735000</v>
      </c>
      <c r="BS494" s="96">
        <f t="shared" si="97"/>
        <v>735000</v>
      </c>
      <c r="BT494" s="96">
        <f t="shared" si="98"/>
        <v>735000</v>
      </c>
      <c r="BU494" s="98">
        <f t="shared" si="99"/>
        <v>735000</v>
      </c>
      <c r="BV494" s="77">
        <f t="shared" si="100"/>
        <v>4410000</v>
      </c>
      <c r="BW494" s="9"/>
      <c r="BX494" s="9"/>
      <c r="BY494" s="9"/>
      <c r="BZ494" s="9"/>
      <c r="CA494" s="9"/>
      <c r="CB494" s="9"/>
      <c r="CC494" s="9"/>
      <c r="CD494" s="9"/>
      <c r="CE494" s="9"/>
      <c r="CF494" s="9"/>
      <c r="CG494" s="9"/>
      <c r="CH494" s="9"/>
      <c r="CI494" s="9"/>
      <c r="CJ494" s="9"/>
      <c r="CK494" s="9"/>
      <c r="CL494" s="9"/>
      <c r="CM494" s="9"/>
      <c r="CN494" s="9"/>
      <c r="CO494" s="9"/>
      <c r="CP494" s="9"/>
    </row>
    <row r="495" spans="1:94" ht="20.25" hidden="1" customHeight="1" x14ac:dyDescent="0.35">
      <c r="A495" s="99">
        <v>473</v>
      </c>
      <c r="B495" s="99" t="s">
        <v>21</v>
      </c>
      <c r="C495" s="80" t="s">
        <v>355</v>
      </c>
      <c r="D495" s="80" t="str">
        <f t="shared" si="68"/>
        <v>REPUESTOS|ENGRANAJE DE TERCERA MARCHA EJE DE ENTRADA</v>
      </c>
      <c r="E495" s="81" t="s">
        <v>84</v>
      </c>
      <c r="F495" s="82">
        <v>1</v>
      </c>
      <c r="G495" s="83">
        <v>717846.59784220404</v>
      </c>
      <c r="H495" s="84">
        <f t="shared" si="101"/>
        <v>854237.45143222273</v>
      </c>
      <c r="I495" s="84">
        <v>890789.15632230998</v>
      </c>
      <c r="J495" s="84">
        <f t="shared" si="102"/>
        <v>1060039.0960235489</v>
      </c>
      <c r="K495" s="84">
        <v>0.91392000000000007</v>
      </c>
      <c r="L495" s="84">
        <f t="shared" si="103"/>
        <v>1.0875648</v>
      </c>
      <c r="M495" s="84">
        <v>18.289280000000002</v>
      </c>
      <c r="N495" s="84">
        <f t="shared" si="104"/>
        <v>21.764243199999999</v>
      </c>
      <c r="O495" s="84">
        <v>14.144000000000002</v>
      </c>
      <c r="P495" s="84">
        <f t="shared" si="105"/>
        <v>16.83136</v>
      </c>
      <c r="Q495" s="84"/>
      <c r="R495" s="84">
        <f t="shared" si="69"/>
        <v>0</v>
      </c>
      <c r="S495" s="86">
        <v>450000</v>
      </c>
      <c r="T495" s="87">
        <f t="shared" si="106"/>
        <v>535500</v>
      </c>
      <c r="U495" s="87">
        <v>589000</v>
      </c>
      <c r="V495" s="87">
        <f t="shared" si="107"/>
        <v>700910</v>
      </c>
      <c r="W495" s="87">
        <v>500000</v>
      </c>
      <c r="X495" s="87">
        <f t="shared" si="108"/>
        <v>595000</v>
      </c>
      <c r="Y495" s="88">
        <v>1800000</v>
      </c>
      <c r="Z495" s="87">
        <f t="shared" si="118"/>
        <v>2142000</v>
      </c>
      <c r="AA495" s="87">
        <v>1050000</v>
      </c>
      <c r="AB495" s="87">
        <f t="shared" si="109"/>
        <v>1249500</v>
      </c>
      <c r="AC495" s="87"/>
      <c r="AD495" s="87">
        <f t="shared" si="110"/>
        <v>0</v>
      </c>
      <c r="AE495" s="89">
        <v>495000</v>
      </c>
      <c r="AF495" s="90">
        <f t="shared" si="111"/>
        <v>589050</v>
      </c>
      <c r="AG495" s="90">
        <v>647900</v>
      </c>
      <c r="AH495" s="90">
        <f t="shared" si="112"/>
        <v>771001</v>
      </c>
      <c r="AI495" s="90">
        <v>550000</v>
      </c>
      <c r="AJ495" s="90">
        <f t="shared" si="113"/>
        <v>654500</v>
      </c>
      <c r="AK495" s="90">
        <v>1980000</v>
      </c>
      <c r="AL495" s="90">
        <f t="shared" si="114"/>
        <v>2356200</v>
      </c>
      <c r="AM495" s="90">
        <v>1155000</v>
      </c>
      <c r="AN495" s="90">
        <f t="shared" si="115"/>
        <v>1374450</v>
      </c>
      <c r="AO495" s="90"/>
      <c r="AP495" s="91">
        <f t="shared" si="116"/>
        <v>0</v>
      </c>
      <c r="AQ495" s="92">
        <f t="shared" si="70"/>
        <v>554282.19928073464</v>
      </c>
      <c r="AR495" s="93">
        <f t="shared" si="71"/>
        <v>659595.81714407424</v>
      </c>
      <c r="AS495" s="94">
        <f t="shared" si="72"/>
        <v>709229.71877410321</v>
      </c>
      <c r="AT495" s="94">
        <f t="shared" si="73"/>
        <v>843983.3653411828</v>
      </c>
      <c r="AU495" s="94">
        <f t="shared" si="74"/>
        <v>350000.30463999999</v>
      </c>
      <c r="AV495" s="94">
        <f t="shared" si="75"/>
        <v>416500.36252159998</v>
      </c>
      <c r="AW495" s="94">
        <f t="shared" si="76"/>
        <v>1260006.0964266667</v>
      </c>
      <c r="AX495" s="94">
        <f t="shared" si="77"/>
        <v>1499407.2547477332</v>
      </c>
      <c r="AY495" s="94">
        <f t="shared" si="78"/>
        <v>735004.71466666681</v>
      </c>
      <c r="AZ495" s="94">
        <f t="shared" si="79"/>
        <v>874655.61045333347</v>
      </c>
      <c r="BA495" s="94" t="e">
        <f t="shared" si="80"/>
        <v>#DIV/0!</v>
      </c>
      <c r="BB495" s="95" t="e">
        <f t="shared" si="81"/>
        <v>#DIV/0!</v>
      </c>
      <c r="BC495" s="23"/>
      <c r="BD495" s="96">
        <f t="shared" si="82"/>
        <v>532342</v>
      </c>
      <c r="BE495" s="96">
        <f t="shared" si="83"/>
        <v>687468</v>
      </c>
      <c r="BF495" s="96">
        <f t="shared" si="84"/>
        <v>3</v>
      </c>
      <c r="BG495" s="96">
        <f t="shared" si="85"/>
        <v>55</v>
      </c>
      <c r="BH495" s="96">
        <f t="shared" si="86"/>
        <v>42</v>
      </c>
      <c r="BI495" s="96">
        <f t="shared" si="87"/>
        <v>0</v>
      </c>
      <c r="BJ495" s="97">
        <f t="shared" si="88"/>
        <v>554282</v>
      </c>
      <c r="BK495" s="96">
        <f t="shared" si="89"/>
        <v>709230</v>
      </c>
      <c r="BL495" s="96">
        <f t="shared" si="90"/>
        <v>350000</v>
      </c>
      <c r="BM495" s="96">
        <f t="shared" si="91"/>
        <v>1260006</v>
      </c>
      <c r="BN495" s="96">
        <f t="shared" si="92"/>
        <v>735005</v>
      </c>
      <c r="BO495" s="96">
        <f t="shared" si="93"/>
        <v>0</v>
      </c>
      <c r="BP495" s="97">
        <f t="shared" si="94"/>
        <v>472500</v>
      </c>
      <c r="BQ495" s="96">
        <f t="shared" si="95"/>
        <v>709230</v>
      </c>
      <c r="BR495" s="96">
        <f t="shared" si="96"/>
        <v>525000</v>
      </c>
      <c r="BS495" s="96">
        <f t="shared" si="97"/>
        <v>1890000</v>
      </c>
      <c r="BT495" s="96">
        <f t="shared" si="98"/>
        <v>1102500</v>
      </c>
      <c r="BU495" s="98">
        <f t="shared" si="99"/>
        <v>0</v>
      </c>
      <c r="BV495" s="77">
        <f t="shared" si="100"/>
        <v>4699230</v>
      </c>
      <c r="BW495" s="9"/>
      <c r="BX495" s="9"/>
      <c r="BY495" s="9"/>
      <c r="BZ495" s="9"/>
      <c r="CA495" s="9"/>
      <c r="CB495" s="9"/>
      <c r="CC495" s="9"/>
      <c r="CD495" s="9"/>
      <c r="CE495" s="9"/>
      <c r="CF495" s="9"/>
      <c r="CG495" s="9"/>
      <c r="CH495" s="9"/>
      <c r="CI495" s="9"/>
      <c r="CJ495" s="9"/>
      <c r="CK495" s="9"/>
      <c r="CL495" s="9"/>
      <c r="CM495" s="9"/>
      <c r="CN495" s="9"/>
      <c r="CO495" s="9"/>
      <c r="CP495" s="9"/>
    </row>
    <row r="496" spans="1:94" ht="20.25" hidden="1" customHeight="1" x14ac:dyDescent="0.35">
      <c r="A496" s="79">
        <v>474</v>
      </c>
      <c r="B496" s="79" t="s">
        <v>35</v>
      </c>
      <c r="C496" s="80" t="s">
        <v>356</v>
      </c>
      <c r="D496" s="80" t="str">
        <f t="shared" si="68"/>
        <v>MANO DE OBRA|ENGRANAJE DEL LADO DEL DIFERENCIAL</v>
      </c>
      <c r="E496" s="81" t="s">
        <v>10</v>
      </c>
      <c r="F496" s="82">
        <v>1</v>
      </c>
      <c r="G496" s="83">
        <v>358406.07486925798</v>
      </c>
      <c r="H496" s="84">
        <f t="shared" si="101"/>
        <v>426503.22909441695</v>
      </c>
      <c r="I496" s="84">
        <v>358406.07486925798</v>
      </c>
      <c r="J496" s="84">
        <f t="shared" si="102"/>
        <v>426503.22909441695</v>
      </c>
      <c r="K496" s="84">
        <v>0.91392000000000007</v>
      </c>
      <c r="L496" s="84">
        <f t="shared" si="103"/>
        <v>1.0875648</v>
      </c>
      <c r="M496" s="84">
        <v>14.633599999999999</v>
      </c>
      <c r="N496" s="84">
        <f t="shared" si="104"/>
        <v>17.413983999999999</v>
      </c>
      <c r="O496" s="84">
        <v>10.88</v>
      </c>
      <c r="P496" s="84">
        <f t="shared" si="105"/>
        <v>12.9472</v>
      </c>
      <c r="Q496" s="84"/>
      <c r="R496" s="84">
        <f t="shared" si="69"/>
        <v>0</v>
      </c>
      <c r="S496" s="86">
        <v>525000</v>
      </c>
      <c r="T496" s="87">
        <f t="shared" si="106"/>
        <v>624750</v>
      </c>
      <c r="U496" s="87">
        <v>525000</v>
      </c>
      <c r="V496" s="87">
        <f t="shared" si="107"/>
        <v>624750</v>
      </c>
      <c r="W496" s="87">
        <v>525000</v>
      </c>
      <c r="X496" s="87">
        <f t="shared" si="108"/>
        <v>624750</v>
      </c>
      <c r="Y496" s="88">
        <v>525000</v>
      </c>
      <c r="Z496" s="87">
        <f t="shared" si="118"/>
        <v>624750</v>
      </c>
      <c r="AA496" s="87">
        <v>525000</v>
      </c>
      <c r="AB496" s="87">
        <f t="shared" si="109"/>
        <v>624750</v>
      </c>
      <c r="AC496" s="87">
        <v>525000</v>
      </c>
      <c r="AD496" s="87">
        <f t="shared" si="110"/>
        <v>624750</v>
      </c>
      <c r="AE496" s="89">
        <v>577500</v>
      </c>
      <c r="AF496" s="90">
        <f t="shared" si="111"/>
        <v>687225</v>
      </c>
      <c r="AG496" s="90">
        <v>577500</v>
      </c>
      <c r="AH496" s="90">
        <f t="shared" si="112"/>
        <v>687225</v>
      </c>
      <c r="AI496" s="90">
        <v>577500</v>
      </c>
      <c r="AJ496" s="90">
        <f t="shared" si="113"/>
        <v>687225</v>
      </c>
      <c r="AK496" s="90">
        <v>577500</v>
      </c>
      <c r="AL496" s="90">
        <f t="shared" si="114"/>
        <v>687225</v>
      </c>
      <c r="AM496" s="90">
        <v>577500</v>
      </c>
      <c r="AN496" s="90">
        <f t="shared" si="115"/>
        <v>687225</v>
      </c>
      <c r="AO496" s="90">
        <v>577500</v>
      </c>
      <c r="AP496" s="91">
        <f t="shared" si="116"/>
        <v>687225</v>
      </c>
      <c r="AQ496" s="92">
        <f t="shared" si="70"/>
        <v>486968.69162308594</v>
      </c>
      <c r="AR496" s="93">
        <f t="shared" si="71"/>
        <v>579492.7430314722</v>
      </c>
      <c r="AS496" s="94">
        <f t="shared" si="72"/>
        <v>486968.69162308594</v>
      </c>
      <c r="AT496" s="94">
        <f t="shared" si="73"/>
        <v>579492.7430314722</v>
      </c>
      <c r="AU496" s="94">
        <f t="shared" si="74"/>
        <v>367500.30463999999</v>
      </c>
      <c r="AV496" s="94">
        <f t="shared" si="75"/>
        <v>437325.36252159998</v>
      </c>
      <c r="AW496" s="94">
        <f t="shared" si="76"/>
        <v>367504.87786666659</v>
      </c>
      <c r="AX496" s="94">
        <f t="shared" si="77"/>
        <v>437330.80466133321</v>
      </c>
      <c r="AY496" s="94">
        <f t="shared" si="78"/>
        <v>367503.62666666665</v>
      </c>
      <c r="AZ496" s="94">
        <f t="shared" si="79"/>
        <v>437329.31573333329</v>
      </c>
      <c r="BA496" s="94">
        <f t="shared" si="80"/>
        <v>551250</v>
      </c>
      <c r="BB496" s="95">
        <f t="shared" si="81"/>
        <v>655987.5</v>
      </c>
      <c r="BC496" s="23"/>
      <c r="BD496" s="96">
        <f t="shared" si="82"/>
        <v>466817</v>
      </c>
      <c r="BE496" s="96">
        <f t="shared" si="83"/>
        <v>466817</v>
      </c>
      <c r="BF496" s="96">
        <f t="shared" si="84"/>
        <v>3</v>
      </c>
      <c r="BG496" s="96">
        <f t="shared" si="85"/>
        <v>44</v>
      </c>
      <c r="BH496" s="96">
        <f t="shared" si="86"/>
        <v>33</v>
      </c>
      <c r="BI496" s="96">
        <f t="shared" si="87"/>
        <v>550000</v>
      </c>
      <c r="BJ496" s="97">
        <f t="shared" si="88"/>
        <v>486969</v>
      </c>
      <c r="BK496" s="96">
        <f t="shared" si="89"/>
        <v>486969</v>
      </c>
      <c r="BL496" s="96">
        <f t="shared" si="90"/>
        <v>367500</v>
      </c>
      <c r="BM496" s="96">
        <f t="shared" si="91"/>
        <v>367505</v>
      </c>
      <c r="BN496" s="96">
        <f t="shared" si="92"/>
        <v>367504</v>
      </c>
      <c r="BO496" s="96">
        <f t="shared" si="93"/>
        <v>551250</v>
      </c>
      <c r="BP496" s="97">
        <f t="shared" si="94"/>
        <v>486969</v>
      </c>
      <c r="BQ496" s="96">
        <f t="shared" si="95"/>
        <v>486969</v>
      </c>
      <c r="BR496" s="96">
        <f t="shared" si="96"/>
        <v>551250</v>
      </c>
      <c r="BS496" s="96">
        <f t="shared" si="97"/>
        <v>551250</v>
      </c>
      <c r="BT496" s="96">
        <f t="shared" si="98"/>
        <v>551250</v>
      </c>
      <c r="BU496" s="98">
        <f t="shared" si="99"/>
        <v>551250</v>
      </c>
      <c r="BV496" s="77">
        <f t="shared" si="100"/>
        <v>3178938</v>
      </c>
      <c r="BW496" s="9"/>
      <c r="BX496" s="9"/>
      <c r="BY496" s="9"/>
      <c r="BZ496" s="9"/>
      <c r="CA496" s="9"/>
      <c r="CB496" s="9"/>
      <c r="CC496" s="9"/>
      <c r="CD496" s="9"/>
      <c r="CE496" s="9"/>
      <c r="CF496" s="9"/>
      <c r="CG496" s="9"/>
      <c r="CH496" s="9"/>
      <c r="CI496" s="9"/>
      <c r="CJ496" s="9"/>
      <c r="CK496" s="9"/>
      <c r="CL496" s="9"/>
      <c r="CM496" s="9"/>
      <c r="CN496" s="9"/>
      <c r="CO496" s="9"/>
      <c r="CP496" s="9"/>
    </row>
    <row r="497" spans="1:94" ht="20.25" hidden="1" customHeight="1" x14ac:dyDescent="0.35">
      <c r="A497" s="99">
        <v>475</v>
      </c>
      <c r="B497" s="99" t="s">
        <v>21</v>
      </c>
      <c r="C497" s="80" t="s">
        <v>356</v>
      </c>
      <c r="D497" s="80" t="str">
        <f t="shared" si="68"/>
        <v>REPUESTOS|ENGRANAJE DEL LADO DEL DIFERENCIAL</v>
      </c>
      <c r="E497" s="81" t="s">
        <v>84</v>
      </c>
      <c r="F497" s="82">
        <v>1</v>
      </c>
      <c r="G497" s="83">
        <v>464486.29219693004</v>
      </c>
      <c r="H497" s="84">
        <f t="shared" si="101"/>
        <v>552738.68771434668</v>
      </c>
      <c r="I497" s="84">
        <v>637428.83966570906</v>
      </c>
      <c r="J497" s="84">
        <f t="shared" si="102"/>
        <v>758540.31920219376</v>
      </c>
      <c r="K497" s="84">
        <v>0.91392000000000007</v>
      </c>
      <c r="L497" s="84">
        <f t="shared" si="103"/>
        <v>1.0875648</v>
      </c>
      <c r="M497" s="84">
        <v>16.461440000000003</v>
      </c>
      <c r="N497" s="84">
        <f t="shared" si="104"/>
        <v>19.589113600000005</v>
      </c>
      <c r="O497" s="84">
        <v>14.144000000000002</v>
      </c>
      <c r="P497" s="84">
        <f t="shared" si="105"/>
        <v>16.83136</v>
      </c>
      <c r="Q497" s="84"/>
      <c r="R497" s="84">
        <f t="shared" si="69"/>
        <v>0</v>
      </c>
      <c r="S497" s="86">
        <v>450000</v>
      </c>
      <c r="T497" s="87">
        <f t="shared" si="106"/>
        <v>535500</v>
      </c>
      <c r="U497" s="87">
        <v>589000</v>
      </c>
      <c r="V497" s="87">
        <f t="shared" si="107"/>
        <v>700910</v>
      </c>
      <c r="W497" s="87">
        <v>340000</v>
      </c>
      <c r="X497" s="87">
        <f t="shared" si="108"/>
        <v>404600</v>
      </c>
      <c r="Y497" s="88">
        <v>1300000</v>
      </c>
      <c r="Z497" s="87">
        <f t="shared" si="118"/>
        <v>1547000</v>
      </c>
      <c r="AA497" s="87">
        <v>1356000</v>
      </c>
      <c r="AB497" s="87">
        <f t="shared" si="109"/>
        <v>1613640</v>
      </c>
      <c r="AC497" s="87">
        <v>2850000</v>
      </c>
      <c r="AD497" s="87">
        <f t="shared" si="110"/>
        <v>3391500</v>
      </c>
      <c r="AE497" s="89">
        <v>495000</v>
      </c>
      <c r="AF497" s="90">
        <f t="shared" si="111"/>
        <v>589050</v>
      </c>
      <c r="AG497" s="90">
        <v>647900</v>
      </c>
      <c r="AH497" s="90">
        <f t="shared" si="112"/>
        <v>771001</v>
      </c>
      <c r="AI497" s="90">
        <v>374000</v>
      </c>
      <c r="AJ497" s="90">
        <f t="shared" si="113"/>
        <v>445060</v>
      </c>
      <c r="AK497" s="90">
        <v>1430000</v>
      </c>
      <c r="AL497" s="90">
        <f t="shared" si="114"/>
        <v>1701700</v>
      </c>
      <c r="AM497" s="90">
        <v>1491600</v>
      </c>
      <c r="AN497" s="90">
        <f t="shared" si="115"/>
        <v>1775004</v>
      </c>
      <c r="AO497" s="90">
        <v>3135000</v>
      </c>
      <c r="AP497" s="91">
        <f t="shared" si="116"/>
        <v>3730650</v>
      </c>
      <c r="AQ497" s="92">
        <f t="shared" si="70"/>
        <v>469828.76406564331</v>
      </c>
      <c r="AR497" s="93">
        <f t="shared" si="71"/>
        <v>559096.22923811548</v>
      </c>
      <c r="AS497" s="94">
        <f t="shared" si="72"/>
        <v>624776.27988856973</v>
      </c>
      <c r="AT497" s="94">
        <f t="shared" si="73"/>
        <v>743483.773067398</v>
      </c>
      <c r="AU497" s="94">
        <f t="shared" si="74"/>
        <v>238000.30463999999</v>
      </c>
      <c r="AV497" s="94">
        <f t="shared" si="75"/>
        <v>283220.36252159998</v>
      </c>
      <c r="AW497" s="94">
        <f t="shared" si="76"/>
        <v>910005.48714666662</v>
      </c>
      <c r="AX497" s="94">
        <f t="shared" si="77"/>
        <v>1082906.5297045333</v>
      </c>
      <c r="AY497" s="94">
        <f t="shared" si="78"/>
        <v>949204.71466666681</v>
      </c>
      <c r="AZ497" s="94">
        <f t="shared" si="79"/>
        <v>1129553.6104533335</v>
      </c>
      <c r="BA497" s="94">
        <f t="shared" si="80"/>
        <v>2992500</v>
      </c>
      <c r="BB497" s="95">
        <f t="shared" si="81"/>
        <v>3561075</v>
      </c>
      <c r="BC497" s="23"/>
      <c r="BD497" s="96">
        <f t="shared" si="82"/>
        <v>469092</v>
      </c>
      <c r="BE497" s="96">
        <f t="shared" si="83"/>
        <v>623695</v>
      </c>
      <c r="BF497" s="96">
        <f t="shared" si="84"/>
        <v>3</v>
      </c>
      <c r="BG497" s="96">
        <f t="shared" si="85"/>
        <v>49</v>
      </c>
      <c r="BH497" s="96">
        <f t="shared" si="86"/>
        <v>42</v>
      </c>
      <c r="BI497" s="96">
        <f t="shared" si="87"/>
        <v>2985714</v>
      </c>
      <c r="BJ497" s="97">
        <f t="shared" si="88"/>
        <v>469829</v>
      </c>
      <c r="BK497" s="96">
        <f t="shared" si="89"/>
        <v>624776</v>
      </c>
      <c r="BL497" s="96">
        <f t="shared" si="90"/>
        <v>238000</v>
      </c>
      <c r="BM497" s="96">
        <f t="shared" si="91"/>
        <v>910005</v>
      </c>
      <c r="BN497" s="96">
        <f t="shared" si="92"/>
        <v>949205</v>
      </c>
      <c r="BO497" s="96">
        <f t="shared" si="93"/>
        <v>2992500</v>
      </c>
      <c r="BP497" s="97">
        <f t="shared" si="94"/>
        <v>469829</v>
      </c>
      <c r="BQ497" s="96">
        <f t="shared" si="95"/>
        <v>624776</v>
      </c>
      <c r="BR497" s="96">
        <f t="shared" si="96"/>
        <v>357000</v>
      </c>
      <c r="BS497" s="96">
        <f t="shared" si="97"/>
        <v>1365000</v>
      </c>
      <c r="BT497" s="96">
        <f t="shared" si="98"/>
        <v>1423800</v>
      </c>
      <c r="BU497" s="98">
        <f t="shared" si="99"/>
        <v>2992500</v>
      </c>
      <c r="BV497" s="77">
        <f t="shared" si="100"/>
        <v>7232905</v>
      </c>
      <c r="BW497" s="9"/>
      <c r="BX497" s="9"/>
      <c r="BY497" s="9"/>
      <c r="BZ497" s="9"/>
      <c r="CA497" s="9"/>
      <c r="CB497" s="9"/>
      <c r="CC497" s="9"/>
      <c r="CD497" s="9"/>
      <c r="CE497" s="9"/>
      <c r="CF497" s="9"/>
      <c r="CG497" s="9"/>
      <c r="CH497" s="9"/>
      <c r="CI497" s="9"/>
      <c r="CJ497" s="9"/>
      <c r="CK497" s="9"/>
      <c r="CL497" s="9"/>
      <c r="CM497" s="9"/>
      <c r="CN497" s="9"/>
      <c r="CO497" s="9"/>
      <c r="CP497" s="9"/>
    </row>
    <row r="498" spans="1:94" ht="20.25" hidden="1" customHeight="1" x14ac:dyDescent="0.35">
      <c r="A498" s="79">
        <v>476</v>
      </c>
      <c r="B498" s="79" t="s">
        <v>35</v>
      </c>
      <c r="C498" s="80" t="s">
        <v>357</v>
      </c>
      <c r="D498" s="80" t="str">
        <f t="shared" si="68"/>
        <v>MANO DE OBRA|ENGRANAJE DEL VELOCIMETRO</v>
      </c>
      <c r="E498" s="81" t="s">
        <v>10</v>
      </c>
      <c r="F498" s="82">
        <v>1</v>
      </c>
      <c r="G498" s="83">
        <v>1120017.5552467529</v>
      </c>
      <c r="H498" s="84">
        <f t="shared" si="101"/>
        <v>1332820.8907436358</v>
      </c>
      <c r="I498" s="84">
        <v>1120017.5552467529</v>
      </c>
      <c r="J498" s="84">
        <f t="shared" si="102"/>
        <v>1332820.8907436358</v>
      </c>
      <c r="K498" s="84">
        <v>0.91392000000000007</v>
      </c>
      <c r="L498" s="84">
        <f t="shared" si="103"/>
        <v>1.0875648</v>
      </c>
      <c r="M498" s="84">
        <v>14.633599999999999</v>
      </c>
      <c r="N498" s="84">
        <f t="shared" si="104"/>
        <v>17.413983999999999</v>
      </c>
      <c r="O498" s="84">
        <v>10.88</v>
      </c>
      <c r="P498" s="84">
        <f t="shared" si="105"/>
        <v>12.9472</v>
      </c>
      <c r="Q498" s="84"/>
      <c r="R498" s="84">
        <f t="shared" si="69"/>
        <v>0</v>
      </c>
      <c r="S498" s="86">
        <v>525000</v>
      </c>
      <c r="T498" s="87">
        <f t="shared" si="106"/>
        <v>624750</v>
      </c>
      <c r="U498" s="87">
        <v>525000</v>
      </c>
      <c r="V498" s="87">
        <f t="shared" si="107"/>
        <v>624750</v>
      </c>
      <c r="W498" s="87">
        <v>525000</v>
      </c>
      <c r="X498" s="87">
        <f t="shared" si="108"/>
        <v>624750</v>
      </c>
      <c r="Y498" s="88">
        <v>525000</v>
      </c>
      <c r="Z498" s="87">
        <f t="shared" si="118"/>
        <v>624750</v>
      </c>
      <c r="AA498" s="87">
        <v>525000</v>
      </c>
      <c r="AB498" s="87">
        <f t="shared" si="109"/>
        <v>624750</v>
      </c>
      <c r="AC498" s="87">
        <v>525000</v>
      </c>
      <c r="AD498" s="87">
        <f t="shared" si="110"/>
        <v>624750</v>
      </c>
      <c r="AE498" s="89">
        <v>577500</v>
      </c>
      <c r="AF498" s="90">
        <f t="shared" si="111"/>
        <v>687225</v>
      </c>
      <c r="AG498" s="90">
        <v>577500</v>
      </c>
      <c r="AH498" s="90">
        <f t="shared" si="112"/>
        <v>687225</v>
      </c>
      <c r="AI498" s="90">
        <v>577500</v>
      </c>
      <c r="AJ498" s="90">
        <f t="shared" si="113"/>
        <v>687225</v>
      </c>
      <c r="AK498" s="90">
        <v>577500</v>
      </c>
      <c r="AL498" s="90">
        <f t="shared" si="114"/>
        <v>687225</v>
      </c>
      <c r="AM498" s="90">
        <v>577500</v>
      </c>
      <c r="AN498" s="90">
        <f t="shared" si="115"/>
        <v>687225</v>
      </c>
      <c r="AO498" s="90">
        <v>577500</v>
      </c>
      <c r="AP498" s="91">
        <f t="shared" si="116"/>
        <v>687225</v>
      </c>
      <c r="AQ498" s="92">
        <f t="shared" si="70"/>
        <v>740839.18508225086</v>
      </c>
      <c r="AR498" s="93">
        <f t="shared" si="71"/>
        <v>881598.63024787849</v>
      </c>
      <c r="AS498" s="94">
        <f t="shared" si="72"/>
        <v>740839.18508225086</v>
      </c>
      <c r="AT498" s="94">
        <f t="shared" si="73"/>
        <v>881598.63024787849</v>
      </c>
      <c r="AU498" s="94">
        <f t="shared" si="74"/>
        <v>367500.30463999999</v>
      </c>
      <c r="AV498" s="94">
        <f t="shared" si="75"/>
        <v>437325.36252159998</v>
      </c>
      <c r="AW498" s="94">
        <f t="shared" si="76"/>
        <v>367504.87786666659</v>
      </c>
      <c r="AX498" s="94">
        <f t="shared" si="77"/>
        <v>437330.80466133321</v>
      </c>
      <c r="AY498" s="94">
        <f t="shared" si="78"/>
        <v>367503.62666666665</v>
      </c>
      <c r="AZ498" s="94">
        <f t="shared" si="79"/>
        <v>437329.31573333329</v>
      </c>
      <c r="BA498" s="94">
        <f t="shared" si="80"/>
        <v>551250</v>
      </c>
      <c r="BB498" s="95">
        <f t="shared" si="81"/>
        <v>655987.5</v>
      </c>
      <c r="BC498" s="23"/>
      <c r="BD498" s="96">
        <f t="shared" si="82"/>
        <v>662368</v>
      </c>
      <c r="BE498" s="96">
        <f t="shared" si="83"/>
        <v>662368</v>
      </c>
      <c r="BF498" s="96">
        <f t="shared" si="84"/>
        <v>3</v>
      </c>
      <c r="BG498" s="96">
        <f t="shared" si="85"/>
        <v>44</v>
      </c>
      <c r="BH498" s="96">
        <f t="shared" si="86"/>
        <v>33</v>
      </c>
      <c r="BI498" s="96">
        <f t="shared" si="87"/>
        <v>550000</v>
      </c>
      <c r="BJ498" s="97">
        <f t="shared" si="88"/>
        <v>740839</v>
      </c>
      <c r="BK498" s="96">
        <f t="shared" si="89"/>
        <v>740839</v>
      </c>
      <c r="BL498" s="96">
        <f t="shared" si="90"/>
        <v>367500</v>
      </c>
      <c r="BM498" s="96">
        <f t="shared" si="91"/>
        <v>367505</v>
      </c>
      <c r="BN498" s="96">
        <f t="shared" si="92"/>
        <v>367504</v>
      </c>
      <c r="BO498" s="96">
        <f t="shared" si="93"/>
        <v>551250</v>
      </c>
      <c r="BP498" s="97">
        <f t="shared" si="94"/>
        <v>551250</v>
      </c>
      <c r="BQ498" s="96">
        <f t="shared" si="95"/>
        <v>551250</v>
      </c>
      <c r="BR498" s="96">
        <f t="shared" si="96"/>
        <v>551250</v>
      </c>
      <c r="BS498" s="96">
        <f t="shared" si="97"/>
        <v>551250</v>
      </c>
      <c r="BT498" s="96">
        <f t="shared" si="98"/>
        <v>551250</v>
      </c>
      <c r="BU498" s="98">
        <f t="shared" si="99"/>
        <v>551250</v>
      </c>
      <c r="BV498" s="77">
        <f t="shared" si="100"/>
        <v>3307500</v>
      </c>
      <c r="BW498" s="9"/>
      <c r="BX498" s="9"/>
      <c r="BY498" s="9"/>
      <c r="BZ498" s="9"/>
      <c r="CA498" s="9"/>
      <c r="CB498" s="9"/>
      <c r="CC498" s="9"/>
      <c r="CD498" s="9"/>
      <c r="CE498" s="9"/>
      <c r="CF498" s="9"/>
      <c r="CG498" s="9"/>
      <c r="CH498" s="9"/>
      <c r="CI498" s="9"/>
      <c r="CJ498" s="9"/>
      <c r="CK498" s="9"/>
      <c r="CL498" s="9"/>
      <c r="CM498" s="9"/>
      <c r="CN498" s="9"/>
      <c r="CO498" s="9"/>
      <c r="CP498" s="9"/>
    </row>
    <row r="499" spans="1:94" ht="20.25" hidden="1" customHeight="1" x14ac:dyDescent="0.35">
      <c r="A499" s="99">
        <v>477</v>
      </c>
      <c r="B499" s="99" t="s">
        <v>21</v>
      </c>
      <c r="C499" s="80" t="s">
        <v>357</v>
      </c>
      <c r="D499" s="80" t="str">
        <f t="shared" si="68"/>
        <v>REPUESTOS|ENGRANAJE DEL VELOCIMETRO</v>
      </c>
      <c r="E499" s="81" t="s">
        <v>84</v>
      </c>
      <c r="F499" s="82">
        <v>1</v>
      </c>
      <c r="G499" s="83">
        <v>211125.97554032897</v>
      </c>
      <c r="H499" s="84">
        <f t="shared" si="101"/>
        <v>251239.91089299147</v>
      </c>
      <c r="I499" s="84">
        <v>384068.53402043495</v>
      </c>
      <c r="J499" s="84">
        <f t="shared" si="102"/>
        <v>457041.55548431759</v>
      </c>
      <c r="K499" s="84">
        <v>0.91392000000000007</v>
      </c>
      <c r="L499" s="84">
        <f t="shared" si="103"/>
        <v>1.0875648</v>
      </c>
      <c r="M499" s="84">
        <v>18.289280000000002</v>
      </c>
      <c r="N499" s="84">
        <f t="shared" si="104"/>
        <v>21.764243199999999</v>
      </c>
      <c r="O499" s="84">
        <v>14.144000000000002</v>
      </c>
      <c r="P499" s="84">
        <f t="shared" si="105"/>
        <v>16.83136</v>
      </c>
      <c r="Q499" s="84"/>
      <c r="R499" s="84">
        <f t="shared" si="69"/>
        <v>0</v>
      </c>
      <c r="S499" s="86">
        <v>450000</v>
      </c>
      <c r="T499" s="87">
        <f t="shared" si="106"/>
        <v>535500</v>
      </c>
      <c r="U499" s="87">
        <v>589000</v>
      </c>
      <c r="V499" s="87">
        <f t="shared" si="107"/>
        <v>700910</v>
      </c>
      <c r="W499" s="87">
        <v>300000</v>
      </c>
      <c r="X499" s="87">
        <f t="shared" si="108"/>
        <v>357000</v>
      </c>
      <c r="Y499" s="88">
        <v>450000</v>
      </c>
      <c r="Z499" s="87">
        <f t="shared" si="118"/>
        <v>535500</v>
      </c>
      <c r="AA499" s="87">
        <v>450000</v>
      </c>
      <c r="AB499" s="87">
        <f t="shared" si="109"/>
        <v>535500</v>
      </c>
      <c r="AC499" s="87">
        <v>350000</v>
      </c>
      <c r="AD499" s="87">
        <f t="shared" si="110"/>
        <v>416500</v>
      </c>
      <c r="AE499" s="89">
        <v>495000</v>
      </c>
      <c r="AF499" s="90">
        <f t="shared" si="111"/>
        <v>589050</v>
      </c>
      <c r="AG499" s="90">
        <v>647900</v>
      </c>
      <c r="AH499" s="90">
        <f t="shared" si="112"/>
        <v>771001</v>
      </c>
      <c r="AI499" s="90">
        <v>330000</v>
      </c>
      <c r="AJ499" s="90">
        <f t="shared" si="113"/>
        <v>392700</v>
      </c>
      <c r="AK499" s="90">
        <v>495000</v>
      </c>
      <c r="AL499" s="90">
        <f t="shared" si="114"/>
        <v>589050</v>
      </c>
      <c r="AM499" s="90">
        <v>495000</v>
      </c>
      <c r="AN499" s="90">
        <f t="shared" si="115"/>
        <v>589050</v>
      </c>
      <c r="AO499" s="90">
        <v>385000</v>
      </c>
      <c r="AP499" s="91">
        <f t="shared" si="116"/>
        <v>458150</v>
      </c>
      <c r="AQ499" s="92">
        <f t="shared" si="70"/>
        <v>385375.32518010965</v>
      </c>
      <c r="AR499" s="93">
        <f t="shared" si="71"/>
        <v>458596.63696433045</v>
      </c>
      <c r="AS499" s="94">
        <f t="shared" si="72"/>
        <v>540322.84467347839</v>
      </c>
      <c r="AT499" s="94">
        <f t="shared" si="73"/>
        <v>642984.18516143924</v>
      </c>
      <c r="AU499" s="94">
        <f t="shared" si="74"/>
        <v>210000.30463999999</v>
      </c>
      <c r="AV499" s="94">
        <f t="shared" si="75"/>
        <v>249900.36252159998</v>
      </c>
      <c r="AW499" s="94">
        <f t="shared" si="76"/>
        <v>315006.09642666666</v>
      </c>
      <c r="AX499" s="94">
        <f t="shared" si="77"/>
        <v>374857.2547477333</v>
      </c>
      <c r="AY499" s="94">
        <f t="shared" si="78"/>
        <v>315004.71466666664</v>
      </c>
      <c r="AZ499" s="94">
        <f t="shared" si="79"/>
        <v>374855.6104533333</v>
      </c>
      <c r="BA499" s="94">
        <f t="shared" si="80"/>
        <v>367500</v>
      </c>
      <c r="BB499" s="95">
        <f t="shared" si="81"/>
        <v>437325</v>
      </c>
      <c r="BC499" s="23"/>
      <c r="BD499" s="96">
        <f t="shared" si="82"/>
        <v>334115</v>
      </c>
      <c r="BE499" s="96">
        <f t="shared" si="83"/>
        <v>513264</v>
      </c>
      <c r="BF499" s="96">
        <f t="shared" si="84"/>
        <v>3</v>
      </c>
      <c r="BG499" s="96">
        <f t="shared" si="85"/>
        <v>55</v>
      </c>
      <c r="BH499" s="96">
        <f t="shared" si="86"/>
        <v>42</v>
      </c>
      <c r="BI499" s="96">
        <f t="shared" si="87"/>
        <v>366667</v>
      </c>
      <c r="BJ499" s="97">
        <f t="shared" si="88"/>
        <v>385375</v>
      </c>
      <c r="BK499" s="96">
        <f t="shared" si="89"/>
        <v>540323</v>
      </c>
      <c r="BL499" s="96">
        <f t="shared" si="90"/>
        <v>210000</v>
      </c>
      <c r="BM499" s="96">
        <f t="shared" si="91"/>
        <v>315006</v>
      </c>
      <c r="BN499" s="96">
        <f t="shared" si="92"/>
        <v>315005</v>
      </c>
      <c r="BO499" s="96">
        <f t="shared" si="93"/>
        <v>367500</v>
      </c>
      <c r="BP499" s="97">
        <f t="shared" si="94"/>
        <v>472500</v>
      </c>
      <c r="BQ499" s="96">
        <f t="shared" si="95"/>
        <v>540323</v>
      </c>
      <c r="BR499" s="96">
        <f t="shared" si="96"/>
        <v>315000</v>
      </c>
      <c r="BS499" s="96">
        <f t="shared" si="97"/>
        <v>472500</v>
      </c>
      <c r="BT499" s="96">
        <f t="shared" si="98"/>
        <v>472500</v>
      </c>
      <c r="BU499" s="98">
        <f t="shared" si="99"/>
        <v>367500</v>
      </c>
      <c r="BV499" s="77">
        <f t="shared" si="100"/>
        <v>2640323</v>
      </c>
      <c r="BW499" s="9"/>
      <c r="BX499" s="9"/>
      <c r="BY499" s="9"/>
      <c r="BZ499" s="9"/>
      <c r="CA499" s="9"/>
      <c r="CB499" s="9"/>
      <c r="CC499" s="9"/>
      <c r="CD499" s="9"/>
      <c r="CE499" s="9"/>
      <c r="CF499" s="9"/>
      <c r="CG499" s="9"/>
      <c r="CH499" s="9"/>
      <c r="CI499" s="9"/>
      <c r="CJ499" s="9"/>
      <c r="CK499" s="9"/>
      <c r="CL499" s="9"/>
      <c r="CM499" s="9"/>
      <c r="CN499" s="9"/>
      <c r="CO499" s="9"/>
      <c r="CP499" s="9"/>
    </row>
    <row r="500" spans="1:94" ht="20.25" hidden="1" customHeight="1" x14ac:dyDescent="0.35">
      <c r="A500" s="79">
        <v>478</v>
      </c>
      <c r="B500" s="79" t="s">
        <v>35</v>
      </c>
      <c r="C500" s="80" t="s">
        <v>358</v>
      </c>
      <c r="D500" s="80" t="str">
        <f t="shared" si="68"/>
        <v>MANO DE OBRA|ENGRANAJE O PIÑON DIFERENCIAL</v>
      </c>
      <c r="E500" s="81" t="s">
        <v>10</v>
      </c>
      <c r="F500" s="82">
        <v>1</v>
      </c>
      <c r="G500" s="83">
        <v>716811.21377572091</v>
      </c>
      <c r="H500" s="84">
        <f t="shared" si="101"/>
        <v>853005.34439310781</v>
      </c>
      <c r="I500" s="84">
        <v>716811.21377572091</v>
      </c>
      <c r="J500" s="84">
        <f t="shared" si="102"/>
        <v>853005.34439310781</v>
      </c>
      <c r="K500" s="84">
        <v>0.91392000000000007</v>
      </c>
      <c r="L500" s="84">
        <f t="shared" si="103"/>
        <v>1.0875648</v>
      </c>
      <c r="M500" s="84">
        <v>14.633599999999999</v>
      </c>
      <c r="N500" s="84">
        <f t="shared" si="104"/>
        <v>17.413983999999999</v>
      </c>
      <c r="O500" s="84">
        <v>10.88</v>
      </c>
      <c r="P500" s="84">
        <f t="shared" si="105"/>
        <v>12.9472</v>
      </c>
      <c r="Q500" s="84"/>
      <c r="R500" s="84">
        <f t="shared" si="69"/>
        <v>0</v>
      </c>
      <c r="S500" s="86">
        <v>525000</v>
      </c>
      <c r="T500" s="87">
        <f t="shared" si="106"/>
        <v>624750</v>
      </c>
      <c r="U500" s="87">
        <v>525000</v>
      </c>
      <c r="V500" s="87">
        <f t="shared" si="107"/>
        <v>624750</v>
      </c>
      <c r="W500" s="87">
        <v>525000</v>
      </c>
      <c r="X500" s="87">
        <f t="shared" si="108"/>
        <v>624750</v>
      </c>
      <c r="Y500" s="88">
        <v>525000</v>
      </c>
      <c r="Z500" s="87">
        <f t="shared" si="118"/>
        <v>624750</v>
      </c>
      <c r="AA500" s="87">
        <v>525000</v>
      </c>
      <c r="AB500" s="87">
        <f t="shared" si="109"/>
        <v>624750</v>
      </c>
      <c r="AC500" s="87">
        <v>525000</v>
      </c>
      <c r="AD500" s="87">
        <f t="shared" si="110"/>
        <v>624750</v>
      </c>
      <c r="AE500" s="89">
        <v>577500</v>
      </c>
      <c r="AF500" s="90">
        <f t="shared" si="111"/>
        <v>687225</v>
      </c>
      <c r="AG500" s="90">
        <v>577500</v>
      </c>
      <c r="AH500" s="90">
        <f t="shared" si="112"/>
        <v>687225</v>
      </c>
      <c r="AI500" s="90">
        <v>577500</v>
      </c>
      <c r="AJ500" s="90">
        <f t="shared" si="113"/>
        <v>687225</v>
      </c>
      <c r="AK500" s="90">
        <v>577500</v>
      </c>
      <c r="AL500" s="90">
        <f t="shared" si="114"/>
        <v>687225</v>
      </c>
      <c r="AM500" s="90">
        <v>577500</v>
      </c>
      <c r="AN500" s="90">
        <f t="shared" si="115"/>
        <v>687225</v>
      </c>
      <c r="AO500" s="90">
        <v>577500</v>
      </c>
      <c r="AP500" s="91">
        <f t="shared" si="116"/>
        <v>687225</v>
      </c>
      <c r="AQ500" s="92">
        <f t="shared" si="70"/>
        <v>606437.07125857368</v>
      </c>
      <c r="AR500" s="93">
        <f t="shared" si="71"/>
        <v>721660.11479770264</v>
      </c>
      <c r="AS500" s="94">
        <f t="shared" si="72"/>
        <v>606437.07125857368</v>
      </c>
      <c r="AT500" s="94">
        <f t="shared" si="73"/>
        <v>721660.11479770264</v>
      </c>
      <c r="AU500" s="94">
        <f t="shared" si="74"/>
        <v>367500.30463999999</v>
      </c>
      <c r="AV500" s="94">
        <f t="shared" si="75"/>
        <v>437325.36252159998</v>
      </c>
      <c r="AW500" s="94">
        <f t="shared" si="76"/>
        <v>367504.87786666659</v>
      </c>
      <c r="AX500" s="94">
        <f t="shared" si="77"/>
        <v>437330.80466133321</v>
      </c>
      <c r="AY500" s="94">
        <f t="shared" si="78"/>
        <v>367503.62666666665</v>
      </c>
      <c r="AZ500" s="94">
        <f t="shared" si="79"/>
        <v>437329.31573333329</v>
      </c>
      <c r="BA500" s="94">
        <f t="shared" si="80"/>
        <v>551250</v>
      </c>
      <c r="BB500" s="95">
        <f t="shared" si="81"/>
        <v>655987.5</v>
      </c>
      <c r="BC500" s="23"/>
      <c r="BD500" s="96">
        <f t="shared" si="82"/>
        <v>596252</v>
      </c>
      <c r="BE500" s="96">
        <f t="shared" si="83"/>
        <v>596252</v>
      </c>
      <c r="BF500" s="96">
        <f t="shared" si="84"/>
        <v>3</v>
      </c>
      <c r="BG500" s="96">
        <f t="shared" si="85"/>
        <v>44</v>
      </c>
      <c r="BH500" s="96">
        <f t="shared" si="86"/>
        <v>33</v>
      </c>
      <c r="BI500" s="96">
        <f t="shared" si="87"/>
        <v>550000</v>
      </c>
      <c r="BJ500" s="97">
        <f t="shared" si="88"/>
        <v>606437</v>
      </c>
      <c r="BK500" s="96">
        <f t="shared" si="89"/>
        <v>606437</v>
      </c>
      <c r="BL500" s="96">
        <f t="shared" si="90"/>
        <v>367500</v>
      </c>
      <c r="BM500" s="96">
        <f t="shared" si="91"/>
        <v>367505</v>
      </c>
      <c r="BN500" s="96">
        <f t="shared" si="92"/>
        <v>367504</v>
      </c>
      <c r="BO500" s="96">
        <f t="shared" si="93"/>
        <v>551250</v>
      </c>
      <c r="BP500" s="97">
        <f t="shared" si="94"/>
        <v>606437</v>
      </c>
      <c r="BQ500" s="96">
        <f t="shared" si="95"/>
        <v>606437</v>
      </c>
      <c r="BR500" s="96">
        <f t="shared" si="96"/>
        <v>551250</v>
      </c>
      <c r="BS500" s="96">
        <f t="shared" si="97"/>
        <v>551250</v>
      </c>
      <c r="BT500" s="96">
        <f t="shared" si="98"/>
        <v>551250</v>
      </c>
      <c r="BU500" s="98">
        <f t="shared" si="99"/>
        <v>551250</v>
      </c>
      <c r="BV500" s="77">
        <f t="shared" si="100"/>
        <v>3417874</v>
      </c>
      <c r="BW500" s="9"/>
      <c r="BX500" s="9"/>
      <c r="BY500" s="9"/>
      <c r="BZ500" s="9"/>
      <c r="CA500" s="9"/>
      <c r="CB500" s="9"/>
      <c r="CC500" s="9"/>
      <c r="CD500" s="9"/>
      <c r="CE500" s="9"/>
      <c r="CF500" s="9"/>
      <c r="CG500" s="9"/>
      <c r="CH500" s="9"/>
      <c r="CI500" s="9"/>
      <c r="CJ500" s="9"/>
      <c r="CK500" s="9"/>
      <c r="CL500" s="9"/>
      <c r="CM500" s="9"/>
      <c r="CN500" s="9"/>
      <c r="CO500" s="9"/>
      <c r="CP500" s="9"/>
    </row>
    <row r="501" spans="1:94" ht="20.25" hidden="1" customHeight="1" x14ac:dyDescent="0.35">
      <c r="A501" s="99">
        <v>479</v>
      </c>
      <c r="B501" s="99" t="s">
        <v>21</v>
      </c>
      <c r="C501" s="80" t="s">
        <v>358</v>
      </c>
      <c r="D501" s="80" t="str">
        <f t="shared" si="68"/>
        <v>REPUESTOS|ENGRANAJE O PIÑON DIFERENCIAL</v>
      </c>
      <c r="E501" s="81" t="s">
        <v>84</v>
      </c>
      <c r="F501" s="82">
        <v>1</v>
      </c>
      <c r="G501" s="83">
        <v>211125.97554032897</v>
      </c>
      <c r="H501" s="84">
        <f t="shared" si="101"/>
        <v>251239.91089299147</v>
      </c>
      <c r="I501" s="84">
        <v>384068.53402043495</v>
      </c>
      <c r="J501" s="84">
        <f t="shared" si="102"/>
        <v>457041.55548431759</v>
      </c>
      <c r="K501" s="84">
        <v>0.91392000000000007</v>
      </c>
      <c r="L501" s="84">
        <f t="shared" si="103"/>
        <v>1.0875648</v>
      </c>
      <c r="M501" s="84">
        <v>18.289280000000002</v>
      </c>
      <c r="N501" s="84">
        <f t="shared" si="104"/>
        <v>21.764243199999999</v>
      </c>
      <c r="O501" s="84">
        <v>14.144000000000002</v>
      </c>
      <c r="P501" s="84">
        <f t="shared" si="105"/>
        <v>16.83136</v>
      </c>
      <c r="Q501" s="84"/>
      <c r="R501" s="84">
        <f t="shared" si="69"/>
        <v>0</v>
      </c>
      <c r="S501" s="86">
        <v>450000</v>
      </c>
      <c r="T501" s="87">
        <f t="shared" si="106"/>
        <v>535500</v>
      </c>
      <c r="U501" s="87">
        <v>589000</v>
      </c>
      <c r="V501" s="87">
        <f t="shared" si="107"/>
        <v>700910</v>
      </c>
      <c r="W501" s="87">
        <v>500000</v>
      </c>
      <c r="X501" s="87">
        <f t="shared" si="108"/>
        <v>595000</v>
      </c>
      <c r="Y501" s="88">
        <v>1800000</v>
      </c>
      <c r="Z501" s="87">
        <f t="shared" si="118"/>
        <v>2142000</v>
      </c>
      <c r="AA501" s="87">
        <v>1800000</v>
      </c>
      <c r="AB501" s="87">
        <f t="shared" si="109"/>
        <v>2142000</v>
      </c>
      <c r="AC501" s="87">
        <v>2000000</v>
      </c>
      <c r="AD501" s="87">
        <f t="shared" si="110"/>
        <v>2380000</v>
      </c>
      <c r="AE501" s="89">
        <v>495000</v>
      </c>
      <c r="AF501" s="90">
        <f t="shared" si="111"/>
        <v>589050</v>
      </c>
      <c r="AG501" s="90">
        <v>647900</v>
      </c>
      <c r="AH501" s="90">
        <f t="shared" si="112"/>
        <v>771001</v>
      </c>
      <c r="AI501" s="90">
        <v>550000</v>
      </c>
      <c r="AJ501" s="90">
        <f t="shared" si="113"/>
        <v>654500</v>
      </c>
      <c r="AK501" s="90">
        <v>1980000</v>
      </c>
      <c r="AL501" s="90">
        <f t="shared" si="114"/>
        <v>2356200</v>
      </c>
      <c r="AM501" s="90">
        <v>1980000</v>
      </c>
      <c r="AN501" s="90">
        <f t="shared" si="115"/>
        <v>2356200</v>
      </c>
      <c r="AO501" s="90">
        <v>2200000</v>
      </c>
      <c r="AP501" s="91">
        <f t="shared" si="116"/>
        <v>2618000</v>
      </c>
      <c r="AQ501" s="92">
        <f t="shared" si="70"/>
        <v>385375.32518010965</v>
      </c>
      <c r="AR501" s="93">
        <f t="shared" si="71"/>
        <v>458596.63696433045</v>
      </c>
      <c r="AS501" s="94">
        <f t="shared" si="72"/>
        <v>540322.84467347839</v>
      </c>
      <c r="AT501" s="94">
        <f t="shared" si="73"/>
        <v>642984.18516143924</v>
      </c>
      <c r="AU501" s="94">
        <f t="shared" si="74"/>
        <v>350000.30463999999</v>
      </c>
      <c r="AV501" s="94">
        <f t="shared" si="75"/>
        <v>416500.36252159998</v>
      </c>
      <c r="AW501" s="94">
        <f t="shared" si="76"/>
        <v>1260006.0964266667</v>
      </c>
      <c r="AX501" s="94">
        <f t="shared" si="77"/>
        <v>1499407.2547477332</v>
      </c>
      <c r="AY501" s="94">
        <f t="shared" si="78"/>
        <v>1260004.7146666667</v>
      </c>
      <c r="AZ501" s="94">
        <f t="shared" si="79"/>
        <v>1499405.6104533332</v>
      </c>
      <c r="BA501" s="94">
        <f t="shared" si="80"/>
        <v>2100000</v>
      </c>
      <c r="BB501" s="95">
        <f t="shared" si="81"/>
        <v>2499000</v>
      </c>
      <c r="BC501" s="23"/>
      <c r="BD501" s="96">
        <f t="shared" si="82"/>
        <v>334115</v>
      </c>
      <c r="BE501" s="96">
        <f t="shared" si="83"/>
        <v>513264</v>
      </c>
      <c r="BF501" s="96">
        <f t="shared" si="84"/>
        <v>3</v>
      </c>
      <c r="BG501" s="96">
        <f t="shared" si="85"/>
        <v>55</v>
      </c>
      <c r="BH501" s="96">
        <f t="shared" si="86"/>
        <v>42</v>
      </c>
      <c r="BI501" s="96">
        <f t="shared" si="87"/>
        <v>2095238</v>
      </c>
      <c r="BJ501" s="97">
        <f t="shared" si="88"/>
        <v>385375</v>
      </c>
      <c r="BK501" s="96">
        <f t="shared" si="89"/>
        <v>540323</v>
      </c>
      <c r="BL501" s="96">
        <f t="shared" si="90"/>
        <v>350000</v>
      </c>
      <c r="BM501" s="96">
        <f t="shared" si="91"/>
        <v>1260006</v>
      </c>
      <c r="BN501" s="96">
        <f t="shared" si="92"/>
        <v>1260005</v>
      </c>
      <c r="BO501" s="96">
        <f t="shared" si="93"/>
        <v>2100000</v>
      </c>
      <c r="BP501" s="97">
        <f t="shared" si="94"/>
        <v>472500</v>
      </c>
      <c r="BQ501" s="96">
        <f t="shared" si="95"/>
        <v>540323</v>
      </c>
      <c r="BR501" s="96">
        <f t="shared" si="96"/>
        <v>525000</v>
      </c>
      <c r="BS501" s="96">
        <f t="shared" si="97"/>
        <v>1890000</v>
      </c>
      <c r="BT501" s="96">
        <f t="shared" si="98"/>
        <v>1890000</v>
      </c>
      <c r="BU501" s="98">
        <f t="shared" si="99"/>
        <v>2100000</v>
      </c>
      <c r="BV501" s="77">
        <f t="shared" si="100"/>
        <v>7417823</v>
      </c>
      <c r="BW501" s="9"/>
      <c r="BX501" s="9"/>
      <c r="BY501" s="9"/>
      <c r="BZ501" s="9"/>
      <c r="CA501" s="9"/>
      <c r="CB501" s="9"/>
      <c r="CC501" s="9"/>
      <c r="CD501" s="9"/>
      <c r="CE501" s="9"/>
      <c r="CF501" s="9"/>
      <c r="CG501" s="9"/>
      <c r="CH501" s="9"/>
      <c r="CI501" s="9"/>
      <c r="CJ501" s="9"/>
      <c r="CK501" s="9"/>
      <c r="CL501" s="9"/>
      <c r="CM501" s="9"/>
      <c r="CN501" s="9"/>
      <c r="CO501" s="9"/>
      <c r="CP501" s="9"/>
    </row>
    <row r="502" spans="1:94" ht="20.25" hidden="1" customHeight="1" x14ac:dyDescent="0.35">
      <c r="A502" s="79">
        <v>480</v>
      </c>
      <c r="B502" s="79" t="s">
        <v>35</v>
      </c>
      <c r="C502" s="80" t="s">
        <v>359</v>
      </c>
      <c r="D502" s="80" t="str">
        <f t="shared" si="68"/>
        <v>MANO DE OBRA|ENGRANAJE QUINTA MARCHA DEL EJE DE ENTRADA</v>
      </c>
      <c r="E502" s="81" t="s">
        <v>10</v>
      </c>
      <c r="F502" s="82">
        <v>1</v>
      </c>
      <c r="G502" s="83">
        <v>1120017.5552467529</v>
      </c>
      <c r="H502" s="84">
        <f t="shared" si="101"/>
        <v>1332820.8907436358</v>
      </c>
      <c r="I502" s="84">
        <v>1120017.5552467529</v>
      </c>
      <c r="J502" s="84">
        <f t="shared" si="102"/>
        <v>1332820.8907436358</v>
      </c>
      <c r="K502" s="84">
        <v>0.91392000000000007</v>
      </c>
      <c r="L502" s="84">
        <f t="shared" si="103"/>
        <v>1.0875648</v>
      </c>
      <c r="M502" s="84">
        <v>14.633599999999999</v>
      </c>
      <c r="N502" s="84">
        <f t="shared" si="104"/>
        <v>17.413983999999999</v>
      </c>
      <c r="O502" s="84">
        <v>10.88</v>
      </c>
      <c r="P502" s="84">
        <f t="shared" si="105"/>
        <v>12.9472</v>
      </c>
      <c r="Q502" s="84"/>
      <c r="R502" s="84">
        <f t="shared" si="69"/>
        <v>0</v>
      </c>
      <c r="S502" s="86">
        <v>525000</v>
      </c>
      <c r="T502" s="87">
        <f t="shared" si="106"/>
        <v>624750</v>
      </c>
      <c r="U502" s="87">
        <v>525000</v>
      </c>
      <c r="V502" s="87">
        <f t="shared" si="107"/>
        <v>624750</v>
      </c>
      <c r="W502" s="87">
        <v>525000</v>
      </c>
      <c r="X502" s="87">
        <f t="shared" si="108"/>
        <v>624750</v>
      </c>
      <c r="Y502" s="88">
        <v>525000</v>
      </c>
      <c r="Z502" s="87">
        <f t="shared" si="118"/>
        <v>624750</v>
      </c>
      <c r="AA502" s="87">
        <v>525000</v>
      </c>
      <c r="AB502" s="87">
        <f t="shared" si="109"/>
        <v>624750</v>
      </c>
      <c r="AC502" s="87">
        <v>525000</v>
      </c>
      <c r="AD502" s="87">
        <f t="shared" si="110"/>
        <v>624750</v>
      </c>
      <c r="AE502" s="89">
        <v>577500</v>
      </c>
      <c r="AF502" s="90">
        <f t="shared" si="111"/>
        <v>687225</v>
      </c>
      <c r="AG502" s="90">
        <v>577500</v>
      </c>
      <c r="AH502" s="90">
        <f t="shared" si="112"/>
        <v>687225</v>
      </c>
      <c r="AI502" s="90">
        <v>577500</v>
      </c>
      <c r="AJ502" s="90">
        <f t="shared" si="113"/>
        <v>687225</v>
      </c>
      <c r="AK502" s="90">
        <v>577500</v>
      </c>
      <c r="AL502" s="90">
        <f t="shared" si="114"/>
        <v>687225</v>
      </c>
      <c r="AM502" s="90">
        <v>577500</v>
      </c>
      <c r="AN502" s="90">
        <f t="shared" si="115"/>
        <v>687225</v>
      </c>
      <c r="AO502" s="90">
        <v>577500</v>
      </c>
      <c r="AP502" s="91">
        <f t="shared" si="116"/>
        <v>687225</v>
      </c>
      <c r="AQ502" s="92">
        <f t="shared" si="70"/>
        <v>740839.18508225086</v>
      </c>
      <c r="AR502" s="93">
        <f t="shared" si="71"/>
        <v>881598.63024787849</v>
      </c>
      <c r="AS502" s="94">
        <f t="shared" si="72"/>
        <v>740839.18508225086</v>
      </c>
      <c r="AT502" s="94">
        <f t="shared" si="73"/>
        <v>881598.63024787849</v>
      </c>
      <c r="AU502" s="94">
        <f t="shared" si="74"/>
        <v>367500.30463999999</v>
      </c>
      <c r="AV502" s="94">
        <f t="shared" si="75"/>
        <v>437325.36252159998</v>
      </c>
      <c r="AW502" s="94">
        <f t="shared" si="76"/>
        <v>367504.87786666659</v>
      </c>
      <c r="AX502" s="94">
        <f t="shared" si="77"/>
        <v>437330.80466133321</v>
      </c>
      <c r="AY502" s="94">
        <f t="shared" si="78"/>
        <v>367503.62666666665</v>
      </c>
      <c r="AZ502" s="94">
        <f t="shared" si="79"/>
        <v>437329.31573333329</v>
      </c>
      <c r="BA502" s="94">
        <f t="shared" si="80"/>
        <v>551250</v>
      </c>
      <c r="BB502" s="95">
        <f t="shared" si="81"/>
        <v>655987.5</v>
      </c>
      <c r="BC502" s="23"/>
      <c r="BD502" s="96">
        <f t="shared" si="82"/>
        <v>662368</v>
      </c>
      <c r="BE502" s="96">
        <f t="shared" si="83"/>
        <v>662368</v>
      </c>
      <c r="BF502" s="96">
        <f t="shared" si="84"/>
        <v>3</v>
      </c>
      <c r="BG502" s="96">
        <f t="shared" si="85"/>
        <v>44</v>
      </c>
      <c r="BH502" s="96">
        <f t="shared" si="86"/>
        <v>33</v>
      </c>
      <c r="BI502" s="96">
        <f t="shared" si="87"/>
        <v>550000</v>
      </c>
      <c r="BJ502" s="97">
        <f t="shared" si="88"/>
        <v>740839</v>
      </c>
      <c r="BK502" s="96">
        <f t="shared" si="89"/>
        <v>740839</v>
      </c>
      <c r="BL502" s="96">
        <f t="shared" si="90"/>
        <v>367500</v>
      </c>
      <c r="BM502" s="96">
        <f t="shared" si="91"/>
        <v>367505</v>
      </c>
      <c r="BN502" s="96">
        <f t="shared" si="92"/>
        <v>367504</v>
      </c>
      <c r="BO502" s="96">
        <f t="shared" si="93"/>
        <v>551250</v>
      </c>
      <c r="BP502" s="97">
        <f t="shared" si="94"/>
        <v>551250</v>
      </c>
      <c r="BQ502" s="96">
        <f t="shared" si="95"/>
        <v>551250</v>
      </c>
      <c r="BR502" s="96">
        <f t="shared" si="96"/>
        <v>551250</v>
      </c>
      <c r="BS502" s="96">
        <f t="shared" si="97"/>
        <v>551250</v>
      </c>
      <c r="BT502" s="96">
        <f t="shared" si="98"/>
        <v>551250</v>
      </c>
      <c r="BU502" s="98">
        <f t="shared" si="99"/>
        <v>551250</v>
      </c>
      <c r="BV502" s="77">
        <f t="shared" si="100"/>
        <v>3307500</v>
      </c>
      <c r="BW502" s="9"/>
      <c r="BX502" s="9"/>
      <c r="BY502" s="9"/>
      <c r="BZ502" s="9"/>
      <c r="CA502" s="9"/>
      <c r="CB502" s="9"/>
      <c r="CC502" s="9"/>
      <c r="CD502" s="9"/>
      <c r="CE502" s="9"/>
      <c r="CF502" s="9"/>
      <c r="CG502" s="9"/>
      <c r="CH502" s="9"/>
      <c r="CI502" s="9"/>
      <c r="CJ502" s="9"/>
      <c r="CK502" s="9"/>
      <c r="CL502" s="9"/>
      <c r="CM502" s="9"/>
      <c r="CN502" s="9"/>
      <c r="CO502" s="9"/>
      <c r="CP502" s="9"/>
    </row>
    <row r="503" spans="1:94" ht="20.25" hidden="1" customHeight="1" x14ac:dyDescent="0.35">
      <c r="A503" s="99">
        <v>481</v>
      </c>
      <c r="B503" s="99" t="s">
        <v>21</v>
      </c>
      <c r="C503" s="80" t="s">
        <v>359</v>
      </c>
      <c r="D503" s="80" t="str">
        <f t="shared" si="68"/>
        <v>REPUESTOS|ENGRANAJE QUINTA MARCHA DEL EJE DE ENTRADA</v>
      </c>
      <c r="E503" s="81" t="s">
        <v>84</v>
      </c>
      <c r="F503" s="82">
        <v>1</v>
      </c>
      <c r="G503" s="83">
        <v>211125.97554032897</v>
      </c>
      <c r="H503" s="84">
        <f t="shared" si="101"/>
        <v>251239.91089299147</v>
      </c>
      <c r="I503" s="84">
        <v>384068.53402043495</v>
      </c>
      <c r="J503" s="84">
        <f t="shared" si="102"/>
        <v>457041.55548431759</v>
      </c>
      <c r="K503" s="84">
        <v>0.91392000000000007</v>
      </c>
      <c r="L503" s="84">
        <f t="shared" si="103"/>
        <v>1.0875648</v>
      </c>
      <c r="M503" s="84">
        <v>16.461440000000003</v>
      </c>
      <c r="N503" s="84">
        <f t="shared" si="104"/>
        <v>19.589113600000005</v>
      </c>
      <c r="O503" s="84">
        <v>14.144000000000002</v>
      </c>
      <c r="P503" s="84">
        <f t="shared" si="105"/>
        <v>16.83136</v>
      </c>
      <c r="Q503" s="84"/>
      <c r="R503" s="84">
        <f t="shared" si="69"/>
        <v>0</v>
      </c>
      <c r="S503" s="86">
        <v>450000</v>
      </c>
      <c r="T503" s="87">
        <f t="shared" si="106"/>
        <v>535500</v>
      </c>
      <c r="U503" s="87">
        <v>589000</v>
      </c>
      <c r="V503" s="87">
        <f t="shared" si="107"/>
        <v>700910</v>
      </c>
      <c r="W503" s="87">
        <v>670000</v>
      </c>
      <c r="X503" s="87">
        <f t="shared" si="108"/>
        <v>797300</v>
      </c>
      <c r="Y503" s="88">
        <v>980000</v>
      </c>
      <c r="Z503" s="87">
        <f t="shared" si="118"/>
        <v>1166200</v>
      </c>
      <c r="AA503" s="87">
        <v>950000</v>
      </c>
      <c r="AB503" s="87">
        <f t="shared" si="109"/>
        <v>1130500</v>
      </c>
      <c r="AC503" s="87"/>
      <c r="AD503" s="87">
        <f t="shared" si="110"/>
        <v>0</v>
      </c>
      <c r="AE503" s="89">
        <v>495000</v>
      </c>
      <c r="AF503" s="90">
        <f t="shared" si="111"/>
        <v>589050</v>
      </c>
      <c r="AG503" s="90">
        <v>647900</v>
      </c>
      <c r="AH503" s="90">
        <f t="shared" si="112"/>
        <v>771001</v>
      </c>
      <c r="AI503" s="90">
        <v>737000</v>
      </c>
      <c r="AJ503" s="90">
        <f t="shared" si="113"/>
        <v>877030</v>
      </c>
      <c r="AK503" s="90">
        <v>1078000</v>
      </c>
      <c r="AL503" s="90">
        <f t="shared" si="114"/>
        <v>1282820</v>
      </c>
      <c r="AM503" s="90">
        <v>1045000</v>
      </c>
      <c r="AN503" s="90">
        <f t="shared" si="115"/>
        <v>1243550</v>
      </c>
      <c r="AO503" s="90"/>
      <c r="AP503" s="91">
        <f t="shared" si="116"/>
        <v>0</v>
      </c>
      <c r="AQ503" s="92">
        <f t="shared" si="70"/>
        <v>385375.32518010965</v>
      </c>
      <c r="AR503" s="93">
        <f t="shared" si="71"/>
        <v>458596.63696433045</v>
      </c>
      <c r="AS503" s="94">
        <f t="shared" si="72"/>
        <v>540322.84467347839</v>
      </c>
      <c r="AT503" s="94">
        <f t="shared" si="73"/>
        <v>642984.18516143924</v>
      </c>
      <c r="AU503" s="94">
        <f t="shared" si="74"/>
        <v>469000.30463999999</v>
      </c>
      <c r="AV503" s="94">
        <f t="shared" si="75"/>
        <v>558110.36252159998</v>
      </c>
      <c r="AW503" s="94">
        <f t="shared" si="76"/>
        <v>686005.48714666662</v>
      </c>
      <c r="AX503" s="94">
        <f t="shared" si="77"/>
        <v>816346.52970453328</v>
      </c>
      <c r="AY503" s="94">
        <f t="shared" si="78"/>
        <v>665004.71466666658</v>
      </c>
      <c r="AZ503" s="94">
        <f t="shared" si="79"/>
        <v>791355.61045333324</v>
      </c>
      <c r="BA503" s="94" t="e">
        <f t="shared" si="80"/>
        <v>#DIV/0!</v>
      </c>
      <c r="BB503" s="95" t="e">
        <f t="shared" si="81"/>
        <v>#DIV/0!</v>
      </c>
      <c r="BC503" s="23"/>
      <c r="BD503" s="96">
        <f t="shared" si="82"/>
        <v>334115</v>
      </c>
      <c r="BE503" s="96">
        <f t="shared" si="83"/>
        <v>513264</v>
      </c>
      <c r="BF503" s="96">
        <f t="shared" si="84"/>
        <v>3</v>
      </c>
      <c r="BG503" s="96">
        <f t="shared" si="85"/>
        <v>49</v>
      </c>
      <c r="BH503" s="96">
        <f t="shared" si="86"/>
        <v>42</v>
      </c>
      <c r="BI503" s="96">
        <f t="shared" si="87"/>
        <v>0</v>
      </c>
      <c r="BJ503" s="97">
        <f t="shared" si="88"/>
        <v>385375</v>
      </c>
      <c r="BK503" s="96">
        <f t="shared" si="89"/>
        <v>540323</v>
      </c>
      <c r="BL503" s="96">
        <f t="shared" si="90"/>
        <v>469000</v>
      </c>
      <c r="BM503" s="96">
        <f t="shared" si="91"/>
        <v>686005</v>
      </c>
      <c r="BN503" s="96">
        <f t="shared" si="92"/>
        <v>665005</v>
      </c>
      <c r="BO503" s="96">
        <f t="shared" si="93"/>
        <v>0</v>
      </c>
      <c r="BP503" s="97">
        <f t="shared" si="94"/>
        <v>472500</v>
      </c>
      <c r="BQ503" s="96">
        <f t="shared" si="95"/>
        <v>540323</v>
      </c>
      <c r="BR503" s="96">
        <f t="shared" si="96"/>
        <v>703500</v>
      </c>
      <c r="BS503" s="96">
        <f t="shared" si="97"/>
        <v>1029000</v>
      </c>
      <c r="BT503" s="96">
        <f t="shared" si="98"/>
        <v>997500</v>
      </c>
      <c r="BU503" s="98">
        <f t="shared" si="99"/>
        <v>0</v>
      </c>
      <c r="BV503" s="77">
        <f t="shared" si="100"/>
        <v>3742823</v>
      </c>
      <c r="BW503" s="9"/>
      <c r="BX503" s="9"/>
      <c r="BY503" s="9"/>
      <c r="BZ503" s="9"/>
      <c r="CA503" s="9"/>
      <c r="CB503" s="9"/>
      <c r="CC503" s="9"/>
      <c r="CD503" s="9"/>
      <c r="CE503" s="9"/>
      <c r="CF503" s="9"/>
      <c r="CG503" s="9"/>
      <c r="CH503" s="9"/>
      <c r="CI503" s="9"/>
      <c r="CJ503" s="9"/>
      <c r="CK503" s="9"/>
      <c r="CL503" s="9"/>
      <c r="CM503" s="9"/>
      <c r="CN503" s="9"/>
      <c r="CO503" s="9"/>
      <c r="CP503" s="9"/>
    </row>
    <row r="504" spans="1:94" ht="20.25" hidden="1" customHeight="1" x14ac:dyDescent="0.35">
      <c r="A504" s="79">
        <v>482</v>
      </c>
      <c r="B504" s="79" t="s">
        <v>35</v>
      </c>
      <c r="C504" s="80" t="s">
        <v>360</v>
      </c>
      <c r="D504" s="80" t="str">
        <f t="shared" si="68"/>
        <v>MANO DE OBRA|ENGRANAJE REDUCTOR ELECTRICO</v>
      </c>
      <c r="E504" s="81" t="s">
        <v>10</v>
      </c>
      <c r="F504" s="82">
        <v>1</v>
      </c>
      <c r="G504" s="83"/>
      <c r="H504" s="84">
        <f t="shared" si="101"/>
        <v>0</v>
      </c>
      <c r="I504" s="84"/>
      <c r="J504" s="84">
        <f t="shared" si="102"/>
        <v>0</v>
      </c>
      <c r="K504" s="84"/>
      <c r="L504" s="84">
        <f t="shared" si="103"/>
        <v>0</v>
      </c>
      <c r="M504" s="84"/>
      <c r="N504" s="84">
        <f t="shared" si="104"/>
        <v>0</v>
      </c>
      <c r="O504" s="84"/>
      <c r="P504" s="84">
        <f t="shared" si="105"/>
        <v>0</v>
      </c>
      <c r="Q504" s="84"/>
      <c r="R504" s="84">
        <f t="shared" si="69"/>
        <v>0</v>
      </c>
      <c r="S504" s="86"/>
      <c r="T504" s="87">
        <f t="shared" si="106"/>
        <v>0</v>
      </c>
      <c r="U504" s="87"/>
      <c r="V504" s="87">
        <f t="shared" si="107"/>
        <v>0</v>
      </c>
      <c r="W504" s="87"/>
      <c r="X504" s="87">
        <f t="shared" si="108"/>
        <v>0</v>
      </c>
      <c r="Y504" s="88"/>
      <c r="Z504" s="87">
        <f t="shared" si="118"/>
        <v>0</v>
      </c>
      <c r="AA504" s="87"/>
      <c r="AB504" s="87">
        <f t="shared" si="109"/>
        <v>0</v>
      </c>
      <c r="AC504" s="87">
        <v>1050000</v>
      </c>
      <c r="AD504" s="87">
        <f t="shared" si="110"/>
        <v>1249500</v>
      </c>
      <c r="AE504" s="89"/>
      <c r="AF504" s="90">
        <f t="shared" si="111"/>
        <v>0</v>
      </c>
      <c r="AG504" s="90"/>
      <c r="AH504" s="90">
        <f t="shared" si="112"/>
        <v>0</v>
      </c>
      <c r="AI504" s="90"/>
      <c r="AJ504" s="90">
        <f t="shared" si="113"/>
        <v>0</v>
      </c>
      <c r="AK504" s="90"/>
      <c r="AL504" s="90">
        <f t="shared" si="114"/>
        <v>0</v>
      </c>
      <c r="AM504" s="90"/>
      <c r="AN504" s="90">
        <f t="shared" si="115"/>
        <v>0</v>
      </c>
      <c r="AO504" s="90">
        <v>1155000</v>
      </c>
      <c r="AP504" s="91">
        <f t="shared" si="116"/>
        <v>1374450</v>
      </c>
      <c r="AQ504" s="92" t="e">
        <f t="shared" si="70"/>
        <v>#DIV/0!</v>
      </c>
      <c r="AR504" s="93" t="e">
        <f t="shared" si="71"/>
        <v>#DIV/0!</v>
      </c>
      <c r="AS504" s="94" t="e">
        <f t="shared" si="72"/>
        <v>#DIV/0!</v>
      </c>
      <c r="AT504" s="94" t="e">
        <f t="shared" si="73"/>
        <v>#DIV/0!</v>
      </c>
      <c r="AU504" s="94" t="e">
        <f t="shared" si="74"/>
        <v>#DIV/0!</v>
      </c>
      <c r="AV504" s="94" t="e">
        <f t="shared" si="75"/>
        <v>#DIV/0!</v>
      </c>
      <c r="AW504" s="94" t="e">
        <f t="shared" si="76"/>
        <v>#DIV/0!</v>
      </c>
      <c r="AX504" s="94" t="e">
        <f t="shared" si="77"/>
        <v>#DIV/0!</v>
      </c>
      <c r="AY504" s="94" t="e">
        <f t="shared" si="78"/>
        <v>#DIV/0!</v>
      </c>
      <c r="AZ504" s="94" t="e">
        <f t="shared" si="79"/>
        <v>#DIV/0!</v>
      </c>
      <c r="BA504" s="94">
        <f t="shared" si="80"/>
        <v>1102500</v>
      </c>
      <c r="BB504" s="95">
        <f t="shared" si="81"/>
        <v>1311975</v>
      </c>
      <c r="BC504" s="23"/>
      <c r="BD504" s="96">
        <f t="shared" si="82"/>
        <v>0</v>
      </c>
      <c r="BE504" s="96">
        <f t="shared" si="83"/>
        <v>0</v>
      </c>
      <c r="BF504" s="96">
        <f t="shared" si="84"/>
        <v>0</v>
      </c>
      <c r="BG504" s="96">
        <f t="shared" si="85"/>
        <v>0</v>
      </c>
      <c r="BH504" s="96">
        <f t="shared" si="86"/>
        <v>0</v>
      </c>
      <c r="BI504" s="96">
        <f t="shared" si="87"/>
        <v>1100000</v>
      </c>
      <c r="BJ504" s="97">
        <f t="shared" si="88"/>
        <v>0</v>
      </c>
      <c r="BK504" s="96">
        <f t="shared" si="89"/>
        <v>0</v>
      </c>
      <c r="BL504" s="96">
        <f t="shared" si="90"/>
        <v>0</v>
      </c>
      <c r="BM504" s="96">
        <f t="shared" si="91"/>
        <v>0</v>
      </c>
      <c r="BN504" s="96">
        <f t="shared" si="92"/>
        <v>0</v>
      </c>
      <c r="BO504" s="96">
        <f t="shared" si="93"/>
        <v>1102500</v>
      </c>
      <c r="BP504" s="97">
        <f t="shared" si="94"/>
        <v>0</v>
      </c>
      <c r="BQ504" s="96">
        <f t="shared" si="95"/>
        <v>0</v>
      </c>
      <c r="BR504" s="96">
        <f t="shared" si="96"/>
        <v>0</v>
      </c>
      <c r="BS504" s="96">
        <f t="shared" si="97"/>
        <v>0</v>
      </c>
      <c r="BT504" s="96">
        <f t="shared" si="98"/>
        <v>0</v>
      </c>
      <c r="BU504" s="98">
        <f t="shared" si="99"/>
        <v>1102500</v>
      </c>
      <c r="BV504" s="77">
        <f t="shared" si="100"/>
        <v>1102500</v>
      </c>
      <c r="BW504" s="9"/>
      <c r="BX504" s="9"/>
      <c r="BY504" s="9"/>
      <c r="BZ504" s="9"/>
      <c r="CA504" s="9"/>
      <c r="CB504" s="9"/>
      <c r="CC504" s="9"/>
      <c r="CD504" s="9"/>
      <c r="CE504" s="9"/>
      <c r="CF504" s="9"/>
      <c r="CG504" s="9"/>
      <c r="CH504" s="9"/>
      <c r="CI504" s="9"/>
      <c r="CJ504" s="9"/>
      <c r="CK504" s="9"/>
      <c r="CL504" s="9"/>
      <c r="CM504" s="9"/>
      <c r="CN504" s="9"/>
      <c r="CO504" s="9"/>
      <c r="CP504" s="9"/>
    </row>
    <row r="505" spans="1:94" ht="20.25" hidden="1" customHeight="1" x14ac:dyDescent="0.35">
      <c r="A505" s="99">
        <v>483</v>
      </c>
      <c r="B505" s="99" t="s">
        <v>21</v>
      </c>
      <c r="C505" s="80" t="s">
        <v>360</v>
      </c>
      <c r="D505" s="80" t="str">
        <f t="shared" si="68"/>
        <v>REPUESTOS|ENGRANAJE REDUCTOR ELECTRICO</v>
      </c>
      <c r="E505" s="81" t="s">
        <v>84</v>
      </c>
      <c r="F505" s="82">
        <v>1</v>
      </c>
      <c r="G505" s="83"/>
      <c r="H505" s="84">
        <f t="shared" si="101"/>
        <v>0</v>
      </c>
      <c r="I505" s="84"/>
      <c r="J505" s="84">
        <f t="shared" si="102"/>
        <v>0</v>
      </c>
      <c r="K505" s="84"/>
      <c r="L505" s="84">
        <f t="shared" si="103"/>
        <v>0</v>
      </c>
      <c r="M505" s="84"/>
      <c r="N505" s="84">
        <f t="shared" si="104"/>
        <v>0</v>
      </c>
      <c r="O505" s="84"/>
      <c r="P505" s="84">
        <f t="shared" si="105"/>
        <v>0</v>
      </c>
      <c r="Q505" s="84"/>
      <c r="R505" s="84">
        <f t="shared" si="69"/>
        <v>0</v>
      </c>
      <c r="S505" s="86"/>
      <c r="T505" s="87">
        <f t="shared" si="106"/>
        <v>0</v>
      </c>
      <c r="U505" s="87"/>
      <c r="V505" s="87">
        <f t="shared" si="107"/>
        <v>0</v>
      </c>
      <c r="W505" s="87"/>
      <c r="X505" s="87">
        <f t="shared" si="108"/>
        <v>0</v>
      </c>
      <c r="Y505" s="88"/>
      <c r="Z505" s="87">
        <f t="shared" si="118"/>
        <v>0</v>
      </c>
      <c r="AA505" s="87"/>
      <c r="AB505" s="87">
        <f t="shared" si="109"/>
        <v>0</v>
      </c>
      <c r="AC505" s="87">
        <v>7500000</v>
      </c>
      <c r="AD505" s="87">
        <f t="shared" si="110"/>
        <v>8925000</v>
      </c>
      <c r="AE505" s="89"/>
      <c r="AF505" s="90">
        <f t="shared" si="111"/>
        <v>0</v>
      </c>
      <c r="AG505" s="90"/>
      <c r="AH505" s="90">
        <f t="shared" si="112"/>
        <v>0</v>
      </c>
      <c r="AI505" s="90"/>
      <c r="AJ505" s="90">
        <f t="shared" si="113"/>
        <v>0</v>
      </c>
      <c r="AK505" s="90"/>
      <c r="AL505" s="90">
        <f t="shared" si="114"/>
        <v>0</v>
      </c>
      <c r="AM505" s="90"/>
      <c r="AN505" s="90">
        <f t="shared" si="115"/>
        <v>0</v>
      </c>
      <c r="AO505" s="90">
        <v>8250000</v>
      </c>
      <c r="AP505" s="91">
        <f t="shared" si="116"/>
        <v>9817500</v>
      </c>
      <c r="AQ505" s="92" t="e">
        <f t="shared" si="70"/>
        <v>#DIV/0!</v>
      </c>
      <c r="AR505" s="93" t="e">
        <f t="shared" si="71"/>
        <v>#DIV/0!</v>
      </c>
      <c r="AS505" s="94" t="e">
        <f t="shared" si="72"/>
        <v>#DIV/0!</v>
      </c>
      <c r="AT505" s="94" t="e">
        <f t="shared" si="73"/>
        <v>#DIV/0!</v>
      </c>
      <c r="AU505" s="94" t="e">
        <f t="shared" si="74"/>
        <v>#DIV/0!</v>
      </c>
      <c r="AV505" s="94" t="e">
        <f t="shared" si="75"/>
        <v>#DIV/0!</v>
      </c>
      <c r="AW505" s="94" t="e">
        <f t="shared" si="76"/>
        <v>#DIV/0!</v>
      </c>
      <c r="AX505" s="94" t="e">
        <f t="shared" si="77"/>
        <v>#DIV/0!</v>
      </c>
      <c r="AY505" s="94" t="e">
        <f t="shared" si="78"/>
        <v>#DIV/0!</v>
      </c>
      <c r="AZ505" s="94" t="e">
        <f t="shared" si="79"/>
        <v>#DIV/0!</v>
      </c>
      <c r="BA505" s="94">
        <f t="shared" si="80"/>
        <v>7875000</v>
      </c>
      <c r="BB505" s="95">
        <f t="shared" si="81"/>
        <v>9371250</v>
      </c>
      <c r="BC505" s="23"/>
      <c r="BD505" s="96">
        <f t="shared" si="82"/>
        <v>0</v>
      </c>
      <c r="BE505" s="96">
        <f t="shared" si="83"/>
        <v>0</v>
      </c>
      <c r="BF505" s="96">
        <f t="shared" si="84"/>
        <v>0</v>
      </c>
      <c r="BG505" s="96">
        <f t="shared" si="85"/>
        <v>0</v>
      </c>
      <c r="BH505" s="96">
        <f t="shared" si="86"/>
        <v>0</v>
      </c>
      <c r="BI505" s="96">
        <f t="shared" si="87"/>
        <v>7857143</v>
      </c>
      <c r="BJ505" s="97">
        <f t="shared" si="88"/>
        <v>0</v>
      </c>
      <c r="BK505" s="96">
        <f t="shared" si="89"/>
        <v>0</v>
      </c>
      <c r="BL505" s="96">
        <f t="shared" si="90"/>
        <v>0</v>
      </c>
      <c r="BM505" s="96">
        <f t="shared" si="91"/>
        <v>0</v>
      </c>
      <c r="BN505" s="96">
        <f t="shared" si="92"/>
        <v>0</v>
      </c>
      <c r="BO505" s="96">
        <f t="shared" si="93"/>
        <v>7875000</v>
      </c>
      <c r="BP505" s="97">
        <f t="shared" si="94"/>
        <v>0</v>
      </c>
      <c r="BQ505" s="96">
        <f t="shared" si="95"/>
        <v>0</v>
      </c>
      <c r="BR505" s="96">
        <f t="shared" si="96"/>
        <v>0</v>
      </c>
      <c r="BS505" s="96">
        <f t="shared" si="97"/>
        <v>0</v>
      </c>
      <c r="BT505" s="96">
        <f t="shared" si="98"/>
        <v>0</v>
      </c>
      <c r="BU505" s="98">
        <f t="shared" si="99"/>
        <v>7875000</v>
      </c>
      <c r="BV505" s="77">
        <f t="shared" si="100"/>
        <v>7875000</v>
      </c>
      <c r="BW505" s="9"/>
      <c r="BX505" s="9"/>
      <c r="BY505" s="9"/>
      <c r="BZ505" s="9"/>
      <c r="CA505" s="9"/>
      <c r="CB505" s="9"/>
      <c r="CC505" s="9"/>
      <c r="CD505" s="9"/>
      <c r="CE505" s="9"/>
      <c r="CF505" s="9"/>
      <c r="CG505" s="9"/>
      <c r="CH505" s="9"/>
      <c r="CI505" s="9"/>
      <c r="CJ505" s="9"/>
      <c r="CK505" s="9"/>
      <c r="CL505" s="9"/>
      <c r="CM505" s="9"/>
      <c r="CN505" s="9"/>
      <c r="CO505" s="9"/>
      <c r="CP505" s="9"/>
    </row>
    <row r="506" spans="1:94" ht="20.25" hidden="1" customHeight="1" x14ac:dyDescent="0.35">
      <c r="A506" s="79">
        <v>484</v>
      </c>
      <c r="B506" s="79" t="s">
        <v>35</v>
      </c>
      <c r="C506" s="80" t="s">
        <v>361</v>
      </c>
      <c r="D506" s="80" t="str">
        <f t="shared" si="68"/>
        <v>MANO DE OBRA|ESCOBILLA ALTERNADOR</v>
      </c>
      <c r="E506" s="81" t="s">
        <v>10</v>
      </c>
      <c r="F506" s="82">
        <v>1</v>
      </c>
      <c r="G506" s="83">
        <v>89601.513211651007</v>
      </c>
      <c r="H506" s="84">
        <f t="shared" si="101"/>
        <v>106625.8007218647</v>
      </c>
      <c r="I506" s="84">
        <v>89601.513211651007</v>
      </c>
      <c r="J506" s="84">
        <f t="shared" si="102"/>
        <v>106625.8007218647</v>
      </c>
      <c r="K506" s="84">
        <v>0.91392000000000007</v>
      </c>
      <c r="L506" s="84">
        <f t="shared" si="103"/>
        <v>1.0875648</v>
      </c>
      <c r="M506" s="84">
        <v>14.633599999999999</v>
      </c>
      <c r="N506" s="84">
        <f t="shared" si="104"/>
        <v>17.413983999999999</v>
      </c>
      <c r="O506" s="84">
        <v>10.88</v>
      </c>
      <c r="P506" s="84">
        <f t="shared" si="105"/>
        <v>12.9472</v>
      </c>
      <c r="Q506" s="84"/>
      <c r="R506" s="84">
        <f t="shared" si="69"/>
        <v>0</v>
      </c>
      <c r="S506" s="86">
        <v>87500</v>
      </c>
      <c r="T506" s="87">
        <f t="shared" si="106"/>
        <v>104125</v>
      </c>
      <c r="U506" s="87">
        <v>87500</v>
      </c>
      <c r="V506" s="87">
        <f t="shared" si="107"/>
        <v>104125</v>
      </c>
      <c r="W506" s="87">
        <v>87500</v>
      </c>
      <c r="X506" s="87">
        <f t="shared" si="108"/>
        <v>104125</v>
      </c>
      <c r="Y506" s="88">
        <v>87500</v>
      </c>
      <c r="Z506" s="87">
        <f t="shared" si="118"/>
        <v>104125</v>
      </c>
      <c r="AA506" s="87">
        <v>87500</v>
      </c>
      <c r="AB506" s="87">
        <f t="shared" si="109"/>
        <v>104125</v>
      </c>
      <c r="AC506" s="87">
        <v>87500</v>
      </c>
      <c r="AD506" s="87">
        <f t="shared" si="110"/>
        <v>104125</v>
      </c>
      <c r="AE506" s="89">
        <v>96300</v>
      </c>
      <c r="AF506" s="90">
        <f t="shared" si="111"/>
        <v>114597</v>
      </c>
      <c r="AG506" s="90">
        <v>96300</v>
      </c>
      <c r="AH506" s="90">
        <f t="shared" si="112"/>
        <v>114597</v>
      </c>
      <c r="AI506" s="90">
        <v>96300</v>
      </c>
      <c r="AJ506" s="90">
        <f t="shared" si="113"/>
        <v>114597</v>
      </c>
      <c r="AK506" s="90">
        <v>96300</v>
      </c>
      <c r="AL506" s="90">
        <f t="shared" si="114"/>
        <v>114597</v>
      </c>
      <c r="AM506" s="90">
        <v>96300</v>
      </c>
      <c r="AN506" s="90">
        <f t="shared" si="115"/>
        <v>114597</v>
      </c>
      <c r="AO506" s="90">
        <v>96300</v>
      </c>
      <c r="AP506" s="91">
        <f t="shared" si="116"/>
        <v>114597</v>
      </c>
      <c r="AQ506" s="92">
        <f t="shared" si="70"/>
        <v>91133.837737217007</v>
      </c>
      <c r="AR506" s="93">
        <f t="shared" si="71"/>
        <v>108449.26690728823</v>
      </c>
      <c r="AS506" s="94">
        <f t="shared" si="72"/>
        <v>91133.837737217007</v>
      </c>
      <c r="AT506" s="94">
        <f t="shared" si="73"/>
        <v>108449.26690728823</v>
      </c>
      <c r="AU506" s="94">
        <f t="shared" si="74"/>
        <v>61266.971306666674</v>
      </c>
      <c r="AV506" s="94">
        <f t="shared" si="75"/>
        <v>72907.695854933336</v>
      </c>
      <c r="AW506" s="94">
        <f t="shared" si="76"/>
        <v>61271.544533333334</v>
      </c>
      <c r="AX506" s="94">
        <f t="shared" si="77"/>
        <v>72913.137994666657</v>
      </c>
      <c r="AY506" s="94">
        <f t="shared" si="78"/>
        <v>61270.293333333335</v>
      </c>
      <c r="AZ506" s="94">
        <f t="shared" si="79"/>
        <v>72911.649066666665</v>
      </c>
      <c r="BA506" s="94">
        <f t="shared" si="80"/>
        <v>91900</v>
      </c>
      <c r="BB506" s="95">
        <f t="shared" si="81"/>
        <v>109361</v>
      </c>
      <c r="BC506" s="23"/>
      <c r="BD506" s="96">
        <f t="shared" si="82"/>
        <v>90983</v>
      </c>
      <c r="BE506" s="96">
        <f t="shared" si="83"/>
        <v>90983</v>
      </c>
      <c r="BF506" s="96">
        <f t="shared" si="84"/>
        <v>3</v>
      </c>
      <c r="BG506" s="96">
        <f t="shared" si="85"/>
        <v>44</v>
      </c>
      <c r="BH506" s="96">
        <f t="shared" si="86"/>
        <v>33</v>
      </c>
      <c r="BI506" s="96">
        <f t="shared" si="87"/>
        <v>91689</v>
      </c>
      <c r="BJ506" s="97">
        <f t="shared" si="88"/>
        <v>91134</v>
      </c>
      <c r="BK506" s="96">
        <f t="shared" si="89"/>
        <v>91134</v>
      </c>
      <c r="BL506" s="96">
        <f t="shared" si="90"/>
        <v>61267</v>
      </c>
      <c r="BM506" s="96">
        <f t="shared" si="91"/>
        <v>61272</v>
      </c>
      <c r="BN506" s="96">
        <f t="shared" si="92"/>
        <v>61270</v>
      </c>
      <c r="BO506" s="96">
        <f t="shared" si="93"/>
        <v>91900</v>
      </c>
      <c r="BP506" s="97">
        <f t="shared" si="94"/>
        <v>91134</v>
      </c>
      <c r="BQ506" s="96">
        <f t="shared" si="95"/>
        <v>91134</v>
      </c>
      <c r="BR506" s="96">
        <f t="shared" si="96"/>
        <v>91900</v>
      </c>
      <c r="BS506" s="96">
        <f t="shared" si="97"/>
        <v>91900</v>
      </c>
      <c r="BT506" s="96">
        <f t="shared" si="98"/>
        <v>91900</v>
      </c>
      <c r="BU506" s="98">
        <f t="shared" si="99"/>
        <v>91900</v>
      </c>
      <c r="BV506" s="77">
        <f t="shared" si="100"/>
        <v>549868</v>
      </c>
      <c r="BW506" s="9"/>
      <c r="BX506" s="9"/>
      <c r="BY506" s="9"/>
      <c r="BZ506" s="9"/>
      <c r="CA506" s="9"/>
      <c r="CB506" s="9"/>
      <c r="CC506" s="9"/>
      <c r="CD506" s="9"/>
      <c r="CE506" s="9"/>
      <c r="CF506" s="9"/>
      <c r="CG506" s="9"/>
      <c r="CH506" s="9"/>
      <c r="CI506" s="9"/>
      <c r="CJ506" s="9"/>
      <c r="CK506" s="9"/>
      <c r="CL506" s="9"/>
      <c r="CM506" s="9"/>
      <c r="CN506" s="9"/>
      <c r="CO506" s="9"/>
      <c r="CP506" s="9"/>
    </row>
    <row r="507" spans="1:94" ht="20.25" hidden="1" customHeight="1" x14ac:dyDescent="0.35">
      <c r="A507" s="99">
        <v>485</v>
      </c>
      <c r="B507" s="99" t="s">
        <v>21</v>
      </c>
      <c r="C507" s="80" t="s">
        <v>361</v>
      </c>
      <c r="D507" s="80" t="str">
        <f t="shared" si="68"/>
        <v>REPUESTOS|ESCOBILLA ALTERNADOR</v>
      </c>
      <c r="E507" s="81" t="s">
        <v>124</v>
      </c>
      <c r="F507" s="82">
        <v>1</v>
      </c>
      <c r="G507" s="83">
        <v>41411.541728850993</v>
      </c>
      <c r="H507" s="84">
        <f t="shared" si="101"/>
        <v>49279.734657332679</v>
      </c>
      <c r="I507" s="84">
        <v>44171.563875382002</v>
      </c>
      <c r="J507" s="84">
        <f t="shared" si="102"/>
        <v>52564.161011704578</v>
      </c>
      <c r="K507" s="84">
        <v>121824.00192000001</v>
      </c>
      <c r="L507" s="84">
        <f t="shared" si="103"/>
        <v>144970.56228479999</v>
      </c>
      <c r="M507" s="84">
        <v>33145.604480000002</v>
      </c>
      <c r="N507" s="84">
        <f t="shared" si="104"/>
        <v>39443.269331199997</v>
      </c>
      <c r="O507" s="84">
        <v>16809.600000000002</v>
      </c>
      <c r="P507" s="84">
        <f t="shared" si="105"/>
        <v>20003.424000000003</v>
      </c>
      <c r="Q507" s="84"/>
      <c r="R507" s="84">
        <f t="shared" si="69"/>
        <v>0</v>
      </c>
      <c r="S507" s="86">
        <v>280000</v>
      </c>
      <c r="T507" s="87">
        <f t="shared" si="106"/>
        <v>333200</v>
      </c>
      <c r="U507" s="87">
        <v>280000</v>
      </c>
      <c r="V507" s="87">
        <f t="shared" si="107"/>
        <v>333200</v>
      </c>
      <c r="W507" s="87">
        <v>150000</v>
      </c>
      <c r="X507" s="87">
        <f t="shared" si="108"/>
        <v>178500</v>
      </c>
      <c r="Y507" s="88">
        <v>180000</v>
      </c>
      <c r="Z507" s="87">
        <f t="shared" si="118"/>
        <v>214200</v>
      </c>
      <c r="AA507" s="87">
        <v>150000</v>
      </c>
      <c r="AB507" s="87">
        <f t="shared" si="109"/>
        <v>178500</v>
      </c>
      <c r="AC507" s="87">
        <v>200000</v>
      </c>
      <c r="AD507" s="87">
        <f t="shared" si="110"/>
        <v>238000</v>
      </c>
      <c r="AE507" s="89">
        <v>308000</v>
      </c>
      <c r="AF507" s="90">
        <f t="shared" si="111"/>
        <v>366520</v>
      </c>
      <c r="AG507" s="90">
        <v>308000</v>
      </c>
      <c r="AH507" s="90">
        <f t="shared" si="112"/>
        <v>366520</v>
      </c>
      <c r="AI507" s="90">
        <v>165000</v>
      </c>
      <c r="AJ507" s="90">
        <f t="shared" si="113"/>
        <v>196350</v>
      </c>
      <c r="AK507" s="90">
        <v>198000</v>
      </c>
      <c r="AL507" s="90">
        <f t="shared" si="114"/>
        <v>235620</v>
      </c>
      <c r="AM507" s="90">
        <v>165000</v>
      </c>
      <c r="AN507" s="90">
        <f t="shared" si="115"/>
        <v>196350</v>
      </c>
      <c r="AO507" s="90">
        <v>220000</v>
      </c>
      <c r="AP507" s="91">
        <f t="shared" si="116"/>
        <v>261800</v>
      </c>
      <c r="AQ507" s="92">
        <f t="shared" si="70"/>
        <v>209803.84724295032</v>
      </c>
      <c r="AR507" s="93">
        <f t="shared" si="71"/>
        <v>249666.57821911087</v>
      </c>
      <c r="AS507" s="94">
        <f t="shared" si="72"/>
        <v>210723.85462512737</v>
      </c>
      <c r="AT507" s="94">
        <f t="shared" si="73"/>
        <v>250761.38700390156</v>
      </c>
      <c r="AU507" s="94">
        <f t="shared" si="74"/>
        <v>145608.00064000001</v>
      </c>
      <c r="AV507" s="94">
        <f t="shared" si="75"/>
        <v>173273.5207616</v>
      </c>
      <c r="AW507" s="94">
        <f t="shared" si="76"/>
        <v>137048.53482666667</v>
      </c>
      <c r="AX507" s="94">
        <f t="shared" si="77"/>
        <v>163087.75644373332</v>
      </c>
      <c r="AY507" s="94">
        <f t="shared" si="78"/>
        <v>110603.2</v>
      </c>
      <c r="AZ507" s="94">
        <f t="shared" si="79"/>
        <v>131617.80799999999</v>
      </c>
      <c r="BA507" s="94">
        <f t="shared" si="80"/>
        <v>210000</v>
      </c>
      <c r="BB507" s="95">
        <f t="shared" si="81"/>
        <v>249900</v>
      </c>
      <c r="BC507" s="23"/>
      <c r="BD507" s="96">
        <f t="shared" si="82"/>
        <v>96880</v>
      </c>
      <c r="BE507" s="96">
        <f t="shared" si="83"/>
        <v>101843</v>
      </c>
      <c r="BF507" s="96">
        <f t="shared" si="84"/>
        <v>143295</v>
      </c>
      <c r="BG507" s="96">
        <f t="shared" si="85"/>
        <v>73573</v>
      </c>
      <c r="BH507" s="96">
        <f t="shared" si="86"/>
        <v>41541</v>
      </c>
      <c r="BI507" s="96">
        <f t="shared" si="87"/>
        <v>209524</v>
      </c>
      <c r="BJ507" s="97">
        <f t="shared" si="88"/>
        <v>209804</v>
      </c>
      <c r="BK507" s="96">
        <f t="shared" si="89"/>
        <v>210724</v>
      </c>
      <c r="BL507" s="96">
        <f t="shared" si="90"/>
        <v>145608</v>
      </c>
      <c r="BM507" s="96">
        <f t="shared" si="91"/>
        <v>137049</v>
      </c>
      <c r="BN507" s="96">
        <f t="shared" si="92"/>
        <v>110603</v>
      </c>
      <c r="BO507" s="96">
        <f t="shared" si="93"/>
        <v>210000</v>
      </c>
      <c r="BP507" s="97">
        <f t="shared" si="94"/>
        <v>294000</v>
      </c>
      <c r="BQ507" s="96">
        <f t="shared" si="95"/>
        <v>294000</v>
      </c>
      <c r="BR507" s="96">
        <f t="shared" si="96"/>
        <v>145608</v>
      </c>
      <c r="BS507" s="96">
        <f t="shared" si="97"/>
        <v>189000</v>
      </c>
      <c r="BT507" s="96">
        <f t="shared" si="98"/>
        <v>157500</v>
      </c>
      <c r="BU507" s="98">
        <f t="shared" si="99"/>
        <v>210000</v>
      </c>
      <c r="BV507" s="77">
        <f t="shared" si="100"/>
        <v>1290108</v>
      </c>
      <c r="BW507" s="9"/>
      <c r="BX507" s="9"/>
      <c r="BY507" s="9"/>
      <c r="BZ507" s="9"/>
      <c r="CA507" s="9"/>
      <c r="CB507" s="9"/>
      <c r="CC507" s="9"/>
      <c r="CD507" s="9"/>
      <c r="CE507" s="9"/>
      <c r="CF507" s="9"/>
      <c r="CG507" s="9"/>
      <c r="CH507" s="9"/>
      <c r="CI507" s="9"/>
      <c r="CJ507" s="9"/>
      <c r="CK507" s="9"/>
      <c r="CL507" s="9"/>
      <c r="CM507" s="9"/>
      <c r="CN507" s="9"/>
      <c r="CO507" s="9"/>
      <c r="CP507" s="9"/>
    </row>
    <row r="508" spans="1:94" ht="20.25" hidden="1" customHeight="1" x14ac:dyDescent="0.35">
      <c r="A508" s="79">
        <v>486</v>
      </c>
      <c r="B508" s="79" t="s">
        <v>35</v>
      </c>
      <c r="C508" s="80" t="s">
        <v>362</v>
      </c>
      <c r="D508" s="80" t="str">
        <f t="shared" si="68"/>
        <v>MANO DE OBRA|ESCOBILLA ARRANQUE</v>
      </c>
      <c r="E508" s="81" t="s">
        <v>10</v>
      </c>
      <c r="F508" s="82">
        <v>1</v>
      </c>
      <c r="G508" s="83">
        <v>89601.513211651007</v>
      </c>
      <c r="H508" s="84">
        <f t="shared" si="101"/>
        <v>106625.8007218647</v>
      </c>
      <c r="I508" s="84">
        <v>89601.513211651007</v>
      </c>
      <c r="J508" s="84">
        <f t="shared" si="102"/>
        <v>106625.8007218647</v>
      </c>
      <c r="K508" s="84">
        <v>0.91392000000000007</v>
      </c>
      <c r="L508" s="84">
        <f t="shared" si="103"/>
        <v>1.0875648</v>
      </c>
      <c r="M508" s="84">
        <v>14.633599999999999</v>
      </c>
      <c r="N508" s="84">
        <f t="shared" si="104"/>
        <v>17.413983999999999</v>
      </c>
      <c r="O508" s="84">
        <v>10.88</v>
      </c>
      <c r="P508" s="84">
        <f t="shared" si="105"/>
        <v>12.9472</v>
      </c>
      <c r="Q508" s="84"/>
      <c r="R508" s="84">
        <f t="shared" si="69"/>
        <v>0</v>
      </c>
      <c r="S508" s="86">
        <v>87500</v>
      </c>
      <c r="T508" s="87">
        <f t="shared" si="106"/>
        <v>104125</v>
      </c>
      <c r="U508" s="87">
        <v>87500</v>
      </c>
      <c r="V508" s="87">
        <f t="shared" si="107"/>
        <v>104125</v>
      </c>
      <c r="W508" s="87">
        <v>87500</v>
      </c>
      <c r="X508" s="87">
        <f t="shared" si="108"/>
        <v>104125</v>
      </c>
      <c r="Y508" s="88">
        <v>87500</v>
      </c>
      <c r="Z508" s="87">
        <f t="shared" si="118"/>
        <v>104125</v>
      </c>
      <c r="AA508" s="87">
        <v>87500</v>
      </c>
      <c r="AB508" s="87">
        <f t="shared" si="109"/>
        <v>104125</v>
      </c>
      <c r="AC508" s="87">
        <v>87500</v>
      </c>
      <c r="AD508" s="87">
        <f t="shared" si="110"/>
        <v>104125</v>
      </c>
      <c r="AE508" s="89">
        <v>96300</v>
      </c>
      <c r="AF508" s="90">
        <f t="shared" si="111"/>
        <v>114597</v>
      </c>
      <c r="AG508" s="90">
        <v>96300</v>
      </c>
      <c r="AH508" s="90">
        <f t="shared" si="112"/>
        <v>114597</v>
      </c>
      <c r="AI508" s="90">
        <v>96300</v>
      </c>
      <c r="AJ508" s="90">
        <f t="shared" si="113"/>
        <v>114597</v>
      </c>
      <c r="AK508" s="90">
        <v>96300</v>
      </c>
      <c r="AL508" s="90">
        <f t="shared" si="114"/>
        <v>114597</v>
      </c>
      <c r="AM508" s="90">
        <v>96300</v>
      </c>
      <c r="AN508" s="90">
        <f t="shared" si="115"/>
        <v>114597</v>
      </c>
      <c r="AO508" s="90">
        <v>96300</v>
      </c>
      <c r="AP508" s="91">
        <f t="shared" si="116"/>
        <v>114597</v>
      </c>
      <c r="AQ508" s="92">
        <f t="shared" si="70"/>
        <v>91133.837737217007</v>
      </c>
      <c r="AR508" s="93">
        <f t="shared" si="71"/>
        <v>108449.26690728823</v>
      </c>
      <c r="AS508" s="94">
        <f t="shared" si="72"/>
        <v>91133.837737217007</v>
      </c>
      <c r="AT508" s="94">
        <f t="shared" si="73"/>
        <v>108449.26690728823</v>
      </c>
      <c r="AU508" s="94">
        <f t="shared" si="74"/>
        <v>61266.971306666674</v>
      </c>
      <c r="AV508" s="94">
        <f t="shared" si="75"/>
        <v>72907.695854933336</v>
      </c>
      <c r="AW508" s="94">
        <f t="shared" si="76"/>
        <v>61271.544533333334</v>
      </c>
      <c r="AX508" s="94">
        <f t="shared" si="77"/>
        <v>72913.137994666657</v>
      </c>
      <c r="AY508" s="94">
        <f t="shared" si="78"/>
        <v>61270.293333333335</v>
      </c>
      <c r="AZ508" s="94">
        <f t="shared" si="79"/>
        <v>72911.649066666665</v>
      </c>
      <c r="BA508" s="94">
        <f t="shared" si="80"/>
        <v>91900</v>
      </c>
      <c r="BB508" s="95">
        <f t="shared" si="81"/>
        <v>109361</v>
      </c>
      <c r="BC508" s="23"/>
      <c r="BD508" s="96">
        <f t="shared" si="82"/>
        <v>90983</v>
      </c>
      <c r="BE508" s="96">
        <f t="shared" si="83"/>
        <v>90983</v>
      </c>
      <c r="BF508" s="96">
        <f t="shared" si="84"/>
        <v>3</v>
      </c>
      <c r="BG508" s="96">
        <f t="shared" si="85"/>
        <v>44</v>
      </c>
      <c r="BH508" s="96">
        <f t="shared" si="86"/>
        <v>33</v>
      </c>
      <c r="BI508" s="96">
        <f t="shared" si="87"/>
        <v>91689</v>
      </c>
      <c r="BJ508" s="97">
        <f t="shared" si="88"/>
        <v>91134</v>
      </c>
      <c r="BK508" s="96">
        <f t="shared" si="89"/>
        <v>91134</v>
      </c>
      <c r="BL508" s="96">
        <f t="shared" si="90"/>
        <v>61267</v>
      </c>
      <c r="BM508" s="96">
        <f t="shared" si="91"/>
        <v>61272</v>
      </c>
      <c r="BN508" s="96">
        <f t="shared" si="92"/>
        <v>61270</v>
      </c>
      <c r="BO508" s="96">
        <f t="shared" si="93"/>
        <v>91900</v>
      </c>
      <c r="BP508" s="97">
        <f t="shared" si="94"/>
        <v>91134</v>
      </c>
      <c r="BQ508" s="96">
        <f t="shared" si="95"/>
        <v>91134</v>
      </c>
      <c r="BR508" s="96">
        <f t="shared" si="96"/>
        <v>91900</v>
      </c>
      <c r="BS508" s="96">
        <f t="shared" si="97"/>
        <v>91900</v>
      </c>
      <c r="BT508" s="96">
        <f t="shared" si="98"/>
        <v>91900</v>
      </c>
      <c r="BU508" s="98">
        <f t="shared" si="99"/>
        <v>91900</v>
      </c>
      <c r="BV508" s="77">
        <f t="shared" si="100"/>
        <v>549868</v>
      </c>
      <c r="BW508" s="9"/>
      <c r="BX508" s="9"/>
      <c r="BY508" s="9"/>
      <c r="BZ508" s="9"/>
      <c r="CA508" s="9"/>
      <c r="CB508" s="9"/>
      <c r="CC508" s="9"/>
      <c r="CD508" s="9"/>
      <c r="CE508" s="9"/>
      <c r="CF508" s="9"/>
      <c r="CG508" s="9"/>
      <c r="CH508" s="9"/>
      <c r="CI508" s="9"/>
      <c r="CJ508" s="9"/>
      <c r="CK508" s="9"/>
      <c r="CL508" s="9"/>
      <c r="CM508" s="9"/>
      <c r="CN508" s="9"/>
      <c r="CO508" s="9"/>
      <c r="CP508" s="9"/>
    </row>
    <row r="509" spans="1:94" ht="20.25" hidden="1" customHeight="1" x14ac:dyDescent="0.35">
      <c r="A509" s="99">
        <v>487</v>
      </c>
      <c r="B509" s="99" t="s">
        <v>21</v>
      </c>
      <c r="C509" s="80" t="s">
        <v>362</v>
      </c>
      <c r="D509" s="80" t="str">
        <f t="shared" si="68"/>
        <v>REPUESTOS|ESCOBILLA ARRANQUE</v>
      </c>
      <c r="E509" s="81" t="s">
        <v>124</v>
      </c>
      <c r="F509" s="82">
        <v>1</v>
      </c>
      <c r="G509" s="83">
        <v>33128.678412199995</v>
      </c>
      <c r="H509" s="84">
        <f t="shared" si="101"/>
        <v>39423.127310517993</v>
      </c>
      <c r="I509" s="84">
        <v>38650.583619525001</v>
      </c>
      <c r="J509" s="84">
        <f t="shared" si="102"/>
        <v>45994.194507234752</v>
      </c>
      <c r="K509" s="84">
        <v>121824.00192000001</v>
      </c>
      <c r="L509" s="84">
        <f t="shared" si="103"/>
        <v>144970.56228479999</v>
      </c>
      <c r="M509" s="84">
        <v>32206.627840000001</v>
      </c>
      <c r="N509" s="84">
        <f t="shared" si="104"/>
        <v>38325.8871296</v>
      </c>
      <c r="O509" s="84">
        <v>16495.168000000001</v>
      </c>
      <c r="P509" s="84">
        <f t="shared" si="105"/>
        <v>19629.249920000002</v>
      </c>
      <c r="Q509" s="84"/>
      <c r="R509" s="84">
        <f t="shared" si="69"/>
        <v>0</v>
      </c>
      <c r="S509" s="86">
        <v>120000</v>
      </c>
      <c r="T509" s="87">
        <f t="shared" si="106"/>
        <v>142800</v>
      </c>
      <c r="U509" s="87">
        <v>120000</v>
      </c>
      <c r="V509" s="87">
        <f t="shared" si="107"/>
        <v>142800</v>
      </c>
      <c r="W509" s="87">
        <v>150000</v>
      </c>
      <c r="X509" s="87">
        <f t="shared" si="108"/>
        <v>178500</v>
      </c>
      <c r="Y509" s="88">
        <v>220000</v>
      </c>
      <c r="Z509" s="87">
        <f t="shared" si="118"/>
        <v>261800</v>
      </c>
      <c r="AA509" s="87">
        <v>120000</v>
      </c>
      <c r="AB509" s="87">
        <f t="shared" si="109"/>
        <v>142800</v>
      </c>
      <c r="AC509" s="87">
        <v>60000</v>
      </c>
      <c r="AD509" s="87">
        <f t="shared" si="110"/>
        <v>71400</v>
      </c>
      <c r="AE509" s="89">
        <v>132000</v>
      </c>
      <c r="AF509" s="90">
        <f t="shared" si="111"/>
        <v>157080</v>
      </c>
      <c r="AG509" s="90">
        <v>132000</v>
      </c>
      <c r="AH509" s="90">
        <f t="shared" si="112"/>
        <v>157080</v>
      </c>
      <c r="AI509" s="90">
        <v>165000</v>
      </c>
      <c r="AJ509" s="90">
        <f t="shared" si="113"/>
        <v>196350</v>
      </c>
      <c r="AK509" s="90">
        <v>242000</v>
      </c>
      <c r="AL509" s="90">
        <f t="shared" si="114"/>
        <v>287980</v>
      </c>
      <c r="AM509" s="90">
        <v>132000</v>
      </c>
      <c r="AN509" s="90">
        <f t="shared" si="115"/>
        <v>157080</v>
      </c>
      <c r="AO509" s="90">
        <v>66000</v>
      </c>
      <c r="AP509" s="91">
        <f t="shared" si="116"/>
        <v>78540</v>
      </c>
      <c r="AQ509" s="92">
        <f t="shared" si="70"/>
        <v>95042.892804066665</v>
      </c>
      <c r="AR509" s="93">
        <f t="shared" si="71"/>
        <v>113101.04243683933</v>
      </c>
      <c r="AS509" s="94">
        <f t="shared" si="72"/>
        <v>96883.527873175</v>
      </c>
      <c r="AT509" s="94">
        <f t="shared" si="73"/>
        <v>115291.39816907824</v>
      </c>
      <c r="AU509" s="94">
        <f t="shared" si="74"/>
        <v>145608.00064000001</v>
      </c>
      <c r="AV509" s="94">
        <f t="shared" si="75"/>
        <v>173273.5207616</v>
      </c>
      <c r="AW509" s="94">
        <f t="shared" si="76"/>
        <v>164735.54261333332</v>
      </c>
      <c r="AX509" s="94">
        <f t="shared" si="77"/>
        <v>196035.29570986665</v>
      </c>
      <c r="AY509" s="94">
        <f t="shared" si="78"/>
        <v>89498.38933333334</v>
      </c>
      <c r="AZ509" s="94">
        <f t="shared" si="79"/>
        <v>106503.08330666667</v>
      </c>
      <c r="BA509" s="94">
        <f t="shared" si="80"/>
        <v>63000</v>
      </c>
      <c r="BB509" s="95">
        <f t="shared" si="81"/>
        <v>74970</v>
      </c>
      <c r="BC509" s="23"/>
      <c r="BD509" s="96">
        <f t="shared" si="82"/>
        <v>65084</v>
      </c>
      <c r="BE509" s="96">
        <f t="shared" si="83"/>
        <v>71801</v>
      </c>
      <c r="BF509" s="96">
        <f t="shared" si="84"/>
        <v>143295</v>
      </c>
      <c r="BG509" s="96">
        <f t="shared" si="85"/>
        <v>75515</v>
      </c>
      <c r="BH509" s="96">
        <f t="shared" si="86"/>
        <v>39199</v>
      </c>
      <c r="BI509" s="96">
        <f t="shared" si="87"/>
        <v>62857</v>
      </c>
      <c r="BJ509" s="97">
        <f t="shared" si="88"/>
        <v>95043</v>
      </c>
      <c r="BK509" s="96">
        <f t="shared" si="89"/>
        <v>96884</v>
      </c>
      <c r="BL509" s="96">
        <f t="shared" si="90"/>
        <v>145608</v>
      </c>
      <c r="BM509" s="96">
        <f t="shared" si="91"/>
        <v>164736</v>
      </c>
      <c r="BN509" s="96">
        <f t="shared" si="92"/>
        <v>89498</v>
      </c>
      <c r="BO509" s="96">
        <f t="shared" si="93"/>
        <v>63000</v>
      </c>
      <c r="BP509" s="97">
        <f t="shared" si="94"/>
        <v>126000</v>
      </c>
      <c r="BQ509" s="96">
        <f t="shared" si="95"/>
        <v>126000</v>
      </c>
      <c r="BR509" s="96">
        <f t="shared" si="96"/>
        <v>145608</v>
      </c>
      <c r="BS509" s="96">
        <f t="shared" si="97"/>
        <v>231000</v>
      </c>
      <c r="BT509" s="96">
        <f t="shared" si="98"/>
        <v>126000</v>
      </c>
      <c r="BU509" s="98">
        <f t="shared" si="99"/>
        <v>63000</v>
      </c>
      <c r="BV509" s="77">
        <f t="shared" si="100"/>
        <v>817608</v>
      </c>
      <c r="BW509" s="9"/>
      <c r="BX509" s="9"/>
      <c r="BY509" s="9"/>
      <c r="BZ509" s="9"/>
      <c r="CA509" s="9"/>
      <c r="CB509" s="9"/>
      <c r="CC509" s="9"/>
      <c r="CD509" s="9"/>
      <c r="CE509" s="9"/>
      <c r="CF509" s="9"/>
      <c r="CG509" s="9"/>
      <c r="CH509" s="9"/>
      <c r="CI509" s="9"/>
      <c r="CJ509" s="9"/>
      <c r="CK509" s="9"/>
      <c r="CL509" s="9"/>
      <c r="CM509" s="9"/>
      <c r="CN509" s="9"/>
      <c r="CO509" s="9"/>
      <c r="CP509" s="9"/>
    </row>
    <row r="510" spans="1:94" ht="20.25" hidden="1" customHeight="1" x14ac:dyDescent="0.35">
      <c r="A510" s="79">
        <v>488</v>
      </c>
      <c r="B510" s="79" t="s">
        <v>35</v>
      </c>
      <c r="C510" s="80" t="s">
        <v>363</v>
      </c>
      <c r="D510" s="80" t="str">
        <f t="shared" si="68"/>
        <v>MANO DE OBRA|ESCOBILLAS DE ALTERNADOR</v>
      </c>
      <c r="E510" s="81" t="s">
        <v>10</v>
      </c>
      <c r="F510" s="82">
        <v>1</v>
      </c>
      <c r="G510" s="83">
        <v>89601.513211651007</v>
      </c>
      <c r="H510" s="84">
        <f t="shared" si="101"/>
        <v>106625.8007218647</v>
      </c>
      <c r="I510" s="84">
        <v>89601.513211651007</v>
      </c>
      <c r="J510" s="84">
        <f t="shared" si="102"/>
        <v>106625.8007218647</v>
      </c>
      <c r="K510" s="84">
        <v>0.91392000000000007</v>
      </c>
      <c r="L510" s="84">
        <f t="shared" si="103"/>
        <v>1.0875648</v>
      </c>
      <c r="M510" s="84">
        <v>14.633599999999999</v>
      </c>
      <c r="N510" s="84">
        <f t="shared" si="104"/>
        <v>17.413983999999999</v>
      </c>
      <c r="O510" s="84">
        <v>10.88</v>
      </c>
      <c r="P510" s="84">
        <f t="shared" si="105"/>
        <v>12.9472</v>
      </c>
      <c r="Q510" s="84"/>
      <c r="R510" s="84">
        <f t="shared" si="69"/>
        <v>0</v>
      </c>
      <c r="S510" s="86">
        <v>87500</v>
      </c>
      <c r="T510" s="87">
        <f t="shared" si="106"/>
        <v>104125</v>
      </c>
      <c r="U510" s="87">
        <v>87500</v>
      </c>
      <c r="V510" s="87">
        <f t="shared" si="107"/>
        <v>104125</v>
      </c>
      <c r="W510" s="87">
        <v>87500</v>
      </c>
      <c r="X510" s="87">
        <f t="shared" si="108"/>
        <v>104125</v>
      </c>
      <c r="Y510" s="88">
        <v>87500</v>
      </c>
      <c r="Z510" s="87">
        <f t="shared" si="118"/>
        <v>104125</v>
      </c>
      <c r="AA510" s="87">
        <v>87500</v>
      </c>
      <c r="AB510" s="87">
        <f t="shared" si="109"/>
        <v>104125</v>
      </c>
      <c r="AC510" s="87">
        <v>87500</v>
      </c>
      <c r="AD510" s="87">
        <f t="shared" si="110"/>
        <v>104125</v>
      </c>
      <c r="AE510" s="89">
        <v>96300</v>
      </c>
      <c r="AF510" s="90">
        <f t="shared" si="111"/>
        <v>114597</v>
      </c>
      <c r="AG510" s="90">
        <v>96300</v>
      </c>
      <c r="AH510" s="90">
        <f t="shared" si="112"/>
        <v>114597</v>
      </c>
      <c r="AI510" s="90">
        <v>96300</v>
      </c>
      <c r="AJ510" s="90">
        <f t="shared" si="113"/>
        <v>114597</v>
      </c>
      <c r="AK510" s="90">
        <v>96300</v>
      </c>
      <c r="AL510" s="90">
        <f t="shared" si="114"/>
        <v>114597</v>
      </c>
      <c r="AM510" s="90">
        <v>96300</v>
      </c>
      <c r="AN510" s="90">
        <f t="shared" si="115"/>
        <v>114597</v>
      </c>
      <c r="AO510" s="90">
        <v>96300</v>
      </c>
      <c r="AP510" s="91">
        <f t="shared" si="116"/>
        <v>114597</v>
      </c>
      <c r="AQ510" s="92">
        <f t="shared" si="70"/>
        <v>91133.837737217007</v>
      </c>
      <c r="AR510" s="93">
        <f t="shared" si="71"/>
        <v>108449.26690728823</v>
      </c>
      <c r="AS510" s="94">
        <f t="shared" si="72"/>
        <v>91133.837737217007</v>
      </c>
      <c r="AT510" s="94">
        <f t="shared" si="73"/>
        <v>108449.26690728823</v>
      </c>
      <c r="AU510" s="94">
        <f t="shared" si="74"/>
        <v>61266.971306666674</v>
      </c>
      <c r="AV510" s="94">
        <f t="shared" si="75"/>
        <v>72907.695854933336</v>
      </c>
      <c r="AW510" s="94">
        <f t="shared" si="76"/>
        <v>61271.544533333334</v>
      </c>
      <c r="AX510" s="94">
        <f t="shared" si="77"/>
        <v>72913.137994666657</v>
      </c>
      <c r="AY510" s="94">
        <f t="shared" si="78"/>
        <v>61270.293333333335</v>
      </c>
      <c r="AZ510" s="94">
        <f t="shared" si="79"/>
        <v>72911.649066666665</v>
      </c>
      <c r="BA510" s="94">
        <f t="shared" si="80"/>
        <v>91900</v>
      </c>
      <c r="BB510" s="95">
        <f t="shared" si="81"/>
        <v>109361</v>
      </c>
      <c r="BC510" s="23"/>
      <c r="BD510" s="96">
        <f t="shared" si="82"/>
        <v>90983</v>
      </c>
      <c r="BE510" s="96">
        <f t="shared" si="83"/>
        <v>90983</v>
      </c>
      <c r="BF510" s="96">
        <f t="shared" si="84"/>
        <v>3</v>
      </c>
      <c r="BG510" s="96">
        <f t="shared" si="85"/>
        <v>44</v>
      </c>
      <c r="BH510" s="96">
        <f t="shared" si="86"/>
        <v>33</v>
      </c>
      <c r="BI510" s="96">
        <f t="shared" si="87"/>
        <v>91689</v>
      </c>
      <c r="BJ510" s="97">
        <f t="shared" si="88"/>
        <v>91134</v>
      </c>
      <c r="BK510" s="96">
        <f t="shared" si="89"/>
        <v>91134</v>
      </c>
      <c r="BL510" s="96">
        <f t="shared" si="90"/>
        <v>61267</v>
      </c>
      <c r="BM510" s="96">
        <f t="shared" si="91"/>
        <v>61272</v>
      </c>
      <c r="BN510" s="96">
        <f t="shared" si="92"/>
        <v>61270</v>
      </c>
      <c r="BO510" s="96">
        <f t="shared" si="93"/>
        <v>91900</v>
      </c>
      <c r="BP510" s="97">
        <f t="shared" si="94"/>
        <v>91134</v>
      </c>
      <c r="BQ510" s="96">
        <f t="shared" si="95"/>
        <v>91134</v>
      </c>
      <c r="BR510" s="96">
        <f t="shared" si="96"/>
        <v>91900</v>
      </c>
      <c r="BS510" s="96">
        <f t="shared" si="97"/>
        <v>91900</v>
      </c>
      <c r="BT510" s="96">
        <f t="shared" si="98"/>
        <v>91900</v>
      </c>
      <c r="BU510" s="98">
        <f t="shared" si="99"/>
        <v>91900</v>
      </c>
      <c r="BV510" s="77">
        <f t="shared" si="100"/>
        <v>549868</v>
      </c>
      <c r="BW510" s="9"/>
      <c r="BX510" s="9"/>
      <c r="BY510" s="9"/>
      <c r="BZ510" s="9"/>
      <c r="CA510" s="9"/>
      <c r="CB510" s="9"/>
      <c r="CC510" s="9"/>
      <c r="CD510" s="9"/>
      <c r="CE510" s="9"/>
      <c r="CF510" s="9"/>
      <c r="CG510" s="9"/>
      <c r="CH510" s="9"/>
      <c r="CI510" s="9"/>
      <c r="CJ510" s="9"/>
      <c r="CK510" s="9"/>
      <c r="CL510" s="9"/>
      <c r="CM510" s="9"/>
      <c r="CN510" s="9"/>
      <c r="CO510" s="9"/>
      <c r="CP510" s="9"/>
    </row>
    <row r="511" spans="1:94" ht="20.25" hidden="1" customHeight="1" x14ac:dyDescent="0.35">
      <c r="A511" s="99">
        <v>489</v>
      </c>
      <c r="B511" s="99" t="s">
        <v>21</v>
      </c>
      <c r="C511" s="80" t="s">
        <v>363</v>
      </c>
      <c r="D511" s="80" t="str">
        <f t="shared" si="68"/>
        <v>REPUESTOS|ESCOBILLAS DE ALTERNADOR</v>
      </c>
      <c r="E511" s="81" t="s">
        <v>84</v>
      </c>
      <c r="F511" s="82">
        <v>1</v>
      </c>
      <c r="G511" s="83">
        <v>20705.313894355</v>
      </c>
      <c r="H511" s="84">
        <f t="shared" si="101"/>
        <v>24639.323534282448</v>
      </c>
      <c r="I511" s="84">
        <v>22085.792949017999</v>
      </c>
      <c r="J511" s="84">
        <f t="shared" si="102"/>
        <v>26282.093609331419</v>
      </c>
      <c r="K511" s="84">
        <v>0.91392000000000007</v>
      </c>
      <c r="L511" s="84">
        <f t="shared" si="103"/>
        <v>1.0875648</v>
      </c>
      <c r="M511" s="84">
        <v>33477.488000000005</v>
      </c>
      <c r="N511" s="84">
        <f t="shared" si="104"/>
        <v>39838.210720000003</v>
      </c>
      <c r="O511" s="84">
        <v>17476.544000000002</v>
      </c>
      <c r="P511" s="84">
        <f t="shared" si="105"/>
        <v>20797.087360000001</v>
      </c>
      <c r="Q511" s="84"/>
      <c r="R511" s="84">
        <f t="shared" si="69"/>
        <v>0</v>
      </c>
      <c r="S511" s="86">
        <v>280000</v>
      </c>
      <c r="T511" s="87">
        <f t="shared" si="106"/>
        <v>333200</v>
      </c>
      <c r="U511" s="87">
        <v>280000</v>
      </c>
      <c r="V511" s="87">
        <f t="shared" si="107"/>
        <v>333200</v>
      </c>
      <c r="W511" s="87">
        <v>1500000</v>
      </c>
      <c r="X511" s="87">
        <f t="shared" si="108"/>
        <v>1785000</v>
      </c>
      <c r="Y511" s="88">
        <v>45000</v>
      </c>
      <c r="Z511" s="87">
        <f t="shared" si="118"/>
        <v>53550</v>
      </c>
      <c r="AA511" s="87">
        <v>120000</v>
      </c>
      <c r="AB511" s="87">
        <f t="shared" si="109"/>
        <v>142800</v>
      </c>
      <c r="AC511" s="87">
        <v>70000</v>
      </c>
      <c r="AD511" s="87">
        <f t="shared" si="110"/>
        <v>83300</v>
      </c>
      <c r="AE511" s="89">
        <v>308000</v>
      </c>
      <c r="AF511" s="90">
        <f t="shared" si="111"/>
        <v>366520</v>
      </c>
      <c r="AG511" s="90">
        <v>308000</v>
      </c>
      <c r="AH511" s="90">
        <f t="shared" si="112"/>
        <v>366520</v>
      </c>
      <c r="AI511" s="90">
        <v>1650000</v>
      </c>
      <c r="AJ511" s="90">
        <f t="shared" si="113"/>
        <v>1963500</v>
      </c>
      <c r="AK511" s="90">
        <v>49500</v>
      </c>
      <c r="AL511" s="90">
        <f t="shared" si="114"/>
        <v>58905</v>
      </c>
      <c r="AM511" s="90">
        <v>132000</v>
      </c>
      <c r="AN511" s="90">
        <f t="shared" si="115"/>
        <v>157080</v>
      </c>
      <c r="AO511" s="90">
        <v>77000</v>
      </c>
      <c r="AP511" s="91">
        <f t="shared" si="116"/>
        <v>91630</v>
      </c>
      <c r="AQ511" s="92">
        <f t="shared" si="70"/>
        <v>202901.77129811831</v>
      </c>
      <c r="AR511" s="93">
        <f t="shared" si="71"/>
        <v>241453.10784476079</v>
      </c>
      <c r="AS511" s="94">
        <f t="shared" si="72"/>
        <v>203361.93098300602</v>
      </c>
      <c r="AT511" s="94">
        <f t="shared" si="73"/>
        <v>242000.69786977716</v>
      </c>
      <c r="AU511" s="94">
        <f t="shared" si="74"/>
        <v>1050000.30464</v>
      </c>
      <c r="AV511" s="94">
        <f t="shared" si="75"/>
        <v>1249500.3625216</v>
      </c>
      <c r="AW511" s="94">
        <f t="shared" si="76"/>
        <v>42659.162666666671</v>
      </c>
      <c r="AX511" s="94">
        <f t="shared" si="77"/>
        <v>50764.403573333337</v>
      </c>
      <c r="AY511" s="94">
        <f t="shared" si="78"/>
        <v>89825.51466666667</v>
      </c>
      <c r="AZ511" s="94">
        <f t="shared" si="79"/>
        <v>106892.36245333333</v>
      </c>
      <c r="BA511" s="94">
        <f t="shared" si="80"/>
        <v>73500</v>
      </c>
      <c r="BB511" s="95">
        <f t="shared" si="81"/>
        <v>87465</v>
      </c>
      <c r="BC511" s="23"/>
      <c r="BD511" s="96">
        <f t="shared" si="82"/>
        <v>54432</v>
      </c>
      <c r="BE511" s="96">
        <f t="shared" si="83"/>
        <v>57586</v>
      </c>
      <c r="BF511" s="96">
        <f t="shared" si="84"/>
        <v>3</v>
      </c>
      <c r="BG511" s="96">
        <f t="shared" si="85"/>
        <v>41497</v>
      </c>
      <c r="BH511" s="96">
        <f t="shared" si="86"/>
        <v>41024</v>
      </c>
      <c r="BI511" s="96">
        <f t="shared" si="87"/>
        <v>73333</v>
      </c>
      <c r="BJ511" s="97">
        <f t="shared" si="88"/>
        <v>202902</v>
      </c>
      <c r="BK511" s="96">
        <f t="shared" si="89"/>
        <v>203362</v>
      </c>
      <c r="BL511" s="96">
        <f t="shared" si="90"/>
        <v>1050000</v>
      </c>
      <c r="BM511" s="96">
        <f t="shared" si="91"/>
        <v>42659</v>
      </c>
      <c r="BN511" s="96">
        <f t="shared" si="92"/>
        <v>89826</v>
      </c>
      <c r="BO511" s="96">
        <f t="shared" si="93"/>
        <v>73500</v>
      </c>
      <c r="BP511" s="97">
        <f t="shared" si="94"/>
        <v>294000</v>
      </c>
      <c r="BQ511" s="96">
        <f t="shared" si="95"/>
        <v>294000</v>
      </c>
      <c r="BR511" s="96">
        <f t="shared" si="96"/>
        <v>1575000</v>
      </c>
      <c r="BS511" s="96">
        <f t="shared" si="97"/>
        <v>42659</v>
      </c>
      <c r="BT511" s="96">
        <f t="shared" si="98"/>
        <v>126000</v>
      </c>
      <c r="BU511" s="98">
        <f t="shared" si="99"/>
        <v>73500</v>
      </c>
      <c r="BV511" s="77">
        <f t="shared" si="100"/>
        <v>2405159</v>
      </c>
      <c r="BW511" s="9"/>
      <c r="BX511" s="9"/>
      <c r="BY511" s="9"/>
      <c r="BZ511" s="9"/>
      <c r="CA511" s="9"/>
      <c r="CB511" s="9"/>
      <c r="CC511" s="9"/>
      <c r="CD511" s="9"/>
      <c r="CE511" s="9"/>
      <c r="CF511" s="9"/>
      <c r="CG511" s="9"/>
      <c r="CH511" s="9"/>
      <c r="CI511" s="9"/>
      <c r="CJ511" s="9"/>
      <c r="CK511" s="9"/>
      <c r="CL511" s="9"/>
      <c r="CM511" s="9"/>
      <c r="CN511" s="9"/>
      <c r="CO511" s="9"/>
      <c r="CP511" s="9"/>
    </row>
    <row r="512" spans="1:94" ht="20.25" customHeight="1" x14ac:dyDescent="0.35">
      <c r="A512" s="79">
        <v>490</v>
      </c>
      <c r="B512" s="79" t="s">
        <v>35</v>
      </c>
      <c r="C512" s="80" t="s">
        <v>364</v>
      </c>
      <c r="D512" s="80" t="str">
        <f t="shared" si="68"/>
        <v>MANO DE OBRA|EXTRACTOR ELECTRICO BAÑO</v>
      </c>
      <c r="E512" s="81" t="s">
        <v>10</v>
      </c>
      <c r="F512" s="82">
        <v>1</v>
      </c>
      <c r="G512" s="83">
        <v>0.57258900400000001</v>
      </c>
      <c r="H512" s="84">
        <f t="shared" si="101"/>
        <v>0.68138091475999996</v>
      </c>
      <c r="I512" s="84">
        <v>0.57258900400000001</v>
      </c>
      <c r="J512" s="84">
        <f t="shared" si="102"/>
        <v>0.68138091475999996</v>
      </c>
      <c r="K512" s="84"/>
      <c r="L512" s="84">
        <f t="shared" si="103"/>
        <v>0</v>
      </c>
      <c r="M512" s="84">
        <v>14.633599999999999</v>
      </c>
      <c r="N512" s="84">
        <f t="shared" si="104"/>
        <v>17.413983999999999</v>
      </c>
      <c r="O512" s="84">
        <v>10.88</v>
      </c>
      <c r="P512" s="84">
        <f t="shared" si="105"/>
        <v>12.9472</v>
      </c>
      <c r="Q512" s="84"/>
      <c r="R512" s="84">
        <f t="shared" si="69"/>
        <v>0</v>
      </c>
      <c r="S512" s="86"/>
      <c r="T512" s="87">
        <f t="shared" si="106"/>
        <v>0</v>
      </c>
      <c r="U512" s="87"/>
      <c r="V512" s="87">
        <f t="shared" si="107"/>
        <v>0</v>
      </c>
      <c r="W512" s="87"/>
      <c r="X512" s="87">
        <f t="shared" si="108"/>
        <v>0</v>
      </c>
      <c r="Y512" s="88"/>
      <c r="Z512" s="87">
        <f t="shared" si="118"/>
        <v>0</v>
      </c>
      <c r="AA512" s="87"/>
      <c r="AB512" s="87">
        <f t="shared" si="109"/>
        <v>0</v>
      </c>
      <c r="AC512" s="87"/>
      <c r="AD512" s="87">
        <f t="shared" si="110"/>
        <v>0</v>
      </c>
      <c r="AE512" s="89"/>
      <c r="AF512" s="90">
        <f t="shared" si="111"/>
        <v>0</v>
      </c>
      <c r="AG512" s="90"/>
      <c r="AH512" s="90">
        <f t="shared" si="112"/>
        <v>0</v>
      </c>
      <c r="AI512" s="90"/>
      <c r="AJ512" s="90">
        <f t="shared" si="113"/>
        <v>0</v>
      </c>
      <c r="AK512" s="90"/>
      <c r="AL512" s="90">
        <f t="shared" si="114"/>
        <v>0</v>
      </c>
      <c r="AM512" s="90"/>
      <c r="AN512" s="90">
        <f t="shared" si="115"/>
        <v>0</v>
      </c>
      <c r="AO512" s="90"/>
      <c r="AP512" s="91">
        <f t="shared" si="116"/>
        <v>0</v>
      </c>
      <c r="AQ512" s="92">
        <f t="shared" si="70"/>
        <v>0.57258900400000001</v>
      </c>
      <c r="AR512" s="93">
        <f t="shared" si="71"/>
        <v>0.68138091475999996</v>
      </c>
      <c r="AS512" s="94">
        <f t="shared" si="72"/>
        <v>0.57258900400000001</v>
      </c>
      <c r="AT512" s="94">
        <f t="shared" si="73"/>
        <v>0.68138091475999996</v>
      </c>
      <c r="AU512" s="94" t="e">
        <f t="shared" si="74"/>
        <v>#DIV/0!</v>
      </c>
      <c r="AV512" s="94" t="e">
        <f t="shared" si="75"/>
        <v>#DIV/0!</v>
      </c>
      <c r="AW512" s="94">
        <f t="shared" si="76"/>
        <v>14.633599999999999</v>
      </c>
      <c r="AX512" s="94">
        <f t="shared" si="77"/>
        <v>17.413983999999999</v>
      </c>
      <c r="AY512" s="94">
        <f t="shared" si="78"/>
        <v>10.88</v>
      </c>
      <c r="AZ512" s="94">
        <f t="shared" si="79"/>
        <v>12.9472</v>
      </c>
      <c r="BA512" s="94" t="e">
        <f t="shared" si="80"/>
        <v>#DIV/0!</v>
      </c>
      <c r="BB512" s="95" t="e">
        <f t="shared" si="81"/>
        <v>#DIV/0!</v>
      </c>
      <c r="BC512" s="23"/>
      <c r="BD512" s="96">
        <f t="shared" si="82"/>
        <v>1</v>
      </c>
      <c r="BE512" s="96">
        <f t="shared" si="83"/>
        <v>1</v>
      </c>
      <c r="BF512" s="96">
        <f t="shared" si="84"/>
        <v>0</v>
      </c>
      <c r="BG512" s="96">
        <f t="shared" si="85"/>
        <v>15</v>
      </c>
      <c r="BH512" s="96">
        <f t="shared" si="86"/>
        <v>11</v>
      </c>
      <c r="BI512" s="96">
        <f t="shared" si="87"/>
        <v>0</v>
      </c>
      <c r="BJ512" s="97">
        <f t="shared" si="88"/>
        <v>1</v>
      </c>
      <c r="BK512" s="96">
        <f t="shared" si="89"/>
        <v>1</v>
      </c>
      <c r="BL512" s="96">
        <f t="shared" si="90"/>
        <v>0</v>
      </c>
      <c r="BM512" s="96">
        <f t="shared" si="91"/>
        <v>15</v>
      </c>
      <c r="BN512" s="96">
        <f t="shared" si="92"/>
        <v>11</v>
      </c>
      <c r="BO512" s="96">
        <f t="shared" si="93"/>
        <v>0</v>
      </c>
      <c r="BP512" s="97">
        <f t="shared" si="94"/>
        <v>0</v>
      </c>
      <c r="BQ512" s="96">
        <f t="shared" si="95"/>
        <v>0</v>
      </c>
      <c r="BR512" s="96">
        <f t="shared" si="96"/>
        <v>0</v>
      </c>
      <c r="BS512" s="96">
        <f t="shared" si="97"/>
        <v>0</v>
      </c>
      <c r="BT512" s="96">
        <f t="shared" si="98"/>
        <v>0</v>
      </c>
      <c r="BU512" s="98">
        <f t="shared" si="99"/>
        <v>0</v>
      </c>
      <c r="BV512" s="77">
        <f t="shared" si="100"/>
        <v>0</v>
      </c>
      <c r="BW512" s="9"/>
      <c r="BX512" s="9"/>
      <c r="BY512" s="9"/>
      <c r="BZ512" s="9"/>
      <c r="CA512" s="9"/>
      <c r="CB512" s="9"/>
      <c r="CC512" s="9"/>
      <c r="CD512" s="9"/>
      <c r="CE512" s="9"/>
      <c r="CF512" s="9"/>
      <c r="CG512" s="9"/>
      <c r="CH512" s="9"/>
      <c r="CI512" s="9"/>
      <c r="CJ512" s="9"/>
      <c r="CK512" s="9"/>
      <c r="CL512" s="9"/>
      <c r="CM512" s="9"/>
      <c r="CN512" s="9"/>
      <c r="CO512" s="9"/>
      <c r="CP512" s="9"/>
    </row>
    <row r="513" spans="1:94" ht="20.25" customHeight="1" x14ac:dyDescent="0.35">
      <c r="A513" s="99">
        <v>491</v>
      </c>
      <c r="B513" s="99" t="s">
        <v>21</v>
      </c>
      <c r="C513" s="80" t="s">
        <v>364</v>
      </c>
      <c r="D513" s="80" t="str">
        <f t="shared" si="68"/>
        <v>REPUESTOS|EXTRACTOR ELECTRICO BAÑO</v>
      </c>
      <c r="E513" s="81" t="s">
        <v>84</v>
      </c>
      <c r="F513" s="82">
        <v>1</v>
      </c>
      <c r="G513" s="83">
        <v>0.81483819800000001</v>
      </c>
      <c r="H513" s="84">
        <f t="shared" si="101"/>
        <v>0.96965745561999994</v>
      </c>
      <c r="I513" s="84">
        <v>0.57258900400000001</v>
      </c>
      <c r="J513" s="84">
        <f t="shared" si="102"/>
        <v>0.68138091475999996</v>
      </c>
      <c r="K513" s="84"/>
      <c r="L513" s="84">
        <f t="shared" si="103"/>
        <v>0</v>
      </c>
      <c r="M513" s="84">
        <v>18.289280000000002</v>
      </c>
      <c r="N513" s="84">
        <f t="shared" si="104"/>
        <v>21.764243199999999</v>
      </c>
      <c r="O513" s="84">
        <v>14.144000000000002</v>
      </c>
      <c r="P513" s="84">
        <f t="shared" si="105"/>
        <v>16.83136</v>
      </c>
      <c r="Q513" s="84"/>
      <c r="R513" s="84">
        <f t="shared" si="69"/>
        <v>0</v>
      </c>
      <c r="S513" s="86"/>
      <c r="T513" s="87">
        <f t="shared" si="106"/>
        <v>0</v>
      </c>
      <c r="U513" s="87"/>
      <c r="V513" s="87">
        <f t="shared" si="107"/>
        <v>0</v>
      </c>
      <c r="W513" s="87"/>
      <c r="X513" s="87">
        <f t="shared" si="108"/>
        <v>0</v>
      </c>
      <c r="Y513" s="87"/>
      <c r="Z513" s="87">
        <f t="shared" si="118"/>
        <v>0</v>
      </c>
      <c r="AA513" s="87"/>
      <c r="AB513" s="87">
        <f t="shared" si="109"/>
        <v>0</v>
      </c>
      <c r="AC513" s="87"/>
      <c r="AD513" s="87">
        <f t="shared" si="110"/>
        <v>0</v>
      </c>
      <c r="AE513" s="89"/>
      <c r="AF513" s="90">
        <f t="shared" si="111"/>
        <v>0</v>
      </c>
      <c r="AG513" s="90"/>
      <c r="AH513" s="90">
        <f t="shared" si="112"/>
        <v>0</v>
      </c>
      <c r="AI513" s="90"/>
      <c r="AJ513" s="90">
        <f t="shared" si="113"/>
        <v>0</v>
      </c>
      <c r="AK513" s="90"/>
      <c r="AL513" s="90">
        <f t="shared" si="114"/>
        <v>0</v>
      </c>
      <c r="AM513" s="90"/>
      <c r="AN513" s="90">
        <f t="shared" si="115"/>
        <v>0</v>
      </c>
      <c r="AO513" s="90"/>
      <c r="AP513" s="91">
        <f t="shared" si="116"/>
        <v>0</v>
      </c>
      <c r="AQ513" s="92">
        <f t="shared" si="70"/>
        <v>0.81483819800000001</v>
      </c>
      <c r="AR513" s="93">
        <f t="shared" si="71"/>
        <v>0.96965745561999994</v>
      </c>
      <c r="AS513" s="94">
        <f t="shared" si="72"/>
        <v>0.57258900400000001</v>
      </c>
      <c r="AT513" s="94">
        <f t="shared" si="73"/>
        <v>0.68138091475999996</v>
      </c>
      <c r="AU513" s="94" t="e">
        <f t="shared" si="74"/>
        <v>#DIV/0!</v>
      </c>
      <c r="AV513" s="94" t="e">
        <f t="shared" si="75"/>
        <v>#DIV/0!</v>
      </c>
      <c r="AW513" s="94">
        <f t="shared" si="76"/>
        <v>18.289280000000002</v>
      </c>
      <c r="AX513" s="94">
        <f t="shared" si="77"/>
        <v>21.764243199999999</v>
      </c>
      <c r="AY513" s="94">
        <f t="shared" si="78"/>
        <v>14.144000000000002</v>
      </c>
      <c r="AZ513" s="94">
        <f t="shared" si="79"/>
        <v>16.83136</v>
      </c>
      <c r="BA513" s="94" t="e">
        <f t="shared" si="80"/>
        <v>#DIV/0!</v>
      </c>
      <c r="BB513" s="95" t="e">
        <f t="shared" si="81"/>
        <v>#DIV/0!</v>
      </c>
      <c r="BC513" s="23"/>
      <c r="BD513" s="96">
        <f t="shared" si="82"/>
        <v>1</v>
      </c>
      <c r="BE513" s="96">
        <f t="shared" si="83"/>
        <v>1</v>
      </c>
      <c r="BF513" s="96">
        <f t="shared" si="84"/>
        <v>0</v>
      </c>
      <c r="BG513" s="96">
        <f t="shared" si="85"/>
        <v>18</v>
      </c>
      <c r="BH513" s="96">
        <f t="shared" si="86"/>
        <v>14</v>
      </c>
      <c r="BI513" s="96">
        <f t="shared" si="87"/>
        <v>0</v>
      </c>
      <c r="BJ513" s="97">
        <f t="shared" si="88"/>
        <v>1</v>
      </c>
      <c r="BK513" s="96">
        <f t="shared" si="89"/>
        <v>1</v>
      </c>
      <c r="BL513" s="96">
        <f t="shared" si="90"/>
        <v>0</v>
      </c>
      <c r="BM513" s="96">
        <f t="shared" si="91"/>
        <v>18</v>
      </c>
      <c r="BN513" s="96">
        <f t="shared" si="92"/>
        <v>14</v>
      </c>
      <c r="BO513" s="96">
        <f t="shared" si="93"/>
        <v>0</v>
      </c>
      <c r="BP513" s="97">
        <f t="shared" si="94"/>
        <v>0</v>
      </c>
      <c r="BQ513" s="96">
        <f t="shared" si="95"/>
        <v>0</v>
      </c>
      <c r="BR513" s="96">
        <f t="shared" si="96"/>
        <v>0</v>
      </c>
      <c r="BS513" s="96">
        <f t="shared" si="97"/>
        <v>0</v>
      </c>
      <c r="BT513" s="96">
        <f t="shared" si="98"/>
        <v>0</v>
      </c>
      <c r="BU513" s="98">
        <f t="shared" si="99"/>
        <v>0</v>
      </c>
      <c r="BV513" s="77">
        <f t="shared" si="100"/>
        <v>0</v>
      </c>
      <c r="BW513" s="9"/>
      <c r="BX513" s="9"/>
      <c r="BY513" s="9"/>
      <c r="BZ513" s="9"/>
      <c r="CA513" s="9"/>
      <c r="CB513" s="9"/>
      <c r="CC513" s="9"/>
      <c r="CD513" s="9"/>
      <c r="CE513" s="9"/>
      <c r="CF513" s="9"/>
      <c r="CG513" s="9"/>
      <c r="CH513" s="9"/>
      <c r="CI513" s="9"/>
      <c r="CJ513" s="9"/>
      <c r="CK513" s="9"/>
      <c r="CL513" s="9"/>
      <c r="CM513" s="9"/>
      <c r="CN513" s="9"/>
      <c r="CO513" s="9"/>
      <c r="CP513" s="9"/>
    </row>
    <row r="514" spans="1:94" ht="20.25" hidden="1" customHeight="1" x14ac:dyDescent="0.35">
      <c r="A514" s="79">
        <v>492</v>
      </c>
      <c r="B514" s="79" t="s">
        <v>35</v>
      </c>
      <c r="C514" s="80" t="s">
        <v>365</v>
      </c>
      <c r="D514" s="80" t="str">
        <f t="shared" si="68"/>
        <v>MANO DE OBRA|FAN CLUTCH</v>
      </c>
      <c r="E514" s="81" t="s">
        <v>10</v>
      </c>
      <c r="F514" s="82">
        <v>1</v>
      </c>
      <c r="G514" s="83">
        <v>224003.337070384</v>
      </c>
      <c r="H514" s="84">
        <f t="shared" si="101"/>
        <v>266563.97111375694</v>
      </c>
      <c r="I514" s="84">
        <v>224003.337070384</v>
      </c>
      <c r="J514" s="84">
        <f t="shared" si="102"/>
        <v>266563.97111375694</v>
      </c>
      <c r="K514" s="84">
        <v>0.91392000000000007</v>
      </c>
      <c r="L514" s="84">
        <f t="shared" si="103"/>
        <v>1.0875648</v>
      </c>
      <c r="M514" s="84">
        <v>14.633599999999999</v>
      </c>
      <c r="N514" s="84">
        <f t="shared" si="104"/>
        <v>17.413983999999999</v>
      </c>
      <c r="O514" s="84">
        <v>10.88</v>
      </c>
      <c r="P514" s="84">
        <f t="shared" si="105"/>
        <v>12.9472</v>
      </c>
      <c r="Q514" s="84"/>
      <c r="R514" s="84">
        <f t="shared" si="69"/>
        <v>0</v>
      </c>
      <c r="S514" s="86">
        <v>218750</v>
      </c>
      <c r="T514" s="87">
        <f t="shared" si="106"/>
        <v>260312.5</v>
      </c>
      <c r="U514" s="87">
        <v>218750</v>
      </c>
      <c r="V514" s="87">
        <f t="shared" si="107"/>
        <v>260312.5</v>
      </c>
      <c r="W514" s="87">
        <v>218750</v>
      </c>
      <c r="X514" s="87">
        <f t="shared" si="108"/>
        <v>260312.5</v>
      </c>
      <c r="Y514" s="88">
        <v>218750</v>
      </c>
      <c r="Z514" s="87">
        <f t="shared" si="118"/>
        <v>260312.5</v>
      </c>
      <c r="AA514" s="87">
        <v>218750</v>
      </c>
      <c r="AB514" s="87">
        <f t="shared" si="109"/>
        <v>260312.5</v>
      </c>
      <c r="AC514" s="87">
        <v>218750</v>
      </c>
      <c r="AD514" s="87">
        <f t="shared" si="110"/>
        <v>260312.5</v>
      </c>
      <c r="AE514" s="89">
        <v>240600</v>
      </c>
      <c r="AF514" s="90">
        <f t="shared" si="111"/>
        <v>286314</v>
      </c>
      <c r="AG514" s="90">
        <v>240600</v>
      </c>
      <c r="AH514" s="90">
        <f t="shared" si="112"/>
        <v>286314</v>
      </c>
      <c r="AI514" s="90">
        <v>240600</v>
      </c>
      <c r="AJ514" s="90">
        <f t="shared" si="113"/>
        <v>286314</v>
      </c>
      <c r="AK514" s="90">
        <v>240600</v>
      </c>
      <c r="AL514" s="90">
        <f t="shared" si="114"/>
        <v>286314</v>
      </c>
      <c r="AM514" s="90">
        <v>240600</v>
      </c>
      <c r="AN514" s="90">
        <f t="shared" si="115"/>
        <v>286314</v>
      </c>
      <c r="AO514" s="90">
        <v>240600</v>
      </c>
      <c r="AP514" s="91">
        <f t="shared" si="116"/>
        <v>286314</v>
      </c>
      <c r="AQ514" s="92">
        <f t="shared" si="70"/>
        <v>227784.44569012802</v>
      </c>
      <c r="AR514" s="93">
        <f t="shared" si="71"/>
        <v>271063.49037125235</v>
      </c>
      <c r="AS514" s="94">
        <f t="shared" si="72"/>
        <v>227784.44569012802</v>
      </c>
      <c r="AT514" s="94">
        <f t="shared" si="73"/>
        <v>271063.49037125235</v>
      </c>
      <c r="AU514" s="94">
        <f t="shared" si="74"/>
        <v>153116.97130666664</v>
      </c>
      <c r="AV514" s="94">
        <f t="shared" si="75"/>
        <v>182209.19585493329</v>
      </c>
      <c r="AW514" s="94">
        <f t="shared" si="76"/>
        <v>153121.54453333333</v>
      </c>
      <c r="AX514" s="94">
        <f t="shared" si="77"/>
        <v>182214.63799466667</v>
      </c>
      <c r="AY514" s="94">
        <f t="shared" si="78"/>
        <v>153120.29333333333</v>
      </c>
      <c r="AZ514" s="94">
        <f t="shared" si="79"/>
        <v>182213.14906666667</v>
      </c>
      <c r="BA514" s="94">
        <f t="shared" si="80"/>
        <v>229675</v>
      </c>
      <c r="BB514" s="95">
        <f t="shared" si="81"/>
        <v>273313.25</v>
      </c>
      <c r="BC514" s="23"/>
      <c r="BD514" s="96">
        <f t="shared" si="82"/>
        <v>227412</v>
      </c>
      <c r="BE514" s="96">
        <f t="shared" si="83"/>
        <v>227412</v>
      </c>
      <c r="BF514" s="96">
        <f t="shared" si="84"/>
        <v>3</v>
      </c>
      <c r="BG514" s="96">
        <f t="shared" si="85"/>
        <v>44</v>
      </c>
      <c r="BH514" s="96">
        <f t="shared" si="86"/>
        <v>33</v>
      </c>
      <c r="BI514" s="96">
        <f t="shared" si="87"/>
        <v>229155</v>
      </c>
      <c r="BJ514" s="97">
        <f t="shared" si="88"/>
        <v>227784</v>
      </c>
      <c r="BK514" s="96">
        <f t="shared" si="89"/>
        <v>227784</v>
      </c>
      <c r="BL514" s="96">
        <f t="shared" si="90"/>
        <v>153117</v>
      </c>
      <c r="BM514" s="96">
        <f t="shared" si="91"/>
        <v>153122</v>
      </c>
      <c r="BN514" s="96">
        <f t="shared" si="92"/>
        <v>153120</v>
      </c>
      <c r="BO514" s="96">
        <f t="shared" si="93"/>
        <v>229675</v>
      </c>
      <c r="BP514" s="97">
        <f t="shared" si="94"/>
        <v>227784</v>
      </c>
      <c r="BQ514" s="96">
        <f t="shared" si="95"/>
        <v>227784</v>
      </c>
      <c r="BR514" s="96">
        <f t="shared" si="96"/>
        <v>229675</v>
      </c>
      <c r="BS514" s="96">
        <f t="shared" si="97"/>
        <v>229675</v>
      </c>
      <c r="BT514" s="96">
        <f t="shared" si="98"/>
        <v>229675</v>
      </c>
      <c r="BU514" s="98">
        <f t="shared" si="99"/>
        <v>229675</v>
      </c>
      <c r="BV514" s="77">
        <f t="shared" si="100"/>
        <v>1374268</v>
      </c>
      <c r="BW514" s="9"/>
      <c r="BX514" s="9"/>
      <c r="BY514" s="9"/>
      <c r="BZ514" s="9"/>
      <c r="CA514" s="9"/>
      <c r="CB514" s="9"/>
      <c r="CC514" s="9"/>
      <c r="CD514" s="9"/>
      <c r="CE514" s="9"/>
      <c r="CF514" s="9"/>
      <c r="CG514" s="9"/>
      <c r="CH514" s="9"/>
      <c r="CI514" s="9"/>
      <c r="CJ514" s="9"/>
      <c r="CK514" s="9"/>
      <c r="CL514" s="9"/>
      <c r="CM514" s="9"/>
      <c r="CN514" s="9"/>
      <c r="CO514" s="9"/>
      <c r="CP514" s="9"/>
    </row>
    <row r="515" spans="1:94" ht="20.25" hidden="1" customHeight="1" x14ac:dyDescent="0.35">
      <c r="A515" s="99">
        <v>493</v>
      </c>
      <c r="B515" s="99" t="s">
        <v>21</v>
      </c>
      <c r="C515" s="80" t="s">
        <v>365</v>
      </c>
      <c r="D515" s="80" t="str">
        <f t="shared" si="68"/>
        <v>REPUESTOS|FAN CLUTCH</v>
      </c>
      <c r="E515" s="81" t="s">
        <v>84</v>
      </c>
      <c r="F515" s="82">
        <v>1</v>
      </c>
      <c r="G515" s="83">
        <v>410884.50675415096</v>
      </c>
      <c r="H515" s="84">
        <f t="shared" si="101"/>
        <v>488952.5630374396</v>
      </c>
      <c r="I515" s="84">
        <v>545661.013036713</v>
      </c>
      <c r="J515" s="84">
        <f t="shared" si="102"/>
        <v>649336.60551368841</v>
      </c>
      <c r="K515" s="84">
        <v>1100927.9968000001</v>
      </c>
      <c r="L515" s="84">
        <f t="shared" si="103"/>
        <v>1310104.3161919999</v>
      </c>
      <c r="M515" s="84">
        <v>18.289280000000002</v>
      </c>
      <c r="N515" s="84">
        <f t="shared" si="104"/>
        <v>21.764243199999999</v>
      </c>
      <c r="O515" s="84">
        <v>14.144000000000002</v>
      </c>
      <c r="P515" s="84">
        <f t="shared" si="105"/>
        <v>16.83136</v>
      </c>
      <c r="Q515" s="84"/>
      <c r="R515" s="84">
        <f t="shared" si="69"/>
        <v>0</v>
      </c>
      <c r="S515" s="86">
        <v>652000</v>
      </c>
      <c r="T515" s="87">
        <f t="shared" si="106"/>
        <v>775880</v>
      </c>
      <c r="U515" s="87">
        <v>1258000</v>
      </c>
      <c r="V515" s="87">
        <f t="shared" si="107"/>
        <v>1497020</v>
      </c>
      <c r="W515" s="87">
        <v>1920000</v>
      </c>
      <c r="X515" s="87">
        <f t="shared" si="108"/>
        <v>2284800</v>
      </c>
      <c r="Y515" s="88">
        <v>980000</v>
      </c>
      <c r="Z515" s="87">
        <f t="shared" si="118"/>
        <v>1166200</v>
      </c>
      <c r="AA515" s="87">
        <v>1200000</v>
      </c>
      <c r="AB515" s="87">
        <f t="shared" si="109"/>
        <v>1428000</v>
      </c>
      <c r="AC515" s="87">
        <v>1500000</v>
      </c>
      <c r="AD515" s="87">
        <f t="shared" si="110"/>
        <v>1785000</v>
      </c>
      <c r="AE515" s="89">
        <v>717200</v>
      </c>
      <c r="AF515" s="90">
        <f t="shared" si="111"/>
        <v>853468</v>
      </c>
      <c r="AG515" s="90">
        <v>1383800</v>
      </c>
      <c r="AH515" s="90">
        <f t="shared" si="112"/>
        <v>1646722</v>
      </c>
      <c r="AI515" s="90">
        <v>2112000</v>
      </c>
      <c r="AJ515" s="90">
        <f t="shared" si="113"/>
        <v>2513280</v>
      </c>
      <c r="AK515" s="90">
        <v>1078000</v>
      </c>
      <c r="AL515" s="90">
        <f t="shared" si="114"/>
        <v>1282820</v>
      </c>
      <c r="AM515" s="90">
        <v>1320000</v>
      </c>
      <c r="AN515" s="90">
        <f t="shared" si="115"/>
        <v>1570800</v>
      </c>
      <c r="AO515" s="90">
        <v>1650000</v>
      </c>
      <c r="AP515" s="91">
        <f t="shared" si="116"/>
        <v>1963500</v>
      </c>
      <c r="AQ515" s="92">
        <f t="shared" si="70"/>
        <v>593361.50225138373</v>
      </c>
      <c r="AR515" s="93">
        <f t="shared" si="71"/>
        <v>706100.18767914665</v>
      </c>
      <c r="AS515" s="94">
        <f t="shared" si="72"/>
        <v>1062487.0043455709</v>
      </c>
      <c r="AT515" s="94">
        <f t="shared" si="73"/>
        <v>1264359.5351712294</v>
      </c>
      <c r="AU515" s="94">
        <f t="shared" si="74"/>
        <v>1710975.9989333332</v>
      </c>
      <c r="AV515" s="94">
        <f t="shared" si="75"/>
        <v>2036061.4387306664</v>
      </c>
      <c r="AW515" s="94">
        <f t="shared" si="76"/>
        <v>686006.09642666671</v>
      </c>
      <c r="AX515" s="94">
        <f t="shared" si="77"/>
        <v>816347.25474773336</v>
      </c>
      <c r="AY515" s="94">
        <f t="shared" si="78"/>
        <v>840004.71466666681</v>
      </c>
      <c r="AZ515" s="94">
        <f t="shared" si="79"/>
        <v>999605.61045333347</v>
      </c>
      <c r="BA515" s="94">
        <f t="shared" si="80"/>
        <v>1575000</v>
      </c>
      <c r="BB515" s="95">
        <f t="shared" si="81"/>
        <v>1874250</v>
      </c>
      <c r="BC515" s="23"/>
      <c r="BD515" s="96">
        <f t="shared" si="82"/>
        <v>559511</v>
      </c>
      <c r="BE515" s="96">
        <f t="shared" si="83"/>
        <v>895469</v>
      </c>
      <c r="BF515" s="96">
        <f t="shared" si="84"/>
        <v>1576754</v>
      </c>
      <c r="BG515" s="96">
        <f t="shared" si="85"/>
        <v>55</v>
      </c>
      <c r="BH515" s="96">
        <f t="shared" si="86"/>
        <v>42</v>
      </c>
      <c r="BI515" s="96">
        <f t="shared" si="87"/>
        <v>1571429</v>
      </c>
      <c r="BJ515" s="97">
        <f t="shared" si="88"/>
        <v>593362</v>
      </c>
      <c r="BK515" s="96">
        <f t="shared" si="89"/>
        <v>1062487</v>
      </c>
      <c r="BL515" s="96">
        <f t="shared" si="90"/>
        <v>1710976</v>
      </c>
      <c r="BM515" s="96">
        <f t="shared" si="91"/>
        <v>686006</v>
      </c>
      <c r="BN515" s="96">
        <f t="shared" si="92"/>
        <v>840005</v>
      </c>
      <c r="BO515" s="96">
        <f t="shared" si="93"/>
        <v>1575000</v>
      </c>
      <c r="BP515" s="97">
        <f t="shared" si="94"/>
        <v>593362</v>
      </c>
      <c r="BQ515" s="96">
        <f t="shared" si="95"/>
        <v>1320900</v>
      </c>
      <c r="BR515" s="96">
        <f t="shared" si="96"/>
        <v>1710976</v>
      </c>
      <c r="BS515" s="96">
        <f t="shared" si="97"/>
        <v>1029000</v>
      </c>
      <c r="BT515" s="96">
        <f t="shared" si="98"/>
        <v>1260000</v>
      </c>
      <c r="BU515" s="98">
        <f t="shared" si="99"/>
        <v>1575000</v>
      </c>
      <c r="BV515" s="77">
        <f t="shared" si="100"/>
        <v>7489238</v>
      </c>
      <c r="BW515" s="9"/>
      <c r="BX515" s="9"/>
      <c r="BY515" s="9"/>
      <c r="BZ515" s="9"/>
      <c r="CA515" s="9"/>
      <c r="CB515" s="9"/>
      <c r="CC515" s="9"/>
      <c r="CD515" s="9"/>
      <c r="CE515" s="9"/>
      <c r="CF515" s="9"/>
      <c r="CG515" s="9"/>
      <c r="CH515" s="9"/>
      <c r="CI515" s="9"/>
      <c r="CJ515" s="9"/>
      <c r="CK515" s="9"/>
      <c r="CL515" s="9"/>
      <c r="CM515" s="9"/>
      <c r="CN515" s="9"/>
      <c r="CO515" s="9"/>
      <c r="CP515" s="9"/>
    </row>
    <row r="516" spans="1:94" ht="20.25" hidden="1" customHeight="1" x14ac:dyDescent="0.35">
      <c r="A516" s="79">
        <v>494</v>
      </c>
      <c r="B516" s="79" t="s">
        <v>35</v>
      </c>
      <c r="C516" s="80" t="s">
        <v>366</v>
      </c>
      <c r="D516" s="80" t="str">
        <f t="shared" si="68"/>
        <v>MANO DE OBRA|FILTRO AUXILIAR ACEITE</v>
      </c>
      <c r="E516" s="81" t="s">
        <v>10</v>
      </c>
      <c r="F516" s="82">
        <v>1</v>
      </c>
      <c r="G516" s="83">
        <v>44800.299635755</v>
      </c>
      <c r="H516" s="84">
        <f t="shared" si="101"/>
        <v>53312.356566548449</v>
      </c>
      <c r="I516" s="84">
        <v>44800.299635755</v>
      </c>
      <c r="J516" s="84">
        <f t="shared" si="102"/>
        <v>53312.356566548449</v>
      </c>
      <c r="K516" s="84"/>
      <c r="L516" s="84">
        <f t="shared" si="103"/>
        <v>0</v>
      </c>
      <c r="M516" s="84">
        <v>14.633599999999999</v>
      </c>
      <c r="N516" s="84">
        <f t="shared" si="104"/>
        <v>17.413983999999999</v>
      </c>
      <c r="O516" s="84">
        <v>10.88</v>
      </c>
      <c r="P516" s="84">
        <f t="shared" si="105"/>
        <v>12.9472</v>
      </c>
      <c r="Q516" s="84"/>
      <c r="R516" s="84">
        <f t="shared" si="69"/>
        <v>0</v>
      </c>
      <c r="S516" s="86">
        <v>25000</v>
      </c>
      <c r="T516" s="87">
        <f t="shared" si="106"/>
        <v>29750</v>
      </c>
      <c r="U516" s="87">
        <v>25000</v>
      </c>
      <c r="V516" s="87">
        <f t="shared" si="107"/>
        <v>29750</v>
      </c>
      <c r="W516" s="87">
        <v>25000</v>
      </c>
      <c r="X516" s="87">
        <f t="shared" si="108"/>
        <v>29750</v>
      </c>
      <c r="Y516" s="88">
        <v>25000</v>
      </c>
      <c r="Z516" s="87">
        <f t="shared" si="118"/>
        <v>29750</v>
      </c>
      <c r="AA516" s="87">
        <v>25000</v>
      </c>
      <c r="AB516" s="87">
        <f t="shared" si="109"/>
        <v>29750</v>
      </c>
      <c r="AC516" s="87">
        <v>25000</v>
      </c>
      <c r="AD516" s="87">
        <f t="shared" si="110"/>
        <v>29750</v>
      </c>
      <c r="AE516" s="89">
        <v>27500</v>
      </c>
      <c r="AF516" s="90">
        <f t="shared" si="111"/>
        <v>32725</v>
      </c>
      <c r="AG516" s="90">
        <v>27500</v>
      </c>
      <c r="AH516" s="90">
        <f t="shared" si="112"/>
        <v>32725</v>
      </c>
      <c r="AI516" s="90">
        <v>27500</v>
      </c>
      <c r="AJ516" s="90">
        <f t="shared" si="113"/>
        <v>32725</v>
      </c>
      <c r="AK516" s="90">
        <v>27500</v>
      </c>
      <c r="AL516" s="90">
        <f t="shared" si="114"/>
        <v>32725</v>
      </c>
      <c r="AM516" s="90">
        <v>27500</v>
      </c>
      <c r="AN516" s="90">
        <f t="shared" si="115"/>
        <v>32725</v>
      </c>
      <c r="AO516" s="90">
        <v>27500</v>
      </c>
      <c r="AP516" s="91">
        <f t="shared" si="116"/>
        <v>32725</v>
      </c>
      <c r="AQ516" s="92">
        <f t="shared" si="70"/>
        <v>32433.433211918335</v>
      </c>
      <c r="AR516" s="93">
        <f t="shared" si="71"/>
        <v>38595.785522182814</v>
      </c>
      <c r="AS516" s="94">
        <f t="shared" si="72"/>
        <v>32433.433211918335</v>
      </c>
      <c r="AT516" s="94">
        <f t="shared" si="73"/>
        <v>38595.785522182814</v>
      </c>
      <c r="AU516" s="94">
        <f t="shared" si="74"/>
        <v>26250</v>
      </c>
      <c r="AV516" s="94">
        <f t="shared" si="75"/>
        <v>31237.5</v>
      </c>
      <c r="AW516" s="94">
        <f t="shared" si="76"/>
        <v>17504.877866666666</v>
      </c>
      <c r="AX516" s="94">
        <f t="shared" si="77"/>
        <v>20830.804661333332</v>
      </c>
      <c r="AY516" s="94">
        <f t="shared" si="78"/>
        <v>17503.626666666667</v>
      </c>
      <c r="AZ516" s="94">
        <f t="shared" si="79"/>
        <v>20829.315733333333</v>
      </c>
      <c r="BA516" s="94">
        <f t="shared" si="80"/>
        <v>26250</v>
      </c>
      <c r="BB516" s="95">
        <f t="shared" si="81"/>
        <v>31237.5</v>
      </c>
      <c r="BC516" s="23"/>
      <c r="BD516" s="96">
        <f t="shared" si="82"/>
        <v>30400</v>
      </c>
      <c r="BE516" s="96">
        <f t="shared" si="83"/>
        <v>30400</v>
      </c>
      <c r="BF516" s="96">
        <f t="shared" si="84"/>
        <v>26190</v>
      </c>
      <c r="BG516" s="96">
        <f t="shared" si="85"/>
        <v>44</v>
      </c>
      <c r="BH516" s="96">
        <f t="shared" si="86"/>
        <v>33</v>
      </c>
      <c r="BI516" s="96">
        <f t="shared" si="87"/>
        <v>26190</v>
      </c>
      <c r="BJ516" s="97">
        <f t="shared" si="88"/>
        <v>32433</v>
      </c>
      <c r="BK516" s="96">
        <f t="shared" si="89"/>
        <v>32433</v>
      </c>
      <c r="BL516" s="96">
        <f t="shared" si="90"/>
        <v>26250</v>
      </c>
      <c r="BM516" s="96">
        <f t="shared" si="91"/>
        <v>17505</v>
      </c>
      <c r="BN516" s="96">
        <f t="shared" si="92"/>
        <v>17504</v>
      </c>
      <c r="BO516" s="96">
        <f t="shared" si="93"/>
        <v>26250</v>
      </c>
      <c r="BP516" s="97">
        <f t="shared" si="94"/>
        <v>26250</v>
      </c>
      <c r="BQ516" s="96">
        <f t="shared" si="95"/>
        <v>26250</v>
      </c>
      <c r="BR516" s="96">
        <f t="shared" si="96"/>
        <v>26250</v>
      </c>
      <c r="BS516" s="96">
        <f t="shared" si="97"/>
        <v>26250</v>
      </c>
      <c r="BT516" s="96">
        <f t="shared" si="98"/>
        <v>26250</v>
      </c>
      <c r="BU516" s="98">
        <f t="shared" si="99"/>
        <v>26250</v>
      </c>
      <c r="BV516" s="77">
        <f t="shared" si="100"/>
        <v>157500</v>
      </c>
      <c r="BW516" s="9"/>
      <c r="BX516" s="9"/>
      <c r="BY516" s="9"/>
      <c r="BZ516" s="9"/>
      <c r="CA516" s="9"/>
      <c r="CB516" s="9"/>
      <c r="CC516" s="9"/>
      <c r="CD516" s="9"/>
      <c r="CE516" s="9"/>
      <c r="CF516" s="9"/>
      <c r="CG516" s="9"/>
      <c r="CH516" s="9"/>
      <c r="CI516" s="9"/>
      <c r="CJ516" s="9"/>
      <c r="CK516" s="9"/>
      <c r="CL516" s="9"/>
      <c r="CM516" s="9"/>
      <c r="CN516" s="9"/>
      <c r="CO516" s="9"/>
      <c r="CP516" s="9"/>
    </row>
    <row r="517" spans="1:94" ht="20.25" hidden="1" customHeight="1" x14ac:dyDescent="0.35">
      <c r="A517" s="99">
        <v>495</v>
      </c>
      <c r="B517" s="99" t="s">
        <v>21</v>
      </c>
      <c r="C517" s="80" t="s">
        <v>366</v>
      </c>
      <c r="D517" s="80" t="str">
        <f t="shared" si="68"/>
        <v>REPUESTOS|FILTRO AUXILIAR ACEITE</v>
      </c>
      <c r="E517" s="81" t="s">
        <v>84</v>
      </c>
      <c r="F517" s="82">
        <v>1</v>
      </c>
      <c r="G517" s="83">
        <v>118176.97487537</v>
      </c>
      <c r="H517" s="84">
        <f t="shared" si="101"/>
        <v>140630.6001016903</v>
      </c>
      <c r="I517" s="84">
        <v>118176.97487537</v>
      </c>
      <c r="J517" s="84">
        <f t="shared" si="102"/>
        <v>140630.6001016903</v>
      </c>
      <c r="K517" s="84"/>
      <c r="L517" s="84">
        <f t="shared" si="103"/>
        <v>0</v>
      </c>
      <c r="M517" s="84">
        <v>18.289280000000002</v>
      </c>
      <c r="N517" s="84">
        <f t="shared" si="104"/>
        <v>21.764243199999999</v>
      </c>
      <c r="O517" s="84">
        <v>14.144000000000002</v>
      </c>
      <c r="P517" s="84">
        <f t="shared" si="105"/>
        <v>16.83136</v>
      </c>
      <c r="Q517" s="84"/>
      <c r="R517" s="84">
        <f t="shared" si="69"/>
        <v>0</v>
      </c>
      <c r="S517" s="86"/>
      <c r="T517" s="87">
        <f t="shared" si="106"/>
        <v>0</v>
      </c>
      <c r="U517" s="87"/>
      <c r="V517" s="87">
        <f t="shared" si="107"/>
        <v>0</v>
      </c>
      <c r="W517" s="87">
        <v>220000</v>
      </c>
      <c r="X517" s="87">
        <f t="shared" si="108"/>
        <v>261800</v>
      </c>
      <c r="Y517" s="88">
        <v>180000</v>
      </c>
      <c r="Z517" s="87">
        <f t="shared" si="118"/>
        <v>214200</v>
      </c>
      <c r="AA517" s="87">
        <v>185000</v>
      </c>
      <c r="AB517" s="87">
        <f t="shared" si="109"/>
        <v>220150</v>
      </c>
      <c r="AC517" s="87">
        <v>70000</v>
      </c>
      <c r="AD517" s="87">
        <f t="shared" si="110"/>
        <v>83300</v>
      </c>
      <c r="AE517" s="89"/>
      <c r="AF517" s="90">
        <f t="shared" si="111"/>
        <v>0</v>
      </c>
      <c r="AG517" s="90"/>
      <c r="AH517" s="90">
        <f t="shared" si="112"/>
        <v>0</v>
      </c>
      <c r="AI517" s="90">
        <v>242000</v>
      </c>
      <c r="AJ517" s="90">
        <f t="shared" si="113"/>
        <v>287980</v>
      </c>
      <c r="AK517" s="90">
        <v>198000</v>
      </c>
      <c r="AL517" s="90">
        <f t="shared" si="114"/>
        <v>235620</v>
      </c>
      <c r="AM517" s="90">
        <v>203500</v>
      </c>
      <c r="AN517" s="90">
        <f t="shared" si="115"/>
        <v>242165</v>
      </c>
      <c r="AO517" s="90">
        <v>77000</v>
      </c>
      <c r="AP517" s="91">
        <f t="shared" si="116"/>
        <v>91630</v>
      </c>
      <c r="AQ517" s="92">
        <f t="shared" si="70"/>
        <v>118176.97487537</v>
      </c>
      <c r="AR517" s="93">
        <f t="shared" si="71"/>
        <v>140630.6001016903</v>
      </c>
      <c r="AS517" s="94">
        <f t="shared" si="72"/>
        <v>118176.97487537</v>
      </c>
      <c r="AT517" s="94">
        <f t="shared" si="73"/>
        <v>140630.6001016903</v>
      </c>
      <c r="AU517" s="94">
        <f t="shared" si="74"/>
        <v>231000</v>
      </c>
      <c r="AV517" s="94">
        <f t="shared" si="75"/>
        <v>274890</v>
      </c>
      <c r="AW517" s="94">
        <f t="shared" si="76"/>
        <v>126006.09642666667</v>
      </c>
      <c r="AX517" s="94">
        <f t="shared" si="77"/>
        <v>149947.25474773333</v>
      </c>
      <c r="AY517" s="94">
        <f t="shared" si="78"/>
        <v>129504.71466666665</v>
      </c>
      <c r="AZ517" s="94">
        <f t="shared" si="79"/>
        <v>154110.6104533333</v>
      </c>
      <c r="BA517" s="94">
        <f t="shared" si="80"/>
        <v>73500</v>
      </c>
      <c r="BB517" s="95">
        <f t="shared" si="81"/>
        <v>87465</v>
      </c>
      <c r="BC517" s="23"/>
      <c r="BD517" s="96">
        <f t="shared" si="82"/>
        <v>118177</v>
      </c>
      <c r="BE517" s="96">
        <f t="shared" si="83"/>
        <v>118177</v>
      </c>
      <c r="BF517" s="96">
        <f t="shared" si="84"/>
        <v>230476</v>
      </c>
      <c r="BG517" s="96">
        <f t="shared" si="85"/>
        <v>55</v>
      </c>
      <c r="BH517" s="96">
        <f t="shared" si="86"/>
        <v>42</v>
      </c>
      <c r="BI517" s="96">
        <f t="shared" si="87"/>
        <v>73333</v>
      </c>
      <c r="BJ517" s="97">
        <f t="shared" si="88"/>
        <v>118177</v>
      </c>
      <c r="BK517" s="96">
        <f t="shared" si="89"/>
        <v>118177</v>
      </c>
      <c r="BL517" s="96">
        <f t="shared" si="90"/>
        <v>231000</v>
      </c>
      <c r="BM517" s="96">
        <f t="shared" si="91"/>
        <v>126006</v>
      </c>
      <c r="BN517" s="96">
        <f t="shared" si="92"/>
        <v>129505</v>
      </c>
      <c r="BO517" s="96">
        <f t="shared" si="93"/>
        <v>73500</v>
      </c>
      <c r="BP517" s="97">
        <f t="shared" si="94"/>
        <v>0</v>
      </c>
      <c r="BQ517" s="96">
        <f t="shared" si="95"/>
        <v>0</v>
      </c>
      <c r="BR517" s="96">
        <f t="shared" si="96"/>
        <v>231000</v>
      </c>
      <c r="BS517" s="96">
        <f t="shared" si="97"/>
        <v>189000</v>
      </c>
      <c r="BT517" s="96">
        <f t="shared" si="98"/>
        <v>194250</v>
      </c>
      <c r="BU517" s="98">
        <f t="shared" si="99"/>
        <v>73500</v>
      </c>
      <c r="BV517" s="77">
        <f t="shared" si="100"/>
        <v>687750</v>
      </c>
      <c r="BW517" s="9"/>
      <c r="BX517" s="9"/>
      <c r="BY517" s="9"/>
      <c r="BZ517" s="9"/>
      <c r="CA517" s="9"/>
      <c r="CB517" s="9"/>
      <c r="CC517" s="9"/>
      <c r="CD517" s="9"/>
      <c r="CE517" s="9"/>
      <c r="CF517" s="9"/>
      <c r="CG517" s="9"/>
      <c r="CH517" s="9"/>
      <c r="CI517" s="9"/>
      <c r="CJ517" s="9"/>
      <c r="CK517" s="9"/>
      <c r="CL517" s="9"/>
      <c r="CM517" s="9"/>
      <c r="CN517" s="9"/>
      <c r="CO517" s="9"/>
      <c r="CP517" s="9"/>
    </row>
    <row r="518" spans="1:94" ht="20.25" hidden="1" customHeight="1" x14ac:dyDescent="0.35">
      <c r="A518" s="79">
        <v>496</v>
      </c>
      <c r="B518" s="79" t="s">
        <v>35</v>
      </c>
      <c r="C518" s="80" t="s">
        <v>367</v>
      </c>
      <c r="D518" s="80" t="str">
        <f t="shared" si="68"/>
        <v>MANO DE OBRA|FILTRO COALESCENTE DE ACEITE</v>
      </c>
      <c r="E518" s="81" t="s">
        <v>10</v>
      </c>
      <c r="F518" s="82">
        <v>1</v>
      </c>
      <c r="G518" s="83">
        <v>44800.299635755</v>
      </c>
      <c r="H518" s="84">
        <f t="shared" si="101"/>
        <v>53312.356566548449</v>
      </c>
      <c r="I518" s="84">
        <v>44800.299635755</v>
      </c>
      <c r="J518" s="84">
        <f t="shared" si="102"/>
        <v>53312.356566548449</v>
      </c>
      <c r="K518" s="84"/>
      <c r="L518" s="84">
        <f t="shared" si="103"/>
        <v>0</v>
      </c>
      <c r="M518" s="84">
        <v>14.633599999999999</v>
      </c>
      <c r="N518" s="84">
        <f t="shared" si="104"/>
        <v>17.413983999999999</v>
      </c>
      <c r="O518" s="84">
        <v>10.88</v>
      </c>
      <c r="P518" s="84">
        <f t="shared" si="105"/>
        <v>12.9472</v>
      </c>
      <c r="Q518" s="84"/>
      <c r="R518" s="84">
        <f t="shared" si="69"/>
        <v>0</v>
      </c>
      <c r="S518" s="86"/>
      <c r="T518" s="87">
        <f t="shared" si="106"/>
        <v>0</v>
      </c>
      <c r="U518" s="87"/>
      <c r="V518" s="87">
        <f t="shared" si="107"/>
        <v>0</v>
      </c>
      <c r="W518" s="87">
        <v>25000</v>
      </c>
      <c r="X518" s="87">
        <f t="shared" si="108"/>
        <v>29750</v>
      </c>
      <c r="Y518" s="87"/>
      <c r="Z518" s="87">
        <f t="shared" si="118"/>
        <v>0</v>
      </c>
      <c r="AA518" s="87"/>
      <c r="AB518" s="87">
        <f t="shared" si="109"/>
        <v>0</v>
      </c>
      <c r="AC518" s="87">
        <v>25000</v>
      </c>
      <c r="AD518" s="87">
        <f t="shared" si="110"/>
        <v>29750</v>
      </c>
      <c r="AE518" s="89"/>
      <c r="AF518" s="90">
        <f t="shared" si="111"/>
        <v>0</v>
      </c>
      <c r="AG518" s="90"/>
      <c r="AH518" s="90">
        <f t="shared" si="112"/>
        <v>0</v>
      </c>
      <c r="AI518" s="90">
        <v>27500</v>
      </c>
      <c r="AJ518" s="90">
        <f t="shared" si="113"/>
        <v>32725</v>
      </c>
      <c r="AK518" s="90"/>
      <c r="AL518" s="90">
        <f t="shared" si="114"/>
        <v>0</v>
      </c>
      <c r="AM518" s="90"/>
      <c r="AN518" s="90">
        <f t="shared" si="115"/>
        <v>0</v>
      </c>
      <c r="AO518" s="90">
        <v>27500</v>
      </c>
      <c r="AP518" s="91">
        <f t="shared" si="116"/>
        <v>32725</v>
      </c>
      <c r="AQ518" s="92">
        <f t="shared" si="70"/>
        <v>44800.299635755</v>
      </c>
      <c r="AR518" s="93">
        <f t="shared" si="71"/>
        <v>53312.356566548449</v>
      </c>
      <c r="AS518" s="94">
        <f t="shared" si="72"/>
        <v>44800.299635755</v>
      </c>
      <c r="AT518" s="94">
        <f t="shared" si="73"/>
        <v>53312.356566548449</v>
      </c>
      <c r="AU518" s="94">
        <f t="shared" si="74"/>
        <v>26250</v>
      </c>
      <c r="AV518" s="94">
        <f t="shared" si="75"/>
        <v>31237.5</v>
      </c>
      <c r="AW518" s="94">
        <f t="shared" si="76"/>
        <v>14.633599999999999</v>
      </c>
      <c r="AX518" s="94">
        <f t="shared" si="77"/>
        <v>17.413983999999999</v>
      </c>
      <c r="AY518" s="94">
        <f t="shared" si="78"/>
        <v>10.88</v>
      </c>
      <c r="AZ518" s="94">
        <f t="shared" si="79"/>
        <v>12.9472</v>
      </c>
      <c r="BA518" s="94">
        <f t="shared" si="80"/>
        <v>26250</v>
      </c>
      <c r="BB518" s="95">
        <f t="shared" si="81"/>
        <v>31237.5</v>
      </c>
      <c r="BC518" s="23"/>
      <c r="BD518" s="96">
        <f t="shared" si="82"/>
        <v>44800</v>
      </c>
      <c r="BE518" s="96">
        <f t="shared" si="83"/>
        <v>44800</v>
      </c>
      <c r="BF518" s="96">
        <f t="shared" si="84"/>
        <v>26190</v>
      </c>
      <c r="BG518" s="96">
        <f t="shared" si="85"/>
        <v>15</v>
      </c>
      <c r="BH518" s="96">
        <f t="shared" si="86"/>
        <v>11</v>
      </c>
      <c r="BI518" s="96">
        <f t="shared" si="87"/>
        <v>26190</v>
      </c>
      <c r="BJ518" s="97">
        <f t="shared" si="88"/>
        <v>44800</v>
      </c>
      <c r="BK518" s="96">
        <f t="shared" si="89"/>
        <v>44800</v>
      </c>
      <c r="BL518" s="96">
        <f t="shared" si="90"/>
        <v>26250</v>
      </c>
      <c r="BM518" s="96">
        <f t="shared" si="91"/>
        <v>15</v>
      </c>
      <c r="BN518" s="96">
        <f t="shared" si="92"/>
        <v>11</v>
      </c>
      <c r="BO518" s="96">
        <f t="shared" si="93"/>
        <v>26250</v>
      </c>
      <c r="BP518" s="97">
        <f t="shared" si="94"/>
        <v>0</v>
      </c>
      <c r="BQ518" s="96">
        <f t="shared" si="95"/>
        <v>0</v>
      </c>
      <c r="BR518" s="96">
        <f t="shared" si="96"/>
        <v>26250</v>
      </c>
      <c r="BS518" s="96">
        <f t="shared" si="97"/>
        <v>0</v>
      </c>
      <c r="BT518" s="96">
        <f t="shared" si="98"/>
        <v>0</v>
      </c>
      <c r="BU518" s="98">
        <f t="shared" si="99"/>
        <v>26250</v>
      </c>
      <c r="BV518" s="77">
        <f t="shared" si="100"/>
        <v>52500</v>
      </c>
      <c r="BW518" s="9"/>
      <c r="BX518" s="9"/>
      <c r="BY518" s="9"/>
      <c r="BZ518" s="9"/>
      <c r="CA518" s="9"/>
      <c r="CB518" s="9"/>
      <c r="CC518" s="9"/>
      <c r="CD518" s="9"/>
      <c r="CE518" s="9"/>
      <c r="CF518" s="9"/>
      <c r="CG518" s="9"/>
      <c r="CH518" s="9"/>
      <c r="CI518" s="9"/>
      <c r="CJ518" s="9"/>
      <c r="CK518" s="9"/>
      <c r="CL518" s="9"/>
      <c r="CM518" s="9"/>
      <c r="CN518" s="9"/>
      <c r="CO518" s="9"/>
      <c r="CP518" s="9"/>
    </row>
    <row r="519" spans="1:94" ht="20.25" hidden="1" customHeight="1" x14ac:dyDescent="0.35">
      <c r="A519" s="99">
        <v>497</v>
      </c>
      <c r="B519" s="99" t="s">
        <v>21</v>
      </c>
      <c r="C519" s="80" t="s">
        <v>367</v>
      </c>
      <c r="D519" s="80" t="str">
        <f t="shared" si="68"/>
        <v>REPUESTOS|FILTRO COALESCENTE DE ACEITE</v>
      </c>
      <c r="E519" s="81" t="s">
        <v>84</v>
      </c>
      <c r="F519" s="82">
        <v>1</v>
      </c>
      <c r="G519" s="83">
        <v>87912.551831082994</v>
      </c>
      <c r="H519" s="84">
        <f t="shared" si="101"/>
        <v>104615.93667898876</v>
      </c>
      <c r="I519" s="84">
        <v>87912.551831082994</v>
      </c>
      <c r="J519" s="84">
        <f t="shared" si="102"/>
        <v>104615.93667898876</v>
      </c>
      <c r="K519" s="84"/>
      <c r="L519" s="84">
        <f t="shared" si="103"/>
        <v>0</v>
      </c>
      <c r="M519" s="84">
        <v>18.289280000000002</v>
      </c>
      <c r="N519" s="84">
        <f t="shared" si="104"/>
        <v>21.764243199999999</v>
      </c>
      <c r="O519" s="84">
        <v>14.144000000000002</v>
      </c>
      <c r="P519" s="84">
        <f t="shared" si="105"/>
        <v>16.83136</v>
      </c>
      <c r="Q519" s="84"/>
      <c r="R519" s="84">
        <f t="shared" si="69"/>
        <v>0</v>
      </c>
      <c r="S519" s="86"/>
      <c r="T519" s="87">
        <f t="shared" si="106"/>
        <v>0</v>
      </c>
      <c r="U519" s="87"/>
      <c r="V519" s="87">
        <f t="shared" si="107"/>
        <v>0</v>
      </c>
      <c r="W519" s="87">
        <v>280000</v>
      </c>
      <c r="X519" s="87">
        <f t="shared" si="108"/>
        <v>333200</v>
      </c>
      <c r="Y519" s="87"/>
      <c r="Z519" s="87">
        <f t="shared" si="118"/>
        <v>0</v>
      </c>
      <c r="AA519" s="87"/>
      <c r="AB519" s="87">
        <f t="shared" si="109"/>
        <v>0</v>
      </c>
      <c r="AC519" s="87">
        <v>70000</v>
      </c>
      <c r="AD519" s="87">
        <f t="shared" si="110"/>
        <v>83300</v>
      </c>
      <c r="AE519" s="89"/>
      <c r="AF519" s="90">
        <f t="shared" si="111"/>
        <v>0</v>
      </c>
      <c r="AG519" s="90"/>
      <c r="AH519" s="90">
        <f t="shared" si="112"/>
        <v>0</v>
      </c>
      <c r="AI519" s="90">
        <v>308000</v>
      </c>
      <c r="AJ519" s="90">
        <f t="shared" si="113"/>
        <v>366520</v>
      </c>
      <c r="AK519" s="90"/>
      <c r="AL519" s="90">
        <f t="shared" si="114"/>
        <v>0</v>
      </c>
      <c r="AM519" s="90"/>
      <c r="AN519" s="90">
        <f t="shared" si="115"/>
        <v>0</v>
      </c>
      <c r="AO519" s="90">
        <v>77000</v>
      </c>
      <c r="AP519" s="91">
        <f t="shared" si="116"/>
        <v>91630</v>
      </c>
      <c r="AQ519" s="92">
        <f t="shared" si="70"/>
        <v>87912.551831082994</v>
      </c>
      <c r="AR519" s="93">
        <f t="shared" si="71"/>
        <v>104615.93667898876</v>
      </c>
      <c r="AS519" s="94">
        <f t="shared" si="72"/>
        <v>87912.551831082994</v>
      </c>
      <c r="AT519" s="94">
        <f t="shared" si="73"/>
        <v>104615.93667898876</v>
      </c>
      <c r="AU519" s="94">
        <f t="shared" si="74"/>
        <v>294000</v>
      </c>
      <c r="AV519" s="94">
        <f t="shared" si="75"/>
        <v>349860</v>
      </c>
      <c r="AW519" s="94">
        <f t="shared" si="76"/>
        <v>18.289280000000002</v>
      </c>
      <c r="AX519" s="94">
        <f t="shared" si="77"/>
        <v>21.764243199999999</v>
      </c>
      <c r="AY519" s="94">
        <f t="shared" si="78"/>
        <v>14.144000000000002</v>
      </c>
      <c r="AZ519" s="94">
        <f t="shared" si="79"/>
        <v>16.83136</v>
      </c>
      <c r="BA519" s="94">
        <f t="shared" si="80"/>
        <v>73500</v>
      </c>
      <c r="BB519" s="95">
        <f t="shared" si="81"/>
        <v>87465</v>
      </c>
      <c r="BC519" s="23"/>
      <c r="BD519" s="96">
        <f t="shared" si="82"/>
        <v>87913</v>
      </c>
      <c r="BE519" s="96">
        <f t="shared" si="83"/>
        <v>87913</v>
      </c>
      <c r="BF519" s="96">
        <f t="shared" si="84"/>
        <v>293333</v>
      </c>
      <c r="BG519" s="96">
        <f t="shared" si="85"/>
        <v>18</v>
      </c>
      <c r="BH519" s="96">
        <f t="shared" si="86"/>
        <v>14</v>
      </c>
      <c r="BI519" s="96">
        <f t="shared" si="87"/>
        <v>73333</v>
      </c>
      <c r="BJ519" s="97">
        <f t="shared" si="88"/>
        <v>87913</v>
      </c>
      <c r="BK519" s="96">
        <f t="shared" si="89"/>
        <v>87913</v>
      </c>
      <c r="BL519" s="96">
        <f t="shared" si="90"/>
        <v>294000</v>
      </c>
      <c r="BM519" s="96">
        <f t="shared" si="91"/>
        <v>18</v>
      </c>
      <c r="BN519" s="96">
        <f t="shared" si="92"/>
        <v>14</v>
      </c>
      <c r="BO519" s="96">
        <f t="shared" si="93"/>
        <v>73500</v>
      </c>
      <c r="BP519" s="97">
        <f t="shared" si="94"/>
        <v>0</v>
      </c>
      <c r="BQ519" s="96">
        <f t="shared" si="95"/>
        <v>0</v>
      </c>
      <c r="BR519" s="96">
        <f t="shared" si="96"/>
        <v>294000</v>
      </c>
      <c r="BS519" s="96">
        <f t="shared" si="97"/>
        <v>0</v>
      </c>
      <c r="BT519" s="96">
        <f t="shared" si="98"/>
        <v>0</v>
      </c>
      <c r="BU519" s="98">
        <f t="shared" si="99"/>
        <v>73500</v>
      </c>
      <c r="BV519" s="77">
        <f t="shared" si="100"/>
        <v>367500</v>
      </c>
      <c r="BW519" s="9"/>
      <c r="BX519" s="9"/>
      <c r="BY519" s="9"/>
      <c r="BZ519" s="9"/>
      <c r="CA519" s="9"/>
      <c r="CB519" s="9"/>
      <c r="CC519" s="9"/>
      <c r="CD519" s="9"/>
      <c r="CE519" s="9"/>
      <c r="CF519" s="9"/>
      <c r="CG519" s="9"/>
      <c r="CH519" s="9"/>
      <c r="CI519" s="9"/>
      <c r="CJ519" s="9"/>
      <c r="CK519" s="9"/>
      <c r="CL519" s="9"/>
      <c r="CM519" s="9"/>
      <c r="CN519" s="9"/>
      <c r="CO519" s="9"/>
      <c r="CP519" s="9"/>
    </row>
    <row r="520" spans="1:94" ht="20.25" hidden="1" customHeight="1" x14ac:dyDescent="0.35">
      <c r="A520" s="79">
        <v>498</v>
      </c>
      <c r="B520" s="79" t="s">
        <v>35</v>
      </c>
      <c r="C520" s="80" t="s">
        <v>368</v>
      </c>
      <c r="D520" s="80" t="str">
        <f t="shared" si="68"/>
        <v>MANO DE OBRA|FILTRO DE ACEITE</v>
      </c>
      <c r="E520" s="81" t="s">
        <v>10</v>
      </c>
      <c r="F520" s="82">
        <v>1</v>
      </c>
      <c r="G520" s="83">
        <v>44800.299635755</v>
      </c>
      <c r="H520" s="84">
        <f t="shared" si="101"/>
        <v>53312.356566548449</v>
      </c>
      <c r="I520" s="84">
        <v>44800.299635755</v>
      </c>
      <c r="J520" s="84">
        <f t="shared" si="102"/>
        <v>53312.356566548449</v>
      </c>
      <c r="K520" s="84">
        <v>0.91392000000000007</v>
      </c>
      <c r="L520" s="84">
        <f t="shared" si="103"/>
        <v>1.0875648</v>
      </c>
      <c r="M520" s="84">
        <v>9600.000640000002</v>
      </c>
      <c r="N520" s="84">
        <f t="shared" si="104"/>
        <v>11424.000761600002</v>
      </c>
      <c r="O520" s="84">
        <v>22444.352000000003</v>
      </c>
      <c r="P520" s="84">
        <f t="shared" si="105"/>
        <v>26708.778880000002</v>
      </c>
      <c r="Q520" s="84"/>
      <c r="R520" s="84">
        <f t="shared" si="69"/>
        <v>0</v>
      </c>
      <c r="S520" s="86">
        <v>25000</v>
      </c>
      <c r="T520" s="87">
        <f t="shared" si="106"/>
        <v>29750</v>
      </c>
      <c r="U520" s="87">
        <v>25000</v>
      </c>
      <c r="V520" s="87">
        <f t="shared" si="107"/>
        <v>29750</v>
      </c>
      <c r="W520" s="87">
        <v>25000</v>
      </c>
      <c r="X520" s="87">
        <f t="shared" si="108"/>
        <v>29750</v>
      </c>
      <c r="Y520" s="88">
        <v>25000</v>
      </c>
      <c r="Z520" s="87">
        <f t="shared" si="118"/>
        <v>29750</v>
      </c>
      <c r="AA520" s="87">
        <v>25000</v>
      </c>
      <c r="AB520" s="87">
        <f t="shared" si="109"/>
        <v>29750</v>
      </c>
      <c r="AC520" s="87">
        <v>25000</v>
      </c>
      <c r="AD520" s="87">
        <f t="shared" si="110"/>
        <v>29750</v>
      </c>
      <c r="AE520" s="89">
        <v>27500</v>
      </c>
      <c r="AF520" s="90">
        <f t="shared" si="111"/>
        <v>32725</v>
      </c>
      <c r="AG520" s="90">
        <v>27500</v>
      </c>
      <c r="AH520" s="90">
        <f t="shared" si="112"/>
        <v>32725</v>
      </c>
      <c r="AI520" s="90">
        <v>27500</v>
      </c>
      <c r="AJ520" s="90">
        <f t="shared" si="113"/>
        <v>32725</v>
      </c>
      <c r="AK520" s="90">
        <v>27500</v>
      </c>
      <c r="AL520" s="90">
        <f t="shared" si="114"/>
        <v>32725</v>
      </c>
      <c r="AM520" s="90">
        <v>27500</v>
      </c>
      <c r="AN520" s="90">
        <f t="shared" si="115"/>
        <v>32725</v>
      </c>
      <c r="AO520" s="90">
        <v>27500</v>
      </c>
      <c r="AP520" s="91">
        <f t="shared" si="116"/>
        <v>32725</v>
      </c>
      <c r="AQ520" s="92">
        <f t="shared" si="70"/>
        <v>32433.433211918335</v>
      </c>
      <c r="AR520" s="93">
        <f t="shared" si="71"/>
        <v>38595.785522182814</v>
      </c>
      <c r="AS520" s="94">
        <f t="shared" si="72"/>
        <v>32433.433211918335</v>
      </c>
      <c r="AT520" s="94">
        <f t="shared" si="73"/>
        <v>38595.785522182814</v>
      </c>
      <c r="AU520" s="94">
        <f t="shared" si="74"/>
        <v>17500.304639999998</v>
      </c>
      <c r="AV520" s="94">
        <f t="shared" si="75"/>
        <v>20825.362521599996</v>
      </c>
      <c r="AW520" s="94">
        <f t="shared" si="76"/>
        <v>20700.000213333333</v>
      </c>
      <c r="AX520" s="94">
        <f t="shared" si="77"/>
        <v>24633.000253866663</v>
      </c>
      <c r="AY520" s="94">
        <f t="shared" si="78"/>
        <v>24981.450666666668</v>
      </c>
      <c r="AZ520" s="94">
        <f t="shared" si="79"/>
        <v>29727.926293333334</v>
      </c>
      <c r="BA520" s="94">
        <f t="shared" si="80"/>
        <v>26250</v>
      </c>
      <c r="BB520" s="95">
        <f t="shared" si="81"/>
        <v>31237.5</v>
      </c>
      <c r="BC520" s="23"/>
      <c r="BD520" s="96">
        <f t="shared" si="82"/>
        <v>30400</v>
      </c>
      <c r="BE520" s="96">
        <f t="shared" si="83"/>
        <v>30400</v>
      </c>
      <c r="BF520" s="96">
        <f t="shared" si="84"/>
        <v>3</v>
      </c>
      <c r="BG520" s="96">
        <f t="shared" si="85"/>
        <v>16618</v>
      </c>
      <c r="BH520" s="96">
        <f t="shared" si="86"/>
        <v>24810</v>
      </c>
      <c r="BI520" s="96">
        <f t="shared" si="87"/>
        <v>26190</v>
      </c>
      <c r="BJ520" s="97">
        <f t="shared" si="88"/>
        <v>32433</v>
      </c>
      <c r="BK520" s="96">
        <f t="shared" si="89"/>
        <v>32433</v>
      </c>
      <c r="BL520" s="96">
        <f t="shared" si="90"/>
        <v>17500</v>
      </c>
      <c r="BM520" s="96">
        <f t="shared" si="91"/>
        <v>20700</v>
      </c>
      <c r="BN520" s="96">
        <f t="shared" si="92"/>
        <v>24981</v>
      </c>
      <c r="BO520" s="96">
        <f t="shared" si="93"/>
        <v>26250</v>
      </c>
      <c r="BP520" s="97">
        <f t="shared" si="94"/>
        <v>26250</v>
      </c>
      <c r="BQ520" s="96">
        <f t="shared" si="95"/>
        <v>26250</v>
      </c>
      <c r="BR520" s="96">
        <f t="shared" si="96"/>
        <v>26250</v>
      </c>
      <c r="BS520" s="96">
        <f t="shared" si="97"/>
        <v>26250</v>
      </c>
      <c r="BT520" s="96">
        <f t="shared" si="98"/>
        <v>24981</v>
      </c>
      <c r="BU520" s="98">
        <f t="shared" si="99"/>
        <v>26250</v>
      </c>
      <c r="BV520" s="77">
        <f t="shared" si="100"/>
        <v>156231</v>
      </c>
      <c r="BW520" s="9"/>
      <c r="BX520" s="9"/>
      <c r="BY520" s="9"/>
      <c r="BZ520" s="9"/>
      <c r="CA520" s="9"/>
      <c r="CB520" s="9"/>
      <c r="CC520" s="9"/>
      <c r="CD520" s="9"/>
      <c r="CE520" s="9"/>
      <c r="CF520" s="9"/>
      <c r="CG520" s="9"/>
      <c r="CH520" s="9"/>
      <c r="CI520" s="9"/>
      <c r="CJ520" s="9"/>
      <c r="CK520" s="9"/>
      <c r="CL520" s="9"/>
      <c r="CM520" s="9"/>
      <c r="CN520" s="9"/>
      <c r="CO520" s="9"/>
      <c r="CP520" s="9"/>
    </row>
    <row r="521" spans="1:94" ht="20.25" hidden="1" customHeight="1" x14ac:dyDescent="0.35">
      <c r="A521" s="99">
        <v>499</v>
      </c>
      <c r="B521" s="99" t="s">
        <v>21</v>
      </c>
      <c r="C521" s="80" t="s">
        <v>368</v>
      </c>
      <c r="D521" s="80" t="str">
        <f t="shared" si="68"/>
        <v>REPUESTOS|FILTRO DE ACEITE</v>
      </c>
      <c r="E521" s="81" t="s">
        <v>84</v>
      </c>
      <c r="F521" s="82">
        <v>1</v>
      </c>
      <c r="G521" s="83">
        <v>37607.458590160997</v>
      </c>
      <c r="H521" s="84">
        <f t="shared" si="101"/>
        <v>44752.875722291581</v>
      </c>
      <c r="I521" s="84">
        <v>56486.158505120999</v>
      </c>
      <c r="J521" s="84">
        <f t="shared" si="102"/>
        <v>67218.528621093981</v>
      </c>
      <c r="K521" s="84">
        <v>84571.425920000009</v>
      </c>
      <c r="L521" s="84">
        <f t="shared" si="103"/>
        <v>100639.9968448</v>
      </c>
      <c r="M521" s="84">
        <v>27360.001280000004</v>
      </c>
      <c r="N521" s="84">
        <f t="shared" si="104"/>
        <v>32558.401523200002</v>
      </c>
      <c r="O521" s="84">
        <v>32000.256000000001</v>
      </c>
      <c r="P521" s="84">
        <f t="shared" si="105"/>
        <v>38080.304640000002</v>
      </c>
      <c r="Q521" s="84"/>
      <c r="R521" s="84">
        <f t="shared" si="69"/>
        <v>0</v>
      </c>
      <c r="S521" s="86">
        <v>26500</v>
      </c>
      <c r="T521" s="87">
        <f t="shared" si="106"/>
        <v>31535</v>
      </c>
      <c r="U521" s="87">
        <v>35600</v>
      </c>
      <c r="V521" s="87">
        <f t="shared" si="107"/>
        <v>42364</v>
      </c>
      <c r="W521" s="87">
        <v>125000</v>
      </c>
      <c r="X521" s="87">
        <f t="shared" si="108"/>
        <v>148750</v>
      </c>
      <c r="Y521" s="88">
        <v>80000</v>
      </c>
      <c r="Z521" s="87">
        <f t="shared" si="118"/>
        <v>95200</v>
      </c>
      <c r="AA521" s="87">
        <v>90000</v>
      </c>
      <c r="AB521" s="87">
        <f t="shared" si="109"/>
        <v>107100</v>
      </c>
      <c r="AC521" s="87">
        <v>70000</v>
      </c>
      <c r="AD521" s="87">
        <f t="shared" si="110"/>
        <v>83300</v>
      </c>
      <c r="AE521" s="89">
        <v>29200</v>
      </c>
      <c r="AF521" s="90">
        <f t="shared" si="111"/>
        <v>34748</v>
      </c>
      <c r="AG521" s="90">
        <v>39200</v>
      </c>
      <c r="AH521" s="90">
        <f t="shared" si="112"/>
        <v>46648</v>
      </c>
      <c r="AI521" s="90">
        <v>137500</v>
      </c>
      <c r="AJ521" s="90">
        <f t="shared" si="113"/>
        <v>163625</v>
      </c>
      <c r="AK521" s="90">
        <v>88000</v>
      </c>
      <c r="AL521" s="90">
        <f t="shared" si="114"/>
        <v>104720</v>
      </c>
      <c r="AM521" s="90">
        <v>99000</v>
      </c>
      <c r="AN521" s="90">
        <f t="shared" si="115"/>
        <v>117810</v>
      </c>
      <c r="AO521" s="90">
        <v>77000</v>
      </c>
      <c r="AP521" s="91">
        <f t="shared" si="116"/>
        <v>91630</v>
      </c>
      <c r="AQ521" s="92">
        <f t="shared" si="70"/>
        <v>31102.486196720332</v>
      </c>
      <c r="AR521" s="93">
        <f t="shared" si="71"/>
        <v>37011.958574097196</v>
      </c>
      <c r="AS521" s="94">
        <f t="shared" si="72"/>
        <v>43762.05283504034</v>
      </c>
      <c r="AT521" s="94">
        <f t="shared" si="73"/>
        <v>52076.842873698006</v>
      </c>
      <c r="AU521" s="94">
        <f t="shared" si="74"/>
        <v>115690.47530666667</v>
      </c>
      <c r="AV521" s="94">
        <f t="shared" si="75"/>
        <v>137671.66561493333</v>
      </c>
      <c r="AW521" s="94">
        <f t="shared" si="76"/>
        <v>65120.000426666666</v>
      </c>
      <c r="AX521" s="94">
        <f t="shared" si="77"/>
        <v>77492.800507733322</v>
      </c>
      <c r="AY521" s="94">
        <f t="shared" si="78"/>
        <v>73666.751999999993</v>
      </c>
      <c r="AZ521" s="94">
        <f t="shared" si="79"/>
        <v>87663.434879999986</v>
      </c>
      <c r="BA521" s="94">
        <f t="shared" si="80"/>
        <v>73500</v>
      </c>
      <c r="BB521" s="95">
        <f t="shared" si="81"/>
        <v>87465</v>
      </c>
      <c r="BC521" s="23"/>
      <c r="BD521" s="96">
        <f t="shared" si="82"/>
        <v>30434</v>
      </c>
      <c r="BE521" s="96">
        <f t="shared" si="83"/>
        <v>42074</v>
      </c>
      <c r="BF521" s="96">
        <f t="shared" si="84"/>
        <v>110713</v>
      </c>
      <c r="BG521" s="96">
        <f t="shared" si="85"/>
        <v>49658</v>
      </c>
      <c r="BH521" s="96">
        <f t="shared" si="86"/>
        <v>57184</v>
      </c>
      <c r="BI521" s="96">
        <f t="shared" si="87"/>
        <v>73333</v>
      </c>
      <c r="BJ521" s="97">
        <f t="shared" si="88"/>
        <v>31102</v>
      </c>
      <c r="BK521" s="96">
        <f t="shared" si="89"/>
        <v>43762</v>
      </c>
      <c r="BL521" s="96">
        <f t="shared" si="90"/>
        <v>115690</v>
      </c>
      <c r="BM521" s="96">
        <f t="shared" si="91"/>
        <v>65120</v>
      </c>
      <c r="BN521" s="96">
        <f t="shared" si="92"/>
        <v>73667</v>
      </c>
      <c r="BO521" s="96">
        <f t="shared" si="93"/>
        <v>73500</v>
      </c>
      <c r="BP521" s="97">
        <f t="shared" si="94"/>
        <v>31102</v>
      </c>
      <c r="BQ521" s="96">
        <f t="shared" si="95"/>
        <v>37400</v>
      </c>
      <c r="BR521" s="96">
        <f t="shared" si="96"/>
        <v>115690</v>
      </c>
      <c r="BS521" s="96">
        <f t="shared" si="97"/>
        <v>84000</v>
      </c>
      <c r="BT521" s="96">
        <f t="shared" si="98"/>
        <v>94500</v>
      </c>
      <c r="BU521" s="98">
        <f t="shared" si="99"/>
        <v>73500</v>
      </c>
      <c r="BV521" s="77">
        <f t="shared" si="100"/>
        <v>436192</v>
      </c>
      <c r="BW521" s="9"/>
      <c r="BX521" s="9"/>
      <c r="BY521" s="9"/>
      <c r="BZ521" s="9"/>
      <c r="CA521" s="9"/>
      <c r="CB521" s="9"/>
      <c r="CC521" s="9"/>
      <c r="CD521" s="9"/>
      <c r="CE521" s="9"/>
      <c r="CF521" s="9"/>
      <c r="CG521" s="9"/>
      <c r="CH521" s="9"/>
      <c r="CI521" s="9"/>
      <c r="CJ521" s="9"/>
      <c r="CK521" s="9"/>
      <c r="CL521" s="9"/>
      <c r="CM521" s="9"/>
      <c r="CN521" s="9"/>
      <c r="CO521" s="9"/>
      <c r="CP521" s="9"/>
    </row>
    <row r="522" spans="1:94" ht="20.25" hidden="1" customHeight="1" x14ac:dyDescent="0.35">
      <c r="A522" s="79">
        <v>500</v>
      </c>
      <c r="B522" s="79" t="s">
        <v>35</v>
      </c>
      <c r="C522" s="80" t="s">
        <v>369</v>
      </c>
      <c r="D522" s="80" t="str">
        <f t="shared" si="68"/>
        <v>MANO DE OBRA|FILTRO DE AIRE</v>
      </c>
      <c r="E522" s="81" t="s">
        <v>10</v>
      </c>
      <c r="F522" s="82">
        <v>1</v>
      </c>
      <c r="G522" s="83">
        <v>44800.299635755</v>
      </c>
      <c r="H522" s="84">
        <f t="shared" si="101"/>
        <v>53312.356566548449</v>
      </c>
      <c r="I522" s="84">
        <v>44800.299635755</v>
      </c>
      <c r="J522" s="84">
        <f t="shared" si="102"/>
        <v>53312.356566548449</v>
      </c>
      <c r="K522" s="84">
        <v>0.91392000000000007</v>
      </c>
      <c r="L522" s="84">
        <f t="shared" si="103"/>
        <v>1.0875648</v>
      </c>
      <c r="M522" s="84">
        <v>9600.000640000002</v>
      </c>
      <c r="N522" s="84">
        <f t="shared" si="104"/>
        <v>11424.000761600002</v>
      </c>
      <c r="O522" s="84">
        <v>22444.352000000003</v>
      </c>
      <c r="P522" s="84">
        <f t="shared" si="105"/>
        <v>26708.778880000002</v>
      </c>
      <c r="Q522" s="84"/>
      <c r="R522" s="84">
        <f t="shared" si="69"/>
        <v>0</v>
      </c>
      <c r="S522" s="86">
        <v>25000</v>
      </c>
      <c r="T522" s="87">
        <f t="shared" si="106"/>
        <v>29750</v>
      </c>
      <c r="U522" s="87">
        <v>25000</v>
      </c>
      <c r="V522" s="87">
        <f t="shared" si="107"/>
        <v>29750</v>
      </c>
      <c r="W522" s="87">
        <v>25000</v>
      </c>
      <c r="X522" s="87">
        <f t="shared" si="108"/>
        <v>29750</v>
      </c>
      <c r="Y522" s="88">
        <v>25000</v>
      </c>
      <c r="Z522" s="87">
        <f t="shared" si="118"/>
        <v>29750</v>
      </c>
      <c r="AA522" s="87">
        <v>25000</v>
      </c>
      <c r="AB522" s="87">
        <f t="shared" si="109"/>
        <v>29750</v>
      </c>
      <c r="AC522" s="87">
        <v>25000</v>
      </c>
      <c r="AD522" s="87">
        <f t="shared" si="110"/>
        <v>29750</v>
      </c>
      <c r="AE522" s="89">
        <v>27500</v>
      </c>
      <c r="AF522" s="90">
        <f t="shared" si="111"/>
        <v>32725</v>
      </c>
      <c r="AG522" s="90">
        <v>27500</v>
      </c>
      <c r="AH522" s="90">
        <f t="shared" si="112"/>
        <v>32725</v>
      </c>
      <c r="AI522" s="90">
        <v>27500</v>
      </c>
      <c r="AJ522" s="90">
        <f t="shared" si="113"/>
        <v>32725</v>
      </c>
      <c r="AK522" s="90">
        <v>27500</v>
      </c>
      <c r="AL522" s="90">
        <f t="shared" si="114"/>
        <v>32725</v>
      </c>
      <c r="AM522" s="90">
        <v>27500</v>
      </c>
      <c r="AN522" s="90">
        <f t="shared" si="115"/>
        <v>32725</v>
      </c>
      <c r="AO522" s="90">
        <v>27500</v>
      </c>
      <c r="AP522" s="91">
        <f t="shared" si="116"/>
        <v>32725</v>
      </c>
      <c r="AQ522" s="92">
        <f t="shared" si="70"/>
        <v>32433.433211918335</v>
      </c>
      <c r="AR522" s="93">
        <f t="shared" si="71"/>
        <v>38595.785522182814</v>
      </c>
      <c r="AS522" s="94">
        <f t="shared" si="72"/>
        <v>32433.433211918335</v>
      </c>
      <c r="AT522" s="94">
        <f t="shared" si="73"/>
        <v>38595.785522182814</v>
      </c>
      <c r="AU522" s="94">
        <f t="shared" si="74"/>
        <v>17500.304639999998</v>
      </c>
      <c r="AV522" s="94">
        <f t="shared" si="75"/>
        <v>20825.362521599996</v>
      </c>
      <c r="AW522" s="94">
        <f t="shared" si="76"/>
        <v>20700.000213333333</v>
      </c>
      <c r="AX522" s="94">
        <f t="shared" si="77"/>
        <v>24633.000253866663</v>
      </c>
      <c r="AY522" s="94">
        <f t="shared" si="78"/>
        <v>24981.450666666668</v>
      </c>
      <c r="AZ522" s="94">
        <f t="shared" si="79"/>
        <v>29727.926293333334</v>
      </c>
      <c r="BA522" s="94">
        <f t="shared" si="80"/>
        <v>26250</v>
      </c>
      <c r="BB522" s="95">
        <f t="shared" si="81"/>
        <v>31237.5</v>
      </c>
      <c r="BC522" s="23"/>
      <c r="BD522" s="96">
        <f t="shared" si="82"/>
        <v>30400</v>
      </c>
      <c r="BE522" s="96">
        <f t="shared" si="83"/>
        <v>30400</v>
      </c>
      <c r="BF522" s="96">
        <f t="shared" si="84"/>
        <v>3</v>
      </c>
      <c r="BG522" s="96">
        <f t="shared" si="85"/>
        <v>16618</v>
      </c>
      <c r="BH522" s="96">
        <f t="shared" si="86"/>
        <v>24810</v>
      </c>
      <c r="BI522" s="96">
        <f t="shared" si="87"/>
        <v>26190</v>
      </c>
      <c r="BJ522" s="97">
        <f t="shared" si="88"/>
        <v>32433</v>
      </c>
      <c r="BK522" s="96">
        <f t="shared" si="89"/>
        <v>32433</v>
      </c>
      <c r="BL522" s="96">
        <f t="shared" si="90"/>
        <v>17500</v>
      </c>
      <c r="BM522" s="96">
        <f t="shared" si="91"/>
        <v>20700</v>
      </c>
      <c r="BN522" s="96">
        <f t="shared" si="92"/>
        <v>24981</v>
      </c>
      <c r="BO522" s="96">
        <f t="shared" si="93"/>
        <v>26250</v>
      </c>
      <c r="BP522" s="97">
        <f t="shared" si="94"/>
        <v>26250</v>
      </c>
      <c r="BQ522" s="96">
        <f t="shared" si="95"/>
        <v>26250</v>
      </c>
      <c r="BR522" s="96">
        <f t="shared" si="96"/>
        <v>26250</v>
      </c>
      <c r="BS522" s="96">
        <f t="shared" si="97"/>
        <v>26250</v>
      </c>
      <c r="BT522" s="96">
        <f t="shared" si="98"/>
        <v>24981</v>
      </c>
      <c r="BU522" s="98">
        <f t="shared" si="99"/>
        <v>26250</v>
      </c>
      <c r="BV522" s="77">
        <f t="shared" si="100"/>
        <v>156231</v>
      </c>
      <c r="BW522" s="9"/>
      <c r="BX522" s="9"/>
      <c r="BY522" s="9"/>
      <c r="BZ522" s="9"/>
      <c r="CA522" s="9"/>
      <c r="CB522" s="9"/>
      <c r="CC522" s="9"/>
      <c r="CD522" s="9"/>
      <c r="CE522" s="9"/>
      <c r="CF522" s="9"/>
      <c r="CG522" s="9"/>
      <c r="CH522" s="9"/>
      <c r="CI522" s="9"/>
      <c r="CJ522" s="9"/>
      <c r="CK522" s="9"/>
      <c r="CL522" s="9"/>
      <c r="CM522" s="9"/>
      <c r="CN522" s="9"/>
      <c r="CO522" s="9"/>
      <c r="CP522" s="9"/>
    </row>
    <row r="523" spans="1:94" ht="20.25" hidden="1" customHeight="1" x14ac:dyDescent="0.35">
      <c r="A523" s="99">
        <v>501</v>
      </c>
      <c r="B523" s="99" t="s">
        <v>21</v>
      </c>
      <c r="C523" s="80" t="s">
        <v>369</v>
      </c>
      <c r="D523" s="80" t="str">
        <f t="shared" si="68"/>
        <v>REPUESTOS|FILTRO DE AIRE</v>
      </c>
      <c r="E523" s="81" t="s">
        <v>84</v>
      </c>
      <c r="F523" s="82">
        <v>1</v>
      </c>
      <c r="G523" s="83">
        <v>65888.014894166001</v>
      </c>
      <c r="H523" s="84">
        <f t="shared" si="101"/>
        <v>78406.737724057544</v>
      </c>
      <c r="I523" s="84">
        <v>75290.796234679001</v>
      </c>
      <c r="J523" s="84">
        <f t="shared" si="102"/>
        <v>89596.047519268002</v>
      </c>
      <c r="K523" s="84">
        <v>236982.86144000001</v>
      </c>
      <c r="L523" s="84">
        <f t="shared" si="103"/>
        <v>282009.60511359997</v>
      </c>
      <c r="M523" s="84">
        <v>31268.576000000001</v>
      </c>
      <c r="N523" s="84">
        <f t="shared" si="104"/>
        <v>37209.605439999999</v>
      </c>
      <c r="O523" s="84">
        <v>36570.944000000003</v>
      </c>
      <c r="P523" s="84">
        <f t="shared" si="105"/>
        <v>43519.423360000001</v>
      </c>
      <c r="Q523" s="84"/>
      <c r="R523" s="84">
        <f t="shared" si="69"/>
        <v>0</v>
      </c>
      <c r="S523" s="86">
        <v>75000</v>
      </c>
      <c r="T523" s="87">
        <f t="shared" si="106"/>
        <v>89250</v>
      </c>
      <c r="U523" s="87">
        <v>81250</v>
      </c>
      <c r="V523" s="87">
        <f t="shared" si="107"/>
        <v>96687.5</v>
      </c>
      <c r="W523" s="87">
        <v>168000</v>
      </c>
      <c r="X523" s="87">
        <f t="shared" si="108"/>
        <v>199920</v>
      </c>
      <c r="Y523" s="88">
        <v>125000</v>
      </c>
      <c r="Z523" s="87">
        <f t="shared" si="118"/>
        <v>148750</v>
      </c>
      <c r="AA523" s="87">
        <v>180000</v>
      </c>
      <c r="AB523" s="87">
        <f t="shared" si="109"/>
        <v>214200</v>
      </c>
      <c r="AC523" s="87">
        <v>190000</v>
      </c>
      <c r="AD523" s="87">
        <f t="shared" si="110"/>
        <v>226100</v>
      </c>
      <c r="AE523" s="89">
        <v>82500</v>
      </c>
      <c r="AF523" s="90">
        <f t="shared" si="111"/>
        <v>98175</v>
      </c>
      <c r="AG523" s="90">
        <v>89400</v>
      </c>
      <c r="AH523" s="90">
        <f t="shared" si="112"/>
        <v>106386</v>
      </c>
      <c r="AI523" s="90">
        <v>184800</v>
      </c>
      <c r="AJ523" s="90">
        <f t="shared" si="113"/>
        <v>219912</v>
      </c>
      <c r="AK523" s="90">
        <v>137500</v>
      </c>
      <c r="AL523" s="90">
        <f t="shared" si="114"/>
        <v>163625</v>
      </c>
      <c r="AM523" s="90">
        <v>198000</v>
      </c>
      <c r="AN523" s="90">
        <f t="shared" si="115"/>
        <v>235620</v>
      </c>
      <c r="AO523" s="90">
        <v>209000</v>
      </c>
      <c r="AP523" s="91">
        <f t="shared" si="116"/>
        <v>248710</v>
      </c>
      <c r="AQ523" s="92">
        <f t="shared" si="70"/>
        <v>74462.671631388672</v>
      </c>
      <c r="AR523" s="93">
        <f t="shared" si="71"/>
        <v>88610.57924135252</v>
      </c>
      <c r="AS523" s="94">
        <f t="shared" si="72"/>
        <v>81980.265411559667</v>
      </c>
      <c r="AT523" s="94">
        <f t="shared" si="73"/>
        <v>97556.515839756001</v>
      </c>
      <c r="AU523" s="94">
        <f t="shared" si="74"/>
        <v>196594.28714666667</v>
      </c>
      <c r="AV523" s="94">
        <f t="shared" si="75"/>
        <v>233947.20170453333</v>
      </c>
      <c r="AW523" s="94">
        <f t="shared" si="76"/>
        <v>97922.858666666667</v>
      </c>
      <c r="AX523" s="94">
        <f t="shared" si="77"/>
        <v>116528.20181333333</v>
      </c>
      <c r="AY523" s="94">
        <f t="shared" si="78"/>
        <v>138190.31466666667</v>
      </c>
      <c r="AZ523" s="94">
        <f t="shared" si="79"/>
        <v>164446.47445333333</v>
      </c>
      <c r="BA523" s="94">
        <f t="shared" si="80"/>
        <v>199500</v>
      </c>
      <c r="BB523" s="95">
        <f t="shared" si="81"/>
        <v>237405</v>
      </c>
      <c r="BC523" s="23"/>
      <c r="BD523" s="96">
        <f t="shared" si="82"/>
        <v>73834</v>
      </c>
      <c r="BE523" s="96">
        <f t="shared" si="83"/>
        <v>81577</v>
      </c>
      <c r="BF523" s="96">
        <f t="shared" si="84"/>
        <v>192513</v>
      </c>
      <c r="BG523" s="96">
        <f t="shared" si="85"/>
        <v>63487</v>
      </c>
      <c r="BH523" s="96">
        <f t="shared" si="86"/>
        <v>79051</v>
      </c>
      <c r="BI523" s="96">
        <f t="shared" si="87"/>
        <v>199048</v>
      </c>
      <c r="BJ523" s="97">
        <f t="shared" si="88"/>
        <v>74463</v>
      </c>
      <c r="BK523" s="96">
        <f t="shared" si="89"/>
        <v>81980</v>
      </c>
      <c r="BL523" s="96">
        <f t="shared" si="90"/>
        <v>196594</v>
      </c>
      <c r="BM523" s="96">
        <f t="shared" si="91"/>
        <v>97923</v>
      </c>
      <c r="BN523" s="96">
        <f t="shared" si="92"/>
        <v>138190</v>
      </c>
      <c r="BO523" s="96">
        <f t="shared" si="93"/>
        <v>199500</v>
      </c>
      <c r="BP523" s="97">
        <f t="shared" si="94"/>
        <v>74463</v>
      </c>
      <c r="BQ523" s="96">
        <f t="shared" si="95"/>
        <v>81980</v>
      </c>
      <c r="BR523" s="96">
        <f t="shared" si="96"/>
        <v>196594</v>
      </c>
      <c r="BS523" s="96">
        <f t="shared" si="97"/>
        <v>131250</v>
      </c>
      <c r="BT523" s="96">
        <f t="shared" si="98"/>
        <v>189000</v>
      </c>
      <c r="BU523" s="98">
        <f t="shared" si="99"/>
        <v>199500</v>
      </c>
      <c r="BV523" s="77">
        <f t="shared" si="100"/>
        <v>872787</v>
      </c>
      <c r="BW523" s="9"/>
      <c r="BX523" s="9"/>
      <c r="BY523" s="9"/>
      <c r="BZ523" s="9"/>
      <c r="CA523" s="9"/>
      <c r="CB523" s="9"/>
      <c r="CC523" s="9"/>
      <c r="CD523" s="9"/>
      <c r="CE523" s="9"/>
      <c r="CF523" s="9"/>
      <c r="CG523" s="9"/>
      <c r="CH523" s="9"/>
      <c r="CI523" s="9"/>
      <c r="CJ523" s="9"/>
      <c r="CK523" s="9"/>
      <c r="CL523" s="9"/>
      <c r="CM523" s="9"/>
      <c r="CN523" s="9"/>
      <c r="CO523" s="9"/>
      <c r="CP523" s="9"/>
    </row>
    <row r="524" spans="1:94" ht="20.25" hidden="1" customHeight="1" x14ac:dyDescent="0.35">
      <c r="A524" s="79">
        <v>502</v>
      </c>
      <c r="B524" s="79" t="s">
        <v>35</v>
      </c>
      <c r="C524" s="80" t="s">
        <v>370</v>
      </c>
      <c r="D524" s="80" t="str">
        <f t="shared" si="68"/>
        <v>MANO DE OBRA|FILTRO DE AIRE ACONDICIONADO</v>
      </c>
      <c r="E524" s="81" t="s">
        <v>10</v>
      </c>
      <c r="F524" s="82">
        <v>1</v>
      </c>
      <c r="G524" s="83">
        <v>44800.299635755</v>
      </c>
      <c r="H524" s="84">
        <f t="shared" si="101"/>
        <v>53312.356566548449</v>
      </c>
      <c r="I524" s="84">
        <v>44800.299635755</v>
      </c>
      <c r="J524" s="84">
        <f t="shared" si="102"/>
        <v>53312.356566548449</v>
      </c>
      <c r="K524" s="84">
        <v>0.91392000000000007</v>
      </c>
      <c r="L524" s="84">
        <f t="shared" si="103"/>
        <v>1.0875648</v>
      </c>
      <c r="M524" s="84">
        <v>9600.000640000002</v>
      </c>
      <c r="N524" s="84">
        <f t="shared" si="104"/>
        <v>11424.000761600002</v>
      </c>
      <c r="O524" s="84">
        <v>22444.352000000003</v>
      </c>
      <c r="P524" s="84">
        <f t="shared" si="105"/>
        <v>26708.778880000002</v>
      </c>
      <c r="Q524" s="84"/>
      <c r="R524" s="84">
        <f t="shared" si="69"/>
        <v>0</v>
      </c>
      <c r="S524" s="86">
        <v>44500</v>
      </c>
      <c r="T524" s="87">
        <f t="shared" si="106"/>
        <v>52955</v>
      </c>
      <c r="U524" s="87">
        <v>44500</v>
      </c>
      <c r="V524" s="87">
        <f t="shared" si="107"/>
        <v>52955</v>
      </c>
      <c r="W524" s="87">
        <v>44500</v>
      </c>
      <c r="X524" s="87">
        <f t="shared" si="108"/>
        <v>52955</v>
      </c>
      <c r="Y524" s="88">
        <v>44500</v>
      </c>
      <c r="Z524" s="87">
        <f t="shared" si="118"/>
        <v>52955</v>
      </c>
      <c r="AA524" s="87">
        <v>44500</v>
      </c>
      <c r="AB524" s="87">
        <f t="shared" si="109"/>
        <v>52955</v>
      </c>
      <c r="AC524" s="87">
        <v>44500</v>
      </c>
      <c r="AD524" s="87">
        <f t="shared" si="110"/>
        <v>52955</v>
      </c>
      <c r="AE524" s="89">
        <v>49000</v>
      </c>
      <c r="AF524" s="90">
        <f t="shared" si="111"/>
        <v>58310</v>
      </c>
      <c r="AG524" s="90">
        <v>49000</v>
      </c>
      <c r="AH524" s="90">
        <f t="shared" si="112"/>
        <v>58310</v>
      </c>
      <c r="AI524" s="90">
        <v>49000</v>
      </c>
      <c r="AJ524" s="90">
        <f t="shared" si="113"/>
        <v>58310</v>
      </c>
      <c r="AK524" s="90">
        <v>49000</v>
      </c>
      <c r="AL524" s="90">
        <f t="shared" si="114"/>
        <v>58310</v>
      </c>
      <c r="AM524" s="90">
        <v>49000</v>
      </c>
      <c r="AN524" s="90">
        <f t="shared" si="115"/>
        <v>58310</v>
      </c>
      <c r="AO524" s="90">
        <v>49000</v>
      </c>
      <c r="AP524" s="91">
        <f t="shared" si="116"/>
        <v>58310</v>
      </c>
      <c r="AQ524" s="92">
        <f t="shared" si="70"/>
        <v>46100.099878585002</v>
      </c>
      <c r="AR524" s="93">
        <f t="shared" si="71"/>
        <v>54859.11885551615</v>
      </c>
      <c r="AS524" s="94">
        <f t="shared" si="72"/>
        <v>46100.099878585002</v>
      </c>
      <c r="AT524" s="94">
        <f t="shared" si="73"/>
        <v>54859.11885551615</v>
      </c>
      <c r="AU524" s="94">
        <f t="shared" si="74"/>
        <v>31166.971306666663</v>
      </c>
      <c r="AV524" s="94">
        <f t="shared" si="75"/>
        <v>37088.695854933329</v>
      </c>
      <c r="AW524" s="94">
        <f t="shared" si="76"/>
        <v>34366.666879999997</v>
      </c>
      <c r="AX524" s="94">
        <f t="shared" si="77"/>
        <v>40896.333587199995</v>
      </c>
      <c r="AY524" s="94">
        <f t="shared" si="78"/>
        <v>38648.117333333335</v>
      </c>
      <c r="AZ524" s="94">
        <f t="shared" si="79"/>
        <v>45991.259626666666</v>
      </c>
      <c r="BA524" s="94">
        <f t="shared" si="80"/>
        <v>46750</v>
      </c>
      <c r="BB524" s="95">
        <f t="shared" si="81"/>
        <v>55632.5</v>
      </c>
      <c r="BC524" s="23"/>
      <c r="BD524" s="96">
        <f t="shared" si="82"/>
        <v>46011</v>
      </c>
      <c r="BE524" s="96">
        <f t="shared" si="83"/>
        <v>46011</v>
      </c>
      <c r="BF524" s="96">
        <f t="shared" si="84"/>
        <v>3</v>
      </c>
      <c r="BG524" s="96">
        <f t="shared" si="85"/>
        <v>20402</v>
      </c>
      <c r="BH524" s="96">
        <f t="shared" si="86"/>
        <v>34311</v>
      </c>
      <c r="BI524" s="96">
        <f t="shared" si="87"/>
        <v>46642</v>
      </c>
      <c r="BJ524" s="97">
        <f t="shared" si="88"/>
        <v>46100</v>
      </c>
      <c r="BK524" s="96">
        <f t="shared" si="89"/>
        <v>46100</v>
      </c>
      <c r="BL524" s="96">
        <f t="shared" si="90"/>
        <v>31167</v>
      </c>
      <c r="BM524" s="96">
        <f t="shared" si="91"/>
        <v>34367</v>
      </c>
      <c r="BN524" s="96">
        <f t="shared" si="92"/>
        <v>38648</v>
      </c>
      <c r="BO524" s="96">
        <f t="shared" si="93"/>
        <v>46750</v>
      </c>
      <c r="BP524" s="97">
        <f t="shared" si="94"/>
        <v>46100</v>
      </c>
      <c r="BQ524" s="96">
        <f t="shared" si="95"/>
        <v>46100</v>
      </c>
      <c r="BR524" s="96">
        <f t="shared" si="96"/>
        <v>46750</v>
      </c>
      <c r="BS524" s="96">
        <f t="shared" si="97"/>
        <v>46750</v>
      </c>
      <c r="BT524" s="96">
        <f t="shared" si="98"/>
        <v>46750</v>
      </c>
      <c r="BU524" s="98">
        <f t="shared" si="99"/>
        <v>46750</v>
      </c>
      <c r="BV524" s="77">
        <f t="shared" si="100"/>
        <v>279200</v>
      </c>
      <c r="BW524" s="9"/>
      <c r="BX524" s="9"/>
      <c r="BY524" s="9"/>
      <c r="BZ524" s="9"/>
      <c r="CA524" s="9"/>
      <c r="CB524" s="9"/>
      <c r="CC524" s="9"/>
      <c r="CD524" s="9"/>
      <c r="CE524" s="9"/>
      <c r="CF524" s="9"/>
      <c r="CG524" s="9"/>
      <c r="CH524" s="9"/>
      <c r="CI524" s="9"/>
      <c r="CJ524" s="9"/>
      <c r="CK524" s="9"/>
      <c r="CL524" s="9"/>
      <c r="CM524" s="9"/>
      <c r="CN524" s="9"/>
      <c r="CO524" s="9"/>
      <c r="CP524" s="9"/>
    </row>
    <row r="525" spans="1:94" ht="20.25" hidden="1" customHeight="1" x14ac:dyDescent="0.35">
      <c r="A525" s="99">
        <v>503</v>
      </c>
      <c r="B525" s="99" t="s">
        <v>21</v>
      </c>
      <c r="C525" s="80" t="s">
        <v>370</v>
      </c>
      <c r="D525" s="80" t="str">
        <f t="shared" si="68"/>
        <v>REPUESTOS|FILTRO DE AIRE ACONDICIONADO</v>
      </c>
      <c r="E525" s="81" t="s">
        <v>84</v>
      </c>
      <c r="F525" s="82">
        <v>1</v>
      </c>
      <c r="G525" s="83">
        <v>57726.749661575996</v>
      </c>
      <c r="H525" s="84">
        <f t="shared" si="101"/>
        <v>68694.83209727543</v>
      </c>
      <c r="I525" s="84">
        <v>57726.749661575996</v>
      </c>
      <c r="J525" s="84">
        <f t="shared" si="102"/>
        <v>68694.83209727543</v>
      </c>
      <c r="K525" s="84">
        <v>287999.99744000001</v>
      </c>
      <c r="L525" s="84">
        <f t="shared" si="103"/>
        <v>342719.99695359997</v>
      </c>
      <c r="M525" s="84">
        <v>31268.576000000001</v>
      </c>
      <c r="N525" s="84">
        <f t="shared" si="104"/>
        <v>37209.605439999999</v>
      </c>
      <c r="O525" s="84">
        <v>36570.944000000003</v>
      </c>
      <c r="P525" s="84">
        <f t="shared" si="105"/>
        <v>43519.423360000001</v>
      </c>
      <c r="Q525" s="84"/>
      <c r="R525" s="84">
        <f t="shared" si="69"/>
        <v>0</v>
      </c>
      <c r="S525" s="86">
        <v>70500</v>
      </c>
      <c r="T525" s="87">
        <f t="shared" si="106"/>
        <v>83895</v>
      </c>
      <c r="U525" s="87">
        <v>78560</v>
      </c>
      <c r="V525" s="87">
        <f t="shared" si="107"/>
        <v>93486.399999999994</v>
      </c>
      <c r="W525" s="87">
        <v>145000</v>
      </c>
      <c r="X525" s="87">
        <f t="shared" si="108"/>
        <v>172550</v>
      </c>
      <c r="Y525" s="88">
        <v>135000</v>
      </c>
      <c r="Z525" s="87">
        <f t="shared" si="118"/>
        <v>160650</v>
      </c>
      <c r="AA525" s="87">
        <v>120000</v>
      </c>
      <c r="AB525" s="87">
        <f t="shared" si="109"/>
        <v>142800</v>
      </c>
      <c r="AC525" s="87">
        <v>190000</v>
      </c>
      <c r="AD525" s="87">
        <f t="shared" si="110"/>
        <v>226100</v>
      </c>
      <c r="AE525" s="89">
        <v>77600</v>
      </c>
      <c r="AF525" s="90">
        <f t="shared" si="111"/>
        <v>92344</v>
      </c>
      <c r="AG525" s="90">
        <v>86400</v>
      </c>
      <c r="AH525" s="90">
        <f t="shared" si="112"/>
        <v>102816</v>
      </c>
      <c r="AI525" s="90">
        <v>159500</v>
      </c>
      <c r="AJ525" s="90">
        <f t="shared" si="113"/>
        <v>189805</v>
      </c>
      <c r="AK525" s="90">
        <v>148500</v>
      </c>
      <c r="AL525" s="90">
        <f t="shared" si="114"/>
        <v>176715</v>
      </c>
      <c r="AM525" s="90">
        <v>132000</v>
      </c>
      <c r="AN525" s="90">
        <f t="shared" si="115"/>
        <v>157080</v>
      </c>
      <c r="AO525" s="90">
        <v>209000</v>
      </c>
      <c r="AP525" s="91">
        <f t="shared" si="116"/>
        <v>248710</v>
      </c>
      <c r="AQ525" s="92">
        <f t="shared" si="70"/>
        <v>68608.916553858668</v>
      </c>
      <c r="AR525" s="93">
        <f t="shared" si="71"/>
        <v>81644.610699091805</v>
      </c>
      <c r="AS525" s="94">
        <f t="shared" si="72"/>
        <v>74228.916553858668</v>
      </c>
      <c r="AT525" s="94">
        <f t="shared" si="73"/>
        <v>88332.410699091808</v>
      </c>
      <c r="AU525" s="94">
        <f t="shared" si="74"/>
        <v>197499.9991466667</v>
      </c>
      <c r="AV525" s="94">
        <f t="shared" si="75"/>
        <v>235024.99898453336</v>
      </c>
      <c r="AW525" s="94">
        <f t="shared" si="76"/>
        <v>104922.85866666667</v>
      </c>
      <c r="AX525" s="94">
        <f t="shared" si="77"/>
        <v>124858.20181333333</v>
      </c>
      <c r="AY525" s="94">
        <f t="shared" si="78"/>
        <v>96190.314666666673</v>
      </c>
      <c r="AZ525" s="94">
        <f t="shared" si="79"/>
        <v>114466.47445333333</v>
      </c>
      <c r="BA525" s="94">
        <f t="shared" si="80"/>
        <v>199500</v>
      </c>
      <c r="BB525" s="95">
        <f t="shared" si="81"/>
        <v>237405</v>
      </c>
      <c r="BC525" s="23"/>
      <c r="BD525" s="96">
        <f t="shared" si="82"/>
        <v>67577</v>
      </c>
      <c r="BE525" s="96">
        <f t="shared" si="83"/>
        <v>72070</v>
      </c>
      <c r="BF525" s="96">
        <f t="shared" si="84"/>
        <v>180306</v>
      </c>
      <c r="BG525" s="96">
        <f t="shared" si="85"/>
        <v>65044</v>
      </c>
      <c r="BH525" s="96">
        <f t="shared" si="86"/>
        <v>69359</v>
      </c>
      <c r="BI525" s="96">
        <f t="shared" si="87"/>
        <v>199048</v>
      </c>
      <c r="BJ525" s="97">
        <f t="shared" si="88"/>
        <v>68609</v>
      </c>
      <c r="BK525" s="96">
        <f t="shared" si="89"/>
        <v>74229</v>
      </c>
      <c r="BL525" s="96">
        <f t="shared" si="90"/>
        <v>197500</v>
      </c>
      <c r="BM525" s="96">
        <f t="shared" si="91"/>
        <v>104923</v>
      </c>
      <c r="BN525" s="96">
        <f t="shared" si="92"/>
        <v>96190</v>
      </c>
      <c r="BO525" s="96">
        <f t="shared" si="93"/>
        <v>199500</v>
      </c>
      <c r="BP525" s="97">
        <f t="shared" si="94"/>
        <v>68609</v>
      </c>
      <c r="BQ525" s="96">
        <f t="shared" si="95"/>
        <v>74229</v>
      </c>
      <c r="BR525" s="96">
        <f t="shared" si="96"/>
        <v>152250</v>
      </c>
      <c r="BS525" s="96">
        <f t="shared" si="97"/>
        <v>141750</v>
      </c>
      <c r="BT525" s="96">
        <f t="shared" si="98"/>
        <v>126000</v>
      </c>
      <c r="BU525" s="98">
        <f t="shared" si="99"/>
        <v>199500</v>
      </c>
      <c r="BV525" s="77">
        <f t="shared" si="100"/>
        <v>762338</v>
      </c>
      <c r="BW525" s="9"/>
      <c r="BX525" s="9"/>
      <c r="BY525" s="9"/>
      <c r="BZ525" s="9"/>
      <c r="CA525" s="9"/>
      <c r="CB525" s="9"/>
      <c r="CC525" s="9"/>
      <c r="CD525" s="9"/>
      <c r="CE525" s="9"/>
      <c r="CF525" s="9"/>
      <c r="CG525" s="9"/>
      <c r="CH525" s="9"/>
      <c r="CI525" s="9"/>
      <c r="CJ525" s="9"/>
      <c r="CK525" s="9"/>
      <c r="CL525" s="9"/>
      <c r="CM525" s="9"/>
      <c r="CN525" s="9"/>
      <c r="CO525" s="9"/>
      <c r="CP525" s="9"/>
    </row>
    <row r="526" spans="1:94" ht="20.25" hidden="1" customHeight="1" x14ac:dyDescent="0.35">
      <c r="A526" s="79">
        <v>504</v>
      </c>
      <c r="B526" s="79" t="s">
        <v>35</v>
      </c>
      <c r="C526" s="80" t="s">
        <v>371</v>
      </c>
      <c r="D526" s="80" t="str">
        <f t="shared" si="68"/>
        <v>MANO DE OBRA|FILTRO DE AIRE EXTERNO</v>
      </c>
      <c r="E526" s="81" t="s">
        <v>10</v>
      </c>
      <c r="F526" s="82">
        <v>1</v>
      </c>
      <c r="G526" s="83">
        <v>44800.299635755</v>
      </c>
      <c r="H526" s="84">
        <f t="shared" si="101"/>
        <v>53312.356566548449</v>
      </c>
      <c r="I526" s="84">
        <v>44800.299635755</v>
      </c>
      <c r="J526" s="84">
        <f t="shared" si="102"/>
        <v>53312.356566548449</v>
      </c>
      <c r="K526" s="84"/>
      <c r="L526" s="84">
        <f t="shared" si="103"/>
        <v>0</v>
      </c>
      <c r="M526" s="84">
        <v>9600.000640000002</v>
      </c>
      <c r="N526" s="84">
        <f t="shared" si="104"/>
        <v>11424.000761600002</v>
      </c>
      <c r="O526" s="84">
        <v>4864.4480000000003</v>
      </c>
      <c r="P526" s="84">
        <f t="shared" si="105"/>
        <v>5788.6931199999999</v>
      </c>
      <c r="Q526" s="84"/>
      <c r="R526" s="84">
        <f t="shared" si="69"/>
        <v>0</v>
      </c>
      <c r="S526" s="86">
        <v>25000</v>
      </c>
      <c r="T526" s="87">
        <f t="shared" si="106"/>
        <v>29750</v>
      </c>
      <c r="U526" s="87">
        <v>25000</v>
      </c>
      <c r="V526" s="87">
        <f t="shared" si="107"/>
        <v>29750</v>
      </c>
      <c r="W526" s="87">
        <v>25000</v>
      </c>
      <c r="X526" s="87">
        <f t="shared" si="108"/>
        <v>29750</v>
      </c>
      <c r="Y526" s="88">
        <v>25000</v>
      </c>
      <c r="Z526" s="87">
        <f t="shared" si="118"/>
        <v>29750</v>
      </c>
      <c r="AA526" s="87">
        <v>25000</v>
      </c>
      <c r="AB526" s="87">
        <f t="shared" si="109"/>
        <v>29750</v>
      </c>
      <c r="AC526" s="87">
        <v>25000</v>
      </c>
      <c r="AD526" s="87">
        <f t="shared" si="110"/>
        <v>29750</v>
      </c>
      <c r="AE526" s="89">
        <v>27500</v>
      </c>
      <c r="AF526" s="90">
        <f t="shared" si="111"/>
        <v>32725</v>
      </c>
      <c r="AG526" s="90">
        <v>27500</v>
      </c>
      <c r="AH526" s="90">
        <f t="shared" si="112"/>
        <v>32725</v>
      </c>
      <c r="AI526" s="90">
        <v>27500</v>
      </c>
      <c r="AJ526" s="90">
        <f t="shared" si="113"/>
        <v>32725</v>
      </c>
      <c r="AK526" s="90">
        <v>27500</v>
      </c>
      <c r="AL526" s="90">
        <f t="shared" si="114"/>
        <v>32725</v>
      </c>
      <c r="AM526" s="90">
        <v>27500</v>
      </c>
      <c r="AN526" s="90">
        <f t="shared" si="115"/>
        <v>32725</v>
      </c>
      <c r="AO526" s="90">
        <v>27500</v>
      </c>
      <c r="AP526" s="91">
        <f t="shared" si="116"/>
        <v>32725</v>
      </c>
      <c r="AQ526" s="92">
        <f t="shared" si="70"/>
        <v>32433.433211918335</v>
      </c>
      <c r="AR526" s="93">
        <f t="shared" si="71"/>
        <v>38595.785522182814</v>
      </c>
      <c r="AS526" s="94">
        <f t="shared" si="72"/>
        <v>32433.433211918335</v>
      </c>
      <c r="AT526" s="94">
        <f t="shared" si="73"/>
        <v>38595.785522182814</v>
      </c>
      <c r="AU526" s="94">
        <f t="shared" si="74"/>
        <v>26250</v>
      </c>
      <c r="AV526" s="94">
        <f t="shared" si="75"/>
        <v>31237.5</v>
      </c>
      <c r="AW526" s="94">
        <f t="shared" si="76"/>
        <v>20700.000213333333</v>
      </c>
      <c r="AX526" s="94">
        <f t="shared" si="77"/>
        <v>24633.000253866663</v>
      </c>
      <c r="AY526" s="94">
        <f t="shared" si="78"/>
        <v>19121.482666666667</v>
      </c>
      <c r="AZ526" s="94">
        <f t="shared" si="79"/>
        <v>22754.564373333331</v>
      </c>
      <c r="BA526" s="94">
        <f t="shared" si="80"/>
        <v>26250</v>
      </c>
      <c r="BB526" s="95">
        <f t="shared" si="81"/>
        <v>31237.5</v>
      </c>
      <c r="BC526" s="23"/>
      <c r="BD526" s="96">
        <f t="shared" si="82"/>
        <v>30400</v>
      </c>
      <c r="BE526" s="96">
        <f t="shared" si="83"/>
        <v>30400</v>
      </c>
      <c r="BF526" s="96">
        <f t="shared" si="84"/>
        <v>26190</v>
      </c>
      <c r="BG526" s="96">
        <f t="shared" si="85"/>
        <v>16618</v>
      </c>
      <c r="BH526" s="96">
        <f t="shared" si="86"/>
        <v>10641</v>
      </c>
      <c r="BI526" s="96">
        <f t="shared" si="87"/>
        <v>26190</v>
      </c>
      <c r="BJ526" s="97">
        <f t="shared" si="88"/>
        <v>32433</v>
      </c>
      <c r="BK526" s="96">
        <f t="shared" si="89"/>
        <v>32433</v>
      </c>
      <c r="BL526" s="96">
        <f t="shared" si="90"/>
        <v>26250</v>
      </c>
      <c r="BM526" s="96">
        <f t="shared" si="91"/>
        <v>20700</v>
      </c>
      <c r="BN526" s="96">
        <f t="shared" si="92"/>
        <v>19121</v>
      </c>
      <c r="BO526" s="96">
        <f t="shared" si="93"/>
        <v>26250</v>
      </c>
      <c r="BP526" s="97">
        <f t="shared" si="94"/>
        <v>26250</v>
      </c>
      <c r="BQ526" s="96">
        <f t="shared" si="95"/>
        <v>26250</v>
      </c>
      <c r="BR526" s="96">
        <f t="shared" si="96"/>
        <v>26250</v>
      </c>
      <c r="BS526" s="96">
        <f t="shared" si="97"/>
        <v>26250</v>
      </c>
      <c r="BT526" s="96">
        <f t="shared" si="98"/>
        <v>26250</v>
      </c>
      <c r="BU526" s="98">
        <f t="shared" si="99"/>
        <v>26250</v>
      </c>
      <c r="BV526" s="77">
        <f t="shared" si="100"/>
        <v>157500</v>
      </c>
      <c r="BW526" s="9"/>
      <c r="BX526" s="9"/>
      <c r="BY526" s="9"/>
      <c r="BZ526" s="9"/>
      <c r="CA526" s="9"/>
      <c r="CB526" s="9"/>
      <c r="CC526" s="9"/>
      <c r="CD526" s="9"/>
      <c r="CE526" s="9"/>
      <c r="CF526" s="9"/>
      <c r="CG526" s="9"/>
      <c r="CH526" s="9"/>
      <c r="CI526" s="9"/>
      <c r="CJ526" s="9"/>
      <c r="CK526" s="9"/>
      <c r="CL526" s="9"/>
      <c r="CM526" s="9"/>
      <c r="CN526" s="9"/>
      <c r="CO526" s="9"/>
      <c r="CP526" s="9"/>
    </row>
    <row r="527" spans="1:94" ht="20.25" hidden="1" customHeight="1" x14ac:dyDescent="0.35">
      <c r="A527" s="99">
        <v>505</v>
      </c>
      <c r="B527" s="99" t="s">
        <v>21</v>
      </c>
      <c r="C527" s="80" t="s">
        <v>371</v>
      </c>
      <c r="D527" s="80" t="str">
        <f t="shared" si="68"/>
        <v>REPUESTOS|FILTRO DE AIRE EXTERNO</v>
      </c>
      <c r="E527" s="81" t="s">
        <v>84</v>
      </c>
      <c r="F527" s="82">
        <v>1</v>
      </c>
      <c r="G527" s="83">
        <v>56040.926509202996</v>
      </c>
      <c r="H527" s="84">
        <f t="shared" si="101"/>
        <v>66688.702545951557</v>
      </c>
      <c r="I527" s="84">
        <v>74918.712484021991</v>
      </c>
      <c r="J527" s="84">
        <f t="shared" si="102"/>
        <v>89153.267855986167</v>
      </c>
      <c r="K527" s="84"/>
      <c r="L527" s="84">
        <f t="shared" si="103"/>
        <v>0</v>
      </c>
      <c r="M527" s="84">
        <v>17.375360000000001</v>
      </c>
      <c r="N527" s="84">
        <f t="shared" si="104"/>
        <v>20.6766784</v>
      </c>
      <c r="O527" s="84">
        <v>14.144000000000002</v>
      </c>
      <c r="P527" s="84">
        <f t="shared" si="105"/>
        <v>16.83136</v>
      </c>
      <c r="Q527" s="84"/>
      <c r="R527" s="84">
        <f t="shared" si="69"/>
        <v>0</v>
      </c>
      <c r="S527" s="86"/>
      <c r="T527" s="87">
        <f t="shared" si="106"/>
        <v>0</v>
      </c>
      <c r="U527" s="87"/>
      <c r="V527" s="87">
        <f t="shared" si="107"/>
        <v>0</v>
      </c>
      <c r="W527" s="87">
        <v>168000</v>
      </c>
      <c r="X527" s="87">
        <f t="shared" si="108"/>
        <v>199920</v>
      </c>
      <c r="Y527" s="88">
        <v>135000</v>
      </c>
      <c r="Z527" s="87">
        <f t="shared" si="118"/>
        <v>160650</v>
      </c>
      <c r="AA527" s="87">
        <v>180000</v>
      </c>
      <c r="AB527" s="87">
        <f t="shared" si="109"/>
        <v>214200</v>
      </c>
      <c r="AC527" s="87">
        <v>190000</v>
      </c>
      <c r="AD527" s="87">
        <f t="shared" si="110"/>
        <v>226100</v>
      </c>
      <c r="AE527" s="89"/>
      <c r="AF527" s="90">
        <f t="shared" si="111"/>
        <v>0</v>
      </c>
      <c r="AG527" s="90"/>
      <c r="AH527" s="90">
        <f t="shared" si="112"/>
        <v>0</v>
      </c>
      <c r="AI527" s="90">
        <v>184800</v>
      </c>
      <c r="AJ527" s="90">
        <f t="shared" si="113"/>
        <v>219912</v>
      </c>
      <c r="AK527" s="90">
        <v>148500</v>
      </c>
      <c r="AL527" s="90">
        <f t="shared" si="114"/>
        <v>176715</v>
      </c>
      <c r="AM527" s="90">
        <v>198000</v>
      </c>
      <c r="AN527" s="90">
        <f t="shared" si="115"/>
        <v>235620</v>
      </c>
      <c r="AO527" s="90">
        <v>209000</v>
      </c>
      <c r="AP527" s="91">
        <f t="shared" si="116"/>
        <v>248710</v>
      </c>
      <c r="AQ527" s="92">
        <f t="shared" si="70"/>
        <v>56040.926509202996</v>
      </c>
      <c r="AR527" s="93">
        <f t="shared" si="71"/>
        <v>66688.702545951557</v>
      </c>
      <c r="AS527" s="94">
        <f t="shared" si="72"/>
        <v>74918.712484021991</v>
      </c>
      <c r="AT527" s="94">
        <f t="shared" si="73"/>
        <v>89153.267855986167</v>
      </c>
      <c r="AU527" s="94">
        <f t="shared" si="74"/>
        <v>176400</v>
      </c>
      <c r="AV527" s="94">
        <f t="shared" si="75"/>
        <v>209916</v>
      </c>
      <c r="AW527" s="94">
        <f t="shared" si="76"/>
        <v>94505.791786666668</v>
      </c>
      <c r="AX527" s="94">
        <f t="shared" si="77"/>
        <v>112461.89222613334</v>
      </c>
      <c r="AY527" s="94">
        <f t="shared" si="78"/>
        <v>126004.71466666665</v>
      </c>
      <c r="AZ527" s="94">
        <f t="shared" si="79"/>
        <v>149945.6104533333</v>
      </c>
      <c r="BA527" s="94">
        <f t="shared" si="80"/>
        <v>199500</v>
      </c>
      <c r="BB527" s="95">
        <f t="shared" si="81"/>
        <v>237405</v>
      </c>
      <c r="BC527" s="23"/>
      <c r="BD527" s="96">
        <f t="shared" si="82"/>
        <v>56041</v>
      </c>
      <c r="BE527" s="96">
        <f t="shared" si="83"/>
        <v>74919</v>
      </c>
      <c r="BF527" s="96">
        <f t="shared" si="84"/>
        <v>176000</v>
      </c>
      <c r="BG527" s="96">
        <f t="shared" si="85"/>
        <v>52</v>
      </c>
      <c r="BH527" s="96">
        <f t="shared" si="86"/>
        <v>42</v>
      </c>
      <c r="BI527" s="96">
        <f t="shared" si="87"/>
        <v>199048</v>
      </c>
      <c r="BJ527" s="97">
        <f t="shared" si="88"/>
        <v>56041</v>
      </c>
      <c r="BK527" s="96">
        <f t="shared" si="89"/>
        <v>74919</v>
      </c>
      <c r="BL527" s="96">
        <f t="shared" si="90"/>
        <v>176400</v>
      </c>
      <c r="BM527" s="96">
        <f t="shared" si="91"/>
        <v>94506</v>
      </c>
      <c r="BN527" s="96">
        <f t="shared" si="92"/>
        <v>126005</v>
      </c>
      <c r="BO527" s="96">
        <f t="shared" si="93"/>
        <v>199500</v>
      </c>
      <c r="BP527" s="97">
        <f t="shared" si="94"/>
        <v>0</v>
      </c>
      <c r="BQ527" s="96">
        <f t="shared" si="95"/>
        <v>0</v>
      </c>
      <c r="BR527" s="96">
        <f t="shared" si="96"/>
        <v>176400</v>
      </c>
      <c r="BS527" s="96">
        <f t="shared" si="97"/>
        <v>141750</v>
      </c>
      <c r="BT527" s="96">
        <f t="shared" si="98"/>
        <v>189000</v>
      </c>
      <c r="BU527" s="98">
        <f t="shared" si="99"/>
        <v>199500</v>
      </c>
      <c r="BV527" s="77">
        <f t="shared" si="100"/>
        <v>706650</v>
      </c>
      <c r="BW527" s="9"/>
      <c r="BX527" s="9"/>
      <c r="BY527" s="9"/>
      <c r="BZ527" s="9"/>
      <c r="CA527" s="9"/>
      <c r="CB527" s="9"/>
      <c r="CC527" s="9"/>
      <c r="CD527" s="9"/>
      <c r="CE527" s="9"/>
      <c r="CF527" s="9"/>
      <c r="CG527" s="9"/>
      <c r="CH527" s="9"/>
      <c r="CI527" s="9"/>
      <c r="CJ527" s="9"/>
      <c r="CK527" s="9"/>
      <c r="CL527" s="9"/>
      <c r="CM527" s="9"/>
      <c r="CN527" s="9"/>
      <c r="CO527" s="9"/>
      <c r="CP527" s="9"/>
    </row>
    <row r="528" spans="1:94" ht="20.25" hidden="1" customHeight="1" x14ac:dyDescent="0.35">
      <c r="A528" s="79">
        <v>506</v>
      </c>
      <c r="B528" s="79" t="s">
        <v>35</v>
      </c>
      <c r="C528" s="80" t="s">
        <v>372</v>
      </c>
      <c r="D528" s="80" t="str">
        <f t="shared" si="68"/>
        <v>MANO DE OBRA|FILTRO DE AIRE INTERNO</v>
      </c>
      <c r="E528" s="81" t="s">
        <v>10</v>
      </c>
      <c r="F528" s="82">
        <v>1</v>
      </c>
      <c r="G528" s="83">
        <v>44800.299635755</v>
      </c>
      <c r="H528" s="84">
        <f t="shared" si="101"/>
        <v>53312.356566548449</v>
      </c>
      <c r="I528" s="84">
        <v>44800.299635755</v>
      </c>
      <c r="J528" s="84">
        <f t="shared" si="102"/>
        <v>53312.356566548449</v>
      </c>
      <c r="K528" s="84">
        <v>0.91392000000000007</v>
      </c>
      <c r="L528" s="84">
        <f t="shared" si="103"/>
        <v>1.0875648</v>
      </c>
      <c r="M528" s="84">
        <v>9600.000640000002</v>
      </c>
      <c r="N528" s="84">
        <f t="shared" si="104"/>
        <v>11424.000761600002</v>
      </c>
      <c r="O528" s="84">
        <v>4864.4480000000003</v>
      </c>
      <c r="P528" s="84">
        <f t="shared" si="105"/>
        <v>5788.6931199999999</v>
      </c>
      <c r="Q528" s="84"/>
      <c r="R528" s="84">
        <f t="shared" si="69"/>
        <v>0</v>
      </c>
      <c r="S528" s="86">
        <v>25000</v>
      </c>
      <c r="T528" s="87">
        <f t="shared" si="106"/>
        <v>29750</v>
      </c>
      <c r="U528" s="87">
        <v>25000</v>
      </c>
      <c r="V528" s="87">
        <f t="shared" si="107"/>
        <v>29750</v>
      </c>
      <c r="W528" s="87">
        <v>25000</v>
      </c>
      <c r="X528" s="87">
        <f t="shared" si="108"/>
        <v>29750</v>
      </c>
      <c r="Y528" s="88">
        <v>25000</v>
      </c>
      <c r="Z528" s="87">
        <f t="shared" si="118"/>
        <v>29750</v>
      </c>
      <c r="AA528" s="87">
        <v>25000</v>
      </c>
      <c r="AB528" s="87">
        <f t="shared" si="109"/>
        <v>29750</v>
      </c>
      <c r="AC528" s="87">
        <v>25000</v>
      </c>
      <c r="AD528" s="87">
        <f t="shared" si="110"/>
        <v>29750</v>
      </c>
      <c r="AE528" s="89">
        <v>27500</v>
      </c>
      <c r="AF528" s="90">
        <f t="shared" si="111"/>
        <v>32725</v>
      </c>
      <c r="AG528" s="90">
        <v>27500</v>
      </c>
      <c r="AH528" s="90">
        <f t="shared" si="112"/>
        <v>32725</v>
      </c>
      <c r="AI528" s="90">
        <v>27500</v>
      </c>
      <c r="AJ528" s="90">
        <f t="shared" si="113"/>
        <v>32725</v>
      </c>
      <c r="AK528" s="90">
        <v>27500</v>
      </c>
      <c r="AL528" s="90">
        <f t="shared" si="114"/>
        <v>32725</v>
      </c>
      <c r="AM528" s="90">
        <v>27500</v>
      </c>
      <c r="AN528" s="90">
        <f t="shared" si="115"/>
        <v>32725</v>
      </c>
      <c r="AO528" s="90">
        <v>27500</v>
      </c>
      <c r="AP528" s="91">
        <f t="shared" si="116"/>
        <v>32725</v>
      </c>
      <c r="AQ528" s="92">
        <f t="shared" si="70"/>
        <v>32433.433211918335</v>
      </c>
      <c r="AR528" s="93">
        <f t="shared" si="71"/>
        <v>38595.785522182814</v>
      </c>
      <c r="AS528" s="94">
        <f t="shared" si="72"/>
        <v>32433.433211918335</v>
      </c>
      <c r="AT528" s="94">
        <f t="shared" si="73"/>
        <v>38595.785522182814</v>
      </c>
      <c r="AU528" s="94">
        <f t="shared" si="74"/>
        <v>17500.304639999998</v>
      </c>
      <c r="AV528" s="94">
        <f t="shared" si="75"/>
        <v>20825.362521599996</v>
      </c>
      <c r="AW528" s="94">
        <f t="shared" si="76"/>
        <v>20700.000213333333</v>
      </c>
      <c r="AX528" s="94">
        <f t="shared" si="77"/>
        <v>24633.000253866663</v>
      </c>
      <c r="AY528" s="94">
        <f t="shared" si="78"/>
        <v>19121.482666666667</v>
      </c>
      <c r="AZ528" s="94">
        <f t="shared" si="79"/>
        <v>22754.564373333331</v>
      </c>
      <c r="BA528" s="94">
        <f t="shared" si="80"/>
        <v>26250</v>
      </c>
      <c r="BB528" s="95">
        <f t="shared" si="81"/>
        <v>31237.5</v>
      </c>
      <c r="BC528" s="23"/>
      <c r="BD528" s="96">
        <f t="shared" si="82"/>
        <v>30400</v>
      </c>
      <c r="BE528" s="96">
        <f t="shared" si="83"/>
        <v>30400</v>
      </c>
      <c r="BF528" s="96">
        <f t="shared" si="84"/>
        <v>3</v>
      </c>
      <c r="BG528" s="96">
        <f t="shared" si="85"/>
        <v>16618</v>
      </c>
      <c r="BH528" s="96">
        <f t="shared" si="86"/>
        <v>10641</v>
      </c>
      <c r="BI528" s="96">
        <f t="shared" si="87"/>
        <v>26190</v>
      </c>
      <c r="BJ528" s="97">
        <f t="shared" si="88"/>
        <v>32433</v>
      </c>
      <c r="BK528" s="96">
        <f t="shared" si="89"/>
        <v>32433</v>
      </c>
      <c r="BL528" s="96">
        <f t="shared" si="90"/>
        <v>17500</v>
      </c>
      <c r="BM528" s="96">
        <f t="shared" si="91"/>
        <v>20700</v>
      </c>
      <c r="BN528" s="96">
        <f t="shared" si="92"/>
        <v>19121</v>
      </c>
      <c r="BO528" s="96">
        <f t="shared" si="93"/>
        <v>26250</v>
      </c>
      <c r="BP528" s="97">
        <f t="shared" si="94"/>
        <v>26250</v>
      </c>
      <c r="BQ528" s="96">
        <f t="shared" si="95"/>
        <v>26250</v>
      </c>
      <c r="BR528" s="96">
        <f t="shared" si="96"/>
        <v>26250</v>
      </c>
      <c r="BS528" s="96">
        <f t="shared" si="97"/>
        <v>26250</v>
      </c>
      <c r="BT528" s="96">
        <f t="shared" si="98"/>
        <v>26250</v>
      </c>
      <c r="BU528" s="98">
        <f t="shared" si="99"/>
        <v>26250</v>
      </c>
      <c r="BV528" s="77">
        <f t="shared" si="100"/>
        <v>157500</v>
      </c>
      <c r="BW528" s="9"/>
      <c r="BX528" s="9"/>
      <c r="BY528" s="9"/>
      <c r="BZ528" s="9"/>
      <c r="CA528" s="9"/>
      <c r="CB528" s="9"/>
      <c r="CC528" s="9"/>
      <c r="CD528" s="9"/>
      <c r="CE528" s="9"/>
      <c r="CF528" s="9"/>
      <c r="CG528" s="9"/>
      <c r="CH528" s="9"/>
      <c r="CI528" s="9"/>
      <c r="CJ528" s="9"/>
      <c r="CK528" s="9"/>
      <c r="CL528" s="9"/>
      <c r="CM528" s="9"/>
      <c r="CN528" s="9"/>
      <c r="CO528" s="9"/>
      <c r="CP528" s="9"/>
    </row>
    <row r="529" spans="1:94" ht="20.25" hidden="1" customHeight="1" x14ac:dyDescent="0.35">
      <c r="A529" s="99">
        <v>507</v>
      </c>
      <c r="B529" s="99" t="s">
        <v>21</v>
      </c>
      <c r="C529" s="80" t="s">
        <v>372</v>
      </c>
      <c r="D529" s="80" t="str">
        <f t="shared" si="68"/>
        <v>REPUESTOS|FILTRO DE AIRE INTERNO</v>
      </c>
      <c r="E529" s="81" t="s">
        <v>84</v>
      </c>
      <c r="F529" s="82">
        <v>1</v>
      </c>
      <c r="G529" s="83">
        <v>37607.458590160997</v>
      </c>
      <c r="H529" s="84">
        <f t="shared" si="101"/>
        <v>44752.875722291581</v>
      </c>
      <c r="I529" s="84">
        <v>56486.158505120999</v>
      </c>
      <c r="J529" s="84">
        <f t="shared" si="102"/>
        <v>67218.528621093981</v>
      </c>
      <c r="K529" s="84"/>
      <c r="L529" s="84">
        <f t="shared" si="103"/>
        <v>0</v>
      </c>
      <c r="M529" s="84">
        <v>16.461440000000003</v>
      </c>
      <c r="N529" s="84">
        <f t="shared" si="104"/>
        <v>19.589113600000005</v>
      </c>
      <c r="O529" s="84">
        <v>14.144000000000002</v>
      </c>
      <c r="P529" s="84">
        <f t="shared" si="105"/>
        <v>16.83136</v>
      </c>
      <c r="Q529" s="84"/>
      <c r="R529" s="84">
        <f t="shared" si="69"/>
        <v>0</v>
      </c>
      <c r="S529" s="86">
        <v>85000</v>
      </c>
      <c r="T529" s="87">
        <f t="shared" si="106"/>
        <v>101150</v>
      </c>
      <c r="U529" s="87">
        <v>85000</v>
      </c>
      <c r="V529" s="87">
        <f t="shared" si="107"/>
        <v>101150</v>
      </c>
      <c r="W529" s="87">
        <v>168000</v>
      </c>
      <c r="X529" s="87">
        <f t="shared" si="108"/>
        <v>199920</v>
      </c>
      <c r="Y529" s="88">
        <v>125000</v>
      </c>
      <c r="Z529" s="87">
        <f t="shared" si="118"/>
        <v>148750</v>
      </c>
      <c r="AA529" s="87">
        <v>120000</v>
      </c>
      <c r="AB529" s="87">
        <f t="shared" si="109"/>
        <v>142800</v>
      </c>
      <c r="AC529" s="87">
        <v>190000</v>
      </c>
      <c r="AD529" s="87">
        <f t="shared" si="110"/>
        <v>226100</v>
      </c>
      <c r="AE529" s="89">
        <v>93500</v>
      </c>
      <c r="AF529" s="90">
        <f t="shared" si="111"/>
        <v>111265</v>
      </c>
      <c r="AG529" s="90">
        <v>93500</v>
      </c>
      <c r="AH529" s="90">
        <f t="shared" si="112"/>
        <v>111265</v>
      </c>
      <c r="AI529" s="90">
        <v>184800</v>
      </c>
      <c r="AJ529" s="90">
        <f t="shared" si="113"/>
        <v>219912</v>
      </c>
      <c r="AK529" s="90">
        <v>137500</v>
      </c>
      <c r="AL529" s="90">
        <f t="shared" si="114"/>
        <v>163625</v>
      </c>
      <c r="AM529" s="90">
        <v>132000</v>
      </c>
      <c r="AN529" s="90">
        <f t="shared" si="115"/>
        <v>157080</v>
      </c>
      <c r="AO529" s="90">
        <v>209000</v>
      </c>
      <c r="AP529" s="91">
        <f t="shared" si="116"/>
        <v>248710</v>
      </c>
      <c r="AQ529" s="92">
        <f t="shared" si="70"/>
        <v>72035.819530053661</v>
      </c>
      <c r="AR529" s="93">
        <f t="shared" si="71"/>
        <v>85722.625240763853</v>
      </c>
      <c r="AS529" s="94">
        <f t="shared" si="72"/>
        <v>78328.719501707004</v>
      </c>
      <c r="AT529" s="94">
        <f t="shared" si="73"/>
        <v>93211.176207031327</v>
      </c>
      <c r="AU529" s="94">
        <f t="shared" si="74"/>
        <v>176400</v>
      </c>
      <c r="AV529" s="94">
        <f t="shared" si="75"/>
        <v>209916</v>
      </c>
      <c r="AW529" s="94">
        <f t="shared" si="76"/>
        <v>87505.487146666666</v>
      </c>
      <c r="AX529" s="94">
        <f t="shared" si="77"/>
        <v>104131.52970453333</v>
      </c>
      <c r="AY529" s="94">
        <f t="shared" si="78"/>
        <v>84004.714666666667</v>
      </c>
      <c r="AZ529" s="94">
        <f t="shared" si="79"/>
        <v>99965.610453333327</v>
      </c>
      <c r="BA529" s="94">
        <f t="shared" si="80"/>
        <v>199500</v>
      </c>
      <c r="BB529" s="95">
        <f t="shared" si="81"/>
        <v>237405</v>
      </c>
      <c r="BC529" s="23"/>
      <c r="BD529" s="96">
        <f t="shared" si="82"/>
        <v>61162</v>
      </c>
      <c r="BE529" s="96">
        <f t="shared" si="83"/>
        <v>74695</v>
      </c>
      <c r="BF529" s="96">
        <f t="shared" si="84"/>
        <v>176000</v>
      </c>
      <c r="BG529" s="96">
        <f t="shared" si="85"/>
        <v>49</v>
      </c>
      <c r="BH529" s="96">
        <f t="shared" si="86"/>
        <v>42</v>
      </c>
      <c r="BI529" s="96">
        <f t="shared" si="87"/>
        <v>199048</v>
      </c>
      <c r="BJ529" s="97">
        <f t="shared" si="88"/>
        <v>72036</v>
      </c>
      <c r="BK529" s="96">
        <f t="shared" si="89"/>
        <v>78329</v>
      </c>
      <c r="BL529" s="96">
        <f t="shared" si="90"/>
        <v>176400</v>
      </c>
      <c r="BM529" s="96">
        <f t="shared" si="91"/>
        <v>87505</v>
      </c>
      <c r="BN529" s="96">
        <f t="shared" si="92"/>
        <v>84005</v>
      </c>
      <c r="BO529" s="96">
        <f t="shared" si="93"/>
        <v>199500</v>
      </c>
      <c r="BP529" s="97">
        <f t="shared" si="94"/>
        <v>89250</v>
      </c>
      <c r="BQ529" s="96">
        <f t="shared" si="95"/>
        <v>78329</v>
      </c>
      <c r="BR529" s="96">
        <f t="shared" si="96"/>
        <v>176400</v>
      </c>
      <c r="BS529" s="96">
        <f t="shared" si="97"/>
        <v>131250</v>
      </c>
      <c r="BT529" s="96">
        <f t="shared" si="98"/>
        <v>126000</v>
      </c>
      <c r="BU529" s="98">
        <f t="shared" si="99"/>
        <v>199500</v>
      </c>
      <c r="BV529" s="77">
        <f t="shared" si="100"/>
        <v>800729</v>
      </c>
      <c r="BW529" s="9"/>
      <c r="BX529" s="9"/>
      <c r="BY529" s="9"/>
      <c r="BZ529" s="9"/>
      <c r="CA529" s="9"/>
      <c r="CB529" s="9"/>
      <c r="CC529" s="9"/>
      <c r="CD529" s="9"/>
      <c r="CE529" s="9"/>
      <c r="CF529" s="9"/>
      <c r="CG529" s="9"/>
      <c r="CH529" s="9"/>
      <c r="CI529" s="9"/>
      <c r="CJ529" s="9"/>
      <c r="CK529" s="9"/>
      <c r="CL529" s="9"/>
      <c r="CM529" s="9"/>
      <c r="CN529" s="9"/>
      <c r="CO529" s="9"/>
      <c r="CP529" s="9"/>
    </row>
    <row r="530" spans="1:94" ht="20.25" hidden="1" customHeight="1" x14ac:dyDescent="0.35">
      <c r="A530" s="79">
        <v>508</v>
      </c>
      <c r="B530" s="79" t="s">
        <v>35</v>
      </c>
      <c r="C530" s="80" t="s">
        <v>373</v>
      </c>
      <c r="D530" s="80" t="str">
        <f t="shared" si="68"/>
        <v>MANO DE OBRA|FILTRO DE COMBUSTIBLE</v>
      </c>
      <c r="E530" s="81" t="s">
        <v>10</v>
      </c>
      <c r="F530" s="82">
        <v>1</v>
      </c>
      <c r="G530" s="83">
        <v>44800.299635755</v>
      </c>
      <c r="H530" s="84">
        <f t="shared" si="101"/>
        <v>53312.356566548449</v>
      </c>
      <c r="I530" s="84">
        <v>44800.299635755</v>
      </c>
      <c r="J530" s="84">
        <f t="shared" si="102"/>
        <v>53312.356566548449</v>
      </c>
      <c r="K530" s="84">
        <v>0.91392000000000007</v>
      </c>
      <c r="L530" s="84">
        <f t="shared" si="103"/>
        <v>1.0875648</v>
      </c>
      <c r="M530" s="84">
        <v>9600.000640000002</v>
      </c>
      <c r="N530" s="84">
        <f t="shared" si="104"/>
        <v>11424.000761600002</v>
      </c>
      <c r="O530" s="84">
        <v>22444.352000000003</v>
      </c>
      <c r="P530" s="84">
        <f t="shared" si="105"/>
        <v>26708.778880000002</v>
      </c>
      <c r="Q530" s="84"/>
      <c r="R530" s="84">
        <f t="shared" si="69"/>
        <v>0</v>
      </c>
      <c r="S530" s="86">
        <v>44500</v>
      </c>
      <c r="T530" s="87">
        <f t="shared" si="106"/>
        <v>52955</v>
      </c>
      <c r="U530" s="87">
        <v>44500</v>
      </c>
      <c r="V530" s="87">
        <f t="shared" si="107"/>
        <v>52955</v>
      </c>
      <c r="W530" s="87">
        <v>44500</v>
      </c>
      <c r="X530" s="87">
        <f t="shared" si="108"/>
        <v>52955</v>
      </c>
      <c r="Y530" s="88">
        <v>44500</v>
      </c>
      <c r="Z530" s="87">
        <f t="shared" si="118"/>
        <v>52955</v>
      </c>
      <c r="AA530" s="87">
        <v>44500</v>
      </c>
      <c r="AB530" s="87">
        <f t="shared" si="109"/>
        <v>52955</v>
      </c>
      <c r="AC530" s="87">
        <v>44500</v>
      </c>
      <c r="AD530" s="87">
        <f t="shared" si="110"/>
        <v>52955</v>
      </c>
      <c r="AE530" s="89">
        <v>49000</v>
      </c>
      <c r="AF530" s="90">
        <f t="shared" si="111"/>
        <v>58310</v>
      </c>
      <c r="AG530" s="90">
        <v>49000</v>
      </c>
      <c r="AH530" s="90">
        <f t="shared" si="112"/>
        <v>58310</v>
      </c>
      <c r="AI530" s="90">
        <v>49000</v>
      </c>
      <c r="AJ530" s="90">
        <f t="shared" si="113"/>
        <v>58310</v>
      </c>
      <c r="AK530" s="90">
        <v>49000</v>
      </c>
      <c r="AL530" s="90">
        <f t="shared" si="114"/>
        <v>58310</v>
      </c>
      <c r="AM530" s="90">
        <v>49000</v>
      </c>
      <c r="AN530" s="90">
        <f t="shared" si="115"/>
        <v>58310</v>
      </c>
      <c r="AO530" s="90">
        <v>49000</v>
      </c>
      <c r="AP530" s="91">
        <f t="shared" si="116"/>
        <v>58310</v>
      </c>
      <c r="AQ530" s="92">
        <f t="shared" si="70"/>
        <v>46100.099878585002</v>
      </c>
      <c r="AR530" s="93">
        <f t="shared" si="71"/>
        <v>54859.11885551615</v>
      </c>
      <c r="AS530" s="94">
        <f t="shared" si="72"/>
        <v>46100.099878585002</v>
      </c>
      <c r="AT530" s="94">
        <f t="shared" si="73"/>
        <v>54859.11885551615</v>
      </c>
      <c r="AU530" s="94">
        <f t="shared" si="74"/>
        <v>31166.971306666663</v>
      </c>
      <c r="AV530" s="94">
        <f t="shared" si="75"/>
        <v>37088.695854933329</v>
      </c>
      <c r="AW530" s="94">
        <f t="shared" si="76"/>
        <v>34366.666879999997</v>
      </c>
      <c r="AX530" s="94">
        <f t="shared" si="77"/>
        <v>40896.333587199995</v>
      </c>
      <c r="AY530" s="94">
        <f t="shared" si="78"/>
        <v>38648.117333333335</v>
      </c>
      <c r="AZ530" s="94">
        <f t="shared" si="79"/>
        <v>45991.259626666666</v>
      </c>
      <c r="BA530" s="94">
        <f t="shared" si="80"/>
        <v>46750</v>
      </c>
      <c r="BB530" s="95">
        <f t="shared" si="81"/>
        <v>55632.5</v>
      </c>
      <c r="BC530" s="23"/>
      <c r="BD530" s="96">
        <f t="shared" si="82"/>
        <v>46011</v>
      </c>
      <c r="BE530" s="96">
        <f t="shared" si="83"/>
        <v>46011</v>
      </c>
      <c r="BF530" s="96">
        <f t="shared" si="84"/>
        <v>3</v>
      </c>
      <c r="BG530" s="96">
        <f t="shared" si="85"/>
        <v>20402</v>
      </c>
      <c r="BH530" s="96">
        <f t="shared" si="86"/>
        <v>34311</v>
      </c>
      <c r="BI530" s="96">
        <f t="shared" si="87"/>
        <v>46642</v>
      </c>
      <c r="BJ530" s="97">
        <f t="shared" si="88"/>
        <v>46100</v>
      </c>
      <c r="BK530" s="96">
        <f t="shared" si="89"/>
        <v>46100</v>
      </c>
      <c r="BL530" s="96">
        <f t="shared" si="90"/>
        <v>31167</v>
      </c>
      <c r="BM530" s="96">
        <f t="shared" si="91"/>
        <v>34367</v>
      </c>
      <c r="BN530" s="96">
        <f t="shared" si="92"/>
        <v>38648</v>
      </c>
      <c r="BO530" s="96">
        <f t="shared" si="93"/>
        <v>46750</v>
      </c>
      <c r="BP530" s="97">
        <f t="shared" si="94"/>
        <v>46100</v>
      </c>
      <c r="BQ530" s="96">
        <f t="shared" si="95"/>
        <v>46100</v>
      </c>
      <c r="BR530" s="96">
        <f t="shared" si="96"/>
        <v>46750</v>
      </c>
      <c r="BS530" s="96">
        <f t="shared" si="97"/>
        <v>46750</v>
      </c>
      <c r="BT530" s="96">
        <f t="shared" si="98"/>
        <v>46750</v>
      </c>
      <c r="BU530" s="98">
        <f t="shared" si="99"/>
        <v>46750</v>
      </c>
      <c r="BV530" s="77">
        <f t="shared" si="100"/>
        <v>279200</v>
      </c>
      <c r="BW530" s="9"/>
      <c r="BX530" s="9"/>
      <c r="BY530" s="9"/>
      <c r="BZ530" s="9"/>
      <c r="CA530" s="9"/>
      <c r="CB530" s="9"/>
      <c r="CC530" s="9"/>
      <c r="CD530" s="9"/>
      <c r="CE530" s="9"/>
      <c r="CF530" s="9"/>
      <c r="CG530" s="9"/>
      <c r="CH530" s="9"/>
      <c r="CI530" s="9"/>
      <c r="CJ530" s="9"/>
      <c r="CK530" s="9"/>
      <c r="CL530" s="9"/>
      <c r="CM530" s="9"/>
      <c r="CN530" s="9"/>
      <c r="CO530" s="9"/>
      <c r="CP530" s="9"/>
    </row>
    <row r="531" spans="1:94" ht="20.25" hidden="1" customHeight="1" x14ac:dyDescent="0.35">
      <c r="A531" s="99">
        <v>509</v>
      </c>
      <c r="B531" s="99" t="s">
        <v>21</v>
      </c>
      <c r="C531" s="80" t="s">
        <v>373</v>
      </c>
      <c r="D531" s="80" t="str">
        <f t="shared" si="68"/>
        <v>REPUESTOS|FILTRO DE COMBUSTIBLE</v>
      </c>
      <c r="E531" s="81" t="s">
        <v>84</v>
      </c>
      <c r="F531" s="82">
        <v>1</v>
      </c>
      <c r="G531" s="83">
        <v>65888.014894166001</v>
      </c>
      <c r="H531" s="84">
        <f t="shared" si="101"/>
        <v>78406.737724057544</v>
      </c>
      <c r="I531" s="84">
        <v>75290.796234679001</v>
      </c>
      <c r="J531" s="84">
        <f t="shared" si="102"/>
        <v>89596.047519268002</v>
      </c>
      <c r="K531" s="84">
        <v>269714.28608000005</v>
      </c>
      <c r="L531" s="84">
        <f t="shared" si="103"/>
        <v>320960.00043520005</v>
      </c>
      <c r="M531" s="84">
        <v>39085.714560000008</v>
      </c>
      <c r="N531" s="84">
        <f t="shared" si="104"/>
        <v>46512.000326400004</v>
      </c>
      <c r="O531" s="84">
        <v>36914.752</v>
      </c>
      <c r="P531" s="84">
        <f t="shared" si="105"/>
        <v>43928.554879999996</v>
      </c>
      <c r="Q531" s="84"/>
      <c r="R531" s="84">
        <f t="shared" si="69"/>
        <v>0</v>
      </c>
      <c r="S531" s="86">
        <v>63000</v>
      </c>
      <c r="T531" s="87">
        <f t="shared" si="106"/>
        <v>74970</v>
      </c>
      <c r="U531" s="87">
        <v>63000</v>
      </c>
      <c r="V531" s="87">
        <f t="shared" si="107"/>
        <v>74970</v>
      </c>
      <c r="W531" s="87">
        <v>19500</v>
      </c>
      <c r="X531" s="87">
        <f t="shared" si="108"/>
        <v>23205</v>
      </c>
      <c r="Y531" s="88">
        <v>198000</v>
      </c>
      <c r="Z531" s="87">
        <f t="shared" si="118"/>
        <v>235620</v>
      </c>
      <c r="AA531" s="87">
        <v>222000</v>
      </c>
      <c r="AB531" s="87">
        <f t="shared" si="109"/>
        <v>264180</v>
      </c>
      <c r="AC531" s="87">
        <v>200000</v>
      </c>
      <c r="AD531" s="87">
        <f t="shared" si="110"/>
        <v>238000</v>
      </c>
      <c r="AE531" s="89">
        <v>69300</v>
      </c>
      <c r="AF531" s="90">
        <f t="shared" si="111"/>
        <v>82467</v>
      </c>
      <c r="AG531" s="90">
        <v>69300</v>
      </c>
      <c r="AH531" s="90">
        <f t="shared" si="112"/>
        <v>82467</v>
      </c>
      <c r="AI531" s="90">
        <v>21500</v>
      </c>
      <c r="AJ531" s="90">
        <f t="shared" si="113"/>
        <v>25585</v>
      </c>
      <c r="AK531" s="90">
        <v>217800</v>
      </c>
      <c r="AL531" s="90">
        <f t="shared" si="114"/>
        <v>259182</v>
      </c>
      <c r="AM531" s="90">
        <v>244200</v>
      </c>
      <c r="AN531" s="90">
        <f t="shared" si="115"/>
        <v>290598</v>
      </c>
      <c r="AO531" s="90">
        <v>220000</v>
      </c>
      <c r="AP531" s="91">
        <f t="shared" si="116"/>
        <v>261800</v>
      </c>
      <c r="AQ531" s="92">
        <f t="shared" si="70"/>
        <v>66062.671631388672</v>
      </c>
      <c r="AR531" s="93">
        <f t="shared" si="71"/>
        <v>78614.57924135252</v>
      </c>
      <c r="AS531" s="94">
        <f t="shared" si="72"/>
        <v>69196.932078226338</v>
      </c>
      <c r="AT531" s="94">
        <f t="shared" si="73"/>
        <v>82344.349173089344</v>
      </c>
      <c r="AU531" s="94">
        <f t="shared" si="74"/>
        <v>103571.42869333335</v>
      </c>
      <c r="AV531" s="94">
        <f t="shared" si="75"/>
        <v>123250.00014506668</v>
      </c>
      <c r="AW531" s="94">
        <f t="shared" si="76"/>
        <v>151628.57152</v>
      </c>
      <c r="AX531" s="94">
        <f t="shared" si="77"/>
        <v>180438.00010879998</v>
      </c>
      <c r="AY531" s="94">
        <f t="shared" si="78"/>
        <v>167704.91733333332</v>
      </c>
      <c r="AZ531" s="94">
        <f t="shared" si="79"/>
        <v>199568.85162666664</v>
      </c>
      <c r="BA531" s="94">
        <f t="shared" si="80"/>
        <v>210000</v>
      </c>
      <c r="BB531" s="95">
        <f t="shared" si="81"/>
        <v>249900</v>
      </c>
      <c r="BC531" s="23"/>
      <c r="BD531" s="96">
        <f t="shared" si="82"/>
        <v>65963</v>
      </c>
      <c r="BE531" s="96">
        <f t="shared" si="83"/>
        <v>68831</v>
      </c>
      <c r="BF531" s="96">
        <f t="shared" si="84"/>
        <v>29556</v>
      </c>
      <c r="BG531" s="96">
        <f t="shared" si="85"/>
        <v>85163</v>
      </c>
      <c r="BH531" s="96">
        <f t="shared" si="86"/>
        <v>84060</v>
      </c>
      <c r="BI531" s="96">
        <f t="shared" si="87"/>
        <v>209524</v>
      </c>
      <c r="BJ531" s="97">
        <f t="shared" si="88"/>
        <v>66063</v>
      </c>
      <c r="BK531" s="96">
        <f t="shared" si="89"/>
        <v>69197</v>
      </c>
      <c r="BL531" s="96">
        <f t="shared" si="90"/>
        <v>103571</v>
      </c>
      <c r="BM531" s="96">
        <f t="shared" si="91"/>
        <v>151629</v>
      </c>
      <c r="BN531" s="96">
        <f t="shared" si="92"/>
        <v>167705</v>
      </c>
      <c r="BO531" s="96">
        <f t="shared" si="93"/>
        <v>210000</v>
      </c>
      <c r="BP531" s="97">
        <f t="shared" si="94"/>
        <v>66063</v>
      </c>
      <c r="BQ531" s="96">
        <f t="shared" si="95"/>
        <v>69197</v>
      </c>
      <c r="BR531" s="96">
        <f t="shared" si="96"/>
        <v>20500</v>
      </c>
      <c r="BS531" s="96">
        <f t="shared" si="97"/>
        <v>207900</v>
      </c>
      <c r="BT531" s="96">
        <f t="shared" si="98"/>
        <v>233100</v>
      </c>
      <c r="BU531" s="98">
        <f t="shared" si="99"/>
        <v>210000</v>
      </c>
      <c r="BV531" s="77">
        <f t="shared" si="100"/>
        <v>806760</v>
      </c>
      <c r="BW531" s="9"/>
      <c r="BX531" s="9"/>
      <c r="BY531" s="9"/>
      <c r="BZ531" s="9"/>
      <c r="CA531" s="9"/>
      <c r="CB531" s="9"/>
      <c r="CC531" s="9"/>
      <c r="CD531" s="9"/>
      <c r="CE531" s="9"/>
      <c r="CF531" s="9"/>
      <c r="CG531" s="9"/>
      <c r="CH531" s="9"/>
      <c r="CI531" s="9"/>
      <c r="CJ531" s="9"/>
      <c r="CK531" s="9"/>
      <c r="CL531" s="9"/>
      <c r="CM531" s="9"/>
      <c r="CN531" s="9"/>
      <c r="CO531" s="9"/>
      <c r="CP531" s="9"/>
    </row>
    <row r="532" spans="1:94" ht="20.25" hidden="1" customHeight="1" x14ac:dyDescent="0.35">
      <c r="A532" s="79">
        <v>510</v>
      </c>
      <c r="B532" s="79" t="s">
        <v>35</v>
      </c>
      <c r="C532" s="80" t="s">
        <v>374</v>
      </c>
      <c r="D532" s="80" t="str">
        <f t="shared" si="68"/>
        <v>MANO DE OBRA|FILTRO EVAPORADOR A/C</v>
      </c>
      <c r="E532" s="81" t="s">
        <v>10</v>
      </c>
      <c r="F532" s="82">
        <v>1</v>
      </c>
      <c r="G532" s="83">
        <v>44800.299635755</v>
      </c>
      <c r="H532" s="84">
        <f t="shared" si="101"/>
        <v>53312.356566548449</v>
      </c>
      <c r="I532" s="84">
        <v>44800.299635755</v>
      </c>
      <c r="J532" s="84">
        <f t="shared" si="102"/>
        <v>53312.356566548449</v>
      </c>
      <c r="K532" s="84">
        <v>0.91392000000000007</v>
      </c>
      <c r="L532" s="84">
        <f t="shared" si="103"/>
        <v>1.0875648</v>
      </c>
      <c r="M532" s="84">
        <v>9600.000640000002</v>
      </c>
      <c r="N532" s="84">
        <f t="shared" si="104"/>
        <v>11424.000761600002</v>
      </c>
      <c r="O532" s="84">
        <v>4864.4480000000003</v>
      </c>
      <c r="P532" s="84">
        <f t="shared" si="105"/>
        <v>5788.6931199999999</v>
      </c>
      <c r="Q532" s="84"/>
      <c r="R532" s="84">
        <f t="shared" si="69"/>
        <v>0</v>
      </c>
      <c r="S532" s="86">
        <v>44500</v>
      </c>
      <c r="T532" s="87">
        <f t="shared" si="106"/>
        <v>52955</v>
      </c>
      <c r="U532" s="87">
        <v>44500</v>
      </c>
      <c r="V532" s="87">
        <f t="shared" si="107"/>
        <v>52955</v>
      </c>
      <c r="W532" s="87">
        <v>44500</v>
      </c>
      <c r="X532" s="87">
        <f t="shared" si="108"/>
        <v>52955</v>
      </c>
      <c r="Y532" s="88">
        <v>44500</v>
      </c>
      <c r="Z532" s="87">
        <f t="shared" si="118"/>
        <v>52955</v>
      </c>
      <c r="AA532" s="87">
        <v>44500</v>
      </c>
      <c r="AB532" s="87">
        <f t="shared" si="109"/>
        <v>52955</v>
      </c>
      <c r="AC532" s="87">
        <v>44500</v>
      </c>
      <c r="AD532" s="87">
        <f t="shared" si="110"/>
        <v>52955</v>
      </c>
      <c r="AE532" s="89">
        <v>49000</v>
      </c>
      <c r="AF532" s="90">
        <f t="shared" si="111"/>
        <v>58310</v>
      </c>
      <c r="AG532" s="90">
        <v>49000</v>
      </c>
      <c r="AH532" s="90">
        <f t="shared" si="112"/>
        <v>58310</v>
      </c>
      <c r="AI532" s="90">
        <v>49000</v>
      </c>
      <c r="AJ532" s="90">
        <f t="shared" si="113"/>
        <v>58310</v>
      </c>
      <c r="AK532" s="90">
        <v>49000</v>
      </c>
      <c r="AL532" s="90">
        <f t="shared" si="114"/>
        <v>58310</v>
      </c>
      <c r="AM532" s="90">
        <v>49000</v>
      </c>
      <c r="AN532" s="90">
        <f t="shared" si="115"/>
        <v>58310</v>
      </c>
      <c r="AO532" s="90">
        <v>49000</v>
      </c>
      <c r="AP532" s="91">
        <f t="shared" si="116"/>
        <v>58310</v>
      </c>
      <c r="AQ532" s="92">
        <f t="shared" si="70"/>
        <v>46100.099878585002</v>
      </c>
      <c r="AR532" s="93">
        <f t="shared" si="71"/>
        <v>54859.11885551615</v>
      </c>
      <c r="AS532" s="94">
        <f t="shared" si="72"/>
        <v>46100.099878585002</v>
      </c>
      <c r="AT532" s="94">
        <f t="shared" si="73"/>
        <v>54859.11885551615</v>
      </c>
      <c r="AU532" s="94">
        <f t="shared" si="74"/>
        <v>31166.971306666663</v>
      </c>
      <c r="AV532" s="94">
        <f t="shared" si="75"/>
        <v>37088.695854933329</v>
      </c>
      <c r="AW532" s="94">
        <f t="shared" si="76"/>
        <v>34366.666879999997</v>
      </c>
      <c r="AX532" s="94">
        <f t="shared" si="77"/>
        <v>40896.333587199995</v>
      </c>
      <c r="AY532" s="94">
        <f t="shared" si="78"/>
        <v>32788.149333333335</v>
      </c>
      <c r="AZ532" s="94">
        <f t="shared" si="79"/>
        <v>39017.897706666663</v>
      </c>
      <c r="BA532" s="94">
        <f t="shared" si="80"/>
        <v>46750</v>
      </c>
      <c r="BB532" s="95">
        <f t="shared" si="81"/>
        <v>55632.5</v>
      </c>
      <c r="BC532" s="23"/>
      <c r="BD532" s="96">
        <f t="shared" si="82"/>
        <v>46011</v>
      </c>
      <c r="BE532" s="96">
        <f t="shared" si="83"/>
        <v>46011</v>
      </c>
      <c r="BF532" s="96">
        <f t="shared" si="84"/>
        <v>3</v>
      </c>
      <c r="BG532" s="96">
        <f t="shared" si="85"/>
        <v>20402</v>
      </c>
      <c r="BH532" s="96">
        <f t="shared" si="86"/>
        <v>12075</v>
      </c>
      <c r="BI532" s="96">
        <f t="shared" si="87"/>
        <v>46642</v>
      </c>
      <c r="BJ532" s="97">
        <f t="shared" si="88"/>
        <v>46100</v>
      </c>
      <c r="BK532" s="96">
        <f t="shared" si="89"/>
        <v>46100</v>
      </c>
      <c r="BL532" s="96">
        <f t="shared" si="90"/>
        <v>31167</v>
      </c>
      <c r="BM532" s="96">
        <f t="shared" si="91"/>
        <v>34367</v>
      </c>
      <c r="BN532" s="96">
        <f t="shared" si="92"/>
        <v>32788</v>
      </c>
      <c r="BO532" s="96">
        <f t="shared" si="93"/>
        <v>46750</v>
      </c>
      <c r="BP532" s="97">
        <f t="shared" si="94"/>
        <v>46100</v>
      </c>
      <c r="BQ532" s="96">
        <f t="shared" si="95"/>
        <v>46100</v>
      </c>
      <c r="BR532" s="96">
        <f t="shared" si="96"/>
        <v>46750</v>
      </c>
      <c r="BS532" s="96">
        <f t="shared" si="97"/>
        <v>46750</v>
      </c>
      <c r="BT532" s="96">
        <f t="shared" si="98"/>
        <v>46750</v>
      </c>
      <c r="BU532" s="98">
        <f t="shared" si="99"/>
        <v>46750</v>
      </c>
      <c r="BV532" s="77">
        <f t="shared" si="100"/>
        <v>279200</v>
      </c>
      <c r="BW532" s="9"/>
      <c r="BX532" s="9"/>
      <c r="BY532" s="9"/>
      <c r="BZ532" s="9"/>
      <c r="CA532" s="9"/>
      <c r="CB532" s="9"/>
      <c r="CC532" s="9"/>
      <c r="CD532" s="9"/>
      <c r="CE532" s="9"/>
      <c r="CF532" s="9"/>
      <c r="CG532" s="9"/>
      <c r="CH532" s="9"/>
      <c r="CI532" s="9"/>
      <c r="CJ532" s="9"/>
      <c r="CK532" s="9"/>
      <c r="CL532" s="9"/>
      <c r="CM532" s="9"/>
      <c r="CN532" s="9"/>
      <c r="CO532" s="9"/>
      <c r="CP532" s="9"/>
    </row>
    <row r="533" spans="1:94" ht="20.25" hidden="1" customHeight="1" x14ac:dyDescent="0.35">
      <c r="A533" s="99">
        <v>511</v>
      </c>
      <c r="B533" s="99" t="s">
        <v>21</v>
      </c>
      <c r="C533" s="80" t="s">
        <v>374</v>
      </c>
      <c r="D533" s="80" t="str">
        <f t="shared" ref="D533:D787" si="119">B533&amp;"|"&amp;C533</f>
        <v>REPUESTOS|FILTRO EVAPORADOR A/C</v>
      </c>
      <c r="E533" s="81" t="s">
        <v>84</v>
      </c>
      <c r="F533" s="82">
        <v>1</v>
      </c>
      <c r="G533" s="83">
        <v>172942.558480106</v>
      </c>
      <c r="H533" s="84">
        <f t="shared" si="101"/>
        <v>205801.64459132613</v>
      </c>
      <c r="I533" s="84">
        <v>172942.558480106</v>
      </c>
      <c r="J533" s="84">
        <f t="shared" si="102"/>
        <v>205801.64459132613</v>
      </c>
      <c r="K533" s="84">
        <v>0.91392000000000007</v>
      </c>
      <c r="L533" s="84">
        <f t="shared" si="103"/>
        <v>1.0875648</v>
      </c>
      <c r="M533" s="84">
        <v>16.461440000000003</v>
      </c>
      <c r="N533" s="84">
        <f t="shared" si="104"/>
        <v>19.589113600000005</v>
      </c>
      <c r="O533" s="84">
        <v>14.144000000000002</v>
      </c>
      <c r="P533" s="84">
        <f t="shared" si="105"/>
        <v>16.83136</v>
      </c>
      <c r="Q533" s="84"/>
      <c r="R533" s="84">
        <f t="shared" ref="R533:R787" si="120">Q533*1.19</f>
        <v>0</v>
      </c>
      <c r="S533" s="86"/>
      <c r="T533" s="87">
        <f t="shared" si="106"/>
        <v>0</v>
      </c>
      <c r="U533" s="87"/>
      <c r="V533" s="87">
        <f t="shared" si="107"/>
        <v>0</v>
      </c>
      <c r="W533" s="87">
        <v>220000</v>
      </c>
      <c r="X533" s="87">
        <f t="shared" si="108"/>
        <v>261800</v>
      </c>
      <c r="Y533" s="88">
        <v>125000</v>
      </c>
      <c r="Z533" s="87">
        <f t="shared" si="118"/>
        <v>148750</v>
      </c>
      <c r="AA533" s="87">
        <v>125000</v>
      </c>
      <c r="AB533" s="87">
        <f t="shared" si="109"/>
        <v>148750</v>
      </c>
      <c r="AC533" s="87">
        <v>97000</v>
      </c>
      <c r="AD533" s="87">
        <f t="shared" si="110"/>
        <v>115430</v>
      </c>
      <c r="AE533" s="89"/>
      <c r="AF533" s="90">
        <f t="shared" si="111"/>
        <v>0</v>
      </c>
      <c r="AG533" s="90"/>
      <c r="AH533" s="90">
        <f t="shared" si="112"/>
        <v>0</v>
      </c>
      <c r="AI533" s="90">
        <v>242000</v>
      </c>
      <c r="AJ533" s="90">
        <f t="shared" si="113"/>
        <v>287980</v>
      </c>
      <c r="AK533" s="90">
        <v>137500</v>
      </c>
      <c r="AL533" s="90">
        <f t="shared" si="114"/>
        <v>163625</v>
      </c>
      <c r="AM533" s="90">
        <v>137500</v>
      </c>
      <c r="AN533" s="90">
        <f t="shared" si="115"/>
        <v>163625</v>
      </c>
      <c r="AO533" s="90">
        <v>106700</v>
      </c>
      <c r="AP533" s="91">
        <f t="shared" si="116"/>
        <v>126973</v>
      </c>
      <c r="AQ533" s="92">
        <f t="shared" ref="AQ533:AQ787" si="121">AVERAGE(G533,S533,AE533)</f>
        <v>172942.558480106</v>
      </c>
      <c r="AR533" s="93">
        <f t="shared" ref="AR533:AR787" si="122">AQ533*1.19</f>
        <v>205801.64459132613</v>
      </c>
      <c r="AS533" s="94">
        <f t="shared" ref="AS533:AS787" si="123">AVERAGE(I533,U533,AG533)</f>
        <v>172942.558480106</v>
      </c>
      <c r="AT533" s="94">
        <f t="shared" ref="AT533:AT787" si="124">AS533*1.19</f>
        <v>205801.64459132613</v>
      </c>
      <c r="AU533" s="94">
        <f t="shared" ref="AU533:AU787" si="125">AVERAGE(K533,W533,AI533)</f>
        <v>154000.30463999999</v>
      </c>
      <c r="AV533" s="94">
        <f t="shared" ref="AV533:AV787" si="126">AU533*1.19</f>
        <v>183260.36252159998</v>
      </c>
      <c r="AW533" s="94">
        <f t="shared" ref="AW533:AW787" si="127">AVERAGE(M533,Y533,AK533)</f>
        <v>87505.487146666666</v>
      </c>
      <c r="AX533" s="94">
        <f t="shared" ref="AX533:AX787" si="128">AW533*1.19</f>
        <v>104131.52970453333</v>
      </c>
      <c r="AY533" s="94">
        <f t="shared" ref="AY533:AY787" si="129">AVERAGE(O533,AA533,AM533)</f>
        <v>87504.714666666652</v>
      </c>
      <c r="AZ533" s="94">
        <f t="shared" ref="AZ533:AZ787" si="130">AY533*1.19</f>
        <v>104130.61045333331</v>
      </c>
      <c r="BA533" s="94">
        <f t="shared" ref="BA533:BA787" si="131">AVERAGE(AC533,AO533)</f>
        <v>101850</v>
      </c>
      <c r="BB533" s="95">
        <f t="shared" ref="BB533:BB787" si="132">BA533*1.19</f>
        <v>121201.5</v>
      </c>
      <c r="BC533" s="23"/>
      <c r="BD533" s="96">
        <f t="shared" ref="BD533:BD787" si="133">IFERROR(ROUND(HARMEAN(G533,S533,AE533),0),0)</f>
        <v>172943</v>
      </c>
      <c r="BE533" s="96">
        <f t="shared" ref="BE533:BE787" si="134">IFERROR(ROUND(HARMEAN(I533,U533,AG533),0),0)</f>
        <v>172943</v>
      </c>
      <c r="BF533" s="96">
        <f t="shared" ref="BF533:BF787" si="135">IFERROR(ROUND(HARMEAN(K533,W533,AI533),0),0)</f>
        <v>3</v>
      </c>
      <c r="BG533" s="96">
        <f t="shared" ref="BG533:BG787" si="136">IFERROR(ROUND(HARMEAN(M533,Y533,AK533),0),0)</f>
        <v>49</v>
      </c>
      <c r="BH533" s="96">
        <f t="shared" ref="BH533:BH787" si="137">IFERROR(ROUND(HARMEAN(O533,AA533,AM533),0),0)</f>
        <v>42</v>
      </c>
      <c r="BI533" s="96">
        <f t="shared" ref="BI533:BI787" si="138">IFERROR(ROUND(HARMEAN(Q533,AC533,AO533),0),0)</f>
        <v>101619</v>
      </c>
      <c r="BJ533" s="97">
        <f t="shared" ref="BJ533:BJ787" si="139">IFERROR(ROUND(AVERAGE(G533,S533,AE533),0),0)</f>
        <v>172943</v>
      </c>
      <c r="BK533" s="96">
        <f t="shared" ref="BK533:BK787" si="140">IFERROR(ROUND(AVERAGE(I533,U533,AG533),0),0)</f>
        <v>172943</v>
      </c>
      <c r="BL533" s="96">
        <f t="shared" ref="BL533:BL787" si="141">IFERROR(ROUND(AVERAGE(K533,W533,AI533),0),0)</f>
        <v>154000</v>
      </c>
      <c r="BM533" s="96">
        <f t="shared" ref="BM533:BM787" si="142">IFERROR(ROUND(AVERAGE(M533,Y533,AK533),0),0)</f>
        <v>87505</v>
      </c>
      <c r="BN533" s="96">
        <f t="shared" ref="BN533:BN787" si="143">IFERROR(ROUND(AVERAGE(O533,AA533,AM533),0),0)</f>
        <v>87505</v>
      </c>
      <c r="BO533" s="96">
        <f t="shared" ref="BO533:BO787" si="144">IFERROR(ROUND(AVERAGE(Q533,AC533,AO533),0),0)</f>
        <v>101850</v>
      </c>
      <c r="BP533" s="97">
        <f t="shared" ref="BP533:BP787" si="145">IFERROR(ROUND(IF(ABS(G533-AVERAGE(S533,AE533))/AVERAGE(S533,AE533)&gt;50%,AVERAGE(S533,AE533),IF(ABS(S533-AVERAGE(G533,AE533))/AVERAGE(G533,AE533)&gt;50%,AVERAGE(G533,AE533),IF(ABS(AE533-AVERAGE(G533,S533))/AVERAGE(G533,S533)&gt;50%,AVERAGE(G533,S533),AVERAGE(G533,S533,AE533)))),0),0)</f>
        <v>0</v>
      </c>
      <c r="BQ533" s="96">
        <f t="shared" ref="BQ533:BQ787" si="146">IFERROR(ROUND(IF(ABS(I533-AVERAGE(U533,AG533))/AVERAGE(U533,AG533)&gt;50%,AVERAGE(U533,AG533),IF(ABS(U533-AVERAGE(I533,AG533))/AVERAGE(I533,AG533)&gt;50%,AVERAGE(I533,AG533),IF(ABS(AG533-AVERAGE(I533,U533))/AVERAGE(I533,U533)&gt;50%,AVERAGE(I533,U533),AVERAGE(I533,U533,AG533)))),0),0)</f>
        <v>0</v>
      </c>
      <c r="BR533" s="96">
        <f t="shared" ref="BR533:BR787" si="147">IFERROR(ROUND(IF(ABS(K533-AVERAGE(W533,AI533))/AVERAGE(W533,AI533)&gt;50%,AVERAGE(W533,AI533),IF(ABS(W533-AVERAGE(K533,AI533))/AVERAGE(K533,AI533)&gt;50%,AVERAGE(K533,AI533),IF(ABS(AI533-AVERAGE(K533,W533))/AVERAGE(K533,W533)&gt;50%,AVERAGE(K533,W533),AVERAGE(K533,W533,AI533)))),0),0)</f>
        <v>231000</v>
      </c>
      <c r="BS533" s="96">
        <f t="shared" ref="BS533:BS787" si="148">IFERROR(ROUND(IF(ABS(M533-AVERAGE(Y533,AK533))/AVERAGE(Y533,AK533)&gt;50%,AVERAGE(Y533,AK533),IF(ABS(Y533-AVERAGE(M533,AK533))/AVERAGE(M533,AK533)&gt;50%,AVERAGE(M533,AK533),IF(ABS(AK533-AVERAGE(M533,Y533))/AVERAGE(M533,Y533)&gt;50%,AVERAGE(M533,Y533),AVERAGE(M533,Y533,AK533)))),0),0)</f>
        <v>131250</v>
      </c>
      <c r="BT533" s="96">
        <f t="shared" ref="BT533:BT787" si="149">IFERROR(ROUND(IF(ABS(O533-AVERAGE(AA533,AM533))/AVERAGE(AA533,AM533)&gt;50%,AVERAGE(AA533,AM533),IF(ABS(AA533-AVERAGE(O533,AM533))/AVERAGE(O533,AM533)&gt;50%,AVERAGE(O533,AM533),IF(ABS(AM533-AVERAGE(O533,AA533))/AVERAGE(O533,AA533)&gt;50%,AVERAGE(O533,AA533),AVERAGE(O533,AA533,AM533)))),0),0)</f>
        <v>131250</v>
      </c>
      <c r="BU533" s="98">
        <f t="shared" ref="BU533:BU787" si="150">IFERROR(ROUND(IF(ABS(Q533-AVERAGE(AC533,AO533))/AVERAGE(AC533,AO533)&gt;50%,AVERAGE(AC533,AO533),IF(ABS(AC533-AVERAGE(Q533,AO533))/AVERAGE(Q533,AO533)&gt;50%,AVERAGE(Q533,AO533),IF(ABS(AO533-AVERAGE(Q533,AC533))/AVERAGE(Q533,AC533)&gt;50%,AVERAGE(Q533,AC533),AVERAGE(Q533,AC533,AO533)))),0),0)</f>
        <v>101850</v>
      </c>
      <c r="BV533" s="77">
        <f t="shared" ref="BV533:BV787" si="151">SUM(BP533:BU533)</f>
        <v>595350</v>
      </c>
      <c r="BW533" s="9"/>
      <c r="BX533" s="9"/>
      <c r="BY533" s="9"/>
      <c r="BZ533" s="9"/>
      <c r="CA533" s="9"/>
      <c r="CB533" s="9"/>
      <c r="CC533" s="9"/>
      <c r="CD533" s="9"/>
      <c r="CE533" s="9"/>
      <c r="CF533" s="9"/>
      <c r="CG533" s="9"/>
      <c r="CH533" s="9"/>
      <c r="CI533" s="9"/>
      <c r="CJ533" s="9"/>
      <c r="CK533" s="9"/>
      <c r="CL533" s="9"/>
      <c r="CM533" s="9"/>
      <c r="CN533" s="9"/>
      <c r="CO533" s="9"/>
      <c r="CP533" s="9"/>
    </row>
    <row r="534" spans="1:94" ht="20.25" hidden="1" customHeight="1" x14ac:dyDescent="0.35">
      <c r="A534" s="79">
        <v>512</v>
      </c>
      <c r="B534" s="79" t="s">
        <v>35</v>
      </c>
      <c r="C534" s="80" t="s">
        <v>375</v>
      </c>
      <c r="D534" s="80" t="str">
        <f t="shared" si="119"/>
        <v>MANO DE OBRA|FILTRO PRINCIPAL ACEITE</v>
      </c>
      <c r="E534" s="81" t="s">
        <v>10</v>
      </c>
      <c r="F534" s="82">
        <v>1</v>
      </c>
      <c r="G534" s="83">
        <v>44800.299635755</v>
      </c>
      <c r="H534" s="84">
        <f t="shared" si="101"/>
        <v>53312.356566548449</v>
      </c>
      <c r="I534" s="84">
        <v>44800.299635755</v>
      </c>
      <c r="J534" s="84">
        <f t="shared" si="102"/>
        <v>53312.356566548449</v>
      </c>
      <c r="K534" s="84">
        <v>0.91392000000000007</v>
      </c>
      <c r="L534" s="84">
        <f t="shared" si="103"/>
        <v>1.0875648</v>
      </c>
      <c r="M534" s="84">
        <v>9600.000640000002</v>
      </c>
      <c r="N534" s="84">
        <f t="shared" si="104"/>
        <v>11424.000761600002</v>
      </c>
      <c r="O534" s="84">
        <v>4864.4480000000003</v>
      </c>
      <c r="P534" s="84">
        <f t="shared" si="105"/>
        <v>5788.6931199999999</v>
      </c>
      <c r="Q534" s="84"/>
      <c r="R534" s="84">
        <f t="shared" si="120"/>
        <v>0</v>
      </c>
      <c r="S534" s="86">
        <v>25000</v>
      </c>
      <c r="T534" s="87">
        <f t="shared" si="106"/>
        <v>29750</v>
      </c>
      <c r="U534" s="87">
        <v>25000</v>
      </c>
      <c r="V534" s="87">
        <f t="shared" si="107"/>
        <v>29750</v>
      </c>
      <c r="W534" s="87">
        <v>25000</v>
      </c>
      <c r="X534" s="87">
        <f t="shared" si="108"/>
        <v>29750</v>
      </c>
      <c r="Y534" s="88">
        <v>25000</v>
      </c>
      <c r="Z534" s="87">
        <f t="shared" si="118"/>
        <v>29750</v>
      </c>
      <c r="AA534" s="87">
        <v>25000</v>
      </c>
      <c r="AB534" s="87">
        <f t="shared" si="109"/>
        <v>29750</v>
      </c>
      <c r="AC534" s="87">
        <v>25000</v>
      </c>
      <c r="AD534" s="87">
        <f t="shared" si="110"/>
        <v>29750</v>
      </c>
      <c r="AE534" s="89">
        <v>27500</v>
      </c>
      <c r="AF534" s="90">
        <f t="shared" si="111"/>
        <v>32725</v>
      </c>
      <c r="AG534" s="90">
        <v>27500</v>
      </c>
      <c r="AH534" s="90">
        <f t="shared" si="112"/>
        <v>32725</v>
      </c>
      <c r="AI534" s="90">
        <v>27500</v>
      </c>
      <c r="AJ534" s="90">
        <f t="shared" si="113"/>
        <v>32725</v>
      </c>
      <c r="AK534" s="90">
        <v>27500</v>
      </c>
      <c r="AL534" s="90">
        <f t="shared" si="114"/>
        <v>32725</v>
      </c>
      <c r="AM534" s="90">
        <v>27500</v>
      </c>
      <c r="AN534" s="90">
        <f t="shared" si="115"/>
        <v>32725</v>
      </c>
      <c r="AO534" s="90">
        <v>27500</v>
      </c>
      <c r="AP534" s="91">
        <f t="shared" si="116"/>
        <v>32725</v>
      </c>
      <c r="AQ534" s="92">
        <f t="shared" si="121"/>
        <v>32433.433211918335</v>
      </c>
      <c r="AR534" s="93">
        <f t="shared" si="122"/>
        <v>38595.785522182814</v>
      </c>
      <c r="AS534" s="94">
        <f t="shared" si="123"/>
        <v>32433.433211918335</v>
      </c>
      <c r="AT534" s="94">
        <f t="shared" si="124"/>
        <v>38595.785522182814</v>
      </c>
      <c r="AU534" s="94">
        <f t="shared" si="125"/>
        <v>17500.304639999998</v>
      </c>
      <c r="AV534" s="94">
        <f t="shared" si="126"/>
        <v>20825.362521599996</v>
      </c>
      <c r="AW534" s="94">
        <f t="shared" si="127"/>
        <v>20700.000213333333</v>
      </c>
      <c r="AX534" s="94">
        <f t="shared" si="128"/>
        <v>24633.000253866663</v>
      </c>
      <c r="AY534" s="94">
        <f t="shared" si="129"/>
        <v>19121.482666666667</v>
      </c>
      <c r="AZ534" s="94">
        <f t="shared" si="130"/>
        <v>22754.564373333331</v>
      </c>
      <c r="BA534" s="94">
        <f t="shared" si="131"/>
        <v>26250</v>
      </c>
      <c r="BB534" s="95">
        <f t="shared" si="132"/>
        <v>31237.5</v>
      </c>
      <c r="BC534" s="23"/>
      <c r="BD534" s="96">
        <f t="shared" si="133"/>
        <v>30400</v>
      </c>
      <c r="BE534" s="96">
        <f t="shared" si="134"/>
        <v>30400</v>
      </c>
      <c r="BF534" s="96">
        <f t="shared" si="135"/>
        <v>3</v>
      </c>
      <c r="BG534" s="96">
        <f t="shared" si="136"/>
        <v>16618</v>
      </c>
      <c r="BH534" s="96">
        <f t="shared" si="137"/>
        <v>10641</v>
      </c>
      <c r="BI534" s="96">
        <f t="shared" si="138"/>
        <v>26190</v>
      </c>
      <c r="BJ534" s="97">
        <f t="shared" si="139"/>
        <v>32433</v>
      </c>
      <c r="BK534" s="96">
        <f t="shared" si="140"/>
        <v>32433</v>
      </c>
      <c r="BL534" s="96">
        <f t="shared" si="141"/>
        <v>17500</v>
      </c>
      <c r="BM534" s="96">
        <f t="shared" si="142"/>
        <v>20700</v>
      </c>
      <c r="BN534" s="96">
        <f t="shared" si="143"/>
        <v>19121</v>
      </c>
      <c r="BO534" s="96">
        <f t="shared" si="144"/>
        <v>26250</v>
      </c>
      <c r="BP534" s="97">
        <f t="shared" si="145"/>
        <v>26250</v>
      </c>
      <c r="BQ534" s="96">
        <f t="shared" si="146"/>
        <v>26250</v>
      </c>
      <c r="BR534" s="96">
        <f t="shared" si="147"/>
        <v>26250</v>
      </c>
      <c r="BS534" s="96">
        <f t="shared" si="148"/>
        <v>26250</v>
      </c>
      <c r="BT534" s="96">
        <f t="shared" si="149"/>
        <v>26250</v>
      </c>
      <c r="BU534" s="98">
        <f t="shared" si="150"/>
        <v>26250</v>
      </c>
      <c r="BV534" s="77">
        <f t="shared" si="151"/>
        <v>157500</v>
      </c>
      <c r="BW534" s="9"/>
      <c r="BX534" s="9"/>
      <c r="BY534" s="9"/>
      <c r="BZ534" s="9"/>
      <c r="CA534" s="9"/>
      <c r="CB534" s="9"/>
      <c r="CC534" s="9"/>
      <c r="CD534" s="9"/>
      <c r="CE534" s="9"/>
      <c r="CF534" s="9"/>
      <c r="CG534" s="9"/>
      <c r="CH534" s="9"/>
      <c r="CI534" s="9"/>
      <c r="CJ534" s="9"/>
      <c r="CK534" s="9"/>
      <c r="CL534" s="9"/>
      <c r="CM534" s="9"/>
      <c r="CN534" s="9"/>
      <c r="CO534" s="9"/>
      <c r="CP534" s="9"/>
    </row>
    <row r="535" spans="1:94" ht="20.25" hidden="1" customHeight="1" x14ac:dyDescent="0.35">
      <c r="A535" s="99">
        <v>513</v>
      </c>
      <c r="B535" s="99" t="s">
        <v>21</v>
      </c>
      <c r="C535" s="80" t="s">
        <v>375</v>
      </c>
      <c r="D535" s="80" t="str">
        <f t="shared" si="119"/>
        <v>REPUESTOS|FILTRO PRINCIPAL ACEITE</v>
      </c>
      <c r="E535" s="81" t="s">
        <v>84</v>
      </c>
      <c r="F535" s="82">
        <v>1</v>
      </c>
      <c r="G535" s="83">
        <v>37607.458590160997</v>
      </c>
      <c r="H535" s="84">
        <f t="shared" si="101"/>
        <v>44752.875722291581</v>
      </c>
      <c r="I535" s="84">
        <v>56486.158505120999</v>
      </c>
      <c r="J535" s="84">
        <f t="shared" si="102"/>
        <v>67218.528621093981</v>
      </c>
      <c r="K535" s="84"/>
      <c r="L535" s="84">
        <f t="shared" si="103"/>
        <v>0</v>
      </c>
      <c r="M535" s="84">
        <v>16.461440000000003</v>
      </c>
      <c r="N535" s="84">
        <f t="shared" si="104"/>
        <v>19.589113600000005</v>
      </c>
      <c r="O535" s="84">
        <v>14.144000000000002</v>
      </c>
      <c r="P535" s="84">
        <f t="shared" si="105"/>
        <v>16.83136</v>
      </c>
      <c r="Q535" s="84"/>
      <c r="R535" s="84">
        <f t="shared" si="120"/>
        <v>0</v>
      </c>
      <c r="S535" s="86"/>
      <c r="T535" s="87">
        <f t="shared" si="106"/>
        <v>0</v>
      </c>
      <c r="U535" s="87"/>
      <c r="V535" s="87">
        <f t="shared" si="107"/>
        <v>0</v>
      </c>
      <c r="W535" s="87">
        <v>125000</v>
      </c>
      <c r="X535" s="87">
        <f t="shared" si="108"/>
        <v>148750</v>
      </c>
      <c r="Y535" s="88">
        <v>120000</v>
      </c>
      <c r="Z535" s="87">
        <f t="shared" si="118"/>
        <v>142800</v>
      </c>
      <c r="AA535" s="87">
        <v>98000</v>
      </c>
      <c r="AB535" s="87">
        <f t="shared" si="109"/>
        <v>116620</v>
      </c>
      <c r="AC535" s="87">
        <v>60000</v>
      </c>
      <c r="AD535" s="87">
        <f t="shared" si="110"/>
        <v>71400</v>
      </c>
      <c r="AE535" s="89"/>
      <c r="AF535" s="90">
        <f t="shared" si="111"/>
        <v>0</v>
      </c>
      <c r="AG535" s="90"/>
      <c r="AH535" s="90">
        <f t="shared" si="112"/>
        <v>0</v>
      </c>
      <c r="AI535" s="90">
        <v>137500</v>
      </c>
      <c r="AJ535" s="90">
        <f t="shared" si="113"/>
        <v>163625</v>
      </c>
      <c r="AK535" s="90">
        <v>132000</v>
      </c>
      <c r="AL535" s="90">
        <f t="shared" si="114"/>
        <v>157080</v>
      </c>
      <c r="AM535" s="90">
        <v>107800</v>
      </c>
      <c r="AN535" s="90">
        <f t="shared" si="115"/>
        <v>128282</v>
      </c>
      <c r="AO535" s="90">
        <v>66000</v>
      </c>
      <c r="AP535" s="91">
        <f t="shared" si="116"/>
        <v>78540</v>
      </c>
      <c r="AQ535" s="92">
        <f t="shared" si="121"/>
        <v>37607.458590160997</v>
      </c>
      <c r="AR535" s="93">
        <f t="shared" si="122"/>
        <v>44752.875722291581</v>
      </c>
      <c r="AS535" s="94">
        <f t="shared" si="123"/>
        <v>56486.158505120999</v>
      </c>
      <c r="AT535" s="94">
        <f t="shared" si="124"/>
        <v>67218.528621093981</v>
      </c>
      <c r="AU535" s="94">
        <f t="shared" si="125"/>
        <v>131250</v>
      </c>
      <c r="AV535" s="94">
        <f t="shared" si="126"/>
        <v>156187.5</v>
      </c>
      <c r="AW535" s="94">
        <f t="shared" si="127"/>
        <v>84005.487146666666</v>
      </c>
      <c r="AX535" s="94">
        <f t="shared" si="128"/>
        <v>99966.529704533328</v>
      </c>
      <c r="AY535" s="94">
        <f t="shared" si="129"/>
        <v>68604.714666666667</v>
      </c>
      <c r="AZ535" s="94">
        <f t="shared" si="130"/>
        <v>81639.610453333327</v>
      </c>
      <c r="BA535" s="94">
        <f t="shared" si="131"/>
        <v>63000</v>
      </c>
      <c r="BB535" s="95">
        <f t="shared" si="132"/>
        <v>74970</v>
      </c>
      <c r="BC535" s="23"/>
      <c r="BD535" s="96">
        <f t="shared" si="133"/>
        <v>37607</v>
      </c>
      <c r="BE535" s="96">
        <f t="shared" si="134"/>
        <v>56486</v>
      </c>
      <c r="BF535" s="96">
        <f t="shared" si="135"/>
        <v>130952</v>
      </c>
      <c r="BG535" s="96">
        <f t="shared" si="136"/>
        <v>49</v>
      </c>
      <c r="BH535" s="96">
        <f t="shared" si="137"/>
        <v>42</v>
      </c>
      <c r="BI535" s="96">
        <f t="shared" si="138"/>
        <v>62857</v>
      </c>
      <c r="BJ535" s="97">
        <f t="shared" si="139"/>
        <v>37607</v>
      </c>
      <c r="BK535" s="96">
        <f t="shared" si="140"/>
        <v>56486</v>
      </c>
      <c r="BL535" s="96">
        <f t="shared" si="141"/>
        <v>131250</v>
      </c>
      <c r="BM535" s="96">
        <f t="shared" si="142"/>
        <v>84005</v>
      </c>
      <c r="BN535" s="96">
        <f t="shared" si="143"/>
        <v>68605</v>
      </c>
      <c r="BO535" s="96">
        <f t="shared" si="144"/>
        <v>63000</v>
      </c>
      <c r="BP535" s="97">
        <f t="shared" si="145"/>
        <v>0</v>
      </c>
      <c r="BQ535" s="96">
        <f t="shared" si="146"/>
        <v>0</v>
      </c>
      <c r="BR535" s="96">
        <f t="shared" si="147"/>
        <v>131250</v>
      </c>
      <c r="BS535" s="96">
        <f t="shared" si="148"/>
        <v>126000</v>
      </c>
      <c r="BT535" s="96">
        <f t="shared" si="149"/>
        <v>102900</v>
      </c>
      <c r="BU535" s="98">
        <f t="shared" si="150"/>
        <v>63000</v>
      </c>
      <c r="BV535" s="77">
        <f t="shared" si="151"/>
        <v>423150</v>
      </c>
      <c r="BW535" s="9"/>
      <c r="BX535" s="9"/>
      <c r="BY535" s="9"/>
      <c r="BZ535" s="9"/>
      <c r="CA535" s="9"/>
      <c r="CB535" s="9"/>
      <c r="CC535" s="9"/>
      <c r="CD535" s="9"/>
      <c r="CE535" s="9"/>
      <c r="CF535" s="9"/>
      <c r="CG535" s="9"/>
      <c r="CH535" s="9"/>
      <c r="CI535" s="9"/>
      <c r="CJ535" s="9"/>
      <c r="CK535" s="9"/>
      <c r="CL535" s="9"/>
      <c r="CM535" s="9"/>
      <c r="CN535" s="9"/>
      <c r="CO535" s="9"/>
      <c r="CP535" s="9"/>
    </row>
    <row r="536" spans="1:94" ht="20.25" hidden="1" customHeight="1" x14ac:dyDescent="0.35">
      <c r="A536" s="79">
        <v>514</v>
      </c>
      <c r="B536" s="79" t="s">
        <v>35</v>
      </c>
      <c r="C536" s="80" t="s">
        <v>376</v>
      </c>
      <c r="D536" s="80" t="str">
        <f t="shared" si="119"/>
        <v>MANO DE OBRA|FILTRO SEDIMENTADOR COMPLETO</v>
      </c>
      <c r="E536" s="81" t="s">
        <v>10</v>
      </c>
      <c r="F536" s="82">
        <v>1</v>
      </c>
      <c r="G536" s="83">
        <v>44800.299635755</v>
      </c>
      <c r="H536" s="84">
        <f t="shared" si="101"/>
        <v>53312.356566548449</v>
      </c>
      <c r="I536" s="84">
        <v>44800.299635755</v>
      </c>
      <c r="J536" s="84">
        <f t="shared" si="102"/>
        <v>53312.356566548449</v>
      </c>
      <c r="K536" s="84"/>
      <c r="L536" s="84">
        <f t="shared" si="103"/>
        <v>0</v>
      </c>
      <c r="M536" s="84">
        <v>9600.000640000002</v>
      </c>
      <c r="N536" s="84">
        <f t="shared" si="104"/>
        <v>11424.000761600002</v>
      </c>
      <c r="O536" s="84">
        <v>4864.4480000000003</v>
      </c>
      <c r="P536" s="84">
        <f t="shared" si="105"/>
        <v>5788.6931199999999</v>
      </c>
      <c r="Q536" s="84"/>
      <c r="R536" s="84">
        <f t="shared" si="120"/>
        <v>0</v>
      </c>
      <c r="S536" s="86">
        <v>44500</v>
      </c>
      <c r="T536" s="87">
        <f t="shared" si="106"/>
        <v>52955</v>
      </c>
      <c r="U536" s="87">
        <v>44500</v>
      </c>
      <c r="V536" s="87">
        <f t="shared" si="107"/>
        <v>52955</v>
      </c>
      <c r="W536" s="87">
        <v>44500</v>
      </c>
      <c r="X536" s="87">
        <f t="shared" si="108"/>
        <v>52955</v>
      </c>
      <c r="Y536" s="88">
        <v>44500</v>
      </c>
      <c r="Z536" s="87">
        <f t="shared" si="118"/>
        <v>52955</v>
      </c>
      <c r="AA536" s="87">
        <v>44500</v>
      </c>
      <c r="AB536" s="87">
        <f t="shared" si="109"/>
        <v>52955</v>
      </c>
      <c r="AC536" s="87">
        <v>44500</v>
      </c>
      <c r="AD536" s="87">
        <f t="shared" si="110"/>
        <v>52955</v>
      </c>
      <c r="AE536" s="89">
        <v>49000</v>
      </c>
      <c r="AF536" s="90">
        <f t="shared" si="111"/>
        <v>58310</v>
      </c>
      <c r="AG536" s="90">
        <v>49000</v>
      </c>
      <c r="AH536" s="90">
        <f t="shared" si="112"/>
        <v>58310</v>
      </c>
      <c r="AI536" s="90">
        <v>49000</v>
      </c>
      <c r="AJ536" s="90">
        <f t="shared" si="113"/>
        <v>58310</v>
      </c>
      <c r="AK536" s="90">
        <v>49000</v>
      </c>
      <c r="AL536" s="90">
        <f t="shared" si="114"/>
        <v>58310</v>
      </c>
      <c r="AM536" s="90">
        <v>49000</v>
      </c>
      <c r="AN536" s="90">
        <f t="shared" si="115"/>
        <v>58310</v>
      </c>
      <c r="AO536" s="90">
        <v>49000</v>
      </c>
      <c r="AP536" s="91">
        <f t="shared" si="116"/>
        <v>58310</v>
      </c>
      <c r="AQ536" s="92">
        <f t="shared" si="121"/>
        <v>46100.099878585002</v>
      </c>
      <c r="AR536" s="93">
        <f t="shared" si="122"/>
        <v>54859.11885551615</v>
      </c>
      <c r="AS536" s="94">
        <f t="shared" si="123"/>
        <v>46100.099878585002</v>
      </c>
      <c r="AT536" s="94">
        <f t="shared" si="124"/>
        <v>54859.11885551615</v>
      </c>
      <c r="AU536" s="94">
        <f t="shared" si="125"/>
        <v>46750</v>
      </c>
      <c r="AV536" s="94">
        <f t="shared" si="126"/>
        <v>55632.5</v>
      </c>
      <c r="AW536" s="94">
        <f t="shared" si="127"/>
        <v>34366.666879999997</v>
      </c>
      <c r="AX536" s="94">
        <f t="shared" si="128"/>
        <v>40896.333587199995</v>
      </c>
      <c r="AY536" s="94">
        <f t="shared" si="129"/>
        <v>32788.149333333335</v>
      </c>
      <c r="AZ536" s="94">
        <f t="shared" si="130"/>
        <v>39017.897706666663</v>
      </c>
      <c r="BA536" s="94">
        <f t="shared" si="131"/>
        <v>46750</v>
      </c>
      <c r="BB536" s="95">
        <f t="shared" si="132"/>
        <v>55632.5</v>
      </c>
      <c r="BC536" s="23"/>
      <c r="BD536" s="96">
        <f t="shared" si="133"/>
        <v>46011</v>
      </c>
      <c r="BE536" s="96">
        <f t="shared" si="134"/>
        <v>46011</v>
      </c>
      <c r="BF536" s="96">
        <f t="shared" si="135"/>
        <v>46642</v>
      </c>
      <c r="BG536" s="96">
        <f t="shared" si="136"/>
        <v>20402</v>
      </c>
      <c r="BH536" s="96">
        <f t="shared" si="137"/>
        <v>12075</v>
      </c>
      <c r="BI536" s="96">
        <f t="shared" si="138"/>
        <v>46642</v>
      </c>
      <c r="BJ536" s="97">
        <f t="shared" si="139"/>
        <v>46100</v>
      </c>
      <c r="BK536" s="96">
        <f t="shared" si="140"/>
        <v>46100</v>
      </c>
      <c r="BL536" s="96">
        <f t="shared" si="141"/>
        <v>46750</v>
      </c>
      <c r="BM536" s="96">
        <f t="shared" si="142"/>
        <v>34367</v>
      </c>
      <c r="BN536" s="96">
        <f t="shared" si="143"/>
        <v>32788</v>
      </c>
      <c r="BO536" s="96">
        <f t="shared" si="144"/>
        <v>46750</v>
      </c>
      <c r="BP536" s="97">
        <f t="shared" si="145"/>
        <v>46100</v>
      </c>
      <c r="BQ536" s="96">
        <f t="shared" si="146"/>
        <v>46100</v>
      </c>
      <c r="BR536" s="96">
        <f t="shared" si="147"/>
        <v>46750</v>
      </c>
      <c r="BS536" s="96">
        <f t="shared" si="148"/>
        <v>46750</v>
      </c>
      <c r="BT536" s="96">
        <f t="shared" si="149"/>
        <v>46750</v>
      </c>
      <c r="BU536" s="98">
        <f t="shared" si="150"/>
        <v>46750</v>
      </c>
      <c r="BV536" s="77">
        <f t="shared" si="151"/>
        <v>279200</v>
      </c>
      <c r="BW536" s="9"/>
      <c r="BX536" s="9"/>
      <c r="BY536" s="9"/>
      <c r="BZ536" s="9"/>
      <c r="CA536" s="9"/>
      <c r="CB536" s="9"/>
      <c r="CC536" s="9"/>
      <c r="CD536" s="9"/>
      <c r="CE536" s="9"/>
      <c r="CF536" s="9"/>
      <c r="CG536" s="9"/>
      <c r="CH536" s="9"/>
      <c r="CI536" s="9"/>
      <c r="CJ536" s="9"/>
      <c r="CK536" s="9"/>
      <c r="CL536" s="9"/>
      <c r="CM536" s="9"/>
      <c r="CN536" s="9"/>
      <c r="CO536" s="9"/>
      <c r="CP536" s="9"/>
    </row>
    <row r="537" spans="1:94" ht="20.25" hidden="1" customHeight="1" x14ac:dyDescent="0.35">
      <c r="A537" s="99">
        <v>515</v>
      </c>
      <c r="B537" s="99" t="s">
        <v>21</v>
      </c>
      <c r="C537" s="80" t="s">
        <v>376</v>
      </c>
      <c r="D537" s="80" t="str">
        <f t="shared" si="119"/>
        <v>REPUESTOS|FILTRO SEDIMENTADOR COMPLETO</v>
      </c>
      <c r="E537" s="81" t="s">
        <v>84</v>
      </c>
      <c r="F537" s="82">
        <v>1</v>
      </c>
      <c r="G537" s="83">
        <v>60241.780793683996</v>
      </c>
      <c r="H537" s="84">
        <f t="shared" si="101"/>
        <v>71687.719144483955</v>
      </c>
      <c r="I537" s="84">
        <v>98576.966973948001</v>
      </c>
      <c r="J537" s="84">
        <f t="shared" si="102"/>
        <v>117306.59069899812</v>
      </c>
      <c r="K537" s="84">
        <v>0.91392000000000007</v>
      </c>
      <c r="L537" s="84">
        <f t="shared" si="103"/>
        <v>1.0875648</v>
      </c>
      <c r="M537" s="84">
        <v>19.203199999999999</v>
      </c>
      <c r="N537" s="84">
        <f t="shared" si="104"/>
        <v>22.851807999999998</v>
      </c>
      <c r="O537" s="84">
        <v>14.144000000000002</v>
      </c>
      <c r="P537" s="84">
        <f t="shared" si="105"/>
        <v>16.83136</v>
      </c>
      <c r="Q537" s="84"/>
      <c r="R537" s="84">
        <f t="shared" si="120"/>
        <v>0</v>
      </c>
      <c r="S537" s="86"/>
      <c r="T537" s="87">
        <f t="shared" si="106"/>
        <v>0</v>
      </c>
      <c r="U537" s="87"/>
      <c r="V537" s="87">
        <f t="shared" si="107"/>
        <v>0</v>
      </c>
      <c r="W537" s="87">
        <v>350000</v>
      </c>
      <c r="X537" s="87">
        <f t="shared" si="108"/>
        <v>416500</v>
      </c>
      <c r="Y537" s="88">
        <v>380000</v>
      </c>
      <c r="Z537" s="87">
        <f t="shared" si="118"/>
        <v>452200</v>
      </c>
      <c r="AA537" s="87">
        <v>450000</v>
      </c>
      <c r="AB537" s="87">
        <f t="shared" si="109"/>
        <v>535500</v>
      </c>
      <c r="AC537" s="87"/>
      <c r="AD537" s="87">
        <f t="shared" si="110"/>
        <v>0</v>
      </c>
      <c r="AE537" s="89"/>
      <c r="AF537" s="90">
        <f t="shared" si="111"/>
        <v>0</v>
      </c>
      <c r="AG537" s="90"/>
      <c r="AH537" s="90">
        <f t="shared" si="112"/>
        <v>0</v>
      </c>
      <c r="AI537" s="90">
        <v>385000</v>
      </c>
      <c r="AJ537" s="90">
        <f t="shared" si="113"/>
        <v>458150</v>
      </c>
      <c r="AK537" s="90">
        <v>418000</v>
      </c>
      <c r="AL537" s="90">
        <f t="shared" si="114"/>
        <v>497420</v>
      </c>
      <c r="AM537" s="90">
        <v>495000</v>
      </c>
      <c r="AN537" s="90">
        <f t="shared" si="115"/>
        <v>589050</v>
      </c>
      <c r="AO537" s="90"/>
      <c r="AP537" s="91">
        <f t="shared" si="116"/>
        <v>0</v>
      </c>
      <c r="AQ537" s="92">
        <f t="shared" si="121"/>
        <v>60241.780793683996</v>
      </c>
      <c r="AR537" s="93">
        <f t="shared" si="122"/>
        <v>71687.719144483955</v>
      </c>
      <c r="AS537" s="94">
        <f t="shared" si="123"/>
        <v>98576.966973948001</v>
      </c>
      <c r="AT537" s="94">
        <f t="shared" si="124"/>
        <v>117306.59069899812</v>
      </c>
      <c r="AU537" s="94">
        <f t="shared" si="125"/>
        <v>245000.30463999999</v>
      </c>
      <c r="AV537" s="94">
        <f t="shared" si="126"/>
        <v>291550.36252159998</v>
      </c>
      <c r="AW537" s="94">
        <f t="shared" si="127"/>
        <v>266006.40106666664</v>
      </c>
      <c r="AX537" s="94">
        <f t="shared" si="128"/>
        <v>316547.61726933328</v>
      </c>
      <c r="AY537" s="94">
        <f t="shared" si="129"/>
        <v>315004.71466666664</v>
      </c>
      <c r="AZ537" s="94">
        <f t="shared" si="130"/>
        <v>374855.6104533333</v>
      </c>
      <c r="BA537" s="94" t="e">
        <f t="shared" si="131"/>
        <v>#DIV/0!</v>
      </c>
      <c r="BB537" s="95" t="e">
        <f t="shared" si="132"/>
        <v>#DIV/0!</v>
      </c>
      <c r="BC537" s="23"/>
      <c r="BD537" s="96">
        <f t="shared" si="133"/>
        <v>60242</v>
      </c>
      <c r="BE537" s="96">
        <f t="shared" si="134"/>
        <v>98577</v>
      </c>
      <c r="BF537" s="96">
        <f t="shared" si="135"/>
        <v>3</v>
      </c>
      <c r="BG537" s="96">
        <f t="shared" si="136"/>
        <v>58</v>
      </c>
      <c r="BH537" s="96">
        <f t="shared" si="137"/>
        <v>42</v>
      </c>
      <c r="BI537" s="96">
        <f t="shared" si="138"/>
        <v>0</v>
      </c>
      <c r="BJ537" s="97">
        <f t="shared" si="139"/>
        <v>60242</v>
      </c>
      <c r="BK537" s="96">
        <f t="shared" si="140"/>
        <v>98577</v>
      </c>
      <c r="BL537" s="96">
        <f t="shared" si="141"/>
        <v>245000</v>
      </c>
      <c r="BM537" s="96">
        <f t="shared" si="142"/>
        <v>266006</v>
      </c>
      <c r="BN537" s="96">
        <f t="shared" si="143"/>
        <v>315005</v>
      </c>
      <c r="BO537" s="96">
        <f t="shared" si="144"/>
        <v>0</v>
      </c>
      <c r="BP537" s="97">
        <f t="shared" si="145"/>
        <v>0</v>
      </c>
      <c r="BQ537" s="96">
        <f t="shared" si="146"/>
        <v>0</v>
      </c>
      <c r="BR537" s="96">
        <f t="shared" si="147"/>
        <v>367500</v>
      </c>
      <c r="BS537" s="96">
        <f t="shared" si="148"/>
        <v>399000</v>
      </c>
      <c r="BT537" s="96">
        <f t="shared" si="149"/>
        <v>472500</v>
      </c>
      <c r="BU537" s="98">
        <f t="shared" si="150"/>
        <v>0</v>
      </c>
      <c r="BV537" s="77">
        <f t="shared" si="151"/>
        <v>1239000</v>
      </c>
      <c r="BW537" s="9"/>
      <c r="BX537" s="9"/>
      <c r="BY537" s="9"/>
      <c r="BZ537" s="9"/>
      <c r="CA537" s="9"/>
      <c r="CB537" s="9"/>
      <c r="CC537" s="9"/>
      <c r="CD537" s="9"/>
      <c r="CE537" s="9"/>
      <c r="CF537" s="9"/>
      <c r="CG537" s="9"/>
      <c r="CH537" s="9"/>
      <c r="CI537" s="9"/>
      <c r="CJ537" s="9"/>
      <c r="CK537" s="9"/>
      <c r="CL537" s="9"/>
      <c r="CM537" s="9"/>
      <c r="CN537" s="9"/>
      <c r="CO537" s="9"/>
      <c r="CP537" s="9"/>
    </row>
    <row r="538" spans="1:94" ht="20.25" hidden="1" customHeight="1" x14ac:dyDescent="0.35">
      <c r="A538" s="79">
        <v>516</v>
      </c>
      <c r="B538" s="79" t="s">
        <v>35</v>
      </c>
      <c r="C538" s="80" t="s">
        <v>377</v>
      </c>
      <c r="D538" s="80" t="str">
        <f t="shared" si="119"/>
        <v>MANO DE OBRA|FILTRO SEPARADOR DE AGUA</v>
      </c>
      <c r="E538" s="81" t="s">
        <v>10</v>
      </c>
      <c r="F538" s="82">
        <v>1</v>
      </c>
      <c r="G538" s="83">
        <v>44800.299635755</v>
      </c>
      <c r="H538" s="84">
        <f t="shared" si="101"/>
        <v>53312.356566548449</v>
      </c>
      <c r="I538" s="84">
        <v>44800.299635755</v>
      </c>
      <c r="J538" s="84">
        <f t="shared" si="102"/>
        <v>53312.356566548449</v>
      </c>
      <c r="K538" s="84">
        <v>0.91392000000000007</v>
      </c>
      <c r="L538" s="84">
        <f t="shared" si="103"/>
        <v>1.0875648</v>
      </c>
      <c r="M538" s="84">
        <v>9600.000640000002</v>
      </c>
      <c r="N538" s="84">
        <f t="shared" si="104"/>
        <v>11424.000761600002</v>
      </c>
      <c r="O538" s="84">
        <v>4864.4480000000003</v>
      </c>
      <c r="P538" s="84">
        <f t="shared" si="105"/>
        <v>5788.6931199999999</v>
      </c>
      <c r="Q538" s="84"/>
      <c r="R538" s="84">
        <f t="shared" si="120"/>
        <v>0</v>
      </c>
      <c r="S538" s="86">
        <v>44500</v>
      </c>
      <c r="T538" s="87">
        <f t="shared" si="106"/>
        <v>52955</v>
      </c>
      <c r="U538" s="87">
        <v>44500</v>
      </c>
      <c r="V538" s="87">
        <f t="shared" si="107"/>
        <v>52955</v>
      </c>
      <c r="W538" s="87">
        <v>44500</v>
      </c>
      <c r="X538" s="87">
        <f t="shared" si="108"/>
        <v>52955</v>
      </c>
      <c r="Y538" s="88">
        <v>44500</v>
      </c>
      <c r="Z538" s="87">
        <f t="shared" si="118"/>
        <v>52955</v>
      </c>
      <c r="AA538" s="87">
        <v>44500</v>
      </c>
      <c r="AB538" s="87">
        <f t="shared" si="109"/>
        <v>52955</v>
      </c>
      <c r="AC538" s="87">
        <v>44500</v>
      </c>
      <c r="AD538" s="87">
        <f t="shared" si="110"/>
        <v>52955</v>
      </c>
      <c r="AE538" s="89">
        <v>49000</v>
      </c>
      <c r="AF538" s="90">
        <f t="shared" si="111"/>
        <v>58310</v>
      </c>
      <c r="AG538" s="90">
        <v>49000</v>
      </c>
      <c r="AH538" s="90">
        <f t="shared" si="112"/>
        <v>58310</v>
      </c>
      <c r="AI538" s="90">
        <v>49000</v>
      </c>
      <c r="AJ538" s="90">
        <f t="shared" si="113"/>
        <v>58310</v>
      </c>
      <c r="AK538" s="90">
        <v>49000</v>
      </c>
      <c r="AL538" s="90">
        <f t="shared" si="114"/>
        <v>58310</v>
      </c>
      <c r="AM538" s="90">
        <v>49000</v>
      </c>
      <c r="AN538" s="90">
        <f t="shared" si="115"/>
        <v>58310</v>
      </c>
      <c r="AO538" s="90">
        <v>49000</v>
      </c>
      <c r="AP538" s="91">
        <f t="shared" si="116"/>
        <v>58310</v>
      </c>
      <c r="AQ538" s="92">
        <f t="shared" si="121"/>
        <v>46100.099878585002</v>
      </c>
      <c r="AR538" s="93">
        <f t="shared" si="122"/>
        <v>54859.11885551615</v>
      </c>
      <c r="AS538" s="94">
        <f t="shared" si="123"/>
        <v>46100.099878585002</v>
      </c>
      <c r="AT538" s="94">
        <f t="shared" si="124"/>
        <v>54859.11885551615</v>
      </c>
      <c r="AU538" s="94">
        <f t="shared" si="125"/>
        <v>31166.971306666663</v>
      </c>
      <c r="AV538" s="94">
        <f t="shared" si="126"/>
        <v>37088.695854933329</v>
      </c>
      <c r="AW538" s="94">
        <f t="shared" si="127"/>
        <v>34366.666879999997</v>
      </c>
      <c r="AX538" s="94">
        <f t="shared" si="128"/>
        <v>40896.333587199995</v>
      </c>
      <c r="AY538" s="94">
        <f t="shared" si="129"/>
        <v>32788.149333333335</v>
      </c>
      <c r="AZ538" s="94">
        <f t="shared" si="130"/>
        <v>39017.897706666663</v>
      </c>
      <c r="BA538" s="94">
        <f t="shared" si="131"/>
        <v>46750</v>
      </c>
      <c r="BB538" s="95">
        <f t="shared" si="132"/>
        <v>55632.5</v>
      </c>
      <c r="BC538" s="23"/>
      <c r="BD538" s="96">
        <f t="shared" si="133"/>
        <v>46011</v>
      </c>
      <c r="BE538" s="96">
        <f t="shared" si="134"/>
        <v>46011</v>
      </c>
      <c r="BF538" s="96">
        <f t="shared" si="135"/>
        <v>3</v>
      </c>
      <c r="BG538" s="96">
        <f t="shared" si="136"/>
        <v>20402</v>
      </c>
      <c r="BH538" s="96">
        <f t="shared" si="137"/>
        <v>12075</v>
      </c>
      <c r="BI538" s="96">
        <f t="shared" si="138"/>
        <v>46642</v>
      </c>
      <c r="BJ538" s="97">
        <f t="shared" si="139"/>
        <v>46100</v>
      </c>
      <c r="BK538" s="96">
        <f t="shared" si="140"/>
        <v>46100</v>
      </c>
      <c r="BL538" s="96">
        <f t="shared" si="141"/>
        <v>31167</v>
      </c>
      <c r="BM538" s="96">
        <f t="shared" si="142"/>
        <v>34367</v>
      </c>
      <c r="BN538" s="96">
        <f t="shared" si="143"/>
        <v>32788</v>
      </c>
      <c r="BO538" s="96">
        <f t="shared" si="144"/>
        <v>46750</v>
      </c>
      <c r="BP538" s="97">
        <f t="shared" si="145"/>
        <v>46100</v>
      </c>
      <c r="BQ538" s="96">
        <f t="shared" si="146"/>
        <v>46100</v>
      </c>
      <c r="BR538" s="96">
        <f t="shared" si="147"/>
        <v>46750</v>
      </c>
      <c r="BS538" s="96">
        <f t="shared" si="148"/>
        <v>46750</v>
      </c>
      <c r="BT538" s="96">
        <f t="shared" si="149"/>
        <v>46750</v>
      </c>
      <c r="BU538" s="98">
        <f t="shared" si="150"/>
        <v>46750</v>
      </c>
      <c r="BV538" s="77">
        <f t="shared" si="151"/>
        <v>279200</v>
      </c>
      <c r="BW538" s="9"/>
      <c r="BX538" s="9"/>
      <c r="BY538" s="9"/>
      <c r="BZ538" s="9"/>
      <c r="CA538" s="9"/>
      <c r="CB538" s="9"/>
      <c r="CC538" s="9"/>
      <c r="CD538" s="9"/>
      <c r="CE538" s="9"/>
      <c r="CF538" s="9"/>
      <c r="CG538" s="9"/>
      <c r="CH538" s="9"/>
      <c r="CI538" s="9"/>
      <c r="CJ538" s="9"/>
      <c r="CK538" s="9"/>
      <c r="CL538" s="9"/>
      <c r="CM538" s="9"/>
      <c r="CN538" s="9"/>
      <c r="CO538" s="9"/>
      <c r="CP538" s="9"/>
    </row>
    <row r="539" spans="1:94" ht="20.25" hidden="1" customHeight="1" x14ac:dyDescent="0.35">
      <c r="A539" s="99">
        <v>517</v>
      </c>
      <c r="B539" s="99" t="s">
        <v>21</v>
      </c>
      <c r="C539" s="80" t="s">
        <v>377</v>
      </c>
      <c r="D539" s="80" t="str">
        <f t="shared" si="119"/>
        <v>REPUESTOS|FILTRO SEPARADOR DE AGUA</v>
      </c>
      <c r="E539" s="81" t="s">
        <v>84</v>
      </c>
      <c r="F539" s="82">
        <v>1</v>
      </c>
      <c r="G539" s="83">
        <v>60241.780793683996</v>
      </c>
      <c r="H539" s="84">
        <f t="shared" si="101"/>
        <v>71687.719144483955</v>
      </c>
      <c r="I539" s="84">
        <v>98576.966973948001</v>
      </c>
      <c r="J539" s="84">
        <f t="shared" si="102"/>
        <v>117306.59069899812</v>
      </c>
      <c r="K539" s="84"/>
      <c r="L539" s="84">
        <f t="shared" si="103"/>
        <v>0</v>
      </c>
      <c r="M539" s="84">
        <v>19674.510719999998</v>
      </c>
      <c r="N539" s="84">
        <f t="shared" si="104"/>
        <v>23412.667756799998</v>
      </c>
      <c r="O539" s="84">
        <v>48.96</v>
      </c>
      <c r="P539" s="84">
        <f t="shared" si="105"/>
        <v>58.2624</v>
      </c>
      <c r="Q539" s="84"/>
      <c r="R539" s="84">
        <f t="shared" si="120"/>
        <v>0</v>
      </c>
      <c r="S539" s="86"/>
      <c r="T539" s="87">
        <f t="shared" si="106"/>
        <v>0</v>
      </c>
      <c r="U539" s="87"/>
      <c r="V539" s="87">
        <f t="shared" si="107"/>
        <v>0</v>
      </c>
      <c r="W539" s="87">
        <v>320000</v>
      </c>
      <c r="X539" s="87">
        <f t="shared" si="108"/>
        <v>380800</v>
      </c>
      <c r="Y539" s="88">
        <v>320000</v>
      </c>
      <c r="Z539" s="87">
        <f t="shared" si="118"/>
        <v>380800</v>
      </c>
      <c r="AA539" s="87">
        <v>350000</v>
      </c>
      <c r="AB539" s="87">
        <f t="shared" si="109"/>
        <v>416500</v>
      </c>
      <c r="AC539" s="87"/>
      <c r="AD539" s="87">
        <f t="shared" si="110"/>
        <v>0</v>
      </c>
      <c r="AE539" s="89"/>
      <c r="AF539" s="90">
        <f t="shared" si="111"/>
        <v>0</v>
      </c>
      <c r="AG539" s="90"/>
      <c r="AH539" s="90">
        <f t="shared" si="112"/>
        <v>0</v>
      </c>
      <c r="AI539" s="90">
        <v>352000</v>
      </c>
      <c r="AJ539" s="90">
        <f t="shared" si="113"/>
        <v>418880</v>
      </c>
      <c r="AK539" s="90">
        <v>352000</v>
      </c>
      <c r="AL539" s="90">
        <f t="shared" si="114"/>
        <v>418880</v>
      </c>
      <c r="AM539" s="90">
        <v>385000</v>
      </c>
      <c r="AN539" s="90">
        <f t="shared" si="115"/>
        <v>458150</v>
      </c>
      <c r="AO539" s="90"/>
      <c r="AP539" s="91">
        <f t="shared" si="116"/>
        <v>0</v>
      </c>
      <c r="AQ539" s="92">
        <f t="shared" si="121"/>
        <v>60241.780793683996</v>
      </c>
      <c r="AR539" s="93">
        <f t="shared" si="122"/>
        <v>71687.719144483955</v>
      </c>
      <c r="AS539" s="94">
        <f t="shared" si="123"/>
        <v>98576.966973948001</v>
      </c>
      <c r="AT539" s="94">
        <f t="shared" si="124"/>
        <v>117306.59069899812</v>
      </c>
      <c r="AU539" s="94">
        <f t="shared" si="125"/>
        <v>336000</v>
      </c>
      <c r="AV539" s="94">
        <f t="shared" si="126"/>
        <v>399840</v>
      </c>
      <c r="AW539" s="94">
        <f t="shared" si="127"/>
        <v>230558.17024000001</v>
      </c>
      <c r="AX539" s="94">
        <f t="shared" si="128"/>
        <v>274364.22258559999</v>
      </c>
      <c r="AY539" s="94">
        <f t="shared" si="129"/>
        <v>245016.31999999998</v>
      </c>
      <c r="AZ539" s="94">
        <f t="shared" si="130"/>
        <v>291569.42079999996</v>
      </c>
      <c r="BA539" s="94" t="e">
        <f t="shared" si="131"/>
        <v>#DIV/0!</v>
      </c>
      <c r="BB539" s="95" t="e">
        <f t="shared" si="132"/>
        <v>#DIV/0!</v>
      </c>
      <c r="BC539" s="23"/>
      <c r="BD539" s="96">
        <f t="shared" si="133"/>
        <v>60242</v>
      </c>
      <c r="BE539" s="96">
        <f t="shared" si="134"/>
        <v>98577</v>
      </c>
      <c r="BF539" s="96">
        <f t="shared" si="135"/>
        <v>335238</v>
      </c>
      <c r="BG539" s="96">
        <f t="shared" si="136"/>
        <v>52823</v>
      </c>
      <c r="BH539" s="96">
        <f t="shared" si="137"/>
        <v>147</v>
      </c>
      <c r="BI539" s="96">
        <f t="shared" si="138"/>
        <v>0</v>
      </c>
      <c r="BJ539" s="97">
        <f t="shared" si="139"/>
        <v>60242</v>
      </c>
      <c r="BK539" s="96">
        <f t="shared" si="140"/>
        <v>98577</v>
      </c>
      <c r="BL539" s="96">
        <f t="shared" si="141"/>
        <v>336000</v>
      </c>
      <c r="BM539" s="96">
        <f t="shared" si="142"/>
        <v>230558</v>
      </c>
      <c r="BN539" s="96">
        <f t="shared" si="143"/>
        <v>245016</v>
      </c>
      <c r="BO539" s="96">
        <f t="shared" si="144"/>
        <v>0</v>
      </c>
      <c r="BP539" s="97">
        <f t="shared" si="145"/>
        <v>0</v>
      </c>
      <c r="BQ539" s="96">
        <f t="shared" si="146"/>
        <v>0</v>
      </c>
      <c r="BR539" s="96">
        <f t="shared" si="147"/>
        <v>336000</v>
      </c>
      <c r="BS539" s="96">
        <f t="shared" si="148"/>
        <v>336000</v>
      </c>
      <c r="BT539" s="96">
        <f t="shared" si="149"/>
        <v>367500</v>
      </c>
      <c r="BU539" s="98">
        <f t="shared" si="150"/>
        <v>0</v>
      </c>
      <c r="BV539" s="77">
        <f t="shared" si="151"/>
        <v>1039500</v>
      </c>
      <c r="BW539" s="9"/>
      <c r="BX539" s="9"/>
      <c r="BY539" s="9"/>
      <c r="BZ539" s="9"/>
      <c r="CA539" s="9"/>
      <c r="CB539" s="9"/>
      <c r="CC539" s="9"/>
      <c r="CD539" s="9"/>
      <c r="CE539" s="9"/>
      <c r="CF539" s="9"/>
      <c r="CG539" s="9"/>
      <c r="CH539" s="9"/>
      <c r="CI539" s="9"/>
      <c r="CJ539" s="9"/>
      <c r="CK539" s="9"/>
      <c r="CL539" s="9"/>
      <c r="CM539" s="9"/>
      <c r="CN539" s="9"/>
      <c r="CO539" s="9"/>
      <c r="CP539" s="9"/>
    </row>
    <row r="540" spans="1:94" ht="20.25" hidden="1" customHeight="1" x14ac:dyDescent="0.35">
      <c r="A540" s="79">
        <v>518</v>
      </c>
      <c r="B540" s="79" t="s">
        <v>35</v>
      </c>
      <c r="C540" s="80" t="s">
        <v>378</v>
      </c>
      <c r="D540" s="80" t="str">
        <f t="shared" si="119"/>
        <v>MANO DE OBRA|FILTRO SEPARADOR DE COMBUSTIBLE (TRAMPA)</v>
      </c>
      <c r="E540" s="81" t="s">
        <v>10</v>
      </c>
      <c r="F540" s="82">
        <v>1</v>
      </c>
      <c r="G540" s="83">
        <v>44800.299635755</v>
      </c>
      <c r="H540" s="84">
        <f t="shared" si="101"/>
        <v>53312.356566548449</v>
      </c>
      <c r="I540" s="84">
        <v>44800.299635755</v>
      </c>
      <c r="J540" s="84">
        <f t="shared" si="102"/>
        <v>53312.356566548449</v>
      </c>
      <c r="K540" s="84"/>
      <c r="L540" s="84">
        <f t="shared" si="103"/>
        <v>0</v>
      </c>
      <c r="M540" s="84">
        <v>14.633599999999999</v>
      </c>
      <c r="N540" s="84">
        <f t="shared" si="104"/>
        <v>17.413983999999999</v>
      </c>
      <c r="O540" s="84">
        <v>10.88</v>
      </c>
      <c r="P540" s="84">
        <f t="shared" si="105"/>
        <v>12.9472</v>
      </c>
      <c r="Q540" s="84"/>
      <c r="R540" s="84">
        <f t="shared" si="120"/>
        <v>0</v>
      </c>
      <c r="S540" s="86">
        <v>44500</v>
      </c>
      <c r="T540" s="87">
        <f t="shared" si="106"/>
        <v>52955</v>
      </c>
      <c r="U540" s="87">
        <v>44500</v>
      </c>
      <c r="V540" s="87">
        <f t="shared" si="107"/>
        <v>52955</v>
      </c>
      <c r="W540" s="87">
        <v>44500</v>
      </c>
      <c r="X540" s="87">
        <f t="shared" si="108"/>
        <v>52955</v>
      </c>
      <c r="Y540" s="88">
        <v>44500</v>
      </c>
      <c r="Z540" s="87">
        <f t="shared" si="118"/>
        <v>52955</v>
      </c>
      <c r="AA540" s="87">
        <v>44500</v>
      </c>
      <c r="AB540" s="87">
        <f t="shared" si="109"/>
        <v>52955</v>
      </c>
      <c r="AC540" s="87">
        <v>44500</v>
      </c>
      <c r="AD540" s="87">
        <f t="shared" si="110"/>
        <v>52955</v>
      </c>
      <c r="AE540" s="89">
        <v>49000</v>
      </c>
      <c r="AF540" s="90">
        <f t="shared" si="111"/>
        <v>58310</v>
      </c>
      <c r="AG540" s="90">
        <v>49000</v>
      </c>
      <c r="AH540" s="90">
        <f t="shared" si="112"/>
        <v>58310</v>
      </c>
      <c r="AI540" s="90">
        <v>49000</v>
      </c>
      <c r="AJ540" s="90">
        <f t="shared" si="113"/>
        <v>58310</v>
      </c>
      <c r="AK540" s="90">
        <v>49000</v>
      </c>
      <c r="AL540" s="90">
        <f t="shared" si="114"/>
        <v>58310</v>
      </c>
      <c r="AM540" s="90">
        <v>49000</v>
      </c>
      <c r="AN540" s="90">
        <f t="shared" si="115"/>
        <v>58310</v>
      </c>
      <c r="AO540" s="90">
        <v>49000</v>
      </c>
      <c r="AP540" s="91">
        <f t="shared" si="116"/>
        <v>58310</v>
      </c>
      <c r="AQ540" s="92">
        <f t="shared" si="121"/>
        <v>46100.099878585002</v>
      </c>
      <c r="AR540" s="93">
        <f t="shared" si="122"/>
        <v>54859.11885551615</v>
      </c>
      <c r="AS540" s="94">
        <f t="shared" si="123"/>
        <v>46100.099878585002</v>
      </c>
      <c r="AT540" s="94">
        <f t="shared" si="124"/>
        <v>54859.11885551615</v>
      </c>
      <c r="AU540" s="94">
        <f t="shared" si="125"/>
        <v>46750</v>
      </c>
      <c r="AV540" s="94">
        <f t="shared" si="126"/>
        <v>55632.5</v>
      </c>
      <c r="AW540" s="94">
        <f t="shared" si="127"/>
        <v>31171.544533333334</v>
      </c>
      <c r="AX540" s="94">
        <f t="shared" si="128"/>
        <v>37094.137994666664</v>
      </c>
      <c r="AY540" s="94">
        <f t="shared" si="129"/>
        <v>31170.293333333335</v>
      </c>
      <c r="AZ540" s="94">
        <f t="shared" si="130"/>
        <v>37092.649066666665</v>
      </c>
      <c r="BA540" s="94">
        <f t="shared" si="131"/>
        <v>46750</v>
      </c>
      <c r="BB540" s="95">
        <f t="shared" si="132"/>
        <v>55632.5</v>
      </c>
      <c r="BC540" s="23"/>
      <c r="BD540" s="96">
        <f t="shared" si="133"/>
        <v>46011</v>
      </c>
      <c r="BE540" s="96">
        <f t="shared" si="134"/>
        <v>46011</v>
      </c>
      <c r="BF540" s="96">
        <f t="shared" si="135"/>
        <v>46642</v>
      </c>
      <c r="BG540" s="96">
        <f t="shared" si="136"/>
        <v>44</v>
      </c>
      <c r="BH540" s="96">
        <f t="shared" si="137"/>
        <v>33</v>
      </c>
      <c r="BI540" s="96">
        <f t="shared" si="138"/>
        <v>46642</v>
      </c>
      <c r="BJ540" s="97">
        <f t="shared" si="139"/>
        <v>46100</v>
      </c>
      <c r="BK540" s="96">
        <f t="shared" si="140"/>
        <v>46100</v>
      </c>
      <c r="BL540" s="96">
        <f t="shared" si="141"/>
        <v>46750</v>
      </c>
      <c r="BM540" s="96">
        <f t="shared" si="142"/>
        <v>31172</v>
      </c>
      <c r="BN540" s="96">
        <f t="shared" si="143"/>
        <v>31170</v>
      </c>
      <c r="BO540" s="96">
        <f t="shared" si="144"/>
        <v>46750</v>
      </c>
      <c r="BP540" s="97">
        <f t="shared" si="145"/>
        <v>46100</v>
      </c>
      <c r="BQ540" s="96">
        <f t="shared" si="146"/>
        <v>46100</v>
      </c>
      <c r="BR540" s="96">
        <f t="shared" si="147"/>
        <v>46750</v>
      </c>
      <c r="BS540" s="96">
        <f t="shared" si="148"/>
        <v>46750</v>
      </c>
      <c r="BT540" s="96">
        <f t="shared" si="149"/>
        <v>46750</v>
      </c>
      <c r="BU540" s="98">
        <f t="shared" si="150"/>
        <v>46750</v>
      </c>
      <c r="BV540" s="77">
        <f t="shared" si="151"/>
        <v>279200</v>
      </c>
      <c r="BW540" s="9"/>
      <c r="BX540" s="9"/>
      <c r="BY540" s="9"/>
      <c r="BZ540" s="9"/>
      <c r="CA540" s="9"/>
      <c r="CB540" s="9"/>
      <c r="CC540" s="9"/>
      <c r="CD540" s="9"/>
      <c r="CE540" s="9"/>
      <c r="CF540" s="9"/>
      <c r="CG540" s="9"/>
      <c r="CH540" s="9"/>
      <c r="CI540" s="9"/>
      <c r="CJ540" s="9"/>
      <c r="CK540" s="9"/>
      <c r="CL540" s="9"/>
      <c r="CM540" s="9"/>
      <c r="CN540" s="9"/>
      <c r="CO540" s="9"/>
      <c r="CP540" s="9"/>
    </row>
    <row r="541" spans="1:94" ht="20.25" hidden="1" customHeight="1" x14ac:dyDescent="0.35">
      <c r="A541" s="99">
        <v>519</v>
      </c>
      <c r="B541" s="99" t="s">
        <v>21</v>
      </c>
      <c r="C541" s="80" t="s">
        <v>378</v>
      </c>
      <c r="D541" s="80" t="str">
        <f t="shared" si="119"/>
        <v>REPUESTOS|FILTRO SEPARADOR DE COMBUSTIBLE (TRAMPA)</v>
      </c>
      <c r="E541" s="81" t="s">
        <v>84</v>
      </c>
      <c r="F541" s="82">
        <v>1</v>
      </c>
      <c r="G541" s="83">
        <v>60241.780793683996</v>
      </c>
      <c r="H541" s="84">
        <f t="shared" si="101"/>
        <v>71687.719144483955</v>
      </c>
      <c r="I541" s="84">
        <v>98576.966973948001</v>
      </c>
      <c r="J541" s="84">
        <f t="shared" si="102"/>
        <v>117306.59069899812</v>
      </c>
      <c r="K541" s="84"/>
      <c r="L541" s="84">
        <f t="shared" si="103"/>
        <v>0</v>
      </c>
      <c r="M541" s="84">
        <v>19699.197440000004</v>
      </c>
      <c r="N541" s="84">
        <f t="shared" si="104"/>
        <v>23442.044953600001</v>
      </c>
      <c r="O541" s="84">
        <v>25840.000000000004</v>
      </c>
      <c r="P541" s="84">
        <f t="shared" si="105"/>
        <v>30749.600000000002</v>
      </c>
      <c r="Q541" s="84"/>
      <c r="R541" s="84">
        <f t="shared" si="120"/>
        <v>0</v>
      </c>
      <c r="S541" s="86"/>
      <c r="T541" s="87">
        <f t="shared" si="106"/>
        <v>0</v>
      </c>
      <c r="U541" s="87"/>
      <c r="V541" s="87">
        <f t="shared" si="107"/>
        <v>0</v>
      </c>
      <c r="W541" s="87">
        <v>420000</v>
      </c>
      <c r="X541" s="87">
        <f t="shared" si="108"/>
        <v>499800</v>
      </c>
      <c r="Y541" s="88">
        <v>320000</v>
      </c>
      <c r="Z541" s="87">
        <f t="shared" si="118"/>
        <v>380800</v>
      </c>
      <c r="AA541" s="87">
        <v>450000</v>
      </c>
      <c r="AB541" s="87">
        <f t="shared" si="109"/>
        <v>535500</v>
      </c>
      <c r="AC541" s="87"/>
      <c r="AD541" s="87">
        <f t="shared" si="110"/>
        <v>0</v>
      </c>
      <c r="AE541" s="89"/>
      <c r="AF541" s="90">
        <f t="shared" si="111"/>
        <v>0</v>
      </c>
      <c r="AG541" s="90"/>
      <c r="AH541" s="90">
        <f t="shared" si="112"/>
        <v>0</v>
      </c>
      <c r="AI541" s="90">
        <v>462000</v>
      </c>
      <c r="AJ541" s="90">
        <f t="shared" si="113"/>
        <v>549780</v>
      </c>
      <c r="AK541" s="90">
        <v>352000</v>
      </c>
      <c r="AL541" s="90">
        <f t="shared" si="114"/>
        <v>418880</v>
      </c>
      <c r="AM541" s="90">
        <v>495000</v>
      </c>
      <c r="AN541" s="90">
        <f t="shared" si="115"/>
        <v>589050</v>
      </c>
      <c r="AO541" s="90"/>
      <c r="AP541" s="91">
        <f t="shared" si="116"/>
        <v>0</v>
      </c>
      <c r="AQ541" s="92">
        <f t="shared" si="121"/>
        <v>60241.780793683996</v>
      </c>
      <c r="AR541" s="93">
        <f t="shared" si="122"/>
        <v>71687.719144483955</v>
      </c>
      <c r="AS541" s="94">
        <f t="shared" si="123"/>
        <v>98576.966973948001</v>
      </c>
      <c r="AT541" s="94">
        <f t="shared" si="124"/>
        <v>117306.59069899812</v>
      </c>
      <c r="AU541" s="94">
        <f t="shared" si="125"/>
        <v>441000</v>
      </c>
      <c r="AV541" s="94">
        <f t="shared" si="126"/>
        <v>524790</v>
      </c>
      <c r="AW541" s="94">
        <f t="shared" si="127"/>
        <v>230566.39914666666</v>
      </c>
      <c r="AX541" s="94">
        <f t="shared" si="128"/>
        <v>274374.01498453331</v>
      </c>
      <c r="AY541" s="94">
        <f t="shared" si="129"/>
        <v>323613.33333333331</v>
      </c>
      <c r="AZ541" s="94">
        <f t="shared" si="130"/>
        <v>385099.86666666664</v>
      </c>
      <c r="BA541" s="94" t="e">
        <f t="shared" si="131"/>
        <v>#DIV/0!</v>
      </c>
      <c r="BB541" s="95" t="e">
        <f t="shared" si="132"/>
        <v>#DIV/0!</v>
      </c>
      <c r="BC541" s="23"/>
      <c r="BD541" s="96">
        <f t="shared" si="133"/>
        <v>60242</v>
      </c>
      <c r="BE541" s="96">
        <f t="shared" si="134"/>
        <v>98577</v>
      </c>
      <c r="BF541" s="96">
        <f t="shared" si="135"/>
        <v>440000</v>
      </c>
      <c r="BG541" s="96">
        <f t="shared" si="136"/>
        <v>52883</v>
      </c>
      <c r="BH541" s="96">
        <f t="shared" si="137"/>
        <v>69861</v>
      </c>
      <c r="BI541" s="96">
        <f t="shared" si="138"/>
        <v>0</v>
      </c>
      <c r="BJ541" s="97">
        <f t="shared" si="139"/>
        <v>60242</v>
      </c>
      <c r="BK541" s="96">
        <f t="shared" si="140"/>
        <v>98577</v>
      </c>
      <c r="BL541" s="96">
        <f t="shared" si="141"/>
        <v>441000</v>
      </c>
      <c r="BM541" s="96">
        <f t="shared" si="142"/>
        <v>230566</v>
      </c>
      <c r="BN541" s="96">
        <f t="shared" si="143"/>
        <v>323613</v>
      </c>
      <c r="BO541" s="96">
        <f t="shared" si="144"/>
        <v>0</v>
      </c>
      <c r="BP541" s="97">
        <f t="shared" si="145"/>
        <v>0</v>
      </c>
      <c r="BQ541" s="96">
        <f t="shared" si="146"/>
        <v>0</v>
      </c>
      <c r="BR541" s="96">
        <f t="shared" si="147"/>
        <v>441000</v>
      </c>
      <c r="BS541" s="96">
        <f t="shared" si="148"/>
        <v>336000</v>
      </c>
      <c r="BT541" s="96">
        <f t="shared" si="149"/>
        <v>472500</v>
      </c>
      <c r="BU541" s="98">
        <f t="shared" si="150"/>
        <v>0</v>
      </c>
      <c r="BV541" s="77">
        <f t="shared" si="151"/>
        <v>1249500</v>
      </c>
      <c r="BW541" s="9"/>
      <c r="BX541" s="9"/>
      <c r="BY541" s="9"/>
      <c r="BZ541" s="9"/>
      <c r="CA541" s="9"/>
      <c r="CB541" s="9"/>
      <c r="CC541" s="9"/>
      <c r="CD541" s="9"/>
      <c r="CE541" s="9"/>
      <c r="CF541" s="9"/>
      <c r="CG541" s="9"/>
      <c r="CH541" s="9"/>
      <c r="CI541" s="9"/>
      <c r="CJ541" s="9"/>
      <c r="CK541" s="9"/>
      <c r="CL541" s="9"/>
      <c r="CM541" s="9"/>
      <c r="CN541" s="9"/>
      <c r="CO541" s="9"/>
      <c r="CP541" s="9"/>
    </row>
    <row r="542" spans="1:94" ht="20.25" hidden="1" customHeight="1" x14ac:dyDescent="0.35">
      <c r="A542" s="79">
        <v>520</v>
      </c>
      <c r="B542" s="79" t="s">
        <v>35</v>
      </c>
      <c r="C542" s="80" t="s">
        <v>379</v>
      </c>
      <c r="D542" s="80" t="str">
        <f t="shared" si="119"/>
        <v>MANO DE OBRA|FILTRO TRAMPA DE COMBUSTIBLE</v>
      </c>
      <c r="E542" s="81" t="s">
        <v>10</v>
      </c>
      <c r="F542" s="82">
        <v>1</v>
      </c>
      <c r="G542" s="83">
        <v>44800.299635755</v>
      </c>
      <c r="H542" s="84">
        <f t="shared" si="101"/>
        <v>53312.356566548449</v>
      </c>
      <c r="I542" s="84">
        <v>44800.299635755</v>
      </c>
      <c r="J542" s="84">
        <f t="shared" si="102"/>
        <v>53312.356566548449</v>
      </c>
      <c r="K542" s="84">
        <v>0.91392000000000007</v>
      </c>
      <c r="L542" s="84">
        <f t="shared" si="103"/>
        <v>1.0875648</v>
      </c>
      <c r="M542" s="84">
        <v>6399.9968000000008</v>
      </c>
      <c r="N542" s="84">
        <f t="shared" si="104"/>
        <v>7615.9961920000005</v>
      </c>
      <c r="O542" s="84">
        <v>3242.2400000000002</v>
      </c>
      <c r="P542" s="84">
        <f t="shared" si="105"/>
        <v>3858.2656000000002</v>
      </c>
      <c r="Q542" s="84"/>
      <c r="R542" s="84">
        <f t="shared" si="120"/>
        <v>0</v>
      </c>
      <c r="S542" s="86">
        <v>44500</v>
      </c>
      <c r="T542" s="87">
        <f t="shared" si="106"/>
        <v>52955</v>
      </c>
      <c r="U542" s="87">
        <v>44500</v>
      </c>
      <c r="V542" s="87">
        <f t="shared" si="107"/>
        <v>52955</v>
      </c>
      <c r="W542" s="87">
        <v>44500</v>
      </c>
      <c r="X542" s="87">
        <f t="shared" si="108"/>
        <v>52955</v>
      </c>
      <c r="Y542" s="88">
        <v>44500</v>
      </c>
      <c r="Z542" s="87">
        <f t="shared" si="118"/>
        <v>52955</v>
      </c>
      <c r="AA542" s="87">
        <v>44500</v>
      </c>
      <c r="AB542" s="87">
        <f t="shared" si="109"/>
        <v>52955</v>
      </c>
      <c r="AC542" s="87">
        <v>44500</v>
      </c>
      <c r="AD542" s="87">
        <f t="shared" si="110"/>
        <v>52955</v>
      </c>
      <c r="AE542" s="89">
        <v>49000</v>
      </c>
      <c r="AF542" s="90">
        <f t="shared" si="111"/>
        <v>58310</v>
      </c>
      <c r="AG542" s="90">
        <v>49000</v>
      </c>
      <c r="AH542" s="90">
        <f t="shared" si="112"/>
        <v>58310</v>
      </c>
      <c r="AI542" s="90">
        <v>49000</v>
      </c>
      <c r="AJ542" s="90">
        <f t="shared" si="113"/>
        <v>58310</v>
      </c>
      <c r="AK542" s="90">
        <v>49000</v>
      </c>
      <c r="AL542" s="90">
        <f t="shared" si="114"/>
        <v>58310</v>
      </c>
      <c r="AM542" s="90">
        <v>49000</v>
      </c>
      <c r="AN542" s="90">
        <f t="shared" si="115"/>
        <v>58310</v>
      </c>
      <c r="AO542" s="90">
        <v>49000</v>
      </c>
      <c r="AP542" s="91">
        <f t="shared" si="116"/>
        <v>58310</v>
      </c>
      <c r="AQ542" s="92">
        <f t="shared" si="121"/>
        <v>46100.099878585002</v>
      </c>
      <c r="AR542" s="93">
        <f t="shared" si="122"/>
        <v>54859.11885551615</v>
      </c>
      <c r="AS542" s="94">
        <f t="shared" si="123"/>
        <v>46100.099878585002</v>
      </c>
      <c r="AT542" s="94">
        <f t="shared" si="124"/>
        <v>54859.11885551615</v>
      </c>
      <c r="AU542" s="94">
        <f t="shared" si="125"/>
        <v>31166.971306666663</v>
      </c>
      <c r="AV542" s="94">
        <f t="shared" si="126"/>
        <v>37088.695854933329</v>
      </c>
      <c r="AW542" s="94">
        <f t="shared" si="127"/>
        <v>33299.998933333329</v>
      </c>
      <c r="AX542" s="94">
        <f t="shared" si="128"/>
        <v>39626.998730666659</v>
      </c>
      <c r="AY542" s="94">
        <f t="shared" si="129"/>
        <v>32247.41333333333</v>
      </c>
      <c r="AZ542" s="94">
        <f t="shared" si="130"/>
        <v>38374.421866666664</v>
      </c>
      <c r="BA542" s="94">
        <f t="shared" si="131"/>
        <v>46750</v>
      </c>
      <c r="BB542" s="95">
        <f t="shared" si="132"/>
        <v>55632.5</v>
      </c>
      <c r="BC542" s="23"/>
      <c r="BD542" s="96">
        <f t="shared" si="133"/>
        <v>46011</v>
      </c>
      <c r="BE542" s="96">
        <f t="shared" si="134"/>
        <v>46011</v>
      </c>
      <c r="BF542" s="96">
        <f t="shared" si="135"/>
        <v>3</v>
      </c>
      <c r="BG542" s="96">
        <f t="shared" si="136"/>
        <v>15066</v>
      </c>
      <c r="BH542" s="96">
        <f t="shared" si="137"/>
        <v>8539</v>
      </c>
      <c r="BI542" s="96">
        <f t="shared" si="138"/>
        <v>46642</v>
      </c>
      <c r="BJ542" s="97">
        <f t="shared" si="139"/>
        <v>46100</v>
      </c>
      <c r="BK542" s="96">
        <f t="shared" si="140"/>
        <v>46100</v>
      </c>
      <c r="BL542" s="96">
        <f t="shared" si="141"/>
        <v>31167</v>
      </c>
      <c r="BM542" s="96">
        <f t="shared" si="142"/>
        <v>33300</v>
      </c>
      <c r="BN542" s="96">
        <f t="shared" si="143"/>
        <v>32247</v>
      </c>
      <c r="BO542" s="96">
        <f t="shared" si="144"/>
        <v>46750</v>
      </c>
      <c r="BP542" s="97">
        <f t="shared" si="145"/>
        <v>46100</v>
      </c>
      <c r="BQ542" s="96">
        <f t="shared" si="146"/>
        <v>46100</v>
      </c>
      <c r="BR542" s="96">
        <f t="shared" si="147"/>
        <v>46750</v>
      </c>
      <c r="BS542" s="96">
        <f t="shared" si="148"/>
        <v>46750</v>
      </c>
      <c r="BT542" s="96">
        <f t="shared" si="149"/>
        <v>46750</v>
      </c>
      <c r="BU542" s="98">
        <f t="shared" si="150"/>
        <v>46750</v>
      </c>
      <c r="BV542" s="77">
        <f t="shared" si="151"/>
        <v>279200</v>
      </c>
      <c r="BW542" s="9"/>
      <c r="BX542" s="9"/>
      <c r="BY542" s="9"/>
      <c r="BZ542" s="9"/>
      <c r="CA542" s="9"/>
      <c r="CB542" s="9"/>
      <c r="CC542" s="9"/>
      <c r="CD542" s="9"/>
      <c r="CE542" s="9"/>
      <c r="CF542" s="9"/>
      <c r="CG542" s="9"/>
      <c r="CH542" s="9"/>
      <c r="CI542" s="9"/>
      <c r="CJ542" s="9"/>
      <c r="CK542" s="9"/>
      <c r="CL542" s="9"/>
      <c r="CM542" s="9"/>
      <c r="CN542" s="9"/>
      <c r="CO542" s="9"/>
      <c r="CP542" s="9"/>
    </row>
    <row r="543" spans="1:94" ht="20.25" hidden="1" customHeight="1" x14ac:dyDescent="0.35">
      <c r="A543" s="99">
        <v>521</v>
      </c>
      <c r="B543" s="99" t="s">
        <v>21</v>
      </c>
      <c r="C543" s="80" t="s">
        <v>379</v>
      </c>
      <c r="D543" s="80" t="str">
        <f t="shared" si="119"/>
        <v>REPUESTOS|FILTRO TRAMPA DE COMBUSTIBLE</v>
      </c>
      <c r="E543" s="81" t="s">
        <v>84</v>
      </c>
      <c r="F543" s="82">
        <v>1</v>
      </c>
      <c r="G543" s="83">
        <v>60241.780793683996</v>
      </c>
      <c r="H543" s="84">
        <f t="shared" si="101"/>
        <v>71687.719144483955</v>
      </c>
      <c r="I543" s="84">
        <v>98576.966973948001</v>
      </c>
      <c r="J543" s="84">
        <f t="shared" si="102"/>
        <v>117306.59069899812</v>
      </c>
      <c r="K543" s="84">
        <v>0.91392000000000007</v>
      </c>
      <c r="L543" s="84">
        <f t="shared" si="103"/>
        <v>1.0875648</v>
      </c>
      <c r="M543" s="84">
        <v>19106.737920000003</v>
      </c>
      <c r="N543" s="84">
        <f t="shared" si="104"/>
        <v>22737.018124800004</v>
      </c>
      <c r="O543" s="84">
        <v>48.96</v>
      </c>
      <c r="P543" s="84">
        <f t="shared" si="105"/>
        <v>58.2624</v>
      </c>
      <c r="Q543" s="84"/>
      <c r="R543" s="84">
        <f t="shared" si="120"/>
        <v>0</v>
      </c>
      <c r="S543" s="86"/>
      <c r="T543" s="87">
        <f t="shared" si="106"/>
        <v>0</v>
      </c>
      <c r="U543" s="87"/>
      <c r="V543" s="87">
        <f t="shared" si="107"/>
        <v>0</v>
      </c>
      <c r="W543" s="87">
        <v>350000</v>
      </c>
      <c r="X543" s="87">
        <f t="shared" si="108"/>
        <v>416500</v>
      </c>
      <c r="Y543" s="88">
        <v>12000</v>
      </c>
      <c r="Z543" s="87">
        <f t="shared" si="118"/>
        <v>14280</v>
      </c>
      <c r="AA543" s="87">
        <v>12000</v>
      </c>
      <c r="AB543" s="87">
        <f t="shared" si="109"/>
        <v>14280</v>
      </c>
      <c r="AC543" s="87">
        <v>300000</v>
      </c>
      <c r="AD543" s="87">
        <f t="shared" si="110"/>
        <v>357000</v>
      </c>
      <c r="AE543" s="89"/>
      <c r="AF543" s="90">
        <f t="shared" si="111"/>
        <v>0</v>
      </c>
      <c r="AG543" s="90"/>
      <c r="AH543" s="90">
        <f t="shared" si="112"/>
        <v>0</v>
      </c>
      <c r="AI543" s="90">
        <v>385000</v>
      </c>
      <c r="AJ543" s="90">
        <f t="shared" si="113"/>
        <v>458150</v>
      </c>
      <c r="AK543" s="90">
        <v>13200</v>
      </c>
      <c r="AL543" s="90">
        <f t="shared" si="114"/>
        <v>15708</v>
      </c>
      <c r="AM543" s="90">
        <v>13200</v>
      </c>
      <c r="AN543" s="90">
        <f t="shared" si="115"/>
        <v>15708</v>
      </c>
      <c r="AO543" s="90">
        <v>330000</v>
      </c>
      <c r="AP543" s="91">
        <f t="shared" si="116"/>
        <v>392700</v>
      </c>
      <c r="AQ543" s="92">
        <f t="shared" si="121"/>
        <v>60241.780793683996</v>
      </c>
      <c r="AR543" s="93">
        <f t="shared" si="122"/>
        <v>71687.719144483955</v>
      </c>
      <c r="AS543" s="94">
        <f t="shared" si="123"/>
        <v>98576.966973948001</v>
      </c>
      <c r="AT543" s="94">
        <f t="shared" si="124"/>
        <v>117306.59069899812</v>
      </c>
      <c r="AU543" s="94">
        <f t="shared" si="125"/>
        <v>245000.30463999999</v>
      </c>
      <c r="AV543" s="94">
        <f t="shared" si="126"/>
        <v>291550.36252159998</v>
      </c>
      <c r="AW543" s="94">
        <f t="shared" si="127"/>
        <v>14768.91264</v>
      </c>
      <c r="AX543" s="94">
        <f t="shared" si="128"/>
        <v>17575.006041600001</v>
      </c>
      <c r="AY543" s="94">
        <f t="shared" si="129"/>
        <v>8416.32</v>
      </c>
      <c r="AZ543" s="94">
        <f t="shared" si="130"/>
        <v>10015.4208</v>
      </c>
      <c r="BA543" s="94">
        <f t="shared" si="131"/>
        <v>315000</v>
      </c>
      <c r="BB543" s="95">
        <f t="shared" si="132"/>
        <v>374850</v>
      </c>
      <c r="BC543" s="23"/>
      <c r="BD543" s="96">
        <f t="shared" si="133"/>
        <v>60242</v>
      </c>
      <c r="BE543" s="96">
        <f t="shared" si="134"/>
        <v>98577</v>
      </c>
      <c r="BF543" s="96">
        <f t="shared" si="135"/>
        <v>3</v>
      </c>
      <c r="BG543" s="96">
        <f t="shared" si="136"/>
        <v>14189</v>
      </c>
      <c r="BH543" s="96">
        <f t="shared" si="137"/>
        <v>146</v>
      </c>
      <c r="BI543" s="96">
        <f t="shared" si="138"/>
        <v>314286</v>
      </c>
      <c r="BJ543" s="97">
        <f t="shared" si="139"/>
        <v>60242</v>
      </c>
      <c r="BK543" s="96">
        <f t="shared" si="140"/>
        <v>98577</v>
      </c>
      <c r="BL543" s="96">
        <f t="shared" si="141"/>
        <v>245000</v>
      </c>
      <c r="BM543" s="96">
        <f t="shared" si="142"/>
        <v>14769</v>
      </c>
      <c r="BN543" s="96">
        <f t="shared" si="143"/>
        <v>8416</v>
      </c>
      <c r="BO543" s="96">
        <f t="shared" si="144"/>
        <v>315000</v>
      </c>
      <c r="BP543" s="97">
        <f t="shared" si="145"/>
        <v>0</v>
      </c>
      <c r="BQ543" s="96">
        <f t="shared" si="146"/>
        <v>0</v>
      </c>
      <c r="BR543" s="96">
        <f t="shared" si="147"/>
        <v>367500</v>
      </c>
      <c r="BS543" s="96">
        <f t="shared" si="148"/>
        <v>12600</v>
      </c>
      <c r="BT543" s="96">
        <f t="shared" si="149"/>
        <v>12600</v>
      </c>
      <c r="BU543" s="98">
        <f t="shared" si="150"/>
        <v>315000</v>
      </c>
      <c r="BV543" s="77">
        <f t="shared" si="151"/>
        <v>707700</v>
      </c>
      <c r="BW543" s="9"/>
      <c r="BX543" s="9"/>
      <c r="BY543" s="9"/>
      <c r="BZ543" s="9"/>
      <c r="CA543" s="9"/>
      <c r="CB543" s="9"/>
      <c r="CC543" s="9"/>
      <c r="CD543" s="9"/>
      <c r="CE543" s="9"/>
      <c r="CF543" s="9"/>
      <c r="CG543" s="9"/>
      <c r="CH543" s="9"/>
      <c r="CI543" s="9"/>
      <c r="CJ543" s="9"/>
      <c r="CK543" s="9"/>
      <c r="CL543" s="9"/>
      <c r="CM543" s="9"/>
      <c r="CN543" s="9"/>
      <c r="CO543" s="9"/>
      <c r="CP543" s="9"/>
    </row>
    <row r="544" spans="1:94" ht="20.25" hidden="1" customHeight="1" x14ac:dyDescent="0.35">
      <c r="A544" s="79">
        <v>522</v>
      </c>
      <c r="B544" s="79" t="s">
        <v>35</v>
      </c>
      <c r="C544" s="80" t="s">
        <v>380</v>
      </c>
      <c r="D544" s="80" t="str">
        <f t="shared" si="119"/>
        <v>MANO DE OBRA|FILTRO VENTILACION BATERIA HIBRIDA</v>
      </c>
      <c r="E544" s="81" t="s">
        <v>10</v>
      </c>
      <c r="F544" s="82">
        <v>1</v>
      </c>
      <c r="G544" s="83"/>
      <c r="H544" s="84">
        <f t="shared" si="101"/>
        <v>0</v>
      </c>
      <c r="I544" s="84"/>
      <c r="J544" s="84">
        <f t="shared" si="102"/>
        <v>0</v>
      </c>
      <c r="K544" s="84"/>
      <c r="L544" s="84">
        <f t="shared" si="103"/>
        <v>0</v>
      </c>
      <c r="M544" s="84"/>
      <c r="N544" s="84">
        <f t="shared" si="104"/>
        <v>0</v>
      </c>
      <c r="O544" s="84"/>
      <c r="P544" s="84">
        <f t="shared" si="105"/>
        <v>0</v>
      </c>
      <c r="Q544" s="84"/>
      <c r="R544" s="84">
        <f t="shared" si="120"/>
        <v>0</v>
      </c>
      <c r="S544" s="86"/>
      <c r="T544" s="87">
        <f t="shared" si="106"/>
        <v>0</v>
      </c>
      <c r="U544" s="87"/>
      <c r="V544" s="87">
        <f t="shared" si="107"/>
        <v>0</v>
      </c>
      <c r="W544" s="87"/>
      <c r="X544" s="87">
        <f t="shared" si="108"/>
        <v>0</v>
      </c>
      <c r="Y544" s="88"/>
      <c r="Z544" s="87">
        <f t="shared" si="118"/>
        <v>0</v>
      </c>
      <c r="AA544" s="87"/>
      <c r="AB544" s="87">
        <f t="shared" si="109"/>
        <v>0</v>
      </c>
      <c r="AC544" s="87">
        <v>87500</v>
      </c>
      <c r="AD544" s="87">
        <f t="shared" si="110"/>
        <v>104125</v>
      </c>
      <c r="AE544" s="89"/>
      <c r="AF544" s="90">
        <f t="shared" si="111"/>
        <v>0</v>
      </c>
      <c r="AG544" s="90"/>
      <c r="AH544" s="90">
        <f t="shared" si="112"/>
        <v>0</v>
      </c>
      <c r="AI544" s="90"/>
      <c r="AJ544" s="90">
        <f t="shared" si="113"/>
        <v>0</v>
      </c>
      <c r="AK544" s="90"/>
      <c r="AL544" s="90">
        <f t="shared" si="114"/>
        <v>0</v>
      </c>
      <c r="AM544" s="90"/>
      <c r="AN544" s="90">
        <f t="shared" si="115"/>
        <v>0</v>
      </c>
      <c r="AO544" s="90">
        <v>96300</v>
      </c>
      <c r="AP544" s="91">
        <f t="shared" si="116"/>
        <v>114597</v>
      </c>
      <c r="AQ544" s="92" t="e">
        <f t="shared" si="121"/>
        <v>#DIV/0!</v>
      </c>
      <c r="AR544" s="93" t="e">
        <f t="shared" si="122"/>
        <v>#DIV/0!</v>
      </c>
      <c r="AS544" s="94" t="e">
        <f t="shared" si="123"/>
        <v>#DIV/0!</v>
      </c>
      <c r="AT544" s="94" t="e">
        <f t="shared" si="124"/>
        <v>#DIV/0!</v>
      </c>
      <c r="AU544" s="94" t="e">
        <f t="shared" si="125"/>
        <v>#DIV/0!</v>
      </c>
      <c r="AV544" s="94" t="e">
        <f t="shared" si="126"/>
        <v>#DIV/0!</v>
      </c>
      <c r="AW544" s="94" t="e">
        <f t="shared" si="127"/>
        <v>#DIV/0!</v>
      </c>
      <c r="AX544" s="94" t="e">
        <f t="shared" si="128"/>
        <v>#DIV/0!</v>
      </c>
      <c r="AY544" s="94" t="e">
        <f t="shared" si="129"/>
        <v>#DIV/0!</v>
      </c>
      <c r="AZ544" s="94" t="e">
        <f t="shared" si="130"/>
        <v>#DIV/0!</v>
      </c>
      <c r="BA544" s="94">
        <f t="shared" si="131"/>
        <v>91900</v>
      </c>
      <c r="BB544" s="95">
        <f t="shared" si="132"/>
        <v>109361</v>
      </c>
      <c r="BC544" s="23"/>
      <c r="BD544" s="96">
        <f t="shared" si="133"/>
        <v>0</v>
      </c>
      <c r="BE544" s="96">
        <f t="shared" si="134"/>
        <v>0</v>
      </c>
      <c r="BF544" s="96">
        <f t="shared" si="135"/>
        <v>0</v>
      </c>
      <c r="BG544" s="96">
        <f t="shared" si="136"/>
        <v>0</v>
      </c>
      <c r="BH544" s="96">
        <f t="shared" si="137"/>
        <v>0</v>
      </c>
      <c r="BI544" s="96">
        <f t="shared" si="138"/>
        <v>91689</v>
      </c>
      <c r="BJ544" s="97">
        <f t="shared" si="139"/>
        <v>0</v>
      </c>
      <c r="BK544" s="96">
        <f t="shared" si="140"/>
        <v>0</v>
      </c>
      <c r="BL544" s="96">
        <f t="shared" si="141"/>
        <v>0</v>
      </c>
      <c r="BM544" s="96">
        <f t="shared" si="142"/>
        <v>0</v>
      </c>
      <c r="BN544" s="96">
        <f t="shared" si="143"/>
        <v>0</v>
      </c>
      <c r="BO544" s="96">
        <f t="shared" si="144"/>
        <v>91900</v>
      </c>
      <c r="BP544" s="97">
        <f t="shared" si="145"/>
        <v>0</v>
      </c>
      <c r="BQ544" s="96">
        <f t="shared" si="146"/>
        <v>0</v>
      </c>
      <c r="BR544" s="96">
        <f t="shared" si="147"/>
        <v>0</v>
      </c>
      <c r="BS544" s="96">
        <f t="shared" si="148"/>
        <v>0</v>
      </c>
      <c r="BT544" s="96">
        <f t="shared" si="149"/>
        <v>0</v>
      </c>
      <c r="BU544" s="98">
        <f t="shared" si="150"/>
        <v>91900</v>
      </c>
      <c r="BV544" s="77">
        <f t="shared" si="151"/>
        <v>91900</v>
      </c>
      <c r="BW544" s="9"/>
      <c r="BX544" s="9"/>
      <c r="BY544" s="9"/>
      <c r="BZ544" s="9"/>
      <c r="CA544" s="9"/>
      <c r="CB544" s="9"/>
      <c r="CC544" s="9"/>
      <c r="CD544" s="9"/>
      <c r="CE544" s="9"/>
      <c r="CF544" s="9"/>
      <c r="CG544" s="9"/>
      <c r="CH544" s="9"/>
      <c r="CI544" s="9"/>
      <c r="CJ544" s="9"/>
      <c r="CK544" s="9"/>
      <c r="CL544" s="9"/>
      <c r="CM544" s="9"/>
      <c r="CN544" s="9"/>
      <c r="CO544" s="9"/>
      <c r="CP544" s="9"/>
    </row>
    <row r="545" spans="1:94" ht="20.25" hidden="1" customHeight="1" x14ac:dyDescent="0.35">
      <c r="A545" s="99">
        <v>523</v>
      </c>
      <c r="B545" s="99" t="s">
        <v>21</v>
      </c>
      <c r="C545" s="80" t="s">
        <v>380</v>
      </c>
      <c r="D545" s="80" t="str">
        <f t="shared" si="119"/>
        <v>REPUESTOS|FILTRO VENTILACION BATERIA HIBRIDA</v>
      </c>
      <c r="E545" s="81" t="s">
        <v>84</v>
      </c>
      <c r="F545" s="82">
        <v>1</v>
      </c>
      <c r="G545" s="83"/>
      <c r="H545" s="84">
        <f t="shared" si="101"/>
        <v>0</v>
      </c>
      <c r="I545" s="84"/>
      <c r="J545" s="84">
        <f t="shared" si="102"/>
        <v>0</v>
      </c>
      <c r="K545" s="84"/>
      <c r="L545" s="84">
        <f t="shared" si="103"/>
        <v>0</v>
      </c>
      <c r="M545" s="84"/>
      <c r="N545" s="84">
        <f t="shared" si="104"/>
        <v>0</v>
      </c>
      <c r="O545" s="84"/>
      <c r="P545" s="84">
        <f t="shared" si="105"/>
        <v>0</v>
      </c>
      <c r="Q545" s="84"/>
      <c r="R545" s="84">
        <f t="shared" si="120"/>
        <v>0</v>
      </c>
      <c r="S545" s="86"/>
      <c r="T545" s="87">
        <f t="shared" si="106"/>
        <v>0</v>
      </c>
      <c r="U545" s="87"/>
      <c r="V545" s="87">
        <f t="shared" si="107"/>
        <v>0</v>
      </c>
      <c r="W545" s="87"/>
      <c r="X545" s="87">
        <f t="shared" si="108"/>
        <v>0</v>
      </c>
      <c r="Y545" s="88"/>
      <c r="Z545" s="87">
        <f t="shared" si="118"/>
        <v>0</v>
      </c>
      <c r="AA545" s="87"/>
      <c r="AB545" s="87">
        <f t="shared" si="109"/>
        <v>0</v>
      </c>
      <c r="AC545" s="87">
        <v>200000</v>
      </c>
      <c r="AD545" s="87">
        <f t="shared" si="110"/>
        <v>238000</v>
      </c>
      <c r="AE545" s="89"/>
      <c r="AF545" s="90">
        <f t="shared" si="111"/>
        <v>0</v>
      </c>
      <c r="AG545" s="90"/>
      <c r="AH545" s="90">
        <f t="shared" si="112"/>
        <v>0</v>
      </c>
      <c r="AI545" s="90"/>
      <c r="AJ545" s="90">
        <f t="shared" si="113"/>
        <v>0</v>
      </c>
      <c r="AK545" s="90"/>
      <c r="AL545" s="90">
        <f t="shared" si="114"/>
        <v>0</v>
      </c>
      <c r="AM545" s="90"/>
      <c r="AN545" s="90">
        <f t="shared" si="115"/>
        <v>0</v>
      </c>
      <c r="AO545" s="90">
        <v>220000</v>
      </c>
      <c r="AP545" s="91">
        <f t="shared" si="116"/>
        <v>261800</v>
      </c>
      <c r="AQ545" s="92" t="e">
        <f t="shared" si="121"/>
        <v>#DIV/0!</v>
      </c>
      <c r="AR545" s="93" t="e">
        <f t="shared" si="122"/>
        <v>#DIV/0!</v>
      </c>
      <c r="AS545" s="94" t="e">
        <f t="shared" si="123"/>
        <v>#DIV/0!</v>
      </c>
      <c r="AT545" s="94" t="e">
        <f t="shared" si="124"/>
        <v>#DIV/0!</v>
      </c>
      <c r="AU545" s="94" t="e">
        <f t="shared" si="125"/>
        <v>#DIV/0!</v>
      </c>
      <c r="AV545" s="94" t="e">
        <f t="shared" si="126"/>
        <v>#DIV/0!</v>
      </c>
      <c r="AW545" s="94" t="e">
        <f t="shared" si="127"/>
        <v>#DIV/0!</v>
      </c>
      <c r="AX545" s="94" t="e">
        <f t="shared" si="128"/>
        <v>#DIV/0!</v>
      </c>
      <c r="AY545" s="94" t="e">
        <f t="shared" si="129"/>
        <v>#DIV/0!</v>
      </c>
      <c r="AZ545" s="94" t="e">
        <f t="shared" si="130"/>
        <v>#DIV/0!</v>
      </c>
      <c r="BA545" s="94">
        <f t="shared" si="131"/>
        <v>210000</v>
      </c>
      <c r="BB545" s="95">
        <f t="shared" si="132"/>
        <v>249900</v>
      </c>
      <c r="BC545" s="23"/>
      <c r="BD545" s="96">
        <f t="shared" si="133"/>
        <v>0</v>
      </c>
      <c r="BE545" s="96">
        <f t="shared" si="134"/>
        <v>0</v>
      </c>
      <c r="BF545" s="96">
        <f t="shared" si="135"/>
        <v>0</v>
      </c>
      <c r="BG545" s="96">
        <f t="shared" si="136"/>
        <v>0</v>
      </c>
      <c r="BH545" s="96">
        <f t="shared" si="137"/>
        <v>0</v>
      </c>
      <c r="BI545" s="96">
        <f t="shared" si="138"/>
        <v>209524</v>
      </c>
      <c r="BJ545" s="97">
        <f t="shared" si="139"/>
        <v>0</v>
      </c>
      <c r="BK545" s="96">
        <f t="shared" si="140"/>
        <v>0</v>
      </c>
      <c r="BL545" s="96">
        <f t="shared" si="141"/>
        <v>0</v>
      </c>
      <c r="BM545" s="96">
        <f t="shared" si="142"/>
        <v>0</v>
      </c>
      <c r="BN545" s="96">
        <f t="shared" si="143"/>
        <v>0</v>
      </c>
      <c r="BO545" s="96">
        <f t="shared" si="144"/>
        <v>210000</v>
      </c>
      <c r="BP545" s="97">
        <f t="shared" si="145"/>
        <v>0</v>
      </c>
      <c r="BQ545" s="96">
        <f t="shared" si="146"/>
        <v>0</v>
      </c>
      <c r="BR545" s="96">
        <f t="shared" si="147"/>
        <v>0</v>
      </c>
      <c r="BS545" s="96">
        <f t="shared" si="148"/>
        <v>0</v>
      </c>
      <c r="BT545" s="96">
        <f t="shared" si="149"/>
        <v>0</v>
      </c>
      <c r="BU545" s="98">
        <f t="shared" si="150"/>
        <v>210000</v>
      </c>
      <c r="BV545" s="77">
        <f t="shared" si="151"/>
        <v>210000</v>
      </c>
      <c r="BW545" s="9"/>
      <c r="BX545" s="9"/>
      <c r="BY545" s="9"/>
      <c r="BZ545" s="9"/>
      <c r="CA545" s="9"/>
      <c r="CB545" s="9"/>
      <c r="CC545" s="9"/>
      <c r="CD545" s="9"/>
      <c r="CE545" s="9"/>
      <c r="CF545" s="9"/>
      <c r="CG545" s="9"/>
      <c r="CH545" s="9"/>
      <c r="CI545" s="9"/>
      <c r="CJ545" s="9"/>
      <c r="CK545" s="9"/>
      <c r="CL545" s="9"/>
      <c r="CM545" s="9"/>
      <c r="CN545" s="9"/>
      <c r="CO545" s="9"/>
      <c r="CP545" s="9"/>
    </row>
    <row r="546" spans="1:94" ht="20.25" hidden="1" customHeight="1" x14ac:dyDescent="0.35">
      <c r="A546" s="79">
        <v>524</v>
      </c>
      <c r="B546" s="79" t="s">
        <v>35</v>
      </c>
      <c r="C546" s="80" t="s">
        <v>381</v>
      </c>
      <c r="D546" s="80" t="str">
        <f t="shared" si="119"/>
        <v>MANO DE OBRA|FISIBLE DE AUTOMOCION MINI DE 2 A 30 AMPER</v>
      </c>
      <c r="E546" s="81" t="s">
        <v>10</v>
      </c>
      <c r="F546" s="82">
        <v>1</v>
      </c>
      <c r="G546" s="83">
        <v>22400.144312213997</v>
      </c>
      <c r="H546" s="84">
        <f t="shared" si="101"/>
        <v>26656.171731534654</v>
      </c>
      <c r="I546" s="84">
        <v>22400.144312213997</v>
      </c>
      <c r="J546" s="84">
        <f t="shared" si="102"/>
        <v>26656.171731534654</v>
      </c>
      <c r="K546" s="84">
        <v>0.91392000000000007</v>
      </c>
      <c r="L546" s="84">
        <f t="shared" si="103"/>
        <v>1.0875648</v>
      </c>
      <c r="M546" s="84">
        <v>3199.0899200000003</v>
      </c>
      <c r="N546" s="84">
        <f t="shared" si="104"/>
        <v>3806.9170048000001</v>
      </c>
      <c r="O546" s="84">
        <v>1620.0320000000002</v>
      </c>
      <c r="P546" s="84">
        <f t="shared" si="105"/>
        <v>1927.83808</v>
      </c>
      <c r="Q546" s="84"/>
      <c r="R546" s="84">
        <f t="shared" si="120"/>
        <v>0</v>
      </c>
      <c r="S546" s="86">
        <v>25000</v>
      </c>
      <c r="T546" s="87">
        <f t="shared" si="106"/>
        <v>29750</v>
      </c>
      <c r="U546" s="87">
        <v>25000</v>
      </c>
      <c r="V546" s="87">
        <f t="shared" si="107"/>
        <v>29750</v>
      </c>
      <c r="W546" s="87">
        <v>25000</v>
      </c>
      <c r="X546" s="87">
        <f t="shared" si="108"/>
        <v>29750</v>
      </c>
      <c r="Y546" s="88">
        <v>25000</v>
      </c>
      <c r="Z546" s="87">
        <f t="shared" si="118"/>
        <v>29750</v>
      </c>
      <c r="AA546" s="87">
        <v>25000</v>
      </c>
      <c r="AB546" s="87">
        <f t="shared" si="109"/>
        <v>29750</v>
      </c>
      <c r="AC546" s="87">
        <v>25000</v>
      </c>
      <c r="AD546" s="87">
        <f t="shared" si="110"/>
        <v>29750</v>
      </c>
      <c r="AE546" s="89">
        <v>27500</v>
      </c>
      <c r="AF546" s="90">
        <f t="shared" si="111"/>
        <v>32725</v>
      </c>
      <c r="AG546" s="90">
        <v>27500</v>
      </c>
      <c r="AH546" s="90">
        <f t="shared" si="112"/>
        <v>32725</v>
      </c>
      <c r="AI546" s="90">
        <v>27500</v>
      </c>
      <c r="AJ546" s="90">
        <f t="shared" si="113"/>
        <v>32725</v>
      </c>
      <c r="AK546" s="90">
        <v>27500</v>
      </c>
      <c r="AL546" s="90">
        <f t="shared" si="114"/>
        <v>32725</v>
      </c>
      <c r="AM546" s="90">
        <v>27500</v>
      </c>
      <c r="AN546" s="90">
        <f t="shared" si="115"/>
        <v>32725</v>
      </c>
      <c r="AO546" s="90">
        <v>27500</v>
      </c>
      <c r="AP546" s="91">
        <f t="shared" si="116"/>
        <v>32725</v>
      </c>
      <c r="AQ546" s="92">
        <f t="shared" si="121"/>
        <v>24966.714770737995</v>
      </c>
      <c r="AR546" s="93">
        <f t="shared" si="122"/>
        <v>29710.390577178212</v>
      </c>
      <c r="AS546" s="94">
        <f t="shared" si="123"/>
        <v>24966.714770737995</v>
      </c>
      <c r="AT546" s="94">
        <f t="shared" si="124"/>
        <v>29710.390577178212</v>
      </c>
      <c r="AU546" s="94">
        <f t="shared" si="125"/>
        <v>17500.304639999998</v>
      </c>
      <c r="AV546" s="94">
        <f t="shared" si="126"/>
        <v>20825.362521599996</v>
      </c>
      <c r="AW546" s="94">
        <f t="shared" si="127"/>
        <v>18566.363306666666</v>
      </c>
      <c r="AX546" s="94">
        <f t="shared" si="128"/>
        <v>22093.972334933333</v>
      </c>
      <c r="AY546" s="94">
        <f t="shared" si="129"/>
        <v>18040.010666666665</v>
      </c>
      <c r="AZ546" s="94">
        <f t="shared" si="130"/>
        <v>21467.612693333329</v>
      </c>
      <c r="BA546" s="94">
        <f t="shared" si="131"/>
        <v>26250</v>
      </c>
      <c r="BB546" s="95">
        <f t="shared" si="132"/>
        <v>31237.5</v>
      </c>
      <c r="BC546" s="23"/>
      <c r="BD546" s="96">
        <f t="shared" si="133"/>
        <v>24792</v>
      </c>
      <c r="BE546" s="96">
        <f t="shared" si="134"/>
        <v>24792</v>
      </c>
      <c r="BF546" s="96">
        <f t="shared" si="135"/>
        <v>3</v>
      </c>
      <c r="BG546" s="96">
        <f t="shared" si="136"/>
        <v>7713</v>
      </c>
      <c r="BH546" s="96">
        <f t="shared" si="137"/>
        <v>4325</v>
      </c>
      <c r="BI546" s="96">
        <f t="shared" si="138"/>
        <v>26190</v>
      </c>
      <c r="BJ546" s="97">
        <f t="shared" si="139"/>
        <v>24967</v>
      </c>
      <c r="BK546" s="96">
        <f t="shared" si="140"/>
        <v>24967</v>
      </c>
      <c r="BL546" s="96">
        <f t="shared" si="141"/>
        <v>17500</v>
      </c>
      <c r="BM546" s="96">
        <f t="shared" si="142"/>
        <v>18566</v>
      </c>
      <c r="BN546" s="96">
        <f t="shared" si="143"/>
        <v>18040</v>
      </c>
      <c r="BO546" s="96">
        <f t="shared" si="144"/>
        <v>26250</v>
      </c>
      <c r="BP546" s="97">
        <f t="shared" si="145"/>
        <v>24967</v>
      </c>
      <c r="BQ546" s="96">
        <f t="shared" si="146"/>
        <v>24967</v>
      </c>
      <c r="BR546" s="96">
        <f t="shared" si="147"/>
        <v>26250</v>
      </c>
      <c r="BS546" s="96">
        <f t="shared" si="148"/>
        <v>26250</v>
      </c>
      <c r="BT546" s="96">
        <f t="shared" si="149"/>
        <v>26250</v>
      </c>
      <c r="BU546" s="98">
        <f t="shared" si="150"/>
        <v>26250</v>
      </c>
      <c r="BV546" s="77">
        <f t="shared" si="151"/>
        <v>154934</v>
      </c>
      <c r="BW546" s="9"/>
      <c r="BX546" s="9"/>
      <c r="BY546" s="9"/>
      <c r="BZ546" s="9"/>
      <c r="CA546" s="9"/>
      <c r="CB546" s="9"/>
      <c r="CC546" s="9"/>
      <c r="CD546" s="9"/>
      <c r="CE546" s="9"/>
      <c r="CF546" s="9"/>
      <c r="CG546" s="9"/>
      <c r="CH546" s="9"/>
      <c r="CI546" s="9"/>
      <c r="CJ546" s="9"/>
      <c r="CK546" s="9"/>
      <c r="CL546" s="9"/>
      <c r="CM546" s="9"/>
      <c r="CN546" s="9"/>
      <c r="CO546" s="9"/>
      <c r="CP546" s="9"/>
    </row>
    <row r="547" spans="1:94" ht="20.25" hidden="1" customHeight="1" x14ac:dyDescent="0.35">
      <c r="A547" s="99">
        <v>525</v>
      </c>
      <c r="B547" s="99" t="s">
        <v>21</v>
      </c>
      <c r="C547" s="80" t="s">
        <v>381</v>
      </c>
      <c r="D547" s="80" t="str">
        <f t="shared" si="119"/>
        <v>REPUESTOS|FISIBLE DE AUTOMOCION MINI DE 2 A 30 AMPER</v>
      </c>
      <c r="E547" s="81" t="s">
        <v>84</v>
      </c>
      <c r="F547" s="82">
        <v>1</v>
      </c>
      <c r="G547" s="83">
        <v>1253.3973297559999</v>
      </c>
      <c r="H547" s="84">
        <f t="shared" ref="H547:H801" si="152">G547*1.19</f>
        <v>1491.5428224096397</v>
      </c>
      <c r="I547" s="84">
        <v>2248.07252032</v>
      </c>
      <c r="J547" s="84">
        <f t="shared" ref="J547:J801" si="153">I547*1.19</f>
        <v>2675.2062991807998</v>
      </c>
      <c r="K547" s="84">
        <v>0.91392000000000007</v>
      </c>
      <c r="L547" s="84">
        <f t="shared" ref="L547:L801" si="154">K547*1.19</f>
        <v>1.0875648</v>
      </c>
      <c r="M547" s="84">
        <v>3508.11456</v>
      </c>
      <c r="N547" s="84">
        <f t="shared" ref="N547:N801" si="155">M547*1.19</f>
        <v>4174.6563263999997</v>
      </c>
      <c r="O547" s="84">
        <v>1745.152</v>
      </c>
      <c r="P547" s="84">
        <f t="shared" ref="P547:P801" si="156">O547*1.19</f>
        <v>2076.7308800000001</v>
      </c>
      <c r="Q547" s="84"/>
      <c r="R547" s="84">
        <f t="shared" si="120"/>
        <v>0</v>
      </c>
      <c r="S547" s="86">
        <v>25000</v>
      </c>
      <c r="T547" s="87">
        <f t="shared" ref="T547:T801" si="157">S547*1.19</f>
        <v>29750</v>
      </c>
      <c r="U547" s="87">
        <v>25000</v>
      </c>
      <c r="V547" s="87">
        <f t="shared" ref="V547:V801" si="158">U547*1.19</f>
        <v>29750</v>
      </c>
      <c r="W547" s="87">
        <v>25000</v>
      </c>
      <c r="X547" s="87">
        <f t="shared" ref="X547:X801" si="159">W547*1.19</f>
        <v>29750</v>
      </c>
      <c r="Y547" s="88">
        <v>25000</v>
      </c>
      <c r="Z547" s="87">
        <f t="shared" si="118"/>
        <v>29750</v>
      </c>
      <c r="AA547" s="87">
        <v>25000</v>
      </c>
      <c r="AB547" s="87">
        <f t="shared" ref="AB547:AB801" si="160">AA547*1.19</f>
        <v>29750</v>
      </c>
      <c r="AC547" s="87">
        <v>35000</v>
      </c>
      <c r="AD547" s="87">
        <f t="shared" ref="AD547:AD801" si="161">AC547*1.19</f>
        <v>41650</v>
      </c>
      <c r="AE547" s="89">
        <v>27500</v>
      </c>
      <c r="AF547" s="90">
        <f t="shared" ref="AF547:AF801" si="162">AE547*1.19</f>
        <v>32725</v>
      </c>
      <c r="AG547" s="90">
        <v>27500</v>
      </c>
      <c r="AH547" s="90">
        <f t="shared" ref="AH547:AH801" si="163">AG547*1.19</f>
        <v>32725</v>
      </c>
      <c r="AI547" s="90">
        <v>27500</v>
      </c>
      <c r="AJ547" s="90">
        <f t="shared" ref="AJ547:AJ801" si="164">AI547*1.19</f>
        <v>32725</v>
      </c>
      <c r="AK547" s="90">
        <v>27500</v>
      </c>
      <c r="AL547" s="90">
        <f t="shared" ref="AL547:AL801" si="165">AK547*1.19</f>
        <v>32725</v>
      </c>
      <c r="AM547" s="90">
        <v>27500</v>
      </c>
      <c r="AN547" s="90">
        <f t="shared" ref="AN547:AN801" si="166">AM547*1.19</f>
        <v>32725</v>
      </c>
      <c r="AO547" s="90">
        <v>38500</v>
      </c>
      <c r="AP547" s="91">
        <f t="shared" ref="AP547:AP801" si="167">AO547*1.19</f>
        <v>45815</v>
      </c>
      <c r="AQ547" s="92">
        <f t="shared" si="121"/>
        <v>17917.799109918666</v>
      </c>
      <c r="AR547" s="93">
        <f t="shared" si="122"/>
        <v>21322.18094080321</v>
      </c>
      <c r="AS547" s="94">
        <f t="shared" si="123"/>
        <v>18249.357506773333</v>
      </c>
      <c r="AT547" s="94">
        <f t="shared" si="124"/>
        <v>21716.735433060265</v>
      </c>
      <c r="AU547" s="94">
        <f t="shared" si="125"/>
        <v>17500.304639999998</v>
      </c>
      <c r="AV547" s="94">
        <f t="shared" si="126"/>
        <v>20825.362521599996</v>
      </c>
      <c r="AW547" s="94">
        <f t="shared" si="127"/>
        <v>18669.371520000001</v>
      </c>
      <c r="AX547" s="94">
        <f t="shared" si="128"/>
        <v>22216.552108799999</v>
      </c>
      <c r="AY547" s="94">
        <f t="shared" si="129"/>
        <v>18081.717333333334</v>
      </c>
      <c r="AZ547" s="94">
        <f t="shared" si="130"/>
        <v>21517.243626666666</v>
      </c>
      <c r="BA547" s="94">
        <f t="shared" si="131"/>
        <v>36750</v>
      </c>
      <c r="BB547" s="95">
        <f t="shared" si="132"/>
        <v>43732.5</v>
      </c>
      <c r="BC547" s="23"/>
      <c r="BD547" s="96">
        <f t="shared" si="133"/>
        <v>3432</v>
      </c>
      <c r="BE547" s="96">
        <f t="shared" si="134"/>
        <v>5756</v>
      </c>
      <c r="BF547" s="96">
        <f t="shared" si="135"/>
        <v>3</v>
      </c>
      <c r="BG547" s="96">
        <f t="shared" si="136"/>
        <v>8301</v>
      </c>
      <c r="BH547" s="96">
        <f t="shared" si="137"/>
        <v>4620</v>
      </c>
      <c r="BI547" s="96">
        <f t="shared" si="138"/>
        <v>36667</v>
      </c>
      <c r="BJ547" s="97">
        <f t="shared" si="139"/>
        <v>17918</v>
      </c>
      <c r="BK547" s="96">
        <f t="shared" si="140"/>
        <v>18249</v>
      </c>
      <c r="BL547" s="96">
        <f t="shared" si="141"/>
        <v>17500</v>
      </c>
      <c r="BM547" s="96">
        <f t="shared" si="142"/>
        <v>18669</v>
      </c>
      <c r="BN547" s="96">
        <f t="shared" si="143"/>
        <v>18082</v>
      </c>
      <c r="BO547" s="96">
        <f t="shared" si="144"/>
        <v>36750</v>
      </c>
      <c r="BP547" s="97">
        <f t="shared" si="145"/>
        <v>26250</v>
      </c>
      <c r="BQ547" s="96">
        <f t="shared" si="146"/>
        <v>26250</v>
      </c>
      <c r="BR547" s="96">
        <f t="shared" si="147"/>
        <v>26250</v>
      </c>
      <c r="BS547" s="96">
        <f t="shared" si="148"/>
        <v>26250</v>
      </c>
      <c r="BT547" s="96">
        <f t="shared" si="149"/>
        <v>26250</v>
      </c>
      <c r="BU547" s="98">
        <f t="shared" si="150"/>
        <v>36750</v>
      </c>
      <c r="BV547" s="77">
        <f t="shared" si="151"/>
        <v>168000</v>
      </c>
      <c r="BW547" s="9"/>
      <c r="BX547" s="9"/>
      <c r="BY547" s="9"/>
      <c r="BZ547" s="9"/>
      <c r="CA547" s="9"/>
      <c r="CB547" s="9"/>
      <c r="CC547" s="9"/>
      <c r="CD547" s="9"/>
      <c r="CE547" s="9"/>
      <c r="CF547" s="9"/>
      <c r="CG547" s="9"/>
      <c r="CH547" s="9"/>
      <c r="CI547" s="9"/>
      <c r="CJ547" s="9"/>
      <c r="CK547" s="9"/>
      <c r="CL547" s="9"/>
      <c r="CM547" s="9"/>
      <c r="CN547" s="9"/>
      <c r="CO547" s="9"/>
      <c r="CP547" s="9"/>
    </row>
    <row r="548" spans="1:94" ht="20.25" hidden="1" customHeight="1" x14ac:dyDescent="0.35">
      <c r="A548" s="79">
        <v>526</v>
      </c>
      <c r="B548" s="79" t="s">
        <v>35</v>
      </c>
      <c r="C548" s="80" t="s">
        <v>382</v>
      </c>
      <c r="D548" s="80" t="str">
        <f t="shared" si="119"/>
        <v>MANO DE OBRA|FISIBLE MAXI DE 20 A 50 AMPER</v>
      </c>
      <c r="E548" s="81" t="s">
        <v>10</v>
      </c>
      <c r="F548" s="82">
        <v>1</v>
      </c>
      <c r="G548" s="83">
        <v>22400.144312213997</v>
      </c>
      <c r="H548" s="84">
        <f t="shared" si="152"/>
        <v>26656.171731534654</v>
      </c>
      <c r="I548" s="84">
        <v>22400.144312213997</v>
      </c>
      <c r="J548" s="84">
        <f t="shared" si="153"/>
        <v>26656.171731534654</v>
      </c>
      <c r="K548" s="84">
        <v>0.91392000000000007</v>
      </c>
      <c r="L548" s="84">
        <f t="shared" si="154"/>
        <v>1.0875648</v>
      </c>
      <c r="M548" s="84">
        <v>3199.0899200000003</v>
      </c>
      <c r="N548" s="84">
        <f t="shared" si="155"/>
        <v>3806.9170048000001</v>
      </c>
      <c r="O548" s="84">
        <v>1620.0320000000002</v>
      </c>
      <c r="P548" s="84">
        <f t="shared" si="156"/>
        <v>1927.83808</v>
      </c>
      <c r="Q548" s="84"/>
      <c r="R548" s="84">
        <f t="shared" si="120"/>
        <v>0</v>
      </c>
      <c r="S548" s="86">
        <v>25000</v>
      </c>
      <c r="T548" s="87">
        <f t="shared" si="157"/>
        <v>29750</v>
      </c>
      <c r="U548" s="87">
        <v>25000</v>
      </c>
      <c r="V548" s="87">
        <f t="shared" si="158"/>
        <v>29750</v>
      </c>
      <c r="W548" s="87">
        <v>25000</v>
      </c>
      <c r="X548" s="87">
        <f t="shared" si="159"/>
        <v>29750</v>
      </c>
      <c r="Y548" s="88">
        <v>25000</v>
      </c>
      <c r="Z548" s="87">
        <f t="shared" si="118"/>
        <v>29750</v>
      </c>
      <c r="AA548" s="87">
        <v>25000</v>
      </c>
      <c r="AB548" s="87">
        <f t="shared" si="160"/>
        <v>29750</v>
      </c>
      <c r="AC548" s="87">
        <v>25000</v>
      </c>
      <c r="AD548" s="87">
        <f t="shared" si="161"/>
        <v>29750</v>
      </c>
      <c r="AE548" s="89">
        <v>27500</v>
      </c>
      <c r="AF548" s="90">
        <f t="shared" si="162"/>
        <v>32725</v>
      </c>
      <c r="AG548" s="90">
        <v>27500</v>
      </c>
      <c r="AH548" s="90">
        <f t="shared" si="163"/>
        <v>32725</v>
      </c>
      <c r="AI548" s="90">
        <v>27500</v>
      </c>
      <c r="AJ548" s="90">
        <f t="shared" si="164"/>
        <v>32725</v>
      </c>
      <c r="AK548" s="90">
        <v>27500</v>
      </c>
      <c r="AL548" s="90">
        <f t="shared" si="165"/>
        <v>32725</v>
      </c>
      <c r="AM548" s="90">
        <v>27500</v>
      </c>
      <c r="AN548" s="90">
        <f t="shared" si="166"/>
        <v>32725</v>
      </c>
      <c r="AO548" s="90">
        <v>27500</v>
      </c>
      <c r="AP548" s="91">
        <f t="shared" si="167"/>
        <v>32725</v>
      </c>
      <c r="AQ548" s="92">
        <f t="shared" si="121"/>
        <v>24966.714770737995</v>
      </c>
      <c r="AR548" s="93">
        <f t="shared" si="122"/>
        <v>29710.390577178212</v>
      </c>
      <c r="AS548" s="94">
        <f t="shared" si="123"/>
        <v>24966.714770737995</v>
      </c>
      <c r="AT548" s="94">
        <f t="shared" si="124"/>
        <v>29710.390577178212</v>
      </c>
      <c r="AU548" s="94">
        <f t="shared" si="125"/>
        <v>17500.304639999998</v>
      </c>
      <c r="AV548" s="94">
        <f t="shared" si="126"/>
        <v>20825.362521599996</v>
      </c>
      <c r="AW548" s="94">
        <f t="shared" si="127"/>
        <v>18566.363306666666</v>
      </c>
      <c r="AX548" s="94">
        <f t="shared" si="128"/>
        <v>22093.972334933333</v>
      </c>
      <c r="AY548" s="94">
        <f t="shared" si="129"/>
        <v>18040.010666666665</v>
      </c>
      <c r="AZ548" s="94">
        <f t="shared" si="130"/>
        <v>21467.612693333329</v>
      </c>
      <c r="BA548" s="94">
        <f t="shared" si="131"/>
        <v>26250</v>
      </c>
      <c r="BB548" s="95">
        <f t="shared" si="132"/>
        <v>31237.5</v>
      </c>
      <c r="BC548" s="23"/>
      <c r="BD548" s="96">
        <f t="shared" si="133"/>
        <v>24792</v>
      </c>
      <c r="BE548" s="96">
        <f t="shared" si="134"/>
        <v>24792</v>
      </c>
      <c r="BF548" s="96">
        <f t="shared" si="135"/>
        <v>3</v>
      </c>
      <c r="BG548" s="96">
        <f t="shared" si="136"/>
        <v>7713</v>
      </c>
      <c r="BH548" s="96">
        <f t="shared" si="137"/>
        <v>4325</v>
      </c>
      <c r="BI548" s="96">
        <f t="shared" si="138"/>
        <v>26190</v>
      </c>
      <c r="BJ548" s="97">
        <f t="shared" si="139"/>
        <v>24967</v>
      </c>
      <c r="BK548" s="96">
        <f t="shared" si="140"/>
        <v>24967</v>
      </c>
      <c r="BL548" s="96">
        <f t="shared" si="141"/>
        <v>17500</v>
      </c>
      <c r="BM548" s="96">
        <f t="shared" si="142"/>
        <v>18566</v>
      </c>
      <c r="BN548" s="96">
        <f t="shared" si="143"/>
        <v>18040</v>
      </c>
      <c r="BO548" s="96">
        <f t="shared" si="144"/>
        <v>26250</v>
      </c>
      <c r="BP548" s="97">
        <f t="shared" si="145"/>
        <v>24967</v>
      </c>
      <c r="BQ548" s="96">
        <f t="shared" si="146"/>
        <v>24967</v>
      </c>
      <c r="BR548" s="96">
        <f t="shared" si="147"/>
        <v>26250</v>
      </c>
      <c r="BS548" s="96">
        <f t="shared" si="148"/>
        <v>26250</v>
      </c>
      <c r="BT548" s="96">
        <f t="shared" si="149"/>
        <v>26250</v>
      </c>
      <c r="BU548" s="98">
        <f t="shared" si="150"/>
        <v>26250</v>
      </c>
      <c r="BV548" s="77">
        <f t="shared" si="151"/>
        <v>154934</v>
      </c>
      <c r="BW548" s="9"/>
      <c r="BX548" s="9"/>
      <c r="BY548" s="9"/>
      <c r="BZ548" s="9"/>
      <c r="CA548" s="9"/>
      <c r="CB548" s="9"/>
      <c r="CC548" s="9"/>
      <c r="CD548" s="9"/>
      <c r="CE548" s="9"/>
      <c r="CF548" s="9"/>
      <c r="CG548" s="9"/>
      <c r="CH548" s="9"/>
      <c r="CI548" s="9"/>
      <c r="CJ548" s="9"/>
      <c r="CK548" s="9"/>
      <c r="CL548" s="9"/>
      <c r="CM548" s="9"/>
      <c r="CN548" s="9"/>
      <c r="CO548" s="9"/>
      <c r="CP548" s="9"/>
    </row>
    <row r="549" spans="1:94" ht="20.25" hidden="1" customHeight="1" x14ac:dyDescent="0.35">
      <c r="A549" s="99">
        <v>527</v>
      </c>
      <c r="B549" s="99" t="s">
        <v>21</v>
      </c>
      <c r="C549" s="80" t="s">
        <v>382</v>
      </c>
      <c r="D549" s="80" t="str">
        <f t="shared" si="119"/>
        <v>REPUESTOS|FISIBLE MAXI DE 20 A 50 AMPER</v>
      </c>
      <c r="E549" s="81" t="s">
        <v>84</v>
      </c>
      <c r="F549" s="82">
        <v>1</v>
      </c>
      <c r="G549" s="83">
        <v>1253.3973297559999</v>
      </c>
      <c r="H549" s="84">
        <f t="shared" si="152"/>
        <v>1491.5428224096397</v>
      </c>
      <c r="I549" s="84">
        <v>2248.07252032</v>
      </c>
      <c r="J549" s="84">
        <f t="shared" si="153"/>
        <v>2675.2062991807998</v>
      </c>
      <c r="K549" s="84">
        <v>0.91392000000000007</v>
      </c>
      <c r="L549" s="84">
        <f t="shared" si="154"/>
        <v>1.0875648</v>
      </c>
      <c r="M549" s="84">
        <v>3508.11456</v>
      </c>
      <c r="N549" s="84">
        <f t="shared" si="155"/>
        <v>4174.6563263999997</v>
      </c>
      <c r="O549" s="84">
        <v>1696.1920000000002</v>
      </c>
      <c r="P549" s="84">
        <f t="shared" si="156"/>
        <v>2018.4684800000002</v>
      </c>
      <c r="Q549" s="84"/>
      <c r="R549" s="84">
        <f t="shared" si="120"/>
        <v>0</v>
      </c>
      <c r="S549" s="86">
        <v>25000</v>
      </c>
      <c r="T549" s="87">
        <f t="shared" si="157"/>
        <v>29750</v>
      </c>
      <c r="U549" s="87">
        <v>25000</v>
      </c>
      <c r="V549" s="87">
        <f t="shared" si="158"/>
        <v>29750</v>
      </c>
      <c r="W549" s="87">
        <v>25000</v>
      </c>
      <c r="X549" s="87">
        <f t="shared" si="159"/>
        <v>29750</v>
      </c>
      <c r="Y549" s="88">
        <v>35000</v>
      </c>
      <c r="Z549" s="87">
        <f t="shared" si="118"/>
        <v>41650</v>
      </c>
      <c r="AA549" s="87">
        <v>35000</v>
      </c>
      <c r="AB549" s="87">
        <f t="shared" si="160"/>
        <v>41650</v>
      </c>
      <c r="AC549" s="87">
        <v>20000</v>
      </c>
      <c r="AD549" s="87">
        <f t="shared" si="161"/>
        <v>23800</v>
      </c>
      <c r="AE549" s="89">
        <v>27500</v>
      </c>
      <c r="AF549" s="90">
        <f t="shared" si="162"/>
        <v>32725</v>
      </c>
      <c r="AG549" s="90">
        <v>27500</v>
      </c>
      <c r="AH549" s="90">
        <f t="shared" si="163"/>
        <v>32725</v>
      </c>
      <c r="AI549" s="90">
        <v>27500</v>
      </c>
      <c r="AJ549" s="90">
        <f t="shared" si="164"/>
        <v>32725</v>
      </c>
      <c r="AK549" s="90">
        <v>38500</v>
      </c>
      <c r="AL549" s="90">
        <f t="shared" si="165"/>
        <v>45815</v>
      </c>
      <c r="AM549" s="90">
        <v>38500</v>
      </c>
      <c r="AN549" s="90">
        <f t="shared" si="166"/>
        <v>45815</v>
      </c>
      <c r="AO549" s="90">
        <v>22000</v>
      </c>
      <c r="AP549" s="91">
        <f t="shared" si="167"/>
        <v>26180</v>
      </c>
      <c r="AQ549" s="92">
        <f t="shared" si="121"/>
        <v>17917.799109918666</v>
      </c>
      <c r="AR549" s="93">
        <f t="shared" si="122"/>
        <v>21322.18094080321</v>
      </c>
      <c r="AS549" s="94">
        <f t="shared" si="123"/>
        <v>18249.357506773333</v>
      </c>
      <c r="AT549" s="94">
        <f t="shared" si="124"/>
        <v>21716.735433060265</v>
      </c>
      <c r="AU549" s="94">
        <f t="shared" si="125"/>
        <v>17500.304639999998</v>
      </c>
      <c r="AV549" s="94">
        <f t="shared" si="126"/>
        <v>20825.362521599996</v>
      </c>
      <c r="AW549" s="94">
        <f t="shared" si="127"/>
        <v>25669.371520000001</v>
      </c>
      <c r="AX549" s="94">
        <f t="shared" si="128"/>
        <v>30546.552108799999</v>
      </c>
      <c r="AY549" s="94">
        <f t="shared" si="129"/>
        <v>25065.397333333338</v>
      </c>
      <c r="AZ549" s="94">
        <f t="shared" si="130"/>
        <v>29827.82282666667</v>
      </c>
      <c r="BA549" s="94">
        <f t="shared" si="131"/>
        <v>21000</v>
      </c>
      <c r="BB549" s="95">
        <f t="shared" si="132"/>
        <v>24990</v>
      </c>
      <c r="BC549" s="23"/>
      <c r="BD549" s="96">
        <f t="shared" si="133"/>
        <v>3432</v>
      </c>
      <c r="BE549" s="96">
        <f t="shared" si="134"/>
        <v>5756</v>
      </c>
      <c r="BF549" s="96">
        <f t="shared" si="135"/>
        <v>3</v>
      </c>
      <c r="BG549" s="96">
        <f t="shared" si="136"/>
        <v>8834</v>
      </c>
      <c r="BH549" s="96">
        <f t="shared" si="137"/>
        <v>4658</v>
      </c>
      <c r="BI549" s="96">
        <f t="shared" si="138"/>
        <v>20952</v>
      </c>
      <c r="BJ549" s="97">
        <f t="shared" si="139"/>
        <v>17918</v>
      </c>
      <c r="BK549" s="96">
        <f t="shared" si="140"/>
        <v>18249</v>
      </c>
      <c r="BL549" s="96">
        <f t="shared" si="141"/>
        <v>17500</v>
      </c>
      <c r="BM549" s="96">
        <f t="shared" si="142"/>
        <v>25669</v>
      </c>
      <c r="BN549" s="96">
        <f t="shared" si="143"/>
        <v>25065</v>
      </c>
      <c r="BO549" s="96">
        <f t="shared" si="144"/>
        <v>21000</v>
      </c>
      <c r="BP549" s="97">
        <f t="shared" si="145"/>
        <v>26250</v>
      </c>
      <c r="BQ549" s="96">
        <f t="shared" si="146"/>
        <v>26250</v>
      </c>
      <c r="BR549" s="96">
        <f t="shared" si="147"/>
        <v>26250</v>
      </c>
      <c r="BS549" s="96">
        <f t="shared" si="148"/>
        <v>36750</v>
      </c>
      <c r="BT549" s="96">
        <f t="shared" si="149"/>
        <v>36750</v>
      </c>
      <c r="BU549" s="98">
        <f t="shared" si="150"/>
        <v>21000</v>
      </c>
      <c r="BV549" s="77">
        <f t="shared" si="151"/>
        <v>173250</v>
      </c>
      <c r="BW549" s="9"/>
      <c r="BX549" s="9"/>
      <c r="BY549" s="9"/>
      <c r="BZ549" s="9"/>
      <c r="CA549" s="9"/>
      <c r="CB549" s="9"/>
      <c r="CC549" s="9"/>
      <c r="CD549" s="9"/>
      <c r="CE549" s="9"/>
      <c r="CF549" s="9"/>
      <c r="CG549" s="9"/>
      <c r="CH549" s="9"/>
      <c r="CI549" s="9"/>
      <c r="CJ549" s="9"/>
      <c r="CK549" s="9"/>
      <c r="CL549" s="9"/>
      <c r="CM549" s="9"/>
      <c r="CN549" s="9"/>
      <c r="CO549" s="9"/>
      <c r="CP549" s="9"/>
    </row>
    <row r="550" spans="1:94" ht="20.25" hidden="1" customHeight="1" x14ac:dyDescent="0.35">
      <c r="A550" s="79">
        <v>528</v>
      </c>
      <c r="B550" s="79" t="s">
        <v>35</v>
      </c>
      <c r="C550" s="80" t="s">
        <v>383</v>
      </c>
      <c r="D550" s="80" t="str">
        <f t="shared" si="119"/>
        <v>MANO DE OBRA|FISIBLE MAXI DE 60 A 100 AMPER</v>
      </c>
      <c r="E550" s="81" t="s">
        <v>10</v>
      </c>
      <c r="F550" s="82">
        <v>1</v>
      </c>
      <c r="G550" s="83">
        <v>22400.144312213997</v>
      </c>
      <c r="H550" s="84">
        <f t="shared" si="152"/>
        <v>26656.171731534654</v>
      </c>
      <c r="I550" s="84">
        <v>22400.144312213997</v>
      </c>
      <c r="J550" s="84">
        <f t="shared" si="153"/>
        <v>26656.171731534654</v>
      </c>
      <c r="K550" s="84">
        <v>0.91392000000000007</v>
      </c>
      <c r="L550" s="84">
        <f t="shared" si="154"/>
        <v>1.0875648</v>
      </c>
      <c r="M550" s="84">
        <v>3199.0899200000003</v>
      </c>
      <c r="N550" s="84">
        <f t="shared" si="155"/>
        <v>3806.9170048000001</v>
      </c>
      <c r="O550" s="84">
        <v>1620.0320000000002</v>
      </c>
      <c r="P550" s="84">
        <f t="shared" si="156"/>
        <v>1927.83808</v>
      </c>
      <c r="Q550" s="84"/>
      <c r="R550" s="84">
        <f t="shared" si="120"/>
        <v>0</v>
      </c>
      <c r="S550" s="86">
        <v>25000</v>
      </c>
      <c r="T550" s="87">
        <f t="shared" si="157"/>
        <v>29750</v>
      </c>
      <c r="U550" s="87">
        <v>25000</v>
      </c>
      <c r="V550" s="87">
        <f t="shared" si="158"/>
        <v>29750</v>
      </c>
      <c r="W550" s="87">
        <v>25000</v>
      </c>
      <c r="X550" s="87">
        <f t="shared" si="159"/>
        <v>29750</v>
      </c>
      <c r="Y550" s="88">
        <v>25000</v>
      </c>
      <c r="Z550" s="87">
        <f t="shared" si="118"/>
        <v>29750</v>
      </c>
      <c r="AA550" s="87">
        <v>25000</v>
      </c>
      <c r="AB550" s="87">
        <f t="shared" si="160"/>
        <v>29750</v>
      </c>
      <c r="AC550" s="87">
        <v>25000</v>
      </c>
      <c r="AD550" s="87">
        <f t="shared" si="161"/>
        <v>29750</v>
      </c>
      <c r="AE550" s="89">
        <v>27500</v>
      </c>
      <c r="AF550" s="90">
        <f t="shared" si="162"/>
        <v>32725</v>
      </c>
      <c r="AG550" s="90">
        <v>27500</v>
      </c>
      <c r="AH550" s="90">
        <f t="shared" si="163"/>
        <v>32725</v>
      </c>
      <c r="AI550" s="90">
        <v>27500</v>
      </c>
      <c r="AJ550" s="90">
        <f t="shared" si="164"/>
        <v>32725</v>
      </c>
      <c r="AK550" s="90">
        <v>27500</v>
      </c>
      <c r="AL550" s="90">
        <f t="shared" si="165"/>
        <v>32725</v>
      </c>
      <c r="AM550" s="90">
        <v>27500</v>
      </c>
      <c r="AN550" s="90">
        <f t="shared" si="166"/>
        <v>32725</v>
      </c>
      <c r="AO550" s="90">
        <v>27500</v>
      </c>
      <c r="AP550" s="91">
        <f t="shared" si="167"/>
        <v>32725</v>
      </c>
      <c r="AQ550" s="92">
        <f t="shared" si="121"/>
        <v>24966.714770737995</v>
      </c>
      <c r="AR550" s="93">
        <f t="shared" si="122"/>
        <v>29710.390577178212</v>
      </c>
      <c r="AS550" s="94">
        <f t="shared" si="123"/>
        <v>24966.714770737995</v>
      </c>
      <c r="AT550" s="94">
        <f t="shared" si="124"/>
        <v>29710.390577178212</v>
      </c>
      <c r="AU550" s="94">
        <f t="shared" si="125"/>
        <v>17500.304639999998</v>
      </c>
      <c r="AV550" s="94">
        <f t="shared" si="126"/>
        <v>20825.362521599996</v>
      </c>
      <c r="AW550" s="94">
        <f t="shared" si="127"/>
        <v>18566.363306666666</v>
      </c>
      <c r="AX550" s="94">
        <f t="shared" si="128"/>
        <v>22093.972334933333</v>
      </c>
      <c r="AY550" s="94">
        <f t="shared" si="129"/>
        <v>18040.010666666665</v>
      </c>
      <c r="AZ550" s="94">
        <f t="shared" si="130"/>
        <v>21467.612693333329</v>
      </c>
      <c r="BA550" s="94">
        <f t="shared" si="131"/>
        <v>26250</v>
      </c>
      <c r="BB550" s="95">
        <f t="shared" si="132"/>
        <v>31237.5</v>
      </c>
      <c r="BC550" s="23"/>
      <c r="BD550" s="96">
        <f t="shared" si="133"/>
        <v>24792</v>
      </c>
      <c r="BE550" s="96">
        <f t="shared" si="134"/>
        <v>24792</v>
      </c>
      <c r="BF550" s="96">
        <f t="shared" si="135"/>
        <v>3</v>
      </c>
      <c r="BG550" s="96">
        <f t="shared" si="136"/>
        <v>7713</v>
      </c>
      <c r="BH550" s="96">
        <f t="shared" si="137"/>
        <v>4325</v>
      </c>
      <c r="BI550" s="96">
        <f t="shared" si="138"/>
        <v>26190</v>
      </c>
      <c r="BJ550" s="97">
        <f t="shared" si="139"/>
        <v>24967</v>
      </c>
      <c r="BK550" s="96">
        <f t="shared" si="140"/>
        <v>24967</v>
      </c>
      <c r="BL550" s="96">
        <f t="shared" si="141"/>
        <v>17500</v>
      </c>
      <c r="BM550" s="96">
        <f t="shared" si="142"/>
        <v>18566</v>
      </c>
      <c r="BN550" s="96">
        <f t="shared" si="143"/>
        <v>18040</v>
      </c>
      <c r="BO550" s="96">
        <f t="shared" si="144"/>
        <v>26250</v>
      </c>
      <c r="BP550" s="97">
        <f t="shared" si="145"/>
        <v>24967</v>
      </c>
      <c r="BQ550" s="96">
        <f t="shared" si="146"/>
        <v>24967</v>
      </c>
      <c r="BR550" s="96">
        <f t="shared" si="147"/>
        <v>26250</v>
      </c>
      <c r="BS550" s="96">
        <f t="shared" si="148"/>
        <v>26250</v>
      </c>
      <c r="BT550" s="96">
        <f t="shared" si="149"/>
        <v>26250</v>
      </c>
      <c r="BU550" s="98">
        <f t="shared" si="150"/>
        <v>26250</v>
      </c>
      <c r="BV550" s="77">
        <f t="shared" si="151"/>
        <v>154934</v>
      </c>
      <c r="BW550" s="9"/>
      <c r="BX550" s="9"/>
      <c r="BY550" s="9"/>
      <c r="BZ550" s="9"/>
      <c r="CA550" s="9"/>
      <c r="CB550" s="9"/>
      <c r="CC550" s="9"/>
      <c r="CD550" s="9"/>
      <c r="CE550" s="9"/>
      <c r="CF550" s="9"/>
      <c r="CG550" s="9"/>
      <c r="CH550" s="9"/>
      <c r="CI550" s="9"/>
      <c r="CJ550" s="9"/>
      <c r="CK550" s="9"/>
      <c r="CL550" s="9"/>
      <c r="CM550" s="9"/>
      <c r="CN550" s="9"/>
      <c r="CO550" s="9"/>
      <c r="CP550" s="9"/>
    </row>
    <row r="551" spans="1:94" ht="20.25" hidden="1" customHeight="1" x14ac:dyDescent="0.35">
      <c r="A551" s="99">
        <v>529</v>
      </c>
      <c r="B551" s="99" t="s">
        <v>21</v>
      </c>
      <c r="C551" s="80" t="s">
        <v>383</v>
      </c>
      <c r="D551" s="80" t="str">
        <f t="shared" si="119"/>
        <v>REPUESTOS|FISIBLE MAXI DE 60 A 100 AMPER</v>
      </c>
      <c r="E551" s="81" t="s">
        <v>84</v>
      </c>
      <c r="F551" s="82">
        <v>1</v>
      </c>
      <c r="G551" s="83">
        <v>1253.3973297559999</v>
      </c>
      <c r="H551" s="84">
        <f t="shared" si="152"/>
        <v>1491.5428224096397</v>
      </c>
      <c r="I551" s="84">
        <v>2248.07252032</v>
      </c>
      <c r="J551" s="84">
        <f t="shared" si="153"/>
        <v>2675.2062991807998</v>
      </c>
      <c r="K551" s="84">
        <v>0.91392000000000007</v>
      </c>
      <c r="L551" s="84">
        <f t="shared" si="154"/>
        <v>1.0875648</v>
      </c>
      <c r="M551" s="84">
        <v>3346.2854400000006</v>
      </c>
      <c r="N551" s="84">
        <f t="shared" si="155"/>
        <v>3982.0796736000007</v>
      </c>
      <c r="O551" s="84">
        <v>1647.2320000000002</v>
      </c>
      <c r="P551" s="84">
        <f t="shared" si="156"/>
        <v>1960.2060800000002</v>
      </c>
      <c r="Q551" s="84"/>
      <c r="R551" s="84">
        <f t="shared" si="120"/>
        <v>0</v>
      </c>
      <c r="S551" s="86">
        <v>25000</v>
      </c>
      <c r="T551" s="87">
        <f t="shared" si="157"/>
        <v>29750</v>
      </c>
      <c r="U551" s="87">
        <v>25000</v>
      </c>
      <c r="V551" s="87">
        <f t="shared" si="158"/>
        <v>29750</v>
      </c>
      <c r="W551" s="87">
        <v>25000</v>
      </c>
      <c r="X551" s="87">
        <f t="shared" si="159"/>
        <v>29750</v>
      </c>
      <c r="Y551" s="88">
        <v>12000</v>
      </c>
      <c r="Z551" s="87">
        <f t="shared" si="118"/>
        <v>14280</v>
      </c>
      <c r="AA551" s="87">
        <v>12000</v>
      </c>
      <c r="AB551" s="87">
        <f t="shared" si="160"/>
        <v>14280</v>
      </c>
      <c r="AC551" s="87">
        <v>20000</v>
      </c>
      <c r="AD551" s="87">
        <f t="shared" si="161"/>
        <v>23800</v>
      </c>
      <c r="AE551" s="89">
        <v>27500</v>
      </c>
      <c r="AF551" s="90">
        <f t="shared" si="162"/>
        <v>32725</v>
      </c>
      <c r="AG551" s="90">
        <v>27500</v>
      </c>
      <c r="AH551" s="90">
        <f t="shared" si="163"/>
        <v>32725</v>
      </c>
      <c r="AI551" s="90">
        <v>27500</v>
      </c>
      <c r="AJ551" s="90">
        <f t="shared" si="164"/>
        <v>32725</v>
      </c>
      <c r="AK551" s="90">
        <v>13200</v>
      </c>
      <c r="AL551" s="90">
        <f t="shared" si="165"/>
        <v>15708</v>
      </c>
      <c r="AM551" s="90">
        <v>13200</v>
      </c>
      <c r="AN551" s="90">
        <f t="shared" si="166"/>
        <v>15708</v>
      </c>
      <c r="AO551" s="90">
        <v>22000</v>
      </c>
      <c r="AP551" s="91">
        <f t="shared" si="167"/>
        <v>26180</v>
      </c>
      <c r="AQ551" s="92">
        <f t="shared" si="121"/>
        <v>17917.799109918666</v>
      </c>
      <c r="AR551" s="93">
        <f t="shared" si="122"/>
        <v>21322.18094080321</v>
      </c>
      <c r="AS551" s="94">
        <f t="shared" si="123"/>
        <v>18249.357506773333</v>
      </c>
      <c r="AT551" s="94">
        <f t="shared" si="124"/>
        <v>21716.735433060265</v>
      </c>
      <c r="AU551" s="94">
        <f t="shared" si="125"/>
        <v>17500.304639999998</v>
      </c>
      <c r="AV551" s="94">
        <f t="shared" si="126"/>
        <v>20825.362521599996</v>
      </c>
      <c r="AW551" s="94">
        <f t="shared" si="127"/>
        <v>9515.4284800000005</v>
      </c>
      <c r="AX551" s="94">
        <f t="shared" si="128"/>
        <v>11323.3598912</v>
      </c>
      <c r="AY551" s="94">
        <f t="shared" si="129"/>
        <v>8949.0773333333327</v>
      </c>
      <c r="AZ551" s="94">
        <f t="shared" si="130"/>
        <v>10649.402026666665</v>
      </c>
      <c r="BA551" s="94">
        <f t="shared" si="131"/>
        <v>21000</v>
      </c>
      <c r="BB551" s="95">
        <f t="shared" si="132"/>
        <v>24990</v>
      </c>
      <c r="BC551" s="23"/>
      <c r="BD551" s="96">
        <f t="shared" si="133"/>
        <v>3432</v>
      </c>
      <c r="BE551" s="96">
        <f t="shared" si="134"/>
        <v>5756</v>
      </c>
      <c r="BF551" s="96">
        <f t="shared" si="135"/>
        <v>3</v>
      </c>
      <c r="BG551" s="96">
        <f t="shared" si="136"/>
        <v>6551</v>
      </c>
      <c r="BH551" s="96">
        <f t="shared" si="137"/>
        <v>3916</v>
      </c>
      <c r="BI551" s="96">
        <f t="shared" si="138"/>
        <v>20952</v>
      </c>
      <c r="BJ551" s="97">
        <f t="shared" si="139"/>
        <v>17918</v>
      </c>
      <c r="BK551" s="96">
        <f t="shared" si="140"/>
        <v>18249</v>
      </c>
      <c r="BL551" s="96">
        <f t="shared" si="141"/>
        <v>17500</v>
      </c>
      <c r="BM551" s="96">
        <f t="shared" si="142"/>
        <v>9515</v>
      </c>
      <c r="BN551" s="96">
        <f t="shared" si="143"/>
        <v>8949</v>
      </c>
      <c r="BO551" s="96">
        <f t="shared" si="144"/>
        <v>21000</v>
      </c>
      <c r="BP551" s="97">
        <f t="shared" si="145"/>
        <v>26250</v>
      </c>
      <c r="BQ551" s="96">
        <f t="shared" si="146"/>
        <v>26250</v>
      </c>
      <c r="BR551" s="96">
        <f t="shared" si="147"/>
        <v>26250</v>
      </c>
      <c r="BS551" s="96">
        <f t="shared" si="148"/>
        <v>12600</v>
      </c>
      <c r="BT551" s="96">
        <f t="shared" si="149"/>
        <v>12600</v>
      </c>
      <c r="BU551" s="98">
        <f t="shared" si="150"/>
        <v>21000</v>
      </c>
      <c r="BV551" s="77">
        <f t="shared" si="151"/>
        <v>124950</v>
      </c>
      <c r="BW551" s="9"/>
      <c r="BX551" s="9"/>
      <c r="BY551" s="9"/>
      <c r="BZ551" s="9"/>
      <c r="CA551" s="9"/>
      <c r="CB551" s="9"/>
      <c r="CC551" s="9"/>
      <c r="CD551" s="9"/>
      <c r="CE551" s="9"/>
      <c r="CF551" s="9"/>
      <c r="CG551" s="9"/>
      <c r="CH551" s="9"/>
      <c r="CI551" s="9"/>
      <c r="CJ551" s="9"/>
      <c r="CK551" s="9"/>
      <c r="CL551" s="9"/>
      <c r="CM551" s="9"/>
      <c r="CN551" s="9"/>
      <c r="CO551" s="9"/>
      <c r="CP551" s="9"/>
    </row>
    <row r="552" spans="1:94" ht="20.25" hidden="1" customHeight="1" x14ac:dyDescent="0.35">
      <c r="A552" s="79">
        <v>530</v>
      </c>
      <c r="B552" s="79" t="s">
        <v>35</v>
      </c>
      <c r="C552" s="80" t="s">
        <v>384</v>
      </c>
      <c r="D552" s="80" t="str">
        <f t="shared" si="119"/>
        <v>MANO DE OBRA|FISIBLE MINI PERFIL BAJO DE 2 A 30 AMPER</v>
      </c>
      <c r="E552" s="81" t="s">
        <v>10</v>
      </c>
      <c r="F552" s="82">
        <v>1</v>
      </c>
      <c r="G552" s="83">
        <v>22400.144312213997</v>
      </c>
      <c r="H552" s="84">
        <f t="shared" si="152"/>
        <v>26656.171731534654</v>
      </c>
      <c r="I552" s="84">
        <v>22400.144312213997</v>
      </c>
      <c r="J552" s="84">
        <f t="shared" si="153"/>
        <v>26656.171731534654</v>
      </c>
      <c r="K552" s="84">
        <v>0.91392000000000007</v>
      </c>
      <c r="L552" s="84">
        <f t="shared" si="154"/>
        <v>1.0875648</v>
      </c>
      <c r="M552" s="84">
        <v>3199.0899200000003</v>
      </c>
      <c r="N552" s="84">
        <f t="shared" si="155"/>
        <v>3806.9170048000001</v>
      </c>
      <c r="O552" s="84">
        <v>1620.0320000000002</v>
      </c>
      <c r="P552" s="84">
        <f t="shared" si="156"/>
        <v>1927.83808</v>
      </c>
      <c r="Q552" s="84"/>
      <c r="R552" s="84">
        <f t="shared" si="120"/>
        <v>0</v>
      </c>
      <c r="S552" s="86">
        <v>25000</v>
      </c>
      <c r="T552" s="87">
        <f t="shared" si="157"/>
        <v>29750</v>
      </c>
      <c r="U552" s="87">
        <v>25000</v>
      </c>
      <c r="V552" s="87">
        <f t="shared" si="158"/>
        <v>29750</v>
      </c>
      <c r="W552" s="87">
        <v>25000</v>
      </c>
      <c r="X552" s="87">
        <f t="shared" si="159"/>
        <v>29750</v>
      </c>
      <c r="Y552" s="88">
        <v>25000</v>
      </c>
      <c r="Z552" s="87">
        <f t="shared" si="118"/>
        <v>29750</v>
      </c>
      <c r="AA552" s="87">
        <v>25000</v>
      </c>
      <c r="AB552" s="87">
        <f t="shared" si="160"/>
        <v>29750</v>
      </c>
      <c r="AC552" s="87">
        <v>25000</v>
      </c>
      <c r="AD552" s="87">
        <f t="shared" si="161"/>
        <v>29750</v>
      </c>
      <c r="AE552" s="89">
        <v>27500</v>
      </c>
      <c r="AF552" s="90">
        <f t="shared" si="162"/>
        <v>32725</v>
      </c>
      <c r="AG552" s="90">
        <v>27500</v>
      </c>
      <c r="AH552" s="90">
        <f t="shared" si="163"/>
        <v>32725</v>
      </c>
      <c r="AI552" s="90">
        <v>27500</v>
      </c>
      <c r="AJ552" s="90">
        <f t="shared" si="164"/>
        <v>32725</v>
      </c>
      <c r="AK552" s="90">
        <v>27500</v>
      </c>
      <c r="AL552" s="90">
        <f t="shared" si="165"/>
        <v>32725</v>
      </c>
      <c r="AM552" s="90">
        <v>27500</v>
      </c>
      <c r="AN552" s="90">
        <f t="shared" si="166"/>
        <v>32725</v>
      </c>
      <c r="AO552" s="90">
        <v>27500</v>
      </c>
      <c r="AP552" s="91">
        <f t="shared" si="167"/>
        <v>32725</v>
      </c>
      <c r="AQ552" s="92">
        <f t="shared" si="121"/>
        <v>24966.714770737995</v>
      </c>
      <c r="AR552" s="93">
        <f t="shared" si="122"/>
        <v>29710.390577178212</v>
      </c>
      <c r="AS552" s="94">
        <f t="shared" si="123"/>
        <v>24966.714770737995</v>
      </c>
      <c r="AT552" s="94">
        <f t="shared" si="124"/>
        <v>29710.390577178212</v>
      </c>
      <c r="AU552" s="94">
        <f t="shared" si="125"/>
        <v>17500.304639999998</v>
      </c>
      <c r="AV552" s="94">
        <f t="shared" si="126"/>
        <v>20825.362521599996</v>
      </c>
      <c r="AW552" s="94">
        <f t="shared" si="127"/>
        <v>18566.363306666666</v>
      </c>
      <c r="AX552" s="94">
        <f t="shared" si="128"/>
        <v>22093.972334933333</v>
      </c>
      <c r="AY552" s="94">
        <f t="shared" si="129"/>
        <v>18040.010666666665</v>
      </c>
      <c r="AZ552" s="94">
        <f t="shared" si="130"/>
        <v>21467.612693333329</v>
      </c>
      <c r="BA552" s="94">
        <f t="shared" si="131"/>
        <v>26250</v>
      </c>
      <c r="BB552" s="95">
        <f t="shared" si="132"/>
        <v>31237.5</v>
      </c>
      <c r="BC552" s="23"/>
      <c r="BD552" s="96">
        <f t="shared" si="133"/>
        <v>24792</v>
      </c>
      <c r="BE552" s="96">
        <f t="shared" si="134"/>
        <v>24792</v>
      </c>
      <c r="BF552" s="96">
        <f t="shared" si="135"/>
        <v>3</v>
      </c>
      <c r="BG552" s="96">
        <f t="shared" si="136"/>
        <v>7713</v>
      </c>
      <c r="BH552" s="96">
        <f t="shared" si="137"/>
        <v>4325</v>
      </c>
      <c r="BI552" s="96">
        <f t="shared" si="138"/>
        <v>26190</v>
      </c>
      <c r="BJ552" s="97">
        <f t="shared" si="139"/>
        <v>24967</v>
      </c>
      <c r="BK552" s="96">
        <f t="shared" si="140"/>
        <v>24967</v>
      </c>
      <c r="BL552" s="96">
        <f t="shared" si="141"/>
        <v>17500</v>
      </c>
      <c r="BM552" s="96">
        <f t="shared" si="142"/>
        <v>18566</v>
      </c>
      <c r="BN552" s="96">
        <f t="shared" si="143"/>
        <v>18040</v>
      </c>
      <c r="BO552" s="96">
        <f t="shared" si="144"/>
        <v>26250</v>
      </c>
      <c r="BP552" s="97">
        <f t="shared" si="145"/>
        <v>24967</v>
      </c>
      <c r="BQ552" s="96">
        <f t="shared" si="146"/>
        <v>24967</v>
      </c>
      <c r="BR552" s="96">
        <f t="shared" si="147"/>
        <v>26250</v>
      </c>
      <c r="BS552" s="96">
        <f t="shared" si="148"/>
        <v>26250</v>
      </c>
      <c r="BT552" s="96">
        <f t="shared" si="149"/>
        <v>26250</v>
      </c>
      <c r="BU552" s="98">
        <f t="shared" si="150"/>
        <v>26250</v>
      </c>
      <c r="BV552" s="77">
        <f t="shared" si="151"/>
        <v>154934</v>
      </c>
      <c r="BW552" s="9"/>
      <c r="BX552" s="9"/>
      <c r="BY552" s="9"/>
      <c r="BZ552" s="9"/>
      <c r="CA552" s="9"/>
      <c r="CB552" s="9"/>
      <c r="CC552" s="9"/>
      <c r="CD552" s="9"/>
      <c r="CE552" s="9"/>
      <c r="CF552" s="9"/>
      <c r="CG552" s="9"/>
      <c r="CH552" s="9"/>
      <c r="CI552" s="9"/>
      <c r="CJ552" s="9"/>
      <c r="CK552" s="9"/>
      <c r="CL552" s="9"/>
      <c r="CM552" s="9"/>
      <c r="CN552" s="9"/>
      <c r="CO552" s="9"/>
      <c r="CP552" s="9"/>
    </row>
    <row r="553" spans="1:94" ht="20.25" hidden="1" customHeight="1" x14ac:dyDescent="0.35">
      <c r="A553" s="99">
        <v>531</v>
      </c>
      <c r="B553" s="99" t="s">
        <v>21</v>
      </c>
      <c r="C553" s="80" t="s">
        <v>384</v>
      </c>
      <c r="D553" s="80" t="str">
        <f t="shared" si="119"/>
        <v>REPUESTOS|FISIBLE MINI PERFIL BAJO DE 2 A 30 AMPER</v>
      </c>
      <c r="E553" s="81" t="s">
        <v>84</v>
      </c>
      <c r="F553" s="82">
        <v>1</v>
      </c>
      <c r="G553" s="83">
        <v>1253.3973297559999</v>
      </c>
      <c r="H553" s="84">
        <f t="shared" si="152"/>
        <v>1491.5428224096397</v>
      </c>
      <c r="I553" s="84">
        <v>2248.07252032</v>
      </c>
      <c r="J553" s="84">
        <f t="shared" si="153"/>
        <v>2675.2062991807998</v>
      </c>
      <c r="K553" s="84">
        <v>0.91392000000000007</v>
      </c>
      <c r="L553" s="84">
        <f t="shared" si="154"/>
        <v>1.0875648</v>
      </c>
      <c r="M553" s="84">
        <v>3282.28928</v>
      </c>
      <c r="N553" s="84">
        <f t="shared" si="155"/>
        <v>3905.9242431999996</v>
      </c>
      <c r="O553" s="84">
        <v>1712.5120000000002</v>
      </c>
      <c r="P553" s="84">
        <f t="shared" si="156"/>
        <v>2037.8892800000001</v>
      </c>
      <c r="Q553" s="84"/>
      <c r="R553" s="84">
        <f t="shared" si="120"/>
        <v>0</v>
      </c>
      <c r="S553" s="86">
        <v>25000</v>
      </c>
      <c r="T553" s="87">
        <f t="shared" si="157"/>
        <v>29750</v>
      </c>
      <c r="U553" s="87">
        <v>25000</v>
      </c>
      <c r="V553" s="87">
        <f t="shared" si="158"/>
        <v>29750</v>
      </c>
      <c r="W553" s="87">
        <v>25000</v>
      </c>
      <c r="X553" s="87">
        <f t="shared" si="159"/>
        <v>29750</v>
      </c>
      <c r="Y553" s="88">
        <v>12000</v>
      </c>
      <c r="Z553" s="87">
        <f t="shared" si="118"/>
        <v>14280</v>
      </c>
      <c r="AA553" s="87">
        <v>125000</v>
      </c>
      <c r="AB553" s="87">
        <f t="shared" si="160"/>
        <v>148750</v>
      </c>
      <c r="AC553" s="87">
        <v>20000</v>
      </c>
      <c r="AD553" s="87">
        <f t="shared" si="161"/>
        <v>23800</v>
      </c>
      <c r="AE553" s="89">
        <v>27500</v>
      </c>
      <c r="AF553" s="90">
        <f t="shared" si="162"/>
        <v>32725</v>
      </c>
      <c r="AG553" s="90">
        <v>27500</v>
      </c>
      <c r="AH553" s="90">
        <f t="shared" si="163"/>
        <v>32725</v>
      </c>
      <c r="AI553" s="90">
        <v>27500</v>
      </c>
      <c r="AJ553" s="90">
        <f t="shared" si="164"/>
        <v>32725</v>
      </c>
      <c r="AK553" s="90">
        <v>13200</v>
      </c>
      <c r="AL553" s="90">
        <f t="shared" si="165"/>
        <v>15708</v>
      </c>
      <c r="AM553" s="90">
        <v>137500</v>
      </c>
      <c r="AN553" s="90">
        <f t="shared" si="166"/>
        <v>163625</v>
      </c>
      <c r="AO553" s="90">
        <v>22000</v>
      </c>
      <c r="AP553" s="91">
        <f t="shared" si="167"/>
        <v>26180</v>
      </c>
      <c r="AQ553" s="92">
        <f t="shared" si="121"/>
        <v>17917.799109918666</v>
      </c>
      <c r="AR553" s="93">
        <f t="shared" si="122"/>
        <v>21322.18094080321</v>
      </c>
      <c r="AS553" s="94">
        <f t="shared" si="123"/>
        <v>18249.357506773333</v>
      </c>
      <c r="AT553" s="94">
        <f t="shared" si="124"/>
        <v>21716.735433060265</v>
      </c>
      <c r="AU553" s="94">
        <f t="shared" si="125"/>
        <v>17500.304639999998</v>
      </c>
      <c r="AV553" s="94">
        <f t="shared" si="126"/>
        <v>20825.362521599996</v>
      </c>
      <c r="AW553" s="94">
        <f t="shared" si="127"/>
        <v>9494.096426666667</v>
      </c>
      <c r="AX553" s="94">
        <f t="shared" si="128"/>
        <v>11297.974747733333</v>
      </c>
      <c r="AY553" s="94">
        <f t="shared" si="129"/>
        <v>88070.837333333329</v>
      </c>
      <c r="AZ553" s="94">
        <f t="shared" si="130"/>
        <v>104804.29642666665</v>
      </c>
      <c r="BA553" s="94">
        <f t="shared" si="131"/>
        <v>21000</v>
      </c>
      <c r="BB553" s="95">
        <f t="shared" si="132"/>
        <v>24990</v>
      </c>
      <c r="BC553" s="23"/>
      <c r="BD553" s="96">
        <f t="shared" si="133"/>
        <v>3432</v>
      </c>
      <c r="BE553" s="96">
        <f t="shared" si="134"/>
        <v>5756</v>
      </c>
      <c r="BF553" s="96">
        <f t="shared" si="135"/>
        <v>3</v>
      </c>
      <c r="BG553" s="96">
        <f t="shared" si="136"/>
        <v>6469</v>
      </c>
      <c r="BH553" s="96">
        <f t="shared" si="137"/>
        <v>5007</v>
      </c>
      <c r="BI553" s="96">
        <f t="shared" si="138"/>
        <v>20952</v>
      </c>
      <c r="BJ553" s="97">
        <f t="shared" si="139"/>
        <v>17918</v>
      </c>
      <c r="BK553" s="96">
        <f t="shared" si="140"/>
        <v>18249</v>
      </c>
      <c r="BL553" s="96">
        <f t="shared" si="141"/>
        <v>17500</v>
      </c>
      <c r="BM553" s="96">
        <f t="shared" si="142"/>
        <v>9494</v>
      </c>
      <c r="BN553" s="96">
        <f t="shared" si="143"/>
        <v>88071</v>
      </c>
      <c r="BO553" s="96">
        <f t="shared" si="144"/>
        <v>21000</v>
      </c>
      <c r="BP553" s="97">
        <f t="shared" si="145"/>
        <v>26250</v>
      </c>
      <c r="BQ553" s="96">
        <f t="shared" si="146"/>
        <v>26250</v>
      </c>
      <c r="BR553" s="96">
        <f t="shared" si="147"/>
        <v>26250</v>
      </c>
      <c r="BS553" s="96">
        <f t="shared" si="148"/>
        <v>12600</v>
      </c>
      <c r="BT553" s="96">
        <f t="shared" si="149"/>
        <v>131250</v>
      </c>
      <c r="BU553" s="98">
        <f t="shared" si="150"/>
        <v>21000</v>
      </c>
      <c r="BV553" s="77">
        <f t="shared" si="151"/>
        <v>243600</v>
      </c>
      <c r="BW553" s="9"/>
      <c r="BX553" s="9"/>
      <c r="BY553" s="9"/>
      <c r="BZ553" s="9"/>
      <c r="CA553" s="9"/>
      <c r="CB553" s="9"/>
      <c r="CC553" s="9"/>
      <c r="CD553" s="9"/>
      <c r="CE553" s="9"/>
      <c r="CF553" s="9"/>
      <c r="CG553" s="9"/>
      <c r="CH553" s="9"/>
      <c r="CI553" s="9"/>
      <c r="CJ553" s="9"/>
      <c r="CK553" s="9"/>
      <c r="CL553" s="9"/>
      <c r="CM553" s="9"/>
      <c r="CN553" s="9"/>
      <c r="CO553" s="9"/>
      <c r="CP553" s="9"/>
    </row>
    <row r="554" spans="1:94" ht="20.25" hidden="1" customHeight="1" x14ac:dyDescent="0.35">
      <c r="A554" s="79">
        <v>532</v>
      </c>
      <c r="B554" s="79" t="s">
        <v>35</v>
      </c>
      <c r="C554" s="80" t="s">
        <v>385</v>
      </c>
      <c r="D554" s="80" t="str">
        <f t="shared" si="119"/>
        <v>MANO DE OBRA|FLASHER DIRECCIONALES</v>
      </c>
      <c r="E554" s="81" t="s">
        <v>10</v>
      </c>
      <c r="F554" s="82">
        <v>1</v>
      </c>
      <c r="G554" s="83">
        <v>67201.368899437002</v>
      </c>
      <c r="H554" s="84">
        <f t="shared" si="152"/>
        <v>79969.628990330035</v>
      </c>
      <c r="I554" s="84">
        <v>67201.368899437002</v>
      </c>
      <c r="J554" s="84">
        <f t="shared" si="153"/>
        <v>79969.628990330035</v>
      </c>
      <c r="K554" s="84">
        <v>0.91392000000000007</v>
      </c>
      <c r="L554" s="84">
        <f t="shared" si="154"/>
        <v>1.0875648</v>
      </c>
      <c r="M554" s="84">
        <v>7999.9987200000005</v>
      </c>
      <c r="N554" s="84">
        <f t="shared" si="155"/>
        <v>9519.9984767999995</v>
      </c>
      <c r="O554" s="84">
        <v>4052.8</v>
      </c>
      <c r="P554" s="84">
        <f t="shared" si="156"/>
        <v>4822.8320000000003</v>
      </c>
      <c r="Q554" s="84"/>
      <c r="R554" s="84">
        <f t="shared" si="120"/>
        <v>0</v>
      </c>
      <c r="S554" s="86">
        <v>25000</v>
      </c>
      <c r="T554" s="87">
        <f t="shared" si="157"/>
        <v>29750</v>
      </c>
      <c r="U554" s="87">
        <v>25000</v>
      </c>
      <c r="V554" s="87">
        <f t="shared" si="158"/>
        <v>29750</v>
      </c>
      <c r="W554" s="87">
        <v>25000</v>
      </c>
      <c r="X554" s="87">
        <f t="shared" si="159"/>
        <v>29750</v>
      </c>
      <c r="Y554" s="88">
        <v>25000</v>
      </c>
      <c r="Z554" s="87">
        <f t="shared" si="118"/>
        <v>29750</v>
      </c>
      <c r="AA554" s="87">
        <v>25000</v>
      </c>
      <c r="AB554" s="87">
        <f t="shared" si="160"/>
        <v>29750</v>
      </c>
      <c r="AC554" s="87">
        <v>25000</v>
      </c>
      <c r="AD554" s="87">
        <f t="shared" si="161"/>
        <v>29750</v>
      </c>
      <c r="AE554" s="89">
        <v>27500</v>
      </c>
      <c r="AF554" s="90">
        <f t="shared" si="162"/>
        <v>32725</v>
      </c>
      <c r="AG554" s="90">
        <v>27500</v>
      </c>
      <c r="AH554" s="90">
        <f t="shared" si="163"/>
        <v>32725</v>
      </c>
      <c r="AI554" s="90">
        <v>27500</v>
      </c>
      <c r="AJ554" s="90">
        <f t="shared" si="164"/>
        <v>32725</v>
      </c>
      <c r="AK554" s="90">
        <v>27500</v>
      </c>
      <c r="AL554" s="90">
        <f t="shared" si="165"/>
        <v>32725</v>
      </c>
      <c r="AM554" s="90">
        <v>27500</v>
      </c>
      <c r="AN554" s="90">
        <f t="shared" si="166"/>
        <v>32725</v>
      </c>
      <c r="AO554" s="90">
        <v>27500</v>
      </c>
      <c r="AP554" s="91">
        <f t="shared" si="167"/>
        <v>32725</v>
      </c>
      <c r="AQ554" s="92">
        <f t="shared" si="121"/>
        <v>39900.456299812337</v>
      </c>
      <c r="AR554" s="93">
        <f t="shared" si="122"/>
        <v>47481.542996776676</v>
      </c>
      <c r="AS554" s="94">
        <f t="shared" si="123"/>
        <v>39900.456299812337</v>
      </c>
      <c r="AT554" s="94">
        <f t="shared" si="124"/>
        <v>47481.542996776676</v>
      </c>
      <c r="AU554" s="94">
        <f t="shared" si="125"/>
        <v>17500.304639999998</v>
      </c>
      <c r="AV554" s="94">
        <f t="shared" si="126"/>
        <v>20825.362521599996</v>
      </c>
      <c r="AW554" s="94">
        <f t="shared" si="127"/>
        <v>20166.666240000002</v>
      </c>
      <c r="AX554" s="94">
        <f t="shared" si="128"/>
        <v>23998.332825600002</v>
      </c>
      <c r="AY554" s="94">
        <f t="shared" si="129"/>
        <v>18850.933333333334</v>
      </c>
      <c r="AZ554" s="94">
        <f t="shared" si="130"/>
        <v>22432.610666666667</v>
      </c>
      <c r="BA554" s="94">
        <f t="shared" si="131"/>
        <v>26250</v>
      </c>
      <c r="BB554" s="95">
        <f t="shared" si="132"/>
        <v>31237.5</v>
      </c>
      <c r="BC554" s="23"/>
      <c r="BD554" s="96">
        <f t="shared" si="133"/>
        <v>32879</v>
      </c>
      <c r="BE554" s="96">
        <f t="shared" si="134"/>
        <v>32879</v>
      </c>
      <c r="BF554" s="96">
        <f t="shared" si="135"/>
        <v>3</v>
      </c>
      <c r="BG554" s="96">
        <f t="shared" si="136"/>
        <v>14898</v>
      </c>
      <c r="BH554" s="96">
        <f t="shared" si="137"/>
        <v>9285</v>
      </c>
      <c r="BI554" s="96">
        <f t="shared" si="138"/>
        <v>26190</v>
      </c>
      <c r="BJ554" s="97">
        <f t="shared" si="139"/>
        <v>39900</v>
      </c>
      <c r="BK554" s="96">
        <f t="shared" si="140"/>
        <v>39900</v>
      </c>
      <c r="BL554" s="96">
        <f t="shared" si="141"/>
        <v>17500</v>
      </c>
      <c r="BM554" s="96">
        <f t="shared" si="142"/>
        <v>20167</v>
      </c>
      <c r="BN554" s="96">
        <f t="shared" si="143"/>
        <v>18851</v>
      </c>
      <c r="BO554" s="96">
        <f t="shared" si="144"/>
        <v>26250</v>
      </c>
      <c r="BP554" s="97">
        <f t="shared" si="145"/>
        <v>26250</v>
      </c>
      <c r="BQ554" s="96">
        <f t="shared" si="146"/>
        <v>26250</v>
      </c>
      <c r="BR554" s="96">
        <f t="shared" si="147"/>
        <v>26250</v>
      </c>
      <c r="BS554" s="96">
        <f t="shared" si="148"/>
        <v>26250</v>
      </c>
      <c r="BT554" s="96">
        <f t="shared" si="149"/>
        <v>26250</v>
      </c>
      <c r="BU554" s="98">
        <f t="shared" si="150"/>
        <v>26250</v>
      </c>
      <c r="BV554" s="77">
        <f t="shared" si="151"/>
        <v>157500</v>
      </c>
      <c r="BW554" s="9"/>
      <c r="BX554" s="9"/>
      <c r="BY554" s="9"/>
      <c r="BZ554" s="9"/>
      <c r="CA554" s="9"/>
      <c r="CB554" s="9"/>
      <c r="CC554" s="9"/>
      <c r="CD554" s="9"/>
      <c r="CE554" s="9"/>
      <c r="CF554" s="9"/>
      <c r="CG554" s="9"/>
      <c r="CH554" s="9"/>
      <c r="CI554" s="9"/>
      <c r="CJ554" s="9"/>
      <c r="CK554" s="9"/>
      <c r="CL554" s="9"/>
      <c r="CM554" s="9"/>
      <c r="CN554" s="9"/>
      <c r="CO554" s="9"/>
      <c r="CP554" s="9"/>
    </row>
    <row r="555" spans="1:94" ht="20.25" hidden="1" customHeight="1" x14ac:dyDescent="0.35">
      <c r="A555" s="99">
        <v>533</v>
      </c>
      <c r="B555" s="99" t="s">
        <v>21</v>
      </c>
      <c r="C555" s="80" t="s">
        <v>385</v>
      </c>
      <c r="D555" s="80" t="str">
        <f t="shared" si="119"/>
        <v>REPUESTOS|FLASHER DIRECCIONALES</v>
      </c>
      <c r="E555" s="81" t="s">
        <v>84</v>
      </c>
      <c r="F555" s="82">
        <v>1</v>
      </c>
      <c r="G555" s="83">
        <v>44143.231731011001</v>
      </c>
      <c r="H555" s="84">
        <f t="shared" si="152"/>
        <v>52530.445759903087</v>
      </c>
      <c r="I555" s="84">
        <v>47540.490382358999</v>
      </c>
      <c r="J555" s="84">
        <f t="shared" si="153"/>
        <v>56573.183555007206</v>
      </c>
      <c r="K555" s="84">
        <v>155125.02720000001</v>
      </c>
      <c r="L555" s="84">
        <f t="shared" si="154"/>
        <v>184598.78236800001</v>
      </c>
      <c r="M555" s="84">
        <v>30129.37472</v>
      </c>
      <c r="N555" s="84">
        <f t="shared" si="155"/>
        <v>35853.955916799998</v>
      </c>
      <c r="O555" s="84">
        <v>15283.136</v>
      </c>
      <c r="P555" s="84">
        <f t="shared" si="156"/>
        <v>18186.931840000001</v>
      </c>
      <c r="Q555" s="84"/>
      <c r="R555" s="84">
        <f t="shared" si="120"/>
        <v>0</v>
      </c>
      <c r="S555" s="86">
        <v>65000</v>
      </c>
      <c r="T555" s="87">
        <f t="shared" si="157"/>
        <v>77350</v>
      </c>
      <c r="U555" s="87">
        <v>65000</v>
      </c>
      <c r="V555" s="87">
        <f t="shared" si="158"/>
        <v>77350</v>
      </c>
      <c r="W555" s="87">
        <v>125000</v>
      </c>
      <c r="X555" s="87">
        <f t="shared" si="159"/>
        <v>148750</v>
      </c>
      <c r="Y555" s="88">
        <v>60000</v>
      </c>
      <c r="Z555" s="87">
        <f t="shared" si="118"/>
        <v>71400</v>
      </c>
      <c r="AA555" s="87">
        <v>450000</v>
      </c>
      <c r="AB555" s="87">
        <f t="shared" si="160"/>
        <v>535500</v>
      </c>
      <c r="AC555" s="87">
        <v>70000</v>
      </c>
      <c r="AD555" s="87">
        <f t="shared" si="161"/>
        <v>83300</v>
      </c>
      <c r="AE555" s="89">
        <v>71500</v>
      </c>
      <c r="AF555" s="90">
        <f t="shared" si="162"/>
        <v>85085</v>
      </c>
      <c r="AG555" s="90">
        <v>71500</v>
      </c>
      <c r="AH555" s="90">
        <f t="shared" si="163"/>
        <v>85085</v>
      </c>
      <c r="AI555" s="90">
        <v>137500</v>
      </c>
      <c r="AJ555" s="90">
        <f t="shared" si="164"/>
        <v>163625</v>
      </c>
      <c r="AK555" s="90">
        <v>66000</v>
      </c>
      <c r="AL555" s="90">
        <f t="shared" si="165"/>
        <v>78540</v>
      </c>
      <c r="AM555" s="90">
        <v>495000</v>
      </c>
      <c r="AN555" s="90">
        <f t="shared" si="166"/>
        <v>589050</v>
      </c>
      <c r="AO555" s="90">
        <v>77000</v>
      </c>
      <c r="AP555" s="91">
        <f t="shared" si="167"/>
        <v>91630</v>
      </c>
      <c r="AQ555" s="92">
        <f t="shared" si="121"/>
        <v>60214.410577003669</v>
      </c>
      <c r="AR555" s="93">
        <f t="shared" si="122"/>
        <v>71655.148586634357</v>
      </c>
      <c r="AS555" s="94">
        <f t="shared" si="123"/>
        <v>61346.830127453002</v>
      </c>
      <c r="AT555" s="94">
        <f t="shared" si="124"/>
        <v>73002.727851669071</v>
      </c>
      <c r="AU555" s="94">
        <f t="shared" si="125"/>
        <v>139208.34239999999</v>
      </c>
      <c r="AV555" s="94">
        <f t="shared" si="126"/>
        <v>165657.92745599998</v>
      </c>
      <c r="AW555" s="94">
        <f t="shared" si="127"/>
        <v>52043.124906666664</v>
      </c>
      <c r="AX555" s="94">
        <f t="shared" si="128"/>
        <v>61931.318638933328</v>
      </c>
      <c r="AY555" s="94">
        <f t="shared" si="129"/>
        <v>320094.37866666663</v>
      </c>
      <c r="AZ555" s="94">
        <f t="shared" si="130"/>
        <v>380912.31061333325</v>
      </c>
      <c r="BA555" s="94">
        <f t="shared" si="131"/>
        <v>73500</v>
      </c>
      <c r="BB555" s="95">
        <f t="shared" si="132"/>
        <v>87465</v>
      </c>
      <c r="BC555" s="23"/>
      <c r="BD555" s="96">
        <f t="shared" si="133"/>
        <v>57666</v>
      </c>
      <c r="BE555" s="96">
        <f t="shared" si="134"/>
        <v>59518</v>
      </c>
      <c r="BF555" s="96">
        <f t="shared" si="135"/>
        <v>138127</v>
      </c>
      <c r="BG555" s="96">
        <f t="shared" si="136"/>
        <v>46148</v>
      </c>
      <c r="BH555" s="96">
        <f t="shared" si="137"/>
        <v>43058</v>
      </c>
      <c r="BI555" s="96">
        <f t="shared" si="138"/>
        <v>73333</v>
      </c>
      <c r="BJ555" s="97">
        <f t="shared" si="139"/>
        <v>60214</v>
      </c>
      <c r="BK555" s="96">
        <f t="shared" si="140"/>
        <v>61347</v>
      </c>
      <c r="BL555" s="96">
        <f t="shared" si="141"/>
        <v>139208</v>
      </c>
      <c r="BM555" s="96">
        <f t="shared" si="142"/>
        <v>52043</v>
      </c>
      <c r="BN555" s="96">
        <f t="shared" si="143"/>
        <v>320094</v>
      </c>
      <c r="BO555" s="96">
        <f t="shared" si="144"/>
        <v>73500</v>
      </c>
      <c r="BP555" s="97">
        <f t="shared" si="145"/>
        <v>60214</v>
      </c>
      <c r="BQ555" s="96">
        <f t="shared" si="146"/>
        <v>61347</v>
      </c>
      <c r="BR555" s="96">
        <f t="shared" si="147"/>
        <v>139208</v>
      </c>
      <c r="BS555" s="96">
        <f t="shared" si="148"/>
        <v>63000</v>
      </c>
      <c r="BT555" s="96">
        <f t="shared" si="149"/>
        <v>472500</v>
      </c>
      <c r="BU555" s="98">
        <f t="shared" si="150"/>
        <v>73500</v>
      </c>
      <c r="BV555" s="77">
        <f t="shared" si="151"/>
        <v>869769</v>
      </c>
      <c r="BW555" s="9"/>
      <c r="BX555" s="9"/>
      <c r="BY555" s="9"/>
      <c r="BZ555" s="9"/>
      <c r="CA555" s="9"/>
      <c r="CB555" s="9"/>
      <c r="CC555" s="9"/>
      <c r="CD555" s="9"/>
      <c r="CE555" s="9"/>
      <c r="CF555" s="9"/>
      <c r="CG555" s="9"/>
      <c r="CH555" s="9"/>
      <c r="CI555" s="9"/>
      <c r="CJ555" s="9"/>
      <c r="CK555" s="9"/>
      <c r="CL555" s="9"/>
      <c r="CM555" s="9"/>
      <c r="CN555" s="9"/>
      <c r="CO555" s="9"/>
      <c r="CP555" s="9"/>
    </row>
    <row r="556" spans="1:94" ht="20.25" hidden="1" customHeight="1" x14ac:dyDescent="0.35">
      <c r="A556" s="79">
        <v>534</v>
      </c>
      <c r="B556" s="79" t="s">
        <v>35</v>
      </c>
      <c r="C556" s="80" t="s">
        <v>386</v>
      </c>
      <c r="D556" s="80" t="str">
        <f t="shared" si="119"/>
        <v>MANO DE OBRA|FLOTADOR TANQUE COMBUSTIBLE</v>
      </c>
      <c r="E556" s="81" t="s">
        <v>10</v>
      </c>
      <c r="F556" s="82">
        <v>1</v>
      </c>
      <c r="G556" s="83">
        <v>224003.337070384</v>
      </c>
      <c r="H556" s="84">
        <f t="shared" si="152"/>
        <v>266563.97111375694</v>
      </c>
      <c r="I556" s="84">
        <v>224003.337070384</v>
      </c>
      <c r="J556" s="84">
        <f t="shared" si="153"/>
        <v>266563.97111375694</v>
      </c>
      <c r="K556" s="84">
        <v>0.91392000000000007</v>
      </c>
      <c r="L556" s="84">
        <f t="shared" si="154"/>
        <v>1.0875648</v>
      </c>
      <c r="M556" s="84">
        <v>14.633599999999999</v>
      </c>
      <c r="N556" s="84">
        <f t="shared" si="155"/>
        <v>17.413983999999999</v>
      </c>
      <c r="O556" s="84">
        <v>10.88</v>
      </c>
      <c r="P556" s="84">
        <f t="shared" si="156"/>
        <v>12.9472</v>
      </c>
      <c r="Q556" s="84"/>
      <c r="R556" s="84">
        <f t="shared" si="120"/>
        <v>0</v>
      </c>
      <c r="S556" s="86">
        <v>132000</v>
      </c>
      <c r="T556" s="87">
        <f t="shared" si="157"/>
        <v>157080</v>
      </c>
      <c r="U556" s="87">
        <v>132000</v>
      </c>
      <c r="V556" s="87">
        <f t="shared" si="158"/>
        <v>157080</v>
      </c>
      <c r="W556" s="87">
        <v>132000</v>
      </c>
      <c r="X556" s="87">
        <f t="shared" si="159"/>
        <v>157080</v>
      </c>
      <c r="Y556" s="88">
        <v>132000</v>
      </c>
      <c r="Z556" s="87">
        <f t="shared" si="118"/>
        <v>157080</v>
      </c>
      <c r="AA556" s="87">
        <v>132000</v>
      </c>
      <c r="AB556" s="87">
        <f t="shared" si="160"/>
        <v>157080</v>
      </c>
      <c r="AC556" s="87">
        <v>132000</v>
      </c>
      <c r="AD556" s="87">
        <f t="shared" si="161"/>
        <v>157080</v>
      </c>
      <c r="AE556" s="89">
        <v>145200</v>
      </c>
      <c r="AF556" s="90">
        <f t="shared" si="162"/>
        <v>172788</v>
      </c>
      <c r="AG556" s="90">
        <v>145200</v>
      </c>
      <c r="AH556" s="90">
        <f t="shared" si="163"/>
        <v>172788</v>
      </c>
      <c r="AI556" s="90">
        <v>145200</v>
      </c>
      <c r="AJ556" s="90">
        <f t="shared" si="164"/>
        <v>172788</v>
      </c>
      <c r="AK556" s="90">
        <v>145200</v>
      </c>
      <c r="AL556" s="90">
        <f t="shared" si="165"/>
        <v>172788</v>
      </c>
      <c r="AM556" s="90">
        <v>145200</v>
      </c>
      <c r="AN556" s="90">
        <f t="shared" si="166"/>
        <v>172788</v>
      </c>
      <c r="AO556" s="90">
        <v>145200</v>
      </c>
      <c r="AP556" s="91">
        <f t="shared" si="167"/>
        <v>172788</v>
      </c>
      <c r="AQ556" s="92">
        <f t="shared" si="121"/>
        <v>167067.77902346133</v>
      </c>
      <c r="AR556" s="93">
        <f t="shared" si="122"/>
        <v>198810.65703791898</v>
      </c>
      <c r="AS556" s="94">
        <f t="shared" si="123"/>
        <v>167067.77902346133</v>
      </c>
      <c r="AT556" s="94">
        <f t="shared" si="124"/>
        <v>198810.65703791898</v>
      </c>
      <c r="AU556" s="94">
        <f t="shared" si="125"/>
        <v>92400.304639999988</v>
      </c>
      <c r="AV556" s="94">
        <f t="shared" si="126"/>
        <v>109956.36252159998</v>
      </c>
      <c r="AW556" s="94">
        <f t="shared" si="127"/>
        <v>92404.877866666662</v>
      </c>
      <c r="AX556" s="94">
        <f t="shared" si="128"/>
        <v>109961.80466133333</v>
      </c>
      <c r="AY556" s="94">
        <f t="shared" si="129"/>
        <v>92403.626666666663</v>
      </c>
      <c r="AZ556" s="94">
        <f t="shared" si="130"/>
        <v>109960.31573333332</v>
      </c>
      <c r="BA556" s="94">
        <f t="shared" si="131"/>
        <v>138600</v>
      </c>
      <c r="BB556" s="95">
        <f t="shared" si="132"/>
        <v>164934</v>
      </c>
      <c r="BC556" s="23"/>
      <c r="BD556" s="96">
        <f t="shared" si="133"/>
        <v>158503</v>
      </c>
      <c r="BE556" s="96">
        <f t="shared" si="134"/>
        <v>158503</v>
      </c>
      <c r="BF556" s="96">
        <f t="shared" si="135"/>
        <v>3</v>
      </c>
      <c r="BG556" s="96">
        <f t="shared" si="136"/>
        <v>44</v>
      </c>
      <c r="BH556" s="96">
        <f t="shared" si="137"/>
        <v>33</v>
      </c>
      <c r="BI556" s="96">
        <f t="shared" si="138"/>
        <v>138286</v>
      </c>
      <c r="BJ556" s="97">
        <f t="shared" si="139"/>
        <v>167068</v>
      </c>
      <c r="BK556" s="96">
        <f t="shared" si="140"/>
        <v>167068</v>
      </c>
      <c r="BL556" s="96">
        <f t="shared" si="141"/>
        <v>92400</v>
      </c>
      <c r="BM556" s="96">
        <f t="shared" si="142"/>
        <v>92405</v>
      </c>
      <c r="BN556" s="96">
        <f t="shared" si="143"/>
        <v>92404</v>
      </c>
      <c r="BO556" s="96">
        <f t="shared" si="144"/>
        <v>138600</v>
      </c>
      <c r="BP556" s="97">
        <f t="shared" si="145"/>
        <v>138600</v>
      </c>
      <c r="BQ556" s="96">
        <f t="shared" si="146"/>
        <v>138600</v>
      </c>
      <c r="BR556" s="96">
        <f t="shared" si="147"/>
        <v>138600</v>
      </c>
      <c r="BS556" s="96">
        <f t="shared" si="148"/>
        <v>138600</v>
      </c>
      <c r="BT556" s="96">
        <f t="shared" si="149"/>
        <v>138600</v>
      </c>
      <c r="BU556" s="98">
        <f t="shared" si="150"/>
        <v>138600</v>
      </c>
      <c r="BV556" s="77">
        <f t="shared" si="151"/>
        <v>831600</v>
      </c>
      <c r="BW556" s="9"/>
      <c r="BX556" s="9"/>
      <c r="BY556" s="9"/>
      <c r="BZ556" s="9"/>
      <c r="CA556" s="9"/>
      <c r="CB556" s="9"/>
      <c r="CC556" s="9"/>
      <c r="CD556" s="9"/>
      <c r="CE556" s="9"/>
      <c r="CF556" s="9"/>
      <c r="CG556" s="9"/>
      <c r="CH556" s="9"/>
      <c r="CI556" s="9"/>
      <c r="CJ556" s="9"/>
      <c r="CK556" s="9"/>
      <c r="CL556" s="9"/>
      <c r="CM556" s="9"/>
      <c r="CN556" s="9"/>
      <c r="CO556" s="9"/>
      <c r="CP556" s="9"/>
    </row>
    <row r="557" spans="1:94" ht="20.25" hidden="1" customHeight="1" x14ac:dyDescent="0.35">
      <c r="A557" s="99">
        <v>535</v>
      </c>
      <c r="B557" s="99" t="s">
        <v>21</v>
      </c>
      <c r="C557" s="80" t="s">
        <v>386</v>
      </c>
      <c r="D557" s="80" t="str">
        <f t="shared" si="119"/>
        <v>REPUESTOS|FLOTADOR TANQUE COMBUSTIBLE</v>
      </c>
      <c r="E557" s="81" t="s">
        <v>84</v>
      </c>
      <c r="F557" s="82">
        <v>1</v>
      </c>
      <c r="G557" s="83">
        <v>270798.19544493797</v>
      </c>
      <c r="H557" s="84">
        <f t="shared" si="152"/>
        <v>322249.8525794762</v>
      </c>
      <c r="I557" s="84">
        <v>354242.93437975203</v>
      </c>
      <c r="J557" s="84">
        <f t="shared" si="153"/>
        <v>421549.09191190492</v>
      </c>
      <c r="K557" s="84">
        <v>208585.14752000003</v>
      </c>
      <c r="L557" s="84">
        <f t="shared" si="154"/>
        <v>248216.32554880003</v>
      </c>
      <c r="M557" s="84">
        <v>18.289280000000002</v>
      </c>
      <c r="N557" s="84">
        <f t="shared" si="155"/>
        <v>21.764243199999999</v>
      </c>
      <c r="O557" s="84">
        <v>14.144000000000002</v>
      </c>
      <c r="P557" s="84">
        <f t="shared" si="156"/>
        <v>16.83136</v>
      </c>
      <c r="Q557" s="84"/>
      <c r="R557" s="84">
        <f t="shared" si="120"/>
        <v>0</v>
      </c>
      <c r="S557" s="86">
        <v>502000</v>
      </c>
      <c r="T557" s="87">
        <f t="shared" si="157"/>
        <v>597380</v>
      </c>
      <c r="U557" s="87">
        <v>502000</v>
      </c>
      <c r="V557" s="87">
        <f t="shared" si="158"/>
        <v>597380</v>
      </c>
      <c r="W557" s="87">
        <v>380000</v>
      </c>
      <c r="X557" s="87">
        <f t="shared" si="159"/>
        <v>452200</v>
      </c>
      <c r="Y557" s="88">
        <v>250000</v>
      </c>
      <c r="Z557" s="87">
        <f t="shared" si="118"/>
        <v>297500</v>
      </c>
      <c r="AA557" s="87">
        <v>600000</v>
      </c>
      <c r="AB557" s="87">
        <f t="shared" si="160"/>
        <v>714000</v>
      </c>
      <c r="AC557" s="87">
        <v>280000</v>
      </c>
      <c r="AD557" s="87">
        <f t="shared" si="161"/>
        <v>333200</v>
      </c>
      <c r="AE557" s="89">
        <v>552200</v>
      </c>
      <c r="AF557" s="90">
        <f t="shared" si="162"/>
        <v>657118</v>
      </c>
      <c r="AG557" s="90">
        <v>552200</v>
      </c>
      <c r="AH557" s="90">
        <f t="shared" si="163"/>
        <v>657118</v>
      </c>
      <c r="AI557" s="90">
        <v>418000</v>
      </c>
      <c r="AJ557" s="90">
        <f t="shared" si="164"/>
        <v>497420</v>
      </c>
      <c r="AK557" s="90">
        <v>275000</v>
      </c>
      <c r="AL557" s="90">
        <f t="shared" si="165"/>
        <v>327250</v>
      </c>
      <c r="AM557" s="90">
        <v>660000</v>
      </c>
      <c r="AN557" s="90">
        <f t="shared" si="166"/>
        <v>785400</v>
      </c>
      <c r="AO557" s="90">
        <v>308000</v>
      </c>
      <c r="AP557" s="91">
        <f t="shared" si="167"/>
        <v>366520</v>
      </c>
      <c r="AQ557" s="92">
        <f t="shared" si="121"/>
        <v>441666.06514831266</v>
      </c>
      <c r="AR557" s="93">
        <f t="shared" si="122"/>
        <v>525582.61752649199</v>
      </c>
      <c r="AS557" s="94">
        <f t="shared" si="123"/>
        <v>469480.97812658403</v>
      </c>
      <c r="AT557" s="94">
        <f t="shared" si="124"/>
        <v>558682.36397063499</v>
      </c>
      <c r="AU557" s="94">
        <f t="shared" si="125"/>
        <v>335528.38250666665</v>
      </c>
      <c r="AV557" s="94">
        <f t="shared" si="126"/>
        <v>399278.77518293331</v>
      </c>
      <c r="AW557" s="94">
        <f t="shared" si="127"/>
        <v>175006.09642666669</v>
      </c>
      <c r="AX557" s="94">
        <f t="shared" si="128"/>
        <v>208257.25474773336</v>
      </c>
      <c r="AY557" s="94">
        <f t="shared" si="129"/>
        <v>420004.71466666664</v>
      </c>
      <c r="AZ557" s="94">
        <f t="shared" si="130"/>
        <v>499805.6104533333</v>
      </c>
      <c r="BA557" s="94">
        <f t="shared" si="131"/>
        <v>294000</v>
      </c>
      <c r="BB557" s="95">
        <f t="shared" si="132"/>
        <v>349860</v>
      </c>
      <c r="BC557" s="23"/>
      <c r="BD557" s="96">
        <f t="shared" si="133"/>
        <v>400226</v>
      </c>
      <c r="BE557" s="96">
        <f t="shared" si="134"/>
        <v>452769</v>
      </c>
      <c r="BF557" s="96">
        <f t="shared" si="135"/>
        <v>305557</v>
      </c>
      <c r="BG557" s="96">
        <f t="shared" si="136"/>
        <v>55</v>
      </c>
      <c r="BH557" s="96">
        <f t="shared" si="137"/>
        <v>42</v>
      </c>
      <c r="BI557" s="96">
        <f t="shared" si="138"/>
        <v>293333</v>
      </c>
      <c r="BJ557" s="97">
        <f t="shared" si="139"/>
        <v>441666</v>
      </c>
      <c r="BK557" s="96">
        <f t="shared" si="140"/>
        <v>469481</v>
      </c>
      <c r="BL557" s="96">
        <f t="shared" si="141"/>
        <v>335528</v>
      </c>
      <c r="BM557" s="96">
        <f t="shared" si="142"/>
        <v>175006</v>
      </c>
      <c r="BN557" s="96">
        <f t="shared" si="143"/>
        <v>420005</v>
      </c>
      <c r="BO557" s="96">
        <f t="shared" si="144"/>
        <v>294000</v>
      </c>
      <c r="BP557" s="97">
        <f t="shared" si="145"/>
        <v>441666</v>
      </c>
      <c r="BQ557" s="96">
        <f t="shared" si="146"/>
        <v>469481</v>
      </c>
      <c r="BR557" s="96">
        <f t="shared" si="147"/>
        <v>335528</v>
      </c>
      <c r="BS557" s="96">
        <f t="shared" si="148"/>
        <v>262500</v>
      </c>
      <c r="BT557" s="96">
        <f t="shared" si="149"/>
        <v>630000</v>
      </c>
      <c r="BU557" s="98">
        <f t="shared" si="150"/>
        <v>294000</v>
      </c>
      <c r="BV557" s="77">
        <f t="shared" si="151"/>
        <v>2433175</v>
      </c>
      <c r="BW557" s="9"/>
      <c r="BX557" s="9"/>
      <c r="BY557" s="9"/>
      <c r="BZ557" s="9"/>
      <c r="CA557" s="9"/>
      <c r="CB557" s="9"/>
      <c r="CC557" s="9"/>
      <c r="CD557" s="9"/>
      <c r="CE557" s="9"/>
      <c r="CF557" s="9"/>
      <c r="CG557" s="9"/>
      <c r="CH557" s="9"/>
      <c r="CI557" s="9"/>
      <c r="CJ557" s="9"/>
      <c r="CK557" s="9"/>
      <c r="CL557" s="9"/>
      <c r="CM557" s="9"/>
      <c r="CN557" s="9"/>
      <c r="CO557" s="9"/>
      <c r="CP557" s="9"/>
    </row>
    <row r="558" spans="1:94" ht="20.25" hidden="1" customHeight="1" x14ac:dyDescent="0.35">
      <c r="A558" s="79">
        <v>536</v>
      </c>
      <c r="B558" s="79" t="s">
        <v>35</v>
      </c>
      <c r="C558" s="80" t="s">
        <v>387</v>
      </c>
      <c r="D558" s="80" t="str">
        <f t="shared" si="119"/>
        <v>MANO DE OBRA|FORMADOR DE EMPAQUES</v>
      </c>
      <c r="E558" s="81" t="s">
        <v>10</v>
      </c>
      <c r="F558" s="82">
        <v>1</v>
      </c>
      <c r="G558" s="83">
        <v>44800.299635755</v>
      </c>
      <c r="H558" s="84">
        <f t="shared" si="152"/>
        <v>53312.356566548449</v>
      </c>
      <c r="I558" s="84">
        <v>44800.299635755</v>
      </c>
      <c r="J558" s="84">
        <f t="shared" si="153"/>
        <v>53312.356566548449</v>
      </c>
      <c r="K558" s="84">
        <v>0.91392000000000007</v>
      </c>
      <c r="L558" s="84">
        <f t="shared" si="154"/>
        <v>1.0875648</v>
      </c>
      <c r="M558" s="84">
        <v>14.633599999999999</v>
      </c>
      <c r="N558" s="84">
        <f t="shared" si="155"/>
        <v>17.413983999999999</v>
      </c>
      <c r="O558" s="84">
        <v>10.88</v>
      </c>
      <c r="P558" s="84">
        <f t="shared" si="156"/>
        <v>12.9472</v>
      </c>
      <c r="Q558" s="84"/>
      <c r="R558" s="84">
        <f t="shared" si="120"/>
        <v>0</v>
      </c>
      <c r="S558" s="86">
        <v>262500</v>
      </c>
      <c r="T558" s="87">
        <f t="shared" si="157"/>
        <v>312375</v>
      </c>
      <c r="U558" s="87">
        <v>262500</v>
      </c>
      <c r="V558" s="87">
        <f t="shared" si="158"/>
        <v>312375</v>
      </c>
      <c r="W558" s="87">
        <v>262500</v>
      </c>
      <c r="X558" s="87">
        <f t="shared" si="159"/>
        <v>312375</v>
      </c>
      <c r="Y558" s="88">
        <v>262500</v>
      </c>
      <c r="Z558" s="87">
        <f t="shared" si="118"/>
        <v>312375</v>
      </c>
      <c r="AA558" s="87">
        <v>262500</v>
      </c>
      <c r="AB558" s="87">
        <f t="shared" si="160"/>
        <v>312375</v>
      </c>
      <c r="AC558" s="87">
        <v>262500</v>
      </c>
      <c r="AD558" s="87">
        <f t="shared" si="161"/>
        <v>312375</v>
      </c>
      <c r="AE558" s="89">
        <v>288800</v>
      </c>
      <c r="AF558" s="90">
        <f t="shared" si="162"/>
        <v>343672</v>
      </c>
      <c r="AG558" s="90">
        <v>288800</v>
      </c>
      <c r="AH558" s="90">
        <f t="shared" si="163"/>
        <v>343672</v>
      </c>
      <c r="AI558" s="90">
        <v>288800</v>
      </c>
      <c r="AJ558" s="90">
        <f t="shared" si="164"/>
        <v>343672</v>
      </c>
      <c r="AK558" s="90">
        <v>288800</v>
      </c>
      <c r="AL558" s="90">
        <f t="shared" si="165"/>
        <v>343672</v>
      </c>
      <c r="AM558" s="90">
        <v>288800</v>
      </c>
      <c r="AN558" s="90">
        <f t="shared" si="166"/>
        <v>343672</v>
      </c>
      <c r="AO558" s="90">
        <v>288800</v>
      </c>
      <c r="AP558" s="91">
        <f t="shared" si="167"/>
        <v>343672</v>
      </c>
      <c r="AQ558" s="92">
        <f t="shared" si="121"/>
        <v>198700.099878585</v>
      </c>
      <c r="AR558" s="93">
        <f t="shared" si="122"/>
        <v>236453.11885551614</v>
      </c>
      <c r="AS558" s="94">
        <f t="shared" si="123"/>
        <v>198700.099878585</v>
      </c>
      <c r="AT558" s="94">
        <f t="shared" si="124"/>
        <v>236453.11885551614</v>
      </c>
      <c r="AU558" s="94">
        <f t="shared" si="125"/>
        <v>183766.97130666664</v>
      </c>
      <c r="AV558" s="94">
        <f t="shared" si="126"/>
        <v>218682.69585493329</v>
      </c>
      <c r="AW558" s="94">
        <f t="shared" si="127"/>
        <v>183771.54453333336</v>
      </c>
      <c r="AX558" s="94">
        <f t="shared" si="128"/>
        <v>218688.1379946667</v>
      </c>
      <c r="AY558" s="94">
        <f t="shared" si="129"/>
        <v>183770.29333333333</v>
      </c>
      <c r="AZ558" s="94">
        <f t="shared" si="130"/>
        <v>218686.64906666667</v>
      </c>
      <c r="BA558" s="94">
        <f t="shared" si="131"/>
        <v>275650</v>
      </c>
      <c r="BB558" s="95">
        <f t="shared" si="132"/>
        <v>328023.5</v>
      </c>
      <c r="BC558" s="23"/>
      <c r="BD558" s="96">
        <f t="shared" si="133"/>
        <v>101374</v>
      </c>
      <c r="BE558" s="96">
        <f t="shared" si="134"/>
        <v>101374</v>
      </c>
      <c r="BF558" s="96">
        <f t="shared" si="135"/>
        <v>3</v>
      </c>
      <c r="BG558" s="96">
        <f t="shared" si="136"/>
        <v>44</v>
      </c>
      <c r="BH558" s="96">
        <f t="shared" si="137"/>
        <v>33</v>
      </c>
      <c r="BI558" s="96">
        <f t="shared" si="138"/>
        <v>275023</v>
      </c>
      <c r="BJ558" s="97">
        <f t="shared" si="139"/>
        <v>198700</v>
      </c>
      <c r="BK558" s="96">
        <f t="shared" si="140"/>
        <v>198700</v>
      </c>
      <c r="BL558" s="96">
        <f t="shared" si="141"/>
        <v>183767</v>
      </c>
      <c r="BM558" s="96">
        <f t="shared" si="142"/>
        <v>183772</v>
      </c>
      <c r="BN558" s="96">
        <f t="shared" si="143"/>
        <v>183770</v>
      </c>
      <c r="BO558" s="96">
        <f t="shared" si="144"/>
        <v>275650</v>
      </c>
      <c r="BP558" s="97">
        <f t="shared" si="145"/>
        <v>275650</v>
      </c>
      <c r="BQ558" s="96">
        <f t="shared" si="146"/>
        <v>275650</v>
      </c>
      <c r="BR558" s="96">
        <f t="shared" si="147"/>
        <v>275650</v>
      </c>
      <c r="BS558" s="96">
        <f t="shared" si="148"/>
        <v>275650</v>
      </c>
      <c r="BT558" s="96">
        <f t="shared" si="149"/>
        <v>275650</v>
      </c>
      <c r="BU558" s="98">
        <f t="shared" si="150"/>
        <v>275650</v>
      </c>
      <c r="BV558" s="77">
        <f t="shared" si="151"/>
        <v>1653900</v>
      </c>
      <c r="BW558" s="9"/>
      <c r="BX558" s="9"/>
      <c r="BY558" s="9"/>
      <c r="BZ558" s="9"/>
      <c r="CA558" s="9"/>
      <c r="CB558" s="9"/>
      <c r="CC558" s="9"/>
      <c r="CD558" s="9"/>
      <c r="CE558" s="9"/>
      <c r="CF558" s="9"/>
      <c r="CG558" s="9"/>
      <c r="CH558" s="9"/>
      <c r="CI558" s="9"/>
      <c r="CJ558" s="9"/>
      <c r="CK558" s="9"/>
      <c r="CL558" s="9"/>
      <c r="CM558" s="9"/>
      <c r="CN558" s="9"/>
      <c r="CO558" s="9"/>
      <c r="CP558" s="9"/>
    </row>
    <row r="559" spans="1:94" ht="20.25" hidden="1" customHeight="1" x14ac:dyDescent="0.35">
      <c r="A559" s="99">
        <v>537</v>
      </c>
      <c r="B559" s="99" t="s">
        <v>21</v>
      </c>
      <c r="C559" s="80" t="s">
        <v>387</v>
      </c>
      <c r="D559" s="80" t="str">
        <f t="shared" si="119"/>
        <v>REPUESTOS|FORMADOR DE EMPAQUES</v>
      </c>
      <c r="E559" s="81" t="s">
        <v>84</v>
      </c>
      <c r="F559" s="82">
        <v>1</v>
      </c>
      <c r="G559" s="83">
        <v>25675.023075283996</v>
      </c>
      <c r="H559" s="84">
        <f t="shared" si="152"/>
        <v>30553.277459587953</v>
      </c>
      <c r="I559" s="84">
        <v>25675.023075283996</v>
      </c>
      <c r="J559" s="84">
        <f t="shared" si="153"/>
        <v>30553.277459587953</v>
      </c>
      <c r="K559" s="84">
        <v>0.91392000000000007</v>
      </c>
      <c r="L559" s="84">
        <f t="shared" si="154"/>
        <v>1.0875648</v>
      </c>
      <c r="M559" s="84">
        <v>18.289280000000002</v>
      </c>
      <c r="N559" s="84">
        <f t="shared" si="155"/>
        <v>21.764243199999999</v>
      </c>
      <c r="O559" s="84">
        <v>14.144000000000002</v>
      </c>
      <c r="P559" s="84">
        <f t="shared" si="156"/>
        <v>16.83136</v>
      </c>
      <c r="Q559" s="84"/>
      <c r="R559" s="84">
        <f t="shared" si="120"/>
        <v>0</v>
      </c>
      <c r="S559" s="86"/>
      <c r="T559" s="87">
        <f t="shared" si="157"/>
        <v>0</v>
      </c>
      <c r="U559" s="87"/>
      <c r="V559" s="87">
        <f t="shared" si="158"/>
        <v>0</v>
      </c>
      <c r="W559" s="87">
        <v>480000</v>
      </c>
      <c r="X559" s="87">
        <f t="shared" si="159"/>
        <v>571200</v>
      </c>
      <c r="Y559" s="88">
        <v>170000</v>
      </c>
      <c r="Z559" s="87">
        <f t="shared" si="118"/>
        <v>202300</v>
      </c>
      <c r="AA559" s="87">
        <v>60000</v>
      </c>
      <c r="AB559" s="87">
        <f t="shared" si="160"/>
        <v>71400</v>
      </c>
      <c r="AC559" s="87">
        <v>100000</v>
      </c>
      <c r="AD559" s="87">
        <f t="shared" si="161"/>
        <v>119000</v>
      </c>
      <c r="AE559" s="89"/>
      <c r="AF559" s="90">
        <f t="shared" si="162"/>
        <v>0</v>
      </c>
      <c r="AG559" s="90"/>
      <c r="AH559" s="90">
        <f t="shared" si="163"/>
        <v>0</v>
      </c>
      <c r="AI559" s="90">
        <v>528000</v>
      </c>
      <c r="AJ559" s="90">
        <f t="shared" si="164"/>
        <v>628320</v>
      </c>
      <c r="AK559" s="90">
        <v>187000</v>
      </c>
      <c r="AL559" s="90">
        <f t="shared" si="165"/>
        <v>222530</v>
      </c>
      <c r="AM559" s="90">
        <v>66000</v>
      </c>
      <c r="AN559" s="90">
        <f t="shared" si="166"/>
        <v>78540</v>
      </c>
      <c r="AO559" s="90">
        <v>110000</v>
      </c>
      <c r="AP559" s="91">
        <f t="shared" si="167"/>
        <v>130900</v>
      </c>
      <c r="AQ559" s="92">
        <f t="shared" si="121"/>
        <v>25675.023075283996</v>
      </c>
      <c r="AR559" s="93">
        <f t="shared" si="122"/>
        <v>30553.277459587953</v>
      </c>
      <c r="AS559" s="94">
        <f t="shared" si="123"/>
        <v>25675.023075283996</v>
      </c>
      <c r="AT559" s="94">
        <f t="shared" si="124"/>
        <v>30553.277459587953</v>
      </c>
      <c r="AU559" s="94">
        <f t="shared" si="125"/>
        <v>336000.30463999999</v>
      </c>
      <c r="AV559" s="94">
        <f t="shared" si="126"/>
        <v>399840.36252159998</v>
      </c>
      <c r="AW559" s="94">
        <f t="shared" si="127"/>
        <v>119006.09642666667</v>
      </c>
      <c r="AX559" s="94">
        <f t="shared" si="128"/>
        <v>141617.25474773333</v>
      </c>
      <c r="AY559" s="94">
        <f t="shared" si="129"/>
        <v>42004.714666666667</v>
      </c>
      <c r="AZ559" s="94">
        <f t="shared" si="130"/>
        <v>49985.610453333335</v>
      </c>
      <c r="BA559" s="94">
        <f t="shared" si="131"/>
        <v>105000</v>
      </c>
      <c r="BB559" s="95">
        <f t="shared" si="132"/>
        <v>124950</v>
      </c>
      <c r="BC559" s="23"/>
      <c r="BD559" s="96">
        <f t="shared" si="133"/>
        <v>25675</v>
      </c>
      <c r="BE559" s="96">
        <f t="shared" si="134"/>
        <v>25675</v>
      </c>
      <c r="BF559" s="96">
        <f t="shared" si="135"/>
        <v>3</v>
      </c>
      <c r="BG559" s="96">
        <f t="shared" si="136"/>
        <v>55</v>
      </c>
      <c r="BH559" s="96">
        <f t="shared" si="137"/>
        <v>42</v>
      </c>
      <c r="BI559" s="96">
        <f t="shared" si="138"/>
        <v>104762</v>
      </c>
      <c r="BJ559" s="97">
        <f t="shared" si="139"/>
        <v>25675</v>
      </c>
      <c r="BK559" s="96">
        <f t="shared" si="140"/>
        <v>25675</v>
      </c>
      <c r="BL559" s="96">
        <f t="shared" si="141"/>
        <v>336000</v>
      </c>
      <c r="BM559" s="96">
        <f t="shared" si="142"/>
        <v>119006</v>
      </c>
      <c r="BN559" s="96">
        <f t="shared" si="143"/>
        <v>42005</v>
      </c>
      <c r="BO559" s="96">
        <f t="shared" si="144"/>
        <v>105000</v>
      </c>
      <c r="BP559" s="97">
        <f t="shared" si="145"/>
        <v>0</v>
      </c>
      <c r="BQ559" s="96">
        <f t="shared" si="146"/>
        <v>0</v>
      </c>
      <c r="BR559" s="96">
        <f t="shared" si="147"/>
        <v>504000</v>
      </c>
      <c r="BS559" s="96">
        <f t="shared" si="148"/>
        <v>178500</v>
      </c>
      <c r="BT559" s="96">
        <f t="shared" si="149"/>
        <v>63000</v>
      </c>
      <c r="BU559" s="98">
        <f t="shared" si="150"/>
        <v>105000</v>
      </c>
      <c r="BV559" s="77">
        <f t="shared" si="151"/>
        <v>850500</v>
      </c>
      <c r="BW559" s="9"/>
      <c r="BX559" s="9"/>
      <c r="BY559" s="9"/>
      <c r="BZ559" s="9"/>
      <c r="CA559" s="9"/>
      <c r="CB559" s="9"/>
      <c r="CC559" s="9"/>
      <c r="CD559" s="9"/>
      <c r="CE559" s="9"/>
      <c r="CF559" s="9"/>
      <c r="CG559" s="9"/>
      <c r="CH559" s="9"/>
      <c r="CI559" s="9"/>
      <c r="CJ559" s="9"/>
      <c r="CK559" s="9"/>
      <c r="CL559" s="9"/>
      <c r="CM559" s="9"/>
      <c r="CN559" s="9"/>
      <c r="CO559" s="9"/>
      <c r="CP559" s="9"/>
    </row>
    <row r="560" spans="1:94" ht="20.25" hidden="1" customHeight="1" x14ac:dyDescent="0.35">
      <c r="A560" s="79">
        <v>538</v>
      </c>
      <c r="B560" s="79" t="s">
        <v>35</v>
      </c>
      <c r="C560" s="80" t="s">
        <v>388</v>
      </c>
      <c r="D560" s="80" t="str">
        <f t="shared" si="119"/>
        <v>MANO DE OBRA|FORRO TIMON</v>
      </c>
      <c r="E560" s="81" t="s">
        <v>10</v>
      </c>
      <c r="F560" s="82">
        <v>1</v>
      </c>
      <c r="G560" s="83">
        <v>22400.144312213997</v>
      </c>
      <c r="H560" s="84">
        <f t="shared" si="152"/>
        <v>26656.171731534654</v>
      </c>
      <c r="I560" s="84">
        <v>22400.144312213997</v>
      </c>
      <c r="J560" s="84">
        <f t="shared" si="153"/>
        <v>26656.171731534654</v>
      </c>
      <c r="K560" s="84">
        <v>0.91392000000000007</v>
      </c>
      <c r="L560" s="84">
        <f t="shared" si="154"/>
        <v>1.0875648</v>
      </c>
      <c r="M560" s="84">
        <v>14.633599999999999</v>
      </c>
      <c r="N560" s="84">
        <f t="shared" si="155"/>
        <v>17.413983999999999</v>
      </c>
      <c r="O560" s="84">
        <v>10.88</v>
      </c>
      <c r="P560" s="84">
        <f t="shared" si="156"/>
        <v>12.9472</v>
      </c>
      <c r="Q560" s="84"/>
      <c r="R560" s="84">
        <f t="shared" si="120"/>
        <v>0</v>
      </c>
      <c r="S560" s="86">
        <v>175000</v>
      </c>
      <c r="T560" s="87">
        <f t="shared" si="157"/>
        <v>208250</v>
      </c>
      <c r="U560" s="87">
        <v>175000</v>
      </c>
      <c r="V560" s="87">
        <f t="shared" si="158"/>
        <v>208250</v>
      </c>
      <c r="W560" s="87">
        <v>175000</v>
      </c>
      <c r="X560" s="87">
        <f t="shared" si="159"/>
        <v>208250</v>
      </c>
      <c r="Y560" s="88">
        <v>175000</v>
      </c>
      <c r="Z560" s="87">
        <f t="shared" si="118"/>
        <v>208250</v>
      </c>
      <c r="AA560" s="87">
        <v>175000</v>
      </c>
      <c r="AB560" s="87">
        <f t="shared" si="160"/>
        <v>208250</v>
      </c>
      <c r="AC560" s="87">
        <v>175000</v>
      </c>
      <c r="AD560" s="87">
        <f t="shared" si="161"/>
        <v>208250</v>
      </c>
      <c r="AE560" s="89">
        <v>192500</v>
      </c>
      <c r="AF560" s="90">
        <f t="shared" si="162"/>
        <v>229075</v>
      </c>
      <c r="AG560" s="90">
        <v>192500</v>
      </c>
      <c r="AH560" s="90">
        <f t="shared" si="163"/>
        <v>229075</v>
      </c>
      <c r="AI560" s="90">
        <v>192500</v>
      </c>
      <c r="AJ560" s="90">
        <f t="shared" si="164"/>
        <v>229075</v>
      </c>
      <c r="AK560" s="90">
        <v>192500</v>
      </c>
      <c r="AL560" s="90">
        <f t="shared" si="165"/>
        <v>229075</v>
      </c>
      <c r="AM560" s="90">
        <v>192500</v>
      </c>
      <c r="AN560" s="90">
        <f t="shared" si="166"/>
        <v>229075</v>
      </c>
      <c r="AO560" s="90">
        <v>192500</v>
      </c>
      <c r="AP560" s="91">
        <f t="shared" si="167"/>
        <v>229075</v>
      </c>
      <c r="AQ560" s="92">
        <f t="shared" si="121"/>
        <v>129966.71477073799</v>
      </c>
      <c r="AR560" s="93">
        <f t="shared" si="122"/>
        <v>154660.39057717822</v>
      </c>
      <c r="AS560" s="94">
        <f t="shared" si="123"/>
        <v>129966.71477073799</v>
      </c>
      <c r="AT560" s="94">
        <f t="shared" si="124"/>
        <v>154660.39057717822</v>
      </c>
      <c r="AU560" s="94">
        <f t="shared" si="125"/>
        <v>122500.30463999999</v>
      </c>
      <c r="AV560" s="94">
        <f t="shared" si="126"/>
        <v>145775.36252159998</v>
      </c>
      <c r="AW560" s="94">
        <f t="shared" si="127"/>
        <v>122504.87786666666</v>
      </c>
      <c r="AX560" s="94">
        <f t="shared" si="128"/>
        <v>145780.80466133333</v>
      </c>
      <c r="AY560" s="94">
        <f t="shared" si="129"/>
        <v>122503.62666666666</v>
      </c>
      <c r="AZ560" s="94">
        <f t="shared" si="130"/>
        <v>145779.31573333332</v>
      </c>
      <c r="BA560" s="94">
        <f t="shared" si="131"/>
        <v>183750</v>
      </c>
      <c r="BB560" s="95">
        <f t="shared" si="132"/>
        <v>218662.5</v>
      </c>
      <c r="BC560" s="23"/>
      <c r="BD560" s="96">
        <f t="shared" si="133"/>
        <v>54004</v>
      </c>
      <c r="BE560" s="96">
        <f t="shared" si="134"/>
        <v>54004</v>
      </c>
      <c r="BF560" s="96">
        <f t="shared" si="135"/>
        <v>3</v>
      </c>
      <c r="BG560" s="96">
        <f t="shared" si="136"/>
        <v>44</v>
      </c>
      <c r="BH560" s="96">
        <f t="shared" si="137"/>
        <v>33</v>
      </c>
      <c r="BI560" s="96">
        <f t="shared" si="138"/>
        <v>183333</v>
      </c>
      <c r="BJ560" s="97">
        <f t="shared" si="139"/>
        <v>129967</v>
      </c>
      <c r="BK560" s="96">
        <f t="shared" si="140"/>
        <v>129967</v>
      </c>
      <c r="BL560" s="96">
        <f t="shared" si="141"/>
        <v>122500</v>
      </c>
      <c r="BM560" s="96">
        <f t="shared" si="142"/>
        <v>122505</v>
      </c>
      <c r="BN560" s="96">
        <f t="shared" si="143"/>
        <v>122504</v>
      </c>
      <c r="BO560" s="96">
        <f t="shared" si="144"/>
        <v>183750</v>
      </c>
      <c r="BP560" s="97">
        <f t="shared" si="145"/>
        <v>183750</v>
      </c>
      <c r="BQ560" s="96">
        <f t="shared" si="146"/>
        <v>183750</v>
      </c>
      <c r="BR560" s="96">
        <f t="shared" si="147"/>
        <v>183750</v>
      </c>
      <c r="BS560" s="96">
        <f t="shared" si="148"/>
        <v>183750</v>
      </c>
      <c r="BT560" s="96">
        <f t="shared" si="149"/>
        <v>183750</v>
      </c>
      <c r="BU560" s="98">
        <f t="shared" si="150"/>
        <v>183750</v>
      </c>
      <c r="BV560" s="77">
        <f t="shared" si="151"/>
        <v>1102500</v>
      </c>
      <c r="BW560" s="9"/>
      <c r="BX560" s="9"/>
      <c r="BY560" s="9"/>
      <c r="BZ560" s="9"/>
      <c r="CA560" s="9"/>
      <c r="CB560" s="9"/>
      <c r="CC560" s="9"/>
      <c r="CD560" s="9"/>
      <c r="CE560" s="9"/>
      <c r="CF560" s="9"/>
      <c r="CG560" s="9"/>
      <c r="CH560" s="9"/>
      <c r="CI560" s="9"/>
      <c r="CJ560" s="9"/>
      <c r="CK560" s="9"/>
      <c r="CL560" s="9"/>
      <c r="CM560" s="9"/>
      <c r="CN560" s="9"/>
      <c r="CO560" s="9"/>
      <c r="CP560" s="9"/>
    </row>
    <row r="561" spans="1:94" ht="20.25" hidden="1" customHeight="1" x14ac:dyDescent="0.35">
      <c r="A561" s="99">
        <v>539</v>
      </c>
      <c r="B561" s="99" t="s">
        <v>21</v>
      </c>
      <c r="C561" s="80" t="s">
        <v>388</v>
      </c>
      <c r="D561" s="80" t="str">
        <f t="shared" si="119"/>
        <v>REPUESTOS|FORRO TIMON</v>
      </c>
      <c r="E561" s="81" t="s">
        <v>84</v>
      </c>
      <c r="F561" s="82">
        <v>1</v>
      </c>
      <c r="G561" s="83">
        <v>35052.214091848997</v>
      </c>
      <c r="H561" s="84">
        <f t="shared" si="152"/>
        <v>41712.134769300304</v>
      </c>
      <c r="I561" s="84">
        <v>60258.231716221999</v>
      </c>
      <c r="J561" s="84">
        <f t="shared" si="153"/>
        <v>71707.295742304181</v>
      </c>
      <c r="K561" s="84">
        <v>203657.13856000002</v>
      </c>
      <c r="L561" s="84">
        <f t="shared" si="154"/>
        <v>242351.9948864</v>
      </c>
      <c r="M561" s="84">
        <v>20.11712</v>
      </c>
      <c r="N561" s="84">
        <f t="shared" si="155"/>
        <v>23.939372799999997</v>
      </c>
      <c r="O561" s="84">
        <v>14.144000000000002</v>
      </c>
      <c r="P561" s="84">
        <f t="shared" si="156"/>
        <v>16.83136</v>
      </c>
      <c r="Q561" s="84"/>
      <c r="R561" s="84">
        <f t="shared" si="120"/>
        <v>0</v>
      </c>
      <c r="S561" s="86">
        <v>100000</v>
      </c>
      <c r="T561" s="87">
        <f t="shared" si="157"/>
        <v>119000</v>
      </c>
      <c r="U561" s="87">
        <v>100000</v>
      </c>
      <c r="V561" s="87">
        <f t="shared" si="158"/>
        <v>119000</v>
      </c>
      <c r="W561" s="87">
        <v>380000</v>
      </c>
      <c r="X561" s="87">
        <f t="shared" si="159"/>
        <v>452200</v>
      </c>
      <c r="Y561" s="88">
        <v>170000</v>
      </c>
      <c r="Z561" s="87">
        <f t="shared" si="118"/>
        <v>202300</v>
      </c>
      <c r="AA561" s="87">
        <v>150000</v>
      </c>
      <c r="AB561" s="87">
        <f t="shared" si="160"/>
        <v>178500</v>
      </c>
      <c r="AC561" s="87">
        <v>251000</v>
      </c>
      <c r="AD561" s="87">
        <f t="shared" si="161"/>
        <v>298690</v>
      </c>
      <c r="AE561" s="89">
        <v>110000</v>
      </c>
      <c r="AF561" s="90">
        <f t="shared" si="162"/>
        <v>130900</v>
      </c>
      <c r="AG561" s="90">
        <v>110000</v>
      </c>
      <c r="AH561" s="90">
        <f t="shared" si="163"/>
        <v>130900</v>
      </c>
      <c r="AI561" s="90">
        <v>418000</v>
      </c>
      <c r="AJ561" s="90">
        <f t="shared" si="164"/>
        <v>497420</v>
      </c>
      <c r="AK561" s="90">
        <v>187000</v>
      </c>
      <c r="AL561" s="90">
        <f t="shared" si="165"/>
        <v>222530</v>
      </c>
      <c r="AM561" s="90">
        <v>165000</v>
      </c>
      <c r="AN561" s="90">
        <f t="shared" si="166"/>
        <v>196350</v>
      </c>
      <c r="AO561" s="90">
        <v>276100</v>
      </c>
      <c r="AP561" s="91">
        <f t="shared" si="167"/>
        <v>328559</v>
      </c>
      <c r="AQ561" s="92">
        <f t="shared" si="121"/>
        <v>81684.071363949668</v>
      </c>
      <c r="AR561" s="93">
        <f t="shared" si="122"/>
        <v>97204.044923100097</v>
      </c>
      <c r="AS561" s="94">
        <f t="shared" si="123"/>
        <v>90086.077238740676</v>
      </c>
      <c r="AT561" s="94">
        <f t="shared" si="124"/>
        <v>107202.4319141014</v>
      </c>
      <c r="AU561" s="94">
        <f t="shared" si="125"/>
        <v>333885.71285333333</v>
      </c>
      <c r="AV561" s="94">
        <f t="shared" si="126"/>
        <v>397323.99829546665</v>
      </c>
      <c r="AW561" s="94">
        <f t="shared" si="127"/>
        <v>119006.70570666667</v>
      </c>
      <c r="AX561" s="94">
        <f t="shared" si="128"/>
        <v>141617.97979093334</v>
      </c>
      <c r="AY561" s="94">
        <f t="shared" si="129"/>
        <v>105004.71466666665</v>
      </c>
      <c r="AZ561" s="94">
        <f t="shared" si="130"/>
        <v>124955.61045333331</v>
      </c>
      <c r="BA561" s="94">
        <f t="shared" si="131"/>
        <v>263550</v>
      </c>
      <c r="BB561" s="95">
        <f t="shared" si="132"/>
        <v>313624.5</v>
      </c>
      <c r="BC561" s="23"/>
      <c r="BD561" s="96">
        <f t="shared" si="133"/>
        <v>62999</v>
      </c>
      <c r="BE561" s="96">
        <f t="shared" si="134"/>
        <v>84066</v>
      </c>
      <c r="BF561" s="96">
        <f t="shared" si="135"/>
        <v>301989</v>
      </c>
      <c r="BG561" s="96">
        <f t="shared" si="136"/>
        <v>60</v>
      </c>
      <c r="BH561" s="96">
        <f t="shared" si="137"/>
        <v>42</v>
      </c>
      <c r="BI561" s="96">
        <f t="shared" si="138"/>
        <v>262952</v>
      </c>
      <c r="BJ561" s="97">
        <f t="shared" si="139"/>
        <v>81684</v>
      </c>
      <c r="BK561" s="96">
        <f t="shared" si="140"/>
        <v>90086</v>
      </c>
      <c r="BL561" s="96">
        <f t="shared" si="141"/>
        <v>333886</v>
      </c>
      <c r="BM561" s="96">
        <f t="shared" si="142"/>
        <v>119007</v>
      </c>
      <c r="BN561" s="96">
        <f t="shared" si="143"/>
        <v>105005</v>
      </c>
      <c r="BO561" s="96">
        <f t="shared" si="144"/>
        <v>263550</v>
      </c>
      <c r="BP561" s="97">
        <f t="shared" si="145"/>
        <v>105000</v>
      </c>
      <c r="BQ561" s="96">
        <f t="shared" si="146"/>
        <v>90086</v>
      </c>
      <c r="BR561" s="96">
        <f t="shared" si="147"/>
        <v>333886</v>
      </c>
      <c r="BS561" s="96">
        <f t="shared" si="148"/>
        <v>178500</v>
      </c>
      <c r="BT561" s="96">
        <f t="shared" si="149"/>
        <v>157500</v>
      </c>
      <c r="BU561" s="98">
        <f t="shared" si="150"/>
        <v>263550</v>
      </c>
      <c r="BV561" s="77">
        <f t="shared" si="151"/>
        <v>1128522</v>
      </c>
      <c r="BW561" s="9"/>
      <c r="BX561" s="9"/>
      <c r="BY561" s="9"/>
      <c r="BZ561" s="9"/>
      <c r="CA561" s="9"/>
      <c r="CB561" s="9"/>
      <c r="CC561" s="9"/>
      <c r="CD561" s="9"/>
      <c r="CE561" s="9"/>
      <c r="CF561" s="9"/>
      <c r="CG561" s="9"/>
      <c r="CH561" s="9"/>
      <c r="CI561" s="9"/>
      <c r="CJ561" s="9"/>
      <c r="CK561" s="9"/>
      <c r="CL561" s="9"/>
      <c r="CM561" s="9"/>
      <c r="CN561" s="9"/>
      <c r="CO561" s="9"/>
      <c r="CP561" s="9"/>
    </row>
    <row r="562" spans="1:94" ht="20.25" hidden="1" customHeight="1" x14ac:dyDescent="0.35">
      <c r="A562" s="79">
        <v>540</v>
      </c>
      <c r="B562" s="79" t="s">
        <v>35</v>
      </c>
      <c r="C562" s="80" t="s">
        <v>389</v>
      </c>
      <c r="D562" s="80" t="str">
        <f t="shared" si="119"/>
        <v>MANO DE OBRA|FORROS SILLAS</v>
      </c>
      <c r="E562" s="81" t="s">
        <v>10</v>
      </c>
      <c r="F562" s="82">
        <v>1</v>
      </c>
      <c r="G562" s="83">
        <v>44800.299635755</v>
      </c>
      <c r="H562" s="84">
        <f t="shared" si="152"/>
        <v>53312.356566548449</v>
      </c>
      <c r="I562" s="84">
        <v>44800.299635755</v>
      </c>
      <c r="J562" s="84">
        <f t="shared" si="153"/>
        <v>53312.356566548449</v>
      </c>
      <c r="K562" s="84">
        <v>0.91392000000000007</v>
      </c>
      <c r="L562" s="84">
        <f t="shared" si="154"/>
        <v>1.0875648</v>
      </c>
      <c r="M562" s="84">
        <v>14.633599999999999</v>
      </c>
      <c r="N562" s="84">
        <f t="shared" si="155"/>
        <v>17.413983999999999</v>
      </c>
      <c r="O562" s="84">
        <v>10.88</v>
      </c>
      <c r="P562" s="84">
        <f t="shared" si="156"/>
        <v>12.9472</v>
      </c>
      <c r="Q562" s="84"/>
      <c r="R562" s="84">
        <f t="shared" si="120"/>
        <v>0</v>
      </c>
      <c r="S562" s="86">
        <v>262500</v>
      </c>
      <c r="T562" s="87">
        <f t="shared" si="157"/>
        <v>312375</v>
      </c>
      <c r="U562" s="87">
        <v>262500</v>
      </c>
      <c r="V562" s="87">
        <f t="shared" si="158"/>
        <v>312375</v>
      </c>
      <c r="W562" s="87">
        <v>262500</v>
      </c>
      <c r="X562" s="87">
        <f t="shared" si="159"/>
        <v>312375</v>
      </c>
      <c r="Y562" s="88">
        <v>262500</v>
      </c>
      <c r="Z562" s="87">
        <f t="shared" si="118"/>
        <v>312375</v>
      </c>
      <c r="AA562" s="87">
        <v>262500</v>
      </c>
      <c r="AB562" s="87">
        <f t="shared" si="160"/>
        <v>312375</v>
      </c>
      <c r="AC562" s="87">
        <v>262500</v>
      </c>
      <c r="AD562" s="87">
        <f t="shared" si="161"/>
        <v>312375</v>
      </c>
      <c r="AE562" s="89">
        <v>288800</v>
      </c>
      <c r="AF562" s="90">
        <f t="shared" si="162"/>
        <v>343672</v>
      </c>
      <c r="AG562" s="90">
        <v>288800</v>
      </c>
      <c r="AH562" s="90">
        <f t="shared" si="163"/>
        <v>343672</v>
      </c>
      <c r="AI562" s="90">
        <v>288800</v>
      </c>
      <c r="AJ562" s="90">
        <f t="shared" si="164"/>
        <v>343672</v>
      </c>
      <c r="AK562" s="90">
        <v>288800</v>
      </c>
      <c r="AL562" s="90">
        <f t="shared" si="165"/>
        <v>343672</v>
      </c>
      <c r="AM562" s="90">
        <v>288800</v>
      </c>
      <c r="AN562" s="90">
        <f t="shared" si="166"/>
        <v>343672</v>
      </c>
      <c r="AO562" s="90">
        <v>288800</v>
      </c>
      <c r="AP562" s="91">
        <f t="shared" si="167"/>
        <v>343672</v>
      </c>
      <c r="AQ562" s="92">
        <f t="shared" si="121"/>
        <v>198700.099878585</v>
      </c>
      <c r="AR562" s="93">
        <f t="shared" si="122"/>
        <v>236453.11885551614</v>
      </c>
      <c r="AS562" s="94">
        <f t="shared" si="123"/>
        <v>198700.099878585</v>
      </c>
      <c r="AT562" s="94">
        <f t="shared" si="124"/>
        <v>236453.11885551614</v>
      </c>
      <c r="AU562" s="94">
        <f t="shared" si="125"/>
        <v>183766.97130666664</v>
      </c>
      <c r="AV562" s="94">
        <f t="shared" si="126"/>
        <v>218682.69585493329</v>
      </c>
      <c r="AW562" s="94">
        <f t="shared" si="127"/>
        <v>183771.54453333336</v>
      </c>
      <c r="AX562" s="94">
        <f t="shared" si="128"/>
        <v>218688.1379946667</v>
      </c>
      <c r="AY562" s="94">
        <f t="shared" si="129"/>
        <v>183770.29333333333</v>
      </c>
      <c r="AZ562" s="94">
        <f t="shared" si="130"/>
        <v>218686.64906666667</v>
      </c>
      <c r="BA562" s="94">
        <f t="shared" si="131"/>
        <v>275650</v>
      </c>
      <c r="BB562" s="95">
        <f t="shared" si="132"/>
        <v>328023.5</v>
      </c>
      <c r="BC562" s="23"/>
      <c r="BD562" s="96">
        <f t="shared" si="133"/>
        <v>101374</v>
      </c>
      <c r="BE562" s="96">
        <f t="shared" si="134"/>
        <v>101374</v>
      </c>
      <c r="BF562" s="96">
        <f t="shared" si="135"/>
        <v>3</v>
      </c>
      <c r="BG562" s="96">
        <f t="shared" si="136"/>
        <v>44</v>
      </c>
      <c r="BH562" s="96">
        <f t="shared" si="137"/>
        <v>33</v>
      </c>
      <c r="BI562" s="96">
        <f t="shared" si="138"/>
        <v>275023</v>
      </c>
      <c r="BJ562" s="97">
        <f t="shared" si="139"/>
        <v>198700</v>
      </c>
      <c r="BK562" s="96">
        <f t="shared" si="140"/>
        <v>198700</v>
      </c>
      <c r="BL562" s="96">
        <f t="shared" si="141"/>
        <v>183767</v>
      </c>
      <c r="BM562" s="96">
        <f t="shared" si="142"/>
        <v>183772</v>
      </c>
      <c r="BN562" s="96">
        <f t="shared" si="143"/>
        <v>183770</v>
      </c>
      <c r="BO562" s="96">
        <f t="shared" si="144"/>
        <v>275650</v>
      </c>
      <c r="BP562" s="97">
        <f t="shared" si="145"/>
        <v>275650</v>
      </c>
      <c r="BQ562" s="96">
        <f t="shared" si="146"/>
        <v>275650</v>
      </c>
      <c r="BR562" s="96">
        <f t="shared" si="147"/>
        <v>275650</v>
      </c>
      <c r="BS562" s="96">
        <f t="shared" si="148"/>
        <v>275650</v>
      </c>
      <c r="BT562" s="96">
        <f t="shared" si="149"/>
        <v>275650</v>
      </c>
      <c r="BU562" s="98">
        <f t="shared" si="150"/>
        <v>275650</v>
      </c>
      <c r="BV562" s="77">
        <f t="shared" si="151"/>
        <v>1653900</v>
      </c>
      <c r="BW562" s="9"/>
      <c r="BX562" s="9"/>
      <c r="BY562" s="9"/>
      <c r="BZ562" s="9"/>
      <c r="CA562" s="9"/>
      <c r="CB562" s="9"/>
      <c r="CC562" s="9"/>
      <c r="CD562" s="9"/>
      <c r="CE562" s="9"/>
      <c r="CF562" s="9"/>
      <c r="CG562" s="9"/>
      <c r="CH562" s="9"/>
      <c r="CI562" s="9"/>
      <c r="CJ562" s="9"/>
      <c r="CK562" s="9"/>
      <c r="CL562" s="9"/>
      <c r="CM562" s="9"/>
      <c r="CN562" s="9"/>
      <c r="CO562" s="9"/>
      <c r="CP562" s="9"/>
    </row>
    <row r="563" spans="1:94" ht="20.25" hidden="1" customHeight="1" x14ac:dyDescent="0.35">
      <c r="A563" s="99">
        <v>541</v>
      </c>
      <c r="B563" s="99" t="s">
        <v>21</v>
      </c>
      <c r="C563" s="80" t="s">
        <v>389</v>
      </c>
      <c r="D563" s="80" t="str">
        <f t="shared" si="119"/>
        <v>REPUESTOS|FORROS SILLAS</v>
      </c>
      <c r="E563" s="81" t="s">
        <v>124</v>
      </c>
      <c r="F563" s="82">
        <v>1</v>
      </c>
      <c r="G563" s="83">
        <v>444653.14146893698</v>
      </c>
      <c r="H563" s="84">
        <f t="shared" si="152"/>
        <v>529137.23834803503</v>
      </c>
      <c r="I563" s="84">
        <v>566431.24971506</v>
      </c>
      <c r="J563" s="84">
        <f t="shared" si="153"/>
        <v>674053.1871609214</v>
      </c>
      <c r="K563" s="84">
        <v>992000.00448</v>
      </c>
      <c r="L563" s="84">
        <f t="shared" si="154"/>
        <v>1180480.0053311998</v>
      </c>
      <c r="M563" s="84">
        <v>101374.17152</v>
      </c>
      <c r="N563" s="84">
        <f t="shared" si="155"/>
        <v>120635.26410879999</v>
      </c>
      <c r="O563" s="84">
        <v>52940.992000000006</v>
      </c>
      <c r="P563" s="84">
        <f t="shared" si="156"/>
        <v>62999.780480000001</v>
      </c>
      <c r="Q563" s="84"/>
      <c r="R563" s="84">
        <f t="shared" si="120"/>
        <v>0</v>
      </c>
      <c r="S563" s="86">
        <v>500000</v>
      </c>
      <c r="T563" s="87">
        <f t="shared" si="157"/>
        <v>595000</v>
      </c>
      <c r="U563" s="87">
        <v>500000</v>
      </c>
      <c r="V563" s="87">
        <f t="shared" si="158"/>
        <v>595000</v>
      </c>
      <c r="W563" s="87">
        <v>980000</v>
      </c>
      <c r="X563" s="87">
        <f t="shared" si="159"/>
        <v>1166200</v>
      </c>
      <c r="Y563" s="88">
        <v>1500000</v>
      </c>
      <c r="Z563" s="87">
        <f t="shared" si="118"/>
        <v>1785000</v>
      </c>
      <c r="AA563" s="87">
        <v>1560000</v>
      </c>
      <c r="AB563" s="87">
        <f t="shared" si="160"/>
        <v>1856400</v>
      </c>
      <c r="AC563" s="87">
        <v>1250000</v>
      </c>
      <c r="AD563" s="87">
        <f t="shared" si="161"/>
        <v>1487500</v>
      </c>
      <c r="AE563" s="89">
        <v>550000</v>
      </c>
      <c r="AF563" s="90">
        <f t="shared" si="162"/>
        <v>654500</v>
      </c>
      <c r="AG563" s="90">
        <v>550000</v>
      </c>
      <c r="AH563" s="90">
        <f t="shared" si="163"/>
        <v>654500</v>
      </c>
      <c r="AI563" s="90">
        <v>1078000</v>
      </c>
      <c r="AJ563" s="90">
        <f t="shared" si="164"/>
        <v>1282820</v>
      </c>
      <c r="AK563" s="90">
        <v>1650000</v>
      </c>
      <c r="AL563" s="90">
        <f t="shared" si="165"/>
        <v>1963500</v>
      </c>
      <c r="AM563" s="90">
        <v>1716000</v>
      </c>
      <c r="AN563" s="90">
        <f t="shared" si="166"/>
        <v>2042040</v>
      </c>
      <c r="AO563" s="90">
        <v>1375000</v>
      </c>
      <c r="AP563" s="91">
        <f t="shared" si="167"/>
        <v>1636250</v>
      </c>
      <c r="AQ563" s="92">
        <f t="shared" si="121"/>
        <v>498217.71382297901</v>
      </c>
      <c r="AR563" s="93">
        <f t="shared" si="122"/>
        <v>592879.07944934501</v>
      </c>
      <c r="AS563" s="94">
        <f t="shared" si="123"/>
        <v>538810.41657168663</v>
      </c>
      <c r="AT563" s="94">
        <f t="shared" si="124"/>
        <v>641184.39572030702</v>
      </c>
      <c r="AU563" s="94">
        <f t="shared" si="125"/>
        <v>1016666.66816</v>
      </c>
      <c r="AV563" s="94">
        <f t="shared" si="126"/>
        <v>1209833.3351103999</v>
      </c>
      <c r="AW563" s="94">
        <f t="shared" si="127"/>
        <v>1083791.3905066669</v>
      </c>
      <c r="AX563" s="94">
        <f t="shared" si="128"/>
        <v>1289711.7547029336</v>
      </c>
      <c r="AY563" s="94">
        <f t="shared" si="129"/>
        <v>1109646.9973333334</v>
      </c>
      <c r="AZ563" s="94">
        <f t="shared" si="130"/>
        <v>1320479.9268266666</v>
      </c>
      <c r="BA563" s="94">
        <f t="shared" si="131"/>
        <v>1312500</v>
      </c>
      <c r="BB563" s="95">
        <f t="shared" si="132"/>
        <v>1561875</v>
      </c>
      <c r="BC563" s="23"/>
      <c r="BD563" s="96">
        <f t="shared" si="133"/>
        <v>494468</v>
      </c>
      <c r="BE563" s="96">
        <f t="shared" si="134"/>
        <v>537286</v>
      </c>
      <c r="BF563" s="96">
        <f t="shared" si="135"/>
        <v>1014845</v>
      </c>
      <c r="BG563" s="96">
        <f t="shared" si="136"/>
        <v>269368</v>
      </c>
      <c r="BH563" s="96">
        <f t="shared" si="137"/>
        <v>149159</v>
      </c>
      <c r="BI563" s="96">
        <f t="shared" si="138"/>
        <v>1309524</v>
      </c>
      <c r="BJ563" s="97">
        <f t="shared" si="139"/>
        <v>498218</v>
      </c>
      <c r="BK563" s="96">
        <f t="shared" si="140"/>
        <v>538810</v>
      </c>
      <c r="BL563" s="96">
        <f t="shared" si="141"/>
        <v>1016667</v>
      </c>
      <c r="BM563" s="96">
        <f t="shared" si="142"/>
        <v>1083791</v>
      </c>
      <c r="BN563" s="96">
        <f t="shared" si="143"/>
        <v>1109647</v>
      </c>
      <c r="BO563" s="96">
        <f t="shared" si="144"/>
        <v>1312500</v>
      </c>
      <c r="BP563" s="97">
        <f t="shared" si="145"/>
        <v>498218</v>
      </c>
      <c r="BQ563" s="96">
        <f t="shared" si="146"/>
        <v>538810</v>
      </c>
      <c r="BR563" s="96">
        <f t="shared" si="147"/>
        <v>1016667</v>
      </c>
      <c r="BS563" s="96">
        <f t="shared" si="148"/>
        <v>1575000</v>
      </c>
      <c r="BT563" s="96">
        <f t="shared" si="149"/>
        <v>1638000</v>
      </c>
      <c r="BU563" s="98">
        <f t="shared" si="150"/>
        <v>1312500</v>
      </c>
      <c r="BV563" s="77">
        <f t="shared" si="151"/>
        <v>6579195</v>
      </c>
      <c r="BW563" s="9"/>
      <c r="BX563" s="9"/>
      <c r="BY563" s="9"/>
      <c r="BZ563" s="9"/>
      <c r="CA563" s="9"/>
      <c r="CB563" s="9"/>
      <c r="CC563" s="9"/>
      <c r="CD563" s="9"/>
      <c r="CE563" s="9"/>
      <c r="CF563" s="9"/>
      <c r="CG563" s="9"/>
      <c r="CH563" s="9"/>
      <c r="CI563" s="9"/>
      <c r="CJ563" s="9"/>
      <c r="CK563" s="9"/>
      <c r="CL563" s="9"/>
      <c r="CM563" s="9"/>
      <c r="CN563" s="9"/>
      <c r="CO563" s="9"/>
      <c r="CP563" s="9"/>
    </row>
    <row r="564" spans="1:94" ht="20.25" hidden="1" customHeight="1" x14ac:dyDescent="0.35">
      <c r="A564" s="61">
        <v>542</v>
      </c>
      <c r="B564" s="61" t="s">
        <v>35</v>
      </c>
      <c r="C564" s="62" t="s">
        <v>104</v>
      </c>
      <c r="D564" s="62" t="str">
        <f t="shared" si="119"/>
        <v>MANO DE OBRA|FRENO EMBRAGUE</v>
      </c>
      <c r="E564" s="63" t="s">
        <v>10</v>
      </c>
      <c r="F564" s="64">
        <v>1</v>
      </c>
      <c r="G564" s="65">
        <v>268804.55064628</v>
      </c>
      <c r="H564" s="66">
        <f t="shared" si="152"/>
        <v>319877.41526907316</v>
      </c>
      <c r="I564" s="66">
        <v>268804.55064628</v>
      </c>
      <c r="J564" s="66">
        <f t="shared" si="153"/>
        <v>319877.41526907316</v>
      </c>
      <c r="K564" s="66">
        <v>0.91392000000000007</v>
      </c>
      <c r="L564" s="66">
        <f t="shared" si="154"/>
        <v>1.0875648</v>
      </c>
      <c r="M564" s="66">
        <v>14.633599999999999</v>
      </c>
      <c r="N564" s="66">
        <f t="shared" si="155"/>
        <v>17.413983999999999</v>
      </c>
      <c r="O564" s="66">
        <v>10.88</v>
      </c>
      <c r="P564" s="66">
        <f t="shared" si="156"/>
        <v>12.9472</v>
      </c>
      <c r="Q564" s="66"/>
      <c r="R564" s="66">
        <f t="shared" si="120"/>
        <v>0</v>
      </c>
      <c r="S564" s="65">
        <v>525000</v>
      </c>
      <c r="T564" s="66">
        <f t="shared" si="157"/>
        <v>624750</v>
      </c>
      <c r="U564" s="66">
        <v>525000</v>
      </c>
      <c r="V564" s="66">
        <f t="shared" si="158"/>
        <v>624750</v>
      </c>
      <c r="W564" s="66">
        <v>525000</v>
      </c>
      <c r="X564" s="66">
        <f t="shared" si="159"/>
        <v>624750</v>
      </c>
      <c r="Y564" s="68">
        <v>525000</v>
      </c>
      <c r="Z564" s="66">
        <f t="shared" si="118"/>
        <v>624750</v>
      </c>
      <c r="AA564" s="66">
        <v>525000</v>
      </c>
      <c r="AB564" s="66">
        <f t="shared" si="160"/>
        <v>624750</v>
      </c>
      <c r="AC564" s="66">
        <v>525000</v>
      </c>
      <c r="AD564" s="66">
        <f t="shared" si="161"/>
        <v>624750</v>
      </c>
      <c r="AE564" s="69">
        <v>577500</v>
      </c>
      <c r="AF564" s="70">
        <f t="shared" si="162"/>
        <v>687225</v>
      </c>
      <c r="AG564" s="70">
        <v>577500</v>
      </c>
      <c r="AH564" s="70">
        <f t="shared" si="163"/>
        <v>687225</v>
      </c>
      <c r="AI564" s="70">
        <v>577500</v>
      </c>
      <c r="AJ564" s="70">
        <f t="shared" si="164"/>
        <v>687225</v>
      </c>
      <c r="AK564" s="70">
        <v>577500</v>
      </c>
      <c r="AL564" s="70">
        <f t="shared" si="165"/>
        <v>687225</v>
      </c>
      <c r="AM564" s="70">
        <v>577500</v>
      </c>
      <c r="AN564" s="70">
        <f t="shared" si="166"/>
        <v>687225</v>
      </c>
      <c r="AO564" s="70">
        <v>577500</v>
      </c>
      <c r="AP564" s="71">
        <f t="shared" si="167"/>
        <v>687225</v>
      </c>
      <c r="AQ564" s="65">
        <f t="shared" si="121"/>
        <v>457101.51688209333</v>
      </c>
      <c r="AR564" s="72">
        <f t="shared" si="122"/>
        <v>543950.80508969107</v>
      </c>
      <c r="AS564" s="66">
        <f t="shared" si="123"/>
        <v>457101.51688209333</v>
      </c>
      <c r="AT564" s="66">
        <f t="shared" si="124"/>
        <v>543950.80508969107</v>
      </c>
      <c r="AU564" s="66">
        <f t="shared" si="125"/>
        <v>367500.30463999999</v>
      </c>
      <c r="AV564" s="66">
        <f t="shared" si="126"/>
        <v>437325.36252159998</v>
      </c>
      <c r="AW564" s="66">
        <f t="shared" si="127"/>
        <v>367504.87786666659</v>
      </c>
      <c r="AX564" s="66">
        <f t="shared" si="128"/>
        <v>437330.80466133321</v>
      </c>
      <c r="AY564" s="66">
        <f t="shared" si="129"/>
        <v>367503.62666666665</v>
      </c>
      <c r="AZ564" s="66">
        <f t="shared" si="130"/>
        <v>437329.31573333329</v>
      </c>
      <c r="BA564" s="66">
        <f t="shared" si="131"/>
        <v>551250</v>
      </c>
      <c r="BB564" s="73">
        <f t="shared" si="132"/>
        <v>655987.5</v>
      </c>
      <c r="BC564" s="74"/>
      <c r="BD564" s="75">
        <f t="shared" si="133"/>
        <v>407800</v>
      </c>
      <c r="BE564" s="75">
        <f t="shared" si="134"/>
        <v>407800</v>
      </c>
      <c r="BF564" s="75">
        <f t="shared" si="135"/>
        <v>3</v>
      </c>
      <c r="BG564" s="75">
        <f t="shared" si="136"/>
        <v>44</v>
      </c>
      <c r="BH564" s="75">
        <f t="shared" si="137"/>
        <v>33</v>
      </c>
      <c r="BI564" s="75">
        <f t="shared" si="138"/>
        <v>550000</v>
      </c>
      <c r="BJ564" s="76">
        <f t="shared" si="139"/>
        <v>457102</v>
      </c>
      <c r="BK564" s="75">
        <f t="shared" si="140"/>
        <v>457102</v>
      </c>
      <c r="BL564" s="75">
        <f t="shared" si="141"/>
        <v>367500</v>
      </c>
      <c r="BM564" s="75">
        <f t="shared" si="142"/>
        <v>367505</v>
      </c>
      <c r="BN564" s="75">
        <f t="shared" si="143"/>
        <v>367504</v>
      </c>
      <c r="BO564" s="75">
        <f t="shared" si="144"/>
        <v>551250</v>
      </c>
      <c r="BP564" s="76">
        <f t="shared" si="145"/>
        <v>551250</v>
      </c>
      <c r="BQ564" s="75">
        <f t="shared" si="146"/>
        <v>551250</v>
      </c>
      <c r="BR564" s="75">
        <f t="shared" si="147"/>
        <v>551250</v>
      </c>
      <c r="BS564" s="75">
        <f t="shared" si="148"/>
        <v>551250</v>
      </c>
      <c r="BT564" s="75">
        <f t="shared" si="149"/>
        <v>551250</v>
      </c>
      <c r="BU564" s="77">
        <f t="shared" si="150"/>
        <v>551250</v>
      </c>
      <c r="BV564" s="77">
        <f t="shared" si="151"/>
        <v>3307500</v>
      </c>
      <c r="BW564" s="78"/>
      <c r="BX564" s="78"/>
      <c r="BY564" s="78"/>
      <c r="BZ564" s="78"/>
      <c r="CA564" s="78"/>
      <c r="CB564" s="78"/>
      <c r="CC564" s="78"/>
      <c r="CD564" s="78"/>
      <c r="CE564" s="78"/>
      <c r="CF564" s="78"/>
      <c r="CG564" s="78"/>
      <c r="CH564" s="78"/>
      <c r="CI564" s="78"/>
      <c r="CJ564" s="78"/>
      <c r="CK564" s="78"/>
      <c r="CL564" s="78"/>
      <c r="CM564" s="78"/>
      <c r="CN564" s="78"/>
      <c r="CO564" s="78"/>
      <c r="CP564" s="78"/>
    </row>
    <row r="565" spans="1:94" ht="20.25" hidden="1" customHeight="1" x14ac:dyDescent="0.35">
      <c r="A565" s="61">
        <v>543</v>
      </c>
      <c r="B565" s="61" t="s">
        <v>21</v>
      </c>
      <c r="C565" s="62" t="s">
        <v>104</v>
      </c>
      <c r="D565" s="62" t="str">
        <f t="shared" si="119"/>
        <v>REPUESTOS|FRENO EMBRAGUE</v>
      </c>
      <c r="E565" s="63" t="s">
        <v>84</v>
      </c>
      <c r="F565" s="64">
        <v>1</v>
      </c>
      <c r="G565" s="65">
        <v>2161776.9488248858</v>
      </c>
      <c r="H565" s="66">
        <f t="shared" si="152"/>
        <v>2572514.5691016139</v>
      </c>
      <c r="I565" s="66">
        <v>2161776.9488248858</v>
      </c>
      <c r="J565" s="66">
        <f t="shared" si="153"/>
        <v>2572514.5691016139</v>
      </c>
      <c r="K565" s="66"/>
      <c r="L565" s="66">
        <f t="shared" si="154"/>
        <v>0</v>
      </c>
      <c r="M565" s="66">
        <v>19.203199999999999</v>
      </c>
      <c r="N565" s="66">
        <f t="shared" si="155"/>
        <v>22.851807999999998</v>
      </c>
      <c r="O565" s="66">
        <v>14.144000000000002</v>
      </c>
      <c r="P565" s="66">
        <f t="shared" si="156"/>
        <v>16.83136</v>
      </c>
      <c r="Q565" s="66"/>
      <c r="R565" s="66">
        <f t="shared" si="120"/>
        <v>0</v>
      </c>
      <c r="S565" s="65">
        <v>689000</v>
      </c>
      <c r="T565" s="66">
        <f t="shared" si="157"/>
        <v>819910</v>
      </c>
      <c r="U565" s="66">
        <v>989000</v>
      </c>
      <c r="V565" s="66">
        <f t="shared" si="158"/>
        <v>1176910</v>
      </c>
      <c r="W565" s="66">
        <v>420000</v>
      </c>
      <c r="X565" s="66">
        <f t="shared" si="159"/>
        <v>499800</v>
      </c>
      <c r="Y565" s="68">
        <v>850000</v>
      </c>
      <c r="Z565" s="66">
        <f t="shared" si="118"/>
        <v>1011500</v>
      </c>
      <c r="AA565" s="66">
        <v>350000</v>
      </c>
      <c r="AB565" s="66">
        <f t="shared" si="160"/>
        <v>416500</v>
      </c>
      <c r="AC565" s="66"/>
      <c r="AD565" s="66">
        <f t="shared" si="161"/>
        <v>0</v>
      </c>
      <c r="AE565" s="69">
        <v>757900</v>
      </c>
      <c r="AF565" s="70">
        <f t="shared" si="162"/>
        <v>901901</v>
      </c>
      <c r="AG565" s="70">
        <v>1087900</v>
      </c>
      <c r="AH565" s="70">
        <f t="shared" si="163"/>
        <v>1294601</v>
      </c>
      <c r="AI565" s="70">
        <v>462000</v>
      </c>
      <c r="AJ565" s="70">
        <f t="shared" si="164"/>
        <v>549780</v>
      </c>
      <c r="AK565" s="70">
        <v>935000</v>
      </c>
      <c r="AL565" s="70">
        <f t="shared" si="165"/>
        <v>1112650</v>
      </c>
      <c r="AM565" s="70">
        <v>385000</v>
      </c>
      <c r="AN565" s="70">
        <f t="shared" si="166"/>
        <v>458150</v>
      </c>
      <c r="AO565" s="70"/>
      <c r="AP565" s="71">
        <f t="shared" si="167"/>
        <v>0</v>
      </c>
      <c r="AQ565" s="65">
        <f t="shared" si="121"/>
        <v>1202892.3162749619</v>
      </c>
      <c r="AR565" s="72">
        <f t="shared" si="122"/>
        <v>1431441.8563672046</v>
      </c>
      <c r="AS565" s="66">
        <f t="shared" si="123"/>
        <v>1412892.3162749622</v>
      </c>
      <c r="AT565" s="66">
        <f t="shared" si="124"/>
        <v>1681341.8563672048</v>
      </c>
      <c r="AU565" s="66">
        <f t="shared" si="125"/>
        <v>441000</v>
      </c>
      <c r="AV565" s="66">
        <f t="shared" si="126"/>
        <v>524790</v>
      </c>
      <c r="AW565" s="66">
        <f t="shared" si="127"/>
        <v>595006.40106666659</v>
      </c>
      <c r="AX565" s="66">
        <f t="shared" si="128"/>
        <v>708057.61726933322</v>
      </c>
      <c r="AY565" s="66">
        <f t="shared" si="129"/>
        <v>245004.71466666667</v>
      </c>
      <c r="AZ565" s="66">
        <f t="shared" si="130"/>
        <v>291555.6104533333</v>
      </c>
      <c r="BA565" s="66" t="e">
        <f t="shared" si="131"/>
        <v>#DIV/0!</v>
      </c>
      <c r="BB565" s="73" t="e">
        <f t="shared" si="132"/>
        <v>#DIV/0!</v>
      </c>
      <c r="BC565" s="74"/>
      <c r="BD565" s="75">
        <f t="shared" si="133"/>
        <v>927817</v>
      </c>
      <c r="BE565" s="75">
        <f t="shared" si="134"/>
        <v>1253705</v>
      </c>
      <c r="BF565" s="75">
        <f t="shared" si="135"/>
        <v>440000</v>
      </c>
      <c r="BG565" s="75">
        <f t="shared" si="136"/>
        <v>58</v>
      </c>
      <c r="BH565" s="75">
        <f t="shared" si="137"/>
        <v>42</v>
      </c>
      <c r="BI565" s="75">
        <f t="shared" si="138"/>
        <v>0</v>
      </c>
      <c r="BJ565" s="76">
        <f t="shared" si="139"/>
        <v>1202892</v>
      </c>
      <c r="BK565" s="75">
        <f t="shared" si="140"/>
        <v>1412892</v>
      </c>
      <c r="BL565" s="75">
        <f t="shared" si="141"/>
        <v>441000</v>
      </c>
      <c r="BM565" s="75">
        <f t="shared" si="142"/>
        <v>595006</v>
      </c>
      <c r="BN565" s="75">
        <f t="shared" si="143"/>
        <v>245005</v>
      </c>
      <c r="BO565" s="75">
        <f t="shared" si="144"/>
        <v>0</v>
      </c>
      <c r="BP565" s="76">
        <f t="shared" si="145"/>
        <v>723450</v>
      </c>
      <c r="BQ565" s="75">
        <f t="shared" si="146"/>
        <v>1038450</v>
      </c>
      <c r="BR565" s="75">
        <f t="shared" si="147"/>
        <v>441000</v>
      </c>
      <c r="BS565" s="75">
        <f t="shared" si="148"/>
        <v>892500</v>
      </c>
      <c r="BT565" s="75">
        <f t="shared" si="149"/>
        <v>367500</v>
      </c>
      <c r="BU565" s="77">
        <f t="shared" si="150"/>
        <v>0</v>
      </c>
      <c r="BV565" s="77">
        <f t="shared" si="151"/>
        <v>3462900</v>
      </c>
      <c r="BW565" s="78"/>
      <c r="BX565" s="78"/>
      <c r="BY565" s="78"/>
      <c r="BZ565" s="78"/>
      <c r="CA565" s="78"/>
      <c r="CB565" s="78"/>
      <c r="CC565" s="78"/>
      <c r="CD565" s="78"/>
      <c r="CE565" s="78"/>
      <c r="CF565" s="78"/>
      <c r="CG565" s="78"/>
      <c r="CH565" s="78"/>
      <c r="CI565" s="78"/>
      <c r="CJ565" s="78"/>
      <c r="CK565" s="78"/>
      <c r="CL565" s="78"/>
      <c r="CM565" s="78"/>
      <c r="CN565" s="78"/>
      <c r="CO565" s="78"/>
      <c r="CP565" s="78"/>
    </row>
    <row r="566" spans="1:94" ht="20.25" hidden="1" customHeight="1" x14ac:dyDescent="0.35">
      <c r="A566" s="79">
        <v>544</v>
      </c>
      <c r="B566" s="79" t="s">
        <v>35</v>
      </c>
      <c r="C566" s="80" t="s">
        <v>390</v>
      </c>
      <c r="D566" s="80" t="str">
        <f t="shared" si="119"/>
        <v>MANO DE OBRA|FUELLE AIRES PARA ASIENTO</v>
      </c>
      <c r="E566" s="81" t="s">
        <v>10</v>
      </c>
      <c r="F566" s="82">
        <v>1</v>
      </c>
      <c r="G566" s="83">
        <v>134401.81284740599</v>
      </c>
      <c r="H566" s="84">
        <f t="shared" si="152"/>
        <v>159938.15728841312</v>
      </c>
      <c r="I566" s="84">
        <v>134401.81284740599</v>
      </c>
      <c r="J566" s="84">
        <f t="shared" si="153"/>
        <v>159938.15728841312</v>
      </c>
      <c r="K566" s="84">
        <v>0.91392000000000007</v>
      </c>
      <c r="L566" s="84">
        <f t="shared" si="154"/>
        <v>1.0875648</v>
      </c>
      <c r="M566" s="84">
        <v>14.633599999999999</v>
      </c>
      <c r="N566" s="84">
        <f t="shared" si="155"/>
        <v>17.413983999999999</v>
      </c>
      <c r="O566" s="84">
        <v>10.88</v>
      </c>
      <c r="P566" s="84">
        <f t="shared" si="156"/>
        <v>12.9472</v>
      </c>
      <c r="Q566" s="84"/>
      <c r="R566" s="84">
        <f t="shared" si="120"/>
        <v>0</v>
      </c>
      <c r="S566" s="86">
        <v>175000</v>
      </c>
      <c r="T566" s="87">
        <f t="shared" si="157"/>
        <v>208250</v>
      </c>
      <c r="U566" s="87">
        <v>175000</v>
      </c>
      <c r="V566" s="87">
        <f t="shared" si="158"/>
        <v>208250</v>
      </c>
      <c r="W566" s="87">
        <v>175000</v>
      </c>
      <c r="X566" s="87">
        <f t="shared" si="159"/>
        <v>208250</v>
      </c>
      <c r="Y566" s="88">
        <v>175000</v>
      </c>
      <c r="Z566" s="87">
        <f t="shared" si="118"/>
        <v>208250</v>
      </c>
      <c r="AA566" s="87">
        <v>175000</v>
      </c>
      <c r="AB566" s="87">
        <f t="shared" si="160"/>
        <v>208250</v>
      </c>
      <c r="AC566" s="87">
        <v>175000</v>
      </c>
      <c r="AD566" s="87">
        <f t="shared" si="161"/>
        <v>208250</v>
      </c>
      <c r="AE566" s="89">
        <v>192500</v>
      </c>
      <c r="AF566" s="90">
        <f t="shared" si="162"/>
        <v>229075</v>
      </c>
      <c r="AG566" s="90">
        <v>192500</v>
      </c>
      <c r="AH566" s="90">
        <f t="shared" si="163"/>
        <v>229075</v>
      </c>
      <c r="AI566" s="90">
        <v>192500</v>
      </c>
      <c r="AJ566" s="90">
        <f t="shared" si="164"/>
        <v>229075</v>
      </c>
      <c r="AK566" s="90">
        <v>192500</v>
      </c>
      <c r="AL566" s="90">
        <f t="shared" si="165"/>
        <v>229075</v>
      </c>
      <c r="AM566" s="90">
        <v>192500</v>
      </c>
      <c r="AN566" s="90">
        <f t="shared" si="166"/>
        <v>229075</v>
      </c>
      <c r="AO566" s="90">
        <v>192500</v>
      </c>
      <c r="AP566" s="91">
        <f t="shared" si="167"/>
        <v>229075</v>
      </c>
      <c r="AQ566" s="92">
        <f t="shared" si="121"/>
        <v>167300.60428246867</v>
      </c>
      <c r="AR566" s="93">
        <f t="shared" si="122"/>
        <v>199087.71909613771</v>
      </c>
      <c r="AS566" s="94">
        <f t="shared" si="123"/>
        <v>167300.60428246867</v>
      </c>
      <c r="AT566" s="94">
        <f t="shared" si="124"/>
        <v>199087.71909613771</v>
      </c>
      <c r="AU566" s="94">
        <f t="shared" si="125"/>
        <v>122500.30463999999</v>
      </c>
      <c r="AV566" s="94">
        <f t="shared" si="126"/>
        <v>145775.36252159998</v>
      </c>
      <c r="AW566" s="94">
        <f t="shared" si="127"/>
        <v>122504.87786666666</v>
      </c>
      <c r="AX566" s="94">
        <f t="shared" si="128"/>
        <v>145780.80466133333</v>
      </c>
      <c r="AY566" s="94">
        <f t="shared" si="129"/>
        <v>122503.62666666666</v>
      </c>
      <c r="AZ566" s="94">
        <f t="shared" si="130"/>
        <v>145779.31573333332</v>
      </c>
      <c r="BA566" s="94">
        <f t="shared" si="131"/>
        <v>183750</v>
      </c>
      <c r="BB566" s="95">
        <f t="shared" si="132"/>
        <v>218662.5</v>
      </c>
      <c r="BC566" s="23"/>
      <c r="BD566" s="96">
        <f t="shared" si="133"/>
        <v>163492</v>
      </c>
      <c r="BE566" s="96">
        <f t="shared" si="134"/>
        <v>163492</v>
      </c>
      <c r="BF566" s="96">
        <f t="shared" si="135"/>
        <v>3</v>
      </c>
      <c r="BG566" s="96">
        <f t="shared" si="136"/>
        <v>44</v>
      </c>
      <c r="BH566" s="96">
        <f t="shared" si="137"/>
        <v>33</v>
      </c>
      <c r="BI566" s="96">
        <f t="shared" si="138"/>
        <v>183333</v>
      </c>
      <c r="BJ566" s="97">
        <f t="shared" si="139"/>
        <v>167301</v>
      </c>
      <c r="BK566" s="96">
        <f t="shared" si="140"/>
        <v>167301</v>
      </c>
      <c r="BL566" s="96">
        <f t="shared" si="141"/>
        <v>122500</v>
      </c>
      <c r="BM566" s="96">
        <f t="shared" si="142"/>
        <v>122505</v>
      </c>
      <c r="BN566" s="96">
        <f t="shared" si="143"/>
        <v>122504</v>
      </c>
      <c r="BO566" s="96">
        <f t="shared" si="144"/>
        <v>183750</v>
      </c>
      <c r="BP566" s="97">
        <f t="shared" si="145"/>
        <v>167301</v>
      </c>
      <c r="BQ566" s="96">
        <f t="shared" si="146"/>
        <v>167301</v>
      </c>
      <c r="BR566" s="96">
        <f t="shared" si="147"/>
        <v>183750</v>
      </c>
      <c r="BS566" s="96">
        <f t="shared" si="148"/>
        <v>183750</v>
      </c>
      <c r="BT566" s="96">
        <f t="shared" si="149"/>
        <v>183750</v>
      </c>
      <c r="BU566" s="98">
        <f t="shared" si="150"/>
        <v>183750</v>
      </c>
      <c r="BV566" s="77">
        <f t="shared" si="151"/>
        <v>1069602</v>
      </c>
      <c r="BW566" s="9"/>
      <c r="BX566" s="9"/>
      <c r="BY566" s="9"/>
      <c r="BZ566" s="9"/>
      <c r="CA566" s="9"/>
      <c r="CB566" s="9"/>
      <c r="CC566" s="9"/>
      <c r="CD566" s="9"/>
      <c r="CE566" s="9"/>
      <c r="CF566" s="9"/>
      <c r="CG566" s="9"/>
      <c r="CH566" s="9"/>
      <c r="CI566" s="9"/>
      <c r="CJ566" s="9"/>
      <c r="CK566" s="9"/>
      <c r="CL566" s="9"/>
      <c r="CM566" s="9"/>
      <c r="CN566" s="9"/>
      <c r="CO566" s="9"/>
      <c r="CP566" s="9"/>
    </row>
    <row r="567" spans="1:94" ht="20.25" hidden="1" customHeight="1" x14ac:dyDescent="0.35">
      <c r="A567" s="99">
        <v>545</v>
      </c>
      <c r="B567" s="99" t="s">
        <v>21</v>
      </c>
      <c r="C567" s="80" t="s">
        <v>390</v>
      </c>
      <c r="D567" s="80" t="str">
        <f t="shared" si="119"/>
        <v>REPUESTOS|FUELLE AIRES PARA ASIENTO</v>
      </c>
      <c r="E567" s="81" t="s">
        <v>84</v>
      </c>
      <c r="F567" s="82">
        <v>1</v>
      </c>
      <c r="G567" s="83">
        <v>27310.568508574997</v>
      </c>
      <c r="H567" s="84">
        <f t="shared" si="152"/>
        <v>32499.576525204244</v>
      </c>
      <c r="I567" s="84">
        <v>32224.516329575999</v>
      </c>
      <c r="J567" s="84">
        <f t="shared" si="153"/>
        <v>38347.174432195439</v>
      </c>
      <c r="K567" s="84"/>
      <c r="L567" s="84">
        <f t="shared" si="154"/>
        <v>0</v>
      </c>
      <c r="M567" s="84">
        <v>17.375360000000001</v>
      </c>
      <c r="N567" s="84">
        <f t="shared" si="155"/>
        <v>20.6766784</v>
      </c>
      <c r="O567" s="84">
        <v>14.144000000000002</v>
      </c>
      <c r="P567" s="84">
        <f t="shared" si="156"/>
        <v>16.83136</v>
      </c>
      <c r="Q567" s="84"/>
      <c r="R567" s="84">
        <f t="shared" si="120"/>
        <v>0</v>
      </c>
      <c r="S567" s="86"/>
      <c r="T567" s="87">
        <f t="shared" si="157"/>
        <v>0</v>
      </c>
      <c r="U567" s="87"/>
      <c r="V567" s="87">
        <f t="shared" si="158"/>
        <v>0</v>
      </c>
      <c r="W567" s="87"/>
      <c r="X567" s="87">
        <f t="shared" si="159"/>
        <v>0</v>
      </c>
      <c r="Y567" s="88">
        <v>980000</v>
      </c>
      <c r="Z567" s="87">
        <f t="shared" si="118"/>
        <v>1166200</v>
      </c>
      <c r="AA567" s="87">
        <v>890000</v>
      </c>
      <c r="AB567" s="87">
        <f t="shared" si="160"/>
        <v>1059100</v>
      </c>
      <c r="AC567" s="87">
        <v>1600000</v>
      </c>
      <c r="AD567" s="87">
        <f t="shared" si="161"/>
        <v>1904000</v>
      </c>
      <c r="AE567" s="89"/>
      <c r="AF567" s="90">
        <f t="shared" si="162"/>
        <v>0</v>
      </c>
      <c r="AG567" s="90"/>
      <c r="AH567" s="90">
        <f t="shared" si="163"/>
        <v>0</v>
      </c>
      <c r="AI567" s="90"/>
      <c r="AJ567" s="90">
        <f t="shared" si="164"/>
        <v>0</v>
      </c>
      <c r="AK567" s="90">
        <v>1078000</v>
      </c>
      <c r="AL567" s="90">
        <f t="shared" si="165"/>
        <v>1282820</v>
      </c>
      <c r="AM567" s="90">
        <v>979000</v>
      </c>
      <c r="AN567" s="90">
        <f t="shared" si="166"/>
        <v>1165010</v>
      </c>
      <c r="AO567" s="90">
        <v>1760000</v>
      </c>
      <c r="AP567" s="91">
        <f t="shared" si="167"/>
        <v>2094400</v>
      </c>
      <c r="AQ567" s="92">
        <f t="shared" si="121"/>
        <v>27310.568508574997</v>
      </c>
      <c r="AR567" s="93">
        <f t="shared" si="122"/>
        <v>32499.576525204244</v>
      </c>
      <c r="AS567" s="94">
        <f t="shared" si="123"/>
        <v>32224.516329575999</v>
      </c>
      <c r="AT567" s="94">
        <f t="shared" si="124"/>
        <v>38347.174432195439</v>
      </c>
      <c r="AU567" s="94" t="e">
        <f t="shared" si="125"/>
        <v>#DIV/0!</v>
      </c>
      <c r="AV567" s="94" t="e">
        <f t="shared" si="126"/>
        <v>#DIV/0!</v>
      </c>
      <c r="AW567" s="94">
        <f t="shared" si="127"/>
        <v>686005.79178666661</v>
      </c>
      <c r="AX567" s="94">
        <f t="shared" si="128"/>
        <v>816346.89222613326</v>
      </c>
      <c r="AY567" s="94">
        <f t="shared" si="129"/>
        <v>623004.71466666658</v>
      </c>
      <c r="AZ567" s="94">
        <f t="shared" si="130"/>
        <v>741375.61045333324</v>
      </c>
      <c r="BA567" s="94">
        <f t="shared" si="131"/>
        <v>1680000</v>
      </c>
      <c r="BB567" s="95">
        <f t="shared" si="132"/>
        <v>1999200</v>
      </c>
      <c r="BC567" s="23"/>
      <c r="BD567" s="96">
        <f t="shared" si="133"/>
        <v>27311</v>
      </c>
      <c r="BE567" s="96">
        <f t="shared" si="134"/>
        <v>32225</v>
      </c>
      <c r="BF567" s="96">
        <f t="shared" si="135"/>
        <v>0</v>
      </c>
      <c r="BG567" s="96">
        <f t="shared" si="136"/>
        <v>52</v>
      </c>
      <c r="BH567" s="96">
        <f t="shared" si="137"/>
        <v>42</v>
      </c>
      <c r="BI567" s="96">
        <f t="shared" si="138"/>
        <v>1676190</v>
      </c>
      <c r="BJ567" s="97">
        <f t="shared" si="139"/>
        <v>27311</v>
      </c>
      <c r="BK567" s="96">
        <f t="shared" si="140"/>
        <v>32225</v>
      </c>
      <c r="BL567" s="96">
        <f t="shared" si="141"/>
        <v>0</v>
      </c>
      <c r="BM567" s="96">
        <f t="shared" si="142"/>
        <v>686006</v>
      </c>
      <c r="BN567" s="96">
        <f t="shared" si="143"/>
        <v>623005</v>
      </c>
      <c r="BO567" s="96">
        <f t="shared" si="144"/>
        <v>1680000</v>
      </c>
      <c r="BP567" s="97">
        <f t="shared" si="145"/>
        <v>0</v>
      </c>
      <c r="BQ567" s="96">
        <f t="shared" si="146"/>
        <v>0</v>
      </c>
      <c r="BR567" s="96">
        <f t="shared" si="147"/>
        <v>0</v>
      </c>
      <c r="BS567" s="96">
        <f t="shared" si="148"/>
        <v>1029000</v>
      </c>
      <c r="BT567" s="96">
        <f t="shared" si="149"/>
        <v>934500</v>
      </c>
      <c r="BU567" s="98">
        <f t="shared" si="150"/>
        <v>1680000</v>
      </c>
      <c r="BV567" s="77">
        <f t="shared" si="151"/>
        <v>3643500</v>
      </c>
      <c r="BW567" s="9"/>
      <c r="BX567" s="9"/>
      <c r="BY567" s="9"/>
      <c r="BZ567" s="9"/>
      <c r="CA567" s="9"/>
      <c r="CB567" s="9"/>
      <c r="CC567" s="9"/>
      <c r="CD567" s="9"/>
      <c r="CE567" s="9"/>
      <c r="CF567" s="9"/>
      <c r="CG567" s="9"/>
      <c r="CH567" s="9"/>
      <c r="CI567" s="9"/>
      <c r="CJ567" s="9"/>
      <c r="CK567" s="9"/>
      <c r="CL567" s="9"/>
      <c r="CM567" s="9"/>
      <c r="CN567" s="9"/>
      <c r="CO567" s="9"/>
      <c r="CP567" s="9"/>
    </row>
    <row r="568" spans="1:94" ht="20.25" hidden="1" customHeight="1" x14ac:dyDescent="0.35">
      <c r="A568" s="79">
        <v>546</v>
      </c>
      <c r="B568" s="79" t="s">
        <v>35</v>
      </c>
      <c r="C568" s="80" t="s">
        <v>391</v>
      </c>
      <c r="D568" s="80" t="str">
        <f t="shared" si="119"/>
        <v>MANO DE OBRA|FUELLE AIRES PARA CABINA</v>
      </c>
      <c r="E568" s="81" t="s">
        <v>10</v>
      </c>
      <c r="F568" s="82">
        <v>1</v>
      </c>
      <c r="G568" s="83">
        <v>179203.03743462899</v>
      </c>
      <c r="H568" s="84">
        <f t="shared" si="152"/>
        <v>213251.61454720848</v>
      </c>
      <c r="I568" s="84">
        <v>179203.03743462899</v>
      </c>
      <c r="J568" s="84">
        <f t="shared" si="153"/>
        <v>213251.61454720848</v>
      </c>
      <c r="K568" s="84">
        <v>0.91392000000000007</v>
      </c>
      <c r="L568" s="84">
        <f t="shared" si="154"/>
        <v>1.0875648</v>
      </c>
      <c r="M568" s="84">
        <v>14.633599999999999</v>
      </c>
      <c r="N568" s="84">
        <f t="shared" si="155"/>
        <v>17.413983999999999</v>
      </c>
      <c r="O568" s="84">
        <v>10.88</v>
      </c>
      <c r="P568" s="84">
        <f t="shared" si="156"/>
        <v>12.9472</v>
      </c>
      <c r="Q568" s="84"/>
      <c r="R568" s="84">
        <f t="shared" si="120"/>
        <v>0</v>
      </c>
      <c r="S568" s="86">
        <v>262500</v>
      </c>
      <c r="T568" s="87">
        <f t="shared" si="157"/>
        <v>312375</v>
      </c>
      <c r="U568" s="87">
        <v>262500</v>
      </c>
      <c r="V568" s="87">
        <f t="shared" si="158"/>
        <v>312375</v>
      </c>
      <c r="W568" s="87">
        <v>262500</v>
      </c>
      <c r="X568" s="87">
        <f t="shared" si="159"/>
        <v>312375</v>
      </c>
      <c r="Y568" s="88">
        <v>262500</v>
      </c>
      <c r="Z568" s="87">
        <f t="shared" si="118"/>
        <v>312375</v>
      </c>
      <c r="AA568" s="87">
        <v>262500</v>
      </c>
      <c r="AB568" s="87">
        <f t="shared" si="160"/>
        <v>312375</v>
      </c>
      <c r="AC568" s="87">
        <v>262500</v>
      </c>
      <c r="AD568" s="87">
        <f t="shared" si="161"/>
        <v>312375</v>
      </c>
      <c r="AE568" s="89">
        <v>288800</v>
      </c>
      <c r="AF568" s="90">
        <f t="shared" si="162"/>
        <v>343672</v>
      </c>
      <c r="AG568" s="90">
        <v>288800</v>
      </c>
      <c r="AH568" s="90">
        <f t="shared" si="163"/>
        <v>343672</v>
      </c>
      <c r="AI568" s="90">
        <v>288800</v>
      </c>
      <c r="AJ568" s="90">
        <f t="shared" si="164"/>
        <v>343672</v>
      </c>
      <c r="AK568" s="90">
        <v>288800</v>
      </c>
      <c r="AL568" s="90">
        <f t="shared" si="165"/>
        <v>343672</v>
      </c>
      <c r="AM568" s="90">
        <v>288800</v>
      </c>
      <c r="AN568" s="90">
        <f t="shared" si="166"/>
        <v>343672</v>
      </c>
      <c r="AO568" s="90">
        <v>288800</v>
      </c>
      <c r="AP568" s="91">
        <f t="shared" si="167"/>
        <v>343672</v>
      </c>
      <c r="AQ568" s="92">
        <f t="shared" si="121"/>
        <v>243501.01247820965</v>
      </c>
      <c r="AR568" s="93">
        <f t="shared" si="122"/>
        <v>289766.20484906947</v>
      </c>
      <c r="AS568" s="94">
        <f t="shared" si="123"/>
        <v>243501.01247820965</v>
      </c>
      <c r="AT568" s="94">
        <f t="shared" si="124"/>
        <v>289766.20484906947</v>
      </c>
      <c r="AU568" s="94">
        <f t="shared" si="125"/>
        <v>183766.97130666664</v>
      </c>
      <c r="AV568" s="94">
        <f t="shared" si="126"/>
        <v>218682.69585493329</v>
      </c>
      <c r="AW568" s="94">
        <f t="shared" si="127"/>
        <v>183771.54453333336</v>
      </c>
      <c r="AX568" s="94">
        <f t="shared" si="128"/>
        <v>218688.1379946667</v>
      </c>
      <c r="AY568" s="94">
        <f t="shared" si="129"/>
        <v>183770.29333333333</v>
      </c>
      <c r="AZ568" s="94">
        <f t="shared" si="130"/>
        <v>218686.64906666667</v>
      </c>
      <c r="BA568" s="94">
        <f t="shared" si="131"/>
        <v>275650</v>
      </c>
      <c r="BB568" s="95">
        <f t="shared" si="132"/>
        <v>328023.5</v>
      </c>
      <c r="BC568" s="23"/>
      <c r="BD568" s="96">
        <f t="shared" si="133"/>
        <v>233420</v>
      </c>
      <c r="BE568" s="96">
        <f t="shared" si="134"/>
        <v>233420</v>
      </c>
      <c r="BF568" s="96">
        <f t="shared" si="135"/>
        <v>3</v>
      </c>
      <c r="BG568" s="96">
        <f t="shared" si="136"/>
        <v>44</v>
      </c>
      <c r="BH568" s="96">
        <f t="shared" si="137"/>
        <v>33</v>
      </c>
      <c r="BI568" s="96">
        <f t="shared" si="138"/>
        <v>275023</v>
      </c>
      <c r="BJ568" s="97">
        <f t="shared" si="139"/>
        <v>243501</v>
      </c>
      <c r="BK568" s="96">
        <f t="shared" si="140"/>
        <v>243501</v>
      </c>
      <c r="BL568" s="96">
        <f t="shared" si="141"/>
        <v>183767</v>
      </c>
      <c r="BM568" s="96">
        <f t="shared" si="142"/>
        <v>183772</v>
      </c>
      <c r="BN568" s="96">
        <f t="shared" si="143"/>
        <v>183770</v>
      </c>
      <c r="BO568" s="96">
        <f t="shared" si="144"/>
        <v>275650</v>
      </c>
      <c r="BP568" s="97">
        <f t="shared" si="145"/>
        <v>243501</v>
      </c>
      <c r="BQ568" s="96">
        <f t="shared" si="146"/>
        <v>243501</v>
      </c>
      <c r="BR568" s="96">
        <f t="shared" si="147"/>
        <v>275650</v>
      </c>
      <c r="BS568" s="96">
        <f t="shared" si="148"/>
        <v>275650</v>
      </c>
      <c r="BT568" s="96">
        <f t="shared" si="149"/>
        <v>275650</v>
      </c>
      <c r="BU568" s="98">
        <f t="shared" si="150"/>
        <v>275650</v>
      </c>
      <c r="BV568" s="77">
        <f t="shared" si="151"/>
        <v>1589602</v>
      </c>
      <c r="BW568" s="9"/>
      <c r="BX568" s="9"/>
      <c r="BY568" s="9"/>
      <c r="BZ568" s="9"/>
      <c r="CA568" s="9"/>
      <c r="CB568" s="9"/>
      <c r="CC568" s="9"/>
      <c r="CD568" s="9"/>
      <c r="CE568" s="9"/>
      <c r="CF568" s="9"/>
      <c r="CG568" s="9"/>
      <c r="CH568" s="9"/>
      <c r="CI568" s="9"/>
      <c r="CJ568" s="9"/>
      <c r="CK568" s="9"/>
      <c r="CL568" s="9"/>
      <c r="CM568" s="9"/>
      <c r="CN568" s="9"/>
      <c r="CO568" s="9"/>
      <c r="CP568" s="9"/>
    </row>
    <row r="569" spans="1:94" ht="20.25" hidden="1" customHeight="1" x14ac:dyDescent="0.35">
      <c r="A569" s="99">
        <v>547</v>
      </c>
      <c r="B569" s="99" t="s">
        <v>21</v>
      </c>
      <c r="C569" s="80" t="s">
        <v>391</v>
      </c>
      <c r="D569" s="80" t="str">
        <f t="shared" si="119"/>
        <v>REPUESTOS|FUELLE AIRES PARA CABINA</v>
      </c>
      <c r="E569" s="81" t="s">
        <v>84</v>
      </c>
      <c r="F569" s="82">
        <v>1</v>
      </c>
      <c r="G569" s="83">
        <v>27310.568508574997</v>
      </c>
      <c r="H569" s="84">
        <f t="shared" si="152"/>
        <v>32499.576525204244</v>
      </c>
      <c r="I569" s="84">
        <v>32224.516329575999</v>
      </c>
      <c r="J569" s="84">
        <f t="shared" si="153"/>
        <v>38347.174432195439</v>
      </c>
      <c r="K569" s="84"/>
      <c r="L569" s="84">
        <f t="shared" si="154"/>
        <v>0</v>
      </c>
      <c r="M569" s="84">
        <v>18.289280000000002</v>
      </c>
      <c r="N569" s="84">
        <f t="shared" si="155"/>
        <v>21.764243199999999</v>
      </c>
      <c r="O569" s="84">
        <v>14.144000000000002</v>
      </c>
      <c r="P569" s="84">
        <f t="shared" si="156"/>
        <v>16.83136</v>
      </c>
      <c r="Q569" s="84"/>
      <c r="R569" s="84">
        <f t="shared" si="120"/>
        <v>0</v>
      </c>
      <c r="S569" s="86"/>
      <c r="T569" s="87">
        <f t="shared" si="157"/>
        <v>0</v>
      </c>
      <c r="U569" s="87"/>
      <c r="V569" s="87">
        <f t="shared" si="158"/>
        <v>0</v>
      </c>
      <c r="W569" s="87"/>
      <c r="X569" s="87">
        <f t="shared" si="159"/>
        <v>0</v>
      </c>
      <c r="Y569" s="87"/>
      <c r="Z569" s="87">
        <f t="shared" si="118"/>
        <v>0</v>
      </c>
      <c r="AA569" s="87"/>
      <c r="AB569" s="87">
        <f t="shared" si="160"/>
        <v>0</v>
      </c>
      <c r="AC569" s="87">
        <v>120000</v>
      </c>
      <c r="AD569" s="87">
        <f t="shared" si="161"/>
        <v>142800</v>
      </c>
      <c r="AE569" s="89"/>
      <c r="AF569" s="90">
        <f t="shared" si="162"/>
        <v>0</v>
      </c>
      <c r="AG569" s="90"/>
      <c r="AH569" s="90">
        <f t="shared" si="163"/>
        <v>0</v>
      </c>
      <c r="AI569" s="90"/>
      <c r="AJ569" s="90">
        <f t="shared" si="164"/>
        <v>0</v>
      </c>
      <c r="AK569" s="90"/>
      <c r="AL569" s="90">
        <f t="shared" si="165"/>
        <v>0</v>
      </c>
      <c r="AM569" s="90"/>
      <c r="AN569" s="90">
        <f t="shared" si="166"/>
        <v>0</v>
      </c>
      <c r="AO569" s="90">
        <v>132000</v>
      </c>
      <c r="AP569" s="91">
        <f t="shared" si="167"/>
        <v>157080</v>
      </c>
      <c r="AQ569" s="92">
        <f t="shared" si="121"/>
        <v>27310.568508574997</v>
      </c>
      <c r="AR569" s="93">
        <f t="shared" si="122"/>
        <v>32499.576525204244</v>
      </c>
      <c r="AS569" s="94">
        <f t="shared" si="123"/>
        <v>32224.516329575999</v>
      </c>
      <c r="AT569" s="94">
        <f t="shared" si="124"/>
        <v>38347.174432195439</v>
      </c>
      <c r="AU569" s="94" t="e">
        <f t="shared" si="125"/>
        <v>#DIV/0!</v>
      </c>
      <c r="AV569" s="94" t="e">
        <f t="shared" si="126"/>
        <v>#DIV/0!</v>
      </c>
      <c r="AW569" s="94">
        <f t="shared" si="127"/>
        <v>18.289280000000002</v>
      </c>
      <c r="AX569" s="94">
        <f t="shared" si="128"/>
        <v>21.764243199999999</v>
      </c>
      <c r="AY569" s="94">
        <f t="shared" si="129"/>
        <v>14.144000000000002</v>
      </c>
      <c r="AZ569" s="94">
        <f t="shared" si="130"/>
        <v>16.83136</v>
      </c>
      <c r="BA569" s="94">
        <f t="shared" si="131"/>
        <v>126000</v>
      </c>
      <c r="BB569" s="95">
        <f t="shared" si="132"/>
        <v>149940</v>
      </c>
      <c r="BC569" s="23"/>
      <c r="BD569" s="96">
        <f t="shared" si="133"/>
        <v>27311</v>
      </c>
      <c r="BE569" s="96">
        <f t="shared" si="134"/>
        <v>32225</v>
      </c>
      <c r="BF569" s="96">
        <f t="shared" si="135"/>
        <v>0</v>
      </c>
      <c r="BG569" s="96">
        <f t="shared" si="136"/>
        <v>18</v>
      </c>
      <c r="BH569" s="96">
        <f t="shared" si="137"/>
        <v>14</v>
      </c>
      <c r="BI569" s="96">
        <f t="shared" si="138"/>
        <v>125714</v>
      </c>
      <c r="BJ569" s="97">
        <f t="shared" si="139"/>
        <v>27311</v>
      </c>
      <c r="BK569" s="96">
        <f t="shared" si="140"/>
        <v>32225</v>
      </c>
      <c r="BL569" s="96">
        <f t="shared" si="141"/>
        <v>0</v>
      </c>
      <c r="BM569" s="96">
        <f t="shared" si="142"/>
        <v>18</v>
      </c>
      <c r="BN569" s="96">
        <f t="shared" si="143"/>
        <v>14</v>
      </c>
      <c r="BO569" s="96">
        <f t="shared" si="144"/>
        <v>126000</v>
      </c>
      <c r="BP569" s="97">
        <f t="shared" si="145"/>
        <v>0</v>
      </c>
      <c r="BQ569" s="96">
        <f t="shared" si="146"/>
        <v>0</v>
      </c>
      <c r="BR569" s="96">
        <f t="shared" si="147"/>
        <v>0</v>
      </c>
      <c r="BS569" s="96">
        <f t="shared" si="148"/>
        <v>0</v>
      </c>
      <c r="BT569" s="96">
        <f t="shared" si="149"/>
        <v>0</v>
      </c>
      <c r="BU569" s="98">
        <f t="shared" si="150"/>
        <v>126000</v>
      </c>
      <c r="BV569" s="77">
        <f t="shared" si="151"/>
        <v>126000</v>
      </c>
      <c r="BW569" s="9"/>
      <c r="BX569" s="9"/>
      <c r="BY569" s="9"/>
      <c r="BZ569" s="9"/>
      <c r="CA569" s="9"/>
      <c r="CB569" s="9"/>
      <c r="CC569" s="9"/>
      <c r="CD569" s="9"/>
      <c r="CE569" s="9"/>
      <c r="CF569" s="9"/>
      <c r="CG569" s="9"/>
      <c r="CH569" s="9"/>
      <c r="CI569" s="9"/>
      <c r="CJ569" s="9"/>
      <c r="CK569" s="9"/>
      <c r="CL569" s="9"/>
      <c r="CM569" s="9"/>
      <c r="CN569" s="9"/>
      <c r="CO569" s="9"/>
      <c r="CP569" s="9"/>
    </row>
    <row r="570" spans="1:94" ht="20.25" hidden="1" customHeight="1" x14ac:dyDescent="0.35">
      <c r="A570" s="79">
        <v>548</v>
      </c>
      <c r="B570" s="79" t="s">
        <v>35</v>
      </c>
      <c r="C570" s="80" t="s">
        <v>392</v>
      </c>
      <c r="D570" s="80" t="str">
        <f t="shared" si="119"/>
        <v>MANO DE OBRA|FUSIBLE ALTA TENSION</v>
      </c>
      <c r="E570" s="81" t="s">
        <v>10</v>
      </c>
      <c r="F570" s="82">
        <v>1</v>
      </c>
      <c r="G570" s="83"/>
      <c r="H570" s="84">
        <f t="shared" si="152"/>
        <v>0</v>
      </c>
      <c r="I570" s="84"/>
      <c r="J570" s="84">
        <f t="shared" si="153"/>
        <v>0</v>
      </c>
      <c r="K570" s="84"/>
      <c r="L570" s="84">
        <f t="shared" si="154"/>
        <v>0</v>
      </c>
      <c r="M570" s="84"/>
      <c r="N570" s="84">
        <f t="shared" si="155"/>
        <v>0</v>
      </c>
      <c r="O570" s="84"/>
      <c r="P570" s="84">
        <f t="shared" si="156"/>
        <v>0</v>
      </c>
      <c r="Q570" s="84"/>
      <c r="R570" s="84">
        <f t="shared" si="120"/>
        <v>0</v>
      </c>
      <c r="S570" s="86"/>
      <c r="T570" s="87">
        <f t="shared" si="157"/>
        <v>0</v>
      </c>
      <c r="U570" s="87"/>
      <c r="V570" s="87">
        <f t="shared" si="158"/>
        <v>0</v>
      </c>
      <c r="W570" s="87"/>
      <c r="X570" s="87">
        <f t="shared" si="159"/>
        <v>0</v>
      </c>
      <c r="Y570" s="88"/>
      <c r="Z570" s="87">
        <f t="shared" si="118"/>
        <v>0</v>
      </c>
      <c r="AA570" s="87"/>
      <c r="AB570" s="87">
        <f t="shared" si="160"/>
        <v>0</v>
      </c>
      <c r="AC570" s="87">
        <v>25000</v>
      </c>
      <c r="AD570" s="87">
        <f t="shared" si="161"/>
        <v>29750</v>
      </c>
      <c r="AE570" s="89"/>
      <c r="AF570" s="90">
        <f t="shared" si="162"/>
        <v>0</v>
      </c>
      <c r="AG570" s="90"/>
      <c r="AH570" s="90">
        <f t="shared" si="163"/>
        <v>0</v>
      </c>
      <c r="AI570" s="90"/>
      <c r="AJ570" s="90">
        <f t="shared" si="164"/>
        <v>0</v>
      </c>
      <c r="AK570" s="90"/>
      <c r="AL570" s="90">
        <f t="shared" si="165"/>
        <v>0</v>
      </c>
      <c r="AM570" s="90"/>
      <c r="AN570" s="90">
        <f t="shared" si="166"/>
        <v>0</v>
      </c>
      <c r="AO570" s="90">
        <v>27500</v>
      </c>
      <c r="AP570" s="91">
        <f t="shared" si="167"/>
        <v>32725</v>
      </c>
      <c r="AQ570" s="92" t="e">
        <f t="shared" si="121"/>
        <v>#DIV/0!</v>
      </c>
      <c r="AR570" s="93" t="e">
        <f t="shared" si="122"/>
        <v>#DIV/0!</v>
      </c>
      <c r="AS570" s="94" t="e">
        <f t="shared" si="123"/>
        <v>#DIV/0!</v>
      </c>
      <c r="AT570" s="94" t="e">
        <f t="shared" si="124"/>
        <v>#DIV/0!</v>
      </c>
      <c r="AU570" s="94" t="e">
        <f t="shared" si="125"/>
        <v>#DIV/0!</v>
      </c>
      <c r="AV570" s="94" t="e">
        <f t="shared" si="126"/>
        <v>#DIV/0!</v>
      </c>
      <c r="AW570" s="94" t="e">
        <f t="shared" si="127"/>
        <v>#DIV/0!</v>
      </c>
      <c r="AX570" s="94" t="e">
        <f t="shared" si="128"/>
        <v>#DIV/0!</v>
      </c>
      <c r="AY570" s="94" t="e">
        <f t="shared" si="129"/>
        <v>#DIV/0!</v>
      </c>
      <c r="AZ570" s="94" t="e">
        <f t="shared" si="130"/>
        <v>#DIV/0!</v>
      </c>
      <c r="BA570" s="94">
        <f t="shared" si="131"/>
        <v>26250</v>
      </c>
      <c r="BB570" s="95">
        <f t="shared" si="132"/>
        <v>31237.5</v>
      </c>
      <c r="BC570" s="23"/>
      <c r="BD570" s="96">
        <f t="shared" si="133"/>
        <v>0</v>
      </c>
      <c r="BE570" s="96">
        <f t="shared" si="134"/>
        <v>0</v>
      </c>
      <c r="BF570" s="96">
        <f t="shared" si="135"/>
        <v>0</v>
      </c>
      <c r="BG570" s="96">
        <f t="shared" si="136"/>
        <v>0</v>
      </c>
      <c r="BH570" s="96">
        <f t="shared" si="137"/>
        <v>0</v>
      </c>
      <c r="BI570" s="96">
        <f t="shared" si="138"/>
        <v>26190</v>
      </c>
      <c r="BJ570" s="97">
        <f t="shared" si="139"/>
        <v>0</v>
      </c>
      <c r="BK570" s="96">
        <f t="shared" si="140"/>
        <v>0</v>
      </c>
      <c r="BL570" s="96">
        <f t="shared" si="141"/>
        <v>0</v>
      </c>
      <c r="BM570" s="96">
        <f t="shared" si="142"/>
        <v>0</v>
      </c>
      <c r="BN570" s="96">
        <f t="shared" si="143"/>
        <v>0</v>
      </c>
      <c r="BO570" s="96">
        <f t="shared" si="144"/>
        <v>26250</v>
      </c>
      <c r="BP570" s="97">
        <f t="shared" si="145"/>
        <v>0</v>
      </c>
      <c r="BQ570" s="96">
        <f t="shared" si="146"/>
        <v>0</v>
      </c>
      <c r="BR570" s="96">
        <f t="shared" si="147"/>
        <v>0</v>
      </c>
      <c r="BS570" s="96">
        <f t="shared" si="148"/>
        <v>0</v>
      </c>
      <c r="BT570" s="96">
        <f t="shared" si="149"/>
        <v>0</v>
      </c>
      <c r="BU570" s="98">
        <f t="shared" si="150"/>
        <v>26250</v>
      </c>
      <c r="BV570" s="77">
        <f t="shared" si="151"/>
        <v>26250</v>
      </c>
      <c r="BW570" s="9"/>
      <c r="BX570" s="9"/>
      <c r="BY570" s="9"/>
      <c r="BZ570" s="9"/>
      <c r="CA570" s="9"/>
      <c r="CB570" s="9"/>
      <c r="CC570" s="9"/>
      <c r="CD570" s="9"/>
      <c r="CE570" s="9"/>
      <c r="CF570" s="9"/>
      <c r="CG570" s="9"/>
      <c r="CH570" s="9"/>
      <c r="CI570" s="9"/>
      <c r="CJ570" s="9"/>
      <c r="CK570" s="9"/>
      <c r="CL570" s="9"/>
      <c r="CM570" s="9"/>
      <c r="CN570" s="9"/>
      <c r="CO570" s="9"/>
      <c r="CP570" s="9"/>
    </row>
    <row r="571" spans="1:94" ht="20.25" hidden="1" customHeight="1" x14ac:dyDescent="0.35">
      <c r="A571" s="99">
        <v>549</v>
      </c>
      <c r="B571" s="99" t="s">
        <v>21</v>
      </c>
      <c r="C571" s="80" t="s">
        <v>392</v>
      </c>
      <c r="D571" s="80" t="str">
        <f t="shared" si="119"/>
        <v>REPUESTOS|FUSIBLE ALTA TENSION</v>
      </c>
      <c r="E571" s="81" t="s">
        <v>84</v>
      </c>
      <c r="F571" s="82">
        <v>1</v>
      </c>
      <c r="G571" s="83"/>
      <c r="H571" s="84">
        <f t="shared" si="152"/>
        <v>0</v>
      </c>
      <c r="I571" s="84"/>
      <c r="J571" s="84">
        <f t="shared" si="153"/>
        <v>0</v>
      </c>
      <c r="K571" s="84"/>
      <c r="L571" s="84">
        <f t="shared" si="154"/>
        <v>0</v>
      </c>
      <c r="M571" s="84"/>
      <c r="N571" s="84">
        <f t="shared" si="155"/>
        <v>0</v>
      </c>
      <c r="O571" s="84"/>
      <c r="P571" s="84">
        <f t="shared" si="156"/>
        <v>0</v>
      </c>
      <c r="Q571" s="84"/>
      <c r="R571" s="84">
        <f t="shared" si="120"/>
        <v>0</v>
      </c>
      <c r="S571" s="86"/>
      <c r="T571" s="87">
        <f t="shared" si="157"/>
        <v>0</v>
      </c>
      <c r="U571" s="87"/>
      <c r="V571" s="87">
        <f t="shared" si="158"/>
        <v>0</v>
      </c>
      <c r="W571" s="87"/>
      <c r="X571" s="87">
        <f t="shared" si="159"/>
        <v>0</v>
      </c>
      <c r="Y571" s="88"/>
      <c r="Z571" s="87">
        <f t="shared" si="118"/>
        <v>0</v>
      </c>
      <c r="AA571" s="87"/>
      <c r="AB571" s="87">
        <f t="shared" si="160"/>
        <v>0</v>
      </c>
      <c r="AC571" s="87">
        <v>200000</v>
      </c>
      <c r="AD571" s="87">
        <f t="shared" si="161"/>
        <v>238000</v>
      </c>
      <c r="AE571" s="89"/>
      <c r="AF571" s="90">
        <f t="shared" si="162"/>
        <v>0</v>
      </c>
      <c r="AG571" s="90"/>
      <c r="AH571" s="90">
        <f t="shared" si="163"/>
        <v>0</v>
      </c>
      <c r="AI571" s="90"/>
      <c r="AJ571" s="90">
        <f t="shared" si="164"/>
        <v>0</v>
      </c>
      <c r="AK571" s="90"/>
      <c r="AL571" s="90">
        <f t="shared" si="165"/>
        <v>0</v>
      </c>
      <c r="AM571" s="90"/>
      <c r="AN571" s="90">
        <f t="shared" si="166"/>
        <v>0</v>
      </c>
      <c r="AO571" s="90">
        <v>220000</v>
      </c>
      <c r="AP571" s="91">
        <f t="shared" si="167"/>
        <v>261800</v>
      </c>
      <c r="AQ571" s="92" t="e">
        <f t="shared" si="121"/>
        <v>#DIV/0!</v>
      </c>
      <c r="AR571" s="93" t="e">
        <f t="shared" si="122"/>
        <v>#DIV/0!</v>
      </c>
      <c r="AS571" s="94" t="e">
        <f t="shared" si="123"/>
        <v>#DIV/0!</v>
      </c>
      <c r="AT571" s="94" t="e">
        <f t="shared" si="124"/>
        <v>#DIV/0!</v>
      </c>
      <c r="AU571" s="94" t="e">
        <f t="shared" si="125"/>
        <v>#DIV/0!</v>
      </c>
      <c r="AV571" s="94" t="e">
        <f t="shared" si="126"/>
        <v>#DIV/0!</v>
      </c>
      <c r="AW571" s="94" t="e">
        <f t="shared" si="127"/>
        <v>#DIV/0!</v>
      </c>
      <c r="AX571" s="94" t="e">
        <f t="shared" si="128"/>
        <v>#DIV/0!</v>
      </c>
      <c r="AY571" s="94" t="e">
        <f t="shared" si="129"/>
        <v>#DIV/0!</v>
      </c>
      <c r="AZ571" s="94" t="e">
        <f t="shared" si="130"/>
        <v>#DIV/0!</v>
      </c>
      <c r="BA571" s="94">
        <f t="shared" si="131"/>
        <v>210000</v>
      </c>
      <c r="BB571" s="95">
        <f t="shared" si="132"/>
        <v>249900</v>
      </c>
      <c r="BC571" s="23"/>
      <c r="BD571" s="96">
        <f t="shared" si="133"/>
        <v>0</v>
      </c>
      <c r="BE571" s="96">
        <f t="shared" si="134"/>
        <v>0</v>
      </c>
      <c r="BF571" s="96">
        <f t="shared" si="135"/>
        <v>0</v>
      </c>
      <c r="BG571" s="96">
        <f t="shared" si="136"/>
        <v>0</v>
      </c>
      <c r="BH571" s="96">
        <f t="shared" si="137"/>
        <v>0</v>
      </c>
      <c r="BI571" s="96">
        <f t="shared" si="138"/>
        <v>209524</v>
      </c>
      <c r="BJ571" s="97">
        <f t="shared" si="139"/>
        <v>0</v>
      </c>
      <c r="BK571" s="96">
        <f t="shared" si="140"/>
        <v>0</v>
      </c>
      <c r="BL571" s="96">
        <f t="shared" si="141"/>
        <v>0</v>
      </c>
      <c r="BM571" s="96">
        <f t="shared" si="142"/>
        <v>0</v>
      </c>
      <c r="BN571" s="96">
        <f t="shared" si="143"/>
        <v>0</v>
      </c>
      <c r="BO571" s="96">
        <f t="shared" si="144"/>
        <v>210000</v>
      </c>
      <c r="BP571" s="97">
        <f t="shared" si="145"/>
        <v>0</v>
      </c>
      <c r="BQ571" s="96">
        <f t="shared" si="146"/>
        <v>0</v>
      </c>
      <c r="BR571" s="96">
        <f t="shared" si="147"/>
        <v>0</v>
      </c>
      <c r="BS571" s="96">
        <f t="shared" si="148"/>
        <v>0</v>
      </c>
      <c r="BT571" s="96">
        <f t="shared" si="149"/>
        <v>0</v>
      </c>
      <c r="BU571" s="98">
        <f t="shared" si="150"/>
        <v>210000</v>
      </c>
      <c r="BV571" s="77">
        <f t="shared" si="151"/>
        <v>210000</v>
      </c>
      <c r="BW571" s="9"/>
      <c r="BX571" s="9"/>
      <c r="BY571" s="9"/>
      <c r="BZ571" s="9"/>
      <c r="CA571" s="9"/>
      <c r="CB571" s="9"/>
      <c r="CC571" s="9"/>
      <c r="CD571" s="9"/>
      <c r="CE571" s="9"/>
      <c r="CF571" s="9"/>
      <c r="CG571" s="9"/>
      <c r="CH571" s="9"/>
      <c r="CI571" s="9"/>
      <c r="CJ571" s="9"/>
      <c r="CK571" s="9"/>
      <c r="CL571" s="9"/>
      <c r="CM571" s="9"/>
      <c r="CN571" s="9"/>
      <c r="CO571" s="9"/>
      <c r="CP571" s="9"/>
    </row>
    <row r="572" spans="1:94" ht="20.25" hidden="1" customHeight="1" x14ac:dyDescent="0.35">
      <c r="A572" s="79">
        <v>550</v>
      </c>
      <c r="B572" s="79" t="s">
        <v>35</v>
      </c>
      <c r="C572" s="80" t="s">
        <v>393</v>
      </c>
      <c r="D572" s="80" t="str">
        <f t="shared" si="119"/>
        <v>MANO DE OBRA|FUSIBLE DE AUTOMOCION MINI DE 2 A 30 AMPER</v>
      </c>
      <c r="E572" s="81" t="s">
        <v>10</v>
      </c>
      <c r="F572" s="82">
        <v>1</v>
      </c>
      <c r="G572" s="83">
        <v>22400.144312213997</v>
      </c>
      <c r="H572" s="84">
        <f t="shared" si="152"/>
        <v>26656.171731534654</v>
      </c>
      <c r="I572" s="84">
        <v>22400.144312213997</v>
      </c>
      <c r="J572" s="84">
        <f t="shared" si="153"/>
        <v>26656.171731534654</v>
      </c>
      <c r="K572" s="84">
        <v>0.91392000000000007</v>
      </c>
      <c r="L572" s="84">
        <f t="shared" si="154"/>
        <v>1.0875648</v>
      </c>
      <c r="M572" s="84">
        <v>3199.0899200000003</v>
      </c>
      <c r="N572" s="84">
        <f t="shared" si="155"/>
        <v>3806.9170048000001</v>
      </c>
      <c r="O572" s="84">
        <v>1620.0320000000002</v>
      </c>
      <c r="P572" s="84">
        <f t="shared" si="156"/>
        <v>1927.83808</v>
      </c>
      <c r="Q572" s="84"/>
      <c r="R572" s="84">
        <f t="shared" si="120"/>
        <v>0</v>
      </c>
      <c r="S572" s="86">
        <v>25000</v>
      </c>
      <c r="T572" s="87">
        <f t="shared" si="157"/>
        <v>29750</v>
      </c>
      <c r="U572" s="87">
        <v>25000</v>
      </c>
      <c r="V572" s="87">
        <f t="shared" si="158"/>
        <v>29750</v>
      </c>
      <c r="W572" s="87">
        <v>25000</v>
      </c>
      <c r="X572" s="87">
        <f t="shared" si="159"/>
        <v>29750</v>
      </c>
      <c r="Y572" s="88">
        <v>25000</v>
      </c>
      <c r="Z572" s="87">
        <f t="shared" si="118"/>
        <v>29750</v>
      </c>
      <c r="AA572" s="87">
        <v>25000</v>
      </c>
      <c r="AB572" s="87">
        <f t="shared" si="160"/>
        <v>29750</v>
      </c>
      <c r="AC572" s="87">
        <v>25000</v>
      </c>
      <c r="AD572" s="87">
        <f t="shared" si="161"/>
        <v>29750</v>
      </c>
      <c r="AE572" s="89">
        <v>27500</v>
      </c>
      <c r="AF572" s="90">
        <f t="shared" si="162"/>
        <v>32725</v>
      </c>
      <c r="AG572" s="90">
        <v>27500</v>
      </c>
      <c r="AH572" s="90">
        <f t="shared" si="163"/>
        <v>32725</v>
      </c>
      <c r="AI572" s="90">
        <v>27500</v>
      </c>
      <c r="AJ572" s="90">
        <f t="shared" si="164"/>
        <v>32725</v>
      </c>
      <c r="AK572" s="90">
        <v>27500</v>
      </c>
      <c r="AL572" s="90">
        <f t="shared" si="165"/>
        <v>32725</v>
      </c>
      <c r="AM572" s="90">
        <v>27500</v>
      </c>
      <c r="AN572" s="90">
        <f t="shared" si="166"/>
        <v>32725</v>
      </c>
      <c r="AO572" s="90">
        <v>27500</v>
      </c>
      <c r="AP572" s="91">
        <f t="shared" si="167"/>
        <v>32725</v>
      </c>
      <c r="AQ572" s="92">
        <f t="shared" si="121"/>
        <v>24966.714770737995</v>
      </c>
      <c r="AR572" s="93">
        <f t="shared" si="122"/>
        <v>29710.390577178212</v>
      </c>
      <c r="AS572" s="94">
        <f t="shared" si="123"/>
        <v>24966.714770737995</v>
      </c>
      <c r="AT572" s="94">
        <f t="shared" si="124"/>
        <v>29710.390577178212</v>
      </c>
      <c r="AU572" s="94">
        <f t="shared" si="125"/>
        <v>17500.304639999998</v>
      </c>
      <c r="AV572" s="94">
        <f t="shared" si="126"/>
        <v>20825.362521599996</v>
      </c>
      <c r="AW572" s="94">
        <f t="shared" si="127"/>
        <v>18566.363306666666</v>
      </c>
      <c r="AX572" s="94">
        <f t="shared" si="128"/>
        <v>22093.972334933333</v>
      </c>
      <c r="AY572" s="94">
        <f t="shared" si="129"/>
        <v>18040.010666666665</v>
      </c>
      <c r="AZ572" s="94">
        <f t="shared" si="130"/>
        <v>21467.612693333329</v>
      </c>
      <c r="BA572" s="94">
        <f t="shared" si="131"/>
        <v>26250</v>
      </c>
      <c r="BB572" s="95">
        <f t="shared" si="132"/>
        <v>31237.5</v>
      </c>
      <c r="BC572" s="23"/>
      <c r="BD572" s="96">
        <f t="shared" si="133"/>
        <v>24792</v>
      </c>
      <c r="BE572" s="96">
        <f t="shared" si="134"/>
        <v>24792</v>
      </c>
      <c r="BF572" s="96">
        <f t="shared" si="135"/>
        <v>3</v>
      </c>
      <c r="BG572" s="96">
        <f t="shared" si="136"/>
        <v>7713</v>
      </c>
      <c r="BH572" s="96">
        <f t="shared" si="137"/>
        <v>4325</v>
      </c>
      <c r="BI572" s="96">
        <f t="shared" si="138"/>
        <v>26190</v>
      </c>
      <c r="BJ572" s="97">
        <f t="shared" si="139"/>
        <v>24967</v>
      </c>
      <c r="BK572" s="96">
        <f t="shared" si="140"/>
        <v>24967</v>
      </c>
      <c r="BL572" s="96">
        <f t="shared" si="141"/>
        <v>17500</v>
      </c>
      <c r="BM572" s="96">
        <f t="shared" si="142"/>
        <v>18566</v>
      </c>
      <c r="BN572" s="96">
        <f t="shared" si="143"/>
        <v>18040</v>
      </c>
      <c r="BO572" s="96">
        <f t="shared" si="144"/>
        <v>26250</v>
      </c>
      <c r="BP572" s="97">
        <f t="shared" si="145"/>
        <v>24967</v>
      </c>
      <c r="BQ572" s="96">
        <f t="shared" si="146"/>
        <v>24967</v>
      </c>
      <c r="BR572" s="96">
        <f t="shared" si="147"/>
        <v>26250</v>
      </c>
      <c r="BS572" s="96">
        <f t="shared" si="148"/>
        <v>26250</v>
      </c>
      <c r="BT572" s="96">
        <f t="shared" si="149"/>
        <v>26250</v>
      </c>
      <c r="BU572" s="98">
        <f t="shared" si="150"/>
        <v>26250</v>
      </c>
      <c r="BV572" s="77">
        <f t="shared" si="151"/>
        <v>154934</v>
      </c>
      <c r="BW572" s="9"/>
      <c r="BX572" s="9"/>
      <c r="BY572" s="9"/>
      <c r="BZ572" s="9"/>
      <c r="CA572" s="9"/>
      <c r="CB572" s="9"/>
      <c r="CC572" s="9"/>
      <c r="CD572" s="9"/>
      <c r="CE572" s="9"/>
      <c r="CF572" s="9"/>
      <c r="CG572" s="9"/>
      <c r="CH572" s="9"/>
      <c r="CI572" s="9"/>
      <c r="CJ572" s="9"/>
      <c r="CK572" s="9"/>
      <c r="CL572" s="9"/>
      <c r="CM572" s="9"/>
      <c r="CN572" s="9"/>
      <c r="CO572" s="9"/>
      <c r="CP572" s="9"/>
    </row>
    <row r="573" spans="1:94" ht="20.25" hidden="1" customHeight="1" x14ac:dyDescent="0.35">
      <c r="A573" s="99">
        <v>551</v>
      </c>
      <c r="B573" s="99" t="s">
        <v>21</v>
      </c>
      <c r="C573" s="80" t="s">
        <v>393</v>
      </c>
      <c r="D573" s="80" t="str">
        <f t="shared" si="119"/>
        <v>REPUESTOS|FUSIBLE DE AUTOMOCION MINI DE 2 A 30 AMPER</v>
      </c>
      <c r="E573" s="81" t="s">
        <v>84</v>
      </c>
      <c r="F573" s="82">
        <v>1</v>
      </c>
      <c r="G573" s="83">
        <v>1253.3973297559999</v>
      </c>
      <c r="H573" s="84">
        <f t="shared" si="152"/>
        <v>1491.5428224096397</v>
      </c>
      <c r="I573" s="84">
        <v>2248.07252032</v>
      </c>
      <c r="J573" s="84">
        <f t="shared" si="153"/>
        <v>2675.2062991807998</v>
      </c>
      <c r="K573" s="84">
        <v>5130.9753600000004</v>
      </c>
      <c r="L573" s="84">
        <f t="shared" si="154"/>
        <v>6105.8606784000003</v>
      </c>
      <c r="M573" s="84">
        <v>3344.4576000000002</v>
      </c>
      <c r="N573" s="84">
        <f t="shared" si="155"/>
        <v>3979.904544</v>
      </c>
      <c r="O573" s="84">
        <v>1779.9680000000001</v>
      </c>
      <c r="P573" s="84">
        <f t="shared" si="156"/>
        <v>2118.16192</v>
      </c>
      <c r="Q573" s="84"/>
      <c r="R573" s="84">
        <f t="shared" si="120"/>
        <v>0</v>
      </c>
      <c r="S573" s="86">
        <v>20000</v>
      </c>
      <c r="T573" s="87">
        <f t="shared" si="157"/>
        <v>23800</v>
      </c>
      <c r="U573" s="87">
        <v>20000</v>
      </c>
      <c r="V573" s="87">
        <f t="shared" si="158"/>
        <v>23800</v>
      </c>
      <c r="W573" s="87">
        <v>20000</v>
      </c>
      <c r="X573" s="87">
        <f t="shared" si="159"/>
        <v>23800</v>
      </c>
      <c r="Y573" s="88">
        <v>20000</v>
      </c>
      <c r="Z573" s="87">
        <f t="shared" si="118"/>
        <v>23800</v>
      </c>
      <c r="AA573" s="87">
        <v>20000</v>
      </c>
      <c r="AB573" s="87">
        <f t="shared" si="160"/>
        <v>23800</v>
      </c>
      <c r="AC573" s="87">
        <v>20000</v>
      </c>
      <c r="AD573" s="87">
        <f t="shared" si="161"/>
        <v>23800</v>
      </c>
      <c r="AE573" s="89">
        <v>22000</v>
      </c>
      <c r="AF573" s="90">
        <f t="shared" si="162"/>
        <v>26180</v>
      </c>
      <c r="AG573" s="90">
        <v>22000</v>
      </c>
      <c r="AH573" s="90">
        <f t="shared" si="163"/>
        <v>26180</v>
      </c>
      <c r="AI573" s="90">
        <v>22000</v>
      </c>
      <c r="AJ573" s="90">
        <f t="shared" si="164"/>
        <v>26180</v>
      </c>
      <c r="AK573" s="90">
        <v>22000</v>
      </c>
      <c r="AL573" s="90">
        <f t="shared" si="165"/>
        <v>26180</v>
      </c>
      <c r="AM573" s="90">
        <v>22000</v>
      </c>
      <c r="AN573" s="90">
        <f t="shared" si="166"/>
        <v>26180</v>
      </c>
      <c r="AO573" s="90">
        <v>22000</v>
      </c>
      <c r="AP573" s="91">
        <f t="shared" si="167"/>
        <v>26180</v>
      </c>
      <c r="AQ573" s="92">
        <f t="shared" si="121"/>
        <v>14417.799109918667</v>
      </c>
      <c r="AR573" s="93">
        <f t="shared" si="122"/>
        <v>17157.180940803213</v>
      </c>
      <c r="AS573" s="94">
        <f t="shared" si="123"/>
        <v>14749.357506773333</v>
      </c>
      <c r="AT573" s="94">
        <f t="shared" si="124"/>
        <v>17551.735433060265</v>
      </c>
      <c r="AU573" s="94">
        <f t="shared" si="125"/>
        <v>15710.32512</v>
      </c>
      <c r="AV573" s="94">
        <f t="shared" si="126"/>
        <v>18695.286892799999</v>
      </c>
      <c r="AW573" s="94">
        <f t="shared" si="127"/>
        <v>15114.8192</v>
      </c>
      <c r="AX573" s="94">
        <f t="shared" si="128"/>
        <v>17986.634847999998</v>
      </c>
      <c r="AY573" s="94">
        <f t="shared" si="129"/>
        <v>14593.322666666667</v>
      </c>
      <c r="AZ573" s="94">
        <f t="shared" si="130"/>
        <v>17366.053973333332</v>
      </c>
      <c r="BA573" s="94">
        <f t="shared" si="131"/>
        <v>21000</v>
      </c>
      <c r="BB573" s="95">
        <f t="shared" si="132"/>
        <v>24990</v>
      </c>
      <c r="BC573" s="23"/>
      <c r="BD573" s="96">
        <f t="shared" si="133"/>
        <v>3358</v>
      </c>
      <c r="BE573" s="96">
        <f t="shared" si="134"/>
        <v>5553</v>
      </c>
      <c r="BF573" s="96">
        <f t="shared" si="135"/>
        <v>10332</v>
      </c>
      <c r="BG573" s="96">
        <f t="shared" si="136"/>
        <v>7605</v>
      </c>
      <c r="BH573" s="96">
        <f t="shared" si="137"/>
        <v>4564</v>
      </c>
      <c r="BI573" s="96">
        <f t="shared" si="138"/>
        <v>20952</v>
      </c>
      <c r="BJ573" s="97">
        <f t="shared" si="139"/>
        <v>14418</v>
      </c>
      <c r="BK573" s="96">
        <f t="shared" si="140"/>
        <v>14749</v>
      </c>
      <c r="BL573" s="96">
        <f t="shared" si="141"/>
        <v>15710</v>
      </c>
      <c r="BM573" s="96">
        <f t="shared" si="142"/>
        <v>15115</v>
      </c>
      <c r="BN573" s="96">
        <f t="shared" si="143"/>
        <v>14593</v>
      </c>
      <c r="BO573" s="96">
        <f t="shared" si="144"/>
        <v>21000</v>
      </c>
      <c r="BP573" s="97">
        <f t="shared" si="145"/>
        <v>21000</v>
      </c>
      <c r="BQ573" s="96">
        <f t="shared" si="146"/>
        <v>21000</v>
      </c>
      <c r="BR573" s="96">
        <f t="shared" si="147"/>
        <v>21000</v>
      </c>
      <c r="BS573" s="96">
        <f t="shared" si="148"/>
        <v>21000</v>
      </c>
      <c r="BT573" s="96">
        <f t="shared" si="149"/>
        <v>21000</v>
      </c>
      <c r="BU573" s="98">
        <f t="shared" si="150"/>
        <v>21000</v>
      </c>
      <c r="BV573" s="77">
        <f t="shared" si="151"/>
        <v>126000</v>
      </c>
      <c r="BW573" s="9"/>
      <c r="BX573" s="9"/>
      <c r="BY573" s="9"/>
      <c r="BZ573" s="9"/>
      <c r="CA573" s="9"/>
      <c r="CB573" s="9"/>
      <c r="CC573" s="9"/>
      <c r="CD573" s="9"/>
      <c r="CE573" s="9"/>
      <c r="CF573" s="9"/>
      <c r="CG573" s="9"/>
      <c r="CH573" s="9"/>
      <c r="CI573" s="9"/>
      <c r="CJ573" s="9"/>
      <c r="CK573" s="9"/>
      <c r="CL573" s="9"/>
      <c r="CM573" s="9"/>
      <c r="CN573" s="9"/>
      <c r="CO573" s="9"/>
      <c r="CP573" s="9"/>
    </row>
    <row r="574" spans="1:94" ht="20.25" hidden="1" customHeight="1" x14ac:dyDescent="0.35">
      <c r="A574" s="79">
        <v>552</v>
      </c>
      <c r="B574" s="79" t="s">
        <v>35</v>
      </c>
      <c r="C574" s="80" t="s">
        <v>394</v>
      </c>
      <c r="D574" s="80" t="str">
        <f t="shared" si="119"/>
        <v>MANO DE OBRA|FUSIBLE MAXI DE 20 A 50 AMPER</v>
      </c>
      <c r="E574" s="81" t="s">
        <v>10</v>
      </c>
      <c r="F574" s="82">
        <v>1</v>
      </c>
      <c r="G574" s="83">
        <v>22400.144312213997</v>
      </c>
      <c r="H574" s="84">
        <f t="shared" si="152"/>
        <v>26656.171731534654</v>
      </c>
      <c r="I574" s="84">
        <v>22400.144312213997</v>
      </c>
      <c r="J574" s="84">
        <f t="shared" si="153"/>
        <v>26656.171731534654</v>
      </c>
      <c r="K574" s="84">
        <v>0.91392000000000007</v>
      </c>
      <c r="L574" s="84">
        <f t="shared" si="154"/>
        <v>1.0875648</v>
      </c>
      <c r="M574" s="84">
        <v>6399.9968000000008</v>
      </c>
      <c r="N574" s="84">
        <f t="shared" si="155"/>
        <v>7615.9961920000005</v>
      </c>
      <c r="O574" s="84">
        <v>3242.2400000000002</v>
      </c>
      <c r="P574" s="84">
        <f t="shared" si="156"/>
        <v>3858.2656000000002</v>
      </c>
      <c r="Q574" s="84"/>
      <c r="R574" s="84">
        <f t="shared" si="120"/>
        <v>0</v>
      </c>
      <c r="S574" s="86">
        <v>25000</v>
      </c>
      <c r="T574" s="87">
        <f t="shared" si="157"/>
        <v>29750</v>
      </c>
      <c r="U574" s="87">
        <v>25000</v>
      </c>
      <c r="V574" s="87">
        <f t="shared" si="158"/>
        <v>29750</v>
      </c>
      <c r="W574" s="87">
        <v>25000</v>
      </c>
      <c r="X574" s="87">
        <f t="shared" si="159"/>
        <v>29750</v>
      </c>
      <c r="Y574" s="88">
        <v>25000</v>
      </c>
      <c r="Z574" s="87">
        <f t="shared" si="118"/>
        <v>29750</v>
      </c>
      <c r="AA574" s="87">
        <v>25000</v>
      </c>
      <c r="AB574" s="87">
        <f t="shared" si="160"/>
        <v>29750</v>
      </c>
      <c r="AC574" s="87">
        <v>25000</v>
      </c>
      <c r="AD574" s="87">
        <f t="shared" si="161"/>
        <v>29750</v>
      </c>
      <c r="AE574" s="89">
        <v>27500</v>
      </c>
      <c r="AF574" s="90">
        <f t="shared" si="162"/>
        <v>32725</v>
      </c>
      <c r="AG574" s="90">
        <v>27500</v>
      </c>
      <c r="AH574" s="90">
        <f t="shared" si="163"/>
        <v>32725</v>
      </c>
      <c r="AI574" s="90">
        <v>27500</v>
      </c>
      <c r="AJ574" s="90">
        <f t="shared" si="164"/>
        <v>32725</v>
      </c>
      <c r="AK574" s="90">
        <v>27500</v>
      </c>
      <c r="AL574" s="90">
        <f t="shared" si="165"/>
        <v>32725</v>
      </c>
      <c r="AM574" s="90">
        <v>27500</v>
      </c>
      <c r="AN574" s="90">
        <f t="shared" si="166"/>
        <v>32725</v>
      </c>
      <c r="AO574" s="90">
        <v>27500</v>
      </c>
      <c r="AP574" s="91">
        <f t="shared" si="167"/>
        <v>32725</v>
      </c>
      <c r="AQ574" s="92">
        <f t="shared" si="121"/>
        <v>24966.714770737995</v>
      </c>
      <c r="AR574" s="93">
        <f t="shared" si="122"/>
        <v>29710.390577178212</v>
      </c>
      <c r="AS574" s="94">
        <f t="shared" si="123"/>
        <v>24966.714770737995</v>
      </c>
      <c r="AT574" s="94">
        <f t="shared" si="124"/>
        <v>29710.390577178212</v>
      </c>
      <c r="AU574" s="94">
        <f t="shared" si="125"/>
        <v>17500.304639999998</v>
      </c>
      <c r="AV574" s="94">
        <f t="shared" si="126"/>
        <v>20825.362521599996</v>
      </c>
      <c r="AW574" s="94">
        <f t="shared" si="127"/>
        <v>19633.332266666668</v>
      </c>
      <c r="AX574" s="94">
        <f t="shared" si="128"/>
        <v>23363.665397333334</v>
      </c>
      <c r="AY574" s="94">
        <f t="shared" si="129"/>
        <v>18580.74666666667</v>
      </c>
      <c r="AZ574" s="94">
        <f t="shared" si="130"/>
        <v>22111.088533333335</v>
      </c>
      <c r="BA574" s="94">
        <f t="shared" si="131"/>
        <v>26250</v>
      </c>
      <c r="BB574" s="95">
        <f t="shared" si="132"/>
        <v>31237.5</v>
      </c>
      <c r="BC574" s="23"/>
      <c r="BD574" s="96">
        <f t="shared" si="133"/>
        <v>24792</v>
      </c>
      <c r="BE574" s="96">
        <f t="shared" si="134"/>
        <v>24792</v>
      </c>
      <c r="BF574" s="96">
        <f t="shared" si="135"/>
        <v>3</v>
      </c>
      <c r="BG574" s="96">
        <f t="shared" si="136"/>
        <v>12897</v>
      </c>
      <c r="BH574" s="96">
        <f t="shared" si="137"/>
        <v>7796</v>
      </c>
      <c r="BI574" s="96">
        <f t="shared" si="138"/>
        <v>26190</v>
      </c>
      <c r="BJ574" s="97">
        <f t="shared" si="139"/>
        <v>24967</v>
      </c>
      <c r="BK574" s="96">
        <f t="shared" si="140"/>
        <v>24967</v>
      </c>
      <c r="BL574" s="96">
        <f t="shared" si="141"/>
        <v>17500</v>
      </c>
      <c r="BM574" s="96">
        <f t="shared" si="142"/>
        <v>19633</v>
      </c>
      <c r="BN574" s="96">
        <f t="shared" si="143"/>
        <v>18581</v>
      </c>
      <c r="BO574" s="96">
        <f t="shared" si="144"/>
        <v>26250</v>
      </c>
      <c r="BP574" s="97">
        <f t="shared" si="145"/>
        <v>24967</v>
      </c>
      <c r="BQ574" s="96">
        <f t="shared" si="146"/>
        <v>24967</v>
      </c>
      <c r="BR574" s="96">
        <f t="shared" si="147"/>
        <v>26250</v>
      </c>
      <c r="BS574" s="96">
        <f t="shared" si="148"/>
        <v>26250</v>
      </c>
      <c r="BT574" s="96">
        <f t="shared" si="149"/>
        <v>26250</v>
      </c>
      <c r="BU574" s="98">
        <f t="shared" si="150"/>
        <v>26250</v>
      </c>
      <c r="BV574" s="77">
        <f t="shared" si="151"/>
        <v>154934</v>
      </c>
      <c r="BW574" s="9"/>
      <c r="BX574" s="9"/>
      <c r="BY574" s="9"/>
      <c r="BZ574" s="9"/>
      <c r="CA574" s="9"/>
      <c r="CB574" s="9"/>
      <c r="CC574" s="9"/>
      <c r="CD574" s="9"/>
      <c r="CE574" s="9"/>
      <c r="CF574" s="9"/>
      <c r="CG574" s="9"/>
      <c r="CH574" s="9"/>
      <c r="CI574" s="9"/>
      <c r="CJ574" s="9"/>
      <c r="CK574" s="9"/>
      <c r="CL574" s="9"/>
      <c r="CM574" s="9"/>
      <c r="CN574" s="9"/>
      <c r="CO574" s="9"/>
      <c r="CP574" s="9"/>
    </row>
    <row r="575" spans="1:94" ht="20.25" hidden="1" customHeight="1" x14ac:dyDescent="0.35">
      <c r="A575" s="99">
        <v>553</v>
      </c>
      <c r="B575" s="99" t="s">
        <v>21</v>
      </c>
      <c r="C575" s="80" t="s">
        <v>394</v>
      </c>
      <c r="D575" s="80" t="str">
        <f t="shared" si="119"/>
        <v>REPUESTOS|FUSIBLE MAXI DE 20 A 50 AMPER</v>
      </c>
      <c r="E575" s="81" t="s">
        <v>84</v>
      </c>
      <c r="F575" s="82">
        <v>1</v>
      </c>
      <c r="G575" s="83">
        <v>1253.3973297559999</v>
      </c>
      <c r="H575" s="84">
        <f t="shared" si="152"/>
        <v>1491.5428224096397</v>
      </c>
      <c r="I575" s="84">
        <v>2248.07252032</v>
      </c>
      <c r="J575" s="84">
        <f t="shared" si="153"/>
        <v>2675.2062991807998</v>
      </c>
      <c r="K575" s="84">
        <v>5130.9753600000004</v>
      </c>
      <c r="L575" s="84">
        <f t="shared" si="154"/>
        <v>6105.8606784000003</v>
      </c>
      <c r="M575" s="84">
        <v>3510.8563200000003</v>
      </c>
      <c r="N575" s="84">
        <f t="shared" si="155"/>
        <v>4177.9190208</v>
      </c>
      <c r="O575" s="84">
        <v>1779.9680000000001</v>
      </c>
      <c r="P575" s="84">
        <f t="shared" si="156"/>
        <v>2118.16192</v>
      </c>
      <c r="Q575" s="84"/>
      <c r="R575" s="84">
        <f t="shared" si="120"/>
        <v>0</v>
      </c>
      <c r="S575" s="86">
        <v>20000</v>
      </c>
      <c r="T575" s="87">
        <f t="shared" si="157"/>
        <v>23800</v>
      </c>
      <c r="U575" s="87">
        <v>20000</v>
      </c>
      <c r="V575" s="87">
        <f t="shared" si="158"/>
        <v>23800</v>
      </c>
      <c r="W575" s="87">
        <v>20000</v>
      </c>
      <c r="X575" s="87">
        <f t="shared" si="159"/>
        <v>23800</v>
      </c>
      <c r="Y575" s="88">
        <v>20000</v>
      </c>
      <c r="Z575" s="87">
        <f t="shared" si="118"/>
        <v>23800</v>
      </c>
      <c r="AA575" s="87">
        <v>20000</v>
      </c>
      <c r="AB575" s="87">
        <f t="shared" si="160"/>
        <v>23800</v>
      </c>
      <c r="AC575" s="87">
        <v>20000</v>
      </c>
      <c r="AD575" s="87">
        <f t="shared" si="161"/>
        <v>23800</v>
      </c>
      <c r="AE575" s="89">
        <v>22000</v>
      </c>
      <c r="AF575" s="90">
        <f t="shared" si="162"/>
        <v>26180</v>
      </c>
      <c r="AG575" s="90">
        <v>22000</v>
      </c>
      <c r="AH575" s="90">
        <f t="shared" si="163"/>
        <v>26180</v>
      </c>
      <c r="AI575" s="90">
        <v>22000</v>
      </c>
      <c r="AJ575" s="90">
        <f t="shared" si="164"/>
        <v>26180</v>
      </c>
      <c r="AK575" s="90">
        <v>22000</v>
      </c>
      <c r="AL575" s="90">
        <f t="shared" si="165"/>
        <v>26180</v>
      </c>
      <c r="AM575" s="90">
        <v>22000</v>
      </c>
      <c r="AN575" s="90">
        <f t="shared" si="166"/>
        <v>26180</v>
      </c>
      <c r="AO575" s="90">
        <v>22000</v>
      </c>
      <c r="AP575" s="91">
        <f t="shared" si="167"/>
        <v>26180</v>
      </c>
      <c r="AQ575" s="92">
        <f t="shared" si="121"/>
        <v>14417.799109918667</v>
      </c>
      <c r="AR575" s="93">
        <f t="shared" si="122"/>
        <v>17157.180940803213</v>
      </c>
      <c r="AS575" s="94">
        <f t="shared" si="123"/>
        <v>14749.357506773333</v>
      </c>
      <c r="AT575" s="94">
        <f t="shared" si="124"/>
        <v>17551.735433060265</v>
      </c>
      <c r="AU575" s="94">
        <f t="shared" si="125"/>
        <v>15710.32512</v>
      </c>
      <c r="AV575" s="94">
        <f t="shared" si="126"/>
        <v>18695.286892799999</v>
      </c>
      <c r="AW575" s="94">
        <f t="shared" si="127"/>
        <v>15170.28544</v>
      </c>
      <c r="AX575" s="94">
        <f t="shared" si="128"/>
        <v>18052.639673599999</v>
      </c>
      <c r="AY575" s="94">
        <f t="shared" si="129"/>
        <v>14593.322666666667</v>
      </c>
      <c r="AZ575" s="94">
        <f t="shared" si="130"/>
        <v>17366.053973333332</v>
      </c>
      <c r="BA575" s="94">
        <f t="shared" si="131"/>
        <v>21000</v>
      </c>
      <c r="BB575" s="95">
        <f t="shared" si="132"/>
        <v>24990</v>
      </c>
      <c r="BC575" s="23"/>
      <c r="BD575" s="96">
        <f t="shared" si="133"/>
        <v>3358</v>
      </c>
      <c r="BE575" s="96">
        <f t="shared" si="134"/>
        <v>5553</v>
      </c>
      <c r="BF575" s="96">
        <f t="shared" si="135"/>
        <v>10332</v>
      </c>
      <c r="BG575" s="96">
        <f t="shared" si="136"/>
        <v>7889</v>
      </c>
      <c r="BH575" s="96">
        <f t="shared" si="137"/>
        <v>4564</v>
      </c>
      <c r="BI575" s="96">
        <f t="shared" si="138"/>
        <v>20952</v>
      </c>
      <c r="BJ575" s="97">
        <f t="shared" si="139"/>
        <v>14418</v>
      </c>
      <c r="BK575" s="96">
        <f t="shared" si="140"/>
        <v>14749</v>
      </c>
      <c r="BL575" s="96">
        <f t="shared" si="141"/>
        <v>15710</v>
      </c>
      <c r="BM575" s="96">
        <f t="shared" si="142"/>
        <v>15170</v>
      </c>
      <c r="BN575" s="96">
        <f t="shared" si="143"/>
        <v>14593</v>
      </c>
      <c r="BO575" s="96">
        <f t="shared" si="144"/>
        <v>21000</v>
      </c>
      <c r="BP575" s="97">
        <f t="shared" si="145"/>
        <v>21000</v>
      </c>
      <c r="BQ575" s="96">
        <f t="shared" si="146"/>
        <v>21000</v>
      </c>
      <c r="BR575" s="96">
        <f t="shared" si="147"/>
        <v>21000</v>
      </c>
      <c r="BS575" s="96">
        <f t="shared" si="148"/>
        <v>21000</v>
      </c>
      <c r="BT575" s="96">
        <f t="shared" si="149"/>
        <v>21000</v>
      </c>
      <c r="BU575" s="98">
        <f t="shared" si="150"/>
        <v>21000</v>
      </c>
      <c r="BV575" s="77">
        <f t="shared" si="151"/>
        <v>126000</v>
      </c>
      <c r="BW575" s="9"/>
      <c r="BX575" s="9"/>
      <c r="BY575" s="9"/>
      <c r="BZ575" s="9"/>
      <c r="CA575" s="9"/>
      <c r="CB575" s="9"/>
      <c r="CC575" s="9"/>
      <c r="CD575" s="9"/>
      <c r="CE575" s="9"/>
      <c r="CF575" s="9"/>
      <c r="CG575" s="9"/>
      <c r="CH575" s="9"/>
      <c r="CI575" s="9"/>
      <c r="CJ575" s="9"/>
      <c r="CK575" s="9"/>
      <c r="CL575" s="9"/>
      <c r="CM575" s="9"/>
      <c r="CN575" s="9"/>
      <c r="CO575" s="9"/>
      <c r="CP575" s="9"/>
    </row>
    <row r="576" spans="1:94" ht="20.25" hidden="1" customHeight="1" x14ac:dyDescent="0.35">
      <c r="A576" s="79">
        <v>554</v>
      </c>
      <c r="B576" s="79" t="s">
        <v>35</v>
      </c>
      <c r="C576" s="80" t="s">
        <v>395</v>
      </c>
      <c r="D576" s="80" t="str">
        <f t="shared" si="119"/>
        <v>MANO DE OBRA|FUSIBLE MAXI DE 60 A 100 AMPER</v>
      </c>
      <c r="E576" s="81" t="s">
        <v>10</v>
      </c>
      <c r="F576" s="82">
        <v>1</v>
      </c>
      <c r="G576" s="83">
        <v>22400.144312213997</v>
      </c>
      <c r="H576" s="84">
        <f t="shared" si="152"/>
        <v>26656.171731534654</v>
      </c>
      <c r="I576" s="84">
        <v>22400.144312213997</v>
      </c>
      <c r="J576" s="84">
        <f t="shared" si="153"/>
        <v>26656.171731534654</v>
      </c>
      <c r="K576" s="84">
        <v>0.91392000000000007</v>
      </c>
      <c r="L576" s="84">
        <f t="shared" si="154"/>
        <v>1.0875648</v>
      </c>
      <c r="M576" s="84">
        <v>8640.9177600000003</v>
      </c>
      <c r="N576" s="84">
        <f t="shared" si="155"/>
        <v>10282.6921344</v>
      </c>
      <c r="O576" s="84">
        <v>4378.1120000000001</v>
      </c>
      <c r="P576" s="84">
        <f t="shared" si="156"/>
        <v>5209.9532799999997</v>
      </c>
      <c r="Q576" s="84"/>
      <c r="R576" s="84">
        <f t="shared" si="120"/>
        <v>0</v>
      </c>
      <c r="S576" s="86">
        <v>25000</v>
      </c>
      <c r="T576" s="87">
        <f t="shared" si="157"/>
        <v>29750</v>
      </c>
      <c r="U576" s="87">
        <v>25000</v>
      </c>
      <c r="V576" s="87">
        <f t="shared" si="158"/>
        <v>29750</v>
      </c>
      <c r="W576" s="87">
        <v>25000</v>
      </c>
      <c r="X576" s="87">
        <f t="shared" si="159"/>
        <v>29750</v>
      </c>
      <c r="Y576" s="88">
        <v>25000</v>
      </c>
      <c r="Z576" s="87">
        <f t="shared" si="118"/>
        <v>29750</v>
      </c>
      <c r="AA576" s="87">
        <v>25000</v>
      </c>
      <c r="AB576" s="87">
        <f t="shared" si="160"/>
        <v>29750</v>
      </c>
      <c r="AC576" s="87">
        <v>25000</v>
      </c>
      <c r="AD576" s="87">
        <f t="shared" si="161"/>
        <v>29750</v>
      </c>
      <c r="AE576" s="89">
        <v>27500</v>
      </c>
      <c r="AF576" s="90">
        <f t="shared" si="162"/>
        <v>32725</v>
      </c>
      <c r="AG576" s="90">
        <v>27500</v>
      </c>
      <c r="AH576" s="90">
        <f t="shared" si="163"/>
        <v>32725</v>
      </c>
      <c r="AI576" s="90">
        <v>27500</v>
      </c>
      <c r="AJ576" s="90">
        <f t="shared" si="164"/>
        <v>32725</v>
      </c>
      <c r="AK576" s="90">
        <v>27500</v>
      </c>
      <c r="AL576" s="90">
        <f t="shared" si="165"/>
        <v>32725</v>
      </c>
      <c r="AM576" s="90">
        <v>27500</v>
      </c>
      <c r="AN576" s="90">
        <f t="shared" si="166"/>
        <v>32725</v>
      </c>
      <c r="AO576" s="90">
        <v>27500</v>
      </c>
      <c r="AP576" s="91">
        <f t="shared" si="167"/>
        <v>32725</v>
      </c>
      <c r="AQ576" s="92">
        <f t="shared" si="121"/>
        <v>24966.714770737995</v>
      </c>
      <c r="AR576" s="93">
        <f t="shared" si="122"/>
        <v>29710.390577178212</v>
      </c>
      <c r="AS576" s="94">
        <f t="shared" si="123"/>
        <v>24966.714770737995</v>
      </c>
      <c r="AT576" s="94">
        <f t="shared" si="124"/>
        <v>29710.390577178212</v>
      </c>
      <c r="AU576" s="94">
        <f t="shared" si="125"/>
        <v>17500.304639999998</v>
      </c>
      <c r="AV576" s="94">
        <f t="shared" si="126"/>
        <v>20825.362521599996</v>
      </c>
      <c r="AW576" s="94">
        <f t="shared" si="127"/>
        <v>20380.305919999999</v>
      </c>
      <c r="AX576" s="94">
        <f t="shared" si="128"/>
        <v>24252.564044799998</v>
      </c>
      <c r="AY576" s="94">
        <f t="shared" si="129"/>
        <v>18959.370666666666</v>
      </c>
      <c r="AZ576" s="94">
        <f t="shared" si="130"/>
        <v>22561.65109333333</v>
      </c>
      <c r="BA576" s="94">
        <f t="shared" si="131"/>
        <v>26250</v>
      </c>
      <c r="BB576" s="95">
        <f t="shared" si="132"/>
        <v>31237.5</v>
      </c>
      <c r="BC576" s="23"/>
      <c r="BD576" s="96">
        <f t="shared" si="133"/>
        <v>24792</v>
      </c>
      <c r="BE576" s="96">
        <f t="shared" si="134"/>
        <v>24792</v>
      </c>
      <c r="BF576" s="96">
        <f t="shared" si="135"/>
        <v>3</v>
      </c>
      <c r="BG576" s="96">
        <f t="shared" si="136"/>
        <v>15618</v>
      </c>
      <c r="BH576" s="96">
        <f t="shared" si="137"/>
        <v>9843</v>
      </c>
      <c r="BI576" s="96">
        <f t="shared" si="138"/>
        <v>26190</v>
      </c>
      <c r="BJ576" s="97">
        <f t="shared" si="139"/>
        <v>24967</v>
      </c>
      <c r="BK576" s="96">
        <f t="shared" si="140"/>
        <v>24967</v>
      </c>
      <c r="BL576" s="96">
        <f t="shared" si="141"/>
        <v>17500</v>
      </c>
      <c r="BM576" s="96">
        <f t="shared" si="142"/>
        <v>20380</v>
      </c>
      <c r="BN576" s="96">
        <f t="shared" si="143"/>
        <v>18959</v>
      </c>
      <c r="BO576" s="96">
        <f t="shared" si="144"/>
        <v>26250</v>
      </c>
      <c r="BP576" s="97">
        <f t="shared" si="145"/>
        <v>24967</v>
      </c>
      <c r="BQ576" s="96">
        <f t="shared" si="146"/>
        <v>24967</v>
      </c>
      <c r="BR576" s="96">
        <f t="shared" si="147"/>
        <v>26250</v>
      </c>
      <c r="BS576" s="96">
        <f t="shared" si="148"/>
        <v>26250</v>
      </c>
      <c r="BT576" s="96">
        <f t="shared" si="149"/>
        <v>26250</v>
      </c>
      <c r="BU576" s="98">
        <f t="shared" si="150"/>
        <v>26250</v>
      </c>
      <c r="BV576" s="77">
        <f t="shared" si="151"/>
        <v>154934</v>
      </c>
      <c r="BW576" s="9"/>
      <c r="BX576" s="9"/>
      <c r="BY576" s="9"/>
      <c r="BZ576" s="9"/>
      <c r="CA576" s="9"/>
      <c r="CB576" s="9"/>
      <c r="CC576" s="9"/>
      <c r="CD576" s="9"/>
      <c r="CE576" s="9"/>
      <c r="CF576" s="9"/>
      <c r="CG576" s="9"/>
      <c r="CH576" s="9"/>
      <c r="CI576" s="9"/>
      <c r="CJ576" s="9"/>
      <c r="CK576" s="9"/>
      <c r="CL576" s="9"/>
      <c r="CM576" s="9"/>
      <c r="CN576" s="9"/>
      <c r="CO576" s="9"/>
      <c r="CP576" s="9"/>
    </row>
    <row r="577" spans="1:94" ht="20.25" hidden="1" customHeight="1" x14ac:dyDescent="0.35">
      <c r="A577" s="99">
        <v>555</v>
      </c>
      <c r="B577" s="99" t="s">
        <v>21</v>
      </c>
      <c r="C577" s="80" t="s">
        <v>395</v>
      </c>
      <c r="D577" s="80" t="str">
        <f t="shared" si="119"/>
        <v>REPUESTOS|FUSIBLE MAXI DE 60 A 100 AMPER</v>
      </c>
      <c r="E577" s="81" t="s">
        <v>84</v>
      </c>
      <c r="F577" s="82">
        <v>1</v>
      </c>
      <c r="G577" s="83">
        <v>1253.3973297559999</v>
      </c>
      <c r="H577" s="84">
        <f t="shared" si="152"/>
        <v>1491.5428224096397</v>
      </c>
      <c r="I577" s="84">
        <v>2248.07252032</v>
      </c>
      <c r="J577" s="84">
        <f t="shared" si="153"/>
        <v>2675.2062991807998</v>
      </c>
      <c r="K577" s="84">
        <v>5130.9753600000004</v>
      </c>
      <c r="L577" s="84">
        <f t="shared" si="154"/>
        <v>6105.8606784000003</v>
      </c>
      <c r="M577" s="84">
        <v>3476.1164800000001</v>
      </c>
      <c r="N577" s="84">
        <f t="shared" si="155"/>
        <v>4136.5786111999996</v>
      </c>
      <c r="O577" s="84">
        <v>1812.6080000000002</v>
      </c>
      <c r="P577" s="84">
        <f t="shared" si="156"/>
        <v>2157.0035200000002</v>
      </c>
      <c r="Q577" s="84"/>
      <c r="R577" s="84">
        <f t="shared" si="120"/>
        <v>0</v>
      </c>
      <c r="S577" s="86">
        <v>20000</v>
      </c>
      <c r="T577" s="87">
        <f t="shared" si="157"/>
        <v>23800</v>
      </c>
      <c r="U577" s="87">
        <v>20000</v>
      </c>
      <c r="V577" s="87">
        <f t="shared" si="158"/>
        <v>23800</v>
      </c>
      <c r="W577" s="87">
        <v>20000</v>
      </c>
      <c r="X577" s="87">
        <f t="shared" si="159"/>
        <v>23800</v>
      </c>
      <c r="Y577" s="88">
        <v>20000</v>
      </c>
      <c r="Z577" s="87">
        <f t="shared" si="118"/>
        <v>23800</v>
      </c>
      <c r="AA577" s="87">
        <v>20000</v>
      </c>
      <c r="AB577" s="87">
        <f t="shared" si="160"/>
        <v>23800</v>
      </c>
      <c r="AC577" s="87">
        <v>20000</v>
      </c>
      <c r="AD577" s="87">
        <f t="shared" si="161"/>
        <v>23800</v>
      </c>
      <c r="AE577" s="89">
        <v>22000</v>
      </c>
      <c r="AF577" s="90">
        <f t="shared" si="162"/>
        <v>26180</v>
      </c>
      <c r="AG577" s="90">
        <v>22000</v>
      </c>
      <c r="AH577" s="90">
        <f t="shared" si="163"/>
        <v>26180</v>
      </c>
      <c r="AI577" s="90">
        <v>22000</v>
      </c>
      <c r="AJ577" s="90">
        <f t="shared" si="164"/>
        <v>26180</v>
      </c>
      <c r="AK577" s="90">
        <v>22000</v>
      </c>
      <c r="AL577" s="90">
        <f t="shared" si="165"/>
        <v>26180</v>
      </c>
      <c r="AM577" s="90">
        <v>22000</v>
      </c>
      <c r="AN577" s="90">
        <f t="shared" si="166"/>
        <v>26180</v>
      </c>
      <c r="AO577" s="90">
        <v>22000</v>
      </c>
      <c r="AP577" s="91">
        <f t="shared" si="167"/>
        <v>26180</v>
      </c>
      <c r="AQ577" s="92">
        <f t="shared" si="121"/>
        <v>14417.799109918667</v>
      </c>
      <c r="AR577" s="93">
        <f t="shared" si="122"/>
        <v>17157.180940803213</v>
      </c>
      <c r="AS577" s="94">
        <f t="shared" si="123"/>
        <v>14749.357506773333</v>
      </c>
      <c r="AT577" s="94">
        <f t="shared" si="124"/>
        <v>17551.735433060265</v>
      </c>
      <c r="AU577" s="94">
        <f t="shared" si="125"/>
        <v>15710.32512</v>
      </c>
      <c r="AV577" s="94">
        <f t="shared" si="126"/>
        <v>18695.286892799999</v>
      </c>
      <c r="AW577" s="94">
        <f t="shared" si="127"/>
        <v>15158.705493333333</v>
      </c>
      <c r="AX577" s="94">
        <f t="shared" si="128"/>
        <v>18038.859537066666</v>
      </c>
      <c r="AY577" s="94">
        <f t="shared" si="129"/>
        <v>14604.202666666666</v>
      </c>
      <c r="AZ577" s="94">
        <f t="shared" si="130"/>
        <v>17379.00117333333</v>
      </c>
      <c r="BA577" s="94">
        <f t="shared" si="131"/>
        <v>21000</v>
      </c>
      <c r="BB577" s="95">
        <f t="shared" si="132"/>
        <v>24990</v>
      </c>
      <c r="BC577" s="23"/>
      <c r="BD577" s="96">
        <f t="shared" si="133"/>
        <v>3358</v>
      </c>
      <c r="BE577" s="96">
        <f t="shared" si="134"/>
        <v>5553</v>
      </c>
      <c r="BF577" s="96">
        <f t="shared" si="135"/>
        <v>10332</v>
      </c>
      <c r="BG577" s="96">
        <f t="shared" si="136"/>
        <v>7830</v>
      </c>
      <c r="BH577" s="96">
        <f t="shared" si="137"/>
        <v>4636</v>
      </c>
      <c r="BI577" s="96">
        <f t="shared" si="138"/>
        <v>20952</v>
      </c>
      <c r="BJ577" s="97">
        <f t="shared" si="139"/>
        <v>14418</v>
      </c>
      <c r="BK577" s="96">
        <f t="shared" si="140"/>
        <v>14749</v>
      </c>
      <c r="BL577" s="96">
        <f t="shared" si="141"/>
        <v>15710</v>
      </c>
      <c r="BM577" s="96">
        <f t="shared" si="142"/>
        <v>15159</v>
      </c>
      <c r="BN577" s="96">
        <f t="shared" si="143"/>
        <v>14604</v>
      </c>
      <c r="BO577" s="96">
        <f t="shared" si="144"/>
        <v>21000</v>
      </c>
      <c r="BP577" s="97">
        <f t="shared" si="145"/>
        <v>21000</v>
      </c>
      <c r="BQ577" s="96">
        <f t="shared" si="146"/>
        <v>21000</v>
      </c>
      <c r="BR577" s="96">
        <f t="shared" si="147"/>
        <v>21000</v>
      </c>
      <c r="BS577" s="96">
        <f t="shared" si="148"/>
        <v>21000</v>
      </c>
      <c r="BT577" s="96">
        <f t="shared" si="149"/>
        <v>21000</v>
      </c>
      <c r="BU577" s="98">
        <f t="shared" si="150"/>
        <v>21000</v>
      </c>
      <c r="BV577" s="77">
        <f t="shared" si="151"/>
        <v>126000</v>
      </c>
      <c r="BW577" s="9"/>
      <c r="BX577" s="9"/>
      <c r="BY577" s="9"/>
      <c r="BZ577" s="9"/>
      <c r="CA577" s="9"/>
      <c r="CB577" s="9"/>
      <c r="CC577" s="9"/>
      <c r="CD577" s="9"/>
      <c r="CE577" s="9"/>
      <c r="CF577" s="9"/>
      <c r="CG577" s="9"/>
      <c r="CH577" s="9"/>
      <c r="CI577" s="9"/>
      <c r="CJ577" s="9"/>
      <c r="CK577" s="9"/>
      <c r="CL577" s="9"/>
      <c r="CM577" s="9"/>
      <c r="CN577" s="9"/>
      <c r="CO577" s="9"/>
      <c r="CP577" s="9"/>
    </row>
    <row r="578" spans="1:94" ht="20.25" hidden="1" customHeight="1" x14ac:dyDescent="0.35">
      <c r="A578" s="79">
        <v>556</v>
      </c>
      <c r="B578" s="79" t="s">
        <v>35</v>
      </c>
      <c r="C578" s="80" t="s">
        <v>396</v>
      </c>
      <c r="D578" s="80" t="str">
        <f t="shared" si="119"/>
        <v>MANO DE OBRA|FUSIBLE MINI PERFIL BAJO DE 2 A 30 AMPER</v>
      </c>
      <c r="E578" s="81" t="s">
        <v>10</v>
      </c>
      <c r="F578" s="82">
        <v>1</v>
      </c>
      <c r="G578" s="83">
        <v>22400.144312213997</v>
      </c>
      <c r="H578" s="84">
        <f t="shared" si="152"/>
        <v>26656.171731534654</v>
      </c>
      <c r="I578" s="84">
        <v>22400.144312213997</v>
      </c>
      <c r="J578" s="84">
        <f t="shared" si="153"/>
        <v>26656.171731534654</v>
      </c>
      <c r="K578" s="84">
        <v>0.91392000000000007</v>
      </c>
      <c r="L578" s="84">
        <f t="shared" si="154"/>
        <v>1.0875648</v>
      </c>
      <c r="M578" s="84">
        <v>8640.9177600000003</v>
      </c>
      <c r="N578" s="84">
        <f t="shared" si="155"/>
        <v>10282.6921344</v>
      </c>
      <c r="O578" s="84">
        <v>4378.1120000000001</v>
      </c>
      <c r="P578" s="84">
        <f t="shared" si="156"/>
        <v>5209.9532799999997</v>
      </c>
      <c r="Q578" s="84"/>
      <c r="R578" s="84">
        <f t="shared" si="120"/>
        <v>0</v>
      </c>
      <c r="S578" s="86">
        <v>25000</v>
      </c>
      <c r="T578" s="87">
        <f t="shared" si="157"/>
        <v>29750</v>
      </c>
      <c r="U578" s="87">
        <v>25000</v>
      </c>
      <c r="V578" s="87">
        <f t="shared" si="158"/>
        <v>29750</v>
      </c>
      <c r="W578" s="87">
        <v>25000</v>
      </c>
      <c r="X578" s="87">
        <f t="shared" si="159"/>
        <v>29750</v>
      </c>
      <c r="Y578" s="88">
        <v>25000</v>
      </c>
      <c r="Z578" s="87">
        <f t="shared" si="118"/>
        <v>29750</v>
      </c>
      <c r="AA578" s="87">
        <v>25000</v>
      </c>
      <c r="AB578" s="87">
        <f t="shared" si="160"/>
        <v>29750</v>
      </c>
      <c r="AC578" s="87">
        <v>25000</v>
      </c>
      <c r="AD578" s="87">
        <f t="shared" si="161"/>
        <v>29750</v>
      </c>
      <c r="AE578" s="89">
        <v>27500</v>
      </c>
      <c r="AF578" s="90">
        <f t="shared" si="162"/>
        <v>32725</v>
      </c>
      <c r="AG578" s="90">
        <v>27500</v>
      </c>
      <c r="AH578" s="90">
        <f t="shared" si="163"/>
        <v>32725</v>
      </c>
      <c r="AI578" s="90">
        <v>27500</v>
      </c>
      <c r="AJ578" s="90">
        <f t="shared" si="164"/>
        <v>32725</v>
      </c>
      <c r="AK578" s="90">
        <v>27500</v>
      </c>
      <c r="AL578" s="90">
        <f t="shared" si="165"/>
        <v>32725</v>
      </c>
      <c r="AM578" s="90">
        <v>27500</v>
      </c>
      <c r="AN578" s="90">
        <f t="shared" si="166"/>
        <v>32725</v>
      </c>
      <c r="AO578" s="90">
        <v>27500</v>
      </c>
      <c r="AP578" s="91">
        <f t="shared" si="167"/>
        <v>32725</v>
      </c>
      <c r="AQ578" s="92">
        <f t="shared" si="121"/>
        <v>24966.714770737995</v>
      </c>
      <c r="AR578" s="93">
        <f t="shared" si="122"/>
        <v>29710.390577178212</v>
      </c>
      <c r="AS578" s="94">
        <f t="shared" si="123"/>
        <v>24966.714770737995</v>
      </c>
      <c r="AT578" s="94">
        <f t="shared" si="124"/>
        <v>29710.390577178212</v>
      </c>
      <c r="AU578" s="94">
        <f t="shared" si="125"/>
        <v>17500.304639999998</v>
      </c>
      <c r="AV578" s="94">
        <f t="shared" si="126"/>
        <v>20825.362521599996</v>
      </c>
      <c r="AW578" s="94">
        <f t="shared" si="127"/>
        <v>20380.305919999999</v>
      </c>
      <c r="AX578" s="94">
        <f t="shared" si="128"/>
        <v>24252.564044799998</v>
      </c>
      <c r="AY578" s="94">
        <f t="shared" si="129"/>
        <v>18959.370666666666</v>
      </c>
      <c r="AZ578" s="94">
        <f t="shared" si="130"/>
        <v>22561.65109333333</v>
      </c>
      <c r="BA578" s="94">
        <f t="shared" si="131"/>
        <v>26250</v>
      </c>
      <c r="BB578" s="95">
        <f t="shared" si="132"/>
        <v>31237.5</v>
      </c>
      <c r="BC578" s="23"/>
      <c r="BD578" s="96">
        <f t="shared" si="133"/>
        <v>24792</v>
      </c>
      <c r="BE578" s="96">
        <f t="shared" si="134"/>
        <v>24792</v>
      </c>
      <c r="BF578" s="96">
        <f t="shared" si="135"/>
        <v>3</v>
      </c>
      <c r="BG578" s="96">
        <f t="shared" si="136"/>
        <v>15618</v>
      </c>
      <c r="BH578" s="96">
        <f t="shared" si="137"/>
        <v>9843</v>
      </c>
      <c r="BI578" s="96">
        <f t="shared" si="138"/>
        <v>26190</v>
      </c>
      <c r="BJ578" s="97">
        <f t="shared" si="139"/>
        <v>24967</v>
      </c>
      <c r="BK578" s="96">
        <f t="shared" si="140"/>
        <v>24967</v>
      </c>
      <c r="BL578" s="96">
        <f t="shared" si="141"/>
        <v>17500</v>
      </c>
      <c r="BM578" s="96">
        <f t="shared" si="142"/>
        <v>20380</v>
      </c>
      <c r="BN578" s="96">
        <f t="shared" si="143"/>
        <v>18959</v>
      </c>
      <c r="BO578" s="96">
        <f t="shared" si="144"/>
        <v>26250</v>
      </c>
      <c r="BP578" s="97">
        <f t="shared" si="145"/>
        <v>24967</v>
      </c>
      <c r="BQ578" s="96">
        <f t="shared" si="146"/>
        <v>24967</v>
      </c>
      <c r="BR578" s="96">
        <f t="shared" si="147"/>
        <v>26250</v>
      </c>
      <c r="BS578" s="96">
        <f t="shared" si="148"/>
        <v>26250</v>
      </c>
      <c r="BT578" s="96">
        <f t="shared" si="149"/>
        <v>26250</v>
      </c>
      <c r="BU578" s="98">
        <f t="shared" si="150"/>
        <v>26250</v>
      </c>
      <c r="BV578" s="77">
        <f t="shared" si="151"/>
        <v>154934</v>
      </c>
      <c r="BW578" s="9"/>
      <c r="BX578" s="9"/>
      <c r="BY578" s="9"/>
      <c r="BZ578" s="9"/>
      <c r="CA578" s="9"/>
      <c r="CB578" s="9"/>
      <c r="CC578" s="9"/>
      <c r="CD578" s="9"/>
      <c r="CE578" s="9"/>
      <c r="CF578" s="9"/>
      <c r="CG578" s="9"/>
      <c r="CH578" s="9"/>
      <c r="CI578" s="9"/>
      <c r="CJ578" s="9"/>
      <c r="CK578" s="9"/>
      <c r="CL578" s="9"/>
      <c r="CM578" s="9"/>
      <c r="CN578" s="9"/>
      <c r="CO578" s="9"/>
      <c r="CP578" s="9"/>
    </row>
    <row r="579" spans="1:94" ht="20.25" hidden="1" customHeight="1" x14ac:dyDescent="0.35">
      <c r="A579" s="99">
        <v>557</v>
      </c>
      <c r="B579" s="99" t="s">
        <v>21</v>
      </c>
      <c r="C579" s="80" t="s">
        <v>396</v>
      </c>
      <c r="D579" s="80" t="str">
        <f t="shared" si="119"/>
        <v>REPUESTOS|FUSIBLE MINI PERFIL BAJO DE 2 A 30 AMPER</v>
      </c>
      <c r="E579" s="81" t="s">
        <v>84</v>
      </c>
      <c r="F579" s="82">
        <v>1</v>
      </c>
      <c r="G579" s="83">
        <v>1253.3973297559999</v>
      </c>
      <c r="H579" s="84">
        <f t="shared" si="152"/>
        <v>1491.5428224096397</v>
      </c>
      <c r="I579" s="84">
        <v>2248.07252032</v>
      </c>
      <c r="J579" s="84">
        <f t="shared" si="153"/>
        <v>2675.2062991807998</v>
      </c>
      <c r="K579" s="84">
        <v>5130.9753600000004</v>
      </c>
      <c r="L579" s="84">
        <f t="shared" si="154"/>
        <v>6105.8606784000003</v>
      </c>
      <c r="M579" s="84">
        <v>3542.8544000000006</v>
      </c>
      <c r="N579" s="84">
        <f t="shared" si="155"/>
        <v>4215.996736000001</v>
      </c>
      <c r="O579" s="84">
        <v>1796.2880000000002</v>
      </c>
      <c r="P579" s="84">
        <f t="shared" si="156"/>
        <v>2137.5827200000003</v>
      </c>
      <c r="Q579" s="84"/>
      <c r="R579" s="84">
        <f t="shared" si="120"/>
        <v>0</v>
      </c>
      <c r="S579" s="86">
        <v>20000</v>
      </c>
      <c r="T579" s="87">
        <f t="shared" si="157"/>
        <v>23800</v>
      </c>
      <c r="U579" s="87">
        <v>20000</v>
      </c>
      <c r="V579" s="87">
        <f t="shared" si="158"/>
        <v>23800</v>
      </c>
      <c r="W579" s="87">
        <v>20000</v>
      </c>
      <c r="X579" s="87">
        <f t="shared" si="159"/>
        <v>23800</v>
      </c>
      <c r="Y579" s="88">
        <v>20000</v>
      </c>
      <c r="Z579" s="87">
        <f t="shared" si="118"/>
        <v>23800</v>
      </c>
      <c r="AA579" s="87">
        <v>20000</v>
      </c>
      <c r="AB579" s="87">
        <f t="shared" si="160"/>
        <v>23800</v>
      </c>
      <c r="AC579" s="87">
        <v>20000</v>
      </c>
      <c r="AD579" s="87">
        <f t="shared" si="161"/>
        <v>23800</v>
      </c>
      <c r="AE579" s="89">
        <v>22000</v>
      </c>
      <c r="AF579" s="90">
        <f t="shared" si="162"/>
        <v>26180</v>
      </c>
      <c r="AG579" s="90">
        <v>22000</v>
      </c>
      <c r="AH579" s="90">
        <f t="shared" si="163"/>
        <v>26180</v>
      </c>
      <c r="AI579" s="90">
        <v>22000</v>
      </c>
      <c r="AJ579" s="90">
        <f t="shared" si="164"/>
        <v>26180</v>
      </c>
      <c r="AK579" s="90">
        <v>22000</v>
      </c>
      <c r="AL579" s="90">
        <f t="shared" si="165"/>
        <v>26180</v>
      </c>
      <c r="AM579" s="90">
        <v>22000</v>
      </c>
      <c r="AN579" s="90">
        <f t="shared" si="166"/>
        <v>26180</v>
      </c>
      <c r="AO579" s="90">
        <v>22000</v>
      </c>
      <c r="AP579" s="91">
        <f t="shared" si="167"/>
        <v>26180</v>
      </c>
      <c r="AQ579" s="92">
        <f t="shared" si="121"/>
        <v>14417.799109918667</v>
      </c>
      <c r="AR579" s="93">
        <f t="shared" si="122"/>
        <v>17157.180940803213</v>
      </c>
      <c r="AS579" s="94">
        <f t="shared" si="123"/>
        <v>14749.357506773333</v>
      </c>
      <c r="AT579" s="94">
        <f t="shared" si="124"/>
        <v>17551.735433060265</v>
      </c>
      <c r="AU579" s="94">
        <f t="shared" si="125"/>
        <v>15710.32512</v>
      </c>
      <c r="AV579" s="94">
        <f t="shared" si="126"/>
        <v>18695.286892799999</v>
      </c>
      <c r="AW579" s="94">
        <f t="shared" si="127"/>
        <v>15180.951466666666</v>
      </c>
      <c r="AX579" s="94">
        <f t="shared" si="128"/>
        <v>18065.332245333331</v>
      </c>
      <c r="AY579" s="94">
        <f t="shared" si="129"/>
        <v>14598.762666666667</v>
      </c>
      <c r="AZ579" s="94">
        <f t="shared" si="130"/>
        <v>17372.527573333333</v>
      </c>
      <c r="BA579" s="94">
        <f t="shared" si="131"/>
        <v>21000</v>
      </c>
      <c r="BB579" s="95">
        <f t="shared" si="132"/>
        <v>24990</v>
      </c>
      <c r="BC579" s="23"/>
      <c r="BD579" s="96">
        <f t="shared" si="133"/>
        <v>3358</v>
      </c>
      <c r="BE579" s="96">
        <f t="shared" si="134"/>
        <v>5553</v>
      </c>
      <c r="BF579" s="96">
        <f t="shared" si="135"/>
        <v>10332</v>
      </c>
      <c r="BG579" s="96">
        <f t="shared" si="136"/>
        <v>7943</v>
      </c>
      <c r="BH579" s="96">
        <f t="shared" si="137"/>
        <v>4600</v>
      </c>
      <c r="BI579" s="96">
        <f t="shared" si="138"/>
        <v>20952</v>
      </c>
      <c r="BJ579" s="97">
        <f t="shared" si="139"/>
        <v>14418</v>
      </c>
      <c r="BK579" s="96">
        <f t="shared" si="140"/>
        <v>14749</v>
      </c>
      <c r="BL579" s="96">
        <f t="shared" si="141"/>
        <v>15710</v>
      </c>
      <c r="BM579" s="96">
        <f t="shared" si="142"/>
        <v>15181</v>
      </c>
      <c r="BN579" s="96">
        <f t="shared" si="143"/>
        <v>14599</v>
      </c>
      <c r="BO579" s="96">
        <f t="shared" si="144"/>
        <v>21000</v>
      </c>
      <c r="BP579" s="97">
        <f t="shared" si="145"/>
        <v>21000</v>
      </c>
      <c r="BQ579" s="96">
        <f t="shared" si="146"/>
        <v>21000</v>
      </c>
      <c r="BR579" s="96">
        <f t="shared" si="147"/>
        <v>21000</v>
      </c>
      <c r="BS579" s="96">
        <f t="shared" si="148"/>
        <v>21000</v>
      </c>
      <c r="BT579" s="96">
        <f t="shared" si="149"/>
        <v>21000</v>
      </c>
      <c r="BU579" s="98">
        <f t="shared" si="150"/>
        <v>21000</v>
      </c>
      <c r="BV579" s="77">
        <f t="shared" si="151"/>
        <v>126000</v>
      </c>
      <c r="BW579" s="9"/>
      <c r="BX579" s="9"/>
      <c r="BY579" s="9"/>
      <c r="BZ579" s="9"/>
      <c r="CA579" s="9"/>
      <c r="CB579" s="9"/>
      <c r="CC579" s="9"/>
      <c r="CD579" s="9"/>
      <c r="CE579" s="9"/>
      <c r="CF579" s="9"/>
      <c r="CG579" s="9"/>
      <c r="CH579" s="9"/>
      <c r="CI579" s="9"/>
      <c r="CJ579" s="9"/>
      <c r="CK579" s="9"/>
      <c r="CL579" s="9"/>
      <c r="CM579" s="9"/>
      <c r="CN579" s="9"/>
      <c r="CO579" s="9"/>
      <c r="CP579" s="9"/>
    </row>
    <row r="580" spans="1:94" ht="20.25" hidden="1" customHeight="1" x14ac:dyDescent="0.35">
      <c r="A580" s="79">
        <v>558</v>
      </c>
      <c r="B580" s="79" t="s">
        <v>35</v>
      </c>
      <c r="C580" s="80" t="s">
        <v>397</v>
      </c>
      <c r="D580" s="80" t="str">
        <f t="shared" si="119"/>
        <v>MANO DE OBRA|FUSIBLE NORMAL DE 1 A 40 AMPER</v>
      </c>
      <c r="E580" s="81" t="s">
        <v>10</v>
      </c>
      <c r="F580" s="82">
        <v>1</v>
      </c>
      <c r="G580" s="83">
        <v>22400.144312213997</v>
      </c>
      <c r="H580" s="84">
        <f t="shared" si="152"/>
        <v>26656.171731534654</v>
      </c>
      <c r="I580" s="84">
        <v>22400.144312213997</v>
      </c>
      <c r="J580" s="84">
        <f t="shared" si="153"/>
        <v>26656.171731534654</v>
      </c>
      <c r="K580" s="84">
        <v>0.91392000000000007</v>
      </c>
      <c r="L580" s="84">
        <f t="shared" si="154"/>
        <v>1.0875648</v>
      </c>
      <c r="M580" s="84">
        <v>8640.9177600000003</v>
      </c>
      <c r="N580" s="84">
        <f t="shared" si="155"/>
        <v>10282.6921344</v>
      </c>
      <c r="O580" s="84">
        <v>4378.1120000000001</v>
      </c>
      <c r="P580" s="84">
        <f t="shared" si="156"/>
        <v>5209.9532799999997</v>
      </c>
      <c r="Q580" s="84"/>
      <c r="R580" s="84">
        <f t="shared" si="120"/>
        <v>0</v>
      </c>
      <c r="S580" s="86">
        <v>25000</v>
      </c>
      <c r="T580" s="87">
        <f t="shared" si="157"/>
        <v>29750</v>
      </c>
      <c r="U580" s="87">
        <v>25000</v>
      </c>
      <c r="V580" s="87">
        <f t="shared" si="158"/>
        <v>29750</v>
      </c>
      <c r="W580" s="87">
        <v>25000</v>
      </c>
      <c r="X580" s="87">
        <f t="shared" si="159"/>
        <v>29750</v>
      </c>
      <c r="Y580" s="88">
        <v>25000</v>
      </c>
      <c r="Z580" s="87">
        <f t="shared" si="118"/>
        <v>29750</v>
      </c>
      <c r="AA580" s="87">
        <v>25000</v>
      </c>
      <c r="AB580" s="87">
        <f t="shared" si="160"/>
        <v>29750</v>
      </c>
      <c r="AC580" s="87">
        <v>25000</v>
      </c>
      <c r="AD580" s="87">
        <f t="shared" si="161"/>
        <v>29750</v>
      </c>
      <c r="AE580" s="89">
        <v>27500</v>
      </c>
      <c r="AF580" s="90">
        <f t="shared" si="162"/>
        <v>32725</v>
      </c>
      <c r="AG580" s="90">
        <v>27500</v>
      </c>
      <c r="AH580" s="90">
        <f t="shared" si="163"/>
        <v>32725</v>
      </c>
      <c r="AI580" s="90">
        <v>27500</v>
      </c>
      <c r="AJ580" s="90">
        <f t="shared" si="164"/>
        <v>32725</v>
      </c>
      <c r="AK580" s="90">
        <v>27500</v>
      </c>
      <c r="AL580" s="90">
        <f t="shared" si="165"/>
        <v>32725</v>
      </c>
      <c r="AM580" s="90">
        <v>27500</v>
      </c>
      <c r="AN580" s="90">
        <f t="shared" si="166"/>
        <v>32725</v>
      </c>
      <c r="AO580" s="90">
        <v>27500</v>
      </c>
      <c r="AP580" s="91">
        <f t="shared" si="167"/>
        <v>32725</v>
      </c>
      <c r="AQ580" s="92">
        <f t="shared" si="121"/>
        <v>24966.714770737995</v>
      </c>
      <c r="AR580" s="93">
        <f t="shared" si="122"/>
        <v>29710.390577178212</v>
      </c>
      <c r="AS580" s="94">
        <f t="shared" si="123"/>
        <v>24966.714770737995</v>
      </c>
      <c r="AT580" s="94">
        <f t="shared" si="124"/>
        <v>29710.390577178212</v>
      </c>
      <c r="AU580" s="94">
        <f t="shared" si="125"/>
        <v>17500.304639999998</v>
      </c>
      <c r="AV580" s="94">
        <f t="shared" si="126"/>
        <v>20825.362521599996</v>
      </c>
      <c r="AW580" s="94">
        <f t="shared" si="127"/>
        <v>20380.305919999999</v>
      </c>
      <c r="AX580" s="94">
        <f t="shared" si="128"/>
        <v>24252.564044799998</v>
      </c>
      <c r="AY580" s="94">
        <f t="shared" si="129"/>
        <v>18959.370666666666</v>
      </c>
      <c r="AZ580" s="94">
        <f t="shared" si="130"/>
        <v>22561.65109333333</v>
      </c>
      <c r="BA580" s="94">
        <f t="shared" si="131"/>
        <v>26250</v>
      </c>
      <c r="BB580" s="95">
        <f t="shared" si="132"/>
        <v>31237.5</v>
      </c>
      <c r="BC580" s="23"/>
      <c r="BD580" s="96">
        <f t="shared" si="133"/>
        <v>24792</v>
      </c>
      <c r="BE580" s="96">
        <f t="shared" si="134"/>
        <v>24792</v>
      </c>
      <c r="BF580" s="96">
        <f t="shared" si="135"/>
        <v>3</v>
      </c>
      <c r="BG580" s="96">
        <f t="shared" si="136"/>
        <v>15618</v>
      </c>
      <c r="BH580" s="96">
        <f t="shared" si="137"/>
        <v>9843</v>
      </c>
      <c r="BI580" s="96">
        <f t="shared" si="138"/>
        <v>26190</v>
      </c>
      <c r="BJ580" s="97">
        <f t="shared" si="139"/>
        <v>24967</v>
      </c>
      <c r="BK580" s="96">
        <f t="shared" si="140"/>
        <v>24967</v>
      </c>
      <c r="BL580" s="96">
        <f t="shared" si="141"/>
        <v>17500</v>
      </c>
      <c r="BM580" s="96">
        <f t="shared" si="142"/>
        <v>20380</v>
      </c>
      <c r="BN580" s="96">
        <f t="shared" si="143"/>
        <v>18959</v>
      </c>
      <c r="BO580" s="96">
        <f t="shared" si="144"/>
        <v>26250</v>
      </c>
      <c r="BP580" s="97">
        <f t="shared" si="145"/>
        <v>24967</v>
      </c>
      <c r="BQ580" s="96">
        <f t="shared" si="146"/>
        <v>24967</v>
      </c>
      <c r="BR580" s="96">
        <f t="shared" si="147"/>
        <v>26250</v>
      </c>
      <c r="BS580" s="96">
        <f t="shared" si="148"/>
        <v>26250</v>
      </c>
      <c r="BT580" s="96">
        <f t="shared" si="149"/>
        <v>26250</v>
      </c>
      <c r="BU580" s="98">
        <f t="shared" si="150"/>
        <v>26250</v>
      </c>
      <c r="BV580" s="77">
        <f t="shared" si="151"/>
        <v>154934</v>
      </c>
      <c r="BW580" s="9"/>
      <c r="BX580" s="9"/>
      <c r="BY580" s="9"/>
      <c r="BZ580" s="9"/>
      <c r="CA580" s="9"/>
      <c r="CB580" s="9"/>
      <c r="CC580" s="9"/>
      <c r="CD580" s="9"/>
      <c r="CE580" s="9"/>
      <c r="CF580" s="9"/>
      <c r="CG580" s="9"/>
      <c r="CH580" s="9"/>
      <c r="CI580" s="9"/>
      <c r="CJ580" s="9"/>
      <c r="CK580" s="9"/>
      <c r="CL580" s="9"/>
      <c r="CM580" s="9"/>
      <c r="CN580" s="9"/>
      <c r="CO580" s="9"/>
      <c r="CP580" s="9"/>
    </row>
    <row r="581" spans="1:94" ht="20.25" hidden="1" customHeight="1" x14ac:dyDescent="0.35">
      <c r="A581" s="99">
        <v>559</v>
      </c>
      <c r="B581" s="99" t="s">
        <v>21</v>
      </c>
      <c r="C581" s="80" t="s">
        <v>397</v>
      </c>
      <c r="D581" s="80" t="str">
        <f t="shared" si="119"/>
        <v>REPUESTOS|FUSIBLE NORMAL DE 1 A 40 AMPER</v>
      </c>
      <c r="E581" s="81" t="s">
        <v>84</v>
      </c>
      <c r="F581" s="82">
        <v>1</v>
      </c>
      <c r="G581" s="83">
        <v>1253.3973297559999</v>
      </c>
      <c r="H581" s="84">
        <f t="shared" si="152"/>
        <v>1491.5428224096397</v>
      </c>
      <c r="I581" s="84">
        <v>2248.07252032</v>
      </c>
      <c r="J581" s="84">
        <f t="shared" si="153"/>
        <v>2675.2062991807998</v>
      </c>
      <c r="K581" s="84">
        <v>5130.9753600000004</v>
      </c>
      <c r="L581" s="84">
        <f t="shared" si="154"/>
        <v>6105.8606784000003</v>
      </c>
      <c r="M581" s="84">
        <v>3443.2044800000003</v>
      </c>
      <c r="N581" s="84">
        <f t="shared" si="155"/>
        <v>4097.4133312000004</v>
      </c>
      <c r="O581" s="84">
        <v>1710.336</v>
      </c>
      <c r="P581" s="84">
        <f t="shared" si="156"/>
        <v>2035.2998399999999</v>
      </c>
      <c r="Q581" s="84"/>
      <c r="R581" s="84">
        <f t="shared" si="120"/>
        <v>0</v>
      </c>
      <c r="S581" s="86">
        <v>20000</v>
      </c>
      <c r="T581" s="87">
        <f t="shared" si="157"/>
        <v>23800</v>
      </c>
      <c r="U581" s="87">
        <v>20000</v>
      </c>
      <c r="V581" s="87">
        <f t="shared" si="158"/>
        <v>23800</v>
      </c>
      <c r="W581" s="87">
        <v>20000</v>
      </c>
      <c r="X581" s="87">
        <f t="shared" si="159"/>
        <v>23800</v>
      </c>
      <c r="Y581" s="88">
        <v>20000</v>
      </c>
      <c r="Z581" s="87">
        <f t="shared" si="118"/>
        <v>23800</v>
      </c>
      <c r="AA581" s="87">
        <v>20000</v>
      </c>
      <c r="AB581" s="87">
        <f t="shared" si="160"/>
        <v>23800</v>
      </c>
      <c r="AC581" s="87">
        <v>20000</v>
      </c>
      <c r="AD581" s="87">
        <f t="shared" si="161"/>
        <v>23800</v>
      </c>
      <c r="AE581" s="89">
        <v>22000</v>
      </c>
      <c r="AF581" s="90">
        <f t="shared" si="162"/>
        <v>26180</v>
      </c>
      <c r="AG581" s="90">
        <v>22000</v>
      </c>
      <c r="AH581" s="90">
        <f t="shared" si="163"/>
        <v>26180</v>
      </c>
      <c r="AI581" s="90">
        <v>22000</v>
      </c>
      <c r="AJ581" s="90">
        <f t="shared" si="164"/>
        <v>26180</v>
      </c>
      <c r="AK581" s="90">
        <v>22000</v>
      </c>
      <c r="AL581" s="90">
        <f t="shared" si="165"/>
        <v>26180</v>
      </c>
      <c r="AM581" s="90">
        <v>22000</v>
      </c>
      <c r="AN581" s="90">
        <f t="shared" si="166"/>
        <v>26180</v>
      </c>
      <c r="AO581" s="90">
        <v>22000</v>
      </c>
      <c r="AP581" s="91">
        <f t="shared" si="167"/>
        <v>26180</v>
      </c>
      <c r="AQ581" s="92">
        <f t="shared" si="121"/>
        <v>14417.799109918667</v>
      </c>
      <c r="AR581" s="93">
        <f t="shared" si="122"/>
        <v>17157.180940803213</v>
      </c>
      <c r="AS581" s="94">
        <f t="shared" si="123"/>
        <v>14749.357506773333</v>
      </c>
      <c r="AT581" s="94">
        <f t="shared" si="124"/>
        <v>17551.735433060265</v>
      </c>
      <c r="AU581" s="94">
        <f t="shared" si="125"/>
        <v>15710.32512</v>
      </c>
      <c r="AV581" s="94">
        <f t="shared" si="126"/>
        <v>18695.286892799999</v>
      </c>
      <c r="AW581" s="94">
        <f t="shared" si="127"/>
        <v>15147.734826666667</v>
      </c>
      <c r="AX581" s="94">
        <f t="shared" si="128"/>
        <v>18025.804443733334</v>
      </c>
      <c r="AY581" s="94">
        <f t="shared" si="129"/>
        <v>14570.111999999999</v>
      </c>
      <c r="AZ581" s="94">
        <f t="shared" si="130"/>
        <v>17338.433279999997</v>
      </c>
      <c r="BA581" s="94">
        <f t="shared" si="131"/>
        <v>21000</v>
      </c>
      <c r="BB581" s="95">
        <f t="shared" si="132"/>
        <v>24990</v>
      </c>
      <c r="BC581" s="23"/>
      <c r="BD581" s="96">
        <f t="shared" si="133"/>
        <v>3358</v>
      </c>
      <c r="BE581" s="96">
        <f t="shared" si="134"/>
        <v>5553</v>
      </c>
      <c r="BF581" s="96">
        <f t="shared" si="135"/>
        <v>10332</v>
      </c>
      <c r="BG581" s="96">
        <f t="shared" si="136"/>
        <v>7774</v>
      </c>
      <c r="BH581" s="96">
        <f t="shared" si="137"/>
        <v>4411</v>
      </c>
      <c r="BI581" s="96">
        <f t="shared" si="138"/>
        <v>20952</v>
      </c>
      <c r="BJ581" s="97">
        <f t="shared" si="139"/>
        <v>14418</v>
      </c>
      <c r="BK581" s="96">
        <f t="shared" si="140"/>
        <v>14749</v>
      </c>
      <c r="BL581" s="96">
        <f t="shared" si="141"/>
        <v>15710</v>
      </c>
      <c r="BM581" s="96">
        <f t="shared" si="142"/>
        <v>15148</v>
      </c>
      <c r="BN581" s="96">
        <f t="shared" si="143"/>
        <v>14570</v>
      </c>
      <c r="BO581" s="96">
        <f t="shared" si="144"/>
        <v>21000</v>
      </c>
      <c r="BP581" s="97">
        <f t="shared" si="145"/>
        <v>21000</v>
      </c>
      <c r="BQ581" s="96">
        <f t="shared" si="146"/>
        <v>21000</v>
      </c>
      <c r="BR581" s="96">
        <f t="shared" si="147"/>
        <v>21000</v>
      </c>
      <c r="BS581" s="96">
        <f t="shared" si="148"/>
        <v>21000</v>
      </c>
      <c r="BT581" s="96">
        <f t="shared" si="149"/>
        <v>21000</v>
      </c>
      <c r="BU581" s="98">
        <f t="shared" si="150"/>
        <v>21000</v>
      </c>
      <c r="BV581" s="77">
        <f t="shared" si="151"/>
        <v>126000</v>
      </c>
      <c r="BW581" s="9"/>
      <c r="BX581" s="9"/>
      <c r="BY581" s="9"/>
      <c r="BZ581" s="9"/>
      <c r="CA581" s="9"/>
      <c r="CB581" s="9"/>
      <c r="CC581" s="9"/>
      <c r="CD581" s="9"/>
      <c r="CE581" s="9"/>
      <c r="CF581" s="9"/>
      <c r="CG581" s="9"/>
      <c r="CH581" s="9"/>
      <c r="CI581" s="9"/>
      <c r="CJ581" s="9"/>
      <c r="CK581" s="9"/>
      <c r="CL581" s="9"/>
      <c r="CM581" s="9"/>
      <c r="CN581" s="9"/>
      <c r="CO581" s="9"/>
      <c r="CP581" s="9"/>
    </row>
    <row r="582" spans="1:94" ht="20.25" hidden="1" customHeight="1" x14ac:dyDescent="0.35">
      <c r="A582" s="79">
        <v>560</v>
      </c>
      <c r="B582" s="79" t="s">
        <v>35</v>
      </c>
      <c r="C582" s="80" t="s">
        <v>398</v>
      </c>
      <c r="D582" s="80" t="str">
        <f t="shared" si="119"/>
        <v>MANO DE OBRA|FUSIBLE TERMICO</v>
      </c>
      <c r="E582" s="81" t="s">
        <v>10</v>
      </c>
      <c r="F582" s="82">
        <v>1</v>
      </c>
      <c r="G582" s="83">
        <v>22400.144312213997</v>
      </c>
      <c r="H582" s="84">
        <f t="shared" si="152"/>
        <v>26656.171731534654</v>
      </c>
      <c r="I582" s="84">
        <v>22400.144312213997</v>
      </c>
      <c r="J582" s="84">
        <f t="shared" si="153"/>
        <v>26656.171731534654</v>
      </c>
      <c r="K582" s="84">
        <v>0.91392000000000007</v>
      </c>
      <c r="L582" s="84">
        <f t="shared" si="154"/>
        <v>1.0875648</v>
      </c>
      <c r="M582" s="84">
        <v>8640.9177600000003</v>
      </c>
      <c r="N582" s="84">
        <f t="shared" si="155"/>
        <v>10282.6921344</v>
      </c>
      <c r="O582" s="84">
        <v>4378.1120000000001</v>
      </c>
      <c r="P582" s="84">
        <f t="shared" si="156"/>
        <v>5209.9532799999997</v>
      </c>
      <c r="Q582" s="84"/>
      <c r="R582" s="84">
        <f t="shared" si="120"/>
        <v>0</v>
      </c>
      <c r="S582" s="86">
        <v>25000</v>
      </c>
      <c r="T582" s="87">
        <f t="shared" si="157"/>
        <v>29750</v>
      </c>
      <c r="U582" s="87">
        <v>25000</v>
      </c>
      <c r="V582" s="87">
        <f t="shared" si="158"/>
        <v>29750</v>
      </c>
      <c r="W582" s="87">
        <v>25000</v>
      </c>
      <c r="X582" s="87">
        <f t="shared" si="159"/>
        <v>29750</v>
      </c>
      <c r="Y582" s="88">
        <v>25000</v>
      </c>
      <c r="Z582" s="87">
        <f t="shared" si="118"/>
        <v>29750</v>
      </c>
      <c r="AA582" s="87">
        <v>25000</v>
      </c>
      <c r="AB582" s="87">
        <f t="shared" si="160"/>
        <v>29750</v>
      </c>
      <c r="AC582" s="87">
        <v>25000</v>
      </c>
      <c r="AD582" s="87">
        <f t="shared" si="161"/>
        <v>29750</v>
      </c>
      <c r="AE582" s="89">
        <v>27500</v>
      </c>
      <c r="AF582" s="90">
        <f t="shared" si="162"/>
        <v>32725</v>
      </c>
      <c r="AG582" s="90">
        <v>27500</v>
      </c>
      <c r="AH582" s="90">
        <f t="shared" si="163"/>
        <v>32725</v>
      </c>
      <c r="AI582" s="90">
        <v>27500</v>
      </c>
      <c r="AJ582" s="90">
        <f t="shared" si="164"/>
        <v>32725</v>
      </c>
      <c r="AK582" s="90">
        <v>27500</v>
      </c>
      <c r="AL582" s="90">
        <f t="shared" si="165"/>
        <v>32725</v>
      </c>
      <c r="AM582" s="90">
        <v>27500</v>
      </c>
      <c r="AN582" s="90">
        <f t="shared" si="166"/>
        <v>32725</v>
      </c>
      <c r="AO582" s="90">
        <v>27500</v>
      </c>
      <c r="AP582" s="91">
        <f t="shared" si="167"/>
        <v>32725</v>
      </c>
      <c r="AQ582" s="92">
        <f t="shared" si="121"/>
        <v>24966.714770737995</v>
      </c>
      <c r="AR582" s="93">
        <f t="shared" si="122"/>
        <v>29710.390577178212</v>
      </c>
      <c r="AS582" s="94">
        <f t="shared" si="123"/>
        <v>24966.714770737995</v>
      </c>
      <c r="AT582" s="94">
        <f t="shared" si="124"/>
        <v>29710.390577178212</v>
      </c>
      <c r="AU582" s="94">
        <f t="shared" si="125"/>
        <v>17500.304639999998</v>
      </c>
      <c r="AV582" s="94">
        <f t="shared" si="126"/>
        <v>20825.362521599996</v>
      </c>
      <c r="AW582" s="94">
        <f t="shared" si="127"/>
        <v>20380.305919999999</v>
      </c>
      <c r="AX582" s="94">
        <f t="shared" si="128"/>
        <v>24252.564044799998</v>
      </c>
      <c r="AY582" s="94">
        <f t="shared" si="129"/>
        <v>18959.370666666666</v>
      </c>
      <c r="AZ582" s="94">
        <f t="shared" si="130"/>
        <v>22561.65109333333</v>
      </c>
      <c r="BA582" s="94">
        <f t="shared" si="131"/>
        <v>26250</v>
      </c>
      <c r="BB582" s="95">
        <f t="shared" si="132"/>
        <v>31237.5</v>
      </c>
      <c r="BC582" s="23"/>
      <c r="BD582" s="96">
        <f t="shared" si="133"/>
        <v>24792</v>
      </c>
      <c r="BE582" s="96">
        <f t="shared" si="134"/>
        <v>24792</v>
      </c>
      <c r="BF582" s="96">
        <f t="shared" si="135"/>
        <v>3</v>
      </c>
      <c r="BG582" s="96">
        <f t="shared" si="136"/>
        <v>15618</v>
      </c>
      <c r="BH582" s="96">
        <f t="shared" si="137"/>
        <v>9843</v>
      </c>
      <c r="BI582" s="96">
        <f t="shared" si="138"/>
        <v>26190</v>
      </c>
      <c r="BJ582" s="97">
        <f t="shared" si="139"/>
        <v>24967</v>
      </c>
      <c r="BK582" s="96">
        <f t="shared" si="140"/>
        <v>24967</v>
      </c>
      <c r="BL582" s="96">
        <f t="shared" si="141"/>
        <v>17500</v>
      </c>
      <c r="BM582" s="96">
        <f t="shared" si="142"/>
        <v>20380</v>
      </c>
      <c r="BN582" s="96">
        <f t="shared" si="143"/>
        <v>18959</v>
      </c>
      <c r="BO582" s="96">
        <f t="shared" si="144"/>
        <v>26250</v>
      </c>
      <c r="BP582" s="97">
        <f t="shared" si="145"/>
        <v>24967</v>
      </c>
      <c r="BQ582" s="96">
        <f t="shared" si="146"/>
        <v>24967</v>
      </c>
      <c r="BR582" s="96">
        <f t="shared" si="147"/>
        <v>26250</v>
      </c>
      <c r="BS582" s="96">
        <f t="shared" si="148"/>
        <v>26250</v>
      </c>
      <c r="BT582" s="96">
        <f t="shared" si="149"/>
        <v>26250</v>
      </c>
      <c r="BU582" s="98">
        <f t="shared" si="150"/>
        <v>26250</v>
      </c>
      <c r="BV582" s="77">
        <f t="shared" si="151"/>
        <v>154934</v>
      </c>
      <c r="BW582" s="9"/>
      <c r="BX582" s="9"/>
      <c r="BY582" s="9"/>
      <c r="BZ582" s="9"/>
      <c r="CA582" s="9"/>
      <c r="CB582" s="9"/>
      <c r="CC582" s="9"/>
      <c r="CD582" s="9"/>
      <c r="CE582" s="9"/>
      <c r="CF582" s="9"/>
      <c r="CG582" s="9"/>
      <c r="CH582" s="9"/>
      <c r="CI582" s="9"/>
      <c r="CJ582" s="9"/>
      <c r="CK582" s="9"/>
      <c r="CL582" s="9"/>
      <c r="CM582" s="9"/>
      <c r="CN582" s="9"/>
      <c r="CO582" s="9"/>
      <c r="CP582" s="9"/>
    </row>
    <row r="583" spans="1:94" ht="20.25" hidden="1" customHeight="1" x14ac:dyDescent="0.35">
      <c r="A583" s="99">
        <v>561</v>
      </c>
      <c r="B583" s="99" t="s">
        <v>21</v>
      </c>
      <c r="C583" s="80" t="s">
        <v>398</v>
      </c>
      <c r="D583" s="80" t="str">
        <f t="shared" si="119"/>
        <v>REPUESTOS|FUSIBLE TERMICO</v>
      </c>
      <c r="E583" s="81" t="s">
        <v>84</v>
      </c>
      <c r="F583" s="82">
        <v>1</v>
      </c>
      <c r="G583" s="83">
        <v>5447.8540332499997</v>
      </c>
      <c r="H583" s="84">
        <f t="shared" si="152"/>
        <v>6482.9462995674994</v>
      </c>
      <c r="I583" s="84">
        <v>6917.9212443850001</v>
      </c>
      <c r="J583" s="84">
        <f t="shared" si="153"/>
        <v>8232.3262808181498</v>
      </c>
      <c r="K583" s="84">
        <v>5130.9753600000004</v>
      </c>
      <c r="L583" s="84">
        <f t="shared" si="154"/>
        <v>6105.8606784000003</v>
      </c>
      <c r="M583" s="84">
        <v>18.289280000000002</v>
      </c>
      <c r="N583" s="84">
        <f t="shared" si="155"/>
        <v>21.764243199999999</v>
      </c>
      <c r="O583" s="84">
        <v>14.144000000000002</v>
      </c>
      <c r="P583" s="84">
        <f t="shared" si="156"/>
        <v>16.83136</v>
      </c>
      <c r="Q583" s="84"/>
      <c r="R583" s="84">
        <f t="shared" si="120"/>
        <v>0</v>
      </c>
      <c r="S583" s="86">
        <v>20000</v>
      </c>
      <c r="T583" s="87">
        <f t="shared" si="157"/>
        <v>23800</v>
      </c>
      <c r="U583" s="87">
        <v>20000</v>
      </c>
      <c r="V583" s="87">
        <f t="shared" si="158"/>
        <v>23800</v>
      </c>
      <c r="W583" s="87">
        <v>20000</v>
      </c>
      <c r="X583" s="87">
        <f t="shared" si="159"/>
        <v>23800</v>
      </c>
      <c r="Y583" s="88">
        <v>20000</v>
      </c>
      <c r="Z583" s="87">
        <f t="shared" si="118"/>
        <v>23800</v>
      </c>
      <c r="AA583" s="87">
        <v>20000</v>
      </c>
      <c r="AB583" s="87">
        <f t="shared" si="160"/>
        <v>23800</v>
      </c>
      <c r="AC583" s="87">
        <v>20000</v>
      </c>
      <c r="AD583" s="87">
        <f t="shared" si="161"/>
        <v>23800</v>
      </c>
      <c r="AE583" s="89">
        <v>22000</v>
      </c>
      <c r="AF583" s="90">
        <f t="shared" si="162"/>
        <v>26180</v>
      </c>
      <c r="AG583" s="90">
        <v>22000</v>
      </c>
      <c r="AH583" s="90">
        <f t="shared" si="163"/>
        <v>26180</v>
      </c>
      <c r="AI583" s="90">
        <v>22000</v>
      </c>
      <c r="AJ583" s="90">
        <f t="shared" si="164"/>
        <v>26180</v>
      </c>
      <c r="AK583" s="90">
        <v>22000</v>
      </c>
      <c r="AL583" s="90">
        <f t="shared" si="165"/>
        <v>26180</v>
      </c>
      <c r="AM583" s="90">
        <v>22000</v>
      </c>
      <c r="AN583" s="90">
        <f t="shared" si="166"/>
        <v>26180</v>
      </c>
      <c r="AO583" s="90">
        <v>22000</v>
      </c>
      <c r="AP583" s="91">
        <f t="shared" si="167"/>
        <v>26180</v>
      </c>
      <c r="AQ583" s="92">
        <f t="shared" si="121"/>
        <v>15815.951344416666</v>
      </c>
      <c r="AR583" s="93">
        <f t="shared" si="122"/>
        <v>18820.982099855832</v>
      </c>
      <c r="AS583" s="94">
        <f t="shared" si="123"/>
        <v>16305.973748128332</v>
      </c>
      <c r="AT583" s="94">
        <f t="shared" si="124"/>
        <v>19404.108760272713</v>
      </c>
      <c r="AU583" s="94">
        <f t="shared" si="125"/>
        <v>15710.32512</v>
      </c>
      <c r="AV583" s="94">
        <f t="shared" si="126"/>
        <v>18695.286892799999</v>
      </c>
      <c r="AW583" s="94">
        <f t="shared" si="127"/>
        <v>14006.096426666665</v>
      </c>
      <c r="AX583" s="94">
        <f t="shared" si="128"/>
        <v>16667.254747733332</v>
      </c>
      <c r="AY583" s="94">
        <f t="shared" si="129"/>
        <v>14004.714666666667</v>
      </c>
      <c r="AZ583" s="94">
        <f t="shared" si="130"/>
        <v>16665.610453333331</v>
      </c>
      <c r="BA583" s="94">
        <f t="shared" si="131"/>
        <v>21000</v>
      </c>
      <c r="BB583" s="95">
        <f t="shared" si="132"/>
        <v>24990</v>
      </c>
      <c r="BC583" s="23"/>
      <c r="BD583" s="96">
        <f t="shared" si="133"/>
        <v>10752</v>
      </c>
      <c r="BE583" s="96">
        <f t="shared" si="134"/>
        <v>12500</v>
      </c>
      <c r="BF583" s="96">
        <f t="shared" si="135"/>
        <v>10332</v>
      </c>
      <c r="BG583" s="96">
        <f t="shared" si="136"/>
        <v>55</v>
      </c>
      <c r="BH583" s="96">
        <f t="shared" si="137"/>
        <v>42</v>
      </c>
      <c r="BI583" s="96">
        <f t="shared" si="138"/>
        <v>20952</v>
      </c>
      <c r="BJ583" s="97">
        <f t="shared" si="139"/>
        <v>15816</v>
      </c>
      <c r="BK583" s="96">
        <f t="shared" si="140"/>
        <v>16306</v>
      </c>
      <c r="BL583" s="96">
        <f t="shared" si="141"/>
        <v>15710</v>
      </c>
      <c r="BM583" s="96">
        <f t="shared" si="142"/>
        <v>14006</v>
      </c>
      <c r="BN583" s="96">
        <f t="shared" si="143"/>
        <v>14005</v>
      </c>
      <c r="BO583" s="96">
        <f t="shared" si="144"/>
        <v>21000</v>
      </c>
      <c r="BP583" s="97">
        <f t="shared" si="145"/>
        <v>21000</v>
      </c>
      <c r="BQ583" s="96">
        <f t="shared" si="146"/>
        <v>21000</v>
      </c>
      <c r="BR583" s="96">
        <f t="shared" si="147"/>
        <v>21000</v>
      </c>
      <c r="BS583" s="96">
        <f t="shared" si="148"/>
        <v>21000</v>
      </c>
      <c r="BT583" s="96">
        <f t="shared" si="149"/>
        <v>21000</v>
      </c>
      <c r="BU583" s="98">
        <f t="shared" si="150"/>
        <v>21000</v>
      </c>
      <c r="BV583" s="77">
        <f t="shared" si="151"/>
        <v>126000</v>
      </c>
      <c r="BW583" s="9"/>
      <c r="BX583" s="9"/>
      <c r="BY583" s="9"/>
      <c r="BZ583" s="9"/>
      <c r="CA583" s="9"/>
      <c r="CB583" s="9"/>
      <c r="CC583" s="9"/>
      <c r="CD583" s="9"/>
      <c r="CE583" s="9"/>
      <c r="CF583" s="9"/>
      <c r="CG583" s="9"/>
      <c r="CH583" s="9"/>
      <c r="CI583" s="9"/>
      <c r="CJ583" s="9"/>
      <c r="CK583" s="9"/>
      <c r="CL583" s="9"/>
      <c r="CM583" s="9"/>
      <c r="CN583" s="9"/>
      <c r="CO583" s="9"/>
      <c r="CP583" s="9"/>
    </row>
    <row r="584" spans="1:94" ht="20.25" hidden="1" customHeight="1" x14ac:dyDescent="0.35">
      <c r="A584" s="79">
        <v>562</v>
      </c>
      <c r="B584" s="79" t="s">
        <v>35</v>
      </c>
      <c r="C584" s="80" t="s">
        <v>399</v>
      </c>
      <c r="D584" s="80" t="str">
        <f t="shared" si="119"/>
        <v>MANO DE OBRA|GENERADOR ELECTRICO HIBRIDO</v>
      </c>
      <c r="E584" s="81" t="s">
        <v>10</v>
      </c>
      <c r="F584" s="82">
        <v>1</v>
      </c>
      <c r="G584" s="83"/>
      <c r="H584" s="84">
        <f t="shared" si="152"/>
        <v>0</v>
      </c>
      <c r="I584" s="84"/>
      <c r="J584" s="84">
        <f t="shared" si="153"/>
        <v>0</v>
      </c>
      <c r="K584" s="84"/>
      <c r="L584" s="84">
        <f t="shared" si="154"/>
        <v>0</v>
      </c>
      <c r="M584" s="84"/>
      <c r="N584" s="84">
        <f t="shared" si="155"/>
        <v>0</v>
      </c>
      <c r="O584" s="84"/>
      <c r="P584" s="84">
        <f t="shared" si="156"/>
        <v>0</v>
      </c>
      <c r="Q584" s="84"/>
      <c r="R584" s="84">
        <f t="shared" si="120"/>
        <v>0</v>
      </c>
      <c r="S584" s="86"/>
      <c r="T584" s="87">
        <f t="shared" si="157"/>
        <v>0</v>
      </c>
      <c r="U584" s="87"/>
      <c r="V584" s="87">
        <f t="shared" si="158"/>
        <v>0</v>
      </c>
      <c r="W584" s="87"/>
      <c r="X584" s="87">
        <f t="shared" si="159"/>
        <v>0</v>
      </c>
      <c r="Y584" s="88"/>
      <c r="Z584" s="87">
        <f t="shared" si="118"/>
        <v>0</v>
      </c>
      <c r="AA584" s="87"/>
      <c r="AB584" s="87">
        <f t="shared" si="160"/>
        <v>0</v>
      </c>
      <c r="AC584" s="87">
        <v>1137500</v>
      </c>
      <c r="AD584" s="87">
        <f t="shared" si="161"/>
        <v>1353625</v>
      </c>
      <c r="AE584" s="89"/>
      <c r="AF584" s="90">
        <f t="shared" si="162"/>
        <v>0</v>
      </c>
      <c r="AG584" s="90"/>
      <c r="AH584" s="90">
        <f t="shared" si="163"/>
        <v>0</v>
      </c>
      <c r="AI584" s="90"/>
      <c r="AJ584" s="90">
        <f t="shared" si="164"/>
        <v>0</v>
      </c>
      <c r="AK584" s="90"/>
      <c r="AL584" s="90">
        <f t="shared" si="165"/>
        <v>0</v>
      </c>
      <c r="AM584" s="90"/>
      <c r="AN584" s="90">
        <f t="shared" si="166"/>
        <v>0</v>
      </c>
      <c r="AO584" s="90">
        <v>1251300</v>
      </c>
      <c r="AP584" s="91">
        <f t="shared" si="167"/>
        <v>1489047</v>
      </c>
      <c r="AQ584" s="92" t="e">
        <f t="shared" si="121"/>
        <v>#DIV/0!</v>
      </c>
      <c r="AR584" s="93" t="e">
        <f t="shared" si="122"/>
        <v>#DIV/0!</v>
      </c>
      <c r="AS584" s="94" t="e">
        <f t="shared" si="123"/>
        <v>#DIV/0!</v>
      </c>
      <c r="AT584" s="94" t="e">
        <f t="shared" si="124"/>
        <v>#DIV/0!</v>
      </c>
      <c r="AU584" s="94" t="e">
        <f t="shared" si="125"/>
        <v>#DIV/0!</v>
      </c>
      <c r="AV584" s="94" t="e">
        <f t="shared" si="126"/>
        <v>#DIV/0!</v>
      </c>
      <c r="AW584" s="94" t="e">
        <f t="shared" si="127"/>
        <v>#DIV/0!</v>
      </c>
      <c r="AX584" s="94" t="e">
        <f t="shared" si="128"/>
        <v>#DIV/0!</v>
      </c>
      <c r="AY584" s="94" t="e">
        <f t="shared" si="129"/>
        <v>#DIV/0!</v>
      </c>
      <c r="AZ584" s="94" t="e">
        <f t="shared" si="130"/>
        <v>#DIV/0!</v>
      </c>
      <c r="BA584" s="94">
        <f t="shared" si="131"/>
        <v>1194400</v>
      </c>
      <c r="BB584" s="95">
        <f t="shared" si="132"/>
        <v>1421336</v>
      </c>
      <c r="BC584" s="23"/>
      <c r="BD584" s="96">
        <f t="shared" si="133"/>
        <v>0</v>
      </c>
      <c r="BE584" s="96">
        <f t="shared" si="134"/>
        <v>0</v>
      </c>
      <c r="BF584" s="96">
        <f t="shared" si="135"/>
        <v>0</v>
      </c>
      <c r="BG584" s="96">
        <f t="shared" si="136"/>
        <v>0</v>
      </c>
      <c r="BH584" s="96">
        <f t="shared" si="137"/>
        <v>0</v>
      </c>
      <c r="BI584" s="96">
        <f t="shared" si="138"/>
        <v>1191689</v>
      </c>
      <c r="BJ584" s="97">
        <f t="shared" si="139"/>
        <v>0</v>
      </c>
      <c r="BK584" s="96">
        <f t="shared" si="140"/>
        <v>0</v>
      </c>
      <c r="BL584" s="96">
        <f t="shared" si="141"/>
        <v>0</v>
      </c>
      <c r="BM584" s="96">
        <f t="shared" si="142"/>
        <v>0</v>
      </c>
      <c r="BN584" s="96">
        <f t="shared" si="143"/>
        <v>0</v>
      </c>
      <c r="BO584" s="96">
        <f t="shared" si="144"/>
        <v>1194400</v>
      </c>
      <c r="BP584" s="97">
        <f t="shared" si="145"/>
        <v>0</v>
      </c>
      <c r="BQ584" s="96">
        <f t="shared" si="146"/>
        <v>0</v>
      </c>
      <c r="BR584" s="96">
        <f t="shared" si="147"/>
        <v>0</v>
      </c>
      <c r="BS584" s="96">
        <f t="shared" si="148"/>
        <v>0</v>
      </c>
      <c r="BT584" s="96">
        <f t="shared" si="149"/>
        <v>0</v>
      </c>
      <c r="BU584" s="98">
        <f t="shared" si="150"/>
        <v>1194400</v>
      </c>
      <c r="BV584" s="77">
        <f t="shared" si="151"/>
        <v>1194400</v>
      </c>
      <c r="BW584" s="9"/>
      <c r="BX584" s="9"/>
      <c r="BY584" s="9"/>
      <c r="BZ584" s="9"/>
      <c r="CA584" s="9"/>
      <c r="CB584" s="9"/>
      <c r="CC584" s="9"/>
      <c r="CD584" s="9"/>
      <c r="CE584" s="9"/>
      <c r="CF584" s="9"/>
      <c r="CG584" s="9"/>
      <c r="CH584" s="9"/>
      <c r="CI584" s="9"/>
      <c r="CJ584" s="9"/>
      <c r="CK584" s="9"/>
      <c r="CL584" s="9"/>
      <c r="CM584" s="9"/>
      <c r="CN584" s="9"/>
      <c r="CO584" s="9"/>
      <c r="CP584" s="9"/>
    </row>
    <row r="585" spans="1:94" ht="20.25" hidden="1" customHeight="1" x14ac:dyDescent="0.35">
      <c r="A585" s="99">
        <v>563</v>
      </c>
      <c r="B585" s="99" t="s">
        <v>21</v>
      </c>
      <c r="C585" s="80" t="s">
        <v>399</v>
      </c>
      <c r="D585" s="80" t="str">
        <f t="shared" si="119"/>
        <v>REPUESTOS|GENERADOR ELECTRICO HIBRIDO</v>
      </c>
      <c r="E585" s="81" t="s">
        <v>84</v>
      </c>
      <c r="F585" s="82">
        <v>1</v>
      </c>
      <c r="G585" s="83"/>
      <c r="H585" s="84">
        <f t="shared" si="152"/>
        <v>0</v>
      </c>
      <c r="I585" s="84"/>
      <c r="J585" s="84">
        <f t="shared" si="153"/>
        <v>0</v>
      </c>
      <c r="K585" s="84"/>
      <c r="L585" s="84">
        <f t="shared" si="154"/>
        <v>0</v>
      </c>
      <c r="M585" s="84"/>
      <c r="N585" s="84">
        <f t="shared" si="155"/>
        <v>0</v>
      </c>
      <c r="O585" s="84"/>
      <c r="P585" s="84">
        <f t="shared" si="156"/>
        <v>0</v>
      </c>
      <c r="Q585" s="84"/>
      <c r="R585" s="84">
        <f t="shared" si="120"/>
        <v>0</v>
      </c>
      <c r="S585" s="86"/>
      <c r="T585" s="87">
        <f t="shared" si="157"/>
        <v>0</v>
      </c>
      <c r="U585" s="87"/>
      <c r="V585" s="87">
        <f t="shared" si="158"/>
        <v>0</v>
      </c>
      <c r="W585" s="87"/>
      <c r="X585" s="87">
        <f t="shared" si="159"/>
        <v>0</v>
      </c>
      <c r="Y585" s="88"/>
      <c r="Z585" s="87">
        <f t="shared" si="118"/>
        <v>0</v>
      </c>
      <c r="AA585" s="87"/>
      <c r="AB585" s="87">
        <f t="shared" si="160"/>
        <v>0</v>
      </c>
      <c r="AC585" s="87">
        <v>12000000</v>
      </c>
      <c r="AD585" s="87">
        <f t="shared" si="161"/>
        <v>14280000</v>
      </c>
      <c r="AE585" s="89"/>
      <c r="AF585" s="90">
        <f t="shared" si="162"/>
        <v>0</v>
      </c>
      <c r="AG585" s="90"/>
      <c r="AH585" s="90">
        <f t="shared" si="163"/>
        <v>0</v>
      </c>
      <c r="AI585" s="90"/>
      <c r="AJ585" s="90">
        <f t="shared" si="164"/>
        <v>0</v>
      </c>
      <c r="AK585" s="90"/>
      <c r="AL585" s="90">
        <f t="shared" si="165"/>
        <v>0</v>
      </c>
      <c r="AM585" s="90"/>
      <c r="AN585" s="90">
        <f t="shared" si="166"/>
        <v>0</v>
      </c>
      <c r="AO585" s="90">
        <v>13200000</v>
      </c>
      <c r="AP585" s="91">
        <f t="shared" si="167"/>
        <v>15708000</v>
      </c>
      <c r="AQ585" s="92" t="e">
        <f t="shared" si="121"/>
        <v>#DIV/0!</v>
      </c>
      <c r="AR585" s="93" t="e">
        <f t="shared" si="122"/>
        <v>#DIV/0!</v>
      </c>
      <c r="AS585" s="94" t="e">
        <f t="shared" si="123"/>
        <v>#DIV/0!</v>
      </c>
      <c r="AT585" s="94" t="e">
        <f t="shared" si="124"/>
        <v>#DIV/0!</v>
      </c>
      <c r="AU585" s="94" t="e">
        <f t="shared" si="125"/>
        <v>#DIV/0!</v>
      </c>
      <c r="AV585" s="94" t="e">
        <f t="shared" si="126"/>
        <v>#DIV/0!</v>
      </c>
      <c r="AW585" s="94" t="e">
        <f t="shared" si="127"/>
        <v>#DIV/0!</v>
      </c>
      <c r="AX585" s="94" t="e">
        <f t="shared" si="128"/>
        <v>#DIV/0!</v>
      </c>
      <c r="AY585" s="94" t="e">
        <f t="shared" si="129"/>
        <v>#DIV/0!</v>
      </c>
      <c r="AZ585" s="94" t="e">
        <f t="shared" si="130"/>
        <v>#DIV/0!</v>
      </c>
      <c r="BA585" s="94">
        <f t="shared" si="131"/>
        <v>12600000</v>
      </c>
      <c r="BB585" s="95">
        <f t="shared" si="132"/>
        <v>14994000</v>
      </c>
      <c r="BC585" s="23"/>
      <c r="BD585" s="96">
        <f t="shared" si="133"/>
        <v>0</v>
      </c>
      <c r="BE585" s="96">
        <f t="shared" si="134"/>
        <v>0</v>
      </c>
      <c r="BF585" s="96">
        <f t="shared" si="135"/>
        <v>0</v>
      </c>
      <c r="BG585" s="96">
        <f t="shared" si="136"/>
        <v>0</v>
      </c>
      <c r="BH585" s="96">
        <f t="shared" si="137"/>
        <v>0</v>
      </c>
      <c r="BI585" s="96">
        <f t="shared" si="138"/>
        <v>12571429</v>
      </c>
      <c r="BJ585" s="97">
        <f t="shared" si="139"/>
        <v>0</v>
      </c>
      <c r="BK585" s="96">
        <f t="shared" si="140"/>
        <v>0</v>
      </c>
      <c r="BL585" s="96">
        <f t="shared" si="141"/>
        <v>0</v>
      </c>
      <c r="BM585" s="96">
        <f t="shared" si="142"/>
        <v>0</v>
      </c>
      <c r="BN585" s="96">
        <f t="shared" si="143"/>
        <v>0</v>
      </c>
      <c r="BO585" s="96">
        <f t="shared" si="144"/>
        <v>12600000</v>
      </c>
      <c r="BP585" s="97">
        <f t="shared" si="145"/>
        <v>0</v>
      </c>
      <c r="BQ585" s="96">
        <f t="shared" si="146"/>
        <v>0</v>
      </c>
      <c r="BR585" s="96">
        <f t="shared" si="147"/>
        <v>0</v>
      </c>
      <c r="BS585" s="96">
        <f t="shared" si="148"/>
        <v>0</v>
      </c>
      <c r="BT585" s="96">
        <f t="shared" si="149"/>
        <v>0</v>
      </c>
      <c r="BU585" s="98">
        <f t="shared" si="150"/>
        <v>12600000</v>
      </c>
      <c r="BV585" s="77">
        <f t="shared" si="151"/>
        <v>12600000</v>
      </c>
      <c r="BW585" s="9"/>
      <c r="BX585" s="9"/>
      <c r="BY585" s="9"/>
      <c r="BZ585" s="9"/>
      <c r="CA585" s="9"/>
      <c r="CB585" s="9"/>
      <c r="CC585" s="9"/>
      <c r="CD585" s="9"/>
      <c r="CE585" s="9"/>
      <c r="CF585" s="9"/>
      <c r="CG585" s="9"/>
      <c r="CH585" s="9"/>
      <c r="CI585" s="9"/>
      <c r="CJ585" s="9"/>
      <c r="CK585" s="9"/>
      <c r="CL585" s="9"/>
      <c r="CM585" s="9"/>
      <c r="CN585" s="9"/>
      <c r="CO585" s="9"/>
      <c r="CP585" s="9"/>
    </row>
    <row r="586" spans="1:94" ht="20.25" customHeight="1" x14ac:dyDescent="0.35">
      <c r="A586" s="79">
        <v>564</v>
      </c>
      <c r="B586" s="79" t="s">
        <v>35</v>
      </c>
      <c r="C586" s="80" t="s">
        <v>400</v>
      </c>
      <c r="D586" s="80" t="str">
        <f t="shared" si="119"/>
        <v>MANO DE OBRA|GOBERNADOR</v>
      </c>
      <c r="E586" s="81" t="s">
        <v>10</v>
      </c>
      <c r="F586" s="82">
        <v>1</v>
      </c>
      <c r="G586" s="83">
        <v>268804.55064628</v>
      </c>
      <c r="H586" s="84">
        <f t="shared" si="152"/>
        <v>319877.41526907316</v>
      </c>
      <c r="I586" s="84">
        <v>268804.55064628</v>
      </c>
      <c r="J586" s="84">
        <f t="shared" si="153"/>
        <v>319877.41526907316</v>
      </c>
      <c r="K586" s="84">
        <v>0.91392000000000007</v>
      </c>
      <c r="L586" s="84">
        <f t="shared" si="154"/>
        <v>1.0875648</v>
      </c>
      <c r="M586" s="84">
        <v>14.633599999999999</v>
      </c>
      <c r="N586" s="84">
        <f t="shared" si="155"/>
        <v>17.413983999999999</v>
      </c>
      <c r="O586" s="84">
        <v>10.88</v>
      </c>
      <c r="P586" s="84">
        <f t="shared" si="156"/>
        <v>12.9472</v>
      </c>
      <c r="Q586" s="84"/>
      <c r="R586" s="84">
        <f t="shared" si="120"/>
        <v>0</v>
      </c>
      <c r="S586" s="86"/>
      <c r="T586" s="87">
        <f t="shared" si="157"/>
        <v>0</v>
      </c>
      <c r="U586" s="87"/>
      <c r="V586" s="87">
        <f t="shared" si="158"/>
        <v>0</v>
      </c>
      <c r="W586" s="87"/>
      <c r="X586" s="87">
        <f t="shared" si="159"/>
        <v>0</v>
      </c>
      <c r="Y586" s="88"/>
      <c r="Z586" s="87">
        <f t="shared" si="118"/>
        <v>0</v>
      </c>
      <c r="AA586" s="87"/>
      <c r="AB586" s="87">
        <f t="shared" si="160"/>
        <v>0</v>
      </c>
      <c r="AC586" s="87"/>
      <c r="AD586" s="87">
        <f t="shared" si="161"/>
        <v>0</v>
      </c>
      <c r="AE586" s="89"/>
      <c r="AF586" s="90">
        <f t="shared" si="162"/>
        <v>0</v>
      </c>
      <c r="AG586" s="90"/>
      <c r="AH586" s="90">
        <f t="shared" si="163"/>
        <v>0</v>
      </c>
      <c r="AI586" s="90"/>
      <c r="AJ586" s="90">
        <f t="shared" si="164"/>
        <v>0</v>
      </c>
      <c r="AK586" s="90"/>
      <c r="AL586" s="90">
        <f t="shared" si="165"/>
        <v>0</v>
      </c>
      <c r="AM586" s="90"/>
      <c r="AN586" s="90">
        <f t="shared" si="166"/>
        <v>0</v>
      </c>
      <c r="AO586" s="90"/>
      <c r="AP586" s="91">
        <f t="shared" si="167"/>
        <v>0</v>
      </c>
      <c r="AQ586" s="92">
        <f t="shared" si="121"/>
        <v>268804.55064628</v>
      </c>
      <c r="AR586" s="93">
        <f t="shared" si="122"/>
        <v>319877.41526907316</v>
      </c>
      <c r="AS586" s="94">
        <f t="shared" si="123"/>
        <v>268804.55064628</v>
      </c>
      <c r="AT586" s="94">
        <f t="shared" si="124"/>
        <v>319877.41526907316</v>
      </c>
      <c r="AU586" s="94">
        <f t="shared" si="125"/>
        <v>0.91392000000000007</v>
      </c>
      <c r="AV586" s="94">
        <f t="shared" si="126"/>
        <v>1.0875648</v>
      </c>
      <c r="AW586" s="94">
        <f t="shared" si="127"/>
        <v>14.633599999999999</v>
      </c>
      <c r="AX586" s="94">
        <f t="shared" si="128"/>
        <v>17.413983999999999</v>
      </c>
      <c r="AY586" s="94">
        <f t="shared" si="129"/>
        <v>10.88</v>
      </c>
      <c r="AZ586" s="94">
        <f t="shared" si="130"/>
        <v>12.9472</v>
      </c>
      <c r="BA586" s="94" t="e">
        <f t="shared" si="131"/>
        <v>#DIV/0!</v>
      </c>
      <c r="BB586" s="95" t="e">
        <f t="shared" si="132"/>
        <v>#DIV/0!</v>
      </c>
      <c r="BC586" s="23"/>
      <c r="BD586" s="96">
        <f t="shared" si="133"/>
        <v>268805</v>
      </c>
      <c r="BE586" s="96">
        <f t="shared" si="134"/>
        <v>268805</v>
      </c>
      <c r="BF586" s="96">
        <f t="shared" si="135"/>
        <v>1</v>
      </c>
      <c r="BG586" s="96">
        <f t="shared" si="136"/>
        <v>15</v>
      </c>
      <c r="BH586" s="96">
        <f t="shared" si="137"/>
        <v>11</v>
      </c>
      <c r="BI586" s="96">
        <f t="shared" si="138"/>
        <v>0</v>
      </c>
      <c r="BJ586" s="97">
        <f t="shared" si="139"/>
        <v>268805</v>
      </c>
      <c r="BK586" s="96">
        <f t="shared" si="140"/>
        <v>268805</v>
      </c>
      <c r="BL586" s="96">
        <f t="shared" si="141"/>
        <v>1</v>
      </c>
      <c r="BM586" s="96">
        <f t="shared" si="142"/>
        <v>15</v>
      </c>
      <c r="BN586" s="96">
        <f t="shared" si="143"/>
        <v>11</v>
      </c>
      <c r="BO586" s="96">
        <f t="shared" si="144"/>
        <v>0</v>
      </c>
      <c r="BP586" s="97">
        <f t="shared" si="145"/>
        <v>0</v>
      </c>
      <c r="BQ586" s="96">
        <f t="shared" si="146"/>
        <v>0</v>
      </c>
      <c r="BR586" s="96">
        <f t="shared" si="147"/>
        <v>0</v>
      </c>
      <c r="BS586" s="96">
        <f t="shared" si="148"/>
        <v>0</v>
      </c>
      <c r="BT586" s="96">
        <f t="shared" si="149"/>
        <v>0</v>
      </c>
      <c r="BU586" s="98">
        <f t="shared" si="150"/>
        <v>0</v>
      </c>
      <c r="BV586" s="77">
        <f t="shared" si="151"/>
        <v>0</v>
      </c>
      <c r="BW586" s="9"/>
      <c r="BX586" s="9"/>
      <c r="BY586" s="9"/>
      <c r="BZ586" s="9"/>
      <c r="CA586" s="9"/>
      <c r="CB586" s="9"/>
      <c r="CC586" s="9"/>
      <c r="CD586" s="9"/>
      <c r="CE586" s="9"/>
      <c r="CF586" s="9"/>
      <c r="CG586" s="9"/>
      <c r="CH586" s="9"/>
      <c r="CI586" s="9"/>
      <c r="CJ586" s="9"/>
      <c r="CK586" s="9"/>
      <c r="CL586" s="9"/>
      <c r="CM586" s="9"/>
      <c r="CN586" s="9"/>
      <c r="CO586" s="9"/>
      <c r="CP586" s="9"/>
    </row>
    <row r="587" spans="1:94" ht="20.25" customHeight="1" x14ac:dyDescent="0.35">
      <c r="A587" s="99">
        <v>565</v>
      </c>
      <c r="B587" s="99" t="s">
        <v>21</v>
      </c>
      <c r="C587" s="80" t="s">
        <v>400</v>
      </c>
      <c r="D587" s="80" t="str">
        <f t="shared" si="119"/>
        <v>REPUESTOS|GOBERNADOR</v>
      </c>
      <c r="E587" s="81" t="s">
        <v>84</v>
      </c>
      <c r="F587" s="82">
        <v>1</v>
      </c>
      <c r="G587" s="83">
        <v>111778.325789651</v>
      </c>
      <c r="H587" s="84">
        <f t="shared" si="152"/>
        <v>133016.2076896847</v>
      </c>
      <c r="I587" s="84">
        <v>429184.49536729901</v>
      </c>
      <c r="J587" s="84">
        <f t="shared" si="153"/>
        <v>510729.54948708578</v>
      </c>
      <c r="K587" s="84"/>
      <c r="L587" s="84">
        <f t="shared" si="154"/>
        <v>0</v>
      </c>
      <c r="M587" s="84">
        <v>17.375360000000001</v>
      </c>
      <c r="N587" s="84">
        <f t="shared" si="155"/>
        <v>20.6766784</v>
      </c>
      <c r="O587" s="84">
        <v>14.144000000000002</v>
      </c>
      <c r="P587" s="84">
        <f t="shared" si="156"/>
        <v>16.83136</v>
      </c>
      <c r="Q587" s="84"/>
      <c r="R587" s="84">
        <f t="shared" si="120"/>
        <v>0</v>
      </c>
      <c r="S587" s="86"/>
      <c r="T587" s="87">
        <f t="shared" si="157"/>
        <v>0</v>
      </c>
      <c r="U587" s="87"/>
      <c r="V587" s="87">
        <f t="shared" si="158"/>
        <v>0</v>
      </c>
      <c r="W587" s="87"/>
      <c r="X587" s="87">
        <f t="shared" si="159"/>
        <v>0</v>
      </c>
      <c r="Y587" s="88"/>
      <c r="Z587" s="87">
        <f t="shared" si="118"/>
        <v>0</v>
      </c>
      <c r="AA587" s="87"/>
      <c r="AB587" s="87">
        <f t="shared" si="160"/>
        <v>0</v>
      </c>
      <c r="AC587" s="87"/>
      <c r="AD587" s="87">
        <f t="shared" si="161"/>
        <v>0</v>
      </c>
      <c r="AE587" s="89"/>
      <c r="AF587" s="90">
        <f t="shared" si="162"/>
        <v>0</v>
      </c>
      <c r="AG587" s="90"/>
      <c r="AH587" s="90">
        <f t="shared" si="163"/>
        <v>0</v>
      </c>
      <c r="AI587" s="90"/>
      <c r="AJ587" s="90">
        <f t="shared" si="164"/>
        <v>0</v>
      </c>
      <c r="AK587" s="90"/>
      <c r="AL587" s="90">
        <f t="shared" si="165"/>
        <v>0</v>
      </c>
      <c r="AM587" s="90"/>
      <c r="AN587" s="90">
        <f t="shared" si="166"/>
        <v>0</v>
      </c>
      <c r="AO587" s="90"/>
      <c r="AP587" s="91">
        <f t="shared" si="167"/>
        <v>0</v>
      </c>
      <c r="AQ587" s="92">
        <f t="shared" si="121"/>
        <v>111778.325789651</v>
      </c>
      <c r="AR587" s="93">
        <f t="shared" si="122"/>
        <v>133016.2076896847</v>
      </c>
      <c r="AS587" s="94">
        <f t="shared" si="123"/>
        <v>429184.49536729901</v>
      </c>
      <c r="AT587" s="94">
        <f t="shared" si="124"/>
        <v>510729.54948708578</v>
      </c>
      <c r="AU587" s="94" t="e">
        <f t="shared" si="125"/>
        <v>#DIV/0!</v>
      </c>
      <c r="AV587" s="94" t="e">
        <f t="shared" si="126"/>
        <v>#DIV/0!</v>
      </c>
      <c r="AW587" s="94">
        <f t="shared" si="127"/>
        <v>17.375360000000001</v>
      </c>
      <c r="AX587" s="94">
        <f t="shared" si="128"/>
        <v>20.6766784</v>
      </c>
      <c r="AY587" s="94">
        <f t="shared" si="129"/>
        <v>14.144000000000002</v>
      </c>
      <c r="AZ587" s="94">
        <f t="shared" si="130"/>
        <v>16.83136</v>
      </c>
      <c r="BA587" s="94" t="e">
        <f t="shared" si="131"/>
        <v>#DIV/0!</v>
      </c>
      <c r="BB587" s="95" t="e">
        <f t="shared" si="132"/>
        <v>#DIV/0!</v>
      </c>
      <c r="BC587" s="23"/>
      <c r="BD587" s="96">
        <f t="shared" si="133"/>
        <v>111778</v>
      </c>
      <c r="BE587" s="96">
        <f t="shared" si="134"/>
        <v>429184</v>
      </c>
      <c r="BF587" s="96">
        <f t="shared" si="135"/>
        <v>0</v>
      </c>
      <c r="BG587" s="96">
        <f t="shared" si="136"/>
        <v>17</v>
      </c>
      <c r="BH587" s="96">
        <f t="shared" si="137"/>
        <v>14</v>
      </c>
      <c r="BI587" s="96">
        <f t="shared" si="138"/>
        <v>0</v>
      </c>
      <c r="BJ587" s="97">
        <f t="shared" si="139"/>
        <v>111778</v>
      </c>
      <c r="BK587" s="96">
        <f t="shared" si="140"/>
        <v>429184</v>
      </c>
      <c r="BL587" s="96">
        <f t="shared" si="141"/>
        <v>0</v>
      </c>
      <c r="BM587" s="96">
        <f t="shared" si="142"/>
        <v>17</v>
      </c>
      <c r="BN587" s="96">
        <f t="shared" si="143"/>
        <v>14</v>
      </c>
      <c r="BO587" s="96">
        <f t="shared" si="144"/>
        <v>0</v>
      </c>
      <c r="BP587" s="97">
        <f t="shared" si="145"/>
        <v>0</v>
      </c>
      <c r="BQ587" s="96">
        <f t="shared" si="146"/>
        <v>0</v>
      </c>
      <c r="BR587" s="96">
        <f t="shared" si="147"/>
        <v>0</v>
      </c>
      <c r="BS587" s="96">
        <f t="shared" si="148"/>
        <v>0</v>
      </c>
      <c r="BT587" s="96">
        <f t="shared" si="149"/>
        <v>0</v>
      </c>
      <c r="BU587" s="98">
        <f t="shared" si="150"/>
        <v>0</v>
      </c>
      <c r="BV587" s="77">
        <f t="shared" si="151"/>
        <v>0</v>
      </c>
      <c r="BW587" s="9"/>
      <c r="BX587" s="9"/>
      <c r="BY587" s="9"/>
      <c r="BZ587" s="9"/>
      <c r="CA587" s="9"/>
      <c r="CB587" s="9"/>
      <c r="CC587" s="9"/>
      <c r="CD587" s="9"/>
      <c r="CE587" s="9"/>
      <c r="CF587" s="9"/>
      <c r="CG587" s="9"/>
      <c r="CH587" s="9"/>
      <c r="CI587" s="9"/>
      <c r="CJ587" s="9"/>
      <c r="CK587" s="9"/>
      <c r="CL587" s="9"/>
      <c r="CM587" s="9"/>
      <c r="CN587" s="9"/>
      <c r="CO587" s="9"/>
      <c r="CP587" s="9"/>
    </row>
    <row r="588" spans="1:94" ht="20.25" hidden="1" customHeight="1" x14ac:dyDescent="0.35">
      <c r="A588" s="79">
        <v>566</v>
      </c>
      <c r="B588" s="79" t="s">
        <v>35</v>
      </c>
      <c r="C588" s="80" t="s">
        <v>401</v>
      </c>
      <c r="D588" s="80" t="str">
        <f t="shared" si="119"/>
        <v>MANO DE OBRA|GOLLETE TANQUE COMBUSTIBLE</v>
      </c>
      <c r="E588" s="81" t="s">
        <v>10</v>
      </c>
      <c r="F588" s="82">
        <v>1</v>
      </c>
      <c r="G588" s="83">
        <v>89601.513211651007</v>
      </c>
      <c r="H588" s="84">
        <f t="shared" si="152"/>
        <v>106625.8007218647</v>
      </c>
      <c r="I588" s="84">
        <v>89601.513211651007</v>
      </c>
      <c r="J588" s="84">
        <f t="shared" si="153"/>
        <v>106625.8007218647</v>
      </c>
      <c r="K588" s="84">
        <v>0.91392000000000007</v>
      </c>
      <c r="L588" s="84">
        <f t="shared" si="154"/>
        <v>1.0875648</v>
      </c>
      <c r="M588" s="84">
        <v>14.633599999999999</v>
      </c>
      <c r="N588" s="84">
        <f t="shared" si="155"/>
        <v>17.413983999999999</v>
      </c>
      <c r="O588" s="84">
        <v>10.88</v>
      </c>
      <c r="P588" s="84">
        <f t="shared" si="156"/>
        <v>12.9472</v>
      </c>
      <c r="Q588" s="84"/>
      <c r="R588" s="84">
        <f t="shared" si="120"/>
        <v>0</v>
      </c>
      <c r="S588" s="86">
        <v>87500</v>
      </c>
      <c r="T588" s="87">
        <f t="shared" si="157"/>
        <v>104125</v>
      </c>
      <c r="U588" s="87">
        <v>87500</v>
      </c>
      <c r="V588" s="87">
        <f t="shared" si="158"/>
        <v>104125</v>
      </c>
      <c r="W588" s="87">
        <v>87500</v>
      </c>
      <c r="X588" s="87">
        <f t="shared" si="159"/>
        <v>104125</v>
      </c>
      <c r="Y588" s="88">
        <v>87500</v>
      </c>
      <c r="Z588" s="87">
        <f t="shared" si="118"/>
        <v>104125</v>
      </c>
      <c r="AA588" s="87">
        <v>87500</v>
      </c>
      <c r="AB588" s="87">
        <f t="shared" si="160"/>
        <v>104125</v>
      </c>
      <c r="AC588" s="87">
        <v>87500</v>
      </c>
      <c r="AD588" s="87">
        <f t="shared" si="161"/>
        <v>104125</v>
      </c>
      <c r="AE588" s="89">
        <v>96300</v>
      </c>
      <c r="AF588" s="90">
        <f t="shared" si="162"/>
        <v>114597</v>
      </c>
      <c r="AG588" s="90">
        <v>96300</v>
      </c>
      <c r="AH588" s="90">
        <f t="shared" si="163"/>
        <v>114597</v>
      </c>
      <c r="AI588" s="90">
        <v>96300</v>
      </c>
      <c r="AJ588" s="90">
        <f t="shared" si="164"/>
        <v>114597</v>
      </c>
      <c r="AK588" s="90">
        <v>96300</v>
      </c>
      <c r="AL588" s="90">
        <f t="shared" si="165"/>
        <v>114597</v>
      </c>
      <c r="AM588" s="90">
        <v>96300</v>
      </c>
      <c r="AN588" s="90">
        <f t="shared" si="166"/>
        <v>114597</v>
      </c>
      <c r="AO588" s="90">
        <v>96300</v>
      </c>
      <c r="AP588" s="91">
        <f t="shared" si="167"/>
        <v>114597</v>
      </c>
      <c r="AQ588" s="92">
        <f t="shared" si="121"/>
        <v>91133.837737217007</v>
      </c>
      <c r="AR588" s="93">
        <f t="shared" si="122"/>
        <v>108449.26690728823</v>
      </c>
      <c r="AS588" s="94">
        <f t="shared" si="123"/>
        <v>91133.837737217007</v>
      </c>
      <c r="AT588" s="94">
        <f t="shared" si="124"/>
        <v>108449.26690728823</v>
      </c>
      <c r="AU588" s="94">
        <f t="shared" si="125"/>
        <v>61266.971306666674</v>
      </c>
      <c r="AV588" s="94">
        <f t="shared" si="126"/>
        <v>72907.695854933336</v>
      </c>
      <c r="AW588" s="94">
        <f t="shared" si="127"/>
        <v>61271.544533333334</v>
      </c>
      <c r="AX588" s="94">
        <f t="shared" si="128"/>
        <v>72913.137994666657</v>
      </c>
      <c r="AY588" s="94">
        <f t="shared" si="129"/>
        <v>61270.293333333335</v>
      </c>
      <c r="AZ588" s="94">
        <f t="shared" si="130"/>
        <v>72911.649066666665</v>
      </c>
      <c r="BA588" s="94">
        <f t="shared" si="131"/>
        <v>91900</v>
      </c>
      <c r="BB588" s="95">
        <f t="shared" si="132"/>
        <v>109361</v>
      </c>
      <c r="BC588" s="23"/>
      <c r="BD588" s="96">
        <f t="shared" si="133"/>
        <v>90983</v>
      </c>
      <c r="BE588" s="96">
        <f t="shared" si="134"/>
        <v>90983</v>
      </c>
      <c r="BF588" s="96">
        <f t="shared" si="135"/>
        <v>3</v>
      </c>
      <c r="BG588" s="96">
        <f t="shared" si="136"/>
        <v>44</v>
      </c>
      <c r="BH588" s="96">
        <f t="shared" si="137"/>
        <v>33</v>
      </c>
      <c r="BI588" s="96">
        <f t="shared" si="138"/>
        <v>91689</v>
      </c>
      <c r="BJ588" s="97">
        <f t="shared" si="139"/>
        <v>91134</v>
      </c>
      <c r="BK588" s="96">
        <f t="shared" si="140"/>
        <v>91134</v>
      </c>
      <c r="BL588" s="96">
        <f t="shared" si="141"/>
        <v>61267</v>
      </c>
      <c r="BM588" s="96">
        <f t="shared" si="142"/>
        <v>61272</v>
      </c>
      <c r="BN588" s="96">
        <f t="shared" si="143"/>
        <v>61270</v>
      </c>
      <c r="BO588" s="96">
        <f t="shared" si="144"/>
        <v>91900</v>
      </c>
      <c r="BP588" s="97">
        <f t="shared" si="145"/>
        <v>91134</v>
      </c>
      <c r="BQ588" s="96">
        <f t="shared" si="146"/>
        <v>91134</v>
      </c>
      <c r="BR588" s="96">
        <f t="shared" si="147"/>
        <v>91900</v>
      </c>
      <c r="BS588" s="96">
        <f t="shared" si="148"/>
        <v>91900</v>
      </c>
      <c r="BT588" s="96">
        <f t="shared" si="149"/>
        <v>91900</v>
      </c>
      <c r="BU588" s="98">
        <f t="shared" si="150"/>
        <v>91900</v>
      </c>
      <c r="BV588" s="77">
        <f t="shared" si="151"/>
        <v>549868</v>
      </c>
      <c r="BW588" s="9"/>
      <c r="BX588" s="9"/>
      <c r="BY588" s="9"/>
      <c r="BZ588" s="9"/>
      <c r="CA588" s="9"/>
      <c r="CB588" s="9"/>
      <c r="CC588" s="9"/>
      <c r="CD588" s="9"/>
      <c r="CE588" s="9"/>
      <c r="CF588" s="9"/>
      <c r="CG588" s="9"/>
      <c r="CH588" s="9"/>
      <c r="CI588" s="9"/>
      <c r="CJ588" s="9"/>
      <c r="CK588" s="9"/>
      <c r="CL588" s="9"/>
      <c r="CM588" s="9"/>
      <c r="CN588" s="9"/>
      <c r="CO588" s="9"/>
      <c r="CP588" s="9"/>
    </row>
    <row r="589" spans="1:94" ht="20.25" hidden="1" customHeight="1" x14ac:dyDescent="0.35">
      <c r="A589" s="99">
        <v>567</v>
      </c>
      <c r="B589" s="99" t="s">
        <v>21</v>
      </c>
      <c r="C589" s="80" t="s">
        <v>401</v>
      </c>
      <c r="D589" s="80" t="str">
        <f t="shared" si="119"/>
        <v>REPUESTOS|GOLLETE TANQUE COMBUSTIBLE</v>
      </c>
      <c r="E589" s="81" t="s">
        <v>84</v>
      </c>
      <c r="F589" s="82">
        <v>1</v>
      </c>
      <c r="G589" s="83">
        <v>219006.57305901597</v>
      </c>
      <c r="H589" s="84">
        <f t="shared" si="152"/>
        <v>260617.82194022898</v>
      </c>
      <c r="I589" s="84">
        <v>402090.59674010298</v>
      </c>
      <c r="J589" s="84">
        <f t="shared" si="153"/>
        <v>478487.81012072251</v>
      </c>
      <c r="K589" s="84">
        <v>184045.71008000002</v>
      </c>
      <c r="L589" s="84">
        <f t="shared" si="154"/>
        <v>219014.39499520001</v>
      </c>
      <c r="M589" s="84">
        <v>16.461440000000003</v>
      </c>
      <c r="N589" s="84">
        <f t="shared" si="155"/>
        <v>19.589113600000005</v>
      </c>
      <c r="O589" s="84">
        <v>14.144000000000002</v>
      </c>
      <c r="P589" s="84">
        <f t="shared" si="156"/>
        <v>16.83136</v>
      </c>
      <c r="Q589" s="84"/>
      <c r="R589" s="84">
        <f t="shared" si="120"/>
        <v>0</v>
      </c>
      <c r="S589" s="86">
        <v>420000</v>
      </c>
      <c r="T589" s="87">
        <f t="shared" si="157"/>
        <v>499800</v>
      </c>
      <c r="U589" s="87">
        <v>698000</v>
      </c>
      <c r="V589" s="87">
        <f t="shared" si="158"/>
        <v>830620</v>
      </c>
      <c r="W589" s="87">
        <v>280000</v>
      </c>
      <c r="X589" s="87">
        <f t="shared" si="159"/>
        <v>333200</v>
      </c>
      <c r="Y589" s="88">
        <v>185000</v>
      </c>
      <c r="Z589" s="87">
        <f t="shared" si="118"/>
        <v>220150</v>
      </c>
      <c r="AA589" s="87">
        <v>450000</v>
      </c>
      <c r="AB589" s="87">
        <f t="shared" si="160"/>
        <v>535500</v>
      </c>
      <c r="AC589" s="87">
        <v>1350000</v>
      </c>
      <c r="AD589" s="87">
        <f t="shared" si="161"/>
        <v>1606500</v>
      </c>
      <c r="AE589" s="89">
        <v>462000</v>
      </c>
      <c r="AF589" s="90">
        <f t="shared" si="162"/>
        <v>549780</v>
      </c>
      <c r="AG589" s="90">
        <v>767800</v>
      </c>
      <c r="AH589" s="90">
        <f t="shared" si="163"/>
        <v>913682</v>
      </c>
      <c r="AI589" s="90">
        <v>308000</v>
      </c>
      <c r="AJ589" s="90">
        <f t="shared" si="164"/>
        <v>366520</v>
      </c>
      <c r="AK589" s="90">
        <v>203500</v>
      </c>
      <c r="AL589" s="90">
        <f t="shared" si="165"/>
        <v>242165</v>
      </c>
      <c r="AM589" s="90">
        <v>495000</v>
      </c>
      <c r="AN589" s="90">
        <f t="shared" si="166"/>
        <v>589050</v>
      </c>
      <c r="AO589" s="90">
        <v>1485000</v>
      </c>
      <c r="AP589" s="91">
        <f t="shared" si="167"/>
        <v>1767150</v>
      </c>
      <c r="AQ589" s="92">
        <f t="shared" si="121"/>
        <v>367002.19101967197</v>
      </c>
      <c r="AR589" s="93">
        <f t="shared" si="122"/>
        <v>436732.60731340962</v>
      </c>
      <c r="AS589" s="94">
        <f t="shared" si="123"/>
        <v>622630.19891336758</v>
      </c>
      <c r="AT589" s="94">
        <f t="shared" si="124"/>
        <v>740929.93670690735</v>
      </c>
      <c r="AU589" s="94">
        <f t="shared" si="125"/>
        <v>257348.57002666665</v>
      </c>
      <c r="AV589" s="94">
        <f t="shared" si="126"/>
        <v>306244.79833173333</v>
      </c>
      <c r="AW589" s="94">
        <f t="shared" si="127"/>
        <v>129505.48714666667</v>
      </c>
      <c r="AX589" s="94">
        <f t="shared" si="128"/>
        <v>154111.52970453331</v>
      </c>
      <c r="AY589" s="94">
        <f t="shared" si="129"/>
        <v>315004.71466666664</v>
      </c>
      <c r="AZ589" s="94">
        <f t="shared" si="130"/>
        <v>374855.6104533333</v>
      </c>
      <c r="BA589" s="94">
        <f t="shared" si="131"/>
        <v>1417500</v>
      </c>
      <c r="BB589" s="95">
        <f t="shared" si="132"/>
        <v>1686825</v>
      </c>
      <c r="BC589" s="23"/>
      <c r="BD589" s="96">
        <f t="shared" si="133"/>
        <v>329253</v>
      </c>
      <c r="BE589" s="96">
        <f t="shared" si="134"/>
        <v>574483</v>
      </c>
      <c r="BF589" s="96">
        <f t="shared" si="135"/>
        <v>244866</v>
      </c>
      <c r="BG589" s="96">
        <f t="shared" si="136"/>
        <v>49</v>
      </c>
      <c r="BH589" s="96">
        <f t="shared" si="137"/>
        <v>42</v>
      </c>
      <c r="BI589" s="96">
        <f t="shared" si="138"/>
        <v>1414286</v>
      </c>
      <c r="BJ589" s="97">
        <f t="shared" si="139"/>
        <v>367002</v>
      </c>
      <c r="BK589" s="96">
        <f t="shared" si="140"/>
        <v>622630</v>
      </c>
      <c r="BL589" s="96">
        <f t="shared" si="141"/>
        <v>257349</v>
      </c>
      <c r="BM589" s="96">
        <f t="shared" si="142"/>
        <v>129505</v>
      </c>
      <c r="BN589" s="96">
        <f t="shared" si="143"/>
        <v>315005</v>
      </c>
      <c r="BO589" s="96">
        <f t="shared" si="144"/>
        <v>1417500</v>
      </c>
      <c r="BP589" s="97">
        <f t="shared" si="145"/>
        <v>441000</v>
      </c>
      <c r="BQ589" s="96">
        <f t="shared" si="146"/>
        <v>622630</v>
      </c>
      <c r="BR589" s="96">
        <f t="shared" si="147"/>
        <v>257349</v>
      </c>
      <c r="BS589" s="96">
        <f t="shared" si="148"/>
        <v>194250</v>
      </c>
      <c r="BT589" s="96">
        <f t="shared" si="149"/>
        <v>472500</v>
      </c>
      <c r="BU589" s="98">
        <f t="shared" si="150"/>
        <v>1417500</v>
      </c>
      <c r="BV589" s="77">
        <f t="shared" si="151"/>
        <v>3405229</v>
      </c>
      <c r="BW589" s="9"/>
      <c r="BX589" s="9"/>
      <c r="BY589" s="9"/>
      <c r="BZ589" s="9"/>
      <c r="CA589" s="9"/>
      <c r="CB589" s="9"/>
      <c r="CC589" s="9"/>
      <c r="CD589" s="9"/>
      <c r="CE589" s="9"/>
      <c r="CF589" s="9"/>
      <c r="CG589" s="9"/>
      <c r="CH589" s="9"/>
      <c r="CI589" s="9"/>
      <c r="CJ589" s="9"/>
      <c r="CK589" s="9"/>
      <c r="CL589" s="9"/>
      <c r="CM589" s="9"/>
      <c r="CN589" s="9"/>
      <c r="CO589" s="9"/>
      <c r="CP589" s="9"/>
    </row>
    <row r="590" spans="1:94" ht="20.25" hidden="1" customHeight="1" x14ac:dyDescent="0.35">
      <c r="A590" s="61">
        <v>568</v>
      </c>
      <c r="B590" s="61" t="s">
        <v>35</v>
      </c>
      <c r="C590" s="62" t="s">
        <v>106</v>
      </c>
      <c r="D590" s="62" t="str">
        <f t="shared" si="119"/>
        <v>MANO DE OBRA|GRADUAR FRENOS</v>
      </c>
      <c r="E590" s="63" t="s">
        <v>10</v>
      </c>
      <c r="F590" s="64">
        <v>1</v>
      </c>
      <c r="G590" s="65">
        <v>22400.144312213997</v>
      </c>
      <c r="H590" s="66">
        <f t="shared" si="152"/>
        <v>26656.171731534654</v>
      </c>
      <c r="I590" s="66">
        <v>22400.144312213997</v>
      </c>
      <c r="J590" s="66">
        <f t="shared" si="153"/>
        <v>26656.171731534654</v>
      </c>
      <c r="K590" s="66">
        <v>100388.57408000001</v>
      </c>
      <c r="L590" s="66">
        <f t="shared" si="154"/>
        <v>119462.40315520001</v>
      </c>
      <c r="M590" s="66">
        <v>14150.397440000001</v>
      </c>
      <c r="N590" s="66">
        <f t="shared" si="155"/>
        <v>16838.972953600001</v>
      </c>
      <c r="O590" s="66">
        <v>38153.984000000004</v>
      </c>
      <c r="P590" s="66">
        <f t="shared" si="156"/>
        <v>45403.240960000003</v>
      </c>
      <c r="Q590" s="66"/>
      <c r="R590" s="66">
        <f t="shared" si="120"/>
        <v>0</v>
      </c>
      <c r="S590" s="65">
        <v>87500</v>
      </c>
      <c r="T590" s="66">
        <f t="shared" si="157"/>
        <v>104125</v>
      </c>
      <c r="U590" s="66">
        <v>87500</v>
      </c>
      <c r="V590" s="66">
        <f t="shared" si="158"/>
        <v>104125</v>
      </c>
      <c r="W590" s="66">
        <v>87500</v>
      </c>
      <c r="X590" s="66">
        <f t="shared" si="159"/>
        <v>104125</v>
      </c>
      <c r="Y590" s="68">
        <v>87500</v>
      </c>
      <c r="Z590" s="66">
        <f t="shared" si="118"/>
        <v>104125</v>
      </c>
      <c r="AA590" s="66">
        <v>87500</v>
      </c>
      <c r="AB590" s="66">
        <f t="shared" si="160"/>
        <v>104125</v>
      </c>
      <c r="AC590" s="66">
        <v>87500</v>
      </c>
      <c r="AD590" s="66">
        <f t="shared" si="161"/>
        <v>104125</v>
      </c>
      <c r="AE590" s="69">
        <v>96300</v>
      </c>
      <c r="AF590" s="70">
        <f t="shared" si="162"/>
        <v>114597</v>
      </c>
      <c r="AG590" s="70">
        <v>96300</v>
      </c>
      <c r="AH590" s="70">
        <f t="shared" si="163"/>
        <v>114597</v>
      </c>
      <c r="AI590" s="70">
        <v>96300</v>
      </c>
      <c r="AJ590" s="70">
        <f t="shared" si="164"/>
        <v>114597</v>
      </c>
      <c r="AK590" s="70">
        <v>96300</v>
      </c>
      <c r="AL590" s="70">
        <f t="shared" si="165"/>
        <v>114597</v>
      </c>
      <c r="AM590" s="70">
        <v>96300</v>
      </c>
      <c r="AN590" s="70">
        <f t="shared" si="166"/>
        <v>114597</v>
      </c>
      <c r="AO590" s="70">
        <v>96300</v>
      </c>
      <c r="AP590" s="71">
        <f t="shared" si="167"/>
        <v>114597</v>
      </c>
      <c r="AQ590" s="65">
        <f t="shared" si="121"/>
        <v>68733.381437404663</v>
      </c>
      <c r="AR590" s="72">
        <f t="shared" si="122"/>
        <v>81792.723910511544</v>
      </c>
      <c r="AS590" s="66">
        <f t="shared" si="123"/>
        <v>68733.381437404663</v>
      </c>
      <c r="AT590" s="66">
        <f t="shared" si="124"/>
        <v>81792.723910511544</v>
      </c>
      <c r="AU590" s="66">
        <f t="shared" si="125"/>
        <v>94729.524693333326</v>
      </c>
      <c r="AV590" s="66">
        <f t="shared" si="126"/>
        <v>112728.13438506665</v>
      </c>
      <c r="AW590" s="66">
        <f t="shared" si="127"/>
        <v>65983.465813333329</v>
      </c>
      <c r="AX590" s="66">
        <f t="shared" si="128"/>
        <v>78520.32431786666</v>
      </c>
      <c r="AY590" s="66">
        <f t="shared" si="129"/>
        <v>73984.661333333337</v>
      </c>
      <c r="AZ590" s="66">
        <f t="shared" si="130"/>
        <v>88041.746986666665</v>
      </c>
      <c r="BA590" s="66">
        <f t="shared" si="131"/>
        <v>91900</v>
      </c>
      <c r="BB590" s="73">
        <f t="shared" si="132"/>
        <v>109361</v>
      </c>
      <c r="BC590" s="74"/>
      <c r="BD590" s="75">
        <f t="shared" si="133"/>
        <v>45143</v>
      </c>
      <c r="BE590" s="75">
        <f t="shared" si="134"/>
        <v>45143</v>
      </c>
      <c r="BF590" s="75">
        <f t="shared" si="135"/>
        <v>94417</v>
      </c>
      <c r="BG590" s="75">
        <f t="shared" si="136"/>
        <v>32439</v>
      </c>
      <c r="BH590" s="75">
        <f t="shared" si="137"/>
        <v>62471</v>
      </c>
      <c r="BI590" s="75">
        <f t="shared" si="138"/>
        <v>91689</v>
      </c>
      <c r="BJ590" s="76">
        <f t="shared" si="139"/>
        <v>68733</v>
      </c>
      <c r="BK590" s="75">
        <f t="shared" si="140"/>
        <v>68733</v>
      </c>
      <c r="BL590" s="75">
        <f t="shared" si="141"/>
        <v>94730</v>
      </c>
      <c r="BM590" s="75">
        <f t="shared" si="142"/>
        <v>65983</v>
      </c>
      <c r="BN590" s="75">
        <f t="shared" si="143"/>
        <v>73985</v>
      </c>
      <c r="BO590" s="75">
        <f t="shared" si="144"/>
        <v>91900</v>
      </c>
      <c r="BP590" s="76">
        <f t="shared" si="145"/>
        <v>91900</v>
      </c>
      <c r="BQ590" s="75">
        <f t="shared" si="146"/>
        <v>91900</v>
      </c>
      <c r="BR590" s="75">
        <f t="shared" si="147"/>
        <v>94730</v>
      </c>
      <c r="BS590" s="75">
        <f t="shared" si="148"/>
        <v>91900</v>
      </c>
      <c r="BT590" s="75">
        <f t="shared" si="149"/>
        <v>91900</v>
      </c>
      <c r="BU590" s="77">
        <f t="shared" si="150"/>
        <v>91900</v>
      </c>
      <c r="BV590" s="77">
        <f t="shared" si="151"/>
        <v>554230</v>
      </c>
      <c r="BW590" s="78"/>
      <c r="BX590" s="78"/>
      <c r="BY590" s="78"/>
      <c r="BZ590" s="78"/>
      <c r="CA590" s="78"/>
      <c r="CB590" s="78"/>
      <c r="CC590" s="78"/>
      <c r="CD590" s="78"/>
      <c r="CE590" s="78"/>
      <c r="CF590" s="78"/>
      <c r="CG590" s="78"/>
      <c r="CH590" s="78"/>
      <c r="CI590" s="78"/>
      <c r="CJ590" s="78"/>
      <c r="CK590" s="78"/>
      <c r="CL590" s="78"/>
      <c r="CM590" s="78"/>
      <c r="CN590" s="78"/>
      <c r="CO590" s="78"/>
      <c r="CP590" s="78"/>
    </row>
    <row r="591" spans="1:94" ht="20.25" hidden="1" customHeight="1" x14ac:dyDescent="0.35">
      <c r="A591" s="79">
        <v>569</v>
      </c>
      <c r="B591" s="79" t="s">
        <v>35</v>
      </c>
      <c r="C591" s="80" t="s">
        <v>402</v>
      </c>
      <c r="D591" s="80" t="str">
        <f t="shared" si="119"/>
        <v>MANO DE OBRA|GRASA DE LITIO</v>
      </c>
      <c r="E591" s="81" t="s">
        <v>10</v>
      </c>
      <c r="F591" s="82">
        <v>1</v>
      </c>
      <c r="G591" s="83">
        <v>44800.299635755</v>
      </c>
      <c r="H591" s="84">
        <f t="shared" si="152"/>
        <v>53312.356566548449</v>
      </c>
      <c r="I591" s="84">
        <v>44800.299635755</v>
      </c>
      <c r="J591" s="84">
        <f t="shared" si="153"/>
        <v>53312.356566548449</v>
      </c>
      <c r="K591" s="84">
        <v>0.91392000000000007</v>
      </c>
      <c r="L591" s="84">
        <f t="shared" si="154"/>
        <v>1.0875648</v>
      </c>
      <c r="M591" s="84">
        <v>14.633599999999999</v>
      </c>
      <c r="N591" s="84">
        <f t="shared" si="155"/>
        <v>17.413983999999999</v>
      </c>
      <c r="O591" s="84">
        <v>10.88</v>
      </c>
      <c r="P591" s="84">
        <f t="shared" si="156"/>
        <v>12.9472</v>
      </c>
      <c r="Q591" s="84"/>
      <c r="R591" s="84">
        <f t="shared" si="120"/>
        <v>0</v>
      </c>
      <c r="S591" s="86">
        <v>25000</v>
      </c>
      <c r="T591" s="87">
        <f t="shared" si="157"/>
        <v>29750</v>
      </c>
      <c r="U591" s="87">
        <v>25000</v>
      </c>
      <c r="V591" s="87">
        <f t="shared" si="158"/>
        <v>29750</v>
      </c>
      <c r="W591" s="87">
        <v>25000</v>
      </c>
      <c r="X591" s="87">
        <f t="shared" si="159"/>
        <v>29750</v>
      </c>
      <c r="Y591" s="88">
        <v>25000</v>
      </c>
      <c r="Z591" s="87">
        <f t="shared" si="118"/>
        <v>29750</v>
      </c>
      <c r="AA591" s="87">
        <v>25000</v>
      </c>
      <c r="AB591" s="87">
        <f t="shared" si="160"/>
        <v>29750</v>
      </c>
      <c r="AC591" s="87">
        <v>25000</v>
      </c>
      <c r="AD591" s="87">
        <f t="shared" si="161"/>
        <v>29750</v>
      </c>
      <c r="AE591" s="89">
        <v>27500</v>
      </c>
      <c r="AF591" s="90">
        <f t="shared" si="162"/>
        <v>32725</v>
      </c>
      <c r="AG591" s="90">
        <v>27500</v>
      </c>
      <c r="AH591" s="90">
        <f t="shared" si="163"/>
        <v>32725</v>
      </c>
      <c r="AI591" s="90">
        <v>27500</v>
      </c>
      <c r="AJ591" s="90">
        <f t="shared" si="164"/>
        <v>32725</v>
      </c>
      <c r="AK591" s="90">
        <v>27500</v>
      </c>
      <c r="AL591" s="90">
        <f t="shared" si="165"/>
        <v>32725</v>
      </c>
      <c r="AM591" s="90">
        <v>27500</v>
      </c>
      <c r="AN591" s="90">
        <f t="shared" si="166"/>
        <v>32725</v>
      </c>
      <c r="AO591" s="90">
        <v>27500</v>
      </c>
      <c r="AP591" s="91">
        <f t="shared" si="167"/>
        <v>32725</v>
      </c>
      <c r="AQ591" s="92">
        <f t="shared" si="121"/>
        <v>32433.433211918335</v>
      </c>
      <c r="AR591" s="93">
        <f t="shared" si="122"/>
        <v>38595.785522182814</v>
      </c>
      <c r="AS591" s="94">
        <f t="shared" si="123"/>
        <v>32433.433211918335</v>
      </c>
      <c r="AT591" s="94">
        <f t="shared" si="124"/>
        <v>38595.785522182814</v>
      </c>
      <c r="AU591" s="94">
        <f t="shared" si="125"/>
        <v>17500.304639999998</v>
      </c>
      <c r="AV591" s="94">
        <f t="shared" si="126"/>
        <v>20825.362521599996</v>
      </c>
      <c r="AW591" s="94">
        <f t="shared" si="127"/>
        <v>17504.877866666666</v>
      </c>
      <c r="AX591" s="94">
        <f t="shared" si="128"/>
        <v>20830.804661333332</v>
      </c>
      <c r="AY591" s="94">
        <f t="shared" si="129"/>
        <v>17503.626666666667</v>
      </c>
      <c r="AZ591" s="94">
        <f t="shared" si="130"/>
        <v>20829.315733333333</v>
      </c>
      <c r="BA591" s="94">
        <f t="shared" si="131"/>
        <v>26250</v>
      </c>
      <c r="BB591" s="95">
        <f t="shared" si="132"/>
        <v>31237.5</v>
      </c>
      <c r="BC591" s="23"/>
      <c r="BD591" s="96">
        <f t="shared" si="133"/>
        <v>30400</v>
      </c>
      <c r="BE591" s="96">
        <f t="shared" si="134"/>
        <v>30400</v>
      </c>
      <c r="BF591" s="96">
        <f t="shared" si="135"/>
        <v>3</v>
      </c>
      <c r="BG591" s="96">
        <f t="shared" si="136"/>
        <v>44</v>
      </c>
      <c r="BH591" s="96">
        <f t="shared" si="137"/>
        <v>33</v>
      </c>
      <c r="BI591" s="96">
        <f t="shared" si="138"/>
        <v>26190</v>
      </c>
      <c r="BJ591" s="97">
        <f t="shared" si="139"/>
        <v>32433</v>
      </c>
      <c r="BK591" s="96">
        <f t="shared" si="140"/>
        <v>32433</v>
      </c>
      <c r="BL591" s="96">
        <f t="shared" si="141"/>
        <v>17500</v>
      </c>
      <c r="BM591" s="96">
        <f t="shared" si="142"/>
        <v>17505</v>
      </c>
      <c r="BN591" s="96">
        <f t="shared" si="143"/>
        <v>17504</v>
      </c>
      <c r="BO591" s="96">
        <f t="shared" si="144"/>
        <v>26250</v>
      </c>
      <c r="BP591" s="97">
        <f t="shared" si="145"/>
        <v>26250</v>
      </c>
      <c r="BQ591" s="96">
        <f t="shared" si="146"/>
        <v>26250</v>
      </c>
      <c r="BR591" s="96">
        <f t="shared" si="147"/>
        <v>26250</v>
      </c>
      <c r="BS591" s="96">
        <f t="shared" si="148"/>
        <v>26250</v>
      </c>
      <c r="BT591" s="96">
        <f t="shared" si="149"/>
        <v>26250</v>
      </c>
      <c r="BU591" s="98">
        <f t="shared" si="150"/>
        <v>26250</v>
      </c>
      <c r="BV591" s="77">
        <f t="shared" si="151"/>
        <v>157500</v>
      </c>
      <c r="BW591" s="9"/>
      <c r="BX591" s="9"/>
      <c r="BY591" s="9"/>
      <c r="BZ591" s="9"/>
      <c r="CA591" s="9"/>
      <c r="CB591" s="9"/>
      <c r="CC591" s="9"/>
      <c r="CD591" s="9"/>
      <c r="CE591" s="9"/>
      <c r="CF591" s="9"/>
      <c r="CG591" s="9"/>
      <c r="CH591" s="9"/>
      <c r="CI591" s="9"/>
      <c r="CJ591" s="9"/>
      <c r="CK591" s="9"/>
      <c r="CL591" s="9"/>
      <c r="CM591" s="9"/>
      <c r="CN591" s="9"/>
      <c r="CO591" s="9"/>
      <c r="CP591" s="9"/>
    </row>
    <row r="592" spans="1:94" ht="20.25" hidden="1" customHeight="1" x14ac:dyDescent="0.35">
      <c r="A592" s="99">
        <v>570</v>
      </c>
      <c r="B592" s="99" t="s">
        <v>21</v>
      </c>
      <c r="C592" s="80" t="s">
        <v>402</v>
      </c>
      <c r="D592" s="80" t="str">
        <f t="shared" si="119"/>
        <v>REPUESTOS|GRASA DE LITIO</v>
      </c>
      <c r="E592" s="81" t="s">
        <v>84</v>
      </c>
      <c r="F592" s="82">
        <v>1</v>
      </c>
      <c r="G592" s="83">
        <v>62769.607087766002</v>
      </c>
      <c r="H592" s="84">
        <f t="shared" si="152"/>
        <v>74695.832434441545</v>
      </c>
      <c r="I592" s="84">
        <v>62769.607087766002</v>
      </c>
      <c r="J592" s="84">
        <f t="shared" si="153"/>
        <v>74695.832434441545</v>
      </c>
      <c r="K592" s="84">
        <v>0.91392000000000007</v>
      </c>
      <c r="L592" s="84">
        <f t="shared" si="154"/>
        <v>1.0875648</v>
      </c>
      <c r="M592" s="84">
        <v>27296.919040000004</v>
      </c>
      <c r="N592" s="84">
        <f t="shared" si="155"/>
        <v>32483.333657600004</v>
      </c>
      <c r="O592" s="84">
        <v>14115.712000000001</v>
      </c>
      <c r="P592" s="84">
        <f t="shared" si="156"/>
        <v>16797.69728</v>
      </c>
      <c r="Q592" s="84"/>
      <c r="R592" s="84">
        <f t="shared" si="120"/>
        <v>0</v>
      </c>
      <c r="S592" s="86">
        <v>60000</v>
      </c>
      <c r="T592" s="87">
        <f t="shared" si="157"/>
        <v>71400</v>
      </c>
      <c r="U592" s="87">
        <v>60000</v>
      </c>
      <c r="V592" s="87">
        <f t="shared" si="158"/>
        <v>71400</v>
      </c>
      <c r="W592" s="87">
        <v>60000</v>
      </c>
      <c r="X592" s="87">
        <f t="shared" si="159"/>
        <v>71400</v>
      </c>
      <c r="Y592" s="88">
        <v>60000</v>
      </c>
      <c r="Z592" s="87">
        <f t="shared" si="118"/>
        <v>71400</v>
      </c>
      <c r="AA592" s="87">
        <v>60000</v>
      </c>
      <c r="AB592" s="87">
        <f t="shared" si="160"/>
        <v>71400</v>
      </c>
      <c r="AC592" s="87">
        <v>60000</v>
      </c>
      <c r="AD592" s="87">
        <f t="shared" si="161"/>
        <v>71400</v>
      </c>
      <c r="AE592" s="89">
        <v>66000</v>
      </c>
      <c r="AF592" s="90">
        <f t="shared" si="162"/>
        <v>78540</v>
      </c>
      <c r="AG592" s="90">
        <v>66000</v>
      </c>
      <c r="AH592" s="90">
        <f t="shared" si="163"/>
        <v>78540</v>
      </c>
      <c r="AI592" s="90">
        <v>66000</v>
      </c>
      <c r="AJ592" s="90">
        <f t="shared" si="164"/>
        <v>78540</v>
      </c>
      <c r="AK592" s="90">
        <v>66000</v>
      </c>
      <c r="AL592" s="90">
        <f t="shared" si="165"/>
        <v>78540</v>
      </c>
      <c r="AM592" s="90">
        <v>66000</v>
      </c>
      <c r="AN592" s="90">
        <f t="shared" si="166"/>
        <v>78540</v>
      </c>
      <c r="AO592" s="90">
        <v>66000</v>
      </c>
      <c r="AP592" s="91">
        <f t="shared" si="167"/>
        <v>78540</v>
      </c>
      <c r="AQ592" s="92">
        <f t="shared" si="121"/>
        <v>62923.202362588665</v>
      </c>
      <c r="AR592" s="93">
        <f t="shared" si="122"/>
        <v>74878.61081148051</v>
      </c>
      <c r="AS592" s="94">
        <f t="shared" si="123"/>
        <v>62923.202362588665</v>
      </c>
      <c r="AT592" s="94">
        <f t="shared" si="124"/>
        <v>74878.61081148051</v>
      </c>
      <c r="AU592" s="94">
        <f t="shared" si="125"/>
        <v>42000.304639999995</v>
      </c>
      <c r="AV592" s="94">
        <f t="shared" si="126"/>
        <v>49980.362521599993</v>
      </c>
      <c r="AW592" s="94">
        <f t="shared" si="127"/>
        <v>51098.973013333336</v>
      </c>
      <c r="AX592" s="94">
        <f t="shared" si="128"/>
        <v>60807.777885866664</v>
      </c>
      <c r="AY592" s="94">
        <f t="shared" si="129"/>
        <v>46705.237333333331</v>
      </c>
      <c r="AZ592" s="94">
        <f t="shared" si="130"/>
        <v>55579.232426666662</v>
      </c>
      <c r="BA592" s="94">
        <f t="shared" si="131"/>
        <v>63000</v>
      </c>
      <c r="BB592" s="95">
        <f t="shared" si="132"/>
        <v>74970</v>
      </c>
      <c r="BC592" s="23"/>
      <c r="BD592" s="96">
        <f t="shared" si="133"/>
        <v>62828</v>
      </c>
      <c r="BE592" s="96">
        <f t="shared" si="134"/>
        <v>62828</v>
      </c>
      <c r="BF592" s="96">
        <f t="shared" si="135"/>
        <v>3</v>
      </c>
      <c r="BG592" s="96">
        <f t="shared" si="136"/>
        <v>43826</v>
      </c>
      <c r="BH592" s="96">
        <f t="shared" si="137"/>
        <v>29222</v>
      </c>
      <c r="BI592" s="96">
        <f t="shared" si="138"/>
        <v>62857</v>
      </c>
      <c r="BJ592" s="97">
        <f t="shared" si="139"/>
        <v>62923</v>
      </c>
      <c r="BK592" s="96">
        <f t="shared" si="140"/>
        <v>62923</v>
      </c>
      <c r="BL592" s="96">
        <f t="shared" si="141"/>
        <v>42000</v>
      </c>
      <c r="BM592" s="96">
        <f t="shared" si="142"/>
        <v>51099</v>
      </c>
      <c r="BN592" s="96">
        <f t="shared" si="143"/>
        <v>46705</v>
      </c>
      <c r="BO592" s="96">
        <f t="shared" si="144"/>
        <v>63000</v>
      </c>
      <c r="BP592" s="97">
        <f t="shared" si="145"/>
        <v>62923</v>
      </c>
      <c r="BQ592" s="96">
        <f t="shared" si="146"/>
        <v>62923</v>
      </c>
      <c r="BR592" s="96">
        <f t="shared" si="147"/>
        <v>63000</v>
      </c>
      <c r="BS592" s="96">
        <f t="shared" si="148"/>
        <v>63000</v>
      </c>
      <c r="BT592" s="96">
        <f t="shared" si="149"/>
        <v>63000</v>
      </c>
      <c r="BU592" s="98">
        <f t="shared" si="150"/>
        <v>63000</v>
      </c>
      <c r="BV592" s="77">
        <f t="shared" si="151"/>
        <v>377846</v>
      </c>
      <c r="BW592" s="9"/>
      <c r="BX592" s="9"/>
      <c r="BY592" s="9"/>
      <c r="BZ592" s="9"/>
      <c r="CA592" s="9"/>
      <c r="CB592" s="9"/>
      <c r="CC592" s="9"/>
      <c r="CD592" s="9"/>
      <c r="CE592" s="9"/>
      <c r="CF592" s="9"/>
      <c r="CG592" s="9"/>
      <c r="CH592" s="9"/>
      <c r="CI592" s="9"/>
      <c r="CJ592" s="9"/>
      <c r="CK592" s="9"/>
      <c r="CL592" s="9"/>
      <c r="CM592" s="9"/>
      <c r="CN592" s="9"/>
      <c r="CO592" s="9"/>
      <c r="CP592" s="9"/>
    </row>
    <row r="593" spans="1:94" ht="20.25" customHeight="1" x14ac:dyDescent="0.35">
      <c r="A593" s="79">
        <v>571</v>
      </c>
      <c r="B593" s="79" t="s">
        <v>35</v>
      </c>
      <c r="C593" s="80" t="s">
        <v>403</v>
      </c>
      <c r="D593" s="80" t="str">
        <f t="shared" si="119"/>
        <v>MANO DE OBRA|GRIFO DRENAJE BAÑO</v>
      </c>
      <c r="E593" s="81" t="s">
        <v>10</v>
      </c>
      <c r="F593" s="82">
        <v>1</v>
      </c>
      <c r="G593" s="83">
        <v>0.57258900400000001</v>
      </c>
      <c r="H593" s="84">
        <f t="shared" si="152"/>
        <v>0.68138091475999996</v>
      </c>
      <c r="I593" s="84">
        <v>0.605622985</v>
      </c>
      <c r="J593" s="84">
        <f t="shared" si="153"/>
        <v>0.72069135215000002</v>
      </c>
      <c r="K593" s="84"/>
      <c r="L593" s="84">
        <f t="shared" si="154"/>
        <v>0</v>
      </c>
      <c r="M593" s="84">
        <v>14.633599999999999</v>
      </c>
      <c r="N593" s="84">
        <f t="shared" si="155"/>
        <v>17.413983999999999</v>
      </c>
      <c r="O593" s="84">
        <v>10.88</v>
      </c>
      <c r="P593" s="84">
        <f t="shared" si="156"/>
        <v>12.9472</v>
      </c>
      <c r="Q593" s="84"/>
      <c r="R593" s="84">
        <f t="shared" si="120"/>
        <v>0</v>
      </c>
      <c r="S593" s="86"/>
      <c r="T593" s="87">
        <f t="shared" si="157"/>
        <v>0</v>
      </c>
      <c r="U593" s="87"/>
      <c r="V593" s="87">
        <f t="shared" si="158"/>
        <v>0</v>
      </c>
      <c r="W593" s="87"/>
      <c r="X593" s="87">
        <f t="shared" si="159"/>
        <v>0</v>
      </c>
      <c r="Y593" s="88"/>
      <c r="Z593" s="87">
        <f t="shared" si="118"/>
        <v>0</v>
      </c>
      <c r="AA593" s="87"/>
      <c r="AB593" s="87">
        <f t="shared" si="160"/>
        <v>0</v>
      </c>
      <c r="AC593" s="87"/>
      <c r="AD593" s="87">
        <f t="shared" si="161"/>
        <v>0</v>
      </c>
      <c r="AE593" s="89"/>
      <c r="AF593" s="90">
        <f t="shared" si="162"/>
        <v>0</v>
      </c>
      <c r="AG593" s="90"/>
      <c r="AH593" s="90">
        <f t="shared" si="163"/>
        <v>0</v>
      </c>
      <c r="AI593" s="90"/>
      <c r="AJ593" s="90">
        <f t="shared" si="164"/>
        <v>0</v>
      </c>
      <c r="AK593" s="90"/>
      <c r="AL593" s="90">
        <f t="shared" si="165"/>
        <v>0</v>
      </c>
      <c r="AM593" s="90"/>
      <c r="AN593" s="90">
        <f t="shared" si="166"/>
        <v>0</v>
      </c>
      <c r="AO593" s="90"/>
      <c r="AP593" s="91">
        <f t="shared" si="167"/>
        <v>0</v>
      </c>
      <c r="AQ593" s="92">
        <f t="shared" si="121"/>
        <v>0.57258900400000001</v>
      </c>
      <c r="AR593" s="93">
        <f t="shared" si="122"/>
        <v>0.68138091475999996</v>
      </c>
      <c r="AS593" s="94">
        <f t="shared" si="123"/>
        <v>0.605622985</v>
      </c>
      <c r="AT593" s="94">
        <f t="shared" si="124"/>
        <v>0.72069135215000002</v>
      </c>
      <c r="AU593" s="94" t="e">
        <f t="shared" si="125"/>
        <v>#DIV/0!</v>
      </c>
      <c r="AV593" s="94" t="e">
        <f t="shared" si="126"/>
        <v>#DIV/0!</v>
      </c>
      <c r="AW593" s="94">
        <f t="shared" si="127"/>
        <v>14.633599999999999</v>
      </c>
      <c r="AX593" s="94">
        <f t="shared" si="128"/>
        <v>17.413983999999999</v>
      </c>
      <c r="AY593" s="94">
        <f t="shared" si="129"/>
        <v>10.88</v>
      </c>
      <c r="AZ593" s="94">
        <f t="shared" si="130"/>
        <v>12.9472</v>
      </c>
      <c r="BA593" s="94" t="e">
        <f t="shared" si="131"/>
        <v>#DIV/0!</v>
      </c>
      <c r="BB593" s="95" t="e">
        <f t="shared" si="132"/>
        <v>#DIV/0!</v>
      </c>
      <c r="BC593" s="23"/>
      <c r="BD593" s="96">
        <f t="shared" si="133"/>
        <v>1</v>
      </c>
      <c r="BE593" s="96">
        <f t="shared" si="134"/>
        <v>1</v>
      </c>
      <c r="BF593" s="96">
        <f t="shared" si="135"/>
        <v>0</v>
      </c>
      <c r="BG593" s="96">
        <f t="shared" si="136"/>
        <v>15</v>
      </c>
      <c r="BH593" s="96">
        <f t="shared" si="137"/>
        <v>11</v>
      </c>
      <c r="BI593" s="96">
        <f t="shared" si="138"/>
        <v>0</v>
      </c>
      <c r="BJ593" s="97">
        <f t="shared" si="139"/>
        <v>1</v>
      </c>
      <c r="BK593" s="96">
        <f t="shared" si="140"/>
        <v>1</v>
      </c>
      <c r="BL593" s="96">
        <f t="shared" si="141"/>
        <v>0</v>
      </c>
      <c r="BM593" s="96">
        <f t="shared" si="142"/>
        <v>15</v>
      </c>
      <c r="BN593" s="96">
        <f t="shared" si="143"/>
        <v>11</v>
      </c>
      <c r="BO593" s="96">
        <f t="shared" si="144"/>
        <v>0</v>
      </c>
      <c r="BP593" s="97">
        <f t="shared" si="145"/>
        <v>0</v>
      </c>
      <c r="BQ593" s="96">
        <f t="shared" si="146"/>
        <v>0</v>
      </c>
      <c r="BR593" s="96">
        <f t="shared" si="147"/>
        <v>0</v>
      </c>
      <c r="BS593" s="96">
        <f t="shared" si="148"/>
        <v>0</v>
      </c>
      <c r="BT593" s="96">
        <f t="shared" si="149"/>
        <v>0</v>
      </c>
      <c r="BU593" s="98">
        <f t="shared" si="150"/>
        <v>0</v>
      </c>
      <c r="BV593" s="77">
        <f t="shared" si="151"/>
        <v>0</v>
      </c>
      <c r="BW593" s="9"/>
      <c r="BX593" s="9"/>
      <c r="BY593" s="9"/>
      <c r="BZ593" s="9"/>
      <c r="CA593" s="9"/>
      <c r="CB593" s="9"/>
      <c r="CC593" s="9"/>
      <c r="CD593" s="9"/>
      <c r="CE593" s="9"/>
      <c r="CF593" s="9"/>
      <c r="CG593" s="9"/>
      <c r="CH593" s="9"/>
      <c r="CI593" s="9"/>
      <c r="CJ593" s="9"/>
      <c r="CK593" s="9"/>
      <c r="CL593" s="9"/>
      <c r="CM593" s="9"/>
      <c r="CN593" s="9"/>
      <c r="CO593" s="9"/>
      <c r="CP593" s="9"/>
    </row>
    <row r="594" spans="1:94" ht="20.25" customHeight="1" x14ac:dyDescent="0.35">
      <c r="A594" s="99">
        <v>572</v>
      </c>
      <c r="B594" s="99" t="s">
        <v>21</v>
      </c>
      <c r="C594" s="80" t="s">
        <v>403</v>
      </c>
      <c r="D594" s="80" t="str">
        <f t="shared" si="119"/>
        <v>REPUESTOS|GRIFO DRENAJE BAÑO</v>
      </c>
      <c r="E594" s="81" t="s">
        <v>84</v>
      </c>
      <c r="F594" s="82">
        <v>1</v>
      </c>
      <c r="G594" s="83">
        <v>0.81483819800000001</v>
      </c>
      <c r="H594" s="84">
        <f t="shared" si="152"/>
        <v>0.96965745561999994</v>
      </c>
      <c r="I594" s="84">
        <v>0.57258900400000001</v>
      </c>
      <c r="J594" s="84">
        <f t="shared" si="153"/>
        <v>0.68138091475999996</v>
      </c>
      <c r="K594" s="84"/>
      <c r="L594" s="84">
        <f t="shared" si="154"/>
        <v>0</v>
      </c>
      <c r="M594" s="84">
        <v>18.289280000000002</v>
      </c>
      <c r="N594" s="84">
        <f t="shared" si="155"/>
        <v>21.764243199999999</v>
      </c>
      <c r="O594" s="84">
        <v>14.144000000000002</v>
      </c>
      <c r="P594" s="84">
        <f t="shared" si="156"/>
        <v>16.83136</v>
      </c>
      <c r="Q594" s="84"/>
      <c r="R594" s="84">
        <f t="shared" si="120"/>
        <v>0</v>
      </c>
      <c r="S594" s="86"/>
      <c r="T594" s="87">
        <f t="shared" si="157"/>
        <v>0</v>
      </c>
      <c r="U594" s="87"/>
      <c r="V594" s="87">
        <f t="shared" si="158"/>
        <v>0</v>
      </c>
      <c r="W594" s="87"/>
      <c r="X594" s="87">
        <f t="shared" si="159"/>
        <v>0</v>
      </c>
      <c r="Y594" s="88"/>
      <c r="Z594" s="87">
        <f t="shared" si="118"/>
        <v>0</v>
      </c>
      <c r="AA594" s="87"/>
      <c r="AB594" s="87">
        <f t="shared" si="160"/>
        <v>0</v>
      </c>
      <c r="AC594" s="87"/>
      <c r="AD594" s="87">
        <f t="shared" si="161"/>
        <v>0</v>
      </c>
      <c r="AE594" s="89"/>
      <c r="AF594" s="90">
        <f t="shared" si="162"/>
        <v>0</v>
      </c>
      <c r="AG594" s="90"/>
      <c r="AH594" s="90">
        <f t="shared" si="163"/>
        <v>0</v>
      </c>
      <c r="AI594" s="90"/>
      <c r="AJ594" s="90">
        <f t="shared" si="164"/>
        <v>0</v>
      </c>
      <c r="AK594" s="90"/>
      <c r="AL594" s="90">
        <f t="shared" si="165"/>
        <v>0</v>
      </c>
      <c r="AM594" s="90"/>
      <c r="AN594" s="90">
        <f t="shared" si="166"/>
        <v>0</v>
      </c>
      <c r="AO594" s="90"/>
      <c r="AP594" s="91">
        <f t="shared" si="167"/>
        <v>0</v>
      </c>
      <c r="AQ594" s="92">
        <f t="shared" si="121"/>
        <v>0.81483819800000001</v>
      </c>
      <c r="AR594" s="93">
        <f t="shared" si="122"/>
        <v>0.96965745561999994</v>
      </c>
      <c r="AS594" s="94">
        <f t="shared" si="123"/>
        <v>0.57258900400000001</v>
      </c>
      <c r="AT594" s="94">
        <f t="shared" si="124"/>
        <v>0.68138091475999996</v>
      </c>
      <c r="AU594" s="94" t="e">
        <f t="shared" si="125"/>
        <v>#DIV/0!</v>
      </c>
      <c r="AV594" s="94" t="e">
        <f t="shared" si="126"/>
        <v>#DIV/0!</v>
      </c>
      <c r="AW594" s="94">
        <f t="shared" si="127"/>
        <v>18.289280000000002</v>
      </c>
      <c r="AX594" s="94">
        <f t="shared" si="128"/>
        <v>21.764243199999999</v>
      </c>
      <c r="AY594" s="94">
        <f t="shared" si="129"/>
        <v>14.144000000000002</v>
      </c>
      <c r="AZ594" s="94">
        <f t="shared" si="130"/>
        <v>16.83136</v>
      </c>
      <c r="BA594" s="94" t="e">
        <f t="shared" si="131"/>
        <v>#DIV/0!</v>
      </c>
      <c r="BB594" s="95" t="e">
        <f t="shared" si="132"/>
        <v>#DIV/0!</v>
      </c>
      <c r="BC594" s="23"/>
      <c r="BD594" s="96">
        <f t="shared" si="133"/>
        <v>1</v>
      </c>
      <c r="BE594" s="96">
        <f t="shared" si="134"/>
        <v>1</v>
      </c>
      <c r="BF594" s="96">
        <f t="shared" si="135"/>
        <v>0</v>
      </c>
      <c r="BG594" s="96">
        <f t="shared" si="136"/>
        <v>18</v>
      </c>
      <c r="BH594" s="96">
        <f t="shared" si="137"/>
        <v>14</v>
      </c>
      <c r="BI594" s="96">
        <f t="shared" si="138"/>
        <v>0</v>
      </c>
      <c r="BJ594" s="97">
        <f t="shared" si="139"/>
        <v>1</v>
      </c>
      <c r="BK594" s="96">
        <f t="shared" si="140"/>
        <v>1</v>
      </c>
      <c r="BL594" s="96">
        <f t="shared" si="141"/>
        <v>0</v>
      </c>
      <c r="BM594" s="96">
        <f t="shared" si="142"/>
        <v>18</v>
      </c>
      <c r="BN594" s="96">
        <f t="shared" si="143"/>
        <v>14</v>
      </c>
      <c r="BO594" s="96">
        <f t="shared" si="144"/>
        <v>0</v>
      </c>
      <c r="BP594" s="97">
        <f t="shared" si="145"/>
        <v>0</v>
      </c>
      <c r="BQ594" s="96">
        <f t="shared" si="146"/>
        <v>0</v>
      </c>
      <c r="BR594" s="96">
        <f t="shared" si="147"/>
        <v>0</v>
      </c>
      <c r="BS594" s="96">
        <f t="shared" si="148"/>
        <v>0</v>
      </c>
      <c r="BT594" s="96">
        <f t="shared" si="149"/>
        <v>0</v>
      </c>
      <c r="BU594" s="98">
        <f t="shared" si="150"/>
        <v>0</v>
      </c>
      <c r="BV594" s="77">
        <f t="shared" si="151"/>
        <v>0</v>
      </c>
      <c r="BW594" s="9"/>
      <c r="BX594" s="9"/>
      <c r="BY594" s="9"/>
      <c r="BZ594" s="9"/>
      <c r="CA594" s="9"/>
      <c r="CB594" s="9"/>
      <c r="CC594" s="9"/>
      <c r="CD594" s="9"/>
      <c r="CE594" s="9"/>
      <c r="CF594" s="9"/>
      <c r="CG594" s="9"/>
      <c r="CH594" s="9"/>
      <c r="CI594" s="9"/>
      <c r="CJ594" s="9"/>
      <c r="CK594" s="9"/>
      <c r="CL594" s="9"/>
      <c r="CM594" s="9"/>
      <c r="CN594" s="9"/>
      <c r="CO594" s="9"/>
      <c r="CP594" s="9"/>
    </row>
    <row r="595" spans="1:94" ht="20.25" hidden="1" customHeight="1" x14ac:dyDescent="0.35">
      <c r="A595" s="79">
        <v>573</v>
      </c>
      <c r="B595" s="79" t="s">
        <v>35</v>
      </c>
      <c r="C595" s="80" t="s">
        <v>404</v>
      </c>
      <c r="D595" s="80" t="str">
        <f t="shared" si="119"/>
        <v>MANO DE OBRA|GUARDA POLVOS AXIALES</v>
      </c>
      <c r="E595" s="81" t="s">
        <v>10</v>
      </c>
      <c r="F595" s="82">
        <v>1</v>
      </c>
      <c r="G595" s="83">
        <v>224003.337070384</v>
      </c>
      <c r="H595" s="84">
        <f t="shared" si="152"/>
        <v>266563.97111375694</v>
      </c>
      <c r="I595" s="84">
        <v>224003.337070384</v>
      </c>
      <c r="J595" s="84">
        <f t="shared" si="153"/>
        <v>266563.97111375694</v>
      </c>
      <c r="K595" s="84">
        <v>0.91392000000000007</v>
      </c>
      <c r="L595" s="84">
        <f t="shared" si="154"/>
        <v>1.0875648</v>
      </c>
      <c r="M595" s="84">
        <v>14.633599999999999</v>
      </c>
      <c r="N595" s="84">
        <f t="shared" si="155"/>
        <v>17.413983999999999</v>
      </c>
      <c r="O595" s="84">
        <v>10.88</v>
      </c>
      <c r="P595" s="84">
        <f t="shared" si="156"/>
        <v>12.9472</v>
      </c>
      <c r="Q595" s="84"/>
      <c r="R595" s="84">
        <f t="shared" si="120"/>
        <v>0</v>
      </c>
      <c r="S595" s="86">
        <v>262500</v>
      </c>
      <c r="T595" s="87">
        <f t="shared" si="157"/>
        <v>312375</v>
      </c>
      <c r="U595" s="87">
        <v>262500</v>
      </c>
      <c r="V595" s="87">
        <f t="shared" si="158"/>
        <v>312375</v>
      </c>
      <c r="W595" s="87">
        <v>262500</v>
      </c>
      <c r="X595" s="87">
        <f t="shared" si="159"/>
        <v>312375</v>
      </c>
      <c r="Y595" s="88">
        <v>262500</v>
      </c>
      <c r="Z595" s="87">
        <f t="shared" si="118"/>
        <v>312375</v>
      </c>
      <c r="AA595" s="87">
        <v>262500</v>
      </c>
      <c r="AB595" s="87">
        <f t="shared" si="160"/>
        <v>312375</v>
      </c>
      <c r="AC595" s="87">
        <v>262500</v>
      </c>
      <c r="AD595" s="87">
        <f t="shared" si="161"/>
        <v>312375</v>
      </c>
      <c r="AE595" s="89">
        <v>288800</v>
      </c>
      <c r="AF595" s="90">
        <f t="shared" si="162"/>
        <v>343672</v>
      </c>
      <c r="AG595" s="90">
        <v>288800</v>
      </c>
      <c r="AH595" s="90">
        <f t="shared" si="163"/>
        <v>343672</v>
      </c>
      <c r="AI595" s="90">
        <v>288800</v>
      </c>
      <c r="AJ595" s="90">
        <f t="shared" si="164"/>
        <v>343672</v>
      </c>
      <c r="AK595" s="90">
        <v>288800</v>
      </c>
      <c r="AL595" s="90">
        <f t="shared" si="165"/>
        <v>343672</v>
      </c>
      <c r="AM595" s="90">
        <v>288800</v>
      </c>
      <c r="AN595" s="90">
        <f t="shared" si="166"/>
        <v>343672</v>
      </c>
      <c r="AO595" s="90">
        <v>288800</v>
      </c>
      <c r="AP595" s="91">
        <f t="shared" si="167"/>
        <v>343672</v>
      </c>
      <c r="AQ595" s="92">
        <f t="shared" si="121"/>
        <v>258434.44569012802</v>
      </c>
      <c r="AR595" s="93">
        <f t="shared" si="122"/>
        <v>307536.99037125235</v>
      </c>
      <c r="AS595" s="94">
        <f t="shared" si="123"/>
        <v>258434.44569012802</v>
      </c>
      <c r="AT595" s="94">
        <f t="shared" si="124"/>
        <v>307536.99037125235</v>
      </c>
      <c r="AU595" s="94">
        <f t="shared" si="125"/>
        <v>183766.97130666664</v>
      </c>
      <c r="AV595" s="94">
        <f t="shared" si="126"/>
        <v>218682.69585493329</v>
      </c>
      <c r="AW595" s="94">
        <f t="shared" si="127"/>
        <v>183771.54453333336</v>
      </c>
      <c r="AX595" s="94">
        <f t="shared" si="128"/>
        <v>218688.1379946667</v>
      </c>
      <c r="AY595" s="94">
        <f t="shared" si="129"/>
        <v>183770.29333333333</v>
      </c>
      <c r="AZ595" s="94">
        <f t="shared" si="130"/>
        <v>218686.64906666667</v>
      </c>
      <c r="BA595" s="94">
        <f t="shared" si="131"/>
        <v>275650</v>
      </c>
      <c r="BB595" s="95">
        <f t="shared" si="132"/>
        <v>328023.5</v>
      </c>
      <c r="BC595" s="23"/>
      <c r="BD595" s="96">
        <f t="shared" si="133"/>
        <v>255616</v>
      </c>
      <c r="BE595" s="96">
        <f t="shared" si="134"/>
        <v>255616</v>
      </c>
      <c r="BF595" s="96">
        <f t="shared" si="135"/>
        <v>3</v>
      </c>
      <c r="BG595" s="96">
        <f t="shared" si="136"/>
        <v>44</v>
      </c>
      <c r="BH595" s="96">
        <f t="shared" si="137"/>
        <v>33</v>
      </c>
      <c r="BI595" s="96">
        <f t="shared" si="138"/>
        <v>275023</v>
      </c>
      <c r="BJ595" s="97">
        <f t="shared" si="139"/>
        <v>258434</v>
      </c>
      <c r="BK595" s="96">
        <f t="shared" si="140"/>
        <v>258434</v>
      </c>
      <c r="BL595" s="96">
        <f t="shared" si="141"/>
        <v>183767</v>
      </c>
      <c r="BM595" s="96">
        <f t="shared" si="142"/>
        <v>183772</v>
      </c>
      <c r="BN595" s="96">
        <f t="shared" si="143"/>
        <v>183770</v>
      </c>
      <c r="BO595" s="96">
        <f t="shared" si="144"/>
        <v>275650</v>
      </c>
      <c r="BP595" s="97">
        <f t="shared" si="145"/>
        <v>258434</v>
      </c>
      <c r="BQ595" s="96">
        <f t="shared" si="146"/>
        <v>258434</v>
      </c>
      <c r="BR595" s="96">
        <f t="shared" si="147"/>
        <v>275650</v>
      </c>
      <c r="BS595" s="96">
        <f t="shared" si="148"/>
        <v>275650</v>
      </c>
      <c r="BT595" s="96">
        <f t="shared" si="149"/>
        <v>275650</v>
      </c>
      <c r="BU595" s="98">
        <f t="shared" si="150"/>
        <v>275650</v>
      </c>
      <c r="BV595" s="77">
        <f t="shared" si="151"/>
        <v>1619468</v>
      </c>
      <c r="BW595" s="9"/>
      <c r="BX595" s="9"/>
      <c r="BY595" s="9"/>
      <c r="BZ595" s="9"/>
      <c r="CA595" s="9"/>
      <c r="CB595" s="9"/>
      <c r="CC595" s="9"/>
      <c r="CD595" s="9"/>
      <c r="CE595" s="9"/>
      <c r="CF595" s="9"/>
      <c r="CG595" s="9"/>
      <c r="CH595" s="9"/>
      <c r="CI595" s="9"/>
      <c r="CJ595" s="9"/>
      <c r="CK595" s="9"/>
      <c r="CL595" s="9"/>
      <c r="CM595" s="9"/>
      <c r="CN595" s="9"/>
      <c r="CO595" s="9"/>
      <c r="CP595" s="9"/>
    </row>
    <row r="596" spans="1:94" ht="20.25" hidden="1" customHeight="1" x14ac:dyDescent="0.35">
      <c r="A596" s="99">
        <v>574</v>
      </c>
      <c r="B596" s="99" t="s">
        <v>21</v>
      </c>
      <c r="C596" s="80" t="s">
        <v>404</v>
      </c>
      <c r="D596" s="80" t="str">
        <f t="shared" si="119"/>
        <v>REPUESTOS|GUARDA POLVOS AXIALES</v>
      </c>
      <c r="E596" s="81" t="s">
        <v>84</v>
      </c>
      <c r="F596" s="82">
        <v>1</v>
      </c>
      <c r="G596" s="83">
        <v>54621.137017149995</v>
      </c>
      <c r="H596" s="84">
        <f t="shared" si="152"/>
        <v>64999.153050408488</v>
      </c>
      <c r="I596" s="84">
        <v>81715.024633018998</v>
      </c>
      <c r="J596" s="84">
        <f t="shared" si="153"/>
        <v>97240.879313292608</v>
      </c>
      <c r="K596" s="84"/>
      <c r="L596" s="84">
        <f t="shared" si="154"/>
        <v>0</v>
      </c>
      <c r="M596" s="84">
        <v>54070.858240000009</v>
      </c>
      <c r="N596" s="84">
        <f t="shared" si="155"/>
        <v>64344.32130560001</v>
      </c>
      <c r="O596" s="84">
        <v>27424.128000000001</v>
      </c>
      <c r="P596" s="84">
        <f t="shared" si="156"/>
        <v>32634.712319999999</v>
      </c>
      <c r="Q596" s="84"/>
      <c r="R596" s="84">
        <f t="shared" si="120"/>
        <v>0</v>
      </c>
      <c r="S596" s="86">
        <v>95000</v>
      </c>
      <c r="T596" s="87">
        <f t="shared" si="157"/>
        <v>113050</v>
      </c>
      <c r="U596" s="87">
        <v>95000</v>
      </c>
      <c r="V596" s="87">
        <f t="shared" si="158"/>
        <v>113050</v>
      </c>
      <c r="W596" s="87">
        <v>220000</v>
      </c>
      <c r="X596" s="87">
        <f t="shared" si="159"/>
        <v>261800</v>
      </c>
      <c r="Y596" s="88">
        <v>220000</v>
      </c>
      <c r="Z596" s="87">
        <f t="shared" si="118"/>
        <v>261800</v>
      </c>
      <c r="AA596" s="87">
        <v>120000</v>
      </c>
      <c r="AB596" s="87">
        <f t="shared" si="160"/>
        <v>142800</v>
      </c>
      <c r="AC596" s="87">
        <v>360000</v>
      </c>
      <c r="AD596" s="87">
        <f t="shared" si="161"/>
        <v>428400</v>
      </c>
      <c r="AE596" s="89">
        <v>104500</v>
      </c>
      <c r="AF596" s="90">
        <f t="shared" si="162"/>
        <v>124355</v>
      </c>
      <c r="AG596" s="90">
        <v>104500</v>
      </c>
      <c r="AH596" s="90">
        <f t="shared" si="163"/>
        <v>124355</v>
      </c>
      <c r="AI596" s="90">
        <v>242000</v>
      </c>
      <c r="AJ596" s="90">
        <f t="shared" si="164"/>
        <v>287980</v>
      </c>
      <c r="AK596" s="90">
        <v>242000</v>
      </c>
      <c r="AL596" s="90">
        <f t="shared" si="165"/>
        <v>287980</v>
      </c>
      <c r="AM596" s="90">
        <v>132000</v>
      </c>
      <c r="AN596" s="90">
        <f t="shared" si="166"/>
        <v>157080</v>
      </c>
      <c r="AO596" s="90">
        <v>396000</v>
      </c>
      <c r="AP596" s="91">
        <f t="shared" si="167"/>
        <v>471240</v>
      </c>
      <c r="AQ596" s="92">
        <f t="shared" si="121"/>
        <v>84707.045672383334</v>
      </c>
      <c r="AR596" s="93">
        <f t="shared" si="122"/>
        <v>100801.38435013617</v>
      </c>
      <c r="AS596" s="94">
        <f t="shared" si="123"/>
        <v>93738.341544339666</v>
      </c>
      <c r="AT596" s="94">
        <f t="shared" si="124"/>
        <v>111548.62643776419</v>
      </c>
      <c r="AU596" s="94">
        <f t="shared" si="125"/>
        <v>231000</v>
      </c>
      <c r="AV596" s="94">
        <f t="shared" si="126"/>
        <v>274890</v>
      </c>
      <c r="AW596" s="94">
        <f t="shared" si="127"/>
        <v>172023.61941333333</v>
      </c>
      <c r="AX596" s="94">
        <f t="shared" si="128"/>
        <v>204708.10710186666</v>
      </c>
      <c r="AY596" s="94">
        <f t="shared" si="129"/>
        <v>93141.376000000004</v>
      </c>
      <c r="AZ596" s="94">
        <f t="shared" si="130"/>
        <v>110838.23744</v>
      </c>
      <c r="BA596" s="94">
        <f t="shared" si="131"/>
        <v>378000</v>
      </c>
      <c r="BB596" s="95">
        <f t="shared" si="132"/>
        <v>449820</v>
      </c>
      <c r="BC596" s="23"/>
      <c r="BD596" s="96">
        <f t="shared" si="133"/>
        <v>78118</v>
      </c>
      <c r="BE596" s="96">
        <f t="shared" si="134"/>
        <v>92783</v>
      </c>
      <c r="BF596" s="96">
        <f t="shared" si="135"/>
        <v>230476</v>
      </c>
      <c r="BG596" s="96">
        <f t="shared" si="136"/>
        <v>110408</v>
      </c>
      <c r="BH596" s="96">
        <f t="shared" si="137"/>
        <v>57281</v>
      </c>
      <c r="BI596" s="96">
        <f t="shared" si="138"/>
        <v>377143</v>
      </c>
      <c r="BJ596" s="97">
        <f t="shared" si="139"/>
        <v>84707</v>
      </c>
      <c r="BK596" s="96">
        <f t="shared" si="140"/>
        <v>93738</v>
      </c>
      <c r="BL596" s="96">
        <f t="shared" si="141"/>
        <v>231000</v>
      </c>
      <c r="BM596" s="96">
        <f t="shared" si="142"/>
        <v>172024</v>
      </c>
      <c r="BN596" s="96">
        <f t="shared" si="143"/>
        <v>93141</v>
      </c>
      <c r="BO596" s="96">
        <f t="shared" si="144"/>
        <v>378000</v>
      </c>
      <c r="BP596" s="97">
        <f t="shared" si="145"/>
        <v>84707</v>
      </c>
      <c r="BQ596" s="96">
        <f t="shared" si="146"/>
        <v>93738</v>
      </c>
      <c r="BR596" s="96">
        <f t="shared" si="147"/>
        <v>231000</v>
      </c>
      <c r="BS596" s="96">
        <f t="shared" si="148"/>
        <v>231000</v>
      </c>
      <c r="BT596" s="96">
        <f t="shared" si="149"/>
        <v>126000</v>
      </c>
      <c r="BU596" s="98">
        <f t="shared" si="150"/>
        <v>378000</v>
      </c>
      <c r="BV596" s="77">
        <f t="shared" si="151"/>
        <v>1144445</v>
      </c>
      <c r="BW596" s="9"/>
      <c r="BX596" s="9"/>
      <c r="BY596" s="9"/>
      <c r="BZ596" s="9"/>
      <c r="CA596" s="9"/>
      <c r="CB596" s="9"/>
      <c r="CC596" s="9"/>
      <c r="CD596" s="9"/>
      <c r="CE596" s="9"/>
      <c r="CF596" s="9"/>
      <c r="CG596" s="9"/>
      <c r="CH596" s="9"/>
      <c r="CI596" s="9"/>
      <c r="CJ596" s="9"/>
      <c r="CK596" s="9"/>
      <c r="CL596" s="9"/>
      <c r="CM596" s="9"/>
      <c r="CN596" s="9"/>
      <c r="CO596" s="9"/>
      <c r="CP596" s="9"/>
    </row>
    <row r="597" spans="1:94" ht="20.25" hidden="1" customHeight="1" x14ac:dyDescent="0.35">
      <c r="A597" s="79">
        <v>575</v>
      </c>
      <c r="B597" s="79" t="s">
        <v>35</v>
      </c>
      <c r="C597" s="80" t="s">
        <v>405</v>
      </c>
      <c r="D597" s="80" t="str">
        <f t="shared" si="119"/>
        <v>MANO DE OBRA|GUARDA POLVOS CAJA DE DIRECCION</v>
      </c>
      <c r="E597" s="81" t="s">
        <v>10</v>
      </c>
      <c r="F597" s="82">
        <v>1</v>
      </c>
      <c r="G597" s="83">
        <v>179203.03743462899</v>
      </c>
      <c r="H597" s="84">
        <f t="shared" si="152"/>
        <v>213251.61454720848</v>
      </c>
      <c r="I597" s="84">
        <v>179203.03743462899</v>
      </c>
      <c r="J597" s="84">
        <f t="shared" si="153"/>
        <v>213251.61454720848</v>
      </c>
      <c r="K597" s="84">
        <v>0.91392000000000007</v>
      </c>
      <c r="L597" s="84">
        <f t="shared" si="154"/>
        <v>1.0875648</v>
      </c>
      <c r="M597" s="84">
        <v>14.633599999999999</v>
      </c>
      <c r="N597" s="84">
        <f t="shared" si="155"/>
        <v>17.413983999999999</v>
      </c>
      <c r="O597" s="84">
        <v>10.88</v>
      </c>
      <c r="P597" s="84">
        <f t="shared" si="156"/>
        <v>12.9472</v>
      </c>
      <c r="Q597" s="84"/>
      <c r="R597" s="84">
        <f t="shared" si="120"/>
        <v>0</v>
      </c>
      <c r="S597" s="86">
        <v>175000</v>
      </c>
      <c r="T597" s="87">
        <f t="shared" si="157"/>
        <v>208250</v>
      </c>
      <c r="U597" s="87">
        <v>175000</v>
      </c>
      <c r="V597" s="87">
        <f t="shared" si="158"/>
        <v>208250</v>
      </c>
      <c r="W597" s="87">
        <v>175000</v>
      </c>
      <c r="X597" s="87">
        <f t="shared" si="159"/>
        <v>208250</v>
      </c>
      <c r="Y597" s="88">
        <v>175000</v>
      </c>
      <c r="Z597" s="87">
        <f t="shared" si="118"/>
        <v>208250</v>
      </c>
      <c r="AA597" s="87">
        <v>175000</v>
      </c>
      <c r="AB597" s="87">
        <f t="shared" si="160"/>
        <v>208250</v>
      </c>
      <c r="AC597" s="87">
        <v>175000</v>
      </c>
      <c r="AD597" s="87">
        <f t="shared" si="161"/>
        <v>208250</v>
      </c>
      <c r="AE597" s="89">
        <v>192500</v>
      </c>
      <c r="AF597" s="90">
        <f t="shared" si="162"/>
        <v>229075</v>
      </c>
      <c r="AG597" s="90">
        <v>192500</v>
      </c>
      <c r="AH597" s="90">
        <f t="shared" si="163"/>
        <v>229075</v>
      </c>
      <c r="AI597" s="90">
        <v>192500</v>
      </c>
      <c r="AJ597" s="90">
        <f t="shared" si="164"/>
        <v>229075</v>
      </c>
      <c r="AK597" s="90">
        <v>192500</v>
      </c>
      <c r="AL597" s="90">
        <f t="shared" si="165"/>
        <v>229075</v>
      </c>
      <c r="AM597" s="90">
        <v>192500</v>
      </c>
      <c r="AN597" s="90">
        <f t="shared" si="166"/>
        <v>229075</v>
      </c>
      <c r="AO597" s="90">
        <v>192500</v>
      </c>
      <c r="AP597" s="91">
        <f t="shared" si="167"/>
        <v>229075</v>
      </c>
      <c r="AQ597" s="92">
        <f t="shared" si="121"/>
        <v>182234.34581154297</v>
      </c>
      <c r="AR597" s="93">
        <f t="shared" si="122"/>
        <v>216858.87151573613</v>
      </c>
      <c r="AS597" s="94">
        <f t="shared" si="123"/>
        <v>182234.34581154297</v>
      </c>
      <c r="AT597" s="94">
        <f t="shared" si="124"/>
        <v>216858.87151573613</v>
      </c>
      <c r="AU597" s="94">
        <f t="shared" si="125"/>
        <v>122500.30463999999</v>
      </c>
      <c r="AV597" s="94">
        <f t="shared" si="126"/>
        <v>145775.36252159998</v>
      </c>
      <c r="AW597" s="94">
        <f t="shared" si="127"/>
        <v>122504.87786666666</v>
      </c>
      <c r="AX597" s="94">
        <f t="shared" si="128"/>
        <v>145780.80466133333</v>
      </c>
      <c r="AY597" s="94">
        <f t="shared" si="129"/>
        <v>122503.62666666666</v>
      </c>
      <c r="AZ597" s="94">
        <f t="shared" si="130"/>
        <v>145779.31573333332</v>
      </c>
      <c r="BA597" s="94">
        <f t="shared" si="131"/>
        <v>183750</v>
      </c>
      <c r="BB597" s="95">
        <f t="shared" si="132"/>
        <v>218662.5</v>
      </c>
      <c r="BC597" s="23"/>
      <c r="BD597" s="96">
        <f t="shared" si="133"/>
        <v>181936</v>
      </c>
      <c r="BE597" s="96">
        <f t="shared" si="134"/>
        <v>181936</v>
      </c>
      <c r="BF597" s="96">
        <f t="shared" si="135"/>
        <v>3</v>
      </c>
      <c r="BG597" s="96">
        <f t="shared" si="136"/>
        <v>44</v>
      </c>
      <c r="BH597" s="96">
        <f t="shared" si="137"/>
        <v>33</v>
      </c>
      <c r="BI597" s="96">
        <f t="shared" si="138"/>
        <v>183333</v>
      </c>
      <c r="BJ597" s="97">
        <f t="shared" si="139"/>
        <v>182234</v>
      </c>
      <c r="BK597" s="96">
        <f t="shared" si="140"/>
        <v>182234</v>
      </c>
      <c r="BL597" s="96">
        <f t="shared" si="141"/>
        <v>122500</v>
      </c>
      <c r="BM597" s="96">
        <f t="shared" si="142"/>
        <v>122505</v>
      </c>
      <c r="BN597" s="96">
        <f t="shared" si="143"/>
        <v>122504</v>
      </c>
      <c r="BO597" s="96">
        <f t="shared" si="144"/>
        <v>183750</v>
      </c>
      <c r="BP597" s="97">
        <f t="shared" si="145"/>
        <v>182234</v>
      </c>
      <c r="BQ597" s="96">
        <f t="shared" si="146"/>
        <v>182234</v>
      </c>
      <c r="BR597" s="96">
        <f t="shared" si="147"/>
        <v>183750</v>
      </c>
      <c r="BS597" s="96">
        <f t="shared" si="148"/>
        <v>183750</v>
      </c>
      <c r="BT597" s="96">
        <f t="shared" si="149"/>
        <v>183750</v>
      </c>
      <c r="BU597" s="98">
        <f t="shared" si="150"/>
        <v>183750</v>
      </c>
      <c r="BV597" s="77">
        <f t="shared" si="151"/>
        <v>1099468</v>
      </c>
      <c r="BW597" s="9"/>
      <c r="BX597" s="9"/>
      <c r="BY597" s="9"/>
      <c r="BZ597" s="9"/>
      <c r="CA597" s="9"/>
      <c r="CB597" s="9"/>
      <c r="CC597" s="9"/>
      <c r="CD597" s="9"/>
      <c r="CE597" s="9"/>
      <c r="CF597" s="9"/>
      <c r="CG597" s="9"/>
      <c r="CH597" s="9"/>
      <c r="CI597" s="9"/>
      <c r="CJ597" s="9"/>
      <c r="CK597" s="9"/>
      <c r="CL597" s="9"/>
      <c r="CM597" s="9"/>
      <c r="CN597" s="9"/>
      <c r="CO597" s="9"/>
      <c r="CP597" s="9"/>
    </row>
    <row r="598" spans="1:94" ht="20.25" hidden="1" customHeight="1" x14ac:dyDescent="0.35">
      <c r="A598" s="99">
        <v>576</v>
      </c>
      <c r="B598" s="99" t="s">
        <v>21</v>
      </c>
      <c r="C598" s="80" t="s">
        <v>405</v>
      </c>
      <c r="D598" s="80" t="str">
        <f t="shared" si="119"/>
        <v>REPUESTOS|GUARDA POLVOS CAJA DE DIRECCION</v>
      </c>
      <c r="E598" s="81" t="s">
        <v>124</v>
      </c>
      <c r="F598" s="82">
        <v>1</v>
      </c>
      <c r="G598" s="83">
        <v>37038.811641227003</v>
      </c>
      <c r="H598" s="84">
        <f t="shared" si="152"/>
        <v>44076.185853060131</v>
      </c>
      <c r="I598" s="84">
        <v>51406.732461963999</v>
      </c>
      <c r="J598" s="84">
        <f t="shared" si="153"/>
        <v>61174.011629737157</v>
      </c>
      <c r="K598" s="84">
        <v>0.91392000000000007</v>
      </c>
      <c r="L598" s="84">
        <f t="shared" si="154"/>
        <v>1.0875648</v>
      </c>
      <c r="M598" s="84">
        <v>18.289280000000002</v>
      </c>
      <c r="N598" s="84">
        <f t="shared" si="155"/>
        <v>21.764243199999999</v>
      </c>
      <c r="O598" s="84">
        <v>14.144000000000002</v>
      </c>
      <c r="P598" s="84">
        <f t="shared" si="156"/>
        <v>16.83136</v>
      </c>
      <c r="Q598" s="84"/>
      <c r="R598" s="84">
        <f t="shared" si="120"/>
        <v>0</v>
      </c>
      <c r="S598" s="86">
        <v>120000</v>
      </c>
      <c r="T598" s="87">
        <f t="shared" si="157"/>
        <v>142800</v>
      </c>
      <c r="U598" s="87">
        <v>120000</v>
      </c>
      <c r="V598" s="87">
        <f t="shared" si="158"/>
        <v>142800</v>
      </c>
      <c r="W598" s="87">
        <v>280000</v>
      </c>
      <c r="X598" s="87">
        <f t="shared" si="159"/>
        <v>333200</v>
      </c>
      <c r="Y598" s="88">
        <v>180000</v>
      </c>
      <c r="Z598" s="87">
        <f t="shared" si="118"/>
        <v>214200</v>
      </c>
      <c r="AA598" s="87">
        <v>256000</v>
      </c>
      <c r="AB598" s="87">
        <f t="shared" si="160"/>
        <v>304640</v>
      </c>
      <c r="AC598" s="87">
        <v>350000</v>
      </c>
      <c r="AD598" s="87">
        <f t="shared" si="161"/>
        <v>416500</v>
      </c>
      <c r="AE598" s="89">
        <v>132000</v>
      </c>
      <c r="AF598" s="90">
        <f t="shared" si="162"/>
        <v>157080</v>
      </c>
      <c r="AG598" s="90">
        <v>132000</v>
      </c>
      <c r="AH598" s="90">
        <f t="shared" si="163"/>
        <v>157080</v>
      </c>
      <c r="AI598" s="90">
        <v>308000</v>
      </c>
      <c r="AJ598" s="90">
        <f t="shared" si="164"/>
        <v>366520</v>
      </c>
      <c r="AK598" s="90">
        <v>198000</v>
      </c>
      <c r="AL598" s="90">
        <f t="shared" si="165"/>
        <v>235620</v>
      </c>
      <c r="AM598" s="90">
        <v>281600</v>
      </c>
      <c r="AN598" s="90">
        <f t="shared" si="166"/>
        <v>335104</v>
      </c>
      <c r="AO598" s="90">
        <v>385000</v>
      </c>
      <c r="AP598" s="91">
        <f t="shared" si="167"/>
        <v>458150</v>
      </c>
      <c r="AQ598" s="92">
        <f t="shared" si="121"/>
        <v>96346.270547075663</v>
      </c>
      <c r="AR598" s="93">
        <f t="shared" si="122"/>
        <v>114652.06195102003</v>
      </c>
      <c r="AS598" s="94">
        <f t="shared" si="123"/>
        <v>101135.57748732134</v>
      </c>
      <c r="AT598" s="94">
        <f t="shared" si="124"/>
        <v>120351.33720991238</v>
      </c>
      <c r="AU598" s="94">
        <f t="shared" si="125"/>
        <v>196000.30463999999</v>
      </c>
      <c r="AV598" s="94">
        <f t="shared" si="126"/>
        <v>233240.36252159998</v>
      </c>
      <c r="AW598" s="94">
        <f t="shared" si="127"/>
        <v>126006.09642666667</v>
      </c>
      <c r="AX598" s="94">
        <f t="shared" si="128"/>
        <v>149947.25474773333</v>
      </c>
      <c r="AY598" s="94">
        <f t="shared" si="129"/>
        <v>179204.71466666667</v>
      </c>
      <c r="AZ598" s="94">
        <f t="shared" si="130"/>
        <v>213253.61045333333</v>
      </c>
      <c r="BA598" s="94">
        <f t="shared" si="131"/>
        <v>367500</v>
      </c>
      <c r="BB598" s="95">
        <f t="shared" si="132"/>
        <v>437325</v>
      </c>
      <c r="BC598" s="23"/>
      <c r="BD598" s="96">
        <f t="shared" si="133"/>
        <v>69917</v>
      </c>
      <c r="BE598" s="96">
        <f t="shared" si="134"/>
        <v>84837</v>
      </c>
      <c r="BF598" s="96">
        <f t="shared" si="135"/>
        <v>3</v>
      </c>
      <c r="BG598" s="96">
        <f t="shared" si="136"/>
        <v>55</v>
      </c>
      <c r="BH598" s="96">
        <f t="shared" si="137"/>
        <v>42</v>
      </c>
      <c r="BI598" s="96">
        <f t="shared" si="138"/>
        <v>366667</v>
      </c>
      <c r="BJ598" s="97">
        <f t="shared" si="139"/>
        <v>96346</v>
      </c>
      <c r="BK598" s="96">
        <f t="shared" si="140"/>
        <v>101136</v>
      </c>
      <c r="BL598" s="96">
        <f t="shared" si="141"/>
        <v>196000</v>
      </c>
      <c r="BM598" s="96">
        <f t="shared" si="142"/>
        <v>126006</v>
      </c>
      <c r="BN598" s="96">
        <f t="shared" si="143"/>
        <v>179205</v>
      </c>
      <c r="BO598" s="96">
        <f t="shared" si="144"/>
        <v>367500</v>
      </c>
      <c r="BP598" s="97">
        <f t="shared" si="145"/>
        <v>126000</v>
      </c>
      <c r="BQ598" s="96">
        <f t="shared" si="146"/>
        <v>126000</v>
      </c>
      <c r="BR598" s="96">
        <f t="shared" si="147"/>
        <v>294000</v>
      </c>
      <c r="BS598" s="96">
        <f t="shared" si="148"/>
        <v>189000</v>
      </c>
      <c r="BT598" s="96">
        <f t="shared" si="149"/>
        <v>268800</v>
      </c>
      <c r="BU598" s="98">
        <f t="shared" si="150"/>
        <v>367500</v>
      </c>
      <c r="BV598" s="77">
        <f t="shared" si="151"/>
        <v>1371300</v>
      </c>
      <c r="BW598" s="9"/>
      <c r="BX598" s="9"/>
      <c r="BY598" s="9"/>
      <c r="BZ598" s="9"/>
      <c r="CA598" s="9"/>
      <c r="CB598" s="9"/>
      <c r="CC598" s="9"/>
      <c r="CD598" s="9"/>
      <c r="CE598" s="9"/>
      <c r="CF598" s="9"/>
      <c r="CG598" s="9"/>
      <c r="CH598" s="9"/>
      <c r="CI598" s="9"/>
      <c r="CJ598" s="9"/>
      <c r="CK598" s="9"/>
      <c r="CL598" s="9"/>
      <c r="CM598" s="9"/>
      <c r="CN598" s="9"/>
      <c r="CO598" s="9"/>
      <c r="CP598" s="9"/>
    </row>
    <row r="599" spans="1:94" ht="20.25" hidden="1" customHeight="1" x14ac:dyDescent="0.35">
      <c r="A599" s="79">
        <v>577</v>
      </c>
      <c r="B599" s="79" t="s">
        <v>35</v>
      </c>
      <c r="C599" s="80" t="s">
        <v>406</v>
      </c>
      <c r="D599" s="80" t="str">
        <f t="shared" si="119"/>
        <v>MANO DE OBRA|GUARDA POLVOS CAJA DIRECCION</v>
      </c>
      <c r="E599" s="81" t="s">
        <v>10</v>
      </c>
      <c r="F599" s="82">
        <v>1</v>
      </c>
      <c r="G599" s="83">
        <v>179203.03743462899</v>
      </c>
      <c r="H599" s="84">
        <f t="shared" si="152"/>
        <v>213251.61454720848</v>
      </c>
      <c r="I599" s="84">
        <v>179203.03743462899</v>
      </c>
      <c r="J599" s="84">
        <f t="shared" si="153"/>
        <v>213251.61454720848</v>
      </c>
      <c r="K599" s="84">
        <v>84114.280960000004</v>
      </c>
      <c r="L599" s="84">
        <f t="shared" si="154"/>
        <v>100095.99434239999</v>
      </c>
      <c r="M599" s="84">
        <v>14.633599999999999</v>
      </c>
      <c r="N599" s="84">
        <f t="shared" si="155"/>
        <v>17.413983999999999</v>
      </c>
      <c r="O599" s="84">
        <v>10.88</v>
      </c>
      <c r="P599" s="84">
        <f t="shared" si="156"/>
        <v>12.9472</v>
      </c>
      <c r="Q599" s="84"/>
      <c r="R599" s="84">
        <f t="shared" si="120"/>
        <v>0</v>
      </c>
      <c r="S599" s="86">
        <v>175000</v>
      </c>
      <c r="T599" s="87">
        <f t="shared" si="157"/>
        <v>208250</v>
      </c>
      <c r="U599" s="87">
        <v>175000</v>
      </c>
      <c r="V599" s="87">
        <f t="shared" si="158"/>
        <v>208250</v>
      </c>
      <c r="W599" s="87">
        <v>175000</v>
      </c>
      <c r="X599" s="87">
        <f t="shared" si="159"/>
        <v>208250</v>
      </c>
      <c r="Y599" s="88">
        <v>175000</v>
      </c>
      <c r="Z599" s="87">
        <f t="shared" si="118"/>
        <v>208250</v>
      </c>
      <c r="AA599" s="87">
        <v>175000</v>
      </c>
      <c r="AB599" s="87">
        <f t="shared" si="160"/>
        <v>208250</v>
      </c>
      <c r="AC599" s="87">
        <v>175000</v>
      </c>
      <c r="AD599" s="87">
        <f t="shared" si="161"/>
        <v>208250</v>
      </c>
      <c r="AE599" s="89">
        <v>192500</v>
      </c>
      <c r="AF599" s="90">
        <f t="shared" si="162"/>
        <v>229075</v>
      </c>
      <c r="AG599" s="90">
        <v>192500</v>
      </c>
      <c r="AH599" s="90">
        <f t="shared" si="163"/>
        <v>229075</v>
      </c>
      <c r="AI599" s="90">
        <v>192500</v>
      </c>
      <c r="AJ599" s="90">
        <f t="shared" si="164"/>
        <v>229075</v>
      </c>
      <c r="AK599" s="90">
        <v>192500</v>
      </c>
      <c r="AL599" s="90">
        <f t="shared" si="165"/>
        <v>229075</v>
      </c>
      <c r="AM599" s="90">
        <v>192500</v>
      </c>
      <c r="AN599" s="90">
        <f t="shared" si="166"/>
        <v>229075</v>
      </c>
      <c r="AO599" s="90">
        <v>192500</v>
      </c>
      <c r="AP599" s="91">
        <f t="shared" si="167"/>
        <v>229075</v>
      </c>
      <c r="AQ599" s="92">
        <f t="shared" si="121"/>
        <v>182234.34581154297</v>
      </c>
      <c r="AR599" s="93">
        <f t="shared" si="122"/>
        <v>216858.87151573613</v>
      </c>
      <c r="AS599" s="94">
        <f t="shared" si="123"/>
        <v>182234.34581154297</v>
      </c>
      <c r="AT599" s="94">
        <f t="shared" si="124"/>
        <v>216858.87151573613</v>
      </c>
      <c r="AU599" s="94">
        <f t="shared" si="125"/>
        <v>150538.09365333334</v>
      </c>
      <c r="AV599" s="94">
        <f t="shared" si="126"/>
        <v>179140.33144746668</v>
      </c>
      <c r="AW599" s="94">
        <f t="shared" si="127"/>
        <v>122504.87786666666</v>
      </c>
      <c r="AX599" s="94">
        <f t="shared" si="128"/>
        <v>145780.80466133333</v>
      </c>
      <c r="AY599" s="94">
        <f t="shared" si="129"/>
        <v>122503.62666666666</v>
      </c>
      <c r="AZ599" s="94">
        <f t="shared" si="130"/>
        <v>145779.31573333332</v>
      </c>
      <c r="BA599" s="94">
        <f t="shared" si="131"/>
        <v>183750</v>
      </c>
      <c r="BB599" s="95">
        <f t="shared" si="132"/>
        <v>218662.5</v>
      </c>
      <c r="BC599" s="23"/>
      <c r="BD599" s="96">
        <f t="shared" si="133"/>
        <v>181936</v>
      </c>
      <c r="BE599" s="96">
        <f t="shared" si="134"/>
        <v>181936</v>
      </c>
      <c r="BF599" s="96">
        <f t="shared" si="135"/>
        <v>131592</v>
      </c>
      <c r="BG599" s="96">
        <f t="shared" si="136"/>
        <v>44</v>
      </c>
      <c r="BH599" s="96">
        <f t="shared" si="137"/>
        <v>33</v>
      </c>
      <c r="BI599" s="96">
        <f t="shared" si="138"/>
        <v>183333</v>
      </c>
      <c r="BJ599" s="97">
        <f t="shared" si="139"/>
        <v>182234</v>
      </c>
      <c r="BK599" s="96">
        <f t="shared" si="140"/>
        <v>182234</v>
      </c>
      <c r="BL599" s="96">
        <f t="shared" si="141"/>
        <v>150538</v>
      </c>
      <c r="BM599" s="96">
        <f t="shared" si="142"/>
        <v>122505</v>
      </c>
      <c r="BN599" s="96">
        <f t="shared" si="143"/>
        <v>122504</v>
      </c>
      <c r="BO599" s="96">
        <f t="shared" si="144"/>
        <v>183750</v>
      </c>
      <c r="BP599" s="97">
        <f t="shared" si="145"/>
        <v>182234</v>
      </c>
      <c r="BQ599" s="96">
        <f t="shared" si="146"/>
        <v>182234</v>
      </c>
      <c r="BR599" s="96">
        <f t="shared" si="147"/>
        <v>183750</v>
      </c>
      <c r="BS599" s="96">
        <f t="shared" si="148"/>
        <v>183750</v>
      </c>
      <c r="BT599" s="96">
        <f t="shared" si="149"/>
        <v>183750</v>
      </c>
      <c r="BU599" s="98">
        <f t="shared" si="150"/>
        <v>183750</v>
      </c>
      <c r="BV599" s="77">
        <f t="shared" si="151"/>
        <v>1099468</v>
      </c>
      <c r="BW599" s="9"/>
      <c r="BX599" s="9"/>
      <c r="BY599" s="9"/>
      <c r="BZ599" s="9"/>
      <c r="CA599" s="9"/>
      <c r="CB599" s="9"/>
      <c r="CC599" s="9"/>
      <c r="CD599" s="9"/>
      <c r="CE599" s="9"/>
      <c r="CF599" s="9"/>
      <c r="CG599" s="9"/>
      <c r="CH599" s="9"/>
      <c r="CI599" s="9"/>
      <c r="CJ599" s="9"/>
      <c r="CK599" s="9"/>
      <c r="CL599" s="9"/>
      <c r="CM599" s="9"/>
      <c r="CN599" s="9"/>
      <c r="CO599" s="9"/>
      <c r="CP599" s="9"/>
    </row>
    <row r="600" spans="1:94" ht="20.25" hidden="1" customHeight="1" x14ac:dyDescent="0.35">
      <c r="A600" s="99">
        <v>578</v>
      </c>
      <c r="B600" s="99" t="s">
        <v>21</v>
      </c>
      <c r="C600" s="80" t="s">
        <v>406</v>
      </c>
      <c r="D600" s="80" t="str">
        <f t="shared" si="119"/>
        <v>REPUESTOS|GUARDA POLVOS CAJA DIRECCION</v>
      </c>
      <c r="E600" s="81" t="s">
        <v>84</v>
      </c>
      <c r="F600" s="82">
        <v>1</v>
      </c>
      <c r="G600" s="83">
        <v>43220.779834239998</v>
      </c>
      <c r="H600" s="84">
        <f t="shared" si="152"/>
        <v>51432.728002745593</v>
      </c>
      <c r="I600" s="84">
        <v>47933.605767585999</v>
      </c>
      <c r="J600" s="84">
        <f t="shared" si="153"/>
        <v>57040.990863427338</v>
      </c>
      <c r="K600" s="84">
        <v>105161.14048000002</v>
      </c>
      <c r="L600" s="84">
        <f t="shared" si="154"/>
        <v>125141.75717120002</v>
      </c>
      <c r="M600" s="84">
        <v>19.203199999999999</v>
      </c>
      <c r="N600" s="84">
        <f t="shared" si="155"/>
        <v>22.851807999999998</v>
      </c>
      <c r="O600" s="84">
        <v>14.144000000000002</v>
      </c>
      <c r="P600" s="84">
        <f t="shared" si="156"/>
        <v>16.83136</v>
      </c>
      <c r="Q600" s="84"/>
      <c r="R600" s="84">
        <f t="shared" si="120"/>
        <v>0</v>
      </c>
      <c r="S600" s="86">
        <v>120000</v>
      </c>
      <c r="T600" s="87">
        <f t="shared" si="157"/>
        <v>142800</v>
      </c>
      <c r="U600" s="87">
        <v>120000</v>
      </c>
      <c r="V600" s="87">
        <f t="shared" si="158"/>
        <v>142800</v>
      </c>
      <c r="W600" s="87">
        <v>180000</v>
      </c>
      <c r="X600" s="87">
        <f t="shared" si="159"/>
        <v>214200</v>
      </c>
      <c r="Y600" s="88">
        <v>220000</v>
      </c>
      <c r="Z600" s="87">
        <f t="shared" si="118"/>
        <v>261800</v>
      </c>
      <c r="AA600" s="87">
        <v>135000</v>
      </c>
      <c r="AB600" s="87">
        <f t="shared" si="160"/>
        <v>160650</v>
      </c>
      <c r="AC600" s="87">
        <v>400000</v>
      </c>
      <c r="AD600" s="87">
        <f t="shared" si="161"/>
        <v>476000</v>
      </c>
      <c r="AE600" s="89">
        <v>132000</v>
      </c>
      <c r="AF600" s="90">
        <f t="shared" si="162"/>
        <v>157080</v>
      </c>
      <c r="AG600" s="90">
        <v>132000</v>
      </c>
      <c r="AH600" s="90">
        <f t="shared" si="163"/>
        <v>157080</v>
      </c>
      <c r="AI600" s="90">
        <v>198000</v>
      </c>
      <c r="AJ600" s="90">
        <f t="shared" si="164"/>
        <v>235620</v>
      </c>
      <c r="AK600" s="90">
        <v>242000</v>
      </c>
      <c r="AL600" s="90">
        <f t="shared" si="165"/>
        <v>287980</v>
      </c>
      <c r="AM600" s="90">
        <v>148500</v>
      </c>
      <c r="AN600" s="90">
        <f t="shared" si="166"/>
        <v>176715</v>
      </c>
      <c r="AO600" s="90">
        <v>440000</v>
      </c>
      <c r="AP600" s="91">
        <f t="shared" si="167"/>
        <v>523600</v>
      </c>
      <c r="AQ600" s="92">
        <f t="shared" si="121"/>
        <v>98406.926611413321</v>
      </c>
      <c r="AR600" s="93">
        <f t="shared" si="122"/>
        <v>117104.24266758184</v>
      </c>
      <c r="AS600" s="94">
        <f t="shared" si="123"/>
        <v>99977.86858919535</v>
      </c>
      <c r="AT600" s="94">
        <f t="shared" si="124"/>
        <v>118973.66362114246</v>
      </c>
      <c r="AU600" s="94">
        <f t="shared" si="125"/>
        <v>161053.71349333334</v>
      </c>
      <c r="AV600" s="94">
        <f t="shared" si="126"/>
        <v>191653.91905706667</v>
      </c>
      <c r="AW600" s="94">
        <f t="shared" si="127"/>
        <v>154006.40106666667</v>
      </c>
      <c r="AX600" s="94">
        <f t="shared" si="128"/>
        <v>183267.61726933334</v>
      </c>
      <c r="AY600" s="94">
        <f t="shared" si="129"/>
        <v>94504.714666666652</v>
      </c>
      <c r="AZ600" s="94">
        <f t="shared" si="130"/>
        <v>112460.61045333331</v>
      </c>
      <c r="BA600" s="94">
        <f t="shared" si="131"/>
        <v>420000</v>
      </c>
      <c r="BB600" s="95">
        <f t="shared" si="132"/>
        <v>499800</v>
      </c>
      <c r="BC600" s="23"/>
      <c r="BD600" s="96">
        <f t="shared" si="133"/>
        <v>76832</v>
      </c>
      <c r="BE600" s="96">
        <f t="shared" si="134"/>
        <v>81585</v>
      </c>
      <c r="BF600" s="96">
        <f t="shared" si="135"/>
        <v>149140</v>
      </c>
      <c r="BG600" s="96">
        <f t="shared" si="136"/>
        <v>58</v>
      </c>
      <c r="BH600" s="96">
        <f t="shared" si="137"/>
        <v>42</v>
      </c>
      <c r="BI600" s="96">
        <f t="shared" si="138"/>
        <v>419048</v>
      </c>
      <c r="BJ600" s="97">
        <f t="shared" si="139"/>
        <v>98407</v>
      </c>
      <c r="BK600" s="96">
        <f t="shared" si="140"/>
        <v>99978</v>
      </c>
      <c r="BL600" s="96">
        <f t="shared" si="141"/>
        <v>161054</v>
      </c>
      <c r="BM600" s="96">
        <f t="shared" si="142"/>
        <v>154006</v>
      </c>
      <c r="BN600" s="96">
        <f t="shared" si="143"/>
        <v>94505</v>
      </c>
      <c r="BO600" s="96">
        <f t="shared" si="144"/>
        <v>420000</v>
      </c>
      <c r="BP600" s="97">
        <f t="shared" si="145"/>
        <v>126000</v>
      </c>
      <c r="BQ600" s="96">
        <f t="shared" si="146"/>
        <v>126000</v>
      </c>
      <c r="BR600" s="96">
        <f t="shared" si="147"/>
        <v>161054</v>
      </c>
      <c r="BS600" s="96">
        <f t="shared" si="148"/>
        <v>231000</v>
      </c>
      <c r="BT600" s="96">
        <f t="shared" si="149"/>
        <v>141750</v>
      </c>
      <c r="BU600" s="98">
        <f t="shared" si="150"/>
        <v>420000</v>
      </c>
      <c r="BV600" s="77">
        <f t="shared" si="151"/>
        <v>1205804</v>
      </c>
      <c r="BW600" s="9"/>
      <c r="BX600" s="9"/>
      <c r="BY600" s="9"/>
      <c r="BZ600" s="9"/>
      <c r="CA600" s="9"/>
      <c r="CB600" s="9"/>
      <c r="CC600" s="9"/>
      <c r="CD600" s="9"/>
      <c r="CE600" s="9"/>
      <c r="CF600" s="9"/>
      <c r="CG600" s="9"/>
      <c r="CH600" s="9"/>
      <c r="CI600" s="9"/>
      <c r="CJ600" s="9"/>
      <c r="CK600" s="9"/>
      <c r="CL600" s="9"/>
      <c r="CM600" s="9"/>
      <c r="CN600" s="9"/>
      <c r="CO600" s="9"/>
      <c r="CP600" s="9"/>
    </row>
    <row r="601" spans="1:94" ht="20.25" hidden="1" customHeight="1" x14ac:dyDescent="0.35">
      <c r="A601" s="79">
        <v>579</v>
      </c>
      <c r="B601" s="79" t="s">
        <v>35</v>
      </c>
      <c r="C601" s="80" t="s">
        <v>407</v>
      </c>
      <c r="D601" s="80" t="str">
        <f t="shared" si="119"/>
        <v>MANO DE OBRA|GUARDAPOLVO EJE MOTRIZ</v>
      </c>
      <c r="E601" s="81" t="s">
        <v>10</v>
      </c>
      <c r="F601" s="82">
        <v>1</v>
      </c>
      <c r="G601" s="83">
        <v>224003.337070384</v>
      </c>
      <c r="H601" s="84">
        <f t="shared" si="152"/>
        <v>266563.97111375694</v>
      </c>
      <c r="I601" s="84">
        <v>224003.337070384</v>
      </c>
      <c r="J601" s="84">
        <f t="shared" si="153"/>
        <v>266563.97111375694</v>
      </c>
      <c r="K601" s="84">
        <v>139264</v>
      </c>
      <c r="L601" s="84">
        <f t="shared" si="154"/>
        <v>165724.16</v>
      </c>
      <c r="M601" s="84">
        <v>14.633599999999999</v>
      </c>
      <c r="N601" s="84">
        <f t="shared" si="155"/>
        <v>17.413983999999999</v>
      </c>
      <c r="O601" s="84">
        <v>10.88</v>
      </c>
      <c r="P601" s="84">
        <f t="shared" si="156"/>
        <v>12.9472</v>
      </c>
      <c r="Q601" s="84"/>
      <c r="R601" s="84">
        <f t="shared" si="120"/>
        <v>0</v>
      </c>
      <c r="S601" s="86">
        <v>262500</v>
      </c>
      <c r="T601" s="87">
        <f t="shared" si="157"/>
        <v>312375</v>
      </c>
      <c r="U601" s="87">
        <v>262500</v>
      </c>
      <c r="V601" s="87">
        <f t="shared" si="158"/>
        <v>312375</v>
      </c>
      <c r="W601" s="87">
        <v>262500</v>
      </c>
      <c r="X601" s="87">
        <f t="shared" si="159"/>
        <v>312375</v>
      </c>
      <c r="Y601" s="88">
        <v>262500</v>
      </c>
      <c r="Z601" s="87">
        <f t="shared" si="118"/>
        <v>312375</v>
      </c>
      <c r="AA601" s="87">
        <v>262500</v>
      </c>
      <c r="AB601" s="87">
        <f t="shared" si="160"/>
        <v>312375</v>
      </c>
      <c r="AC601" s="87">
        <v>262500</v>
      </c>
      <c r="AD601" s="87">
        <f t="shared" si="161"/>
        <v>312375</v>
      </c>
      <c r="AE601" s="89">
        <v>288800</v>
      </c>
      <c r="AF601" s="90">
        <f t="shared" si="162"/>
        <v>343672</v>
      </c>
      <c r="AG601" s="90">
        <v>288800</v>
      </c>
      <c r="AH601" s="90">
        <f t="shared" si="163"/>
        <v>343672</v>
      </c>
      <c r="AI601" s="90">
        <v>288800</v>
      </c>
      <c r="AJ601" s="90">
        <f t="shared" si="164"/>
        <v>343672</v>
      </c>
      <c r="AK601" s="90">
        <v>288800</v>
      </c>
      <c r="AL601" s="90">
        <f t="shared" si="165"/>
        <v>343672</v>
      </c>
      <c r="AM601" s="90">
        <v>288800</v>
      </c>
      <c r="AN601" s="90">
        <f t="shared" si="166"/>
        <v>343672</v>
      </c>
      <c r="AO601" s="90">
        <v>288800</v>
      </c>
      <c r="AP601" s="91">
        <f t="shared" si="167"/>
        <v>343672</v>
      </c>
      <c r="AQ601" s="92">
        <f t="shared" si="121"/>
        <v>258434.44569012802</v>
      </c>
      <c r="AR601" s="93">
        <f t="shared" si="122"/>
        <v>307536.99037125235</v>
      </c>
      <c r="AS601" s="94">
        <f t="shared" si="123"/>
        <v>258434.44569012802</v>
      </c>
      <c r="AT601" s="94">
        <f t="shared" si="124"/>
        <v>307536.99037125235</v>
      </c>
      <c r="AU601" s="94">
        <f t="shared" si="125"/>
        <v>230188</v>
      </c>
      <c r="AV601" s="94">
        <f t="shared" si="126"/>
        <v>273923.71999999997</v>
      </c>
      <c r="AW601" s="94">
        <f t="shared" si="127"/>
        <v>183771.54453333336</v>
      </c>
      <c r="AX601" s="94">
        <f t="shared" si="128"/>
        <v>218688.1379946667</v>
      </c>
      <c r="AY601" s="94">
        <f t="shared" si="129"/>
        <v>183770.29333333333</v>
      </c>
      <c r="AZ601" s="94">
        <f t="shared" si="130"/>
        <v>218686.64906666667</v>
      </c>
      <c r="BA601" s="94">
        <f t="shared" si="131"/>
        <v>275650</v>
      </c>
      <c r="BB601" s="95">
        <f t="shared" si="132"/>
        <v>328023.5</v>
      </c>
      <c r="BC601" s="23"/>
      <c r="BD601" s="96">
        <f t="shared" si="133"/>
        <v>255616</v>
      </c>
      <c r="BE601" s="96">
        <f t="shared" si="134"/>
        <v>255616</v>
      </c>
      <c r="BF601" s="96">
        <f t="shared" si="135"/>
        <v>207573</v>
      </c>
      <c r="BG601" s="96">
        <f t="shared" si="136"/>
        <v>44</v>
      </c>
      <c r="BH601" s="96">
        <f t="shared" si="137"/>
        <v>33</v>
      </c>
      <c r="BI601" s="96">
        <f t="shared" si="138"/>
        <v>275023</v>
      </c>
      <c r="BJ601" s="97">
        <f t="shared" si="139"/>
        <v>258434</v>
      </c>
      <c r="BK601" s="96">
        <f t="shared" si="140"/>
        <v>258434</v>
      </c>
      <c r="BL601" s="96">
        <f t="shared" si="141"/>
        <v>230188</v>
      </c>
      <c r="BM601" s="96">
        <f t="shared" si="142"/>
        <v>183772</v>
      </c>
      <c r="BN601" s="96">
        <f t="shared" si="143"/>
        <v>183770</v>
      </c>
      <c r="BO601" s="96">
        <f t="shared" si="144"/>
        <v>275650</v>
      </c>
      <c r="BP601" s="97">
        <f t="shared" si="145"/>
        <v>258434</v>
      </c>
      <c r="BQ601" s="96">
        <f t="shared" si="146"/>
        <v>258434</v>
      </c>
      <c r="BR601" s="96">
        <f t="shared" si="147"/>
        <v>230188</v>
      </c>
      <c r="BS601" s="96">
        <f t="shared" si="148"/>
        <v>275650</v>
      </c>
      <c r="BT601" s="96">
        <f t="shared" si="149"/>
        <v>275650</v>
      </c>
      <c r="BU601" s="98">
        <f t="shared" si="150"/>
        <v>275650</v>
      </c>
      <c r="BV601" s="77">
        <f t="shared" si="151"/>
        <v>1574006</v>
      </c>
      <c r="BW601" s="9"/>
      <c r="BX601" s="9"/>
      <c r="BY601" s="9"/>
      <c r="BZ601" s="9"/>
      <c r="CA601" s="9"/>
      <c r="CB601" s="9"/>
      <c r="CC601" s="9"/>
      <c r="CD601" s="9"/>
      <c r="CE601" s="9"/>
      <c r="CF601" s="9"/>
      <c r="CG601" s="9"/>
      <c r="CH601" s="9"/>
      <c r="CI601" s="9"/>
      <c r="CJ601" s="9"/>
      <c r="CK601" s="9"/>
      <c r="CL601" s="9"/>
      <c r="CM601" s="9"/>
      <c r="CN601" s="9"/>
      <c r="CO601" s="9"/>
      <c r="CP601" s="9"/>
    </row>
    <row r="602" spans="1:94" ht="20.25" hidden="1" customHeight="1" x14ac:dyDescent="0.35">
      <c r="A602" s="99">
        <v>580</v>
      </c>
      <c r="B602" s="99" t="s">
        <v>21</v>
      </c>
      <c r="C602" s="80" t="s">
        <v>407</v>
      </c>
      <c r="D602" s="80" t="str">
        <f t="shared" si="119"/>
        <v>REPUESTOS|GUARDAPOLVO EJE MOTRIZ</v>
      </c>
      <c r="E602" s="81" t="s">
        <v>84</v>
      </c>
      <c r="F602" s="82">
        <v>1</v>
      </c>
      <c r="G602" s="83">
        <v>43220.779834239998</v>
      </c>
      <c r="H602" s="84">
        <f t="shared" si="152"/>
        <v>51432.728002745593</v>
      </c>
      <c r="I602" s="84">
        <v>47933.605767585999</v>
      </c>
      <c r="J602" s="84">
        <f t="shared" si="153"/>
        <v>57040.990863427338</v>
      </c>
      <c r="K602" s="84">
        <v>105161.14048000002</v>
      </c>
      <c r="L602" s="84">
        <f t="shared" si="154"/>
        <v>125141.75717120002</v>
      </c>
      <c r="M602" s="84">
        <v>17.375360000000001</v>
      </c>
      <c r="N602" s="84">
        <f t="shared" si="155"/>
        <v>20.6766784</v>
      </c>
      <c r="O602" s="84">
        <v>14.144000000000002</v>
      </c>
      <c r="P602" s="84">
        <f t="shared" si="156"/>
        <v>16.83136</v>
      </c>
      <c r="Q602" s="84"/>
      <c r="R602" s="84">
        <f t="shared" si="120"/>
        <v>0</v>
      </c>
      <c r="S602" s="86">
        <v>120000</v>
      </c>
      <c r="T602" s="87">
        <f t="shared" si="157"/>
        <v>142800</v>
      </c>
      <c r="U602" s="87"/>
      <c r="V602" s="87">
        <f t="shared" si="158"/>
        <v>0</v>
      </c>
      <c r="W602" s="87">
        <v>280000</v>
      </c>
      <c r="X602" s="87">
        <f t="shared" si="159"/>
        <v>333200</v>
      </c>
      <c r="Y602" s="88">
        <v>200000</v>
      </c>
      <c r="Z602" s="87">
        <f t="shared" si="118"/>
        <v>238000</v>
      </c>
      <c r="AA602" s="87">
        <v>198000</v>
      </c>
      <c r="AB602" s="87">
        <f t="shared" si="160"/>
        <v>235620</v>
      </c>
      <c r="AC602" s="87">
        <v>450000</v>
      </c>
      <c r="AD602" s="87">
        <f t="shared" si="161"/>
        <v>535500</v>
      </c>
      <c r="AE602" s="89">
        <v>132000</v>
      </c>
      <c r="AF602" s="90">
        <f t="shared" si="162"/>
        <v>157080</v>
      </c>
      <c r="AG602" s="90"/>
      <c r="AH602" s="90">
        <f t="shared" si="163"/>
        <v>0</v>
      </c>
      <c r="AI602" s="90">
        <v>308000</v>
      </c>
      <c r="AJ602" s="90">
        <f t="shared" si="164"/>
        <v>366520</v>
      </c>
      <c r="AK602" s="90">
        <v>220000</v>
      </c>
      <c r="AL602" s="90">
        <f t="shared" si="165"/>
        <v>261800</v>
      </c>
      <c r="AM602" s="90">
        <v>217800</v>
      </c>
      <c r="AN602" s="90">
        <f t="shared" si="166"/>
        <v>259182</v>
      </c>
      <c r="AO602" s="90">
        <v>495000</v>
      </c>
      <c r="AP602" s="91">
        <f t="shared" si="167"/>
        <v>589050</v>
      </c>
      <c r="AQ602" s="92">
        <f t="shared" si="121"/>
        <v>98406.926611413321</v>
      </c>
      <c r="AR602" s="93">
        <f t="shared" si="122"/>
        <v>117104.24266758184</v>
      </c>
      <c r="AS602" s="94">
        <f t="shared" si="123"/>
        <v>47933.605767585999</v>
      </c>
      <c r="AT602" s="94">
        <f t="shared" si="124"/>
        <v>57040.990863427338</v>
      </c>
      <c r="AU602" s="94">
        <f t="shared" si="125"/>
        <v>231053.71349333334</v>
      </c>
      <c r="AV602" s="94">
        <f t="shared" si="126"/>
        <v>274953.91905706667</v>
      </c>
      <c r="AW602" s="94">
        <f t="shared" si="127"/>
        <v>140005.79178666667</v>
      </c>
      <c r="AX602" s="94">
        <f t="shared" si="128"/>
        <v>166606.89222613332</v>
      </c>
      <c r="AY602" s="94">
        <f t="shared" si="129"/>
        <v>138604.71466666667</v>
      </c>
      <c r="AZ602" s="94">
        <f t="shared" si="130"/>
        <v>164939.61045333333</v>
      </c>
      <c r="BA602" s="94">
        <f t="shared" si="131"/>
        <v>472500</v>
      </c>
      <c r="BB602" s="95">
        <f t="shared" si="132"/>
        <v>562275</v>
      </c>
      <c r="BC602" s="23"/>
      <c r="BD602" s="96">
        <f t="shared" si="133"/>
        <v>76832</v>
      </c>
      <c r="BE602" s="96">
        <f t="shared" si="134"/>
        <v>47934</v>
      </c>
      <c r="BF602" s="96">
        <f t="shared" si="135"/>
        <v>183740</v>
      </c>
      <c r="BG602" s="96">
        <f t="shared" si="136"/>
        <v>52</v>
      </c>
      <c r="BH602" s="96">
        <f t="shared" si="137"/>
        <v>42</v>
      </c>
      <c r="BI602" s="96">
        <f t="shared" si="138"/>
        <v>471429</v>
      </c>
      <c r="BJ602" s="97">
        <f t="shared" si="139"/>
        <v>98407</v>
      </c>
      <c r="BK602" s="96">
        <f t="shared" si="140"/>
        <v>47934</v>
      </c>
      <c r="BL602" s="96">
        <f t="shared" si="141"/>
        <v>231054</v>
      </c>
      <c r="BM602" s="96">
        <f t="shared" si="142"/>
        <v>140006</v>
      </c>
      <c r="BN602" s="96">
        <f t="shared" si="143"/>
        <v>138605</v>
      </c>
      <c r="BO602" s="96">
        <f t="shared" si="144"/>
        <v>472500</v>
      </c>
      <c r="BP602" s="97">
        <f t="shared" si="145"/>
        <v>126000</v>
      </c>
      <c r="BQ602" s="96">
        <f t="shared" si="146"/>
        <v>0</v>
      </c>
      <c r="BR602" s="96">
        <f t="shared" si="147"/>
        <v>294000</v>
      </c>
      <c r="BS602" s="96">
        <f t="shared" si="148"/>
        <v>210000</v>
      </c>
      <c r="BT602" s="96">
        <f t="shared" si="149"/>
        <v>207900</v>
      </c>
      <c r="BU602" s="98">
        <f t="shared" si="150"/>
        <v>472500</v>
      </c>
      <c r="BV602" s="77">
        <f t="shared" si="151"/>
        <v>1310400</v>
      </c>
      <c r="BW602" s="9"/>
      <c r="BX602" s="9"/>
      <c r="BY602" s="9"/>
      <c r="BZ602" s="9"/>
      <c r="CA602" s="9"/>
      <c r="CB602" s="9"/>
      <c r="CC602" s="9"/>
      <c r="CD602" s="9"/>
      <c r="CE602" s="9"/>
      <c r="CF602" s="9"/>
      <c r="CG602" s="9"/>
      <c r="CH602" s="9"/>
      <c r="CI602" s="9"/>
      <c r="CJ602" s="9"/>
      <c r="CK602" s="9"/>
      <c r="CL602" s="9"/>
      <c r="CM602" s="9"/>
      <c r="CN602" s="9"/>
      <c r="CO602" s="9"/>
      <c r="CP602" s="9"/>
    </row>
    <row r="603" spans="1:94" ht="20.25" hidden="1" customHeight="1" x14ac:dyDescent="0.35">
      <c r="A603" s="79">
        <v>581</v>
      </c>
      <c r="B603" s="79" t="s">
        <v>35</v>
      </c>
      <c r="C603" s="80" t="s">
        <v>408</v>
      </c>
      <c r="D603" s="80" t="str">
        <f t="shared" si="119"/>
        <v>MANO DE OBRA|GUARDAPOLVO HORQUILLA</v>
      </c>
      <c r="E603" s="81" t="s">
        <v>10</v>
      </c>
      <c r="F603" s="82">
        <v>1</v>
      </c>
      <c r="G603" s="83">
        <v>224003.337070384</v>
      </c>
      <c r="H603" s="84">
        <f t="shared" si="152"/>
        <v>266563.97111375694</v>
      </c>
      <c r="I603" s="84">
        <v>224003.337070384</v>
      </c>
      <c r="J603" s="84">
        <f t="shared" si="153"/>
        <v>266563.97111375694</v>
      </c>
      <c r="K603" s="84">
        <v>0.91392000000000007</v>
      </c>
      <c r="L603" s="84">
        <f t="shared" si="154"/>
        <v>1.0875648</v>
      </c>
      <c r="M603" s="84">
        <v>14.633599999999999</v>
      </c>
      <c r="N603" s="84">
        <f t="shared" si="155"/>
        <v>17.413983999999999</v>
      </c>
      <c r="O603" s="84">
        <v>10.88</v>
      </c>
      <c r="P603" s="84">
        <f t="shared" si="156"/>
        <v>12.9472</v>
      </c>
      <c r="Q603" s="84"/>
      <c r="R603" s="84">
        <f t="shared" si="120"/>
        <v>0</v>
      </c>
      <c r="S603" s="86">
        <v>262500</v>
      </c>
      <c r="T603" s="87">
        <f t="shared" si="157"/>
        <v>312375</v>
      </c>
      <c r="U603" s="87">
        <v>262500</v>
      </c>
      <c r="V603" s="87">
        <f t="shared" si="158"/>
        <v>312375</v>
      </c>
      <c r="W603" s="87">
        <v>262500</v>
      </c>
      <c r="X603" s="87">
        <f t="shared" si="159"/>
        <v>312375</v>
      </c>
      <c r="Y603" s="88">
        <v>262500</v>
      </c>
      <c r="Z603" s="87">
        <f t="shared" si="118"/>
        <v>312375</v>
      </c>
      <c r="AA603" s="87">
        <v>262500</v>
      </c>
      <c r="AB603" s="87">
        <f t="shared" si="160"/>
        <v>312375</v>
      </c>
      <c r="AC603" s="87">
        <v>262500</v>
      </c>
      <c r="AD603" s="87">
        <f t="shared" si="161"/>
        <v>312375</v>
      </c>
      <c r="AE603" s="89">
        <v>288800</v>
      </c>
      <c r="AF603" s="90">
        <f t="shared" si="162"/>
        <v>343672</v>
      </c>
      <c r="AG603" s="90">
        <v>288800</v>
      </c>
      <c r="AH603" s="90">
        <f t="shared" si="163"/>
        <v>343672</v>
      </c>
      <c r="AI603" s="90">
        <v>288800</v>
      </c>
      <c r="AJ603" s="90">
        <f t="shared" si="164"/>
        <v>343672</v>
      </c>
      <c r="AK603" s="90">
        <v>288800</v>
      </c>
      <c r="AL603" s="90">
        <f t="shared" si="165"/>
        <v>343672</v>
      </c>
      <c r="AM603" s="90">
        <v>288800</v>
      </c>
      <c r="AN603" s="90">
        <f t="shared" si="166"/>
        <v>343672</v>
      </c>
      <c r="AO603" s="90">
        <v>288800</v>
      </c>
      <c r="AP603" s="91">
        <f t="shared" si="167"/>
        <v>343672</v>
      </c>
      <c r="AQ603" s="92">
        <f t="shared" si="121"/>
        <v>258434.44569012802</v>
      </c>
      <c r="AR603" s="93">
        <f t="shared" si="122"/>
        <v>307536.99037125235</v>
      </c>
      <c r="AS603" s="94">
        <f t="shared" si="123"/>
        <v>258434.44569012802</v>
      </c>
      <c r="AT603" s="94">
        <f t="shared" si="124"/>
        <v>307536.99037125235</v>
      </c>
      <c r="AU603" s="94">
        <f t="shared" si="125"/>
        <v>183766.97130666664</v>
      </c>
      <c r="AV603" s="94">
        <f t="shared" si="126"/>
        <v>218682.69585493329</v>
      </c>
      <c r="AW603" s="94">
        <f t="shared" si="127"/>
        <v>183771.54453333336</v>
      </c>
      <c r="AX603" s="94">
        <f t="shared" si="128"/>
        <v>218688.1379946667</v>
      </c>
      <c r="AY603" s="94">
        <f t="shared" si="129"/>
        <v>183770.29333333333</v>
      </c>
      <c r="AZ603" s="94">
        <f t="shared" si="130"/>
        <v>218686.64906666667</v>
      </c>
      <c r="BA603" s="94">
        <f t="shared" si="131"/>
        <v>275650</v>
      </c>
      <c r="BB603" s="95">
        <f t="shared" si="132"/>
        <v>328023.5</v>
      </c>
      <c r="BC603" s="23"/>
      <c r="BD603" s="96">
        <f t="shared" si="133"/>
        <v>255616</v>
      </c>
      <c r="BE603" s="96">
        <f t="shared" si="134"/>
        <v>255616</v>
      </c>
      <c r="BF603" s="96">
        <f t="shared" si="135"/>
        <v>3</v>
      </c>
      <c r="BG603" s="96">
        <f t="shared" si="136"/>
        <v>44</v>
      </c>
      <c r="BH603" s="96">
        <f t="shared" si="137"/>
        <v>33</v>
      </c>
      <c r="BI603" s="96">
        <f t="shared" si="138"/>
        <v>275023</v>
      </c>
      <c r="BJ603" s="97">
        <f t="shared" si="139"/>
        <v>258434</v>
      </c>
      <c r="BK603" s="96">
        <f t="shared" si="140"/>
        <v>258434</v>
      </c>
      <c r="BL603" s="96">
        <f t="shared" si="141"/>
        <v>183767</v>
      </c>
      <c r="BM603" s="96">
        <f t="shared" si="142"/>
        <v>183772</v>
      </c>
      <c r="BN603" s="96">
        <f t="shared" si="143"/>
        <v>183770</v>
      </c>
      <c r="BO603" s="96">
        <f t="shared" si="144"/>
        <v>275650</v>
      </c>
      <c r="BP603" s="97">
        <f t="shared" si="145"/>
        <v>258434</v>
      </c>
      <c r="BQ603" s="96">
        <f t="shared" si="146"/>
        <v>258434</v>
      </c>
      <c r="BR603" s="96">
        <f t="shared" si="147"/>
        <v>275650</v>
      </c>
      <c r="BS603" s="96">
        <f t="shared" si="148"/>
        <v>275650</v>
      </c>
      <c r="BT603" s="96">
        <f t="shared" si="149"/>
        <v>275650</v>
      </c>
      <c r="BU603" s="98">
        <f t="shared" si="150"/>
        <v>275650</v>
      </c>
      <c r="BV603" s="77">
        <f t="shared" si="151"/>
        <v>1619468</v>
      </c>
      <c r="BW603" s="9"/>
      <c r="BX603" s="9"/>
      <c r="BY603" s="9"/>
      <c r="BZ603" s="9"/>
      <c r="CA603" s="9"/>
      <c r="CB603" s="9"/>
      <c r="CC603" s="9"/>
      <c r="CD603" s="9"/>
      <c r="CE603" s="9"/>
      <c r="CF603" s="9"/>
      <c r="CG603" s="9"/>
      <c r="CH603" s="9"/>
      <c r="CI603" s="9"/>
      <c r="CJ603" s="9"/>
      <c r="CK603" s="9"/>
      <c r="CL603" s="9"/>
      <c r="CM603" s="9"/>
      <c r="CN603" s="9"/>
      <c r="CO603" s="9"/>
      <c r="CP603" s="9"/>
    </row>
    <row r="604" spans="1:94" ht="20.25" hidden="1" customHeight="1" x14ac:dyDescent="0.35">
      <c r="A604" s="99">
        <v>582</v>
      </c>
      <c r="B604" s="99" t="s">
        <v>21</v>
      </c>
      <c r="C604" s="80" t="s">
        <v>408</v>
      </c>
      <c r="D604" s="80" t="str">
        <f t="shared" si="119"/>
        <v>REPUESTOS|GUARDAPOLVO HORQUILLA</v>
      </c>
      <c r="E604" s="81" t="s">
        <v>84</v>
      </c>
      <c r="F604" s="82">
        <v>1</v>
      </c>
      <c r="G604" s="83">
        <v>43220.779834239998</v>
      </c>
      <c r="H604" s="84">
        <f t="shared" si="152"/>
        <v>51432.728002745593</v>
      </c>
      <c r="I604" s="84">
        <v>47933.605767585999</v>
      </c>
      <c r="J604" s="84">
        <f t="shared" si="153"/>
        <v>57040.990863427338</v>
      </c>
      <c r="K604" s="84"/>
      <c r="L604" s="84">
        <f t="shared" si="154"/>
        <v>0</v>
      </c>
      <c r="M604" s="84">
        <v>18.289280000000002</v>
      </c>
      <c r="N604" s="84">
        <f t="shared" si="155"/>
        <v>21.764243199999999</v>
      </c>
      <c r="O604" s="84">
        <v>14.144000000000002</v>
      </c>
      <c r="P604" s="84">
        <f t="shared" si="156"/>
        <v>16.83136</v>
      </c>
      <c r="Q604" s="84"/>
      <c r="R604" s="84">
        <f t="shared" si="120"/>
        <v>0</v>
      </c>
      <c r="S604" s="86">
        <v>100000</v>
      </c>
      <c r="T604" s="87">
        <f t="shared" si="157"/>
        <v>119000</v>
      </c>
      <c r="U604" s="87">
        <v>100000</v>
      </c>
      <c r="V604" s="87">
        <f t="shared" si="158"/>
        <v>119000</v>
      </c>
      <c r="W604" s="87">
        <v>150000</v>
      </c>
      <c r="X604" s="87">
        <f t="shared" si="159"/>
        <v>178500</v>
      </c>
      <c r="Y604" s="88">
        <v>220000</v>
      </c>
      <c r="Z604" s="87">
        <f t="shared" si="118"/>
        <v>261800</v>
      </c>
      <c r="AA604" s="87">
        <v>85000</v>
      </c>
      <c r="AB604" s="87">
        <f t="shared" si="160"/>
        <v>101150</v>
      </c>
      <c r="AC604" s="87">
        <v>600000</v>
      </c>
      <c r="AD604" s="87">
        <f t="shared" si="161"/>
        <v>714000</v>
      </c>
      <c r="AE604" s="89">
        <v>110000</v>
      </c>
      <c r="AF604" s="90">
        <f t="shared" si="162"/>
        <v>130900</v>
      </c>
      <c r="AG604" s="90">
        <v>110000</v>
      </c>
      <c r="AH604" s="90">
        <f t="shared" si="163"/>
        <v>130900</v>
      </c>
      <c r="AI604" s="90">
        <v>165000</v>
      </c>
      <c r="AJ604" s="90">
        <f t="shared" si="164"/>
        <v>196350</v>
      </c>
      <c r="AK604" s="90">
        <v>242000</v>
      </c>
      <c r="AL604" s="90">
        <f t="shared" si="165"/>
        <v>287980</v>
      </c>
      <c r="AM604" s="90">
        <v>93500</v>
      </c>
      <c r="AN604" s="90">
        <f t="shared" si="166"/>
        <v>111265</v>
      </c>
      <c r="AO604" s="90">
        <v>660000</v>
      </c>
      <c r="AP604" s="91">
        <f t="shared" si="167"/>
        <v>785400</v>
      </c>
      <c r="AQ604" s="92">
        <f t="shared" si="121"/>
        <v>84406.926611413335</v>
      </c>
      <c r="AR604" s="93">
        <f t="shared" si="122"/>
        <v>100444.24266758187</v>
      </c>
      <c r="AS604" s="94">
        <f t="shared" si="123"/>
        <v>85977.868589195336</v>
      </c>
      <c r="AT604" s="94">
        <f t="shared" si="124"/>
        <v>102313.66362114245</v>
      </c>
      <c r="AU604" s="94">
        <f t="shared" si="125"/>
        <v>157500</v>
      </c>
      <c r="AV604" s="94">
        <f t="shared" si="126"/>
        <v>187425</v>
      </c>
      <c r="AW604" s="94">
        <f t="shared" si="127"/>
        <v>154006.09642666669</v>
      </c>
      <c r="AX604" s="94">
        <f t="shared" si="128"/>
        <v>183267.25474773336</v>
      </c>
      <c r="AY604" s="94">
        <f t="shared" si="129"/>
        <v>59504.714666666667</v>
      </c>
      <c r="AZ604" s="94">
        <f t="shared" si="130"/>
        <v>70810.610453333327</v>
      </c>
      <c r="BA604" s="94">
        <f t="shared" si="131"/>
        <v>630000</v>
      </c>
      <c r="BB604" s="95">
        <f t="shared" si="132"/>
        <v>749700</v>
      </c>
      <c r="BC604" s="23"/>
      <c r="BD604" s="96">
        <f t="shared" si="133"/>
        <v>71043</v>
      </c>
      <c r="BE604" s="96">
        <f t="shared" si="134"/>
        <v>75088</v>
      </c>
      <c r="BF604" s="96">
        <f t="shared" si="135"/>
        <v>157143</v>
      </c>
      <c r="BG604" s="96">
        <f t="shared" si="136"/>
        <v>55</v>
      </c>
      <c r="BH604" s="96">
        <f t="shared" si="137"/>
        <v>42</v>
      </c>
      <c r="BI604" s="96">
        <f t="shared" si="138"/>
        <v>628571</v>
      </c>
      <c r="BJ604" s="97">
        <f t="shared" si="139"/>
        <v>84407</v>
      </c>
      <c r="BK604" s="96">
        <f t="shared" si="140"/>
        <v>85978</v>
      </c>
      <c r="BL604" s="96">
        <f t="shared" si="141"/>
        <v>157500</v>
      </c>
      <c r="BM604" s="96">
        <f t="shared" si="142"/>
        <v>154006</v>
      </c>
      <c r="BN604" s="96">
        <f t="shared" si="143"/>
        <v>59505</v>
      </c>
      <c r="BO604" s="96">
        <f t="shared" si="144"/>
        <v>630000</v>
      </c>
      <c r="BP604" s="97">
        <f t="shared" si="145"/>
        <v>105000</v>
      </c>
      <c r="BQ604" s="96">
        <f t="shared" si="146"/>
        <v>105000</v>
      </c>
      <c r="BR604" s="96">
        <f t="shared" si="147"/>
        <v>157500</v>
      </c>
      <c r="BS604" s="96">
        <f t="shared" si="148"/>
        <v>231000</v>
      </c>
      <c r="BT604" s="96">
        <f t="shared" si="149"/>
        <v>89250</v>
      </c>
      <c r="BU604" s="98">
        <f t="shared" si="150"/>
        <v>630000</v>
      </c>
      <c r="BV604" s="77">
        <f t="shared" si="151"/>
        <v>1317750</v>
      </c>
      <c r="BW604" s="9"/>
      <c r="BX604" s="9"/>
      <c r="BY604" s="9"/>
      <c r="BZ604" s="9"/>
      <c r="CA604" s="9"/>
      <c r="CB604" s="9"/>
      <c r="CC604" s="9"/>
      <c r="CD604" s="9"/>
      <c r="CE604" s="9"/>
      <c r="CF604" s="9"/>
      <c r="CG604" s="9"/>
      <c r="CH604" s="9"/>
      <c r="CI604" s="9"/>
      <c r="CJ604" s="9"/>
      <c r="CK604" s="9"/>
      <c r="CL604" s="9"/>
      <c r="CM604" s="9"/>
      <c r="CN604" s="9"/>
      <c r="CO604" s="9"/>
      <c r="CP604" s="9"/>
    </row>
    <row r="605" spans="1:94" ht="20.25" hidden="1" customHeight="1" x14ac:dyDescent="0.35">
      <c r="A605" s="79">
        <v>583</v>
      </c>
      <c r="B605" s="79" t="s">
        <v>35</v>
      </c>
      <c r="C605" s="80" t="s">
        <v>409</v>
      </c>
      <c r="D605" s="80" t="str">
        <f t="shared" si="119"/>
        <v>MANO DE OBRA|GUAYA ACELERADOR</v>
      </c>
      <c r="E605" s="81" t="s">
        <v>10</v>
      </c>
      <c r="F605" s="82">
        <v>1</v>
      </c>
      <c r="G605" s="83">
        <v>134401.81284740599</v>
      </c>
      <c r="H605" s="84">
        <f t="shared" si="152"/>
        <v>159938.15728841312</v>
      </c>
      <c r="I605" s="84">
        <v>134401.81284740599</v>
      </c>
      <c r="J605" s="84">
        <f t="shared" si="153"/>
        <v>159938.15728841312</v>
      </c>
      <c r="K605" s="84">
        <v>0.91392000000000007</v>
      </c>
      <c r="L605" s="84">
        <f t="shared" si="154"/>
        <v>1.0875648</v>
      </c>
      <c r="M605" s="84">
        <v>14.633599999999999</v>
      </c>
      <c r="N605" s="84">
        <f t="shared" si="155"/>
        <v>17.413983999999999</v>
      </c>
      <c r="O605" s="84">
        <v>10.88</v>
      </c>
      <c r="P605" s="84">
        <f t="shared" si="156"/>
        <v>12.9472</v>
      </c>
      <c r="Q605" s="84"/>
      <c r="R605" s="84">
        <f t="shared" si="120"/>
        <v>0</v>
      </c>
      <c r="S605" s="86">
        <v>175000</v>
      </c>
      <c r="T605" s="87">
        <f t="shared" si="157"/>
        <v>208250</v>
      </c>
      <c r="U605" s="87">
        <v>175000</v>
      </c>
      <c r="V605" s="87">
        <f t="shared" si="158"/>
        <v>208250</v>
      </c>
      <c r="W605" s="87">
        <v>175000</v>
      </c>
      <c r="X605" s="87">
        <f t="shared" si="159"/>
        <v>208250</v>
      </c>
      <c r="Y605" s="88">
        <v>175000</v>
      </c>
      <c r="Z605" s="87">
        <f t="shared" si="118"/>
        <v>208250</v>
      </c>
      <c r="AA605" s="87">
        <v>175000</v>
      </c>
      <c r="AB605" s="87">
        <f t="shared" si="160"/>
        <v>208250</v>
      </c>
      <c r="AC605" s="87">
        <v>175000</v>
      </c>
      <c r="AD605" s="87">
        <f t="shared" si="161"/>
        <v>208250</v>
      </c>
      <c r="AE605" s="89">
        <v>192500</v>
      </c>
      <c r="AF605" s="90">
        <f t="shared" si="162"/>
        <v>229075</v>
      </c>
      <c r="AG605" s="90">
        <v>192500</v>
      </c>
      <c r="AH605" s="90">
        <f t="shared" si="163"/>
        <v>229075</v>
      </c>
      <c r="AI605" s="90">
        <v>192500</v>
      </c>
      <c r="AJ605" s="90">
        <f t="shared" si="164"/>
        <v>229075</v>
      </c>
      <c r="AK605" s="90">
        <v>192500</v>
      </c>
      <c r="AL605" s="90">
        <f t="shared" si="165"/>
        <v>229075</v>
      </c>
      <c r="AM605" s="90">
        <v>192500</v>
      </c>
      <c r="AN605" s="90">
        <f t="shared" si="166"/>
        <v>229075</v>
      </c>
      <c r="AO605" s="90">
        <v>192500</v>
      </c>
      <c r="AP605" s="91">
        <f t="shared" si="167"/>
        <v>229075</v>
      </c>
      <c r="AQ605" s="92">
        <f t="shared" si="121"/>
        <v>167300.60428246867</v>
      </c>
      <c r="AR605" s="93">
        <f t="shared" si="122"/>
        <v>199087.71909613771</v>
      </c>
      <c r="AS605" s="94">
        <f t="shared" si="123"/>
        <v>167300.60428246867</v>
      </c>
      <c r="AT605" s="94">
        <f t="shared" si="124"/>
        <v>199087.71909613771</v>
      </c>
      <c r="AU605" s="94">
        <f t="shared" si="125"/>
        <v>122500.30463999999</v>
      </c>
      <c r="AV605" s="94">
        <f t="shared" si="126"/>
        <v>145775.36252159998</v>
      </c>
      <c r="AW605" s="94">
        <f t="shared" si="127"/>
        <v>122504.87786666666</v>
      </c>
      <c r="AX605" s="94">
        <f t="shared" si="128"/>
        <v>145780.80466133333</v>
      </c>
      <c r="AY605" s="94">
        <f t="shared" si="129"/>
        <v>122503.62666666666</v>
      </c>
      <c r="AZ605" s="94">
        <f t="shared" si="130"/>
        <v>145779.31573333332</v>
      </c>
      <c r="BA605" s="94">
        <f t="shared" si="131"/>
        <v>183750</v>
      </c>
      <c r="BB605" s="95">
        <f t="shared" si="132"/>
        <v>218662.5</v>
      </c>
      <c r="BC605" s="23"/>
      <c r="BD605" s="96">
        <f t="shared" si="133"/>
        <v>163492</v>
      </c>
      <c r="BE605" s="96">
        <f t="shared" si="134"/>
        <v>163492</v>
      </c>
      <c r="BF605" s="96">
        <f t="shared" si="135"/>
        <v>3</v>
      </c>
      <c r="BG605" s="96">
        <f t="shared" si="136"/>
        <v>44</v>
      </c>
      <c r="BH605" s="96">
        <f t="shared" si="137"/>
        <v>33</v>
      </c>
      <c r="BI605" s="96">
        <f t="shared" si="138"/>
        <v>183333</v>
      </c>
      <c r="BJ605" s="97">
        <f t="shared" si="139"/>
        <v>167301</v>
      </c>
      <c r="BK605" s="96">
        <f t="shared" si="140"/>
        <v>167301</v>
      </c>
      <c r="BL605" s="96">
        <f t="shared" si="141"/>
        <v>122500</v>
      </c>
      <c r="BM605" s="96">
        <f t="shared" si="142"/>
        <v>122505</v>
      </c>
      <c r="BN605" s="96">
        <f t="shared" si="143"/>
        <v>122504</v>
      </c>
      <c r="BO605" s="96">
        <f t="shared" si="144"/>
        <v>183750</v>
      </c>
      <c r="BP605" s="97">
        <f t="shared" si="145"/>
        <v>167301</v>
      </c>
      <c r="BQ605" s="96">
        <f t="shared" si="146"/>
        <v>167301</v>
      </c>
      <c r="BR605" s="96">
        <f t="shared" si="147"/>
        <v>183750</v>
      </c>
      <c r="BS605" s="96">
        <f t="shared" si="148"/>
        <v>183750</v>
      </c>
      <c r="BT605" s="96">
        <f t="shared" si="149"/>
        <v>183750</v>
      </c>
      <c r="BU605" s="98">
        <f t="shared" si="150"/>
        <v>183750</v>
      </c>
      <c r="BV605" s="77">
        <f t="shared" si="151"/>
        <v>1069602</v>
      </c>
      <c r="BW605" s="9"/>
      <c r="BX605" s="9"/>
      <c r="BY605" s="9"/>
      <c r="BZ605" s="9"/>
      <c r="CA605" s="9"/>
      <c r="CB605" s="9"/>
      <c r="CC605" s="9"/>
      <c r="CD605" s="9"/>
      <c r="CE605" s="9"/>
      <c r="CF605" s="9"/>
      <c r="CG605" s="9"/>
      <c r="CH605" s="9"/>
      <c r="CI605" s="9"/>
      <c r="CJ605" s="9"/>
      <c r="CK605" s="9"/>
      <c r="CL605" s="9"/>
      <c r="CM605" s="9"/>
      <c r="CN605" s="9"/>
      <c r="CO605" s="9"/>
      <c r="CP605" s="9"/>
    </row>
    <row r="606" spans="1:94" ht="20.25" hidden="1" customHeight="1" x14ac:dyDescent="0.35">
      <c r="A606" s="99">
        <v>584</v>
      </c>
      <c r="B606" s="99" t="s">
        <v>21</v>
      </c>
      <c r="C606" s="80" t="s">
        <v>409</v>
      </c>
      <c r="D606" s="80" t="str">
        <f t="shared" si="119"/>
        <v>REPUESTOS|GUAYA ACELERADOR</v>
      </c>
      <c r="E606" s="81" t="s">
        <v>84</v>
      </c>
      <c r="F606" s="82">
        <v>1</v>
      </c>
      <c r="G606" s="83">
        <v>273030.71997153398</v>
      </c>
      <c r="H606" s="84">
        <f t="shared" si="152"/>
        <v>324906.55676612543</v>
      </c>
      <c r="I606" s="84">
        <v>414211.369991988</v>
      </c>
      <c r="J606" s="84">
        <f t="shared" si="153"/>
        <v>492911.53029046569</v>
      </c>
      <c r="K606" s="84">
        <v>86893.718400000012</v>
      </c>
      <c r="L606" s="84">
        <f t="shared" si="154"/>
        <v>103403.52489600002</v>
      </c>
      <c r="M606" s="84">
        <v>52515.660160000007</v>
      </c>
      <c r="N606" s="84">
        <f t="shared" si="155"/>
        <v>62493.635590400008</v>
      </c>
      <c r="O606" s="84">
        <v>27430.656000000003</v>
      </c>
      <c r="P606" s="84">
        <f t="shared" si="156"/>
        <v>32642.480640000002</v>
      </c>
      <c r="Q606" s="84"/>
      <c r="R606" s="84">
        <f t="shared" si="120"/>
        <v>0</v>
      </c>
      <c r="S606" s="86">
        <v>80000</v>
      </c>
      <c r="T606" s="87">
        <f t="shared" si="157"/>
        <v>95200</v>
      </c>
      <c r="U606" s="87">
        <v>158000</v>
      </c>
      <c r="V606" s="87">
        <f t="shared" si="158"/>
        <v>188020</v>
      </c>
      <c r="W606" s="87">
        <v>380000</v>
      </c>
      <c r="X606" s="87">
        <f t="shared" si="159"/>
        <v>452200</v>
      </c>
      <c r="Y606" s="88">
        <v>320000</v>
      </c>
      <c r="Z606" s="87">
        <f t="shared" ref="Z606:Z860" si="168">Y606*1.19</f>
        <v>380800</v>
      </c>
      <c r="AA606" s="87"/>
      <c r="AB606" s="87">
        <f t="shared" si="160"/>
        <v>0</v>
      </c>
      <c r="AC606" s="87">
        <v>1250000</v>
      </c>
      <c r="AD606" s="87">
        <f t="shared" si="161"/>
        <v>1487500</v>
      </c>
      <c r="AE606" s="89">
        <v>88000</v>
      </c>
      <c r="AF606" s="90">
        <f t="shared" si="162"/>
        <v>104720</v>
      </c>
      <c r="AG606" s="90">
        <v>173800</v>
      </c>
      <c r="AH606" s="90">
        <f t="shared" si="163"/>
        <v>206822</v>
      </c>
      <c r="AI606" s="90">
        <v>418000</v>
      </c>
      <c r="AJ606" s="90">
        <f t="shared" si="164"/>
        <v>497420</v>
      </c>
      <c r="AK606" s="90">
        <v>352000</v>
      </c>
      <c r="AL606" s="90">
        <f t="shared" si="165"/>
        <v>418880</v>
      </c>
      <c r="AM606" s="90"/>
      <c r="AN606" s="90">
        <f t="shared" si="166"/>
        <v>0</v>
      </c>
      <c r="AO606" s="90">
        <v>1375000</v>
      </c>
      <c r="AP606" s="91">
        <f t="shared" si="167"/>
        <v>1636250</v>
      </c>
      <c r="AQ606" s="92">
        <f t="shared" si="121"/>
        <v>147010.23999051133</v>
      </c>
      <c r="AR606" s="93">
        <f t="shared" si="122"/>
        <v>174942.18558870847</v>
      </c>
      <c r="AS606" s="94">
        <f t="shared" si="123"/>
        <v>248670.45666399598</v>
      </c>
      <c r="AT606" s="94">
        <f t="shared" si="124"/>
        <v>295917.84343015519</v>
      </c>
      <c r="AU606" s="94">
        <f t="shared" si="125"/>
        <v>294964.57280000002</v>
      </c>
      <c r="AV606" s="94">
        <f t="shared" si="126"/>
        <v>351007.841632</v>
      </c>
      <c r="AW606" s="94">
        <f t="shared" si="127"/>
        <v>241505.22005333332</v>
      </c>
      <c r="AX606" s="94">
        <f t="shared" si="128"/>
        <v>287391.21186346665</v>
      </c>
      <c r="AY606" s="94">
        <f t="shared" si="129"/>
        <v>27430.656000000003</v>
      </c>
      <c r="AZ606" s="94">
        <f t="shared" si="130"/>
        <v>32642.480640000002</v>
      </c>
      <c r="BA606" s="94">
        <f t="shared" si="131"/>
        <v>1312500</v>
      </c>
      <c r="BB606" s="95">
        <f t="shared" si="132"/>
        <v>1561875</v>
      </c>
      <c r="BC606" s="23"/>
      <c r="BD606" s="96">
        <f t="shared" si="133"/>
        <v>108987</v>
      </c>
      <c r="BE606" s="96">
        <f t="shared" si="134"/>
        <v>206938</v>
      </c>
      <c r="BF606" s="96">
        <f t="shared" si="135"/>
        <v>181464</v>
      </c>
      <c r="BG606" s="96">
        <f t="shared" si="136"/>
        <v>119962</v>
      </c>
      <c r="BH606" s="96">
        <f t="shared" si="137"/>
        <v>27431</v>
      </c>
      <c r="BI606" s="96">
        <f t="shared" si="138"/>
        <v>1309524</v>
      </c>
      <c r="BJ606" s="97">
        <f t="shared" si="139"/>
        <v>147010</v>
      </c>
      <c r="BK606" s="96">
        <f t="shared" si="140"/>
        <v>248670</v>
      </c>
      <c r="BL606" s="96">
        <f t="shared" si="141"/>
        <v>294965</v>
      </c>
      <c r="BM606" s="96">
        <f t="shared" si="142"/>
        <v>241505</v>
      </c>
      <c r="BN606" s="96">
        <f t="shared" si="143"/>
        <v>27431</v>
      </c>
      <c r="BO606" s="96">
        <f t="shared" si="144"/>
        <v>1312500</v>
      </c>
      <c r="BP606" s="97">
        <f t="shared" si="145"/>
        <v>84000</v>
      </c>
      <c r="BQ606" s="96">
        <f t="shared" si="146"/>
        <v>165900</v>
      </c>
      <c r="BR606" s="96">
        <f t="shared" si="147"/>
        <v>399000</v>
      </c>
      <c r="BS606" s="96">
        <f t="shared" si="148"/>
        <v>336000</v>
      </c>
      <c r="BT606" s="96">
        <f t="shared" si="149"/>
        <v>0</v>
      </c>
      <c r="BU606" s="98">
        <f t="shared" si="150"/>
        <v>1312500</v>
      </c>
      <c r="BV606" s="77">
        <f t="shared" si="151"/>
        <v>2297400</v>
      </c>
      <c r="BW606" s="9"/>
      <c r="BX606" s="9"/>
      <c r="BY606" s="9"/>
      <c r="BZ606" s="9"/>
      <c r="CA606" s="9"/>
      <c r="CB606" s="9"/>
      <c r="CC606" s="9"/>
      <c r="CD606" s="9"/>
      <c r="CE606" s="9"/>
      <c r="CF606" s="9"/>
      <c r="CG606" s="9"/>
      <c r="CH606" s="9"/>
      <c r="CI606" s="9"/>
      <c r="CJ606" s="9"/>
      <c r="CK606" s="9"/>
      <c r="CL606" s="9"/>
      <c r="CM606" s="9"/>
      <c r="CN606" s="9"/>
      <c r="CO606" s="9"/>
      <c r="CP606" s="9"/>
    </row>
    <row r="607" spans="1:94" ht="20.25" hidden="1" customHeight="1" x14ac:dyDescent="0.35">
      <c r="A607" s="79">
        <v>585</v>
      </c>
      <c r="B607" s="79" t="s">
        <v>35</v>
      </c>
      <c r="C607" s="80" t="s">
        <v>410</v>
      </c>
      <c r="D607" s="80" t="str">
        <f t="shared" si="119"/>
        <v>MANO DE OBRA|GUAYA CONTROL CAMBIOS</v>
      </c>
      <c r="E607" s="81" t="s">
        <v>10</v>
      </c>
      <c r="F607" s="82">
        <v>1</v>
      </c>
      <c r="G607" s="83">
        <v>224003.337070384</v>
      </c>
      <c r="H607" s="84">
        <f t="shared" si="152"/>
        <v>266563.97111375694</v>
      </c>
      <c r="I607" s="84">
        <v>224003.337070384</v>
      </c>
      <c r="J607" s="84">
        <f t="shared" si="153"/>
        <v>266563.97111375694</v>
      </c>
      <c r="K607" s="84">
        <v>0.91392000000000007</v>
      </c>
      <c r="L607" s="84">
        <f t="shared" si="154"/>
        <v>1.0875648</v>
      </c>
      <c r="M607" s="84">
        <v>14.633599999999999</v>
      </c>
      <c r="N607" s="84">
        <f t="shared" si="155"/>
        <v>17.413983999999999</v>
      </c>
      <c r="O607" s="84">
        <v>10.88</v>
      </c>
      <c r="P607" s="84">
        <f t="shared" si="156"/>
        <v>12.9472</v>
      </c>
      <c r="Q607" s="84"/>
      <c r="R607" s="84">
        <f t="shared" si="120"/>
        <v>0</v>
      </c>
      <c r="S607" s="86">
        <v>175000</v>
      </c>
      <c r="T607" s="87">
        <f t="shared" si="157"/>
        <v>208250</v>
      </c>
      <c r="U607" s="87">
        <v>175000</v>
      </c>
      <c r="V607" s="87">
        <f t="shared" si="158"/>
        <v>208250</v>
      </c>
      <c r="W607" s="87">
        <v>175000</v>
      </c>
      <c r="X607" s="87">
        <f t="shared" si="159"/>
        <v>208250</v>
      </c>
      <c r="Y607" s="88">
        <v>175000</v>
      </c>
      <c r="Z607" s="87">
        <f t="shared" si="168"/>
        <v>208250</v>
      </c>
      <c r="AA607" s="87">
        <v>175000</v>
      </c>
      <c r="AB607" s="87">
        <f t="shared" si="160"/>
        <v>208250</v>
      </c>
      <c r="AC607" s="87">
        <v>175000</v>
      </c>
      <c r="AD607" s="87">
        <f t="shared" si="161"/>
        <v>208250</v>
      </c>
      <c r="AE607" s="89">
        <v>192500</v>
      </c>
      <c r="AF607" s="90">
        <f t="shared" si="162"/>
        <v>229075</v>
      </c>
      <c r="AG607" s="90">
        <v>192500</v>
      </c>
      <c r="AH607" s="90">
        <f t="shared" si="163"/>
        <v>229075</v>
      </c>
      <c r="AI607" s="90">
        <v>192500</v>
      </c>
      <c r="AJ607" s="90">
        <f t="shared" si="164"/>
        <v>229075</v>
      </c>
      <c r="AK607" s="90">
        <v>192500</v>
      </c>
      <c r="AL607" s="90">
        <f t="shared" si="165"/>
        <v>229075</v>
      </c>
      <c r="AM607" s="90">
        <v>192500</v>
      </c>
      <c r="AN607" s="90">
        <f t="shared" si="166"/>
        <v>229075</v>
      </c>
      <c r="AO607" s="90">
        <v>192500</v>
      </c>
      <c r="AP607" s="91">
        <f t="shared" si="167"/>
        <v>229075</v>
      </c>
      <c r="AQ607" s="92">
        <f t="shared" si="121"/>
        <v>197167.77902346136</v>
      </c>
      <c r="AR607" s="93">
        <f t="shared" si="122"/>
        <v>234629.65703791901</v>
      </c>
      <c r="AS607" s="94">
        <f t="shared" si="123"/>
        <v>197167.77902346136</v>
      </c>
      <c r="AT607" s="94">
        <f t="shared" si="124"/>
        <v>234629.65703791901</v>
      </c>
      <c r="AU607" s="94">
        <f t="shared" si="125"/>
        <v>122500.30463999999</v>
      </c>
      <c r="AV607" s="94">
        <f t="shared" si="126"/>
        <v>145775.36252159998</v>
      </c>
      <c r="AW607" s="94">
        <f t="shared" si="127"/>
        <v>122504.87786666666</v>
      </c>
      <c r="AX607" s="94">
        <f t="shared" si="128"/>
        <v>145780.80466133333</v>
      </c>
      <c r="AY607" s="94">
        <f t="shared" si="129"/>
        <v>122503.62666666666</v>
      </c>
      <c r="AZ607" s="94">
        <f t="shared" si="130"/>
        <v>145779.31573333332</v>
      </c>
      <c r="BA607" s="94">
        <f t="shared" si="131"/>
        <v>183750</v>
      </c>
      <c r="BB607" s="95">
        <f t="shared" si="132"/>
        <v>218662.5</v>
      </c>
      <c r="BC607" s="23"/>
      <c r="BD607" s="96">
        <f t="shared" si="133"/>
        <v>195143</v>
      </c>
      <c r="BE607" s="96">
        <f t="shared" si="134"/>
        <v>195143</v>
      </c>
      <c r="BF607" s="96">
        <f t="shared" si="135"/>
        <v>3</v>
      </c>
      <c r="BG607" s="96">
        <f t="shared" si="136"/>
        <v>44</v>
      </c>
      <c r="BH607" s="96">
        <f t="shared" si="137"/>
        <v>33</v>
      </c>
      <c r="BI607" s="96">
        <f t="shared" si="138"/>
        <v>183333</v>
      </c>
      <c r="BJ607" s="97">
        <f t="shared" si="139"/>
        <v>197168</v>
      </c>
      <c r="BK607" s="96">
        <f t="shared" si="140"/>
        <v>197168</v>
      </c>
      <c r="BL607" s="96">
        <f t="shared" si="141"/>
        <v>122500</v>
      </c>
      <c r="BM607" s="96">
        <f t="shared" si="142"/>
        <v>122505</v>
      </c>
      <c r="BN607" s="96">
        <f t="shared" si="143"/>
        <v>122504</v>
      </c>
      <c r="BO607" s="96">
        <f t="shared" si="144"/>
        <v>183750</v>
      </c>
      <c r="BP607" s="97">
        <f t="shared" si="145"/>
        <v>197168</v>
      </c>
      <c r="BQ607" s="96">
        <f t="shared" si="146"/>
        <v>197168</v>
      </c>
      <c r="BR607" s="96">
        <f t="shared" si="147"/>
        <v>183750</v>
      </c>
      <c r="BS607" s="96">
        <f t="shared" si="148"/>
        <v>183750</v>
      </c>
      <c r="BT607" s="96">
        <f t="shared" si="149"/>
        <v>183750</v>
      </c>
      <c r="BU607" s="98">
        <f t="shared" si="150"/>
        <v>183750</v>
      </c>
      <c r="BV607" s="77">
        <f t="shared" si="151"/>
        <v>1129336</v>
      </c>
      <c r="BW607" s="9"/>
      <c r="BX607" s="9"/>
      <c r="BY607" s="9"/>
      <c r="BZ607" s="9"/>
      <c r="CA607" s="9"/>
      <c r="CB607" s="9"/>
      <c r="CC607" s="9"/>
      <c r="CD607" s="9"/>
      <c r="CE607" s="9"/>
      <c r="CF607" s="9"/>
      <c r="CG607" s="9"/>
      <c r="CH607" s="9"/>
      <c r="CI607" s="9"/>
      <c r="CJ607" s="9"/>
      <c r="CK607" s="9"/>
      <c r="CL607" s="9"/>
      <c r="CM607" s="9"/>
      <c r="CN607" s="9"/>
      <c r="CO607" s="9"/>
      <c r="CP607" s="9"/>
    </row>
    <row r="608" spans="1:94" ht="20.25" hidden="1" customHeight="1" x14ac:dyDescent="0.35">
      <c r="A608" s="99">
        <v>586</v>
      </c>
      <c r="B608" s="99" t="s">
        <v>21</v>
      </c>
      <c r="C608" s="80" t="s">
        <v>410</v>
      </c>
      <c r="D608" s="80" t="str">
        <f t="shared" si="119"/>
        <v>REPUESTOS|GUAYA CONTROL CAMBIOS</v>
      </c>
      <c r="E608" s="81" t="s">
        <v>84</v>
      </c>
      <c r="F608" s="82">
        <v>1</v>
      </c>
      <c r="G608" s="83">
        <v>225947.353818253</v>
      </c>
      <c r="H608" s="84">
        <f t="shared" si="152"/>
        <v>268877.35104372108</v>
      </c>
      <c r="I608" s="84">
        <v>287442.53194169299</v>
      </c>
      <c r="J608" s="84">
        <f t="shared" si="153"/>
        <v>342056.61301061464</v>
      </c>
      <c r="K608" s="84">
        <v>0.91392000000000007</v>
      </c>
      <c r="L608" s="84">
        <f t="shared" si="154"/>
        <v>1.0875648</v>
      </c>
      <c r="M608" s="84">
        <v>17.375360000000001</v>
      </c>
      <c r="N608" s="84">
        <f t="shared" si="155"/>
        <v>20.6766784</v>
      </c>
      <c r="O608" s="84">
        <v>14.144000000000002</v>
      </c>
      <c r="P608" s="84">
        <f t="shared" si="156"/>
        <v>16.83136</v>
      </c>
      <c r="Q608" s="84"/>
      <c r="R608" s="84">
        <f t="shared" si="120"/>
        <v>0</v>
      </c>
      <c r="S608" s="86">
        <v>260000</v>
      </c>
      <c r="T608" s="87">
        <f t="shared" si="157"/>
        <v>309400</v>
      </c>
      <c r="U608" s="87">
        <v>325000</v>
      </c>
      <c r="V608" s="87">
        <f t="shared" si="158"/>
        <v>386750</v>
      </c>
      <c r="W608" s="87">
        <v>420000</v>
      </c>
      <c r="X608" s="87">
        <f t="shared" si="159"/>
        <v>499800</v>
      </c>
      <c r="Y608" s="88">
        <v>350000</v>
      </c>
      <c r="Z608" s="87">
        <f t="shared" si="168"/>
        <v>416500</v>
      </c>
      <c r="AA608" s="87">
        <v>455000</v>
      </c>
      <c r="AB608" s="87">
        <f t="shared" si="160"/>
        <v>541450</v>
      </c>
      <c r="AC608" s="87">
        <v>450000</v>
      </c>
      <c r="AD608" s="87">
        <f t="shared" si="161"/>
        <v>535500</v>
      </c>
      <c r="AE608" s="89">
        <v>286000</v>
      </c>
      <c r="AF608" s="90">
        <f t="shared" si="162"/>
        <v>340340</v>
      </c>
      <c r="AG608" s="90">
        <v>357500</v>
      </c>
      <c r="AH608" s="90">
        <f t="shared" si="163"/>
        <v>425425</v>
      </c>
      <c r="AI608" s="90">
        <v>462000</v>
      </c>
      <c r="AJ608" s="90">
        <f t="shared" si="164"/>
        <v>549780</v>
      </c>
      <c r="AK608" s="90">
        <v>385000</v>
      </c>
      <c r="AL608" s="90">
        <f t="shared" si="165"/>
        <v>458150</v>
      </c>
      <c r="AM608" s="90">
        <v>500500</v>
      </c>
      <c r="AN608" s="90">
        <f t="shared" si="166"/>
        <v>595595</v>
      </c>
      <c r="AO608" s="90">
        <v>495000</v>
      </c>
      <c r="AP608" s="91">
        <f t="shared" si="167"/>
        <v>589050</v>
      </c>
      <c r="AQ608" s="92">
        <f t="shared" si="121"/>
        <v>257315.78460608434</v>
      </c>
      <c r="AR608" s="93">
        <f t="shared" si="122"/>
        <v>306205.78368124034</v>
      </c>
      <c r="AS608" s="94">
        <f t="shared" si="123"/>
        <v>323314.1773138977</v>
      </c>
      <c r="AT608" s="94">
        <f t="shared" si="124"/>
        <v>384743.87100353825</v>
      </c>
      <c r="AU608" s="94">
        <f t="shared" si="125"/>
        <v>294000.30463999999</v>
      </c>
      <c r="AV608" s="94">
        <f t="shared" si="126"/>
        <v>349860.36252159998</v>
      </c>
      <c r="AW608" s="94">
        <f t="shared" si="127"/>
        <v>245005.79178666664</v>
      </c>
      <c r="AX608" s="94">
        <f t="shared" si="128"/>
        <v>291556.89222613326</v>
      </c>
      <c r="AY608" s="94">
        <f t="shared" si="129"/>
        <v>318504.71466666664</v>
      </c>
      <c r="AZ608" s="94">
        <f t="shared" si="130"/>
        <v>379020.6104533333</v>
      </c>
      <c r="BA608" s="94">
        <f t="shared" si="131"/>
        <v>472500</v>
      </c>
      <c r="BB608" s="95">
        <f t="shared" si="132"/>
        <v>562275</v>
      </c>
      <c r="BC608" s="23"/>
      <c r="BD608" s="96">
        <f t="shared" si="133"/>
        <v>254919</v>
      </c>
      <c r="BE608" s="96">
        <f t="shared" si="134"/>
        <v>320750</v>
      </c>
      <c r="BF608" s="96">
        <f t="shared" si="135"/>
        <v>3</v>
      </c>
      <c r="BG608" s="96">
        <f t="shared" si="136"/>
        <v>52</v>
      </c>
      <c r="BH608" s="96">
        <f t="shared" si="137"/>
        <v>42</v>
      </c>
      <c r="BI608" s="96">
        <f t="shared" si="138"/>
        <v>471429</v>
      </c>
      <c r="BJ608" s="97">
        <f t="shared" si="139"/>
        <v>257316</v>
      </c>
      <c r="BK608" s="96">
        <f t="shared" si="140"/>
        <v>323314</v>
      </c>
      <c r="BL608" s="96">
        <f t="shared" si="141"/>
        <v>294000</v>
      </c>
      <c r="BM608" s="96">
        <f t="shared" si="142"/>
        <v>245006</v>
      </c>
      <c r="BN608" s="96">
        <f t="shared" si="143"/>
        <v>318505</v>
      </c>
      <c r="BO608" s="96">
        <f t="shared" si="144"/>
        <v>472500</v>
      </c>
      <c r="BP608" s="97">
        <f t="shared" si="145"/>
        <v>257316</v>
      </c>
      <c r="BQ608" s="96">
        <f t="shared" si="146"/>
        <v>323314</v>
      </c>
      <c r="BR608" s="96">
        <f t="shared" si="147"/>
        <v>441000</v>
      </c>
      <c r="BS608" s="96">
        <f t="shared" si="148"/>
        <v>367500</v>
      </c>
      <c r="BT608" s="96">
        <f t="shared" si="149"/>
        <v>477750</v>
      </c>
      <c r="BU608" s="98">
        <f t="shared" si="150"/>
        <v>472500</v>
      </c>
      <c r="BV608" s="77">
        <f t="shared" si="151"/>
        <v>2339380</v>
      </c>
      <c r="BW608" s="9"/>
      <c r="BX608" s="9"/>
      <c r="BY608" s="9"/>
      <c r="BZ608" s="9"/>
      <c r="CA608" s="9"/>
      <c r="CB608" s="9"/>
      <c r="CC608" s="9"/>
      <c r="CD608" s="9"/>
      <c r="CE608" s="9"/>
      <c r="CF608" s="9"/>
      <c r="CG608" s="9"/>
      <c r="CH608" s="9"/>
      <c r="CI608" s="9"/>
      <c r="CJ608" s="9"/>
      <c r="CK608" s="9"/>
      <c r="CL608" s="9"/>
      <c r="CM608" s="9"/>
      <c r="CN608" s="9"/>
      <c r="CO608" s="9"/>
      <c r="CP608" s="9"/>
    </row>
    <row r="609" spans="1:94" ht="20.25" hidden="1" customHeight="1" x14ac:dyDescent="0.35">
      <c r="A609" s="79">
        <v>587</v>
      </c>
      <c r="B609" s="79" t="s">
        <v>35</v>
      </c>
      <c r="C609" s="80" t="s">
        <v>411</v>
      </c>
      <c r="D609" s="80" t="str">
        <f t="shared" si="119"/>
        <v>MANO DE OBRA|GUAYA EMBRAGUE</v>
      </c>
      <c r="E609" s="81" t="s">
        <v>10</v>
      </c>
      <c r="F609" s="82">
        <v>1</v>
      </c>
      <c r="G609" s="83">
        <v>179203.03743462899</v>
      </c>
      <c r="H609" s="84">
        <f t="shared" si="152"/>
        <v>213251.61454720848</v>
      </c>
      <c r="I609" s="84">
        <v>179203.03743462899</v>
      </c>
      <c r="J609" s="84">
        <f t="shared" si="153"/>
        <v>213251.61454720848</v>
      </c>
      <c r="K609" s="84">
        <v>0.91392000000000007</v>
      </c>
      <c r="L609" s="84">
        <f t="shared" si="154"/>
        <v>1.0875648</v>
      </c>
      <c r="M609" s="84">
        <v>25603.653760000001</v>
      </c>
      <c r="N609" s="84">
        <f t="shared" si="155"/>
        <v>30468.3479744</v>
      </c>
      <c r="O609" s="84">
        <v>12976.576000000001</v>
      </c>
      <c r="P609" s="84">
        <f t="shared" si="156"/>
        <v>15442.12544</v>
      </c>
      <c r="Q609" s="84"/>
      <c r="R609" s="84">
        <f t="shared" si="120"/>
        <v>0</v>
      </c>
      <c r="S609" s="86">
        <v>262500</v>
      </c>
      <c r="T609" s="87">
        <f t="shared" si="157"/>
        <v>312375</v>
      </c>
      <c r="U609" s="87">
        <v>262500</v>
      </c>
      <c r="V609" s="87">
        <f t="shared" si="158"/>
        <v>312375</v>
      </c>
      <c r="W609" s="87">
        <v>262500</v>
      </c>
      <c r="X609" s="87">
        <f t="shared" si="159"/>
        <v>312375</v>
      </c>
      <c r="Y609" s="88">
        <v>262500</v>
      </c>
      <c r="Z609" s="87">
        <f t="shared" si="168"/>
        <v>312375</v>
      </c>
      <c r="AA609" s="87">
        <v>262500</v>
      </c>
      <c r="AB609" s="87">
        <f t="shared" si="160"/>
        <v>312375</v>
      </c>
      <c r="AC609" s="87">
        <v>262500</v>
      </c>
      <c r="AD609" s="87">
        <f t="shared" si="161"/>
        <v>312375</v>
      </c>
      <c r="AE609" s="89">
        <v>288800</v>
      </c>
      <c r="AF609" s="90">
        <f t="shared" si="162"/>
        <v>343672</v>
      </c>
      <c r="AG609" s="90">
        <v>288800</v>
      </c>
      <c r="AH609" s="90">
        <f t="shared" si="163"/>
        <v>343672</v>
      </c>
      <c r="AI609" s="90">
        <v>288800</v>
      </c>
      <c r="AJ609" s="90">
        <f t="shared" si="164"/>
        <v>343672</v>
      </c>
      <c r="AK609" s="90">
        <v>288800</v>
      </c>
      <c r="AL609" s="90">
        <f t="shared" si="165"/>
        <v>343672</v>
      </c>
      <c r="AM609" s="90">
        <v>288800</v>
      </c>
      <c r="AN609" s="90">
        <f t="shared" si="166"/>
        <v>343672</v>
      </c>
      <c r="AO609" s="90">
        <v>288800</v>
      </c>
      <c r="AP609" s="91">
        <f t="shared" si="167"/>
        <v>343672</v>
      </c>
      <c r="AQ609" s="92">
        <f t="shared" si="121"/>
        <v>243501.01247820965</v>
      </c>
      <c r="AR609" s="93">
        <f t="shared" si="122"/>
        <v>289766.20484906947</v>
      </c>
      <c r="AS609" s="94">
        <f t="shared" si="123"/>
        <v>243501.01247820965</v>
      </c>
      <c r="AT609" s="94">
        <f t="shared" si="124"/>
        <v>289766.20484906947</v>
      </c>
      <c r="AU609" s="94">
        <f t="shared" si="125"/>
        <v>183766.97130666664</v>
      </c>
      <c r="AV609" s="94">
        <f t="shared" si="126"/>
        <v>218682.69585493329</v>
      </c>
      <c r="AW609" s="94">
        <f t="shared" si="127"/>
        <v>192301.21792</v>
      </c>
      <c r="AX609" s="94">
        <f t="shared" si="128"/>
        <v>228838.44932479999</v>
      </c>
      <c r="AY609" s="94">
        <f t="shared" si="129"/>
        <v>188092.19200000001</v>
      </c>
      <c r="AZ609" s="94">
        <f t="shared" si="130"/>
        <v>223829.70848</v>
      </c>
      <c r="BA609" s="94">
        <f t="shared" si="131"/>
        <v>275650</v>
      </c>
      <c r="BB609" s="95">
        <f t="shared" si="132"/>
        <v>328023.5</v>
      </c>
      <c r="BC609" s="23"/>
      <c r="BD609" s="96">
        <f t="shared" si="133"/>
        <v>233420</v>
      </c>
      <c r="BE609" s="96">
        <f t="shared" si="134"/>
        <v>233420</v>
      </c>
      <c r="BF609" s="96">
        <f t="shared" si="135"/>
        <v>3</v>
      </c>
      <c r="BG609" s="96">
        <f t="shared" si="136"/>
        <v>64754</v>
      </c>
      <c r="BH609" s="96">
        <f t="shared" si="137"/>
        <v>35573</v>
      </c>
      <c r="BI609" s="96">
        <f t="shared" si="138"/>
        <v>275023</v>
      </c>
      <c r="BJ609" s="97">
        <f t="shared" si="139"/>
        <v>243501</v>
      </c>
      <c r="BK609" s="96">
        <f t="shared" si="140"/>
        <v>243501</v>
      </c>
      <c r="BL609" s="96">
        <f t="shared" si="141"/>
        <v>183767</v>
      </c>
      <c r="BM609" s="96">
        <f t="shared" si="142"/>
        <v>192301</v>
      </c>
      <c r="BN609" s="96">
        <f t="shared" si="143"/>
        <v>188092</v>
      </c>
      <c r="BO609" s="96">
        <f t="shared" si="144"/>
        <v>275650</v>
      </c>
      <c r="BP609" s="97">
        <f t="shared" si="145"/>
        <v>243501</v>
      </c>
      <c r="BQ609" s="96">
        <f t="shared" si="146"/>
        <v>243501</v>
      </c>
      <c r="BR609" s="96">
        <f t="shared" si="147"/>
        <v>275650</v>
      </c>
      <c r="BS609" s="96">
        <f t="shared" si="148"/>
        <v>275650</v>
      </c>
      <c r="BT609" s="96">
        <f t="shared" si="149"/>
        <v>275650</v>
      </c>
      <c r="BU609" s="98">
        <f t="shared" si="150"/>
        <v>275650</v>
      </c>
      <c r="BV609" s="77">
        <f t="shared" si="151"/>
        <v>1589602</v>
      </c>
      <c r="BW609" s="9"/>
      <c r="BX609" s="9"/>
      <c r="BY609" s="9"/>
      <c r="BZ609" s="9"/>
      <c r="CA609" s="9"/>
      <c r="CB609" s="9"/>
      <c r="CC609" s="9"/>
      <c r="CD609" s="9"/>
      <c r="CE609" s="9"/>
      <c r="CF609" s="9"/>
      <c r="CG609" s="9"/>
      <c r="CH609" s="9"/>
      <c r="CI609" s="9"/>
      <c r="CJ609" s="9"/>
      <c r="CK609" s="9"/>
      <c r="CL609" s="9"/>
      <c r="CM609" s="9"/>
      <c r="CN609" s="9"/>
      <c r="CO609" s="9"/>
      <c r="CP609" s="9"/>
    </row>
    <row r="610" spans="1:94" ht="20.25" hidden="1" customHeight="1" x14ac:dyDescent="0.35">
      <c r="A610" s="99">
        <v>588</v>
      </c>
      <c r="B610" s="99" t="s">
        <v>21</v>
      </c>
      <c r="C610" s="80" t="s">
        <v>411</v>
      </c>
      <c r="D610" s="80" t="str">
        <f t="shared" si="119"/>
        <v>REPUESTOS|GUAYA EMBRAGUE</v>
      </c>
      <c r="E610" s="81" t="s">
        <v>84</v>
      </c>
      <c r="F610" s="82">
        <v>1</v>
      </c>
      <c r="G610" s="83">
        <v>225947.353818253</v>
      </c>
      <c r="H610" s="84">
        <f t="shared" si="152"/>
        <v>268877.35104372108</v>
      </c>
      <c r="I610" s="84">
        <v>287442.53194169299</v>
      </c>
      <c r="J610" s="84">
        <f t="shared" si="153"/>
        <v>342056.61301061464</v>
      </c>
      <c r="K610" s="84">
        <v>0.91392000000000007</v>
      </c>
      <c r="L610" s="84">
        <f t="shared" si="154"/>
        <v>1.0875648</v>
      </c>
      <c r="M610" s="84">
        <v>16.461440000000003</v>
      </c>
      <c r="N610" s="84">
        <f t="shared" si="155"/>
        <v>19.589113600000005</v>
      </c>
      <c r="O610" s="84">
        <v>14.144000000000002</v>
      </c>
      <c r="P610" s="84">
        <f t="shared" si="156"/>
        <v>16.83136</v>
      </c>
      <c r="Q610" s="84"/>
      <c r="R610" s="84">
        <f t="shared" si="120"/>
        <v>0</v>
      </c>
      <c r="S610" s="86">
        <v>458600</v>
      </c>
      <c r="T610" s="87">
        <f t="shared" si="157"/>
        <v>545734</v>
      </c>
      <c r="U610" s="87">
        <v>658000</v>
      </c>
      <c r="V610" s="87">
        <f t="shared" si="158"/>
        <v>783020</v>
      </c>
      <c r="W610" s="87">
        <v>380000</v>
      </c>
      <c r="X610" s="87">
        <f t="shared" si="159"/>
        <v>452200</v>
      </c>
      <c r="Y610" s="88">
        <v>350000</v>
      </c>
      <c r="Z610" s="87">
        <f t="shared" si="168"/>
        <v>416500</v>
      </c>
      <c r="AA610" s="87">
        <v>356000</v>
      </c>
      <c r="AB610" s="87">
        <f t="shared" si="160"/>
        <v>423640</v>
      </c>
      <c r="AC610" s="87"/>
      <c r="AD610" s="87">
        <f t="shared" si="161"/>
        <v>0</v>
      </c>
      <c r="AE610" s="89">
        <v>504500</v>
      </c>
      <c r="AF610" s="90">
        <f t="shared" si="162"/>
        <v>600355</v>
      </c>
      <c r="AG610" s="90">
        <v>723800</v>
      </c>
      <c r="AH610" s="90">
        <f t="shared" si="163"/>
        <v>861322</v>
      </c>
      <c r="AI610" s="90">
        <v>418000</v>
      </c>
      <c r="AJ610" s="90">
        <f t="shared" si="164"/>
        <v>497420</v>
      </c>
      <c r="AK610" s="90">
        <v>385000</v>
      </c>
      <c r="AL610" s="90">
        <f t="shared" si="165"/>
        <v>458150</v>
      </c>
      <c r="AM610" s="90">
        <v>391600</v>
      </c>
      <c r="AN610" s="90">
        <f t="shared" si="166"/>
        <v>466004</v>
      </c>
      <c r="AO610" s="90"/>
      <c r="AP610" s="91">
        <f t="shared" si="167"/>
        <v>0</v>
      </c>
      <c r="AQ610" s="92">
        <f t="shared" si="121"/>
        <v>396349.11793941772</v>
      </c>
      <c r="AR610" s="93">
        <f t="shared" si="122"/>
        <v>471655.45034790708</v>
      </c>
      <c r="AS610" s="94">
        <f t="shared" si="123"/>
        <v>556414.17731389764</v>
      </c>
      <c r="AT610" s="94">
        <f t="shared" si="124"/>
        <v>662132.87100353814</v>
      </c>
      <c r="AU610" s="94">
        <f t="shared" si="125"/>
        <v>266000.30463999999</v>
      </c>
      <c r="AV610" s="94">
        <f t="shared" si="126"/>
        <v>316540.36252159998</v>
      </c>
      <c r="AW610" s="94">
        <f t="shared" si="127"/>
        <v>245005.48714666665</v>
      </c>
      <c r="AX610" s="94">
        <f t="shared" si="128"/>
        <v>291556.52970453328</v>
      </c>
      <c r="AY610" s="94">
        <f t="shared" si="129"/>
        <v>249204.71466666667</v>
      </c>
      <c r="AZ610" s="94">
        <f t="shared" si="130"/>
        <v>296553.6104533333</v>
      </c>
      <c r="BA610" s="94" t="e">
        <f t="shared" si="131"/>
        <v>#DIV/0!</v>
      </c>
      <c r="BB610" s="95" t="e">
        <f t="shared" si="132"/>
        <v>#DIV/0!</v>
      </c>
      <c r="BC610" s="23"/>
      <c r="BD610" s="96">
        <f t="shared" si="133"/>
        <v>349303</v>
      </c>
      <c r="BE610" s="96">
        <f t="shared" si="134"/>
        <v>470197</v>
      </c>
      <c r="BF610" s="96">
        <f t="shared" si="135"/>
        <v>3</v>
      </c>
      <c r="BG610" s="96">
        <f t="shared" si="136"/>
        <v>49</v>
      </c>
      <c r="BH610" s="96">
        <f t="shared" si="137"/>
        <v>42</v>
      </c>
      <c r="BI610" s="96">
        <f t="shared" si="138"/>
        <v>0</v>
      </c>
      <c r="BJ610" s="97">
        <f t="shared" si="139"/>
        <v>396349</v>
      </c>
      <c r="BK610" s="96">
        <f t="shared" si="140"/>
        <v>556414</v>
      </c>
      <c r="BL610" s="96">
        <f t="shared" si="141"/>
        <v>266000</v>
      </c>
      <c r="BM610" s="96">
        <f t="shared" si="142"/>
        <v>245005</v>
      </c>
      <c r="BN610" s="96">
        <f t="shared" si="143"/>
        <v>249205</v>
      </c>
      <c r="BO610" s="96">
        <f t="shared" si="144"/>
        <v>0</v>
      </c>
      <c r="BP610" s="97">
        <f t="shared" si="145"/>
        <v>481550</v>
      </c>
      <c r="BQ610" s="96">
        <f t="shared" si="146"/>
        <v>690900</v>
      </c>
      <c r="BR610" s="96">
        <f t="shared" si="147"/>
        <v>399000</v>
      </c>
      <c r="BS610" s="96">
        <f t="shared" si="148"/>
        <v>367500</v>
      </c>
      <c r="BT610" s="96">
        <f t="shared" si="149"/>
        <v>373800</v>
      </c>
      <c r="BU610" s="98">
        <f t="shared" si="150"/>
        <v>0</v>
      </c>
      <c r="BV610" s="77">
        <f t="shared" si="151"/>
        <v>2312750</v>
      </c>
      <c r="BW610" s="9"/>
      <c r="BX610" s="9"/>
      <c r="BY610" s="9"/>
      <c r="BZ610" s="9"/>
      <c r="CA610" s="9"/>
      <c r="CB610" s="9"/>
      <c r="CC610" s="9"/>
      <c r="CD610" s="9"/>
      <c r="CE610" s="9"/>
      <c r="CF610" s="9"/>
      <c r="CG610" s="9"/>
      <c r="CH610" s="9"/>
      <c r="CI610" s="9"/>
      <c r="CJ610" s="9"/>
      <c r="CK610" s="9"/>
      <c r="CL610" s="9"/>
      <c r="CM610" s="9"/>
      <c r="CN610" s="9"/>
      <c r="CO610" s="9"/>
      <c r="CP610" s="9"/>
    </row>
    <row r="611" spans="1:94" ht="20.25" hidden="1" customHeight="1" x14ac:dyDescent="0.35">
      <c r="A611" s="79">
        <v>589</v>
      </c>
      <c r="B611" s="79" t="s">
        <v>35</v>
      </c>
      <c r="C611" s="80" t="s">
        <v>412</v>
      </c>
      <c r="D611" s="80" t="str">
        <f t="shared" si="119"/>
        <v>MANO DE OBRA|GUAYA FRENO DE MANO DER</v>
      </c>
      <c r="E611" s="81" t="s">
        <v>10</v>
      </c>
      <c r="F611" s="82">
        <v>1</v>
      </c>
      <c r="G611" s="83">
        <v>179203.03743462899</v>
      </c>
      <c r="H611" s="84">
        <f t="shared" si="152"/>
        <v>213251.61454720848</v>
      </c>
      <c r="I611" s="84">
        <v>179203.03743462899</v>
      </c>
      <c r="J611" s="84">
        <f t="shared" si="153"/>
        <v>213251.61454720848</v>
      </c>
      <c r="K611" s="84">
        <v>139264</v>
      </c>
      <c r="L611" s="84">
        <f t="shared" si="154"/>
        <v>165724.16</v>
      </c>
      <c r="M611" s="84">
        <v>13440.912640000002</v>
      </c>
      <c r="N611" s="84">
        <f t="shared" si="155"/>
        <v>15994.686041600002</v>
      </c>
      <c r="O611" s="84">
        <v>6811.9680000000008</v>
      </c>
      <c r="P611" s="84">
        <f t="shared" si="156"/>
        <v>8106.2419200000004</v>
      </c>
      <c r="Q611" s="84"/>
      <c r="R611" s="84">
        <f t="shared" si="120"/>
        <v>0</v>
      </c>
      <c r="S611" s="86">
        <v>132000</v>
      </c>
      <c r="T611" s="87">
        <f t="shared" si="157"/>
        <v>157080</v>
      </c>
      <c r="U611" s="87">
        <v>132000</v>
      </c>
      <c r="V611" s="87">
        <f t="shared" si="158"/>
        <v>157080</v>
      </c>
      <c r="W611" s="87">
        <v>132000</v>
      </c>
      <c r="X611" s="87">
        <f t="shared" si="159"/>
        <v>157080</v>
      </c>
      <c r="Y611" s="88">
        <v>132000</v>
      </c>
      <c r="Z611" s="87">
        <f t="shared" si="168"/>
        <v>157080</v>
      </c>
      <c r="AA611" s="87">
        <v>132000</v>
      </c>
      <c r="AB611" s="87">
        <f t="shared" si="160"/>
        <v>157080</v>
      </c>
      <c r="AC611" s="87">
        <v>132000</v>
      </c>
      <c r="AD611" s="87">
        <f t="shared" si="161"/>
        <v>157080</v>
      </c>
      <c r="AE611" s="89">
        <v>145200</v>
      </c>
      <c r="AF611" s="90">
        <f t="shared" si="162"/>
        <v>172788</v>
      </c>
      <c r="AG611" s="90">
        <v>145200</v>
      </c>
      <c r="AH611" s="90">
        <f t="shared" si="163"/>
        <v>172788</v>
      </c>
      <c r="AI611" s="90">
        <v>145200</v>
      </c>
      <c r="AJ611" s="90">
        <f t="shared" si="164"/>
        <v>172788</v>
      </c>
      <c r="AK611" s="90">
        <v>145200</v>
      </c>
      <c r="AL611" s="90">
        <f t="shared" si="165"/>
        <v>172788</v>
      </c>
      <c r="AM611" s="90">
        <v>145200</v>
      </c>
      <c r="AN611" s="90">
        <f t="shared" si="166"/>
        <v>172788</v>
      </c>
      <c r="AO611" s="90">
        <v>145200</v>
      </c>
      <c r="AP611" s="91">
        <f t="shared" si="167"/>
        <v>172788</v>
      </c>
      <c r="AQ611" s="92">
        <f t="shared" si="121"/>
        <v>152134.345811543</v>
      </c>
      <c r="AR611" s="93">
        <f t="shared" si="122"/>
        <v>181039.87151573616</v>
      </c>
      <c r="AS611" s="94">
        <f t="shared" si="123"/>
        <v>152134.345811543</v>
      </c>
      <c r="AT611" s="94">
        <f t="shared" si="124"/>
        <v>181039.87151573616</v>
      </c>
      <c r="AU611" s="94">
        <f t="shared" si="125"/>
        <v>138821.33333333334</v>
      </c>
      <c r="AV611" s="94">
        <f t="shared" si="126"/>
        <v>165197.38666666666</v>
      </c>
      <c r="AW611" s="94">
        <f t="shared" si="127"/>
        <v>96880.304213333337</v>
      </c>
      <c r="AX611" s="94">
        <f t="shared" si="128"/>
        <v>115287.56201386667</v>
      </c>
      <c r="AY611" s="94">
        <f t="shared" si="129"/>
        <v>94670.656000000003</v>
      </c>
      <c r="AZ611" s="94">
        <f t="shared" si="130"/>
        <v>112658.08064</v>
      </c>
      <c r="BA611" s="94">
        <f t="shared" si="131"/>
        <v>138600</v>
      </c>
      <c r="BB611" s="95">
        <f t="shared" si="132"/>
        <v>164934</v>
      </c>
      <c r="BC611" s="23"/>
      <c r="BD611" s="96">
        <f t="shared" si="133"/>
        <v>149678</v>
      </c>
      <c r="BE611" s="96">
        <f t="shared" si="134"/>
        <v>149678</v>
      </c>
      <c r="BF611" s="96">
        <f t="shared" si="135"/>
        <v>138610</v>
      </c>
      <c r="BG611" s="96">
        <f t="shared" si="136"/>
        <v>33760</v>
      </c>
      <c r="BH611" s="96">
        <f t="shared" si="137"/>
        <v>18603</v>
      </c>
      <c r="BI611" s="96">
        <f t="shared" si="138"/>
        <v>138286</v>
      </c>
      <c r="BJ611" s="97">
        <f t="shared" si="139"/>
        <v>152134</v>
      </c>
      <c r="BK611" s="96">
        <f t="shared" si="140"/>
        <v>152134</v>
      </c>
      <c r="BL611" s="96">
        <f t="shared" si="141"/>
        <v>138821</v>
      </c>
      <c r="BM611" s="96">
        <f t="shared" si="142"/>
        <v>96880</v>
      </c>
      <c r="BN611" s="96">
        <f t="shared" si="143"/>
        <v>94671</v>
      </c>
      <c r="BO611" s="96">
        <f t="shared" si="144"/>
        <v>138600</v>
      </c>
      <c r="BP611" s="97">
        <f t="shared" si="145"/>
        <v>152134</v>
      </c>
      <c r="BQ611" s="96">
        <f t="shared" si="146"/>
        <v>152134</v>
      </c>
      <c r="BR611" s="96">
        <f t="shared" si="147"/>
        <v>138821</v>
      </c>
      <c r="BS611" s="96">
        <f t="shared" si="148"/>
        <v>138600</v>
      </c>
      <c r="BT611" s="96">
        <f t="shared" si="149"/>
        <v>138600</v>
      </c>
      <c r="BU611" s="98">
        <f t="shared" si="150"/>
        <v>138600</v>
      </c>
      <c r="BV611" s="77">
        <f t="shared" si="151"/>
        <v>858889</v>
      </c>
      <c r="BW611" s="9"/>
      <c r="BX611" s="9"/>
      <c r="BY611" s="9"/>
      <c r="BZ611" s="9"/>
      <c r="CA611" s="9"/>
      <c r="CB611" s="9"/>
      <c r="CC611" s="9"/>
      <c r="CD611" s="9"/>
      <c r="CE611" s="9"/>
      <c r="CF611" s="9"/>
      <c r="CG611" s="9"/>
      <c r="CH611" s="9"/>
      <c r="CI611" s="9"/>
      <c r="CJ611" s="9"/>
      <c r="CK611" s="9"/>
      <c r="CL611" s="9"/>
      <c r="CM611" s="9"/>
      <c r="CN611" s="9"/>
      <c r="CO611" s="9"/>
      <c r="CP611" s="9"/>
    </row>
    <row r="612" spans="1:94" ht="20.25" hidden="1" customHeight="1" x14ac:dyDescent="0.35">
      <c r="A612" s="79">
        <v>590</v>
      </c>
      <c r="B612" s="79" t="s">
        <v>35</v>
      </c>
      <c r="C612" s="80" t="s">
        <v>413</v>
      </c>
      <c r="D612" s="80" t="str">
        <f t="shared" si="119"/>
        <v>MANO DE OBRA|GUAYA FRENO DE MANO  IZQ</v>
      </c>
      <c r="E612" s="81" t="s">
        <v>10</v>
      </c>
      <c r="F612" s="82">
        <v>1</v>
      </c>
      <c r="G612" s="83">
        <v>179203.03743462899</v>
      </c>
      <c r="H612" s="84">
        <f t="shared" si="152"/>
        <v>213251.61454720848</v>
      </c>
      <c r="I612" s="84">
        <v>179203.03743462899</v>
      </c>
      <c r="J612" s="84">
        <f t="shared" si="153"/>
        <v>213251.61454720848</v>
      </c>
      <c r="K612" s="84">
        <v>139264</v>
      </c>
      <c r="L612" s="84">
        <f t="shared" si="154"/>
        <v>165724.16</v>
      </c>
      <c r="M612" s="84">
        <v>13440.912640000002</v>
      </c>
      <c r="N612" s="84">
        <f t="shared" si="155"/>
        <v>15994.686041600002</v>
      </c>
      <c r="O612" s="84">
        <v>6811.9680000000008</v>
      </c>
      <c r="P612" s="84">
        <f t="shared" si="156"/>
        <v>8106.2419200000004</v>
      </c>
      <c r="Q612" s="84"/>
      <c r="R612" s="84">
        <f t="shared" si="120"/>
        <v>0</v>
      </c>
      <c r="S612" s="86">
        <v>132000</v>
      </c>
      <c r="T612" s="87">
        <f t="shared" si="157"/>
        <v>157080</v>
      </c>
      <c r="U612" s="87">
        <v>132000</v>
      </c>
      <c r="V612" s="87">
        <f t="shared" si="158"/>
        <v>157080</v>
      </c>
      <c r="W612" s="87">
        <v>132000</v>
      </c>
      <c r="X612" s="87">
        <f t="shared" si="159"/>
        <v>157080</v>
      </c>
      <c r="Y612" s="88">
        <v>132000</v>
      </c>
      <c r="Z612" s="87">
        <f t="shared" si="168"/>
        <v>157080</v>
      </c>
      <c r="AA612" s="87">
        <v>132000</v>
      </c>
      <c r="AB612" s="87">
        <f t="shared" si="160"/>
        <v>157080</v>
      </c>
      <c r="AC612" s="87">
        <v>132000</v>
      </c>
      <c r="AD612" s="87">
        <f t="shared" si="161"/>
        <v>157080</v>
      </c>
      <c r="AE612" s="89">
        <v>145200</v>
      </c>
      <c r="AF612" s="90">
        <f t="shared" si="162"/>
        <v>172788</v>
      </c>
      <c r="AG612" s="90">
        <v>145200</v>
      </c>
      <c r="AH612" s="90">
        <f t="shared" si="163"/>
        <v>172788</v>
      </c>
      <c r="AI612" s="90">
        <v>145200</v>
      </c>
      <c r="AJ612" s="90">
        <f t="shared" si="164"/>
        <v>172788</v>
      </c>
      <c r="AK612" s="90">
        <v>145200</v>
      </c>
      <c r="AL612" s="90">
        <f t="shared" si="165"/>
        <v>172788</v>
      </c>
      <c r="AM612" s="90">
        <v>145200</v>
      </c>
      <c r="AN612" s="90">
        <f t="shared" si="166"/>
        <v>172788</v>
      </c>
      <c r="AO612" s="90">
        <v>145200</v>
      </c>
      <c r="AP612" s="91">
        <f t="shared" si="167"/>
        <v>172788</v>
      </c>
      <c r="AQ612" s="92">
        <f t="shared" si="121"/>
        <v>152134.345811543</v>
      </c>
      <c r="AR612" s="93">
        <f t="shared" si="122"/>
        <v>181039.87151573616</v>
      </c>
      <c r="AS612" s="94">
        <f t="shared" si="123"/>
        <v>152134.345811543</v>
      </c>
      <c r="AT612" s="94">
        <f t="shared" si="124"/>
        <v>181039.87151573616</v>
      </c>
      <c r="AU612" s="94">
        <f t="shared" si="125"/>
        <v>138821.33333333334</v>
      </c>
      <c r="AV612" s="94">
        <f t="shared" si="126"/>
        <v>165197.38666666666</v>
      </c>
      <c r="AW612" s="94">
        <f t="shared" si="127"/>
        <v>96880.304213333337</v>
      </c>
      <c r="AX612" s="94">
        <f t="shared" si="128"/>
        <v>115287.56201386667</v>
      </c>
      <c r="AY612" s="94">
        <f t="shared" si="129"/>
        <v>94670.656000000003</v>
      </c>
      <c r="AZ612" s="94">
        <f t="shared" si="130"/>
        <v>112658.08064</v>
      </c>
      <c r="BA612" s="94">
        <f t="shared" si="131"/>
        <v>138600</v>
      </c>
      <c r="BB612" s="95">
        <f t="shared" si="132"/>
        <v>164934</v>
      </c>
      <c r="BC612" s="23"/>
      <c r="BD612" s="96">
        <f t="shared" si="133"/>
        <v>149678</v>
      </c>
      <c r="BE612" s="96">
        <f t="shared" si="134"/>
        <v>149678</v>
      </c>
      <c r="BF612" s="96">
        <f t="shared" si="135"/>
        <v>138610</v>
      </c>
      <c r="BG612" s="96">
        <f t="shared" si="136"/>
        <v>33760</v>
      </c>
      <c r="BH612" s="96">
        <f t="shared" si="137"/>
        <v>18603</v>
      </c>
      <c r="BI612" s="96">
        <f t="shared" si="138"/>
        <v>138286</v>
      </c>
      <c r="BJ612" s="97">
        <f t="shared" si="139"/>
        <v>152134</v>
      </c>
      <c r="BK612" s="96">
        <f t="shared" si="140"/>
        <v>152134</v>
      </c>
      <c r="BL612" s="96">
        <f t="shared" si="141"/>
        <v>138821</v>
      </c>
      <c r="BM612" s="96">
        <f t="shared" si="142"/>
        <v>96880</v>
      </c>
      <c r="BN612" s="96">
        <f t="shared" si="143"/>
        <v>94671</v>
      </c>
      <c r="BO612" s="96">
        <f t="shared" si="144"/>
        <v>138600</v>
      </c>
      <c r="BP612" s="97">
        <f t="shared" si="145"/>
        <v>152134</v>
      </c>
      <c r="BQ612" s="96">
        <f t="shared" si="146"/>
        <v>152134</v>
      </c>
      <c r="BR612" s="96">
        <f t="shared" si="147"/>
        <v>138821</v>
      </c>
      <c r="BS612" s="96">
        <f t="shared" si="148"/>
        <v>138600</v>
      </c>
      <c r="BT612" s="96">
        <f t="shared" si="149"/>
        <v>138600</v>
      </c>
      <c r="BU612" s="98">
        <f t="shared" si="150"/>
        <v>138600</v>
      </c>
      <c r="BV612" s="77">
        <f t="shared" si="151"/>
        <v>858889</v>
      </c>
      <c r="BW612" s="9"/>
      <c r="BX612" s="9"/>
      <c r="BY612" s="9"/>
      <c r="BZ612" s="9"/>
      <c r="CA612" s="9"/>
      <c r="CB612" s="9"/>
      <c r="CC612" s="9"/>
      <c r="CD612" s="9"/>
      <c r="CE612" s="9"/>
      <c r="CF612" s="9"/>
      <c r="CG612" s="9"/>
      <c r="CH612" s="9"/>
      <c r="CI612" s="9"/>
      <c r="CJ612" s="9"/>
      <c r="CK612" s="9"/>
      <c r="CL612" s="9"/>
      <c r="CM612" s="9"/>
      <c r="CN612" s="9"/>
      <c r="CO612" s="9"/>
      <c r="CP612" s="9"/>
    </row>
    <row r="613" spans="1:94" ht="20.25" hidden="1" customHeight="1" x14ac:dyDescent="0.35">
      <c r="A613" s="99">
        <v>591</v>
      </c>
      <c r="B613" s="99" t="s">
        <v>21</v>
      </c>
      <c r="C613" s="80" t="s">
        <v>414</v>
      </c>
      <c r="D613" s="80" t="str">
        <f t="shared" si="119"/>
        <v>REPUESTOS|GUAYA FRENO DE MANO – IZQ</v>
      </c>
      <c r="E613" s="81" t="s">
        <v>84</v>
      </c>
      <c r="F613" s="82">
        <v>1</v>
      </c>
      <c r="G613" s="83">
        <v>263629.77752263</v>
      </c>
      <c r="H613" s="84">
        <f t="shared" si="152"/>
        <v>313719.43525192968</v>
      </c>
      <c r="I613" s="84">
        <v>357725.21148686699</v>
      </c>
      <c r="J613" s="84">
        <f t="shared" si="153"/>
        <v>425693.00166937168</v>
      </c>
      <c r="K613" s="84"/>
      <c r="L613" s="84">
        <f t="shared" si="154"/>
        <v>0</v>
      </c>
      <c r="M613" s="84"/>
      <c r="N613" s="84">
        <f t="shared" si="155"/>
        <v>0</v>
      </c>
      <c r="O613" s="84"/>
      <c r="P613" s="84">
        <f t="shared" si="156"/>
        <v>0</v>
      </c>
      <c r="Q613" s="84"/>
      <c r="R613" s="84">
        <f t="shared" si="120"/>
        <v>0</v>
      </c>
      <c r="S613" s="86"/>
      <c r="T613" s="87">
        <f t="shared" si="157"/>
        <v>0</v>
      </c>
      <c r="U613" s="87"/>
      <c r="V613" s="87">
        <f t="shared" si="158"/>
        <v>0</v>
      </c>
      <c r="W613" s="87">
        <v>287000</v>
      </c>
      <c r="X613" s="87">
        <f t="shared" si="159"/>
        <v>341530</v>
      </c>
      <c r="Y613" s="88">
        <v>250000</v>
      </c>
      <c r="Z613" s="87">
        <f t="shared" si="168"/>
        <v>297500</v>
      </c>
      <c r="AA613" s="87">
        <v>296000</v>
      </c>
      <c r="AB613" s="87">
        <f t="shared" si="160"/>
        <v>352240</v>
      </c>
      <c r="AC613" s="87">
        <v>600000</v>
      </c>
      <c r="AD613" s="87">
        <f t="shared" si="161"/>
        <v>714000</v>
      </c>
      <c r="AE613" s="89"/>
      <c r="AF613" s="90">
        <f t="shared" si="162"/>
        <v>0</v>
      </c>
      <c r="AG613" s="90"/>
      <c r="AH613" s="90">
        <f t="shared" si="163"/>
        <v>0</v>
      </c>
      <c r="AI613" s="90">
        <v>315700</v>
      </c>
      <c r="AJ613" s="90">
        <f t="shared" si="164"/>
        <v>375683</v>
      </c>
      <c r="AK613" s="90">
        <v>275000</v>
      </c>
      <c r="AL613" s="90">
        <f t="shared" si="165"/>
        <v>327250</v>
      </c>
      <c r="AM613" s="90">
        <v>325600</v>
      </c>
      <c r="AN613" s="90">
        <f t="shared" si="166"/>
        <v>387464</v>
      </c>
      <c r="AO613" s="90">
        <v>660000</v>
      </c>
      <c r="AP613" s="91">
        <f t="shared" si="167"/>
        <v>785400</v>
      </c>
      <c r="AQ613" s="92">
        <f t="shared" si="121"/>
        <v>263629.77752263</v>
      </c>
      <c r="AR613" s="93">
        <f t="shared" si="122"/>
        <v>313719.43525192968</v>
      </c>
      <c r="AS613" s="94">
        <f t="shared" si="123"/>
        <v>357725.21148686699</v>
      </c>
      <c r="AT613" s="94">
        <f t="shared" si="124"/>
        <v>425693.00166937168</v>
      </c>
      <c r="AU613" s="94">
        <f t="shared" si="125"/>
        <v>301350</v>
      </c>
      <c r="AV613" s="94">
        <f t="shared" si="126"/>
        <v>358606.5</v>
      </c>
      <c r="AW613" s="94">
        <f t="shared" si="127"/>
        <v>262500</v>
      </c>
      <c r="AX613" s="94">
        <f t="shared" si="128"/>
        <v>312375</v>
      </c>
      <c r="AY613" s="94">
        <f t="shared" si="129"/>
        <v>310800</v>
      </c>
      <c r="AZ613" s="94">
        <f t="shared" si="130"/>
        <v>369852</v>
      </c>
      <c r="BA613" s="94">
        <f t="shared" si="131"/>
        <v>630000</v>
      </c>
      <c r="BB613" s="95">
        <f t="shared" si="132"/>
        <v>749700</v>
      </c>
      <c r="BC613" s="23"/>
      <c r="BD613" s="96">
        <f t="shared" si="133"/>
        <v>263630</v>
      </c>
      <c r="BE613" s="96">
        <f t="shared" si="134"/>
        <v>357725</v>
      </c>
      <c r="BF613" s="96">
        <f t="shared" si="135"/>
        <v>300667</v>
      </c>
      <c r="BG613" s="96">
        <f t="shared" si="136"/>
        <v>261905</v>
      </c>
      <c r="BH613" s="96">
        <f t="shared" si="137"/>
        <v>310095</v>
      </c>
      <c r="BI613" s="96">
        <f t="shared" si="138"/>
        <v>628571</v>
      </c>
      <c r="BJ613" s="97">
        <f t="shared" si="139"/>
        <v>263630</v>
      </c>
      <c r="BK613" s="96">
        <f t="shared" si="140"/>
        <v>357725</v>
      </c>
      <c r="BL613" s="96">
        <f t="shared" si="141"/>
        <v>301350</v>
      </c>
      <c r="BM613" s="96">
        <f t="shared" si="142"/>
        <v>262500</v>
      </c>
      <c r="BN613" s="96">
        <f t="shared" si="143"/>
        <v>310800</v>
      </c>
      <c r="BO613" s="96">
        <f t="shared" si="144"/>
        <v>630000</v>
      </c>
      <c r="BP613" s="97">
        <f t="shared" si="145"/>
        <v>0</v>
      </c>
      <c r="BQ613" s="96">
        <f t="shared" si="146"/>
        <v>0</v>
      </c>
      <c r="BR613" s="96">
        <f t="shared" si="147"/>
        <v>301350</v>
      </c>
      <c r="BS613" s="96">
        <f t="shared" si="148"/>
        <v>262500</v>
      </c>
      <c r="BT613" s="96">
        <f t="shared" si="149"/>
        <v>310800</v>
      </c>
      <c r="BU613" s="98">
        <f t="shared" si="150"/>
        <v>630000</v>
      </c>
      <c r="BV613" s="77">
        <f t="shared" si="151"/>
        <v>1504650</v>
      </c>
      <c r="BW613" s="9"/>
      <c r="BX613" s="9"/>
      <c r="BY613" s="9"/>
      <c r="BZ613" s="9"/>
      <c r="CA613" s="9"/>
      <c r="CB613" s="9"/>
      <c r="CC613" s="9"/>
      <c r="CD613" s="9"/>
      <c r="CE613" s="9"/>
      <c r="CF613" s="9"/>
      <c r="CG613" s="9"/>
      <c r="CH613" s="9"/>
      <c r="CI613" s="9"/>
      <c r="CJ613" s="9"/>
      <c r="CK613" s="9"/>
      <c r="CL613" s="9"/>
      <c r="CM613" s="9"/>
      <c r="CN613" s="9"/>
      <c r="CO613" s="9"/>
      <c r="CP613" s="9"/>
    </row>
    <row r="614" spans="1:94" ht="20.25" hidden="1" customHeight="1" x14ac:dyDescent="0.35">
      <c r="A614" s="99">
        <v>592</v>
      </c>
      <c r="B614" s="99" t="s">
        <v>21</v>
      </c>
      <c r="C614" s="80" t="s">
        <v>412</v>
      </c>
      <c r="D614" s="80" t="str">
        <f t="shared" si="119"/>
        <v>REPUESTOS|GUAYA FRENO DE MANO DER</v>
      </c>
      <c r="E614" s="81" t="s">
        <v>84</v>
      </c>
      <c r="F614" s="82">
        <v>1</v>
      </c>
      <c r="G614" s="83">
        <v>263629.77752263</v>
      </c>
      <c r="H614" s="84">
        <f t="shared" si="152"/>
        <v>313719.43525192968</v>
      </c>
      <c r="I614" s="84">
        <v>357725.21148686699</v>
      </c>
      <c r="J614" s="84">
        <f t="shared" si="153"/>
        <v>425693.00166937168</v>
      </c>
      <c r="K614" s="84">
        <v>245252.57536000002</v>
      </c>
      <c r="L614" s="84">
        <f t="shared" si="154"/>
        <v>291850.5646784</v>
      </c>
      <c r="M614" s="84">
        <v>94650.51648000002</v>
      </c>
      <c r="N614" s="84">
        <f t="shared" si="155"/>
        <v>112634.11461120001</v>
      </c>
      <c r="O614" s="84">
        <v>47565.184000000001</v>
      </c>
      <c r="P614" s="84">
        <f t="shared" si="156"/>
        <v>56602.568959999997</v>
      </c>
      <c r="Q614" s="84"/>
      <c r="R614" s="84">
        <f t="shared" si="120"/>
        <v>0</v>
      </c>
      <c r="S614" s="86">
        <v>169000</v>
      </c>
      <c r="T614" s="87">
        <f t="shared" si="157"/>
        <v>201110</v>
      </c>
      <c r="U614" s="87">
        <v>287000</v>
      </c>
      <c r="V614" s="87">
        <f t="shared" si="158"/>
        <v>341530</v>
      </c>
      <c r="W614" s="87">
        <v>287000</v>
      </c>
      <c r="X614" s="87">
        <f t="shared" si="159"/>
        <v>341530</v>
      </c>
      <c r="Y614" s="88">
        <v>250000</v>
      </c>
      <c r="Z614" s="87">
        <f t="shared" si="168"/>
        <v>297500</v>
      </c>
      <c r="AA614" s="87">
        <v>296000</v>
      </c>
      <c r="AB614" s="87">
        <f t="shared" si="160"/>
        <v>352240</v>
      </c>
      <c r="AC614" s="87">
        <v>600000</v>
      </c>
      <c r="AD614" s="87">
        <f t="shared" si="161"/>
        <v>714000</v>
      </c>
      <c r="AE614" s="89">
        <v>185900</v>
      </c>
      <c r="AF614" s="90">
        <f t="shared" si="162"/>
        <v>221221</v>
      </c>
      <c r="AG614" s="90">
        <v>315700</v>
      </c>
      <c r="AH614" s="90">
        <f t="shared" si="163"/>
        <v>375683</v>
      </c>
      <c r="AI614" s="90">
        <v>315700</v>
      </c>
      <c r="AJ614" s="90">
        <f t="shared" si="164"/>
        <v>375683</v>
      </c>
      <c r="AK614" s="90">
        <v>275000</v>
      </c>
      <c r="AL614" s="90">
        <f t="shared" si="165"/>
        <v>327250</v>
      </c>
      <c r="AM614" s="90">
        <v>325600</v>
      </c>
      <c r="AN614" s="90">
        <f t="shared" si="166"/>
        <v>387464</v>
      </c>
      <c r="AO614" s="90">
        <v>660000</v>
      </c>
      <c r="AP614" s="91">
        <f t="shared" si="167"/>
        <v>785400</v>
      </c>
      <c r="AQ614" s="92">
        <f t="shared" si="121"/>
        <v>206176.59250754336</v>
      </c>
      <c r="AR614" s="93">
        <f t="shared" si="122"/>
        <v>245350.14508397659</v>
      </c>
      <c r="AS614" s="94">
        <f t="shared" si="123"/>
        <v>320141.73716228898</v>
      </c>
      <c r="AT614" s="94">
        <f t="shared" si="124"/>
        <v>380968.66722312389</v>
      </c>
      <c r="AU614" s="94">
        <f t="shared" si="125"/>
        <v>282650.85845333332</v>
      </c>
      <c r="AV614" s="94">
        <f t="shared" si="126"/>
        <v>336354.52155946661</v>
      </c>
      <c r="AW614" s="94">
        <f t="shared" si="127"/>
        <v>206550.17215999999</v>
      </c>
      <c r="AX614" s="94">
        <f t="shared" si="128"/>
        <v>245794.70487039996</v>
      </c>
      <c r="AY614" s="94">
        <f t="shared" si="129"/>
        <v>223055.06133333335</v>
      </c>
      <c r="AZ614" s="94">
        <f t="shared" si="130"/>
        <v>265435.52298666665</v>
      </c>
      <c r="BA614" s="94">
        <f t="shared" si="131"/>
        <v>630000</v>
      </c>
      <c r="BB614" s="95">
        <f t="shared" si="132"/>
        <v>749700</v>
      </c>
      <c r="BC614" s="23"/>
      <c r="BD614" s="96">
        <f t="shared" si="133"/>
        <v>198813</v>
      </c>
      <c r="BE614" s="96">
        <f t="shared" si="134"/>
        <v>317550</v>
      </c>
      <c r="BF614" s="96">
        <f t="shared" si="135"/>
        <v>279608</v>
      </c>
      <c r="BG614" s="96">
        <f t="shared" si="136"/>
        <v>164821</v>
      </c>
      <c r="BH614" s="96">
        <f t="shared" si="137"/>
        <v>109196</v>
      </c>
      <c r="BI614" s="96">
        <f t="shared" si="138"/>
        <v>628571</v>
      </c>
      <c r="BJ614" s="97">
        <f t="shared" si="139"/>
        <v>206177</v>
      </c>
      <c r="BK614" s="96">
        <f t="shared" si="140"/>
        <v>320142</v>
      </c>
      <c r="BL614" s="96">
        <f t="shared" si="141"/>
        <v>282651</v>
      </c>
      <c r="BM614" s="96">
        <f t="shared" si="142"/>
        <v>206550</v>
      </c>
      <c r="BN614" s="96">
        <f t="shared" si="143"/>
        <v>223055</v>
      </c>
      <c r="BO614" s="96">
        <f t="shared" si="144"/>
        <v>630000</v>
      </c>
      <c r="BP614" s="97">
        <f t="shared" si="145"/>
        <v>206177</v>
      </c>
      <c r="BQ614" s="96">
        <f t="shared" si="146"/>
        <v>320142</v>
      </c>
      <c r="BR614" s="96">
        <f t="shared" si="147"/>
        <v>282651</v>
      </c>
      <c r="BS614" s="96">
        <f t="shared" si="148"/>
        <v>262500</v>
      </c>
      <c r="BT614" s="96">
        <f t="shared" si="149"/>
        <v>310800</v>
      </c>
      <c r="BU614" s="98">
        <f t="shared" si="150"/>
        <v>630000</v>
      </c>
      <c r="BV614" s="77">
        <f t="shared" si="151"/>
        <v>2012270</v>
      </c>
      <c r="BW614" s="9"/>
      <c r="BX614" s="9"/>
      <c r="BY614" s="9"/>
      <c r="BZ614" s="9"/>
      <c r="CA614" s="9"/>
      <c r="CB614" s="9"/>
      <c r="CC614" s="9"/>
      <c r="CD614" s="9"/>
      <c r="CE614" s="9"/>
      <c r="CF614" s="9"/>
      <c r="CG614" s="9"/>
      <c r="CH614" s="9"/>
      <c r="CI614" s="9"/>
      <c r="CJ614" s="9"/>
      <c r="CK614" s="9"/>
      <c r="CL614" s="9"/>
      <c r="CM614" s="9"/>
      <c r="CN614" s="9"/>
      <c r="CO614" s="9"/>
      <c r="CP614" s="9"/>
    </row>
    <row r="615" spans="1:94" ht="20.25" hidden="1" customHeight="1" x14ac:dyDescent="0.35">
      <c r="A615" s="79">
        <v>593</v>
      </c>
      <c r="B615" s="79" t="s">
        <v>35</v>
      </c>
      <c r="C615" s="80" t="s">
        <v>415</v>
      </c>
      <c r="D615" s="80" t="str">
        <f t="shared" si="119"/>
        <v>MANO DE OBRA|GUAYA SELECTORA CONTROL CAMBIOS</v>
      </c>
      <c r="E615" s="81" t="s">
        <v>10</v>
      </c>
      <c r="F615" s="82">
        <v>1</v>
      </c>
      <c r="G615" s="83">
        <v>224003.337070384</v>
      </c>
      <c r="H615" s="84">
        <f t="shared" si="152"/>
        <v>266563.97111375694</v>
      </c>
      <c r="I615" s="84">
        <v>224003.337070384</v>
      </c>
      <c r="J615" s="84">
        <f t="shared" si="153"/>
        <v>266563.97111375694</v>
      </c>
      <c r="K615" s="84">
        <v>0.91392000000000007</v>
      </c>
      <c r="L615" s="84">
        <f t="shared" si="154"/>
        <v>1.0875648</v>
      </c>
      <c r="M615" s="84">
        <v>14.633599999999999</v>
      </c>
      <c r="N615" s="84">
        <f t="shared" si="155"/>
        <v>17.413983999999999</v>
      </c>
      <c r="O615" s="84">
        <v>10.88</v>
      </c>
      <c r="P615" s="84">
        <f t="shared" si="156"/>
        <v>12.9472</v>
      </c>
      <c r="Q615" s="84"/>
      <c r="R615" s="84">
        <f t="shared" si="120"/>
        <v>0</v>
      </c>
      <c r="S615" s="86">
        <v>132000</v>
      </c>
      <c r="T615" s="87">
        <f t="shared" si="157"/>
        <v>157080</v>
      </c>
      <c r="U615" s="87">
        <v>132000</v>
      </c>
      <c r="V615" s="87">
        <f t="shared" si="158"/>
        <v>157080</v>
      </c>
      <c r="W615" s="87">
        <v>132000</v>
      </c>
      <c r="X615" s="87">
        <f t="shared" si="159"/>
        <v>157080</v>
      </c>
      <c r="Y615" s="88">
        <v>132000</v>
      </c>
      <c r="Z615" s="87">
        <f t="shared" si="168"/>
        <v>157080</v>
      </c>
      <c r="AA615" s="87">
        <v>132000</v>
      </c>
      <c r="AB615" s="87">
        <f t="shared" si="160"/>
        <v>157080</v>
      </c>
      <c r="AC615" s="87">
        <v>132000</v>
      </c>
      <c r="AD615" s="87">
        <f t="shared" si="161"/>
        <v>157080</v>
      </c>
      <c r="AE615" s="89">
        <v>145200</v>
      </c>
      <c r="AF615" s="90">
        <f t="shared" si="162"/>
        <v>172788</v>
      </c>
      <c r="AG615" s="90">
        <v>145200</v>
      </c>
      <c r="AH615" s="90">
        <f t="shared" si="163"/>
        <v>172788</v>
      </c>
      <c r="AI615" s="90">
        <v>145200</v>
      </c>
      <c r="AJ615" s="90">
        <f t="shared" si="164"/>
        <v>172788</v>
      </c>
      <c r="AK615" s="90">
        <v>145200</v>
      </c>
      <c r="AL615" s="90">
        <f t="shared" si="165"/>
        <v>172788</v>
      </c>
      <c r="AM615" s="90">
        <v>145200</v>
      </c>
      <c r="AN615" s="90">
        <f t="shared" si="166"/>
        <v>172788</v>
      </c>
      <c r="AO615" s="90">
        <v>145200</v>
      </c>
      <c r="AP615" s="91">
        <f t="shared" si="167"/>
        <v>172788</v>
      </c>
      <c r="AQ615" s="92">
        <f t="shared" si="121"/>
        <v>167067.77902346133</v>
      </c>
      <c r="AR615" s="93">
        <f t="shared" si="122"/>
        <v>198810.65703791898</v>
      </c>
      <c r="AS615" s="94">
        <f t="shared" si="123"/>
        <v>167067.77902346133</v>
      </c>
      <c r="AT615" s="94">
        <f t="shared" si="124"/>
        <v>198810.65703791898</v>
      </c>
      <c r="AU615" s="94">
        <f t="shared" si="125"/>
        <v>92400.304639999988</v>
      </c>
      <c r="AV615" s="94">
        <f t="shared" si="126"/>
        <v>109956.36252159998</v>
      </c>
      <c r="AW615" s="94">
        <f t="shared" si="127"/>
        <v>92404.877866666662</v>
      </c>
      <c r="AX615" s="94">
        <f t="shared" si="128"/>
        <v>109961.80466133333</v>
      </c>
      <c r="AY615" s="94">
        <f t="shared" si="129"/>
        <v>92403.626666666663</v>
      </c>
      <c r="AZ615" s="94">
        <f t="shared" si="130"/>
        <v>109960.31573333332</v>
      </c>
      <c r="BA615" s="94">
        <f t="shared" si="131"/>
        <v>138600</v>
      </c>
      <c r="BB615" s="95">
        <f t="shared" si="132"/>
        <v>164934</v>
      </c>
      <c r="BC615" s="23"/>
      <c r="BD615" s="96">
        <f t="shared" si="133"/>
        <v>158503</v>
      </c>
      <c r="BE615" s="96">
        <f t="shared" si="134"/>
        <v>158503</v>
      </c>
      <c r="BF615" s="96">
        <f t="shared" si="135"/>
        <v>3</v>
      </c>
      <c r="BG615" s="96">
        <f t="shared" si="136"/>
        <v>44</v>
      </c>
      <c r="BH615" s="96">
        <f t="shared" si="137"/>
        <v>33</v>
      </c>
      <c r="BI615" s="96">
        <f t="shared" si="138"/>
        <v>138286</v>
      </c>
      <c r="BJ615" s="97">
        <f t="shared" si="139"/>
        <v>167068</v>
      </c>
      <c r="BK615" s="96">
        <f t="shared" si="140"/>
        <v>167068</v>
      </c>
      <c r="BL615" s="96">
        <f t="shared" si="141"/>
        <v>92400</v>
      </c>
      <c r="BM615" s="96">
        <f t="shared" si="142"/>
        <v>92405</v>
      </c>
      <c r="BN615" s="96">
        <f t="shared" si="143"/>
        <v>92404</v>
      </c>
      <c r="BO615" s="96">
        <f t="shared" si="144"/>
        <v>138600</v>
      </c>
      <c r="BP615" s="97">
        <f t="shared" si="145"/>
        <v>138600</v>
      </c>
      <c r="BQ615" s="96">
        <f t="shared" si="146"/>
        <v>138600</v>
      </c>
      <c r="BR615" s="96">
        <f t="shared" si="147"/>
        <v>138600</v>
      </c>
      <c r="BS615" s="96">
        <f t="shared" si="148"/>
        <v>138600</v>
      </c>
      <c r="BT615" s="96">
        <f t="shared" si="149"/>
        <v>138600</v>
      </c>
      <c r="BU615" s="98">
        <f t="shared" si="150"/>
        <v>138600</v>
      </c>
      <c r="BV615" s="77">
        <f t="shared" si="151"/>
        <v>831600</v>
      </c>
      <c r="BW615" s="9"/>
      <c r="BX615" s="9"/>
      <c r="BY615" s="9"/>
      <c r="BZ615" s="9"/>
      <c r="CA615" s="9"/>
      <c r="CB615" s="9"/>
      <c r="CC615" s="9"/>
      <c r="CD615" s="9"/>
      <c r="CE615" s="9"/>
      <c r="CF615" s="9"/>
      <c r="CG615" s="9"/>
      <c r="CH615" s="9"/>
      <c r="CI615" s="9"/>
      <c r="CJ615" s="9"/>
      <c r="CK615" s="9"/>
      <c r="CL615" s="9"/>
      <c r="CM615" s="9"/>
      <c r="CN615" s="9"/>
      <c r="CO615" s="9"/>
      <c r="CP615" s="9"/>
    </row>
    <row r="616" spans="1:94" ht="20.25" hidden="1" customHeight="1" x14ac:dyDescent="0.35">
      <c r="A616" s="99">
        <v>594</v>
      </c>
      <c r="B616" s="99" t="s">
        <v>21</v>
      </c>
      <c r="C616" s="80" t="s">
        <v>415</v>
      </c>
      <c r="D616" s="80" t="str">
        <f t="shared" si="119"/>
        <v>REPUESTOS|GUAYA SELECTORA CONTROL CAMBIOS</v>
      </c>
      <c r="E616" s="81" t="s">
        <v>84</v>
      </c>
      <c r="F616" s="82">
        <v>1</v>
      </c>
      <c r="G616" s="83">
        <v>128409.867124432</v>
      </c>
      <c r="H616" s="84">
        <f t="shared" si="152"/>
        <v>152807.74187807407</v>
      </c>
      <c r="I616" s="84">
        <v>232607.466863587</v>
      </c>
      <c r="J616" s="84">
        <f t="shared" si="153"/>
        <v>276802.88556766853</v>
      </c>
      <c r="K616" s="84">
        <v>0.91392000000000007</v>
      </c>
      <c r="L616" s="84">
        <f t="shared" si="154"/>
        <v>1.0875648</v>
      </c>
      <c r="M616" s="84">
        <v>18.289280000000002</v>
      </c>
      <c r="N616" s="84">
        <f t="shared" si="155"/>
        <v>21.764243199999999</v>
      </c>
      <c r="O616" s="84">
        <v>14.144000000000002</v>
      </c>
      <c r="P616" s="84">
        <f t="shared" si="156"/>
        <v>16.83136</v>
      </c>
      <c r="Q616" s="84"/>
      <c r="R616" s="84">
        <f t="shared" si="120"/>
        <v>0</v>
      </c>
      <c r="S616" s="86">
        <v>250000</v>
      </c>
      <c r="T616" s="87">
        <f t="shared" si="157"/>
        <v>297500</v>
      </c>
      <c r="U616" s="87">
        <v>287900</v>
      </c>
      <c r="V616" s="87">
        <f t="shared" si="158"/>
        <v>342601</v>
      </c>
      <c r="W616" s="87">
        <v>380000</v>
      </c>
      <c r="X616" s="87">
        <f t="shared" si="159"/>
        <v>452200</v>
      </c>
      <c r="Y616" s="88">
        <v>320000</v>
      </c>
      <c r="Z616" s="87">
        <f t="shared" si="168"/>
        <v>380800</v>
      </c>
      <c r="AA616" s="87">
        <v>569000</v>
      </c>
      <c r="AB616" s="87">
        <f t="shared" si="160"/>
        <v>677110</v>
      </c>
      <c r="AC616" s="87">
        <v>450000</v>
      </c>
      <c r="AD616" s="87">
        <f t="shared" si="161"/>
        <v>535500</v>
      </c>
      <c r="AE616" s="89">
        <v>275000</v>
      </c>
      <c r="AF616" s="90">
        <f t="shared" si="162"/>
        <v>327250</v>
      </c>
      <c r="AG616" s="90">
        <v>316700</v>
      </c>
      <c r="AH616" s="90">
        <f t="shared" si="163"/>
        <v>376873</v>
      </c>
      <c r="AI616" s="90">
        <v>418000</v>
      </c>
      <c r="AJ616" s="90">
        <f t="shared" si="164"/>
        <v>497420</v>
      </c>
      <c r="AK616" s="90">
        <v>352000</v>
      </c>
      <c r="AL616" s="90">
        <f t="shared" si="165"/>
        <v>418880</v>
      </c>
      <c r="AM616" s="90">
        <v>625900</v>
      </c>
      <c r="AN616" s="90">
        <f t="shared" si="166"/>
        <v>744821</v>
      </c>
      <c r="AO616" s="90">
        <v>495000</v>
      </c>
      <c r="AP616" s="91">
        <f t="shared" si="167"/>
        <v>589050</v>
      </c>
      <c r="AQ616" s="92">
        <f t="shared" si="121"/>
        <v>217803.28904147734</v>
      </c>
      <c r="AR616" s="93">
        <f t="shared" si="122"/>
        <v>259185.91395935803</v>
      </c>
      <c r="AS616" s="94">
        <f t="shared" si="123"/>
        <v>279069.15562119568</v>
      </c>
      <c r="AT616" s="94">
        <f t="shared" si="124"/>
        <v>332092.29518922284</v>
      </c>
      <c r="AU616" s="94">
        <f t="shared" si="125"/>
        <v>266000.30463999999</v>
      </c>
      <c r="AV616" s="94">
        <f t="shared" si="126"/>
        <v>316540.36252159998</v>
      </c>
      <c r="AW616" s="94">
        <f t="shared" si="127"/>
        <v>224006.09642666669</v>
      </c>
      <c r="AX616" s="94">
        <f t="shared" si="128"/>
        <v>266567.25474773336</v>
      </c>
      <c r="AY616" s="94">
        <f t="shared" si="129"/>
        <v>398304.71466666664</v>
      </c>
      <c r="AZ616" s="94">
        <f t="shared" si="130"/>
        <v>473982.6104533333</v>
      </c>
      <c r="BA616" s="94">
        <f t="shared" si="131"/>
        <v>472500</v>
      </c>
      <c r="BB616" s="95">
        <f t="shared" si="132"/>
        <v>562275</v>
      </c>
      <c r="BC616" s="23"/>
      <c r="BD616" s="96">
        <f t="shared" si="133"/>
        <v>194503</v>
      </c>
      <c r="BE616" s="96">
        <f t="shared" si="134"/>
        <v>274472</v>
      </c>
      <c r="BF616" s="96">
        <f t="shared" si="135"/>
        <v>3</v>
      </c>
      <c r="BG616" s="96">
        <f t="shared" si="136"/>
        <v>55</v>
      </c>
      <c r="BH616" s="96">
        <f t="shared" si="137"/>
        <v>42</v>
      </c>
      <c r="BI616" s="96">
        <f t="shared" si="138"/>
        <v>471429</v>
      </c>
      <c r="BJ616" s="97">
        <f t="shared" si="139"/>
        <v>217803</v>
      </c>
      <c r="BK616" s="96">
        <f t="shared" si="140"/>
        <v>279069</v>
      </c>
      <c r="BL616" s="96">
        <f t="shared" si="141"/>
        <v>266000</v>
      </c>
      <c r="BM616" s="96">
        <f t="shared" si="142"/>
        <v>224006</v>
      </c>
      <c r="BN616" s="96">
        <f t="shared" si="143"/>
        <v>398305</v>
      </c>
      <c r="BO616" s="96">
        <f t="shared" si="144"/>
        <v>472500</v>
      </c>
      <c r="BP616" s="97">
        <f t="shared" si="145"/>
        <v>262500</v>
      </c>
      <c r="BQ616" s="96">
        <f t="shared" si="146"/>
        <v>279069</v>
      </c>
      <c r="BR616" s="96">
        <f t="shared" si="147"/>
        <v>399000</v>
      </c>
      <c r="BS616" s="96">
        <f t="shared" si="148"/>
        <v>336000</v>
      </c>
      <c r="BT616" s="96">
        <f t="shared" si="149"/>
        <v>597450</v>
      </c>
      <c r="BU616" s="98">
        <f t="shared" si="150"/>
        <v>472500</v>
      </c>
      <c r="BV616" s="77">
        <f t="shared" si="151"/>
        <v>2346519</v>
      </c>
      <c r="BW616" s="9"/>
      <c r="BX616" s="9"/>
      <c r="BY616" s="9"/>
      <c r="BZ616" s="9"/>
      <c r="CA616" s="9"/>
      <c r="CB616" s="9"/>
      <c r="CC616" s="9"/>
      <c r="CD616" s="9"/>
      <c r="CE616" s="9"/>
      <c r="CF616" s="9"/>
      <c r="CG616" s="9"/>
      <c r="CH616" s="9"/>
      <c r="CI616" s="9"/>
      <c r="CJ616" s="9"/>
      <c r="CK616" s="9"/>
      <c r="CL616" s="9"/>
      <c r="CM616" s="9"/>
      <c r="CN616" s="9"/>
      <c r="CO616" s="9"/>
      <c r="CP616" s="9"/>
    </row>
    <row r="617" spans="1:94" ht="20.25" hidden="1" customHeight="1" x14ac:dyDescent="0.35">
      <c r="A617" s="79">
        <v>595</v>
      </c>
      <c r="B617" s="79" t="s">
        <v>35</v>
      </c>
      <c r="C617" s="80" t="s">
        <v>416</v>
      </c>
      <c r="D617" s="80" t="str">
        <f t="shared" si="119"/>
        <v>MANO DE OBRA|GUAYA TAPA BAUL</v>
      </c>
      <c r="E617" s="81" t="s">
        <v>10</v>
      </c>
      <c r="F617" s="82">
        <v>1</v>
      </c>
      <c r="G617" s="83">
        <v>179203.03743462899</v>
      </c>
      <c r="H617" s="84">
        <f t="shared" si="152"/>
        <v>213251.61454720848</v>
      </c>
      <c r="I617" s="84">
        <v>179203.03743462899</v>
      </c>
      <c r="J617" s="84">
        <f t="shared" si="153"/>
        <v>213251.61454720848</v>
      </c>
      <c r="K617" s="84">
        <v>0.91392000000000007</v>
      </c>
      <c r="L617" s="84">
        <f t="shared" si="154"/>
        <v>1.0875648</v>
      </c>
      <c r="M617" s="84">
        <v>14.633599999999999</v>
      </c>
      <c r="N617" s="84">
        <f t="shared" si="155"/>
        <v>17.413983999999999</v>
      </c>
      <c r="O617" s="84">
        <v>10.88</v>
      </c>
      <c r="P617" s="84">
        <f t="shared" si="156"/>
        <v>12.9472</v>
      </c>
      <c r="Q617" s="84"/>
      <c r="R617" s="84">
        <f t="shared" si="120"/>
        <v>0</v>
      </c>
      <c r="S617" s="86">
        <v>87500</v>
      </c>
      <c r="T617" s="87">
        <f t="shared" si="157"/>
        <v>104125</v>
      </c>
      <c r="U617" s="87">
        <v>87500</v>
      </c>
      <c r="V617" s="87">
        <f t="shared" si="158"/>
        <v>104125</v>
      </c>
      <c r="W617" s="87">
        <v>87500</v>
      </c>
      <c r="X617" s="87">
        <f t="shared" si="159"/>
        <v>104125</v>
      </c>
      <c r="Y617" s="87"/>
      <c r="Z617" s="87">
        <f t="shared" si="168"/>
        <v>0</v>
      </c>
      <c r="AA617" s="87">
        <v>87500</v>
      </c>
      <c r="AB617" s="87">
        <f t="shared" si="160"/>
        <v>104125</v>
      </c>
      <c r="AC617" s="87">
        <v>87500</v>
      </c>
      <c r="AD617" s="87">
        <f t="shared" si="161"/>
        <v>104125</v>
      </c>
      <c r="AE617" s="89">
        <v>96300</v>
      </c>
      <c r="AF617" s="90">
        <f t="shared" si="162"/>
        <v>114597</v>
      </c>
      <c r="AG617" s="90">
        <v>96300</v>
      </c>
      <c r="AH617" s="90">
        <f t="shared" si="163"/>
        <v>114597</v>
      </c>
      <c r="AI617" s="90">
        <v>96300</v>
      </c>
      <c r="AJ617" s="90">
        <f t="shared" si="164"/>
        <v>114597</v>
      </c>
      <c r="AK617" s="90"/>
      <c r="AL617" s="90">
        <f t="shared" si="165"/>
        <v>0</v>
      </c>
      <c r="AM617" s="90">
        <v>96300</v>
      </c>
      <c r="AN617" s="90">
        <f t="shared" si="166"/>
        <v>114597</v>
      </c>
      <c r="AO617" s="90">
        <v>96300</v>
      </c>
      <c r="AP617" s="91">
        <f t="shared" si="167"/>
        <v>114597</v>
      </c>
      <c r="AQ617" s="92">
        <f t="shared" si="121"/>
        <v>121001.01247820967</v>
      </c>
      <c r="AR617" s="93">
        <f t="shared" si="122"/>
        <v>143991.2048490695</v>
      </c>
      <c r="AS617" s="94">
        <f t="shared" si="123"/>
        <v>121001.01247820967</v>
      </c>
      <c r="AT617" s="94">
        <f t="shared" si="124"/>
        <v>143991.2048490695</v>
      </c>
      <c r="AU617" s="94">
        <f t="shared" si="125"/>
        <v>61266.971306666674</v>
      </c>
      <c r="AV617" s="94">
        <f t="shared" si="126"/>
        <v>72907.695854933336</v>
      </c>
      <c r="AW617" s="94">
        <f t="shared" si="127"/>
        <v>14.633599999999999</v>
      </c>
      <c r="AX617" s="94">
        <f t="shared" si="128"/>
        <v>17.413983999999999</v>
      </c>
      <c r="AY617" s="94">
        <f t="shared" si="129"/>
        <v>61270.293333333335</v>
      </c>
      <c r="AZ617" s="94">
        <f t="shared" si="130"/>
        <v>72911.649066666665</v>
      </c>
      <c r="BA617" s="94">
        <f t="shared" si="131"/>
        <v>91900</v>
      </c>
      <c r="BB617" s="95">
        <f t="shared" si="132"/>
        <v>109361</v>
      </c>
      <c r="BC617" s="23"/>
      <c r="BD617" s="96">
        <f t="shared" si="133"/>
        <v>109517</v>
      </c>
      <c r="BE617" s="96">
        <f t="shared" si="134"/>
        <v>109517</v>
      </c>
      <c r="BF617" s="96">
        <f t="shared" si="135"/>
        <v>3</v>
      </c>
      <c r="BG617" s="96">
        <f t="shared" si="136"/>
        <v>15</v>
      </c>
      <c r="BH617" s="96">
        <f t="shared" si="137"/>
        <v>33</v>
      </c>
      <c r="BI617" s="96">
        <f t="shared" si="138"/>
        <v>91689</v>
      </c>
      <c r="BJ617" s="97">
        <f t="shared" si="139"/>
        <v>121001</v>
      </c>
      <c r="BK617" s="96">
        <f t="shared" si="140"/>
        <v>121001</v>
      </c>
      <c r="BL617" s="96">
        <f t="shared" si="141"/>
        <v>61267</v>
      </c>
      <c r="BM617" s="96">
        <f t="shared" si="142"/>
        <v>15</v>
      </c>
      <c r="BN617" s="96">
        <f t="shared" si="143"/>
        <v>61270</v>
      </c>
      <c r="BO617" s="96">
        <f t="shared" si="144"/>
        <v>91900</v>
      </c>
      <c r="BP617" s="97">
        <f t="shared" si="145"/>
        <v>91900</v>
      </c>
      <c r="BQ617" s="96">
        <f t="shared" si="146"/>
        <v>91900</v>
      </c>
      <c r="BR617" s="96">
        <f t="shared" si="147"/>
        <v>91900</v>
      </c>
      <c r="BS617" s="96">
        <f t="shared" si="148"/>
        <v>0</v>
      </c>
      <c r="BT617" s="96">
        <f t="shared" si="149"/>
        <v>91900</v>
      </c>
      <c r="BU617" s="98">
        <f t="shared" si="150"/>
        <v>91900</v>
      </c>
      <c r="BV617" s="77">
        <f t="shared" si="151"/>
        <v>459500</v>
      </c>
      <c r="BW617" s="9"/>
      <c r="BX617" s="9"/>
      <c r="BY617" s="9"/>
      <c r="BZ617" s="9"/>
      <c r="CA617" s="9"/>
      <c r="CB617" s="9"/>
      <c r="CC617" s="9"/>
      <c r="CD617" s="9"/>
      <c r="CE617" s="9"/>
      <c r="CF617" s="9"/>
      <c r="CG617" s="9"/>
      <c r="CH617" s="9"/>
      <c r="CI617" s="9"/>
      <c r="CJ617" s="9"/>
      <c r="CK617" s="9"/>
      <c r="CL617" s="9"/>
      <c r="CM617" s="9"/>
      <c r="CN617" s="9"/>
      <c r="CO617" s="9"/>
      <c r="CP617" s="9"/>
    </row>
    <row r="618" spans="1:94" ht="20.25" hidden="1" customHeight="1" x14ac:dyDescent="0.35">
      <c r="A618" s="99">
        <v>596</v>
      </c>
      <c r="B618" s="99" t="s">
        <v>21</v>
      </c>
      <c r="C618" s="80" t="s">
        <v>416</v>
      </c>
      <c r="D618" s="80" t="str">
        <f t="shared" si="119"/>
        <v>REPUESTOS|GUAYA TAPA BAUL</v>
      </c>
      <c r="E618" s="81" t="s">
        <v>84</v>
      </c>
      <c r="F618" s="82">
        <v>1</v>
      </c>
      <c r="G618" s="83">
        <v>38335.175168936999</v>
      </c>
      <c r="H618" s="84">
        <f t="shared" si="152"/>
        <v>45618.858451035027</v>
      </c>
      <c r="I618" s="84">
        <v>55773.967897414994</v>
      </c>
      <c r="J618" s="84">
        <f t="shared" si="153"/>
        <v>66371.021797923837</v>
      </c>
      <c r="K618" s="84">
        <v>150857.14048</v>
      </c>
      <c r="L618" s="84">
        <f t="shared" si="154"/>
        <v>179519.9971712</v>
      </c>
      <c r="M618" s="84">
        <v>17.375360000000001</v>
      </c>
      <c r="N618" s="84">
        <f t="shared" si="155"/>
        <v>20.6766784</v>
      </c>
      <c r="O618" s="84">
        <v>14.144000000000002</v>
      </c>
      <c r="P618" s="84">
        <f t="shared" si="156"/>
        <v>16.83136</v>
      </c>
      <c r="Q618" s="84"/>
      <c r="R618" s="84">
        <f t="shared" si="120"/>
        <v>0</v>
      </c>
      <c r="S618" s="86">
        <v>120000</v>
      </c>
      <c r="T618" s="87">
        <f t="shared" si="157"/>
        <v>142800</v>
      </c>
      <c r="U618" s="87">
        <v>389000</v>
      </c>
      <c r="V618" s="87">
        <f t="shared" si="158"/>
        <v>462910</v>
      </c>
      <c r="W618" s="87">
        <v>280000</v>
      </c>
      <c r="X618" s="87">
        <f t="shared" si="159"/>
        <v>333200</v>
      </c>
      <c r="Y618" s="87"/>
      <c r="Z618" s="87">
        <f t="shared" si="168"/>
        <v>0</v>
      </c>
      <c r="AA618" s="87"/>
      <c r="AB618" s="87">
        <f t="shared" si="160"/>
        <v>0</v>
      </c>
      <c r="AC618" s="87">
        <v>380000</v>
      </c>
      <c r="AD618" s="87">
        <f t="shared" si="161"/>
        <v>452200</v>
      </c>
      <c r="AE618" s="89">
        <v>132000</v>
      </c>
      <c r="AF618" s="90">
        <f t="shared" si="162"/>
        <v>157080</v>
      </c>
      <c r="AG618" s="90">
        <v>427900</v>
      </c>
      <c r="AH618" s="90">
        <f t="shared" si="163"/>
        <v>509201</v>
      </c>
      <c r="AI618" s="90">
        <v>308000</v>
      </c>
      <c r="AJ618" s="90">
        <f t="shared" si="164"/>
        <v>366520</v>
      </c>
      <c r="AK618" s="90"/>
      <c r="AL618" s="90">
        <f t="shared" si="165"/>
        <v>0</v>
      </c>
      <c r="AM618" s="90"/>
      <c r="AN618" s="90">
        <f t="shared" si="166"/>
        <v>0</v>
      </c>
      <c r="AO618" s="90">
        <v>418000</v>
      </c>
      <c r="AP618" s="91">
        <f t="shared" si="167"/>
        <v>497420</v>
      </c>
      <c r="AQ618" s="92">
        <f t="shared" si="121"/>
        <v>96778.39172297901</v>
      </c>
      <c r="AR618" s="93">
        <f t="shared" si="122"/>
        <v>115166.28615034501</v>
      </c>
      <c r="AS618" s="94">
        <f t="shared" si="123"/>
        <v>290891.32263247162</v>
      </c>
      <c r="AT618" s="94">
        <f t="shared" si="124"/>
        <v>346160.67393264122</v>
      </c>
      <c r="AU618" s="94">
        <f t="shared" si="125"/>
        <v>246285.71349333334</v>
      </c>
      <c r="AV618" s="94">
        <f t="shared" si="126"/>
        <v>293079.99905706669</v>
      </c>
      <c r="AW618" s="94">
        <f t="shared" si="127"/>
        <v>17.375360000000001</v>
      </c>
      <c r="AX618" s="94">
        <f t="shared" si="128"/>
        <v>20.6766784</v>
      </c>
      <c r="AY618" s="94">
        <f t="shared" si="129"/>
        <v>14.144000000000002</v>
      </c>
      <c r="AZ618" s="94">
        <f t="shared" si="130"/>
        <v>16.83136</v>
      </c>
      <c r="BA618" s="94">
        <f t="shared" si="131"/>
        <v>399000</v>
      </c>
      <c r="BB618" s="95">
        <f t="shared" si="132"/>
        <v>474810</v>
      </c>
      <c r="BC618" s="23"/>
      <c r="BD618" s="96">
        <f t="shared" si="133"/>
        <v>71437</v>
      </c>
      <c r="BE618" s="96">
        <f t="shared" si="134"/>
        <v>131365</v>
      </c>
      <c r="BF618" s="96">
        <f t="shared" si="135"/>
        <v>223099</v>
      </c>
      <c r="BG618" s="96">
        <f t="shared" si="136"/>
        <v>17</v>
      </c>
      <c r="BH618" s="96">
        <f t="shared" si="137"/>
        <v>14</v>
      </c>
      <c r="BI618" s="96">
        <f t="shared" si="138"/>
        <v>398095</v>
      </c>
      <c r="BJ618" s="97">
        <f t="shared" si="139"/>
        <v>96778</v>
      </c>
      <c r="BK618" s="96">
        <f t="shared" si="140"/>
        <v>290891</v>
      </c>
      <c r="BL618" s="96">
        <f t="shared" si="141"/>
        <v>246286</v>
      </c>
      <c r="BM618" s="96">
        <f t="shared" si="142"/>
        <v>17</v>
      </c>
      <c r="BN618" s="96">
        <f t="shared" si="143"/>
        <v>14</v>
      </c>
      <c r="BO618" s="96">
        <f t="shared" si="144"/>
        <v>399000</v>
      </c>
      <c r="BP618" s="97">
        <f t="shared" si="145"/>
        <v>126000</v>
      </c>
      <c r="BQ618" s="96">
        <f t="shared" si="146"/>
        <v>408450</v>
      </c>
      <c r="BR618" s="96">
        <f t="shared" si="147"/>
        <v>246286</v>
      </c>
      <c r="BS618" s="96">
        <f t="shared" si="148"/>
        <v>0</v>
      </c>
      <c r="BT618" s="96">
        <f t="shared" si="149"/>
        <v>0</v>
      </c>
      <c r="BU618" s="98">
        <f t="shared" si="150"/>
        <v>399000</v>
      </c>
      <c r="BV618" s="77">
        <f t="shared" si="151"/>
        <v>1179736</v>
      </c>
      <c r="BW618" s="9"/>
      <c r="BX618" s="9"/>
      <c r="BY618" s="9"/>
      <c r="BZ618" s="9"/>
      <c r="CA618" s="9"/>
      <c r="CB618" s="9"/>
      <c r="CC618" s="9"/>
      <c r="CD618" s="9"/>
      <c r="CE618" s="9"/>
      <c r="CF618" s="9"/>
      <c r="CG618" s="9"/>
      <c r="CH618" s="9"/>
      <c r="CI618" s="9"/>
      <c r="CJ618" s="9"/>
      <c r="CK618" s="9"/>
      <c r="CL618" s="9"/>
      <c r="CM618" s="9"/>
      <c r="CN618" s="9"/>
      <c r="CO618" s="9"/>
      <c r="CP618" s="9"/>
    </row>
    <row r="619" spans="1:94" ht="20.25" hidden="1" customHeight="1" x14ac:dyDescent="0.35">
      <c r="A619" s="79">
        <v>597</v>
      </c>
      <c r="B619" s="79" t="s">
        <v>35</v>
      </c>
      <c r="C619" s="80" t="s">
        <v>417</v>
      </c>
      <c r="D619" s="80" t="str">
        <f t="shared" si="119"/>
        <v>MANO DE OBRA|GUAYA VELOCIMETRO</v>
      </c>
      <c r="E619" s="81" t="s">
        <v>10</v>
      </c>
      <c r="F619" s="82">
        <v>1</v>
      </c>
      <c r="G619" s="83">
        <v>179203.03743462899</v>
      </c>
      <c r="H619" s="84">
        <f t="shared" si="152"/>
        <v>213251.61454720848</v>
      </c>
      <c r="I619" s="84">
        <v>179203.03743462899</v>
      </c>
      <c r="J619" s="84">
        <f t="shared" si="153"/>
        <v>213251.61454720848</v>
      </c>
      <c r="K619" s="84">
        <v>0.91392000000000007</v>
      </c>
      <c r="L619" s="84">
        <f t="shared" si="154"/>
        <v>1.0875648</v>
      </c>
      <c r="M619" s="84">
        <v>14.633599999999999</v>
      </c>
      <c r="N619" s="84">
        <f t="shared" si="155"/>
        <v>17.413983999999999</v>
      </c>
      <c r="O619" s="84">
        <v>10.88</v>
      </c>
      <c r="P619" s="84">
        <f t="shared" si="156"/>
        <v>12.9472</v>
      </c>
      <c r="Q619" s="84"/>
      <c r="R619" s="84">
        <f t="shared" si="120"/>
        <v>0</v>
      </c>
      <c r="S619" s="86">
        <v>132000</v>
      </c>
      <c r="T619" s="87">
        <f t="shared" si="157"/>
        <v>157080</v>
      </c>
      <c r="U619" s="87">
        <v>132000</v>
      </c>
      <c r="V619" s="87">
        <f t="shared" si="158"/>
        <v>157080</v>
      </c>
      <c r="W619" s="87">
        <v>132000</v>
      </c>
      <c r="X619" s="87">
        <f t="shared" si="159"/>
        <v>157080</v>
      </c>
      <c r="Y619" s="88">
        <v>132000</v>
      </c>
      <c r="Z619" s="87">
        <f t="shared" si="168"/>
        <v>157080</v>
      </c>
      <c r="AA619" s="87">
        <v>132000</v>
      </c>
      <c r="AB619" s="87">
        <f t="shared" si="160"/>
        <v>157080</v>
      </c>
      <c r="AC619" s="87">
        <v>132000</v>
      </c>
      <c r="AD619" s="87">
        <f t="shared" si="161"/>
        <v>157080</v>
      </c>
      <c r="AE619" s="89">
        <v>145200</v>
      </c>
      <c r="AF619" s="90">
        <f t="shared" si="162"/>
        <v>172788</v>
      </c>
      <c r="AG619" s="90">
        <v>145200</v>
      </c>
      <c r="AH619" s="90">
        <f t="shared" si="163"/>
        <v>172788</v>
      </c>
      <c r="AI619" s="90">
        <v>145200</v>
      </c>
      <c r="AJ619" s="90">
        <f t="shared" si="164"/>
        <v>172788</v>
      </c>
      <c r="AK619" s="90">
        <v>145200</v>
      </c>
      <c r="AL619" s="90">
        <f t="shared" si="165"/>
        <v>172788</v>
      </c>
      <c r="AM619" s="90">
        <v>145200</v>
      </c>
      <c r="AN619" s="90">
        <f t="shared" si="166"/>
        <v>172788</v>
      </c>
      <c r="AO619" s="90">
        <v>145200</v>
      </c>
      <c r="AP619" s="91">
        <f t="shared" si="167"/>
        <v>172788</v>
      </c>
      <c r="AQ619" s="92">
        <f t="shared" si="121"/>
        <v>152134.345811543</v>
      </c>
      <c r="AR619" s="93">
        <f t="shared" si="122"/>
        <v>181039.87151573616</v>
      </c>
      <c r="AS619" s="94">
        <f t="shared" si="123"/>
        <v>152134.345811543</v>
      </c>
      <c r="AT619" s="94">
        <f t="shared" si="124"/>
        <v>181039.87151573616</v>
      </c>
      <c r="AU619" s="94">
        <f t="shared" si="125"/>
        <v>92400.304639999988</v>
      </c>
      <c r="AV619" s="94">
        <f t="shared" si="126"/>
        <v>109956.36252159998</v>
      </c>
      <c r="AW619" s="94">
        <f t="shared" si="127"/>
        <v>92404.877866666662</v>
      </c>
      <c r="AX619" s="94">
        <f t="shared" si="128"/>
        <v>109961.80466133333</v>
      </c>
      <c r="AY619" s="94">
        <f t="shared" si="129"/>
        <v>92403.626666666663</v>
      </c>
      <c r="AZ619" s="94">
        <f t="shared" si="130"/>
        <v>109960.31573333332</v>
      </c>
      <c r="BA619" s="94">
        <f t="shared" si="131"/>
        <v>138600</v>
      </c>
      <c r="BB619" s="95">
        <f t="shared" si="132"/>
        <v>164934</v>
      </c>
      <c r="BC619" s="23"/>
      <c r="BD619" s="96">
        <f t="shared" si="133"/>
        <v>149678</v>
      </c>
      <c r="BE619" s="96">
        <f t="shared" si="134"/>
        <v>149678</v>
      </c>
      <c r="BF619" s="96">
        <f t="shared" si="135"/>
        <v>3</v>
      </c>
      <c r="BG619" s="96">
        <f t="shared" si="136"/>
        <v>44</v>
      </c>
      <c r="BH619" s="96">
        <f t="shared" si="137"/>
        <v>33</v>
      </c>
      <c r="BI619" s="96">
        <f t="shared" si="138"/>
        <v>138286</v>
      </c>
      <c r="BJ619" s="97">
        <f t="shared" si="139"/>
        <v>152134</v>
      </c>
      <c r="BK619" s="96">
        <f t="shared" si="140"/>
        <v>152134</v>
      </c>
      <c r="BL619" s="96">
        <f t="shared" si="141"/>
        <v>92400</v>
      </c>
      <c r="BM619" s="96">
        <f t="shared" si="142"/>
        <v>92405</v>
      </c>
      <c r="BN619" s="96">
        <f t="shared" si="143"/>
        <v>92404</v>
      </c>
      <c r="BO619" s="96">
        <f t="shared" si="144"/>
        <v>138600</v>
      </c>
      <c r="BP619" s="97">
        <f t="shared" si="145"/>
        <v>152134</v>
      </c>
      <c r="BQ619" s="96">
        <f t="shared" si="146"/>
        <v>152134</v>
      </c>
      <c r="BR619" s="96">
        <f t="shared" si="147"/>
        <v>138600</v>
      </c>
      <c r="BS619" s="96">
        <f t="shared" si="148"/>
        <v>138600</v>
      </c>
      <c r="BT619" s="96">
        <f t="shared" si="149"/>
        <v>138600</v>
      </c>
      <c r="BU619" s="98">
        <f t="shared" si="150"/>
        <v>138600</v>
      </c>
      <c r="BV619" s="77">
        <f t="shared" si="151"/>
        <v>858668</v>
      </c>
      <c r="BW619" s="9"/>
      <c r="BX619" s="9"/>
      <c r="BY619" s="9"/>
      <c r="BZ619" s="9"/>
      <c r="CA619" s="9"/>
      <c r="CB619" s="9"/>
      <c r="CC619" s="9"/>
      <c r="CD619" s="9"/>
      <c r="CE619" s="9"/>
      <c r="CF619" s="9"/>
      <c r="CG619" s="9"/>
      <c r="CH619" s="9"/>
      <c r="CI619" s="9"/>
      <c r="CJ619" s="9"/>
      <c r="CK619" s="9"/>
      <c r="CL619" s="9"/>
      <c r="CM619" s="9"/>
      <c r="CN619" s="9"/>
      <c r="CO619" s="9"/>
      <c r="CP619" s="9"/>
    </row>
    <row r="620" spans="1:94" ht="20.25" hidden="1" customHeight="1" x14ac:dyDescent="0.35">
      <c r="A620" s="99">
        <v>598</v>
      </c>
      <c r="B620" s="99" t="s">
        <v>21</v>
      </c>
      <c r="C620" s="80" t="s">
        <v>417</v>
      </c>
      <c r="D620" s="80" t="str">
        <f t="shared" si="119"/>
        <v>REPUESTOS|GUAYA VELOCIMETRO</v>
      </c>
      <c r="E620" s="81" t="s">
        <v>84</v>
      </c>
      <c r="F620" s="82">
        <v>1</v>
      </c>
      <c r="G620" s="83">
        <v>55629.532321155995</v>
      </c>
      <c r="H620" s="84">
        <f t="shared" si="152"/>
        <v>66199.143462175634</v>
      </c>
      <c r="I620" s="84">
        <v>75806.412632780994</v>
      </c>
      <c r="J620" s="84">
        <f t="shared" si="153"/>
        <v>90209.631033009384</v>
      </c>
      <c r="K620" s="84">
        <v>142628.57472</v>
      </c>
      <c r="L620" s="84">
        <f t="shared" si="154"/>
        <v>169728.00391679999</v>
      </c>
      <c r="M620" s="84">
        <v>19.203199999999999</v>
      </c>
      <c r="N620" s="84">
        <f t="shared" si="155"/>
        <v>22.851807999999998</v>
      </c>
      <c r="O620" s="84">
        <v>14.144000000000002</v>
      </c>
      <c r="P620" s="84">
        <f t="shared" si="156"/>
        <v>16.83136</v>
      </c>
      <c r="Q620" s="84"/>
      <c r="R620" s="84">
        <f t="shared" si="120"/>
        <v>0</v>
      </c>
      <c r="S620" s="86">
        <v>203000</v>
      </c>
      <c r="T620" s="87">
        <f t="shared" si="157"/>
        <v>241570</v>
      </c>
      <c r="U620" s="87">
        <v>878500</v>
      </c>
      <c r="V620" s="87">
        <f t="shared" si="158"/>
        <v>1045415</v>
      </c>
      <c r="W620" s="87">
        <v>380000</v>
      </c>
      <c r="X620" s="87">
        <f t="shared" si="159"/>
        <v>452200</v>
      </c>
      <c r="Y620" s="88">
        <v>250000</v>
      </c>
      <c r="Z620" s="87">
        <f t="shared" si="168"/>
        <v>297500</v>
      </c>
      <c r="AA620" s="87"/>
      <c r="AB620" s="87">
        <f t="shared" si="160"/>
        <v>0</v>
      </c>
      <c r="AC620" s="87">
        <v>1550000</v>
      </c>
      <c r="AD620" s="87">
        <f t="shared" si="161"/>
        <v>1844500</v>
      </c>
      <c r="AE620" s="89">
        <v>223300</v>
      </c>
      <c r="AF620" s="90">
        <f t="shared" si="162"/>
        <v>265727</v>
      </c>
      <c r="AG620" s="90">
        <v>966400</v>
      </c>
      <c r="AH620" s="90">
        <f t="shared" si="163"/>
        <v>1150016</v>
      </c>
      <c r="AI620" s="90">
        <v>418000</v>
      </c>
      <c r="AJ620" s="90">
        <f t="shared" si="164"/>
        <v>497420</v>
      </c>
      <c r="AK620" s="90">
        <v>275000</v>
      </c>
      <c r="AL620" s="90">
        <f t="shared" si="165"/>
        <v>327250</v>
      </c>
      <c r="AM620" s="90"/>
      <c r="AN620" s="90">
        <f t="shared" si="166"/>
        <v>0</v>
      </c>
      <c r="AO620" s="90">
        <v>1705000</v>
      </c>
      <c r="AP620" s="91">
        <f t="shared" si="167"/>
        <v>2028950</v>
      </c>
      <c r="AQ620" s="92">
        <f t="shared" si="121"/>
        <v>160643.17744038533</v>
      </c>
      <c r="AR620" s="93">
        <f t="shared" si="122"/>
        <v>191165.38115405853</v>
      </c>
      <c r="AS620" s="94">
        <f t="shared" si="123"/>
        <v>640235.47087759373</v>
      </c>
      <c r="AT620" s="94">
        <f t="shared" si="124"/>
        <v>761880.21034433646</v>
      </c>
      <c r="AU620" s="94">
        <f t="shared" si="125"/>
        <v>313542.85824000003</v>
      </c>
      <c r="AV620" s="94">
        <f t="shared" si="126"/>
        <v>373116.00130560005</v>
      </c>
      <c r="AW620" s="94">
        <f t="shared" si="127"/>
        <v>175006.40106666667</v>
      </c>
      <c r="AX620" s="94">
        <f t="shared" si="128"/>
        <v>208257.61726933334</v>
      </c>
      <c r="AY620" s="94">
        <f t="shared" si="129"/>
        <v>14.144000000000002</v>
      </c>
      <c r="AZ620" s="94">
        <f t="shared" si="130"/>
        <v>16.83136</v>
      </c>
      <c r="BA620" s="94">
        <f t="shared" si="131"/>
        <v>1627500</v>
      </c>
      <c r="BB620" s="95">
        <f t="shared" si="132"/>
        <v>1936725</v>
      </c>
      <c r="BC620" s="23"/>
      <c r="BD620" s="96">
        <f t="shared" si="133"/>
        <v>109567</v>
      </c>
      <c r="BE620" s="96">
        <f t="shared" si="134"/>
        <v>195254</v>
      </c>
      <c r="BF620" s="96">
        <f t="shared" si="135"/>
        <v>249270</v>
      </c>
      <c r="BG620" s="96">
        <f t="shared" si="136"/>
        <v>58</v>
      </c>
      <c r="BH620" s="96">
        <f t="shared" si="137"/>
        <v>14</v>
      </c>
      <c r="BI620" s="96">
        <f t="shared" si="138"/>
        <v>1623810</v>
      </c>
      <c r="BJ620" s="97">
        <f t="shared" si="139"/>
        <v>160643</v>
      </c>
      <c r="BK620" s="96">
        <f t="shared" si="140"/>
        <v>640235</v>
      </c>
      <c r="BL620" s="96">
        <f t="shared" si="141"/>
        <v>313543</v>
      </c>
      <c r="BM620" s="96">
        <f t="shared" si="142"/>
        <v>175006</v>
      </c>
      <c r="BN620" s="96">
        <f t="shared" si="143"/>
        <v>14</v>
      </c>
      <c r="BO620" s="96">
        <f t="shared" si="144"/>
        <v>1627500</v>
      </c>
      <c r="BP620" s="97">
        <f t="shared" si="145"/>
        <v>213150</v>
      </c>
      <c r="BQ620" s="96">
        <f t="shared" si="146"/>
        <v>922450</v>
      </c>
      <c r="BR620" s="96">
        <f t="shared" si="147"/>
        <v>399000</v>
      </c>
      <c r="BS620" s="96">
        <f t="shared" si="148"/>
        <v>262500</v>
      </c>
      <c r="BT620" s="96">
        <f t="shared" si="149"/>
        <v>0</v>
      </c>
      <c r="BU620" s="98">
        <f t="shared" si="150"/>
        <v>1627500</v>
      </c>
      <c r="BV620" s="77">
        <f t="shared" si="151"/>
        <v>3424600</v>
      </c>
      <c r="BW620" s="9"/>
      <c r="BX620" s="9"/>
      <c r="BY620" s="9"/>
      <c r="BZ620" s="9"/>
      <c r="CA620" s="9"/>
      <c r="CB620" s="9"/>
      <c r="CC620" s="9"/>
      <c r="CD620" s="9"/>
      <c r="CE620" s="9"/>
      <c r="CF620" s="9"/>
      <c r="CG620" s="9"/>
      <c r="CH620" s="9"/>
      <c r="CI620" s="9"/>
      <c r="CJ620" s="9"/>
      <c r="CK620" s="9"/>
      <c r="CL620" s="9"/>
      <c r="CM620" s="9"/>
      <c r="CN620" s="9"/>
      <c r="CO620" s="9"/>
      <c r="CP620" s="9"/>
    </row>
    <row r="621" spans="1:94" ht="20.25" hidden="1" customHeight="1" x14ac:dyDescent="0.35">
      <c r="A621" s="79">
        <v>599</v>
      </c>
      <c r="B621" s="79" t="s">
        <v>35</v>
      </c>
      <c r="C621" s="80" t="s">
        <v>418</v>
      </c>
      <c r="D621" s="80" t="str">
        <f t="shared" si="119"/>
        <v>MANO DE OBRA|GUIAS VALVULA</v>
      </c>
      <c r="E621" s="81" t="s">
        <v>10</v>
      </c>
      <c r="F621" s="82">
        <v>1</v>
      </c>
      <c r="G621" s="83">
        <v>1256479.7415344371</v>
      </c>
      <c r="H621" s="84">
        <f t="shared" si="152"/>
        <v>1495210.89242598</v>
      </c>
      <c r="I621" s="84">
        <v>1256479.7415344371</v>
      </c>
      <c r="J621" s="84">
        <f t="shared" si="153"/>
        <v>1495210.89242598</v>
      </c>
      <c r="K621" s="84">
        <v>0.91392000000000007</v>
      </c>
      <c r="L621" s="84">
        <f t="shared" si="154"/>
        <v>1.0875648</v>
      </c>
      <c r="M621" s="84">
        <v>14.633599999999999</v>
      </c>
      <c r="N621" s="84">
        <f t="shared" si="155"/>
        <v>17.413983999999999</v>
      </c>
      <c r="O621" s="84">
        <v>10.88</v>
      </c>
      <c r="P621" s="84">
        <f t="shared" si="156"/>
        <v>12.9472</v>
      </c>
      <c r="Q621" s="84"/>
      <c r="R621" s="84">
        <f t="shared" si="120"/>
        <v>0</v>
      </c>
      <c r="S621" s="86">
        <v>350000</v>
      </c>
      <c r="T621" s="87">
        <f t="shared" si="157"/>
        <v>416500</v>
      </c>
      <c r="U621" s="87">
        <v>350000</v>
      </c>
      <c r="V621" s="87">
        <f t="shared" si="158"/>
        <v>416500</v>
      </c>
      <c r="W621" s="87">
        <v>350000</v>
      </c>
      <c r="X621" s="87">
        <f t="shared" si="159"/>
        <v>416500</v>
      </c>
      <c r="Y621" s="88">
        <v>350000</v>
      </c>
      <c r="Z621" s="87">
        <f t="shared" si="168"/>
        <v>416500</v>
      </c>
      <c r="AA621" s="87">
        <v>350000</v>
      </c>
      <c r="AB621" s="87">
        <f t="shared" si="160"/>
        <v>416500</v>
      </c>
      <c r="AC621" s="87">
        <v>350000</v>
      </c>
      <c r="AD621" s="87">
        <f t="shared" si="161"/>
        <v>416500</v>
      </c>
      <c r="AE621" s="89">
        <v>385000</v>
      </c>
      <c r="AF621" s="90">
        <f t="shared" si="162"/>
        <v>458150</v>
      </c>
      <c r="AG621" s="90">
        <v>385000</v>
      </c>
      <c r="AH621" s="90">
        <f t="shared" si="163"/>
        <v>458150</v>
      </c>
      <c r="AI621" s="90">
        <v>385000</v>
      </c>
      <c r="AJ621" s="90">
        <f t="shared" si="164"/>
        <v>458150</v>
      </c>
      <c r="AK621" s="90">
        <v>385000</v>
      </c>
      <c r="AL621" s="90">
        <f t="shared" si="165"/>
        <v>458150</v>
      </c>
      <c r="AM621" s="90">
        <v>385000</v>
      </c>
      <c r="AN621" s="90">
        <f t="shared" si="166"/>
        <v>458150</v>
      </c>
      <c r="AO621" s="90">
        <v>385000</v>
      </c>
      <c r="AP621" s="91">
        <f t="shared" si="167"/>
        <v>458150</v>
      </c>
      <c r="AQ621" s="92">
        <f t="shared" si="121"/>
        <v>663826.58051147906</v>
      </c>
      <c r="AR621" s="93">
        <f t="shared" si="122"/>
        <v>789953.63080866006</v>
      </c>
      <c r="AS621" s="94">
        <f t="shared" si="123"/>
        <v>663826.58051147906</v>
      </c>
      <c r="AT621" s="94">
        <f t="shared" si="124"/>
        <v>789953.63080866006</v>
      </c>
      <c r="AU621" s="94">
        <f t="shared" si="125"/>
        <v>245000.30463999999</v>
      </c>
      <c r="AV621" s="94">
        <f t="shared" si="126"/>
        <v>291550.36252159998</v>
      </c>
      <c r="AW621" s="94">
        <f t="shared" si="127"/>
        <v>245004.87786666668</v>
      </c>
      <c r="AX621" s="94">
        <f t="shared" si="128"/>
        <v>291555.80466133333</v>
      </c>
      <c r="AY621" s="94">
        <f t="shared" si="129"/>
        <v>245003.62666666668</v>
      </c>
      <c r="AZ621" s="94">
        <f t="shared" si="130"/>
        <v>291554.31573333335</v>
      </c>
      <c r="BA621" s="94">
        <f t="shared" si="131"/>
        <v>367500</v>
      </c>
      <c r="BB621" s="95">
        <f t="shared" si="132"/>
        <v>437325</v>
      </c>
      <c r="BC621" s="23"/>
      <c r="BD621" s="96">
        <f t="shared" si="133"/>
        <v>479968</v>
      </c>
      <c r="BE621" s="96">
        <f t="shared" si="134"/>
        <v>479968</v>
      </c>
      <c r="BF621" s="96">
        <f t="shared" si="135"/>
        <v>3</v>
      </c>
      <c r="BG621" s="96">
        <f t="shared" si="136"/>
        <v>44</v>
      </c>
      <c r="BH621" s="96">
        <f t="shared" si="137"/>
        <v>33</v>
      </c>
      <c r="BI621" s="96">
        <f t="shared" si="138"/>
        <v>366667</v>
      </c>
      <c r="BJ621" s="97">
        <f t="shared" si="139"/>
        <v>663827</v>
      </c>
      <c r="BK621" s="96">
        <f t="shared" si="140"/>
        <v>663827</v>
      </c>
      <c r="BL621" s="96">
        <f t="shared" si="141"/>
        <v>245000</v>
      </c>
      <c r="BM621" s="96">
        <f t="shared" si="142"/>
        <v>245005</v>
      </c>
      <c r="BN621" s="96">
        <f t="shared" si="143"/>
        <v>245004</v>
      </c>
      <c r="BO621" s="96">
        <f t="shared" si="144"/>
        <v>367500</v>
      </c>
      <c r="BP621" s="97">
        <f t="shared" si="145"/>
        <v>367500</v>
      </c>
      <c r="BQ621" s="96">
        <f t="shared" si="146"/>
        <v>367500</v>
      </c>
      <c r="BR621" s="96">
        <f t="shared" si="147"/>
        <v>367500</v>
      </c>
      <c r="BS621" s="96">
        <f t="shared" si="148"/>
        <v>367500</v>
      </c>
      <c r="BT621" s="96">
        <f t="shared" si="149"/>
        <v>367500</v>
      </c>
      <c r="BU621" s="98">
        <f t="shared" si="150"/>
        <v>367500</v>
      </c>
      <c r="BV621" s="77">
        <f t="shared" si="151"/>
        <v>2205000</v>
      </c>
      <c r="BW621" s="9"/>
      <c r="BX621" s="9"/>
      <c r="BY621" s="9"/>
      <c r="BZ621" s="9"/>
      <c r="CA621" s="9"/>
      <c r="CB621" s="9"/>
      <c r="CC621" s="9"/>
      <c r="CD621" s="9"/>
      <c r="CE621" s="9"/>
      <c r="CF621" s="9"/>
      <c r="CG621" s="9"/>
      <c r="CH621" s="9"/>
      <c r="CI621" s="9"/>
      <c r="CJ621" s="9"/>
      <c r="CK621" s="9"/>
      <c r="CL621" s="9"/>
      <c r="CM621" s="9"/>
      <c r="CN621" s="9"/>
      <c r="CO621" s="9"/>
      <c r="CP621" s="9"/>
    </row>
    <row r="622" spans="1:94" ht="20.25" hidden="1" customHeight="1" x14ac:dyDescent="0.35">
      <c r="A622" s="99">
        <v>600</v>
      </c>
      <c r="B622" s="99" t="s">
        <v>21</v>
      </c>
      <c r="C622" s="80" t="s">
        <v>418</v>
      </c>
      <c r="D622" s="80" t="str">
        <f t="shared" si="119"/>
        <v>REPUESTOS|GUIAS VALVULA</v>
      </c>
      <c r="E622" s="81" t="s">
        <v>124</v>
      </c>
      <c r="F622" s="82">
        <v>1</v>
      </c>
      <c r="G622" s="83">
        <v>348322.44115768099</v>
      </c>
      <c r="H622" s="84">
        <f t="shared" si="152"/>
        <v>414503.70497764036</v>
      </c>
      <c r="I622" s="84">
        <v>508380.85513029998</v>
      </c>
      <c r="J622" s="84">
        <f t="shared" si="153"/>
        <v>604973.21760505694</v>
      </c>
      <c r="K622" s="84">
        <v>747154.28671999997</v>
      </c>
      <c r="L622" s="84">
        <f t="shared" si="154"/>
        <v>889113.60119679989</v>
      </c>
      <c r="M622" s="84">
        <v>19.203199999999999</v>
      </c>
      <c r="N622" s="84">
        <f t="shared" si="155"/>
        <v>22.851807999999998</v>
      </c>
      <c r="O622" s="84">
        <v>14.144000000000002</v>
      </c>
      <c r="P622" s="84">
        <f t="shared" si="156"/>
        <v>16.83136</v>
      </c>
      <c r="Q622" s="84"/>
      <c r="R622" s="84">
        <f t="shared" si="120"/>
        <v>0</v>
      </c>
      <c r="S622" s="86">
        <v>459600</v>
      </c>
      <c r="T622" s="87">
        <f t="shared" si="157"/>
        <v>546924</v>
      </c>
      <c r="U622" s="87">
        <v>875000</v>
      </c>
      <c r="V622" s="87">
        <f t="shared" si="158"/>
        <v>1041250</v>
      </c>
      <c r="W622" s="87">
        <v>360000</v>
      </c>
      <c r="X622" s="87">
        <f t="shared" si="159"/>
        <v>428400</v>
      </c>
      <c r="Y622" s="88">
        <v>350000</v>
      </c>
      <c r="Z622" s="87">
        <f t="shared" si="168"/>
        <v>416500</v>
      </c>
      <c r="AA622" s="87">
        <v>385000</v>
      </c>
      <c r="AB622" s="87">
        <f t="shared" si="160"/>
        <v>458150</v>
      </c>
      <c r="AC622" s="87">
        <v>130000</v>
      </c>
      <c r="AD622" s="87">
        <f t="shared" si="161"/>
        <v>154700</v>
      </c>
      <c r="AE622" s="89">
        <v>505600</v>
      </c>
      <c r="AF622" s="90">
        <f t="shared" si="162"/>
        <v>601664</v>
      </c>
      <c r="AG622" s="90">
        <v>962500</v>
      </c>
      <c r="AH622" s="90">
        <f t="shared" si="163"/>
        <v>1145375</v>
      </c>
      <c r="AI622" s="90">
        <v>396000</v>
      </c>
      <c r="AJ622" s="90">
        <f t="shared" si="164"/>
        <v>471240</v>
      </c>
      <c r="AK622" s="90">
        <v>385000</v>
      </c>
      <c r="AL622" s="90">
        <f t="shared" si="165"/>
        <v>458150</v>
      </c>
      <c r="AM622" s="90">
        <v>423500</v>
      </c>
      <c r="AN622" s="90">
        <f t="shared" si="166"/>
        <v>503965</v>
      </c>
      <c r="AO622" s="90">
        <v>143000</v>
      </c>
      <c r="AP622" s="91">
        <f t="shared" si="167"/>
        <v>170170</v>
      </c>
      <c r="AQ622" s="92">
        <f t="shared" si="121"/>
        <v>437840.81371922698</v>
      </c>
      <c r="AR622" s="93">
        <f t="shared" si="122"/>
        <v>521030.5683258801</v>
      </c>
      <c r="AS622" s="94">
        <f t="shared" si="123"/>
        <v>781960.28504343331</v>
      </c>
      <c r="AT622" s="94">
        <f t="shared" si="124"/>
        <v>930532.73920168565</v>
      </c>
      <c r="AU622" s="94">
        <f t="shared" si="125"/>
        <v>501051.42890666664</v>
      </c>
      <c r="AV622" s="94">
        <f t="shared" si="126"/>
        <v>596251.20039893326</v>
      </c>
      <c r="AW622" s="94">
        <f t="shared" si="127"/>
        <v>245006.40106666667</v>
      </c>
      <c r="AX622" s="94">
        <f t="shared" si="128"/>
        <v>291557.61726933334</v>
      </c>
      <c r="AY622" s="94">
        <f t="shared" si="129"/>
        <v>269504.71466666664</v>
      </c>
      <c r="AZ622" s="94">
        <f t="shared" si="130"/>
        <v>320710.6104533333</v>
      </c>
      <c r="BA622" s="94">
        <f t="shared" si="131"/>
        <v>136500</v>
      </c>
      <c r="BB622" s="95">
        <f t="shared" si="132"/>
        <v>162435</v>
      </c>
      <c r="BC622" s="23"/>
      <c r="BD622" s="96">
        <f t="shared" si="133"/>
        <v>427073</v>
      </c>
      <c r="BE622" s="96">
        <f t="shared" si="134"/>
        <v>723092</v>
      </c>
      <c r="BF622" s="96">
        <f t="shared" si="135"/>
        <v>451709</v>
      </c>
      <c r="BG622" s="96">
        <f t="shared" si="136"/>
        <v>58</v>
      </c>
      <c r="BH622" s="96">
        <f t="shared" si="137"/>
        <v>42</v>
      </c>
      <c r="BI622" s="96">
        <f t="shared" si="138"/>
        <v>136190</v>
      </c>
      <c r="BJ622" s="97">
        <f t="shared" si="139"/>
        <v>437841</v>
      </c>
      <c r="BK622" s="96">
        <f t="shared" si="140"/>
        <v>781960</v>
      </c>
      <c r="BL622" s="96">
        <f t="shared" si="141"/>
        <v>501051</v>
      </c>
      <c r="BM622" s="96">
        <f t="shared" si="142"/>
        <v>245006</v>
      </c>
      <c r="BN622" s="96">
        <f t="shared" si="143"/>
        <v>269505</v>
      </c>
      <c r="BO622" s="96">
        <f t="shared" si="144"/>
        <v>136500</v>
      </c>
      <c r="BP622" s="97">
        <f t="shared" si="145"/>
        <v>437841</v>
      </c>
      <c r="BQ622" s="96">
        <f t="shared" si="146"/>
        <v>781960</v>
      </c>
      <c r="BR622" s="96">
        <f t="shared" si="147"/>
        <v>378000</v>
      </c>
      <c r="BS622" s="96">
        <f t="shared" si="148"/>
        <v>367500</v>
      </c>
      <c r="BT622" s="96">
        <f t="shared" si="149"/>
        <v>404250</v>
      </c>
      <c r="BU622" s="98">
        <f t="shared" si="150"/>
        <v>136500</v>
      </c>
      <c r="BV622" s="77">
        <f t="shared" si="151"/>
        <v>2506051</v>
      </c>
      <c r="BW622" s="9"/>
      <c r="BX622" s="9"/>
      <c r="BY622" s="9"/>
      <c r="BZ622" s="9"/>
      <c r="CA622" s="9"/>
      <c r="CB622" s="9"/>
      <c r="CC622" s="9"/>
      <c r="CD622" s="9"/>
      <c r="CE622" s="9"/>
      <c r="CF622" s="9"/>
      <c r="CG622" s="9"/>
      <c r="CH622" s="9"/>
      <c r="CI622" s="9"/>
      <c r="CJ622" s="9"/>
      <c r="CK622" s="9"/>
      <c r="CL622" s="9"/>
      <c r="CM622" s="9"/>
      <c r="CN622" s="9"/>
      <c r="CO622" s="9"/>
      <c r="CP622" s="9"/>
    </row>
    <row r="623" spans="1:94" ht="20.25" hidden="1" customHeight="1" x14ac:dyDescent="0.35">
      <c r="A623" s="79">
        <v>601</v>
      </c>
      <c r="B623" s="79" t="s">
        <v>35</v>
      </c>
      <c r="C623" s="80" t="s">
        <v>419</v>
      </c>
      <c r="D623" s="80" t="str">
        <f t="shared" si="119"/>
        <v>MANO DE OBRA|GUIAS VALVULA ADMISION</v>
      </c>
      <c r="E623" s="81" t="s">
        <v>10</v>
      </c>
      <c r="F623" s="82">
        <v>1</v>
      </c>
      <c r="G623" s="83">
        <v>1256479.7415344371</v>
      </c>
      <c r="H623" s="84">
        <f t="shared" si="152"/>
        <v>1495210.89242598</v>
      </c>
      <c r="I623" s="84">
        <v>1256479.7415344371</v>
      </c>
      <c r="J623" s="84">
        <f t="shared" si="153"/>
        <v>1495210.89242598</v>
      </c>
      <c r="K623" s="84">
        <v>0.91392000000000007</v>
      </c>
      <c r="L623" s="84">
        <f t="shared" si="154"/>
        <v>1.0875648</v>
      </c>
      <c r="M623" s="84">
        <v>14.633599999999999</v>
      </c>
      <c r="N623" s="84">
        <f t="shared" si="155"/>
        <v>17.413983999999999</v>
      </c>
      <c r="O623" s="84">
        <v>10.88</v>
      </c>
      <c r="P623" s="84">
        <f t="shared" si="156"/>
        <v>12.9472</v>
      </c>
      <c r="Q623" s="84"/>
      <c r="R623" s="84">
        <f t="shared" si="120"/>
        <v>0</v>
      </c>
      <c r="S623" s="86">
        <v>525000</v>
      </c>
      <c r="T623" s="87">
        <f t="shared" si="157"/>
        <v>624750</v>
      </c>
      <c r="U623" s="87">
        <v>525000</v>
      </c>
      <c r="V623" s="87">
        <f t="shared" si="158"/>
        <v>624750</v>
      </c>
      <c r="W623" s="87">
        <v>525000</v>
      </c>
      <c r="X623" s="87">
        <f t="shared" si="159"/>
        <v>624750</v>
      </c>
      <c r="Y623" s="88">
        <v>525000</v>
      </c>
      <c r="Z623" s="87">
        <f t="shared" si="168"/>
        <v>624750</v>
      </c>
      <c r="AA623" s="87">
        <v>525000</v>
      </c>
      <c r="AB623" s="87">
        <f t="shared" si="160"/>
        <v>624750</v>
      </c>
      <c r="AC623" s="87">
        <v>525000</v>
      </c>
      <c r="AD623" s="87">
        <f t="shared" si="161"/>
        <v>624750</v>
      </c>
      <c r="AE623" s="89">
        <v>577500</v>
      </c>
      <c r="AF623" s="90">
        <f t="shared" si="162"/>
        <v>687225</v>
      </c>
      <c r="AG623" s="90">
        <v>577500</v>
      </c>
      <c r="AH623" s="90">
        <f t="shared" si="163"/>
        <v>687225</v>
      </c>
      <c r="AI623" s="90">
        <v>577500</v>
      </c>
      <c r="AJ623" s="90">
        <f t="shared" si="164"/>
        <v>687225</v>
      </c>
      <c r="AK623" s="90">
        <v>577500</v>
      </c>
      <c r="AL623" s="90">
        <f t="shared" si="165"/>
        <v>687225</v>
      </c>
      <c r="AM623" s="90">
        <v>577500</v>
      </c>
      <c r="AN623" s="90">
        <f t="shared" si="166"/>
        <v>687225</v>
      </c>
      <c r="AO623" s="90">
        <v>577500</v>
      </c>
      <c r="AP623" s="91">
        <f t="shared" si="167"/>
        <v>687225</v>
      </c>
      <c r="AQ623" s="92">
        <f t="shared" si="121"/>
        <v>786326.58051147906</v>
      </c>
      <c r="AR623" s="93">
        <f t="shared" si="122"/>
        <v>935728.63080866006</v>
      </c>
      <c r="AS623" s="94">
        <f t="shared" si="123"/>
        <v>786326.58051147906</v>
      </c>
      <c r="AT623" s="94">
        <f t="shared" si="124"/>
        <v>935728.63080866006</v>
      </c>
      <c r="AU623" s="94">
        <f t="shared" si="125"/>
        <v>367500.30463999999</v>
      </c>
      <c r="AV623" s="94">
        <f t="shared" si="126"/>
        <v>437325.36252159998</v>
      </c>
      <c r="AW623" s="94">
        <f t="shared" si="127"/>
        <v>367504.87786666659</v>
      </c>
      <c r="AX623" s="94">
        <f t="shared" si="128"/>
        <v>437330.80466133321</v>
      </c>
      <c r="AY623" s="94">
        <f t="shared" si="129"/>
        <v>367503.62666666665</v>
      </c>
      <c r="AZ623" s="94">
        <f t="shared" si="130"/>
        <v>437329.31573333329</v>
      </c>
      <c r="BA623" s="94">
        <f t="shared" si="131"/>
        <v>551250</v>
      </c>
      <c r="BB623" s="95">
        <f t="shared" si="132"/>
        <v>655987.5</v>
      </c>
      <c r="BC623" s="23"/>
      <c r="BD623" s="96">
        <f t="shared" si="133"/>
        <v>676859</v>
      </c>
      <c r="BE623" s="96">
        <f t="shared" si="134"/>
        <v>676859</v>
      </c>
      <c r="BF623" s="96">
        <f t="shared" si="135"/>
        <v>3</v>
      </c>
      <c r="BG623" s="96">
        <f t="shared" si="136"/>
        <v>44</v>
      </c>
      <c r="BH623" s="96">
        <f t="shared" si="137"/>
        <v>33</v>
      </c>
      <c r="BI623" s="96">
        <f t="shared" si="138"/>
        <v>550000</v>
      </c>
      <c r="BJ623" s="97">
        <f t="shared" si="139"/>
        <v>786327</v>
      </c>
      <c r="BK623" s="96">
        <f t="shared" si="140"/>
        <v>786327</v>
      </c>
      <c r="BL623" s="96">
        <f t="shared" si="141"/>
        <v>367500</v>
      </c>
      <c r="BM623" s="96">
        <f t="shared" si="142"/>
        <v>367505</v>
      </c>
      <c r="BN623" s="96">
        <f t="shared" si="143"/>
        <v>367504</v>
      </c>
      <c r="BO623" s="96">
        <f t="shared" si="144"/>
        <v>551250</v>
      </c>
      <c r="BP623" s="97">
        <f t="shared" si="145"/>
        <v>551250</v>
      </c>
      <c r="BQ623" s="96">
        <f t="shared" si="146"/>
        <v>551250</v>
      </c>
      <c r="BR623" s="96">
        <f t="shared" si="147"/>
        <v>551250</v>
      </c>
      <c r="BS623" s="96">
        <f t="shared" si="148"/>
        <v>551250</v>
      </c>
      <c r="BT623" s="96">
        <f t="shared" si="149"/>
        <v>551250</v>
      </c>
      <c r="BU623" s="98">
        <f t="shared" si="150"/>
        <v>551250</v>
      </c>
      <c r="BV623" s="77">
        <f t="shared" si="151"/>
        <v>3307500</v>
      </c>
      <c r="BW623" s="9"/>
      <c r="BX623" s="9"/>
      <c r="BY623" s="9"/>
      <c r="BZ623" s="9"/>
      <c r="CA623" s="9"/>
      <c r="CB623" s="9"/>
      <c r="CC623" s="9"/>
      <c r="CD623" s="9"/>
      <c r="CE623" s="9"/>
      <c r="CF623" s="9"/>
      <c r="CG623" s="9"/>
      <c r="CH623" s="9"/>
      <c r="CI623" s="9"/>
      <c r="CJ623" s="9"/>
      <c r="CK623" s="9"/>
      <c r="CL623" s="9"/>
      <c r="CM623" s="9"/>
      <c r="CN623" s="9"/>
      <c r="CO623" s="9"/>
      <c r="CP623" s="9"/>
    </row>
    <row r="624" spans="1:94" ht="20.25" hidden="1" customHeight="1" x14ac:dyDescent="0.35">
      <c r="A624" s="99">
        <v>602</v>
      </c>
      <c r="B624" s="99" t="s">
        <v>21</v>
      </c>
      <c r="C624" s="80" t="s">
        <v>419</v>
      </c>
      <c r="D624" s="80" t="str">
        <f t="shared" si="119"/>
        <v>REPUESTOS|GUIAS VALVULA ADMISION</v>
      </c>
      <c r="E624" s="81" t="s">
        <v>124</v>
      </c>
      <c r="F624" s="82">
        <v>1</v>
      </c>
      <c r="G624" s="83">
        <v>348322.44115768099</v>
      </c>
      <c r="H624" s="84">
        <f t="shared" si="152"/>
        <v>414503.70497764036</v>
      </c>
      <c r="I624" s="84">
        <v>508380.85513029998</v>
      </c>
      <c r="J624" s="84">
        <f t="shared" si="153"/>
        <v>604973.21760505694</v>
      </c>
      <c r="K624" s="84">
        <v>0.91392000000000007</v>
      </c>
      <c r="L624" s="84">
        <f t="shared" si="154"/>
        <v>1.0875648</v>
      </c>
      <c r="M624" s="84">
        <v>16.461440000000003</v>
      </c>
      <c r="N624" s="84">
        <f t="shared" si="155"/>
        <v>19.589113600000005</v>
      </c>
      <c r="O624" s="84">
        <v>14.144000000000002</v>
      </c>
      <c r="P624" s="84">
        <f t="shared" si="156"/>
        <v>16.83136</v>
      </c>
      <c r="Q624" s="84"/>
      <c r="R624" s="84">
        <f t="shared" si="120"/>
        <v>0</v>
      </c>
      <c r="S624" s="86">
        <v>189000</v>
      </c>
      <c r="T624" s="87">
        <f t="shared" si="157"/>
        <v>224910</v>
      </c>
      <c r="U624" s="87">
        <v>458000</v>
      </c>
      <c r="V624" s="87">
        <f t="shared" si="158"/>
        <v>545020</v>
      </c>
      <c r="W624" s="87">
        <v>380000</v>
      </c>
      <c r="X624" s="87">
        <f t="shared" si="159"/>
        <v>452200</v>
      </c>
      <c r="Y624" s="88">
        <v>320000</v>
      </c>
      <c r="Z624" s="87">
        <f t="shared" si="168"/>
        <v>380800</v>
      </c>
      <c r="AA624" s="87">
        <v>356000</v>
      </c>
      <c r="AB624" s="87">
        <f t="shared" si="160"/>
        <v>423640</v>
      </c>
      <c r="AC624" s="87">
        <v>500000</v>
      </c>
      <c r="AD624" s="87">
        <f t="shared" si="161"/>
        <v>595000</v>
      </c>
      <c r="AE624" s="89">
        <v>207900</v>
      </c>
      <c r="AF624" s="90">
        <f t="shared" si="162"/>
        <v>247401</v>
      </c>
      <c r="AG624" s="90">
        <v>503800</v>
      </c>
      <c r="AH624" s="90">
        <f t="shared" si="163"/>
        <v>599522</v>
      </c>
      <c r="AI624" s="90">
        <v>418000</v>
      </c>
      <c r="AJ624" s="90">
        <f t="shared" si="164"/>
        <v>497420</v>
      </c>
      <c r="AK624" s="90">
        <v>352000</v>
      </c>
      <c r="AL624" s="90">
        <f t="shared" si="165"/>
        <v>418880</v>
      </c>
      <c r="AM624" s="90">
        <v>391600</v>
      </c>
      <c r="AN624" s="90">
        <f t="shared" si="166"/>
        <v>466004</v>
      </c>
      <c r="AO624" s="90">
        <v>550000</v>
      </c>
      <c r="AP624" s="91">
        <f t="shared" si="167"/>
        <v>654500</v>
      </c>
      <c r="AQ624" s="92">
        <f t="shared" si="121"/>
        <v>248407.48038589364</v>
      </c>
      <c r="AR624" s="93">
        <f t="shared" si="122"/>
        <v>295604.90165921341</v>
      </c>
      <c r="AS624" s="94">
        <f t="shared" si="123"/>
        <v>490060.28504343331</v>
      </c>
      <c r="AT624" s="94">
        <f t="shared" si="124"/>
        <v>583171.73920168565</v>
      </c>
      <c r="AU624" s="94">
        <f t="shared" si="125"/>
        <v>266000.30463999999</v>
      </c>
      <c r="AV624" s="94">
        <f t="shared" si="126"/>
        <v>316540.36252159998</v>
      </c>
      <c r="AW624" s="94">
        <f t="shared" si="127"/>
        <v>224005.48714666665</v>
      </c>
      <c r="AX624" s="94">
        <f t="shared" si="128"/>
        <v>266566.52970453328</v>
      </c>
      <c r="AY624" s="94">
        <f t="shared" si="129"/>
        <v>249204.71466666667</v>
      </c>
      <c r="AZ624" s="94">
        <f t="shared" si="130"/>
        <v>296553.6104533333</v>
      </c>
      <c r="BA624" s="94">
        <f t="shared" si="131"/>
        <v>525000</v>
      </c>
      <c r="BB624" s="95">
        <f t="shared" si="132"/>
        <v>624750</v>
      </c>
      <c r="BC624" s="23"/>
      <c r="BD624" s="96">
        <f t="shared" si="133"/>
        <v>231269</v>
      </c>
      <c r="BE624" s="96">
        <f t="shared" si="134"/>
        <v>488970</v>
      </c>
      <c r="BF624" s="96">
        <f t="shared" si="135"/>
        <v>3</v>
      </c>
      <c r="BG624" s="96">
        <f t="shared" si="136"/>
        <v>49</v>
      </c>
      <c r="BH624" s="96">
        <f t="shared" si="137"/>
        <v>42</v>
      </c>
      <c r="BI624" s="96">
        <f t="shared" si="138"/>
        <v>523810</v>
      </c>
      <c r="BJ624" s="97">
        <f t="shared" si="139"/>
        <v>248407</v>
      </c>
      <c r="BK624" s="96">
        <f t="shared" si="140"/>
        <v>490060</v>
      </c>
      <c r="BL624" s="96">
        <f t="shared" si="141"/>
        <v>266000</v>
      </c>
      <c r="BM624" s="96">
        <f t="shared" si="142"/>
        <v>224005</v>
      </c>
      <c r="BN624" s="96">
        <f t="shared" si="143"/>
        <v>249205</v>
      </c>
      <c r="BO624" s="96">
        <f t="shared" si="144"/>
        <v>525000</v>
      </c>
      <c r="BP624" s="97">
        <f t="shared" si="145"/>
        <v>198450</v>
      </c>
      <c r="BQ624" s="96">
        <f t="shared" si="146"/>
        <v>490060</v>
      </c>
      <c r="BR624" s="96">
        <f t="shared" si="147"/>
        <v>399000</v>
      </c>
      <c r="BS624" s="96">
        <f t="shared" si="148"/>
        <v>336000</v>
      </c>
      <c r="BT624" s="96">
        <f t="shared" si="149"/>
        <v>373800</v>
      </c>
      <c r="BU624" s="98">
        <f t="shared" si="150"/>
        <v>525000</v>
      </c>
      <c r="BV624" s="77">
        <f t="shared" si="151"/>
        <v>2322310</v>
      </c>
      <c r="BW624" s="9"/>
      <c r="BX624" s="9"/>
      <c r="BY624" s="9"/>
      <c r="BZ624" s="9"/>
      <c r="CA624" s="9"/>
      <c r="CB624" s="9"/>
      <c r="CC624" s="9"/>
      <c r="CD624" s="9"/>
      <c r="CE624" s="9"/>
      <c r="CF624" s="9"/>
      <c r="CG624" s="9"/>
      <c r="CH624" s="9"/>
      <c r="CI624" s="9"/>
      <c r="CJ624" s="9"/>
      <c r="CK624" s="9"/>
      <c r="CL624" s="9"/>
      <c r="CM624" s="9"/>
      <c r="CN624" s="9"/>
      <c r="CO624" s="9"/>
      <c r="CP624" s="9"/>
    </row>
    <row r="625" spans="1:94" ht="20.25" hidden="1" customHeight="1" x14ac:dyDescent="0.35">
      <c r="A625" s="79">
        <v>603</v>
      </c>
      <c r="B625" s="79" t="s">
        <v>35</v>
      </c>
      <c r="C625" s="80" t="s">
        <v>420</v>
      </c>
      <c r="D625" s="80" t="str">
        <f t="shared" si="119"/>
        <v>MANO DE OBRA|GUIAS VALVULA ESCAPE</v>
      </c>
      <c r="E625" s="81" t="s">
        <v>10</v>
      </c>
      <c r="F625" s="82">
        <v>1</v>
      </c>
      <c r="G625" s="83">
        <v>1256479.7415344371</v>
      </c>
      <c r="H625" s="84">
        <f t="shared" si="152"/>
        <v>1495210.89242598</v>
      </c>
      <c r="I625" s="84">
        <v>1256479.7415344371</v>
      </c>
      <c r="J625" s="84">
        <f t="shared" si="153"/>
        <v>1495210.89242598</v>
      </c>
      <c r="K625" s="84">
        <v>0.91392000000000007</v>
      </c>
      <c r="L625" s="84">
        <f t="shared" si="154"/>
        <v>1.0875648</v>
      </c>
      <c r="M625" s="84">
        <v>14.633599999999999</v>
      </c>
      <c r="N625" s="84">
        <f t="shared" si="155"/>
        <v>17.413983999999999</v>
      </c>
      <c r="O625" s="84">
        <v>10.88</v>
      </c>
      <c r="P625" s="84">
        <f t="shared" si="156"/>
        <v>12.9472</v>
      </c>
      <c r="Q625" s="84"/>
      <c r="R625" s="84">
        <f t="shared" si="120"/>
        <v>0</v>
      </c>
      <c r="S625" s="86">
        <v>525000</v>
      </c>
      <c r="T625" s="87">
        <f t="shared" si="157"/>
        <v>624750</v>
      </c>
      <c r="U625" s="87">
        <v>525000</v>
      </c>
      <c r="V625" s="87">
        <f t="shared" si="158"/>
        <v>624750</v>
      </c>
      <c r="W625" s="87">
        <v>525000</v>
      </c>
      <c r="X625" s="87">
        <f t="shared" si="159"/>
        <v>624750</v>
      </c>
      <c r="Y625" s="88">
        <v>525000</v>
      </c>
      <c r="Z625" s="87">
        <f t="shared" si="168"/>
        <v>624750</v>
      </c>
      <c r="AA625" s="87">
        <v>525000</v>
      </c>
      <c r="AB625" s="87">
        <f t="shared" si="160"/>
        <v>624750</v>
      </c>
      <c r="AC625" s="87">
        <v>525000</v>
      </c>
      <c r="AD625" s="87">
        <f t="shared" si="161"/>
        <v>624750</v>
      </c>
      <c r="AE625" s="89">
        <v>577500</v>
      </c>
      <c r="AF625" s="90">
        <f t="shared" si="162"/>
        <v>687225</v>
      </c>
      <c r="AG625" s="90">
        <v>577500</v>
      </c>
      <c r="AH625" s="90">
        <f t="shared" si="163"/>
        <v>687225</v>
      </c>
      <c r="AI625" s="90">
        <v>577500</v>
      </c>
      <c r="AJ625" s="90">
        <f t="shared" si="164"/>
        <v>687225</v>
      </c>
      <c r="AK625" s="90">
        <v>577500</v>
      </c>
      <c r="AL625" s="90">
        <f t="shared" si="165"/>
        <v>687225</v>
      </c>
      <c r="AM625" s="90">
        <v>577500</v>
      </c>
      <c r="AN625" s="90">
        <f t="shared" si="166"/>
        <v>687225</v>
      </c>
      <c r="AO625" s="90">
        <v>577500</v>
      </c>
      <c r="AP625" s="91">
        <f t="shared" si="167"/>
        <v>687225</v>
      </c>
      <c r="AQ625" s="92">
        <f t="shared" si="121"/>
        <v>786326.58051147906</v>
      </c>
      <c r="AR625" s="93">
        <f t="shared" si="122"/>
        <v>935728.63080866006</v>
      </c>
      <c r="AS625" s="94">
        <f t="shared" si="123"/>
        <v>786326.58051147906</v>
      </c>
      <c r="AT625" s="94">
        <f t="shared" si="124"/>
        <v>935728.63080866006</v>
      </c>
      <c r="AU625" s="94">
        <f t="shared" si="125"/>
        <v>367500.30463999999</v>
      </c>
      <c r="AV625" s="94">
        <f t="shared" si="126"/>
        <v>437325.36252159998</v>
      </c>
      <c r="AW625" s="94">
        <f t="shared" si="127"/>
        <v>367504.87786666659</v>
      </c>
      <c r="AX625" s="94">
        <f t="shared" si="128"/>
        <v>437330.80466133321</v>
      </c>
      <c r="AY625" s="94">
        <f t="shared" si="129"/>
        <v>367503.62666666665</v>
      </c>
      <c r="AZ625" s="94">
        <f t="shared" si="130"/>
        <v>437329.31573333329</v>
      </c>
      <c r="BA625" s="94">
        <f t="shared" si="131"/>
        <v>551250</v>
      </c>
      <c r="BB625" s="95">
        <f t="shared" si="132"/>
        <v>655987.5</v>
      </c>
      <c r="BC625" s="23"/>
      <c r="BD625" s="96">
        <f t="shared" si="133"/>
        <v>676859</v>
      </c>
      <c r="BE625" s="96">
        <f t="shared" si="134"/>
        <v>676859</v>
      </c>
      <c r="BF625" s="96">
        <f t="shared" si="135"/>
        <v>3</v>
      </c>
      <c r="BG625" s="96">
        <f t="shared" si="136"/>
        <v>44</v>
      </c>
      <c r="BH625" s="96">
        <f t="shared" si="137"/>
        <v>33</v>
      </c>
      <c r="BI625" s="96">
        <f t="shared" si="138"/>
        <v>550000</v>
      </c>
      <c r="BJ625" s="97">
        <f t="shared" si="139"/>
        <v>786327</v>
      </c>
      <c r="BK625" s="96">
        <f t="shared" si="140"/>
        <v>786327</v>
      </c>
      <c r="BL625" s="96">
        <f t="shared" si="141"/>
        <v>367500</v>
      </c>
      <c r="BM625" s="96">
        <f t="shared" si="142"/>
        <v>367505</v>
      </c>
      <c r="BN625" s="96">
        <f t="shared" si="143"/>
        <v>367504</v>
      </c>
      <c r="BO625" s="96">
        <f t="shared" si="144"/>
        <v>551250</v>
      </c>
      <c r="BP625" s="97">
        <f t="shared" si="145"/>
        <v>551250</v>
      </c>
      <c r="BQ625" s="96">
        <f t="shared" si="146"/>
        <v>551250</v>
      </c>
      <c r="BR625" s="96">
        <f t="shared" si="147"/>
        <v>551250</v>
      </c>
      <c r="BS625" s="96">
        <f t="shared" si="148"/>
        <v>551250</v>
      </c>
      <c r="BT625" s="96">
        <f t="shared" si="149"/>
        <v>551250</v>
      </c>
      <c r="BU625" s="98">
        <f t="shared" si="150"/>
        <v>551250</v>
      </c>
      <c r="BV625" s="77">
        <f t="shared" si="151"/>
        <v>3307500</v>
      </c>
      <c r="BW625" s="9"/>
      <c r="BX625" s="9"/>
      <c r="BY625" s="9"/>
      <c r="BZ625" s="9"/>
      <c r="CA625" s="9"/>
      <c r="CB625" s="9"/>
      <c r="CC625" s="9"/>
      <c r="CD625" s="9"/>
      <c r="CE625" s="9"/>
      <c r="CF625" s="9"/>
      <c r="CG625" s="9"/>
      <c r="CH625" s="9"/>
      <c r="CI625" s="9"/>
      <c r="CJ625" s="9"/>
      <c r="CK625" s="9"/>
      <c r="CL625" s="9"/>
      <c r="CM625" s="9"/>
      <c r="CN625" s="9"/>
      <c r="CO625" s="9"/>
      <c r="CP625" s="9"/>
    </row>
    <row r="626" spans="1:94" ht="20.25" hidden="1" customHeight="1" x14ac:dyDescent="0.35">
      <c r="A626" s="99">
        <v>604</v>
      </c>
      <c r="B626" s="99" t="s">
        <v>21</v>
      </c>
      <c r="C626" s="80" t="s">
        <v>420</v>
      </c>
      <c r="D626" s="80" t="str">
        <f t="shared" si="119"/>
        <v>REPUESTOS|GUIAS VALVULA ESCAPE</v>
      </c>
      <c r="E626" s="81" t="s">
        <v>124</v>
      </c>
      <c r="F626" s="82">
        <v>1</v>
      </c>
      <c r="G626" s="83">
        <v>348322.44115768099</v>
      </c>
      <c r="H626" s="84">
        <f t="shared" si="152"/>
        <v>414503.70497764036</v>
      </c>
      <c r="I626" s="84">
        <v>508380.85513029998</v>
      </c>
      <c r="J626" s="84">
        <f t="shared" si="153"/>
        <v>604973.21760505694</v>
      </c>
      <c r="K626" s="84">
        <v>0.91392000000000007</v>
      </c>
      <c r="L626" s="84">
        <f t="shared" si="154"/>
        <v>1.0875648</v>
      </c>
      <c r="M626" s="84">
        <v>18.289280000000002</v>
      </c>
      <c r="N626" s="84">
        <f t="shared" si="155"/>
        <v>21.764243199999999</v>
      </c>
      <c r="O626" s="84">
        <v>14.144000000000002</v>
      </c>
      <c r="P626" s="84">
        <f t="shared" si="156"/>
        <v>16.83136</v>
      </c>
      <c r="Q626" s="84"/>
      <c r="R626" s="84">
        <f t="shared" si="120"/>
        <v>0</v>
      </c>
      <c r="S626" s="86">
        <v>145600</v>
      </c>
      <c r="T626" s="87">
        <f t="shared" si="157"/>
        <v>173264</v>
      </c>
      <c r="U626" s="87">
        <v>258000</v>
      </c>
      <c r="V626" s="87">
        <f t="shared" si="158"/>
        <v>307020</v>
      </c>
      <c r="W626" s="87">
        <v>380000</v>
      </c>
      <c r="X626" s="87">
        <f t="shared" si="159"/>
        <v>452200</v>
      </c>
      <c r="Y626" s="88">
        <v>320000</v>
      </c>
      <c r="Z626" s="87">
        <f t="shared" si="168"/>
        <v>380800</v>
      </c>
      <c r="AA626" s="87">
        <v>356000</v>
      </c>
      <c r="AB626" s="87">
        <f t="shared" si="160"/>
        <v>423640</v>
      </c>
      <c r="AC626" s="87">
        <v>180000</v>
      </c>
      <c r="AD626" s="87">
        <f t="shared" si="161"/>
        <v>214200</v>
      </c>
      <c r="AE626" s="89">
        <v>160200</v>
      </c>
      <c r="AF626" s="90">
        <f t="shared" si="162"/>
        <v>190638</v>
      </c>
      <c r="AG626" s="90">
        <v>283800</v>
      </c>
      <c r="AH626" s="90">
        <f t="shared" si="163"/>
        <v>337722</v>
      </c>
      <c r="AI626" s="90">
        <v>418000</v>
      </c>
      <c r="AJ626" s="90">
        <f t="shared" si="164"/>
        <v>497420</v>
      </c>
      <c r="AK626" s="90">
        <v>352000</v>
      </c>
      <c r="AL626" s="90">
        <f t="shared" si="165"/>
        <v>418880</v>
      </c>
      <c r="AM626" s="90">
        <v>391600</v>
      </c>
      <c r="AN626" s="90">
        <f t="shared" si="166"/>
        <v>466004</v>
      </c>
      <c r="AO626" s="90">
        <v>198000</v>
      </c>
      <c r="AP626" s="91">
        <f t="shared" si="167"/>
        <v>235620</v>
      </c>
      <c r="AQ626" s="92">
        <f t="shared" si="121"/>
        <v>218040.81371922698</v>
      </c>
      <c r="AR626" s="93">
        <f t="shared" si="122"/>
        <v>259468.5683258801</v>
      </c>
      <c r="AS626" s="94">
        <f t="shared" si="123"/>
        <v>350060.28504343331</v>
      </c>
      <c r="AT626" s="94">
        <f t="shared" si="124"/>
        <v>416571.73920168565</v>
      </c>
      <c r="AU626" s="94">
        <f t="shared" si="125"/>
        <v>266000.30463999999</v>
      </c>
      <c r="AV626" s="94">
        <f t="shared" si="126"/>
        <v>316540.36252159998</v>
      </c>
      <c r="AW626" s="94">
        <f t="shared" si="127"/>
        <v>224006.09642666669</v>
      </c>
      <c r="AX626" s="94">
        <f t="shared" si="128"/>
        <v>266567.25474773336</v>
      </c>
      <c r="AY626" s="94">
        <f t="shared" si="129"/>
        <v>249204.71466666667</v>
      </c>
      <c r="AZ626" s="94">
        <f t="shared" si="130"/>
        <v>296553.6104533333</v>
      </c>
      <c r="BA626" s="94">
        <f t="shared" si="131"/>
        <v>189000</v>
      </c>
      <c r="BB626" s="95">
        <f t="shared" si="132"/>
        <v>224910</v>
      </c>
      <c r="BC626" s="23"/>
      <c r="BD626" s="96">
        <f t="shared" si="133"/>
        <v>187720</v>
      </c>
      <c r="BE626" s="96">
        <f t="shared" si="134"/>
        <v>320287</v>
      </c>
      <c r="BF626" s="96">
        <f t="shared" si="135"/>
        <v>3</v>
      </c>
      <c r="BG626" s="96">
        <f t="shared" si="136"/>
        <v>55</v>
      </c>
      <c r="BH626" s="96">
        <f t="shared" si="137"/>
        <v>42</v>
      </c>
      <c r="BI626" s="96">
        <f t="shared" si="138"/>
        <v>188571</v>
      </c>
      <c r="BJ626" s="97">
        <f t="shared" si="139"/>
        <v>218041</v>
      </c>
      <c r="BK626" s="96">
        <f t="shared" si="140"/>
        <v>350060</v>
      </c>
      <c r="BL626" s="96">
        <f t="shared" si="141"/>
        <v>266000</v>
      </c>
      <c r="BM626" s="96">
        <f t="shared" si="142"/>
        <v>224006</v>
      </c>
      <c r="BN626" s="96">
        <f t="shared" si="143"/>
        <v>249205</v>
      </c>
      <c r="BO626" s="96">
        <f t="shared" si="144"/>
        <v>189000</v>
      </c>
      <c r="BP626" s="97">
        <f t="shared" si="145"/>
        <v>152900</v>
      </c>
      <c r="BQ626" s="96">
        <f t="shared" si="146"/>
        <v>270900</v>
      </c>
      <c r="BR626" s="96">
        <f t="shared" si="147"/>
        <v>399000</v>
      </c>
      <c r="BS626" s="96">
        <f t="shared" si="148"/>
        <v>336000</v>
      </c>
      <c r="BT626" s="96">
        <f t="shared" si="149"/>
        <v>373800</v>
      </c>
      <c r="BU626" s="98">
        <f t="shared" si="150"/>
        <v>189000</v>
      </c>
      <c r="BV626" s="77">
        <f t="shared" si="151"/>
        <v>1721600</v>
      </c>
      <c r="BW626" s="9"/>
      <c r="BX626" s="9"/>
      <c r="BY626" s="9"/>
      <c r="BZ626" s="9"/>
      <c r="CA626" s="9"/>
      <c r="CB626" s="9"/>
      <c r="CC626" s="9"/>
      <c r="CD626" s="9"/>
      <c r="CE626" s="9"/>
      <c r="CF626" s="9"/>
      <c r="CG626" s="9"/>
      <c r="CH626" s="9"/>
      <c r="CI626" s="9"/>
      <c r="CJ626" s="9"/>
      <c r="CK626" s="9"/>
      <c r="CL626" s="9"/>
      <c r="CM626" s="9"/>
      <c r="CN626" s="9"/>
      <c r="CO626" s="9"/>
      <c r="CP626" s="9"/>
    </row>
    <row r="627" spans="1:94" ht="20.25" hidden="1" customHeight="1" x14ac:dyDescent="0.35">
      <c r="A627" s="79">
        <v>605</v>
      </c>
      <c r="B627" s="79" t="s">
        <v>35</v>
      </c>
      <c r="C627" s="80" t="s">
        <v>421</v>
      </c>
      <c r="D627" s="80" t="str">
        <f t="shared" si="119"/>
        <v>MANO DE OBRA|GUSANILLO A/A</v>
      </c>
      <c r="E627" s="81" t="s">
        <v>10</v>
      </c>
      <c r="F627" s="82">
        <v>1</v>
      </c>
      <c r="G627" s="83">
        <v>89601.513211651007</v>
      </c>
      <c r="H627" s="84">
        <f t="shared" si="152"/>
        <v>106625.8007218647</v>
      </c>
      <c r="I627" s="84">
        <v>89601.513211651007</v>
      </c>
      <c r="J627" s="84">
        <f t="shared" si="153"/>
        <v>106625.8007218647</v>
      </c>
      <c r="K627" s="84">
        <v>0.91392000000000007</v>
      </c>
      <c r="L627" s="84">
        <f t="shared" si="154"/>
        <v>1.0875648</v>
      </c>
      <c r="M627" s="84">
        <v>14.633599999999999</v>
      </c>
      <c r="N627" s="84">
        <f t="shared" si="155"/>
        <v>17.413983999999999</v>
      </c>
      <c r="O627" s="84">
        <v>10.88</v>
      </c>
      <c r="P627" s="84">
        <f t="shared" si="156"/>
        <v>12.9472</v>
      </c>
      <c r="Q627" s="84"/>
      <c r="R627" s="84">
        <f t="shared" si="120"/>
        <v>0</v>
      </c>
      <c r="S627" s="86">
        <v>87500</v>
      </c>
      <c r="T627" s="87">
        <f t="shared" si="157"/>
        <v>104125</v>
      </c>
      <c r="U627" s="87">
        <v>87500</v>
      </c>
      <c r="V627" s="87">
        <f t="shared" si="158"/>
        <v>104125</v>
      </c>
      <c r="W627" s="87">
        <v>87500</v>
      </c>
      <c r="X627" s="87">
        <f t="shared" si="159"/>
        <v>104125</v>
      </c>
      <c r="Y627" s="88">
        <v>87500</v>
      </c>
      <c r="Z627" s="87">
        <f t="shared" si="168"/>
        <v>104125</v>
      </c>
      <c r="AA627" s="87">
        <v>87500</v>
      </c>
      <c r="AB627" s="87">
        <f t="shared" si="160"/>
        <v>104125</v>
      </c>
      <c r="AC627" s="87">
        <v>87500</v>
      </c>
      <c r="AD627" s="87">
        <f t="shared" si="161"/>
        <v>104125</v>
      </c>
      <c r="AE627" s="89">
        <v>96300</v>
      </c>
      <c r="AF627" s="90">
        <f t="shared" si="162"/>
        <v>114597</v>
      </c>
      <c r="AG627" s="90">
        <v>96300</v>
      </c>
      <c r="AH627" s="90">
        <f t="shared" si="163"/>
        <v>114597</v>
      </c>
      <c r="AI627" s="90">
        <v>96300</v>
      </c>
      <c r="AJ627" s="90">
        <f t="shared" si="164"/>
        <v>114597</v>
      </c>
      <c r="AK627" s="90">
        <v>96300</v>
      </c>
      <c r="AL627" s="90">
        <f t="shared" si="165"/>
        <v>114597</v>
      </c>
      <c r="AM627" s="90">
        <v>96300</v>
      </c>
      <c r="AN627" s="90">
        <f t="shared" si="166"/>
        <v>114597</v>
      </c>
      <c r="AO627" s="90">
        <v>96300</v>
      </c>
      <c r="AP627" s="91">
        <f t="shared" si="167"/>
        <v>114597</v>
      </c>
      <c r="AQ627" s="92">
        <f t="shared" si="121"/>
        <v>91133.837737217007</v>
      </c>
      <c r="AR627" s="93">
        <f t="shared" si="122"/>
        <v>108449.26690728823</v>
      </c>
      <c r="AS627" s="94">
        <f t="shared" si="123"/>
        <v>91133.837737217007</v>
      </c>
      <c r="AT627" s="94">
        <f t="shared" si="124"/>
        <v>108449.26690728823</v>
      </c>
      <c r="AU627" s="94">
        <f t="shared" si="125"/>
        <v>61266.971306666674</v>
      </c>
      <c r="AV627" s="94">
        <f t="shared" si="126"/>
        <v>72907.695854933336</v>
      </c>
      <c r="AW627" s="94">
        <f t="shared" si="127"/>
        <v>61271.544533333334</v>
      </c>
      <c r="AX627" s="94">
        <f t="shared" si="128"/>
        <v>72913.137994666657</v>
      </c>
      <c r="AY627" s="94">
        <f t="shared" si="129"/>
        <v>61270.293333333335</v>
      </c>
      <c r="AZ627" s="94">
        <f t="shared" si="130"/>
        <v>72911.649066666665</v>
      </c>
      <c r="BA627" s="94">
        <f t="shared" si="131"/>
        <v>91900</v>
      </c>
      <c r="BB627" s="95">
        <f t="shared" si="132"/>
        <v>109361</v>
      </c>
      <c r="BC627" s="23"/>
      <c r="BD627" s="96">
        <f t="shared" si="133"/>
        <v>90983</v>
      </c>
      <c r="BE627" s="96">
        <f t="shared" si="134"/>
        <v>90983</v>
      </c>
      <c r="BF627" s="96">
        <f t="shared" si="135"/>
        <v>3</v>
      </c>
      <c r="BG627" s="96">
        <f t="shared" si="136"/>
        <v>44</v>
      </c>
      <c r="BH627" s="96">
        <f t="shared" si="137"/>
        <v>33</v>
      </c>
      <c r="BI627" s="96">
        <f t="shared" si="138"/>
        <v>91689</v>
      </c>
      <c r="BJ627" s="97">
        <f t="shared" si="139"/>
        <v>91134</v>
      </c>
      <c r="BK627" s="96">
        <f t="shared" si="140"/>
        <v>91134</v>
      </c>
      <c r="BL627" s="96">
        <f t="shared" si="141"/>
        <v>61267</v>
      </c>
      <c r="BM627" s="96">
        <f t="shared" si="142"/>
        <v>61272</v>
      </c>
      <c r="BN627" s="96">
        <f t="shared" si="143"/>
        <v>61270</v>
      </c>
      <c r="BO627" s="96">
        <f t="shared" si="144"/>
        <v>91900</v>
      </c>
      <c r="BP627" s="97">
        <f t="shared" si="145"/>
        <v>91134</v>
      </c>
      <c r="BQ627" s="96">
        <f t="shared" si="146"/>
        <v>91134</v>
      </c>
      <c r="BR627" s="96">
        <f t="shared" si="147"/>
        <v>91900</v>
      </c>
      <c r="BS627" s="96">
        <f t="shared" si="148"/>
        <v>91900</v>
      </c>
      <c r="BT627" s="96">
        <f t="shared" si="149"/>
        <v>91900</v>
      </c>
      <c r="BU627" s="98">
        <f t="shared" si="150"/>
        <v>91900</v>
      </c>
      <c r="BV627" s="77">
        <f t="shared" si="151"/>
        <v>549868</v>
      </c>
      <c r="BW627" s="9"/>
      <c r="BX627" s="9"/>
      <c r="BY627" s="9"/>
      <c r="BZ627" s="9"/>
      <c r="CA627" s="9"/>
      <c r="CB627" s="9"/>
      <c r="CC627" s="9"/>
      <c r="CD627" s="9"/>
      <c r="CE627" s="9"/>
      <c r="CF627" s="9"/>
      <c r="CG627" s="9"/>
      <c r="CH627" s="9"/>
      <c r="CI627" s="9"/>
      <c r="CJ627" s="9"/>
      <c r="CK627" s="9"/>
      <c r="CL627" s="9"/>
      <c r="CM627" s="9"/>
      <c r="CN627" s="9"/>
      <c r="CO627" s="9"/>
      <c r="CP627" s="9"/>
    </row>
    <row r="628" spans="1:94" ht="20.25" hidden="1" customHeight="1" x14ac:dyDescent="0.35">
      <c r="A628" s="99">
        <v>606</v>
      </c>
      <c r="B628" s="99" t="s">
        <v>21</v>
      </c>
      <c r="C628" s="80" t="s">
        <v>421</v>
      </c>
      <c r="D628" s="80" t="str">
        <f t="shared" si="119"/>
        <v>REPUESTOS|GUSANILLO A/A</v>
      </c>
      <c r="E628" s="81" t="s">
        <v>84</v>
      </c>
      <c r="F628" s="82">
        <v>1</v>
      </c>
      <c r="G628" s="83">
        <v>23779.84156266</v>
      </c>
      <c r="H628" s="84">
        <f t="shared" si="152"/>
        <v>28298.011459565398</v>
      </c>
      <c r="I628" s="84">
        <v>40064.889470732</v>
      </c>
      <c r="J628" s="84">
        <f t="shared" si="153"/>
        <v>47677.218470171079</v>
      </c>
      <c r="K628" s="84">
        <v>0.91392000000000007</v>
      </c>
      <c r="L628" s="84">
        <f t="shared" si="154"/>
        <v>1.0875648</v>
      </c>
      <c r="M628" s="84">
        <v>16.461440000000003</v>
      </c>
      <c r="N628" s="84">
        <f t="shared" si="155"/>
        <v>19.589113600000005</v>
      </c>
      <c r="O628" s="84">
        <v>14.144000000000002</v>
      </c>
      <c r="P628" s="84">
        <f t="shared" si="156"/>
        <v>16.83136</v>
      </c>
      <c r="Q628" s="84"/>
      <c r="R628" s="84">
        <f t="shared" si="120"/>
        <v>0</v>
      </c>
      <c r="S628" s="86">
        <v>10000</v>
      </c>
      <c r="T628" s="87">
        <f t="shared" si="157"/>
        <v>11900</v>
      </c>
      <c r="U628" s="87">
        <v>10000</v>
      </c>
      <c r="V628" s="87">
        <f t="shared" si="158"/>
        <v>11900</v>
      </c>
      <c r="W628" s="87">
        <v>10000</v>
      </c>
      <c r="X628" s="87">
        <f t="shared" si="159"/>
        <v>11900</v>
      </c>
      <c r="Y628" s="88">
        <v>10000</v>
      </c>
      <c r="Z628" s="87">
        <f t="shared" si="168"/>
        <v>11900</v>
      </c>
      <c r="AA628" s="87">
        <v>10000</v>
      </c>
      <c r="AB628" s="87">
        <f t="shared" si="160"/>
        <v>11900</v>
      </c>
      <c r="AC628" s="87">
        <v>90000</v>
      </c>
      <c r="AD628" s="87">
        <f t="shared" si="161"/>
        <v>107100</v>
      </c>
      <c r="AE628" s="89">
        <v>11000</v>
      </c>
      <c r="AF628" s="90">
        <f t="shared" si="162"/>
        <v>13090</v>
      </c>
      <c r="AG628" s="90">
        <v>11000</v>
      </c>
      <c r="AH628" s="90">
        <f t="shared" si="163"/>
        <v>13090</v>
      </c>
      <c r="AI628" s="90">
        <v>11000</v>
      </c>
      <c r="AJ628" s="90">
        <f t="shared" si="164"/>
        <v>13090</v>
      </c>
      <c r="AK628" s="90">
        <v>11000</v>
      </c>
      <c r="AL628" s="90">
        <f t="shared" si="165"/>
        <v>13090</v>
      </c>
      <c r="AM628" s="90">
        <v>11000</v>
      </c>
      <c r="AN628" s="90">
        <f t="shared" si="166"/>
        <v>13090</v>
      </c>
      <c r="AO628" s="90">
        <v>99000</v>
      </c>
      <c r="AP628" s="91">
        <f t="shared" si="167"/>
        <v>117810</v>
      </c>
      <c r="AQ628" s="92">
        <f t="shared" si="121"/>
        <v>14926.613854220001</v>
      </c>
      <c r="AR628" s="93">
        <f t="shared" si="122"/>
        <v>17762.670486521802</v>
      </c>
      <c r="AS628" s="94">
        <f t="shared" si="123"/>
        <v>20354.963156910668</v>
      </c>
      <c r="AT628" s="94">
        <f t="shared" si="124"/>
        <v>24222.406156723693</v>
      </c>
      <c r="AU628" s="94">
        <f t="shared" si="125"/>
        <v>7000.3046399999994</v>
      </c>
      <c r="AV628" s="94">
        <f t="shared" si="126"/>
        <v>8330.3625215999982</v>
      </c>
      <c r="AW628" s="94">
        <f t="shared" si="127"/>
        <v>7005.4871466666664</v>
      </c>
      <c r="AX628" s="94">
        <f t="shared" si="128"/>
        <v>8336.5297045333318</v>
      </c>
      <c r="AY628" s="94">
        <f t="shared" si="129"/>
        <v>7004.7146666666667</v>
      </c>
      <c r="AZ628" s="94">
        <f t="shared" si="130"/>
        <v>8335.6104533333328</v>
      </c>
      <c r="BA628" s="94">
        <f t="shared" si="131"/>
        <v>94500</v>
      </c>
      <c r="BB628" s="95">
        <f t="shared" si="132"/>
        <v>112455</v>
      </c>
      <c r="BC628" s="23"/>
      <c r="BD628" s="96">
        <f t="shared" si="133"/>
        <v>12878</v>
      </c>
      <c r="BE628" s="96">
        <f t="shared" si="134"/>
        <v>13897</v>
      </c>
      <c r="BF628" s="96">
        <f t="shared" si="135"/>
        <v>3</v>
      </c>
      <c r="BG628" s="96">
        <f t="shared" si="136"/>
        <v>49</v>
      </c>
      <c r="BH628" s="96">
        <f t="shared" si="137"/>
        <v>42</v>
      </c>
      <c r="BI628" s="96">
        <f t="shared" si="138"/>
        <v>94286</v>
      </c>
      <c r="BJ628" s="97">
        <f t="shared" si="139"/>
        <v>14927</v>
      </c>
      <c r="BK628" s="96">
        <f t="shared" si="140"/>
        <v>20355</v>
      </c>
      <c r="BL628" s="96">
        <f t="shared" si="141"/>
        <v>7000</v>
      </c>
      <c r="BM628" s="96">
        <f t="shared" si="142"/>
        <v>7005</v>
      </c>
      <c r="BN628" s="96">
        <f t="shared" si="143"/>
        <v>7005</v>
      </c>
      <c r="BO628" s="96">
        <f t="shared" si="144"/>
        <v>94500</v>
      </c>
      <c r="BP628" s="97">
        <f t="shared" si="145"/>
        <v>10500</v>
      </c>
      <c r="BQ628" s="96">
        <f t="shared" si="146"/>
        <v>10500</v>
      </c>
      <c r="BR628" s="96">
        <f t="shared" si="147"/>
        <v>10500</v>
      </c>
      <c r="BS628" s="96">
        <f t="shared" si="148"/>
        <v>10500</v>
      </c>
      <c r="BT628" s="96">
        <f t="shared" si="149"/>
        <v>10500</v>
      </c>
      <c r="BU628" s="98">
        <f t="shared" si="150"/>
        <v>94500</v>
      </c>
      <c r="BV628" s="77">
        <f t="shared" si="151"/>
        <v>147000</v>
      </c>
      <c r="BW628" s="9"/>
      <c r="BX628" s="9"/>
      <c r="BY628" s="9"/>
      <c r="BZ628" s="9"/>
      <c r="CA628" s="9"/>
      <c r="CB628" s="9"/>
      <c r="CC628" s="9"/>
      <c r="CD628" s="9"/>
      <c r="CE628" s="9"/>
      <c r="CF628" s="9"/>
      <c r="CG628" s="9"/>
      <c r="CH628" s="9"/>
      <c r="CI628" s="9"/>
      <c r="CJ628" s="9"/>
      <c r="CK628" s="9"/>
      <c r="CL628" s="9"/>
      <c r="CM628" s="9"/>
      <c r="CN628" s="9"/>
      <c r="CO628" s="9"/>
      <c r="CP628" s="9"/>
    </row>
    <row r="629" spans="1:94" ht="20.25" hidden="1" customHeight="1" x14ac:dyDescent="0.35">
      <c r="A629" s="79">
        <v>607</v>
      </c>
      <c r="B629" s="79" t="s">
        <v>35</v>
      </c>
      <c r="C629" s="80" t="s">
        <v>422</v>
      </c>
      <c r="D629" s="80" t="str">
        <f t="shared" si="119"/>
        <v>MANO DE OBRA|HOJA PRINCIPAL MUELLE</v>
      </c>
      <c r="E629" s="81" t="s">
        <v>10</v>
      </c>
      <c r="F629" s="82">
        <v>1</v>
      </c>
      <c r="G629" s="83">
        <v>358406.07486925798</v>
      </c>
      <c r="H629" s="84">
        <f t="shared" si="152"/>
        <v>426503.22909441695</v>
      </c>
      <c r="I629" s="84">
        <v>358406.07486925798</v>
      </c>
      <c r="J629" s="84">
        <f t="shared" si="153"/>
        <v>426503.22909441695</v>
      </c>
      <c r="K629" s="84">
        <v>146285.71264000001</v>
      </c>
      <c r="L629" s="84">
        <f t="shared" si="154"/>
        <v>174079.99804160002</v>
      </c>
      <c r="M629" s="84">
        <v>14.633599999999999</v>
      </c>
      <c r="N629" s="84">
        <f t="shared" si="155"/>
        <v>17.413983999999999</v>
      </c>
      <c r="O629" s="84">
        <v>10.88</v>
      </c>
      <c r="P629" s="84">
        <f t="shared" si="156"/>
        <v>12.9472</v>
      </c>
      <c r="Q629" s="84"/>
      <c r="R629" s="84">
        <f t="shared" si="120"/>
        <v>0</v>
      </c>
      <c r="S629" s="86">
        <v>132000</v>
      </c>
      <c r="T629" s="87">
        <f t="shared" si="157"/>
        <v>157080</v>
      </c>
      <c r="U629" s="87">
        <v>132000</v>
      </c>
      <c r="V629" s="87">
        <f t="shared" si="158"/>
        <v>157080</v>
      </c>
      <c r="W629" s="87">
        <v>132000</v>
      </c>
      <c r="X629" s="87">
        <f t="shared" si="159"/>
        <v>157080</v>
      </c>
      <c r="Y629" s="88">
        <v>132000</v>
      </c>
      <c r="Z629" s="87">
        <f t="shared" si="168"/>
        <v>157080</v>
      </c>
      <c r="AA629" s="87">
        <v>132000</v>
      </c>
      <c r="AB629" s="87">
        <f t="shared" si="160"/>
        <v>157080</v>
      </c>
      <c r="AC629" s="87">
        <v>132000</v>
      </c>
      <c r="AD629" s="87">
        <f t="shared" si="161"/>
        <v>157080</v>
      </c>
      <c r="AE629" s="89">
        <v>145200</v>
      </c>
      <c r="AF629" s="90">
        <f t="shared" si="162"/>
        <v>172788</v>
      </c>
      <c r="AG629" s="90">
        <v>145200</v>
      </c>
      <c r="AH629" s="90">
        <f t="shared" si="163"/>
        <v>172788</v>
      </c>
      <c r="AI629" s="90">
        <v>145200</v>
      </c>
      <c r="AJ629" s="90">
        <f t="shared" si="164"/>
        <v>172788</v>
      </c>
      <c r="AK629" s="90">
        <v>145200</v>
      </c>
      <c r="AL629" s="90">
        <f t="shared" si="165"/>
        <v>172788</v>
      </c>
      <c r="AM629" s="90">
        <v>145200</v>
      </c>
      <c r="AN629" s="90">
        <f t="shared" si="166"/>
        <v>172788</v>
      </c>
      <c r="AO629" s="90">
        <v>145200</v>
      </c>
      <c r="AP629" s="91">
        <f t="shared" si="167"/>
        <v>172788</v>
      </c>
      <c r="AQ629" s="92">
        <f t="shared" si="121"/>
        <v>211868.69162308599</v>
      </c>
      <c r="AR629" s="93">
        <f t="shared" si="122"/>
        <v>252123.74303147232</v>
      </c>
      <c r="AS629" s="94">
        <f t="shared" si="123"/>
        <v>211868.69162308599</v>
      </c>
      <c r="AT629" s="94">
        <f t="shared" si="124"/>
        <v>252123.74303147232</v>
      </c>
      <c r="AU629" s="94">
        <f t="shared" si="125"/>
        <v>141161.90421333336</v>
      </c>
      <c r="AV629" s="94">
        <f t="shared" si="126"/>
        <v>167982.66601386669</v>
      </c>
      <c r="AW629" s="94">
        <f t="shared" si="127"/>
        <v>92404.877866666662</v>
      </c>
      <c r="AX629" s="94">
        <f t="shared" si="128"/>
        <v>109961.80466133333</v>
      </c>
      <c r="AY629" s="94">
        <f t="shared" si="129"/>
        <v>92403.626666666663</v>
      </c>
      <c r="AZ629" s="94">
        <f t="shared" si="130"/>
        <v>109960.31573333332</v>
      </c>
      <c r="BA629" s="94">
        <f t="shared" si="131"/>
        <v>138600</v>
      </c>
      <c r="BB629" s="95">
        <f t="shared" si="132"/>
        <v>164934</v>
      </c>
      <c r="BC629" s="23"/>
      <c r="BD629" s="96">
        <f t="shared" si="133"/>
        <v>173883</v>
      </c>
      <c r="BE629" s="96">
        <f t="shared" si="134"/>
        <v>173883</v>
      </c>
      <c r="BF629" s="96">
        <f t="shared" si="135"/>
        <v>140853</v>
      </c>
      <c r="BG629" s="96">
        <f t="shared" si="136"/>
        <v>44</v>
      </c>
      <c r="BH629" s="96">
        <f t="shared" si="137"/>
        <v>33</v>
      </c>
      <c r="BI629" s="96">
        <f t="shared" si="138"/>
        <v>138286</v>
      </c>
      <c r="BJ629" s="97">
        <f t="shared" si="139"/>
        <v>211869</v>
      </c>
      <c r="BK629" s="96">
        <f t="shared" si="140"/>
        <v>211869</v>
      </c>
      <c r="BL629" s="96">
        <f t="shared" si="141"/>
        <v>141162</v>
      </c>
      <c r="BM629" s="96">
        <f t="shared" si="142"/>
        <v>92405</v>
      </c>
      <c r="BN629" s="96">
        <f t="shared" si="143"/>
        <v>92404</v>
      </c>
      <c r="BO629" s="96">
        <f t="shared" si="144"/>
        <v>138600</v>
      </c>
      <c r="BP629" s="97">
        <f t="shared" si="145"/>
        <v>138600</v>
      </c>
      <c r="BQ629" s="96">
        <f t="shared" si="146"/>
        <v>138600</v>
      </c>
      <c r="BR629" s="96">
        <f t="shared" si="147"/>
        <v>141162</v>
      </c>
      <c r="BS629" s="96">
        <f t="shared" si="148"/>
        <v>138600</v>
      </c>
      <c r="BT629" s="96">
        <f t="shared" si="149"/>
        <v>138600</v>
      </c>
      <c r="BU629" s="98">
        <f t="shared" si="150"/>
        <v>138600</v>
      </c>
      <c r="BV629" s="77">
        <f t="shared" si="151"/>
        <v>834162</v>
      </c>
      <c r="BW629" s="9"/>
      <c r="BX629" s="9"/>
      <c r="BY629" s="9"/>
      <c r="BZ629" s="9"/>
      <c r="CA629" s="9"/>
      <c r="CB629" s="9"/>
      <c r="CC629" s="9"/>
      <c r="CD629" s="9"/>
      <c r="CE629" s="9"/>
      <c r="CF629" s="9"/>
      <c r="CG629" s="9"/>
      <c r="CH629" s="9"/>
      <c r="CI629" s="9"/>
      <c r="CJ629" s="9"/>
      <c r="CK629" s="9"/>
      <c r="CL629" s="9"/>
      <c r="CM629" s="9"/>
      <c r="CN629" s="9"/>
      <c r="CO629" s="9"/>
      <c r="CP629" s="9"/>
    </row>
    <row r="630" spans="1:94" ht="20.25" hidden="1" customHeight="1" x14ac:dyDescent="0.35">
      <c r="A630" s="99">
        <v>608</v>
      </c>
      <c r="B630" s="99" t="s">
        <v>21</v>
      </c>
      <c r="C630" s="80" t="s">
        <v>422</v>
      </c>
      <c r="D630" s="80" t="str">
        <f t="shared" si="119"/>
        <v>REPUESTOS|HOJA PRINCIPAL MUELLE</v>
      </c>
      <c r="E630" s="81" t="s">
        <v>84</v>
      </c>
      <c r="F630" s="82">
        <v>1</v>
      </c>
      <c r="G630" s="83">
        <v>216177.97236792897</v>
      </c>
      <c r="H630" s="84">
        <f t="shared" si="152"/>
        <v>257251.78711783545</v>
      </c>
      <c r="I630" s="84">
        <v>262736.571710371</v>
      </c>
      <c r="J630" s="84">
        <f t="shared" si="153"/>
        <v>312656.52033534145</v>
      </c>
      <c r="K630" s="84">
        <v>261010.28608000002</v>
      </c>
      <c r="L630" s="84">
        <f t="shared" si="154"/>
        <v>310602.24043519999</v>
      </c>
      <c r="M630" s="84">
        <v>18.289280000000002</v>
      </c>
      <c r="N630" s="84">
        <f t="shared" si="155"/>
        <v>21.764243199999999</v>
      </c>
      <c r="O630" s="84">
        <v>14.144000000000002</v>
      </c>
      <c r="P630" s="84">
        <f t="shared" si="156"/>
        <v>16.83136</v>
      </c>
      <c r="Q630" s="84"/>
      <c r="R630" s="84">
        <f t="shared" si="120"/>
        <v>0</v>
      </c>
      <c r="S630" s="86">
        <v>420000</v>
      </c>
      <c r="T630" s="87">
        <f t="shared" si="157"/>
        <v>499800</v>
      </c>
      <c r="U630" s="87">
        <v>562000</v>
      </c>
      <c r="V630" s="87">
        <f t="shared" si="158"/>
        <v>668780</v>
      </c>
      <c r="W630" s="87"/>
      <c r="X630" s="87">
        <f t="shared" si="159"/>
        <v>0</v>
      </c>
      <c r="Y630" s="88">
        <v>280000</v>
      </c>
      <c r="Z630" s="87">
        <f t="shared" si="168"/>
        <v>333200</v>
      </c>
      <c r="AA630" s="87">
        <v>989000</v>
      </c>
      <c r="AB630" s="87">
        <f t="shared" si="160"/>
        <v>1176910</v>
      </c>
      <c r="AC630" s="87">
        <v>1000000</v>
      </c>
      <c r="AD630" s="87">
        <f t="shared" si="161"/>
        <v>1190000</v>
      </c>
      <c r="AE630" s="89">
        <v>462000</v>
      </c>
      <c r="AF630" s="90">
        <f t="shared" si="162"/>
        <v>549780</v>
      </c>
      <c r="AG630" s="90">
        <v>618200</v>
      </c>
      <c r="AH630" s="90">
        <f t="shared" si="163"/>
        <v>735658</v>
      </c>
      <c r="AI630" s="90"/>
      <c r="AJ630" s="90">
        <f t="shared" si="164"/>
        <v>0</v>
      </c>
      <c r="AK630" s="90">
        <v>308000</v>
      </c>
      <c r="AL630" s="90">
        <f t="shared" si="165"/>
        <v>366520</v>
      </c>
      <c r="AM630" s="90">
        <v>1087900</v>
      </c>
      <c r="AN630" s="90">
        <f t="shared" si="166"/>
        <v>1294601</v>
      </c>
      <c r="AO630" s="90">
        <v>1100000</v>
      </c>
      <c r="AP630" s="91">
        <f t="shared" si="167"/>
        <v>1309000</v>
      </c>
      <c r="AQ630" s="92">
        <f t="shared" si="121"/>
        <v>366059.32412264292</v>
      </c>
      <c r="AR630" s="93">
        <f t="shared" si="122"/>
        <v>435610.59570594504</v>
      </c>
      <c r="AS630" s="94">
        <f t="shared" si="123"/>
        <v>480978.8572367903</v>
      </c>
      <c r="AT630" s="94">
        <f t="shared" si="124"/>
        <v>572364.84011178045</v>
      </c>
      <c r="AU630" s="94">
        <f t="shared" si="125"/>
        <v>261010.28608000002</v>
      </c>
      <c r="AV630" s="94">
        <f t="shared" si="126"/>
        <v>310602.24043519999</v>
      </c>
      <c r="AW630" s="94">
        <f t="shared" si="127"/>
        <v>196006.09642666669</v>
      </c>
      <c r="AX630" s="94">
        <f t="shared" si="128"/>
        <v>233247.25474773336</v>
      </c>
      <c r="AY630" s="94">
        <f t="shared" si="129"/>
        <v>692304.71466666658</v>
      </c>
      <c r="AZ630" s="94">
        <f t="shared" si="130"/>
        <v>823842.61045333324</v>
      </c>
      <c r="BA630" s="94">
        <f t="shared" si="131"/>
        <v>1050000</v>
      </c>
      <c r="BB630" s="95">
        <f t="shared" si="132"/>
        <v>1249500</v>
      </c>
      <c r="BC630" s="23"/>
      <c r="BD630" s="96">
        <f t="shared" si="133"/>
        <v>327108</v>
      </c>
      <c r="BE630" s="96">
        <f t="shared" si="134"/>
        <v>416490</v>
      </c>
      <c r="BF630" s="96">
        <f t="shared" si="135"/>
        <v>261010</v>
      </c>
      <c r="BG630" s="96">
        <f t="shared" si="136"/>
        <v>55</v>
      </c>
      <c r="BH630" s="96">
        <f t="shared" si="137"/>
        <v>42</v>
      </c>
      <c r="BI630" s="96">
        <f t="shared" si="138"/>
        <v>1047619</v>
      </c>
      <c r="BJ630" s="97">
        <f t="shared" si="139"/>
        <v>366059</v>
      </c>
      <c r="BK630" s="96">
        <f t="shared" si="140"/>
        <v>480979</v>
      </c>
      <c r="BL630" s="96">
        <f t="shared" si="141"/>
        <v>261010</v>
      </c>
      <c r="BM630" s="96">
        <f t="shared" si="142"/>
        <v>196006</v>
      </c>
      <c r="BN630" s="96">
        <f t="shared" si="143"/>
        <v>692305</v>
      </c>
      <c r="BO630" s="96">
        <f t="shared" si="144"/>
        <v>1050000</v>
      </c>
      <c r="BP630" s="97">
        <f t="shared" si="145"/>
        <v>441000</v>
      </c>
      <c r="BQ630" s="96">
        <f t="shared" si="146"/>
        <v>590100</v>
      </c>
      <c r="BR630" s="96">
        <f t="shared" si="147"/>
        <v>0</v>
      </c>
      <c r="BS630" s="96">
        <f t="shared" si="148"/>
        <v>294000</v>
      </c>
      <c r="BT630" s="96">
        <f t="shared" si="149"/>
        <v>1038450</v>
      </c>
      <c r="BU630" s="98">
        <f t="shared" si="150"/>
        <v>1050000</v>
      </c>
      <c r="BV630" s="77">
        <f t="shared" si="151"/>
        <v>3413550</v>
      </c>
      <c r="BW630" s="9"/>
      <c r="BX630" s="9"/>
      <c r="BY630" s="9"/>
      <c r="BZ630" s="9"/>
      <c r="CA630" s="9"/>
      <c r="CB630" s="9"/>
      <c r="CC630" s="9"/>
      <c r="CD630" s="9"/>
      <c r="CE630" s="9"/>
      <c r="CF630" s="9"/>
      <c r="CG630" s="9"/>
      <c r="CH630" s="9"/>
      <c r="CI630" s="9"/>
      <c r="CJ630" s="9"/>
      <c r="CK630" s="9"/>
      <c r="CL630" s="9"/>
      <c r="CM630" s="9"/>
      <c r="CN630" s="9"/>
      <c r="CO630" s="9"/>
      <c r="CP630" s="9"/>
    </row>
    <row r="631" spans="1:94" ht="20.25" hidden="1" customHeight="1" x14ac:dyDescent="0.35">
      <c r="A631" s="79">
        <v>609</v>
      </c>
      <c r="B631" s="79" t="s">
        <v>35</v>
      </c>
      <c r="C631" s="80" t="s">
        <v>423</v>
      </c>
      <c r="D631" s="80" t="str">
        <f t="shared" si="119"/>
        <v>MANO DE OBRA|HOJA PRINCIPAL MUELLE DELANTERO</v>
      </c>
      <c r="E631" s="81" t="s">
        <v>10</v>
      </c>
      <c r="F631" s="82">
        <v>1</v>
      </c>
      <c r="G631" s="83">
        <v>358406.07486925798</v>
      </c>
      <c r="H631" s="84">
        <f t="shared" si="152"/>
        <v>426503.22909441695</v>
      </c>
      <c r="I631" s="84">
        <v>358406.07486925798</v>
      </c>
      <c r="J631" s="84">
        <f t="shared" si="153"/>
        <v>426503.22909441695</v>
      </c>
      <c r="K631" s="84">
        <v>0.91392000000000007</v>
      </c>
      <c r="L631" s="84">
        <f t="shared" si="154"/>
        <v>1.0875648</v>
      </c>
      <c r="M631" s="84">
        <v>54410.053120000004</v>
      </c>
      <c r="N631" s="84">
        <f t="shared" si="155"/>
        <v>64747.963212800001</v>
      </c>
      <c r="O631" s="84">
        <v>27577.536000000004</v>
      </c>
      <c r="P631" s="84">
        <f t="shared" si="156"/>
        <v>32817.26784</v>
      </c>
      <c r="Q631" s="84"/>
      <c r="R631" s="84">
        <f t="shared" si="120"/>
        <v>0</v>
      </c>
      <c r="S631" s="86">
        <v>132000</v>
      </c>
      <c r="T631" s="87">
        <f t="shared" si="157"/>
        <v>157080</v>
      </c>
      <c r="U631" s="87">
        <v>132000</v>
      </c>
      <c r="V631" s="87">
        <f t="shared" si="158"/>
        <v>157080</v>
      </c>
      <c r="W631" s="87">
        <v>132000</v>
      </c>
      <c r="X631" s="87">
        <f t="shared" si="159"/>
        <v>157080</v>
      </c>
      <c r="Y631" s="88">
        <v>132000</v>
      </c>
      <c r="Z631" s="87">
        <f t="shared" si="168"/>
        <v>157080</v>
      </c>
      <c r="AA631" s="87">
        <v>132000</v>
      </c>
      <c r="AB631" s="87">
        <f t="shared" si="160"/>
        <v>157080</v>
      </c>
      <c r="AC631" s="87">
        <v>132000</v>
      </c>
      <c r="AD631" s="87">
        <f t="shared" si="161"/>
        <v>157080</v>
      </c>
      <c r="AE631" s="89">
        <v>145200</v>
      </c>
      <c r="AF631" s="90">
        <f t="shared" si="162"/>
        <v>172788</v>
      </c>
      <c r="AG631" s="90">
        <v>145200</v>
      </c>
      <c r="AH631" s="90">
        <f t="shared" si="163"/>
        <v>172788</v>
      </c>
      <c r="AI631" s="90">
        <v>145200</v>
      </c>
      <c r="AJ631" s="90">
        <f t="shared" si="164"/>
        <v>172788</v>
      </c>
      <c r="AK631" s="90">
        <v>145200</v>
      </c>
      <c r="AL631" s="90">
        <f t="shared" si="165"/>
        <v>172788</v>
      </c>
      <c r="AM631" s="90">
        <v>145200</v>
      </c>
      <c r="AN631" s="90">
        <f t="shared" si="166"/>
        <v>172788</v>
      </c>
      <c r="AO631" s="90">
        <v>145200</v>
      </c>
      <c r="AP631" s="91">
        <f t="shared" si="167"/>
        <v>172788</v>
      </c>
      <c r="AQ631" s="92">
        <f t="shared" si="121"/>
        <v>211868.69162308599</v>
      </c>
      <c r="AR631" s="93">
        <f t="shared" si="122"/>
        <v>252123.74303147232</v>
      </c>
      <c r="AS631" s="94">
        <f t="shared" si="123"/>
        <v>211868.69162308599</v>
      </c>
      <c r="AT631" s="94">
        <f t="shared" si="124"/>
        <v>252123.74303147232</v>
      </c>
      <c r="AU631" s="94">
        <f t="shared" si="125"/>
        <v>92400.304639999988</v>
      </c>
      <c r="AV631" s="94">
        <f t="shared" si="126"/>
        <v>109956.36252159998</v>
      </c>
      <c r="AW631" s="94">
        <f t="shared" si="127"/>
        <v>110536.68437333334</v>
      </c>
      <c r="AX631" s="94">
        <f t="shared" si="128"/>
        <v>131538.65440426668</v>
      </c>
      <c r="AY631" s="94">
        <f t="shared" si="129"/>
        <v>101592.51199999999</v>
      </c>
      <c r="AZ631" s="94">
        <f t="shared" si="130"/>
        <v>120895.08927999999</v>
      </c>
      <c r="BA631" s="94">
        <f t="shared" si="131"/>
        <v>138600</v>
      </c>
      <c r="BB631" s="95">
        <f t="shared" si="132"/>
        <v>164934</v>
      </c>
      <c r="BC631" s="23"/>
      <c r="BD631" s="96">
        <f t="shared" si="133"/>
        <v>173883</v>
      </c>
      <c r="BE631" s="96">
        <f t="shared" si="134"/>
        <v>173883</v>
      </c>
      <c r="BF631" s="96">
        <f t="shared" si="135"/>
        <v>3</v>
      </c>
      <c r="BG631" s="96">
        <f t="shared" si="136"/>
        <v>91347</v>
      </c>
      <c r="BH631" s="96">
        <f t="shared" si="137"/>
        <v>59143</v>
      </c>
      <c r="BI631" s="96">
        <f t="shared" si="138"/>
        <v>138286</v>
      </c>
      <c r="BJ631" s="97">
        <f t="shared" si="139"/>
        <v>211869</v>
      </c>
      <c r="BK631" s="96">
        <f t="shared" si="140"/>
        <v>211869</v>
      </c>
      <c r="BL631" s="96">
        <f t="shared" si="141"/>
        <v>92400</v>
      </c>
      <c r="BM631" s="96">
        <f t="shared" si="142"/>
        <v>110537</v>
      </c>
      <c r="BN631" s="96">
        <f t="shared" si="143"/>
        <v>101593</v>
      </c>
      <c r="BO631" s="96">
        <f t="shared" si="144"/>
        <v>138600</v>
      </c>
      <c r="BP631" s="97">
        <f t="shared" si="145"/>
        <v>138600</v>
      </c>
      <c r="BQ631" s="96">
        <f t="shared" si="146"/>
        <v>138600</v>
      </c>
      <c r="BR631" s="96">
        <f t="shared" si="147"/>
        <v>138600</v>
      </c>
      <c r="BS631" s="96">
        <f t="shared" si="148"/>
        <v>138600</v>
      </c>
      <c r="BT631" s="96">
        <f t="shared" si="149"/>
        <v>138600</v>
      </c>
      <c r="BU631" s="98">
        <f t="shared" si="150"/>
        <v>138600</v>
      </c>
      <c r="BV631" s="77">
        <f t="shared" si="151"/>
        <v>831600</v>
      </c>
      <c r="BW631" s="9"/>
      <c r="BX631" s="9"/>
      <c r="BY631" s="9"/>
      <c r="BZ631" s="9"/>
      <c r="CA631" s="9"/>
      <c r="CB631" s="9"/>
      <c r="CC631" s="9"/>
      <c r="CD631" s="9"/>
      <c r="CE631" s="9"/>
      <c r="CF631" s="9"/>
      <c r="CG631" s="9"/>
      <c r="CH631" s="9"/>
      <c r="CI631" s="9"/>
      <c r="CJ631" s="9"/>
      <c r="CK631" s="9"/>
      <c r="CL631" s="9"/>
      <c r="CM631" s="9"/>
      <c r="CN631" s="9"/>
      <c r="CO631" s="9"/>
      <c r="CP631" s="9"/>
    </row>
    <row r="632" spans="1:94" ht="20.25" hidden="1" customHeight="1" x14ac:dyDescent="0.35">
      <c r="A632" s="99">
        <v>610</v>
      </c>
      <c r="B632" s="99" t="s">
        <v>21</v>
      </c>
      <c r="C632" s="80" t="s">
        <v>423</v>
      </c>
      <c r="D632" s="80" t="str">
        <f t="shared" si="119"/>
        <v>REPUESTOS|HOJA PRINCIPAL MUELLE DELANTERO</v>
      </c>
      <c r="E632" s="81" t="s">
        <v>84</v>
      </c>
      <c r="F632" s="82">
        <v>1</v>
      </c>
      <c r="G632" s="83">
        <v>216177.97236792897</v>
      </c>
      <c r="H632" s="84">
        <f t="shared" si="152"/>
        <v>257251.78711783545</v>
      </c>
      <c r="I632" s="84">
        <v>262736.571710371</v>
      </c>
      <c r="J632" s="84">
        <f t="shared" si="153"/>
        <v>312656.52033534145</v>
      </c>
      <c r="K632" s="84"/>
      <c r="L632" s="84">
        <f t="shared" si="154"/>
        <v>0</v>
      </c>
      <c r="M632" s="84">
        <v>168974.62528000001</v>
      </c>
      <c r="N632" s="84">
        <f t="shared" si="155"/>
        <v>201079.8040832</v>
      </c>
      <c r="O632" s="84">
        <v>85708.288</v>
      </c>
      <c r="P632" s="84">
        <f t="shared" si="156"/>
        <v>101992.86271999999</v>
      </c>
      <c r="Q632" s="84"/>
      <c r="R632" s="84">
        <f t="shared" si="120"/>
        <v>0</v>
      </c>
      <c r="S632" s="86">
        <v>289000</v>
      </c>
      <c r="T632" s="87">
        <f t="shared" si="157"/>
        <v>343910</v>
      </c>
      <c r="U632" s="87"/>
      <c r="V632" s="87">
        <f t="shared" si="158"/>
        <v>0</v>
      </c>
      <c r="W632" s="87"/>
      <c r="X632" s="87">
        <f t="shared" si="159"/>
        <v>0</v>
      </c>
      <c r="Y632" s="88">
        <v>820000</v>
      </c>
      <c r="Z632" s="87">
        <f t="shared" si="168"/>
        <v>975800</v>
      </c>
      <c r="AA632" s="87"/>
      <c r="AB632" s="87">
        <f t="shared" si="160"/>
        <v>0</v>
      </c>
      <c r="AC632" s="87">
        <v>1000000</v>
      </c>
      <c r="AD632" s="87">
        <f t="shared" si="161"/>
        <v>1190000</v>
      </c>
      <c r="AE632" s="89">
        <v>317900</v>
      </c>
      <c r="AF632" s="90">
        <f t="shared" si="162"/>
        <v>378301</v>
      </c>
      <c r="AG632" s="90"/>
      <c r="AH632" s="90">
        <f t="shared" si="163"/>
        <v>0</v>
      </c>
      <c r="AI632" s="90"/>
      <c r="AJ632" s="90">
        <f t="shared" si="164"/>
        <v>0</v>
      </c>
      <c r="AK632" s="90">
        <v>902000</v>
      </c>
      <c r="AL632" s="90">
        <f t="shared" si="165"/>
        <v>1073380</v>
      </c>
      <c r="AM632" s="90"/>
      <c r="AN632" s="90">
        <f t="shared" si="166"/>
        <v>0</v>
      </c>
      <c r="AO632" s="90">
        <v>1100000</v>
      </c>
      <c r="AP632" s="91">
        <f t="shared" si="167"/>
        <v>1309000</v>
      </c>
      <c r="AQ632" s="92">
        <f t="shared" si="121"/>
        <v>274359.32412264298</v>
      </c>
      <c r="AR632" s="93">
        <f t="shared" si="122"/>
        <v>326487.59570594516</v>
      </c>
      <c r="AS632" s="94">
        <f t="shared" si="123"/>
        <v>262736.571710371</v>
      </c>
      <c r="AT632" s="94">
        <f t="shared" si="124"/>
        <v>312656.52033534145</v>
      </c>
      <c r="AU632" s="94" t="e">
        <f t="shared" si="125"/>
        <v>#DIV/0!</v>
      </c>
      <c r="AV632" s="94" t="e">
        <f t="shared" si="126"/>
        <v>#DIV/0!</v>
      </c>
      <c r="AW632" s="94">
        <f t="shared" si="127"/>
        <v>630324.87509333331</v>
      </c>
      <c r="AX632" s="94">
        <f t="shared" si="128"/>
        <v>750086.60136106657</v>
      </c>
      <c r="AY632" s="94">
        <f t="shared" si="129"/>
        <v>85708.288</v>
      </c>
      <c r="AZ632" s="94">
        <f t="shared" si="130"/>
        <v>101992.86271999999</v>
      </c>
      <c r="BA632" s="94">
        <f t="shared" si="131"/>
        <v>1050000</v>
      </c>
      <c r="BB632" s="95">
        <f t="shared" si="132"/>
        <v>1249500</v>
      </c>
      <c r="BC632" s="23"/>
      <c r="BD632" s="96">
        <f t="shared" si="133"/>
        <v>267102</v>
      </c>
      <c r="BE632" s="96">
        <f t="shared" si="134"/>
        <v>262737</v>
      </c>
      <c r="BF632" s="96">
        <f t="shared" si="135"/>
        <v>0</v>
      </c>
      <c r="BG632" s="96">
        <f t="shared" si="136"/>
        <v>363804</v>
      </c>
      <c r="BH632" s="96">
        <f t="shared" si="137"/>
        <v>85708</v>
      </c>
      <c r="BI632" s="96">
        <f t="shared" si="138"/>
        <v>1047619</v>
      </c>
      <c r="BJ632" s="97">
        <f t="shared" si="139"/>
        <v>274359</v>
      </c>
      <c r="BK632" s="96">
        <f t="shared" si="140"/>
        <v>262737</v>
      </c>
      <c r="BL632" s="96">
        <f t="shared" si="141"/>
        <v>0</v>
      </c>
      <c r="BM632" s="96">
        <f t="shared" si="142"/>
        <v>630325</v>
      </c>
      <c r="BN632" s="96">
        <f t="shared" si="143"/>
        <v>85708</v>
      </c>
      <c r="BO632" s="96">
        <f t="shared" si="144"/>
        <v>1050000</v>
      </c>
      <c r="BP632" s="97">
        <f t="shared" si="145"/>
        <v>274359</v>
      </c>
      <c r="BQ632" s="96">
        <f t="shared" si="146"/>
        <v>0</v>
      </c>
      <c r="BR632" s="96">
        <f t="shared" si="147"/>
        <v>0</v>
      </c>
      <c r="BS632" s="96">
        <f t="shared" si="148"/>
        <v>861000</v>
      </c>
      <c r="BT632" s="96">
        <f t="shared" si="149"/>
        <v>0</v>
      </c>
      <c r="BU632" s="98">
        <f t="shared" si="150"/>
        <v>1050000</v>
      </c>
      <c r="BV632" s="77">
        <f t="shared" si="151"/>
        <v>2185359</v>
      </c>
      <c r="BW632" s="9"/>
      <c r="BX632" s="9"/>
      <c r="BY632" s="9"/>
      <c r="BZ632" s="9"/>
      <c r="CA632" s="9"/>
      <c r="CB632" s="9"/>
      <c r="CC632" s="9"/>
      <c r="CD632" s="9"/>
      <c r="CE632" s="9"/>
      <c r="CF632" s="9"/>
      <c r="CG632" s="9"/>
      <c r="CH632" s="9"/>
      <c r="CI632" s="9"/>
      <c r="CJ632" s="9"/>
      <c r="CK632" s="9"/>
      <c r="CL632" s="9"/>
      <c r="CM632" s="9"/>
      <c r="CN632" s="9"/>
      <c r="CO632" s="9"/>
      <c r="CP632" s="9"/>
    </row>
    <row r="633" spans="1:94" ht="20.25" hidden="1" customHeight="1" x14ac:dyDescent="0.35">
      <c r="A633" s="79">
        <v>611</v>
      </c>
      <c r="B633" s="79" t="s">
        <v>35</v>
      </c>
      <c r="C633" s="80" t="s">
        <v>424</v>
      </c>
      <c r="D633" s="80" t="str">
        <f t="shared" si="119"/>
        <v>MANO DE OBRA|HOJA PRINCIPAL MUELLE TRASERO</v>
      </c>
      <c r="E633" s="81" t="s">
        <v>10</v>
      </c>
      <c r="F633" s="82">
        <v>1</v>
      </c>
      <c r="G633" s="83">
        <v>358406.07486925798</v>
      </c>
      <c r="H633" s="84">
        <f t="shared" si="152"/>
        <v>426503.22909441695</v>
      </c>
      <c r="I633" s="84">
        <v>358406.07486925798</v>
      </c>
      <c r="J633" s="84">
        <f t="shared" si="153"/>
        <v>426503.22909441695</v>
      </c>
      <c r="K633" s="84">
        <v>0.91392000000000007</v>
      </c>
      <c r="L633" s="84">
        <f t="shared" si="154"/>
        <v>1.0875648</v>
      </c>
      <c r="M633" s="84">
        <v>54410.053120000004</v>
      </c>
      <c r="N633" s="84">
        <f t="shared" si="155"/>
        <v>64747.963212800001</v>
      </c>
      <c r="O633" s="84">
        <v>27577.536000000004</v>
      </c>
      <c r="P633" s="84">
        <f t="shared" si="156"/>
        <v>32817.26784</v>
      </c>
      <c r="Q633" s="84"/>
      <c r="R633" s="84">
        <f t="shared" si="120"/>
        <v>0</v>
      </c>
      <c r="S633" s="86">
        <v>132000</v>
      </c>
      <c r="T633" s="87">
        <f t="shared" si="157"/>
        <v>157080</v>
      </c>
      <c r="U633" s="87">
        <v>132000</v>
      </c>
      <c r="V633" s="87">
        <f t="shared" si="158"/>
        <v>157080</v>
      </c>
      <c r="W633" s="87">
        <v>132000</v>
      </c>
      <c r="X633" s="87">
        <f t="shared" si="159"/>
        <v>157080</v>
      </c>
      <c r="Y633" s="88">
        <v>132000</v>
      </c>
      <c r="Z633" s="87">
        <f t="shared" si="168"/>
        <v>157080</v>
      </c>
      <c r="AA633" s="87">
        <v>132000</v>
      </c>
      <c r="AB633" s="87">
        <f t="shared" si="160"/>
        <v>157080</v>
      </c>
      <c r="AC633" s="87">
        <v>132000</v>
      </c>
      <c r="AD633" s="87">
        <f t="shared" si="161"/>
        <v>157080</v>
      </c>
      <c r="AE633" s="89">
        <v>145200</v>
      </c>
      <c r="AF633" s="90">
        <f t="shared" si="162"/>
        <v>172788</v>
      </c>
      <c r="AG633" s="90">
        <v>145200</v>
      </c>
      <c r="AH633" s="90">
        <f t="shared" si="163"/>
        <v>172788</v>
      </c>
      <c r="AI633" s="90">
        <v>145200</v>
      </c>
      <c r="AJ633" s="90">
        <f t="shared" si="164"/>
        <v>172788</v>
      </c>
      <c r="AK633" s="90">
        <v>145200</v>
      </c>
      <c r="AL633" s="90">
        <f t="shared" si="165"/>
        <v>172788</v>
      </c>
      <c r="AM633" s="90">
        <v>145200</v>
      </c>
      <c r="AN633" s="90">
        <f t="shared" si="166"/>
        <v>172788</v>
      </c>
      <c r="AO633" s="90">
        <v>145200</v>
      </c>
      <c r="AP633" s="91">
        <f t="shared" si="167"/>
        <v>172788</v>
      </c>
      <c r="AQ633" s="92">
        <f t="shared" si="121"/>
        <v>211868.69162308599</v>
      </c>
      <c r="AR633" s="93">
        <f t="shared" si="122"/>
        <v>252123.74303147232</v>
      </c>
      <c r="AS633" s="94">
        <f t="shared" si="123"/>
        <v>211868.69162308599</v>
      </c>
      <c r="AT633" s="94">
        <f t="shared" si="124"/>
        <v>252123.74303147232</v>
      </c>
      <c r="AU633" s="94">
        <f t="shared" si="125"/>
        <v>92400.304639999988</v>
      </c>
      <c r="AV633" s="94">
        <f t="shared" si="126"/>
        <v>109956.36252159998</v>
      </c>
      <c r="AW633" s="94">
        <f t="shared" si="127"/>
        <v>110536.68437333334</v>
      </c>
      <c r="AX633" s="94">
        <f t="shared" si="128"/>
        <v>131538.65440426668</v>
      </c>
      <c r="AY633" s="94">
        <f t="shared" si="129"/>
        <v>101592.51199999999</v>
      </c>
      <c r="AZ633" s="94">
        <f t="shared" si="130"/>
        <v>120895.08927999999</v>
      </c>
      <c r="BA633" s="94">
        <f t="shared" si="131"/>
        <v>138600</v>
      </c>
      <c r="BB633" s="95">
        <f t="shared" si="132"/>
        <v>164934</v>
      </c>
      <c r="BC633" s="23"/>
      <c r="BD633" s="96">
        <f t="shared" si="133"/>
        <v>173883</v>
      </c>
      <c r="BE633" s="96">
        <f t="shared" si="134"/>
        <v>173883</v>
      </c>
      <c r="BF633" s="96">
        <f t="shared" si="135"/>
        <v>3</v>
      </c>
      <c r="BG633" s="96">
        <f t="shared" si="136"/>
        <v>91347</v>
      </c>
      <c r="BH633" s="96">
        <f t="shared" si="137"/>
        <v>59143</v>
      </c>
      <c r="BI633" s="96">
        <f t="shared" si="138"/>
        <v>138286</v>
      </c>
      <c r="BJ633" s="97">
        <f t="shared" si="139"/>
        <v>211869</v>
      </c>
      <c r="BK633" s="96">
        <f t="shared" si="140"/>
        <v>211869</v>
      </c>
      <c r="BL633" s="96">
        <f t="shared" si="141"/>
        <v>92400</v>
      </c>
      <c r="BM633" s="96">
        <f t="shared" si="142"/>
        <v>110537</v>
      </c>
      <c r="BN633" s="96">
        <f t="shared" si="143"/>
        <v>101593</v>
      </c>
      <c r="BO633" s="96">
        <f t="shared" si="144"/>
        <v>138600</v>
      </c>
      <c r="BP633" s="97">
        <f t="shared" si="145"/>
        <v>138600</v>
      </c>
      <c r="BQ633" s="96">
        <f t="shared" si="146"/>
        <v>138600</v>
      </c>
      <c r="BR633" s="96">
        <f t="shared" si="147"/>
        <v>138600</v>
      </c>
      <c r="BS633" s="96">
        <f t="shared" si="148"/>
        <v>138600</v>
      </c>
      <c r="BT633" s="96">
        <f t="shared" si="149"/>
        <v>138600</v>
      </c>
      <c r="BU633" s="98">
        <f t="shared" si="150"/>
        <v>138600</v>
      </c>
      <c r="BV633" s="77">
        <f t="shared" si="151"/>
        <v>831600</v>
      </c>
      <c r="BW633" s="9"/>
      <c r="BX633" s="9"/>
      <c r="BY633" s="9"/>
      <c r="BZ633" s="9"/>
      <c r="CA633" s="9"/>
      <c r="CB633" s="9"/>
      <c r="CC633" s="9"/>
      <c r="CD633" s="9"/>
      <c r="CE633" s="9"/>
      <c r="CF633" s="9"/>
      <c r="CG633" s="9"/>
      <c r="CH633" s="9"/>
      <c r="CI633" s="9"/>
      <c r="CJ633" s="9"/>
      <c r="CK633" s="9"/>
      <c r="CL633" s="9"/>
      <c r="CM633" s="9"/>
      <c r="CN633" s="9"/>
      <c r="CO633" s="9"/>
      <c r="CP633" s="9"/>
    </row>
    <row r="634" spans="1:94" ht="20.25" hidden="1" customHeight="1" x14ac:dyDescent="0.35">
      <c r="A634" s="99">
        <v>612</v>
      </c>
      <c r="B634" s="99" t="s">
        <v>21</v>
      </c>
      <c r="C634" s="80" t="s">
        <v>424</v>
      </c>
      <c r="D634" s="80" t="str">
        <f t="shared" si="119"/>
        <v>REPUESTOS|HOJA PRINCIPAL MUELLE TRASERO</v>
      </c>
      <c r="E634" s="81" t="s">
        <v>84</v>
      </c>
      <c r="F634" s="82">
        <v>1</v>
      </c>
      <c r="G634" s="83">
        <v>216177.97236792897</v>
      </c>
      <c r="H634" s="84">
        <f t="shared" si="152"/>
        <v>257251.78711783545</v>
      </c>
      <c r="I634" s="84">
        <v>262736.571710371</v>
      </c>
      <c r="J634" s="84">
        <f t="shared" si="153"/>
        <v>312656.52033534145</v>
      </c>
      <c r="K634" s="84">
        <v>0.91392000000000007</v>
      </c>
      <c r="L634" s="84">
        <f t="shared" si="154"/>
        <v>1.0875648</v>
      </c>
      <c r="M634" s="84">
        <v>172256.91456</v>
      </c>
      <c r="N634" s="84">
        <f t="shared" si="155"/>
        <v>204985.72832639999</v>
      </c>
      <c r="O634" s="84">
        <v>88228.096000000005</v>
      </c>
      <c r="P634" s="84">
        <f t="shared" si="156"/>
        <v>104991.43424</v>
      </c>
      <c r="Q634" s="84"/>
      <c r="R634" s="84">
        <f t="shared" si="120"/>
        <v>0</v>
      </c>
      <c r="S634" s="86">
        <v>289000</v>
      </c>
      <c r="T634" s="87">
        <f t="shared" si="157"/>
        <v>343910</v>
      </c>
      <c r="U634" s="87">
        <v>298000</v>
      </c>
      <c r="V634" s="87">
        <f t="shared" si="158"/>
        <v>354620</v>
      </c>
      <c r="W634" s="87"/>
      <c r="X634" s="87">
        <f t="shared" si="159"/>
        <v>0</v>
      </c>
      <c r="Y634" s="88">
        <v>820000</v>
      </c>
      <c r="Z634" s="87">
        <f t="shared" si="168"/>
        <v>975800</v>
      </c>
      <c r="AA634" s="87">
        <v>980000</v>
      </c>
      <c r="AB634" s="87">
        <f t="shared" si="160"/>
        <v>1166200</v>
      </c>
      <c r="AC634" s="87">
        <v>1000000</v>
      </c>
      <c r="AD634" s="87">
        <f t="shared" si="161"/>
        <v>1190000</v>
      </c>
      <c r="AE634" s="89">
        <v>317900</v>
      </c>
      <c r="AF634" s="90">
        <f t="shared" si="162"/>
        <v>378301</v>
      </c>
      <c r="AG634" s="90">
        <v>327800</v>
      </c>
      <c r="AH634" s="90">
        <f t="shared" si="163"/>
        <v>390082</v>
      </c>
      <c r="AI634" s="90"/>
      <c r="AJ634" s="90">
        <f t="shared" si="164"/>
        <v>0</v>
      </c>
      <c r="AK634" s="90">
        <v>902000</v>
      </c>
      <c r="AL634" s="90">
        <f t="shared" si="165"/>
        <v>1073380</v>
      </c>
      <c r="AM634" s="90">
        <v>1078000</v>
      </c>
      <c r="AN634" s="90">
        <f t="shared" si="166"/>
        <v>1282820</v>
      </c>
      <c r="AO634" s="90">
        <v>1100000</v>
      </c>
      <c r="AP634" s="91">
        <f t="shared" si="167"/>
        <v>1309000</v>
      </c>
      <c r="AQ634" s="92">
        <f t="shared" si="121"/>
        <v>274359.32412264298</v>
      </c>
      <c r="AR634" s="93">
        <f t="shared" si="122"/>
        <v>326487.59570594516</v>
      </c>
      <c r="AS634" s="94">
        <f t="shared" si="123"/>
        <v>296178.8572367903</v>
      </c>
      <c r="AT634" s="94">
        <f t="shared" si="124"/>
        <v>352452.84011178045</v>
      </c>
      <c r="AU634" s="94">
        <f t="shared" si="125"/>
        <v>0.91392000000000007</v>
      </c>
      <c r="AV634" s="94">
        <f t="shared" si="126"/>
        <v>1.0875648</v>
      </c>
      <c r="AW634" s="94">
        <f t="shared" si="127"/>
        <v>631418.97152000002</v>
      </c>
      <c r="AX634" s="94">
        <f t="shared" si="128"/>
        <v>751388.57610880001</v>
      </c>
      <c r="AY634" s="94">
        <f t="shared" si="129"/>
        <v>715409.36533333326</v>
      </c>
      <c r="AZ634" s="94">
        <f t="shared" si="130"/>
        <v>851337.14474666654</v>
      </c>
      <c r="BA634" s="94">
        <f t="shared" si="131"/>
        <v>1050000</v>
      </c>
      <c r="BB634" s="95">
        <f t="shared" si="132"/>
        <v>1249500</v>
      </c>
      <c r="BC634" s="23"/>
      <c r="BD634" s="96">
        <f t="shared" si="133"/>
        <v>267102</v>
      </c>
      <c r="BE634" s="96">
        <f t="shared" si="134"/>
        <v>293759</v>
      </c>
      <c r="BF634" s="96">
        <f t="shared" si="135"/>
        <v>1</v>
      </c>
      <c r="BG634" s="96">
        <f t="shared" si="136"/>
        <v>368848</v>
      </c>
      <c r="BH634" s="96">
        <f t="shared" si="137"/>
        <v>225864</v>
      </c>
      <c r="BI634" s="96">
        <f t="shared" si="138"/>
        <v>1047619</v>
      </c>
      <c r="BJ634" s="97">
        <f t="shared" si="139"/>
        <v>274359</v>
      </c>
      <c r="BK634" s="96">
        <f t="shared" si="140"/>
        <v>296179</v>
      </c>
      <c r="BL634" s="96">
        <f t="shared" si="141"/>
        <v>1</v>
      </c>
      <c r="BM634" s="96">
        <f t="shared" si="142"/>
        <v>631419</v>
      </c>
      <c r="BN634" s="96">
        <f t="shared" si="143"/>
        <v>715409</v>
      </c>
      <c r="BO634" s="96">
        <f t="shared" si="144"/>
        <v>1050000</v>
      </c>
      <c r="BP634" s="97">
        <f t="shared" si="145"/>
        <v>274359</v>
      </c>
      <c r="BQ634" s="96">
        <f t="shared" si="146"/>
        <v>296179</v>
      </c>
      <c r="BR634" s="96">
        <f t="shared" si="147"/>
        <v>0</v>
      </c>
      <c r="BS634" s="96">
        <f t="shared" si="148"/>
        <v>861000</v>
      </c>
      <c r="BT634" s="96">
        <f t="shared" si="149"/>
        <v>1029000</v>
      </c>
      <c r="BU634" s="98">
        <f t="shared" si="150"/>
        <v>1050000</v>
      </c>
      <c r="BV634" s="77">
        <f t="shared" si="151"/>
        <v>3510538</v>
      </c>
      <c r="BW634" s="9"/>
      <c r="BX634" s="9"/>
      <c r="BY634" s="9"/>
      <c r="BZ634" s="9"/>
      <c r="CA634" s="9"/>
      <c r="CB634" s="9"/>
      <c r="CC634" s="9"/>
      <c r="CD634" s="9"/>
      <c r="CE634" s="9"/>
      <c r="CF634" s="9"/>
      <c r="CG634" s="9"/>
      <c r="CH634" s="9"/>
      <c r="CI634" s="9"/>
      <c r="CJ634" s="9"/>
      <c r="CK634" s="9"/>
      <c r="CL634" s="9"/>
      <c r="CM634" s="9"/>
      <c r="CN634" s="9"/>
      <c r="CO634" s="9"/>
      <c r="CP634" s="9"/>
    </row>
    <row r="635" spans="1:94" ht="20.25" hidden="1" customHeight="1" x14ac:dyDescent="0.35">
      <c r="A635" s="79">
        <v>613</v>
      </c>
      <c r="B635" s="79" t="s">
        <v>35</v>
      </c>
      <c r="C635" s="80" t="s">
        <v>425</v>
      </c>
      <c r="D635" s="80" t="str">
        <f t="shared" si="119"/>
        <v>MANO DE OBRA|HORQUILLA DE CAMBIO DE ALTA VELOCIDAD</v>
      </c>
      <c r="E635" s="81" t="s">
        <v>10</v>
      </c>
      <c r="F635" s="82">
        <v>1</v>
      </c>
      <c r="G635" s="83">
        <v>1120017.5552467529</v>
      </c>
      <c r="H635" s="84">
        <f t="shared" si="152"/>
        <v>1332820.8907436358</v>
      </c>
      <c r="I635" s="84">
        <v>1120017.5552467529</v>
      </c>
      <c r="J635" s="84">
        <f t="shared" si="153"/>
        <v>1332820.8907436358</v>
      </c>
      <c r="K635" s="84">
        <v>0.91392000000000007</v>
      </c>
      <c r="L635" s="84">
        <f t="shared" si="154"/>
        <v>1.0875648</v>
      </c>
      <c r="M635" s="84">
        <v>14.633599999999999</v>
      </c>
      <c r="N635" s="84">
        <f t="shared" si="155"/>
        <v>17.413983999999999</v>
      </c>
      <c r="O635" s="84">
        <v>10.88</v>
      </c>
      <c r="P635" s="84">
        <f t="shared" si="156"/>
        <v>12.9472</v>
      </c>
      <c r="Q635" s="84"/>
      <c r="R635" s="84">
        <f t="shared" si="120"/>
        <v>0</v>
      </c>
      <c r="S635" s="86">
        <v>350000</v>
      </c>
      <c r="T635" s="87">
        <f t="shared" si="157"/>
        <v>416500</v>
      </c>
      <c r="U635" s="87">
        <v>350000</v>
      </c>
      <c r="V635" s="87">
        <f t="shared" si="158"/>
        <v>416500</v>
      </c>
      <c r="W635" s="87">
        <v>350000</v>
      </c>
      <c r="X635" s="87">
        <f t="shared" si="159"/>
        <v>416500</v>
      </c>
      <c r="Y635" s="88">
        <v>350000</v>
      </c>
      <c r="Z635" s="87">
        <f t="shared" si="168"/>
        <v>416500</v>
      </c>
      <c r="AA635" s="87">
        <v>350000</v>
      </c>
      <c r="AB635" s="87">
        <f t="shared" si="160"/>
        <v>416500</v>
      </c>
      <c r="AC635" s="87">
        <v>350000</v>
      </c>
      <c r="AD635" s="87">
        <f t="shared" si="161"/>
        <v>416500</v>
      </c>
      <c r="AE635" s="89">
        <v>385000</v>
      </c>
      <c r="AF635" s="90">
        <f t="shared" si="162"/>
        <v>458150</v>
      </c>
      <c r="AG635" s="90">
        <v>385000</v>
      </c>
      <c r="AH635" s="90">
        <f t="shared" si="163"/>
        <v>458150</v>
      </c>
      <c r="AI635" s="90">
        <v>385000</v>
      </c>
      <c r="AJ635" s="90">
        <f t="shared" si="164"/>
        <v>458150</v>
      </c>
      <c r="AK635" s="90">
        <v>385000</v>
      </c>
      <c r="AL635" s="90">
        <f t="shared" si="165"/>
        <v>458150</v>
      </c>
      <c r="AM635" s="90">
        <v>385000</v>
      </c>
      <c r="AN635" s="90">
        <f t="shared" si="166"/>
        <v>458150</v>
      </c>
      <c r="AO635" s="90">
        <v>385000</v>
      </c>
      <c r="AP635" s="91">
        <f t="shared" si="167"/>
        <v>458150</v>
      </c>
      <c r="AQ635" s="92">
        <f t="shared" si="121"/>
        <v>618339.18508225097</v>
      </c>
      <c r="AR635" s="93">
        <f t="shared" si="122"/>
        <v>735823.63024787861</v>
      </c>
      <c r="AS635" s="94">
        <f t="shared" si="123"/>
        <v>618339.18508225097</v>
      </c>
      <c r="AT635" s="94">
        <f t="shared" si="124"/>
        <v>735823.63024787861</v>
      </c>
      <c r="AU635" s="94">
        <f t="shared" si="125"/>
        <v>245000.30463999999</v>
      </c>
      <c r="AV635" s="94">
        <f t="shared" si="126"/>
        <v>291550.36252159998</v>
      </c>
      <c r="AW635" s="94">
        <f t="shared" si="127"/>
        <v>245004.87786666668</v>
      </c>
      <c r="AX635" s="94">
        <f t="shared" si="128"/>
        <v>291555.80466133333</v>
      </c>
      <c r="AY635" s="94">
        <f t="shared" si="129"/>
        <v>245003.62666666668</v>
      </c>
      <c r="AZ635" s="94">
        <f t="shared" si="130"/>
        <v>291554.31573333335</v>
      </c>
      <c r="BA635" s="94">
        <f t="shared" si="131"/>
        <v>367500</v>
      </c>
      <c r="BB635" s="95">
        <f t="shared" si="132"/>
        <v>437325</v>
      </c>
      <c r="BC635" s="23"/>
      <c r="BD635" s="96">
        <f t="shared" si="133"/>
        <v>472635</v>
      </c>
      <c r="BE635" s="96">
        <f t="shared" si="134"/>
        <v>472635</v>
      </c>
      <c r="BF635" s="96">
        <f t="shared" si="135"/>
        <v>3</v>
      </c>
      <c r="BG635" s="96">
        <f t="shared" si="136"/>
        <v>44</v>
      </c>
      <c r="BH635" s="96">
        <f t="shared" si="137"/>
        <v>33</v>
      </c>
      <c r="BI635" s="96">
        <f t="shared" si="138"/>
        <v>366667</v>
      </c>
      <c r="BJ635" s="97">
        <f t="shared" si="139"/>
        <v>618339</v>
      </c>
      <c r="BK635" s="96">
        <f t="shared" si="140"/>
        <v>618339</v>
      </c>
      <c r="BL635" s="96">
        <f t="shared" si="141"/>
        <v>245000</v>
      </c>
      <c r="BM635" s="96">
        <f t="shared" si="142"/>
        <v>245005</v>
      </c>
      <c r="BN635" s="96">
        <f t="shared" si="143"/>
        <v>245004</v>
      </c>
      <c r="BO635" s="96">
        <f t="shared" si="144"/>
        <v>367500</v>
      </c>
      <c r="BP635" s="97">
        <f t="shared" si="145"/>
        <v>367500</v>
      </c>
      <c r="BQ635" s="96">
        <f t="shared" si="146"/>
        <v>367500</v>
      </c>
      <c r="BR635" s="96">
        <f t="shared" si="147"/>
        <v>367500</v>
      </c>
      <c r="BS635" s="96">
        <f t="shared" si="148"/>
        <v>367500</v>
      </c>
      <c r="BT635" s="96">
        <f t="shared" si="149"/>
        <v>367500</v>
      </c>
      <c r="BU635" s="98">
        <f t="shared" si="150"/>
        <v>367500</v>
      </c>
      <c r="BV635" s="77">
        <f t="shared" si="151"/>
        <v>2205000</v>
      </c>
      <c r="BW635" s="9"/>
      <c r="BX635" s="9"/>
      <c r="BY635" s="9"/>
      <c r="BZ635" s="9"/>
      <c r="CA635" s="9"/>
      <c r="CB635" s="9"/>
      <c r="CC635" s="9"/>
      <c r="CD635" s="9"/>
      <c r="CE635" s="9"/>
      <c r="CF635" s="9"/>
      <c r="CG635" s="9"/>
      <c r="CH635" s="9"/>
      <c r="CI635" s="9"/>
      <c r="CJ635" s="9"/>
      <c r="CK635" s="9"/>
      <c r="CL635" s="9"/>
      <c r="CM635" s="9"/>
      <c r="CN635" s="9"/>
      <c r="CO635" s="9"/>
      <c r="CP635" s="9"/>
    </row>
    <row r="636" spans="1:94" ht="20.25" hidden="1" customHeight="1" x14ac:dyDescent="0.35">
      <c r="A636" s="99">
        <v>614</v>
      </c>
      <c r="B636" s="99" t="s">
        <v>21</v>
      </c>
      <c r="C636" s="80" t="s">
        <v>425</v>
      </c>
      <c r="D636" s="80" t="str">
        <f t="shared" si="119"/>
        <v>REPUESTOS|HORQUILLA DE CAMBIO DE ALTA VELOCIDAD</v>
      </c>
      <c r="E636" s="81" t="s">
        <v>84</v>
      </c>
      <c r="F636" s="82">
        <v>1</v>
      </c>
      <c r="G636" s="83">
        <v>175161.38491591401</v>
      </c>
      <c r="H636" s="84">
        <f t="shared" si="152"/>
        <v>208442.04804993767</v>
      </c>
      <c r="I636" s="84">
        <v>216091.115020553</v>
      </c>
      <c r="J636" s="84">
        <f t="shared" si="153"/>
        <v>257148.42687445806</v>
      </c>
      <c r="K636" s="84">
        <v>0.91392000000000007</v>
      </c>
      <c r="L636" s="84">
        <f t="shared" si="154"/>
        <v>1.0875648</v>
      </c>
      <c r="M636" s="84">
        <v>18.289280000000002</v>
      </c>
      <c r="N636" s="84">
        <f t="shared" si="155"/>
        <v>21.764243199999999</v>
      </c>
      <c r="O636" s="84">
        <v>14.144000000000002</v>
      </c>
      <c r="P636" s="84">
        <f t="shared" si="156"/>
        <v>16.83136</v>
      </c>
      <c r="Q636" s="84"/>
      <c r="R636" s="84">
        <f t="shared" si="120"/>
        <v>0</v>
      </c>
      <c r="S636" s="86">
        <v>289000</v>
      </c>
      <c r="T636" s="87">
        <f t="shared" si="157"/>
        <v>343910</v>
      </c>
      <c r="U636" s="87">
        <v>348000</v>
      </c>
      <c r="V636" s="87">
        <f t="shared" si="158"/>
        <v>414120</v>
      </c>
      <c r="W636" s="87">
        <v>460000</v>
      </c>
      <c r="X636" s="87">
        <f t="shared" si="159"/>
        <v>547400</v>
      </c>
      <c r="Y636" s="88">
        <v>820000</v>
      </c>
      <c r="Z636" s="87">
        <f t="shared" si="168"/>
        <v>975800</v>
      </c>
      <c r="AA636" s="87">
        <v>789000</v>
      </c>
      <c r="AB636" s="87">
        <f t="shared" si="160"/>
        <v>938910</v>
      </c>
      <c r="AC636" s="87"/>
      <c r="AD636" s="87">
        <f t="shared" si="161"/>
        <v>0</v>
      </c>
      <c r="AE636" s="89">
        <v>317900</v>
      </c>
      <c r="AF636" s="90">
        <f t="shared" si="162"/>
        <v>378301</v>
      </c>
      <c r="AG636" s="90">
        <v>382800</v>
      </c>
      <c r="AH636" s="90">
        <f t="shared" si="163"/>
        <v>455532</v>
      </c>
      <c r="AI636" s="90">
        <v>506000</v>
      </c>
      <c r="AJ636" s="90">
        <f t="shared" si="164"/>
        <v>602140</v>
      </c>
      <c r="AK636" s="90">
        <v>902000</v>
      </c>
      <c r="AL636" s="90">
        <f t="shared" si="165"/>
        <v>1073380</v>
      </c>
      <c r="AM636" s="90">
        <v>867900</v>
      </c>
      <c r="AN636" s="90">
        <f t="shared" si="166"/>
        <v>1032801</v>
      </c>
      <c r="AO636" s="90"/>
      <c r="AP636" s="91">
        <f t="shared" si="167"/>
        <v>0</v>
      </c>
      <c r="AQ636" s="92">
        <f t="shared" si="121"/>
        <v>260687.12830530468</v>
      </c>
      <c r="AR636" s="93">
        <f t="shared" si="122"/>
        <v>310217.68268331257</v>
      </c>
      <c r="AS636" s="94">
        <f t="shared" si="123"/>
        <v>315630.37167351769</v>
      </c>
      <c r="AT636" s="94">
        <f t="shared" si="124"/>
        <v>375600.14229148603</v>
      </c>
      <c r="AU636" s="94">
        <f t="shared" si="125"/>
        <v>322000.30463999999</v>
      </c>
      <c r="AV636" s="94">
        <f t="shared" si="126"/>
        <v>383180.36252159998</v>
      </c>
      <c r="AW636" s="94">
        <f t="shared" si="127"/>
        <v>574006.09642666671</v>
      </c>
      <c r="AX636" s="94">
        <f t="shared" si="128"/>
        <v>683067.25474773336</v>
      </c>
      <c r="AY636" s="94">
        <f t="shared" si="129"/>
        <v>552304.71466666658</v>
      </c>
      <c r="AZ636" s="94">
        <f t="shared" si="130"/>
        <v>657242.61045333324</v>
      </c>
      <c r="BA636" s="94" t="e">
        <f t="shared" si="131"/>
        <v>#DIV/0!</v>
      </c>
      <c r="BB636" s="95" t="e">
        <f t="shared" si="132"/>
        <v>#DIV/0!</v>
      </c>
      <c r="BC636" s="23"/>
      <c r="BD636" s="96">
        <f t="shared" si="133"/>
        <v>243608</v>
      </c>
      <c r="BE636" s="96">
        <f t="shared" si="134"/>
        <v>296631</v>
      </c>
      <c r="BF636" s="96">
        <f t="shared" si="135"/>
        <v>3</v>
      </c>
      <c r="BG636" s="96">
        <f t="shared" si="136"/>
        <v>55</v>
      </c>
      <c r="BH636" s="96">
        <f t="shared" si="137"/>
        <v>42</v>
      </c>
      <c r="BI636" s="96">
        <f t="shared" si="138"/>
        <v>0</v>
      </c>
      <c r="BJ636" s="97">
        <f t="shared" si="139"/>
        <v>260687</v>
      </c>
      <c r="BK636" s="96">
        <f t="shared" si="140"/>
        <v>315630</v>
      </c>
      <c r="BL636" s="96">
        <f t="shared" si="141"/>
        <v>322000</v>
      </c>
      <c r="BM636" s="96">
        <f t="shared" si="142"/>
        <v>574006</v>
      </c>
      <c r="BN636" s="96">
        <f t="shared" si="143"/>
        <v>552305</v>
      </c>
      <c r="BO636" s="96">
        <f t="shared" si="144"/>
        <v>0</v>
      </c>
      <c r="BP636" s="97">
        <f t="shared" si="145"/>
        <v>260687</v>
      </c>
      <c r="BQ636" s="96">
        <f t="shared" si="146"/>
        <v>315630</v>
      </c>
      <c r="BR636" s="96">
        <f t="shared" si="147"/>
        <v>483000</v>
      </c>
      <c r="BS636" s="96">
        <f t="shared" si="148"/>
        <v>861000</v>
      </c>
      <c r="BT636" s="96">
        <f t="shared" si="149"/>
        <v>828450</v>
      </c>
      <c r="BU636" s="98">
        <f t="shared" si="150"/>
        <v>0</v>
      </c>
      <c r="BV636" s="77">
        <f t="shared" si="151"/>
        <v>2748767</v>
      </c>
      <c r="BW636" s="9"/>
      <c r="BX636" s="9"/>
      <c r="BY636" s="9"/>
      <c r="BZ636" s="9"/>
      <c r="CA636" s="9"/>
      <c r="CB636" s="9"/>
      <c r="CC636" s="9"/>
      <c r="CD636" s="9"/>
      <c r="CE636" s="9"/>
      <c r="CF636" s="9"/>
      <c r="CG636" s="9"/>
      <c r="CH636" s="9"/>
      <c r="CI636" s="9"/>
      <c r="CJ636" s="9"/>
      <c r="CK636" s="9"/>
      <c r="CL636" s="9"/>
      <c r="CM636" s="9"/>
      <c r="CN636" s="9"/>
      <c r="CO636" s="9"/>
      <c r="CP636" s="9"/>
    </row>
    <row r="637" spans="1:94" ht="20.25" hidden="1" customHeight="1" x14ac:dyDescent="0.35">
      <c r="A637" s="79">
        <v>615</v>
      </c>
      <c r="B637" s="79" t="s">
        <v>35</v>
      </c>
      <c r="C637" s="80" t="s">
        <v>426</v>
      </c>
      <c r="D637" s="80" t="str">
        <f t="shared" si="119"/>
        <v>MANO DE OBRA|HORQUILLA DE CAMBIO DE BAJA VELOCIDAD</v>
      </c>
      <c r="E637" s="81" t="s">
        <v>10</v>
      </c>
      <c r="F637" s="82">
        <v>1</v>
      </c>
      <c r="G637" s="83">
        <v>1120017.5552467529</v>
      </c>
      <c r="H637" s="84">
        <f t="shared" si="152"/>
        <v>1332820.8907436358</v>
      </c>
      <c r="I637" s="84">
        <v>1120017.5552467529</v>
      </c>
      <c r="J637" s="84">
        <f t="shared" si="153"/>
        <v>1332820.8907436358</v>
      </c>
      <c r="K637" s="84">
        <v>0.91392000000000007</v>
      </c>
      <c r="L637" s="84">
        <f t="shared" si="154"/>
        <v>1.0875648</v>
      </c>
      <c r="M637" s="84">
        <v>14.633599999999999</v>
      </c>
      <c r="N637" s="84">
        <f t="shared" si="155"/>
        <v>17.413983999999999</v>
      </c>
      <c r="O637" s="84">
        <v>10.88</v>
      </c>
      <c r="P637" s="84">
        <f t="shared" si="156"/>
        <v>12.9472</v>
      </c>
      <c r="Q637" s="84"/>
      <c r="R637" s="84">
        <f t="shared" si="120"/>
        <v>0</v>
      </c>
      <c r="S637" s="86">
        <v>350000</v>
      </c>
      <c r="T637" s="87">
        <f t="shared" si="157"/>
        <v>416500</v>
      </c>
      <c r="U637" s="87">
        <v>350000</v>
      </c>
      <c r="V637" s="87">
        <f t="shared" si="158"/>
        <v>416500</v>
      </c>
      <c r="W637" s="87">
        <v>350000</v>
      </c>
      <c r="X637" s="87">
        <f t="shared" si="159"/>
        <v>416500</v>
      </c>
      <c r="Y637" s="88">
        <v>350000</v>
      </c>
      <c r="Z637" s="87">
        <f t="shared" si="168"/>
        <v>416500</v>
      </c>
      <c r="AA637" s="87">
        <v>350000</v>
      </c>
      <c r="AB637" s="87">
        <f t="shared" si="160"/>
        <v>416500</v>
      </c>
      <c r="AC637" s="87">
        <v>350000</v>
      </c>
      <c r="AD637" s="87">
        <f t="shared" si="161"/>
        <v>416500</v>
      </c>
      <c r="AE637" s="89">
        <v>385000</v>
      </c>
      <c r="AF637" s="90">
        <f t="shared" si="162"/>
        <v>458150</v>
      </c>
      <c r="AG637" s="90">
        <v>385000</v>
      </c>
      <c r="AH637" s="90">
        <f t="shared" si="163"/>
        <v>458150</v>
      </c>
      <c r="AI637" s="90">
        <v>385000</v>
      </c>
      <c r="AJ637" s="90">
        <f t="shared" si="164"/>
        <v>458150</v>
      </c>
      <c r="AK637" s="90">
        <v>385000</v>
      </c>
      <c r="AL637" s="90">
        <f t="shared" si="165"/>
        <v>458150</v>
      </c>
      <c r="AM637" s="90">
        <v>385000</v>
      </c>
      <c r="AN637" s="90">
        <f t="shared" si="166"/>
        <v>458150</v>
      </c>
      <c r="AO637" s="90">
        <v>385000</v>
      </c>
      <c r="AP637" s="91">
        <f t="shared" si="167"/>
        <v>458150</v>
      </c>
      <c r="AQ637" s="92">
        <f t="shared" si="121"/>
        <v>618339.18508225097</v>
      </c>
      <c r="AR637" s="93">
        <f t="shared" si="122"/>
        <v>735823.63024787861</v>
      </c>
      <c r="AS637" s="94">
        <f t="shared" si="123"/>
        <v>618339.18508225097</v>
      </c>
      <c r="AT637" s="94">
        <f t="shared" si="124"/>
        <v>735823.63024787861</v>
      </c>
      <c r="AU637" s="94">
        <f t="shared" si="125"/>
        <v>245000.30463999999</v>
      </c>
      <c r="AV637" s="94">
        <f t="shared" si="126"/>
        <v>291550.36252159998</v>
      </c>
      <c r="AW637" s="94">
        <f t="shared" si="127"/>
        <v>245004.87786666668</v>
      </c>
      <c r="AX637" s="94">
        <f t="shared" si="128"/>
        <v>291555.80466133333</v>
      </c>
      <c r="AY637" s="94">
        <f t="shared" si="129"/>
        <v>245003.62666666668</v>
      </c>
      <c r="AZ637" s="94">
        <f t="shared" si="130"/>
        <v>291554.31573333335</v>
      </c>
      <c r="BA637" s="94">
        <f t="shared" si="131"/>
        <v>367500</v>
      </c>
      <c r="BB637" s="95">
        <f t="shared" si="132"/>
        <v>437325</v>
      </c>
      <c r="BC637" s="23"/>
      <c r="BD637" s="96">
        <f t="shared" si="133"/>
        <v>472635</v>
      </c>
      <c r="BE637" s="96">
        <f t="shared" si="134"/>
        <v>472635</v>
      </c>
      <c r="BF637" s="96">
        <f t="shared" si="135"/>
        <v>3</v>
      </c>
      <c r="BG637" s="96">
        <f t="shared" si="136"/>
        <v>44</v>
      </c>
      <c r="BH637" s="96">
        <f t="shared" si="137"/>
        <v>33</v>
      </c>
      <c r="BI637" s="96">
        <f t="shared" si="138"/>
        <v>366667</v>
      </c>
      <c r="BJ637" s="97">
        <f t="shared" si="139"/>
        <v>618339</v>
      </c>
      <c r="BK637" s="96">
        <f t="shared" si="140"/>
        <v>618339</v>
      </c>
      <c r="BL637" s="96">
        <f t="shared" si="141"/>
        <v>245000</v>
      </c>
      <c r="BM637" s="96">
        <f t="shared" si="142"/>
        <v>245005</v>
      </c>
      <c r="BN637" s="96">
        <f t="shared" si="143"/>
        <v>245004</v>
      </c>
      <c r="BO637" s="96">
        <f t="shared" si="144"/>
        <v>367500</v>
      </c>
      <c r="BP637" s="97">
        <f t="shared" si="145"/>
        <v>367500</v>
      </c>
      <c r="BQ637" s="96">
        <f t="shared" si="146"/>
        <v>367500</v>
      </c>
      <c r="BR637" s="96">
        <f t="shared" si="147"/>
        <v>367500</v>
      </c>
      <c r="BS637" s="96">
        <f t="shared" si="148"/>
        <v>367500</v>
      </c>
      <c r="BT637" s="96">
        <f t="shared" si="149"/>
        <v>367500</v>
      </c>
      <c r="BU637" s="98">
        <f t="shared" si="150"/>
        <v>367500</v>
      </c>
      <c r="BV637" s="77">
        <f t="shared" si="151"/>
        <v>2205000</v>
      </c>
      <c r="BW637" s="9"/>
      <c r="BX637" s="9"/>
      <c r="BY637" s="9"/>
      <c r="BZ637" s="9"/>
      <c r="CA637" s="9"/>
      <c r="CB637" s="9"/>
      <c r="CC637" s="9"/>
      <c r="CD637" s="9"/>
      <c r="CE637" s="9"/>
      <c r="CF637" s="9"/>
      <c r="CG637" s="9"/>
      <c r="CH637" s="9"/>
      <c r="CI637" s="9"/>
      <c r="CJ637" s="9"/>
      <c r="CK637" s="9"/>
      <c r="CL637" s="9"/>
      <c r="CM637" s="9"/>
      <c r="CN637" s="9"/>
      <c r="CO637" s="9"/>
      <c r="CP637" s="9"/>
    </row>
    <row r="638" spans="1:94" ht="20.25" hidden="1" customHeight="1" x14ac:dyDescent="0.35">
      <c r="A638" s="99">
        <v>616</v>
      </c>
      <c r="B638" s="99" t="s">
        <v>21</v>
      </c>
      <c r="C638" s="80" t="s">
        <v>426</v>
      </c>
      <c r="D638" s="80" t="str">
        <f t="shared" si="119"/>
        <v>REPUESTOS|HORQUILLA DE CAMBIO DE BAJA VELOCIDAD</v>
      </c>
      <c r="E638" s="81" t="s">
        <v>84</v>
      </c>
      <c r="F638" s="82">
        <v>1</v>
      </c>
      <c r="G638" s="83">
        <v>175161.38491591401</v>
      </c>
      <c r="H638" s="84">
        <f t="shared" si="152"/>
        <v>208442.04804993767</v>
      </c>
      <c r="I638" s="84">
        <v>216091.115020553</v>
      </c>
      <c r="J638" s="84">
        <f t="shared" si="153"/>
        <v>257148.42687445806</v>
      </c>
      <c r="K638" s="84">
        <v>0.91392000000000007</v>
      </c>
      <c r="L638" s="84">
        <f t="shared" si="154"/>
        <v>1.0875648</v>
      </c>
      <c r="M638" s="84">
        <v>16.461440000000003</v>
      </c>
      <c r="N638" s="84">
        <f t="shared" si="155"/>
        <v>19.589113600000005</v>
      </c>
      <c r="O638" s="84">
        <v>14.144000000000002</v>
      </c>
      <c r="P638" s="84">
        <f t="shared" si="156"/>
        <v>16.83136</v>
      </c>
      <c r="Q638" s="84"/>
      <c r="R638" s="84">
        <f t="shared" si="120"/>
        <v>0</v>
      </c>
      <c r="S638" s="86">
        <v>289000</v>
      </c>
      <c r="T638" s="87">
        <f t="shared" si="157"/>
        <v>343910</v>
      </c>
      <c r="U638" s="87">
        <v>348000</v>
      </c>
      <c r="V638" s="87">
        <f t="shared" si="158"/>
        <v>414120</v>
      </c>
      <c r="W638" s="87">
        <v>460000</v>
      </c>
      <c r="X638" s="87">
        <f t="shared" si="159"/>
        <v>547400</v>
      </c>
      <c r="Y638" s="88">
        <v>820000</v>
      </c>
      <c r="Z638" s="87">
        <f t="shared" si="168"/>
        <v>975800</v>
      </c>
      <c r="AA638" s="87">
        <v>789000</v>
      </c>
      <c r="AB638" s="87">
        <f t="shared" si="160"/>
        <v>938910</v>
      </c>
      <c r="AC638" s="87"/>
      <c r="AD638" s="87">
        <f t="shared" si="161"/>
        <v>0</v>
      </c>
      <c r="AE638" s="89">
        <v>317900</v>
      </c>
      <c r="AF638" s="90">
        <f t="shared" si="162"/>
        <v>378301</v>
      </c>
      <c r="AG638" s="90">
        <v>382800</v>
      </c>
      <c r="AH638" s="90">
        <f t="shared" si="163"/>
        <v>455532</v>
      </c>
      <c r="AI638" s="90">
        <v>506000</v>
      </c>
      <c r="AJ638" s="90">
        <f t="shared" si="164"/>
        <v>602140</v>
      </c>
      <c r="AK638" s="90">
        <v>902000</v>
      </c>
      <c r="AL638" s="90">
        <f t="shared" si="165"/>
        <v>1073380</v>
      </c>
      <c r="AM638" s="90">
        <v>867900</v>
      </c>
      <c r="AN638" s="90">
        <f t="shared" si="166"/>
        <v>1032801</v>
      </c>
      <c r="AO638" s="90"/>
      <c r="AP638" s="91">
        <f t="shared" si="167"/>
        <v>0</v>
      </c>
      <c r="AQ638" s="92">
        <f t="shared" si="121"/>
        <v>260687.12830530468</v>
      </c>
      <c r="AR638" s="93">
        <f t="shared" si="122"/>
        <v>310217.68268331257</v>
      </c>
      <c r="AS638" s="94">
        <f t="shared" si="123"/>
        <v>315630.37167351769</v>
      </c>
      <c r="AT638" s="94">
        <f t="shared" si="124"/>
        <v>375600.14229148603</v>
      </c>
      <c r="AU638" s="94">
        <f t="shared" si="125"/>
        <v>322000.30463999999</v>
      </c>
      <c r="AV638" s="94">
        <f t="shared" si="126"/>
        <v>383180.36252159998</v>
      </c>
      <c r="AW638" s="94">
        <f t="shared" si="127"/>
        <v>574005.48714666662</v>
      </c>
      <c r="AX638" s="94">
        <f t="shared" si="128"/>
        <v>683066.52970453328</v>
      </c>
      <c r="AY638" s="94">
        <f t="shared" si="129"/>
        <v>552304.71466666658</v>
      </c>
      <c r="AZ638" s="94">
        <f t="shared" si="130"/>
        <v>657242.61045333324</v>
      </c>
      <c r="BA638" s="94" t="e">
        <f t="shared" si="131"/>
        <v>#DIV/0!</v>
      </c>
      <c r="BB638" s="95" t="e">
        <f t="shared" si="132"/>
        <v>#DIV/0!</v>
      </c>
      <c r="BC638" s="23"/>
      <c r="BD638" s="96">
        <f t="shared" si="133"/>
        <v>243608</v>
      </c>
      <c r="BE638" s="96">
        <f t="shared" si="134"/>
        <v>296631</v>
      </c>
      <c r="BF638" s="96">
        <f t="shared" si="135"/>
        <v>3</v>
      </c>
      <c r="BG638" s="96">
        <f t="shared" si="136"/>
        <v>49</v>
      </c>
      <c r="BH638" s="96">
        <f t="shared" si="137"/>
        <v>42</v>
      </c>
      <c r="BI638" s="96">
        <f t="shared" si="138"/>
        <v>0</v>
      </c>
      <c r="BJ638" s="97">
        <f t="shared" si="139"/>
        <v>260687</v>
      </c>
      <c r="BK638" s="96">
        <f t="shared" si="140"/>
        <v>315630</v>
      </c>
      <c r="BL638" s="96">
        <f t="shared" si="141"/>
        <v>322000</v>
      </c>
      <c r="BM638" s="96">
        <f t="shared" si="142"/>
        <v>574005</v>
      </c>
      <c r="BN638" s="96">
        <f t="shared" si="143"/>
        <v>552305</v>
      </c>
      <c r="BO638" s="96">
        <f t="shared" si="144"/>
        <v>0</v>
      </c>
      <c r="BP638" s="97">
        <f t="shared" si="145"/>
        <v>260687</v>
      </c>
      <c r="BQ638" s="96">
        <f t="shared" si="146"/>
        <v>315630</v>
      </c>
      <c r="BR638" s="96">
        <f t="shared" si="147"/>
        <v>483000</v>
      </c>
      <c r="BS638" s="96">
        <f t="shared" si="148"/>
        <v>861000</v>
      </c>
      <c r="BT638" s="96">
        <f t="shared" si="149"/>
        <v>828450</v>
      </c>
      <c r="BU638" s="98">
        <f t="shared" si="150"/>
        <v>0</v>
      </c>
      <c r="BV638" s="77">
        <f t="shared" si="151"/>
        <v>2748767</v>
      </c>
      <c r="BW638" s="9"/>
      <c r="BX638" s="9"/>
      <c r="BY638" s="9"/>
      <c r="BZ638" s="9"/>
      <c r="CA638" s="9"/>
      <c r="CB638" s="9"/>
      <c r="CC638" s="9"/>
      <c r="CD638" s="9"/>
      <c r="CE638" s="9"/>
      <c r="CF638" s="9"/>
      <c r="CG638" s="9"/>
      <c r="CH638" s="9"/>
      <c r="CI638" s="9"/>
      <c r="CJ638" s="9"/>
      <c r="CK638" s="9"/>
      <c r="CL638" s="9"/>
      <c r="CM638" s="9"/>
      <c r="CN638" s="9"/>
      <c r="CO638" s="9"/>
      <c r="CP638" s="9"/>
    </row>
    <row r="639" spans="1:94" ht="20.25" hidden="1" customHeight="1" x14ac:dyDescent="0.35">
      <c r="A639" s="79">
        <v>617</v>
      </c>
      <c r="B639" s="79" t="s">
        <v>35</v>
      </c>
      <c r="C639" s="80" t="s">
        <v>427</v>
      </c>
      <c r="D639" s="80" t="str">
        <f t="shared" si="119"/>
        <v>MANO DE OBRA|HORQUILLA DE CAMBIO DE REVERSA/QUINTA MARCHA</v>
      </c>
      <c r="E639" s="81" t="s">
        <v>10</v>
      </c>
      <c r="F639" s="82">
        <v>1</v>
      </c>
      <c r="G639" s="83">
        <v>1120017.5552467529</v>
      </c>
      <c r="H639" s="84">
        <f t="shared" si="152"/>
        <v>1332820.8907436358</v>
      </c>
      <c r="I639" s="84">
        <v>1120017.5552467529</v>
      </c>
      <c r="J639" s="84">
        <f t="shared" si="153"/>
        <v>1332820.8907436358</v>
      </c>
      <c r="K639" s="84">
        <v>0.91392000000000007</v>
      </c>
      <c r="L639" s="84">
        <f t="shared" si="154"/>
        <v>1.0875648</v>
      </c>
      <c r="M639" s="84">
        <v>14.633599999999999</v>
      </c>
      <c r="N639" s="84">
        <f t="shared" si="155"/>
        <v>17.413983999999999</v>
      </c>
      <c r="O639" s="84">
        <v>10.88</v>
      </c>
      <c r="P639" s="84">
        <f t="shared" si="156"/>
        <v>12.9472</v>
      </c>
      <c r="Q639" s="84"/>
      <c r="R639" s="84">
        <f t="shared" si="120"/>
        <v>0</v>
      </c>
      <c r="S639" s="86">
        <v>350000</v>
      </c>
      <c r="T639" s="87">
        <f t="shared" si="157"/>
        <v>416500</v>
      </c>
      <c r="U639" s="87">
        <v>350000</v>
      </c>
      <c r="V639" s="87">
        <f t="shared" si="158"/>
        <v>416500</v>
      </c>
      <c r="W639" s="87">
        <v>350000</v>
      </c>
      <c r="X639" s="87">
        <f t="shared" si="159"/>
        <v>416500</v>
      </c>
      <c r="Y639" s="88">
        <v>350000</v>
      </c>
      <c r="Z639" s="87">
        <f t="shared" si="168"/>
        <v>416500</v>
      </c>
      <c r="AA639" s="87">
        <v>350000</v>
      </c>
      <c r="AB639" s="87">
        <f t="shared" si="160"/>
        <v>416500</v>
      </c>
      <c r="AC639" s="87">
        <v>350000</v>
      </c>
      <c r="AD639" s="87">
        <f t="shared" si="161"/>
        <v>416500</v>
      </c>
      <c r="AE639" s="89">
        <v>385000</v>
      </c>
      <c r="AF639" s="90">
        <f t="shared" si="162"/>
        <v>458150</v>
      </c>
      <c r="AG639" s="90">
        <v>385000</v>
      </c>
      <c r="AH639" s="90">
        <f t="shared" si="163"/>
        <v>458150</v>
      </c>
      <c r="AI639" s="90">
        <v>385000</v>
      </c>
      <c r="AJ639" s="90">
        <f t="shared" si="164"/>
        <v>458150</v>
      </c>
      <c r="AK639" s="90">
        <v>385000</v>
      </c>
      <c r="AL639" s="90">
        <f t="shared" si="165"/>
        <v>458150</v>
      </c>
      <c r="AM639" s="90">
        <v>385000</v>
      </c>
      <c r="AN639" s="90">
        <f t="shared" si="166"/>
        <v>458150</v>
      </c>
      <c r="AO639" s="90">
        <v>385000</v>
      </c>
      <c r="AP639" s="91">
        <f t="shared" si="167"/>
        <v>458150</v>
      </c>
      <c r="AQ639" s="92">
        <f t="shared" si="121"/>
        <v>618339.18508225097</v>
      </c>
      <c r="AR639" s="93">
        <f t="shared" si="122"/>
        <v>735823.63024787861</v>
      </c>
      <c r="AS639" s="94">
        <f t="shared" si="123"/>
        <v>618339.18508225097</v>
      </c>
      <c r="AT639" s="94">
        <f t="shared" si="124"/>
        <v>735823.63024787861</v>
      </c>
      <c r="AU639" s="94">
        <f t="shared" si="125"/>
        <v>245000.30463999999</v>
      </c>
      <c r="AV639" s="94">
        <f t="shared" si="126"/>
        <v>291550.36252159998</v>
      </c>
      <c r="AW639" s="94">
        <f t="shared" si="127"/>
        <v>245004.87786666668</v>
      </c>
      <c r="AX639" s="94">
        <f t="shared" si="128"/>
        <v>291555.80466133333</v>
      </c>
      <c r="AY639" s="94">
        <f t="shared" si="129"/>
        <v>245003.62666666668</v>
      </c>
      <c r="AZ639" s="94">
        <f t="shared" si="130"/>
        <v>291554.31573333335</v>
      </c>
      <c r="BA639" s="94">
        <f t="shared" si="131"/>
        <v>367500</v>
      </c>
      <c r="BB639" s="95">
        <f t="shared" si="132"/>
        <v>437325</v>
      </c>
      <c r="BC639" s="23"/>
      <c r="BD639" s="96">
        <f t="shared" si="133"/>
        <v>472635</v>
      </c>
      <c r="BE639" s="96">
        <f t="shared" si="134"/>
        <v>472635</v>
      </c>
      <c r="BF639" s="96">
        <f t="shared" si="135"/>
        <v>3</v>
      </c>
      <c r="BG639" s="96">
        <f t="shared" si="136"/>
        <v>44</v>
      </c>
      <c r="BH639" s="96">
        <f t="shared" si="137"/>
        <v>33</v>
      </c>
      <c r="BI639" s="96">
        <f t="shared" si="138"/>
        <v>366667</v>
      </c>
      <c r="BJ639" s="97">
        <f t="shared" si="139"/>
        <v>618339</v>
      </c>
      <c r="BK639" s="96">
        <f t="shared" si="140"/>
        <v>618339</v>
      </c>
      <c r="BL639" s="96">
        <f t="shared" si="141"/>
        <v>245000</v>
      </c>
      <c r="BM639" s="96">
        <f t="shared" si="142"/>
        <v>245005</v>
      </c>
      <c r="BN639" s="96">
        <f t="shared" si="143"/>
        <v>245004</v>
      </c>
      <c r="BO639" s="96">
        <f t="shared" si="144"/>
        <v>367500</v>
      </c>
      <c r="BP639" s="97">
        <f t="shared" si="145"/>
        <v>367500</v>
      </c>
      <c r="BQ639" s="96">
        <f t="shared" si="146"/>
        <v>367500</v>
      </c>
      <c r="BR639" s="96">
        <f t="shared" si="147"/>
        <v>367500</v>
      </c>
      <c r="BS639" s="96">
        <f t="shared" si="148"/>
        <v>367500</v>
      </c>
      <c r="BT639" s="96">
        <f t="shared" si="149"/>
        <v>367500</v>
      </c>
      <c r="BU639" s="98">
        <f t="shared" si="150"/>
        <v>367500</v>
      </c>
      <c r="BV639" s="77">
        <f t="shared" si="151"/>
        <v>2205000</v>
      </c>
      <c r="BW639" s="9"/>
      <c r="BX639" s="9"/>
      <c r="BY639" s="9"/>
      <c r="BZ639" s="9"/>
      <c r="CA639" s="9"/>
      <c r="CB639" s="9"/>
      <c r="CC639" s="9"/>
      <c r="CD639" s="9"/>
      <c r="CE639" s="9"/>
      <c r="CF639" s="9"/>
      <c r="CG639" s="9"/>
      <c r="CH639" s="9"/>
      <c r="CI639" s="9"/>
      <c r="CJ639" s="9"/>
      <c r="CK639" s="9"/>
      <c r="CL639" s="9"/>
      <c r="CM639" s="9"/>
      <c r="CN639" s="9"/>
      <c r="CO639" s="9"/>
      <c r="CP639" s="9"/>
    </row>
    <row r="640" spans="1:94" ht="20.25" hidden="1" customHeight="1" x14ac:dyDescent="0.35">
      <c r="A640" s="99">
        <v>618</v>
      </c>
      <c r="B640" s="99" t="s">
        <v>21</v>
      </c>
      <c r="C640" s="80" t="s">
        <v>427</v>
      </c>
      <c r="D640" s="80" t="str">
        <f t="shared" si="119"/>
        <v>REPUESTOS|HORQUILLA DE CAMBIO DE REVERSA/QUINTA MARCHA</v>
      </c>
      <c r="E640" s="81" t="s">
        <v>84</v>
      </c>
      <c r="F640" s="82">
        <v>1</v>
      </c>
      <c r="G640" s="83">
        <v>175161.38491591401</v>
      </c>
      <c r="H640" s="84">
        <f t="shared" si="152"/>
        <v>208442.04804993767</v>
      </c>
      <c r="I640" s="84">
        <v>216091.115020553</v>
      </c>
      <c r="J640" s="84">
        <f t="shared" si="153"/>
        <v>257148.42687445806</v>
      </c>
      <c r="K640" s="84">
        <v>0.91392000000000007</v>
      </c>
      <c r="L640" s="84">
        <f t="shared" si="154"/>
        <v>1.0875648</v>
      </c>
      <c r="M640" s="84">
        <v>16.461440000000003</v>
      </c>
      <c r="N640" s="84">
        <f t="shared" si="155"/>
        <v>19.589113600000005</v>
      </c>
      <c r="O640" s="84">
        <v>14.144000000000002</v>
      </c>
      <c r="P640" s="84">
        <f t="shared" si="156"/>
        <v>16.83136</v>
      </c>
      <c r="Q640" s="84"/>
      <c r="R640" s="84">
        <f t="shared" si="120"/>
        <v>0</v>
      </c>
      <c r="S640" s="86">
        <v>289000</v>
      </c>
      <c r="T640" s="87">
        <f t="shared" si="157"/>
        <v>343910</v>
      </c>
      <c r="U640" s="87">
        <v>348000</v>
      </c>
      <c r="V640" s="87">
        <f t="shared" si="158"/>
        <v>414120</v>
      </c>
      <c r="W640" s="87">
        <v>480000</v>
      </c>
      <c r="X640" s="87">
        <f t="shared" si="159"/>
        <v>571200</v>
      </c>
      <c r="Y640" s="88">
        <v>820000</v>
      </c>
      <c r="Z640" s="87">
        <f t="shared" si="168"/>
        <v>975800</v>
      </c>
      <c r="AA640" s="87">
        <v>789000</v>
      </c>
      <c r="AB640" s="87">
        <f t="shared" si="160"/>
        <v>938910</v>
      </c>
      <c r="AC640" s="87"/>
      <c r="AD640" s="87">
        <f t="shared" si="161"/>
        <v>0</v>
      </c>
      <c r="AE640" s="89">
        <v>317900</v>
      </c>
      <c r="AF640" s="90">
        <f t="shared" si="162"/>
        <v>378301</v>
      </c>
      <c r="AG640" s="90">
        <v>382800</v>
      </c>
      <c r="AH640" s="90">
        <f t="shared" si="163"/>
        <v>455532</v>
      </c>
      <c r="AI640" s="90">
        <v>528000</v>
      </c>
      <c r="AJ640" s="90">
        <f t="shared" si="164"/>
        <v>628320</v>
      </c>
      <c r="AK640" s="90">
        <v>902000</v>
      </c>
      <c r="AL640" s="90">
        <f t="shared" si="165"/>
        <v>1073380</v>
      </c>
      <c r="AM640" s="90">
        <v>867900</v>
      </c>
      <c r="AN640" s="90">
        <f t="shared" si="166"/>
        <v>1032801</v>
      </c>
      <c r="AO640" s="90"/>
      <c r="AP640" s="91">
        <f t="shared" si="167"/>
        <v>0</v>
      </c>
      <c r="AQ640" s="92">
        <f t="shared" si="121"/>
        <v>260687.12830530468</v>
      </c>
      <c r="AR640" s="93">
        <f t="shared" si="122"/>
        <v>310217.68268331257</v>
      </c>
      <c r="AS640" s="94">
        <f t="shared" si="123"/>
        <v>315630.37167351769</v>
      </c>
      <c r="AT640" s="94">
        <f t="shared" si="124"/>
        <v>375600.14229148603</v>
      </c>
      <c r="AU640" s="94">
        <f t="shared" si="125"/>
        <v>336000.30463999999</v>
      </c>
      <c r="AV640" s="94">
        <f t="shared" si="126"/>
        <v>399840.36252159998</v>
      </c>
      <c r="AW640" s="94">
        <f t="shared" si="127"/>
        <v>574005.48714666662</v>
      </c>
      <c r="AX640" s="94">
        <f t="shared" si="128"/>
        <v>683066.52970453328</v>
      </c>
      <c r="AY640" s="94">
        <f t="shared" si="129"/>
        <v>552304.71466666658</v>
      </c>
      <c r="AZ640" s="94">
        <f t="shared" si="130"/>
        <v>657242.61045333324</v>
      </c>
      <c r="BA640" s="94" t="e">
        <f t="shared" si="131"/>
        <v>#DIV/0!</v>
      </c>
      <c r="BB640" s="95" t="e">
        <f t="shared" si="132"/>
        <v>#DIV/0!</v>
      </c>
      <c r="BC640" s="23"/>
      <c r="BD640" s="96">
        <f t="shared" si="133"/>
        <v>243608</v>
      </c>
      <c r="BE640" s="96">
        <f t="shared" si="134"/>
        <v>296631</v>
      </c>
      <c r="BF640" s="96">
        <f t="shared" si="135"/>
        <v>3</v>
      </c>
      <c r="BG640" s="96">
        <f t="shared" si="136"/>
        <v>49</v>
      </c>
      <c r="BH640" s="96">
        <f t="shared" si="137"/>
        <v>42</v>
      </c>
      <c r="BI640" s="96">
        <f t="shared" si="138"/>
        <v>0</v>
      </c>
      <c r="BJ640" s="97">
        <f t="shared" si="139"/>
        <v>260687</v>
      </c>
      <c r="BK640" s="96">
        <f t="shared" si="140"/>
        <v>315630</v>
      </c>
      <c r="BL640" s="96">
        <f t="shared" si="141"/>
        <v>336000</v>
      </c>
      <c r="BM640" s="96">
        <f t="shared" si="142"/>
        <v>574005</v>
      </c>
      <c r="BN640" s="96">
        <f t="shared" si="143"/>
        <v>552305</v>
      </c>
      <c r="BO640" s="96">
        <f t="shared" si="144"/>
        <v>0</v>
      </c>
      <c r="BP640" s="97">
        <f t="shared" si="145"/>
        <v>260687</v>
      </c>
      <c r="BQ640" s="96">
        <f t="shared" si="146"/>
        <v>315630</v>
      </c>
      <c r="BR640" s="96">
        <f t="shared" si="147"/>
        <v>504000</v>
      </c>
      <c r="BS640" s="96">
        <f t="shared" si="148"/>
        <v>861000</v>
      </c>
      <c r="BT640" s="96">
        <f t="shared" si="149"/>
        <v>828450</v>
      </c>
      <c r="BU640" s="98">
        <f t="shared" si="150"/>
        <v>0</v>
      </c>
      <c r="BV640" s="77">
        <f t="shared" si="151"/>
        <v>2769767</v>
      </c>
      <c r="BW640" s="9"/>
      <c r="BX640" s="9"/>
      <c r="BY640" s="9"/>
      <c r="BZ640" s="9"/>
      <c r="CA640" s="9"/>
      <c r="CB640" s="9"/>
      <c r="CC640" s="9"/>
      <c r="CD640" s="9"/>
      <c r="CE640" s="9"/>
      <c r="CF640" s="9"/>
      <c r="CG640" s="9"/>
      <c r="CH640" s="9"/>
      <c r="CI640" s="9"/>
      <c r="CJ640" s="9"/>
      <c r="CK640" s="9"/>
      <c r="CL640" s="9"/>
      <c r="CM640" s="9"/>
      <c r="CN640" s="9"/>
      <c r="CO640" s="9"/>
      <c r="CP640" s="9"/>
    </row>
    <row r="641" spans="1:94" ht="20.25" hidden="1" customHeight="1" x14ac:dyDescent="0.35">
      <c r="A641" s="79">
        <v>619</v>
      </c>
      <c r="B641" s="79" t="s">
        <v>35</v>
      </c>
      <c r="C641" s="80" t="s">
        <v>428</v>
      </c>
      <c r="D641" s="80" t="str">
        <f t="shared" si="119"/>
        <v>MANO DE OBRA|HORQUILLA EMBRAGUE</v>
      </c>
      <c r="E641" s="81" t="s">
        <v>10</v>
      </c>
      <c r="F641" s="82">
        <v>1</v>
      </c>
      <c r="G641" s="83">
        <v>537608.17634109198</v>
      </c>
      <c r="H641" s="84">
        <f t="shared" si="152"/>
        <v>639753.72984589939</v>
      </c>
      <c r="I641" s="84">
        <v>537608.17634109198</v>
      </c>
      <c r="J641" s="84">
        <f t="shared" si="153"/>
        <v>639753.72984589939</v>
      </c>
      <c r="K641" s="84">
        <v>0.91392000000000007</v>
      </c>
      <c r="L641" s="84">
        <f t="shared" si="154"/>
        <v>1.0875648</v>
      </c>
      <c r="M641" s="84">
        <v>14.633599999999999</v>
      </c>
      <c r="N641" s="84">
        <f t="shared" si="155"/>
        <v>17.413983999999999</v>
      </c>
      <c r="O641" s="84">
        <v>10.88</v>
      </c>
      <c r="P641" s="84">
        <f t="shared" si="156"/>
        <v>12.9472</v>
      </c>
      <c r="Q641" s="84"/>
      <c r="R641" s="84">
        <f t="shared" si="120"/>
        <v>0</v>
      </c>
      <c r="S641" s="86">
        <v>525000</v>
      </c>
      <c r="T641" s="87">
        <f t="shared" si="157"/>
        <v>624750</v>
      </c>
      <c r="U641" s="87">
        <v>525000</v>
      </c>
      <c r="V641" s="87">
        <f t="shared" si="158"/>
        <v>624750</v>
      </c>
      <c r="W641" s="87">
        <v>525000</v>
      </c>
      <c r="X641" s="87">
        <f t="shared" si="159"/>
        <v>624750</v>
      </c>
      <c r="Y641" s="88">
        <v>525000</v>
      </c>
      <c r="Z641" s="87">
        <f t="shared" si="168"/>
        <v>624750</v>
      </c>
      <c r="AA641" s="87">
        <v>525000</v>
      </c>
      <c r="AB641" s="87">
        <f t="shared" si="160"/>
        <v>624750</v>
      </c>
      <c r="AC641" s="87">
        <v>525000</v>
      </c>
      <c r="AD641" s="87">
        <f t="shared" si="161"/>
        <v>624750</v>
      </c>
      <c r="AE641" s="89">
        <v>577500</v>
      </c>
      <c r="AF641" s="90">
        <f t="shared" si="162"/>
        <v>687225</v>
      </c>
      <c r="AG641" s="90">
        <v>577500</v>
      </c>
      <c r="AH641" s="90">
        <f t="shared" si="163"/>
        <v>687225</v>
      </c>
      <c r="AI641" s="90">
        <v>577500</v>
      </c>
      <c r="AJ641" s="90">
        <f t="shared" si="164"/>
        <v>687225</v>
      </c>
      <c r="AK641" s="90">
        <v>577500</v>
      </c>
      <c r="AL641" s="90">
        <f t="shared" si="165"/>
        <v>687225</v>
      </c>
      <c r="AM641" s="90">
        <v>577500</v>
      </c>
      <c r="AN641" s="90">
        <f t="shared" si="166"/>
        <v>687225</v>
      </c>
      <c r="AO641" s="90">
        <v>577500</v>
      </c>
      <c r="AP641" s="91">
        <f t="shared" si="167"/>
        <v>687225</v>
      </c>
      <c r="AQ641" s="92">
        <f t="shared" si="121"/>
        <v>546702.72544703062</v>
      </c>
      <c r="AR641" s="93">
        <f t="shared" si="122"/>
        <v>650576.24328196642</v>
      </c>
      <c r="AS641" s="94">
        <f t="shared" si="123"/>
        <v>546702.72544703062</v>
      </c>
      <c r="AT641" s="94">
        <f t="shared" si="124"/>
        <v>650576.24328196642</v>
      </c>
      <c r="AU641" s="94">
        <f t="shared" si="125"/>
        <v>367500.30463999999</v>
      </c>
      <c r="AV641" s="94">
        <f t="shared" si="126"/>
        <v>437325.36252159998</v>
      </c>
      <c r="AW641" s="94">
        <f t="shared" si="127"/>
        <v>367504.87786666659</v>
      </c>
      <c r="AX641" s="94">
        <f t="shared" si="128"/>
        <v>437330.80466133321</v>
      </c>
      <c r="AY641" s="94">
        <f t="shared" si="129"/>
        <v>367503.62666666665</v>
      </c>
      <c r="AZ641" s="94">
        <f t="shared" si="130"/>
        <v>437329.31573333329</v>
      </c>
      <c r="BA641" s="94">
        <f t="shared" si="131"/>
        <v>551250</v>
      </c>
      <c r="BB641" s="95">
        <f t="shared" si="132"/>
        <v>655987.5</v>
      </c>
      <c r="BC641" s="23"/>
      <c r="BD641" s="96">
        <f t="shared" si="133"/>
        <v>545806</v>
      </c>
      <c r="BE641" s="96">
        <f t="shared" si="134"/>
        <v>545806</v>
      </c>
      <c r="BF641" s="96">
        <f t="shared" si="135"/>
        <v>3</v>
      </c>
      <c r="BG641" s="96">
        <f t="shared" si="136"/>
        <v>44</v>
      </c>
      <c r="BH641" s="96">
        <f t="shared" si="137"/>
        <v>33</v>
      </c>
      <c r="BI641" s="96">
        <f t="shared" si="138"/>
        <v>550000</v>
      </c>
      <c r="BJ641" s="97">
        <f t="shared" si="139"/>
        <v>546703</v>
      </c>
      <c r="BK641" s="96">
        <f t="shared" si="140"/>
        <v>546703</v>
      </c>
      <c r="BL641" s="96">
        <f t="shared" si="141"/>
        <v>367500</v>
      </c>
      <c r="BM641" s="96">
        <f t="shared" si="142"/>
        <v>367505</v>
      </c>
      <c r="BN641" s="96">
        <f t="shared" si="143"/>
        <v>367504</v>
      </c>
      <c r="BO641" s="96">
        <f t="shared" si="144"/>
        <v>551250</v>
      </c>
      <c r="BP641" s="97">
        <f t="shared" si="145"/>
        <v>546703</v>
      </c>
      <c r="BQ641" s="96">
        <f t="shared" si="146"/>
        <v>546703</v>
      </c>
      <c r="BR641" s="96">
        <f t="shared" si="147"/>
        <v>551250</v>
      </c>
      <c r="BS641" s="96">
        <f t="shared" si="148"/>
        <v>551250</v>
      </c>
      <c r="BT641" s="96">
        <f t="shared" si="149"/>
        <v>551250</v>
      </c>
      <c r="BU641" s="98">
        <f t="shared" si="150"/>
        <v>551250</v>
      </c>
      <c r="BV641" s="77">
        <f t="shared" si="151"/>
        <v>3298406</v>
      </c>
      <c r="BW641" s="9"/>
      <c r="BX641" s="9"/>
      <c r="BY641" s="9"/>
      <c r="BZ641" s="9"/>
      <c r="CA641" s="9"/>
      <c r="CB641" s="9"/>
      <c r="CC641" s="9"/>
      <c r="CD641" s="9"/>
      <c r="CE641" s="9"/>
      <c r="CF641" s="9"/>
      <c r="CG641" s="9"/>
      <c r="CH641" s="9"/>
      <c r="CI641" s="9"/>
      <c r="CJ641" s="9"/>
      <c r="CK641" s="9"/>
      <c r="CL641" s="9"/>
      <c r="CM641" s="9"/>
      <c r="CN641" s="9"/>
      <c r="CO641" s="9"/>
      <c r="CP641" s="9"/>
    </row>
    <row r="642" spans="1:94" ht="20.25" hidden="1" customHeight="1" x14ac:dyDescent="0.35">
      <c r="A642" s="99">
        <v>620</v>
      </c>
      <c r="B642" s="99" t="s">
        <v>21</v>
      </c>
      <c r="C642" s="80" t="s">
        <v>428</v>
      </c>
      <c r="D642" s="80" t="str">
        <f t="shared" si="119"/>
        <v>REPUESTOS|HORQUILLA EMBRAGUE</v>
      </c>
      <c r="E642" s="81" t="s">
        <v>84</v>
      </c>
      <c r="F642" s="82">
        <v>1</v>
      </c>
      <c r="G642" s="83">
        <v>175161.38491591401</v>
      </c>
      <c r="H642" s="84">
        <f t="shared" si="152"/>
        <v>208442.04804993767</v>
      </c>
      <c r="I642" s="84">
        <v>216091.115020553</v>
      </c>
      <c r="J642" s="84">
        <f t="shared" si="153"/>
        <v>257148.42687445806</v>
      </c>
      <c r="K642" s="84">
        <v>0.91392000000000007</v>
      </c>
      <c r="L642" s="84">
        <f t="shared" si="154"/>
        <v>1.0875648</v>
      </c>
      <c r="M642" s="84">
        <v>102368.91904000001</v>
      </c>
      <c r="N642" s="84">
        <f t="shared" si="155"/>
        <v>121819.01365760001</v>
      </c>
      <c r="O642" s="84">
        <v>52432.896000000001</v>
      </c>
      <c r="P642" s="84">
        <f t="shared" si="156"/>
        <v>62395.146239999995</v>
      </c>
      <c r="Q642" s="84"/>
      <c r="R642" s="84">
        <f t="shared" si="120"/>
        <v>0</v>
      </c>
      <c r="S642" s="86">
        <v>289000</v>
      </c>
      <c r="T642" s="87">
        <f t="shared" si="157"/>
        <v>343910</v>
      </c>
      <c r="U642" s="87">
        <v>348000</v>
      </c>
      <c r="V642" s="87">
        <f t="shared" si="158"/>
        <v>414120</v>
      </c>
      <c r="W642" s="87">
        <v>365000</v>
      </c>
      <c r="X642" s="87">
        <f t="shared" si="159"/>
        <v>434350</v>
      </c>
      <c r="Y642" s="88">
        <v>380000</v>
      </c>
      <c r="Z642" s="87">
        <f t="shared" si="168"/>
        <v>452200</v>
      </c>
      <c r="AA642" s="87">
        <v>400000</v>
      </c>
      <c r="AB642" s="87">
        <f t="shared" si="160"/>
        <v>476000</v>
      </c>
      <c r="AC642" s="87"/>
      <c r="AD642" s="87">
        <f t="shared" si="161"/>
        <v>0</v>
      </c>
      <c r="AE642" s="89">
        <v>317900</v>
      </c>
      <c r="AF642" s="90">
        <f t="shared" si="162"/>
        <v>378301</v>
      </c>
      <c r="AG642" s="90">
        <v>382800</v>
      </c>
      <c r="AH642" s="90">
        <f t="shared" si="163"/>
        <v>455532</v>
      </c>
      <c r="AI642" s="90">
        <v>401500</v>
      </c>
      <c r="AJ642" s="90">
        <f t="shared" si="164"/>
        <v>477785</v>
      </c>
      <c r="AK642" s="90">
        <v>418000</v>
      </c>
      <c r="AL642" s="90">
        <f t="shared" si="165"/>
        <v>497420</v>
      </c>
      <c r="AM642" s="90">
        <v>440000</v>
      </c>
      <c r="AN642" s="90">
        <f t="shared" si="166"/>
        <v>523600</v>
      </c>
      <c r="AO642" s="90"/>
      <c r="AP642" s="91">
        <f t="shared" si="167"/>
        <v>0</v>
      </c>
      <c r="AQ642" s="92">
        <f t="shared" si="121"/>
        <v>260687.12830530468</v>
      </c>
      <c r="AR642" s="93">
        <f t="shared" si="122"/>
        <v>310217.68268331257</v>
      </c>
      <c r="AS642" s="94">
        <f t="shared" si="123"/>
        <v>315630.37167351769</v>
      </c>
      <c r="AT642" s="94">
        <f t="shared" si="124"/>
        <v>375600.14229148603</v>
      </c>
      <c r="AU642" s="94">
        <f t="shared" si="125"/>
        <v>255500.30463999999</v>
      </c>
      <c r="AV642" s="94">
        <f t="shared" si="126"/>
        <v>304045.36252159998</v>
      </c>
      <c r="AW642" s="94">
        <f t="shared" si="127"/>
        <v>300122.97301333334</v>
      </c>
      <c r="AX642" s="94">
        <f t="shared" si="128"/>
        <v>357146.33788586664</v>
      </c>
      <c r="AY642" s="94">
        <f t="shared" si="129"/>
        <v>297477.63199999998</v>
      </c>
      <c r="AZ642" s="94">
        <f t="shared" si="130"/>
        <v>353998.38207999995</v>
      </c>
      <c r="BA642" s="94" t="e">
        <f t="shared" si="131"/>
        <v>#DIV/0!</v>
      </c>
      <c r="BB642" s="95" t="e">
        <f t="shared" si="132"/>
        <v>#DIV/0!</v>
      </c>
      <c r="BC642" s="23"/>
      <c r="BD642" s="96">
        <f t="shared" si="133"/>
        <v>243608</v>
      </c>
      <c r="BE642" s="96">
        <f t="shared" si="134"/>
        <v>296631</v>
      </c>
      <c r="BF642" s="96">
        <f t="shared" si="135"/>
        <v>3</v>
      </c>
      <c r="BG642" s="96">
        <f t="shared" si="136"/>
        <v>202805</v>
      </c>
      <c r="BH642" s="96">
        <f t="shared" si="137"/>
        <v>125814</v>
      </c>
      <c r="BI642" s="96">
        <f t="shared" si="138"/>
        <v>0</v>
      </c>
      <c r="BJ642" s="97">
        <f t="shared" si="139"/>
        <v>260687</v>
      </c>
      <c r="BK642" s="96">
        <f t="shared" si="140"/>
        <v>315630</v>
      </c>
      <c r="BL642" s="96">
        <f t="shared" si="141"/>
        <v>255500</v>
      </c>
      <c r="BM642" s="96">
        <f t="shared" si="142"/>
        <v>300123</v>
      </c>
      <c r="BN642" s="96">
        <f t="shared" si="143"/>
        <v>297478</v>
      </c>
      <c r="BO642" s="96">
        <f t="shared" si="144"/>
        <v>0</v>
      </c>
      <c r="BP642" s="97">
        <f t="shared" si="145"/>
        <v>260687</v>
      </c>
      <c r="BQ642" s="96">
        <f t="shared" si="146"/>
        <v>315630</v>
      </c>
      <c r="BR642" s="96">
        <f t="shared" si="147"/>
        <v>383250</v>
      </c>
      <c r="BS642" s="96">
        <f t="shared" si="148"/>
        <v>399000</v>
      </c>
      <c r="BT642" s="96">
        <f t="shared" si="149"/>
        <v>420000</v>
      </c>
      <c r="BU642" s="98">
        <f t="shared" si="150"/>
        <v>0</v>
      </c>
      <c r="BV642" s="77">
        <f t="shared" si="151"/>
        <v>1778567</v>
      </c>
      <c r="BW642" s="9"/>
      <c r="BX642" s="9"/>
      <c r="BY642" s="9"/>
      <c r="BZ642" s="9"/>
      <c r="CA642" s="9"/>
      <c r="CB642" s="9"/>
      <c r="CC642" s="9"/>
      <c r="CD642" s="9"/>
      <c r="CE642" s="9"/>
      <c r="CF642" s="9"/>
      <c r="CG642" s="9"/>
      <c r="CH642" s="9"/>
      <c r="CI642" s="9"/>
      <c r="CJ642" s="9"/>
      <c r="CK642" s="9"/>
      <c r="CL642" s="9"/>
      <c r="CM642" s="9"/>
      <c r="CN642" s="9"/>
      <c r="CO642" s="9"/>
      <c r="CP642" s="9"/>
    </row>
    <row r="643" spans="1:94" ht="20.25" hidden="1" customHeight="1" x14ac:dyDescent="0.35">
      <c r="A643" s="79">
        <v>621</v>
      </c>
      <c r="B643" s="79" t="s">
        <v>35</v>
      </c>
      <c r="C643" s="80" t="s">
        <v>429</v>
      </c>
      <c r="D643" s="80" t="str">
        <f t="shared" si="119"/>
        <v>MANO DE OBRA|IMPULSADOR MOTOR</v>
      </c>
      <c r="E643" s="81" t="s">
        <v>10</v>
      </c>
      <c r="F643" s="82">
        <v>1</v>
      </c>
      <c r="G643" s="83">
        <v>2512959.472057547</v>
      </c>
      <c r="H643" s="84">
        <f t="shared" si="152"/>
        <v>2990421.7717484809</v>
      </c>
      <c r="I643" s="84">
        <v>2512959.472057547</v>
      </c>
      <c r="J643" s="84">
        <f t="shared" si="153"/>
        <v>2990421.7717484809</v>
      </c>
      <c r="K643" s="84">
        <v>0.91392000000000007</v>
      </c>
      <c r="L643" s="84">
        <f t="shared" si="154"/>
        <v>1.0875648</v>
      </c>
      <c r="M643" s="84">
        <v>14.633599999999999</v>
      </c>
      <c r="N643" s="84">
        <f t="shared" si="155"/>
        <v>17.413983999999999</v>
      </c>
      <c r="O643" s="84">
        <v>10.88</v>
      </c>
      <c r="P643" s="84">
        <f t="shared" si="156"/>
        <v>12.9472</v>
      </c>
      <c r="Q643" s="84"/>
      <c r="R643" s="84">
        <f t="shared" si="120"/>
        <v>0</v>
      </c>
      <c r="S643" s="86">
        <v>1050000</v>
      </c>
      <c r="T643" s="87">
        <f t="shared" si="157"/>
        <v>1249500</v>
      </c>
      <c r="U643" s="87">
        <v>1050000</v>
      </c>
      <c r="V643" s="87">
        <f t="shared" si="158"/>
        <v>1249500</v>
      </c>
      <c r="W643" s="87">
        <v>1050000</v>
      </c>
      <c r="X643" s="87">
        <f t="shared" si="159"/>
        <v>1249500</v>
      </c>
      <c r="Y643" s="88">
        <v>1050000</v>
      </c>
      <c r="Z643" s="87">
        <f t="shared" si="168"/>
        <v>1249500</v>
      </c>
      <c r="AA643" s="87">
        <v>1050000</v>
      </c>
      <c r="AB643" s="87">
        <f t="shared" si="160"/>
        <v>1249500</v>
      </c>
      <c r="AC643" s="87">
        <v>1050000</v>
      </c>
      <c r="AD643" s="87">
        <f t="shared" si="161"/>
        <v>1249500</v>
      </c>
      <c r="AE643" s="89">
        <v>1155000</v>
      </c>
      <c r="AF643" s="90">
        <f t="shared" si="162"/>
        <v>1374450</v>
      </c>
      <c r="AG643" s="90">
        <v>1155000</v>
      </c>
      <c r="AH643" s="90">
        <f t="shared" si="163"/>
        <v>1374450</v>
      </c>
      <c r="AI643" s="90">
        <v>1155000</v>
      </c>
      <c r="AJ643" s="90">
        <f t="shared" si="164"/>
        <v>1374450</v>
      </c>
      <c r="AK643" s="90">
        <v>1155000</v>
      </c>
      <c r="AL643" s="90">
        <f t="shared" si="165"/>
        <v>1374450</v>
      </c>
      <c r="AM643" s="90">
        <v>1155000</v>
      </c>
      <c r="AN643" s="90">
        <f t="shared" si="166"/>
        <v>1374450</v>
      </c>
      <c r="AO643" s="90">
        <v>1155000</v>
      </c>
      <c r="AP643" s="91">
        <f t="shared" si="167"/>
        <v>1374450</v>
      </c>
      <c r="AQ643" s="92">
        <f t="shared" si="121"/>
        <v>1572653.1573525157</v>
      </c>
      <c r="AR643" s="93">
        <f t="shared" si="122"/>
        <v>1871457.2572494936</v>
      </c>
      <c r="AS643" s="94">
        <f t="shared" si="123"/>
        <v>1572653.1573525157</v>
      </c>
      <c r="AT643" s="94">
        <f t="shared" si="124"/>
        <v>1871457.2572494936</v>
      </c>
      <c r="AU643" s="94">
        <f t="shared" si="125"/>
        <v>735000.3046400001</v>
      </c>
      <c r="AV643" s="94">
        <f t="shared" si="126"/>
        <v>874650.36252160009</v>
      </c>
      <c r="AW643" s="94">
        <f t="shared" si="127"/>
        <v>735004.87786666676</v>
      </c>
      <c r="AX643" s="94">
        <f t="shared" si="128"/>
        <v>874655.80466133344</v>
      </c>
      <c r="AY643" s="94">
        <f t="shared" si="129"/>
        <v>735003.62666666659</v>
      </c>
      <c r="AZ643" s="94">
        <f t="shared" si="130"/>
        <v>874654.31573333323</v>
      </c>
      <c r="BA643" s="94">
        <f t="shared" si="131"/>
        <v>1102500</v>
      </c>
      <c r="BB643" s="95">
        <f t="shared" si="132"/>
        <v>1311975</v>
      </c>
      <c r="BC643" s="23"/>
      <c r="BD643" s="96">
        <f t="shared" si="133"/>
        <v>1353718</v>
      </c>
      <c r="BE643" s="96">
        <f t="shared" si="134"/>
        <v>1353718</v>
      </c>
      <c r="BF643" s="96">
        <f t="shared" si="135"/>
        <v>3</v>
      </c>
      <c r="BG643" s="96">
        <f t="shared" si="136"/>
        <v>44</v>
      </c>
      <c r="BH643" s="96">
        <f t="shared" si="137"/>
        <v>33</v>
      </c>
      <c r="BI643" s="96">
        <f t="shared" si="138"/>
        <v>1100000</v>
      </c>
      <c r="BJ643" s="97">
        <f t="shared" si="139"/>
        <v>1572653</v>
      </c>
      <c r="BK643" s="96">
        <f t="shared" si="140"/>
        <v>1572653</v>
      </c>
      <c r="BL643" s="96">
        <f t="shared" si="141"/>
        <v>735000</v>
      </c>
      <c r="BM643" s="96">
        <f t="shared" si="142"/>
        <v>735005</v>
      </c>
      <c r="BN643" s="96">
        <f t="shared" si="143"/>
        <v>735004</v>
      </c>
      <c r="BO643" s="96">
        <f t="shared" si="144"/>
        <v>1102500</v>
      </c>
      <c r="BP643" s="97">
        <f t="shared" si="145"/>
        <v>1102500</v>
      </c>
      <c r="BQ643" s="96">
        <f t="shared" si="146"/>
        <v>1102500</v>
      </c>
      <c r="BR643" s="96">
        <f t="shared" si="147"/>
        <v>1102500</v>
      </c>
      <c r="BS643" s="96">
        <f t="shared" si="148"/>
        <v>1102500</v>
      </c>
      <c r="BT643" s="96">
        <f t="shared" si="149"/>
        <v>1102500</v>
      </c>
      <c r="BU643" s="98">
        <f t="shared" si="150"/>
        <v>1102500</v>
      </c>
      <c r="BV643" s="77">
        <f t="shared" si="151"/>
        <v>6615000</v>
      </c>
      <c r="BW643" s="9"/>
      <c r="BX643" s="9"/>
      <c r="BY643" s="9"/>
      <c r="BZ643" s="9"/>
      <c r="CA643" s="9"/>
      <c r="CB643" s="9"/>
      <c r="CC643" s="9"/>
      <c r="CD643" s="9"/>
      <c r="CE643" s="9"/>
      <c r="CF643" s="9"/>
      <c r="CG643" s="9"/>
      <c r="CH643" s="9"/>
      <c r="CI643" s="9"/>
      <c r="CJ643" s="9"/>
      <c r="CK643" s="9"/>
      <c r="CL643" s="9"/>
      <c r="CM643" s="9"/>
      <c r="CN643" s="9"/>
      <c r="CO643" s="9"/>
      <c r="CP643" s="9"/>
    </row>
    <row r="644" spans="1:94" ht="20.25" hidden="1" customHeight="1" x14ac:dyDescent="0.35">
      <c r="A644" s="99">
        <v>622</v>
      </c>
      <c r="B644" s="99" t="s">
        <v>21</v>
      </c>
      <c r="C644" s="80" t="s">
        <v>429</v>
      </c>
      <c r="D644" s="80" t="str">
        <f t="shared" si="119"/>
        <v>REPUESTOS|IMPULSADOR MOTOR</v>
      </c>
      <c r="E644" s="81" t="s">
        <v>84</v>
      </c>
      <c r="F644" s="82">
        <v>1</v>
      </c>
      <c r="G644" s="83">
        <v>233016.10821988402</v>
      </c>
      <c r="H644" s="84">
        <f t="shared" si="152"/>
        <v>277289.16878166195</v>
      </c>
      <c r="I644" s="84">
        <v>315415.90525637899</v>
      </c>
      <c r="J644" s="84">
        <f t="shared" si="153"/>
        <v>375344.92725509097</v>
      </c>
      <c r="K644" s="84">
        <v>120959.99936000002</v>
      </c>
      <c r="L644" s="84">
        <f t="shared" si="154"/>
        <v>143942.39923840002</v>
      </c>
      <c r="M644" s="84">
        <v>56185.603840000003</v>
      </c>
      <c r="N644" s="84">
        <f t="shared" si="155"/>
        <v>66860.868569600003</v>
      </c>
      <c r="O644" s="84">
        <v>28233.600000000002</v>
      </c>
      <c r="P644" s="84">
        <f t="shared" si="156"/>
        <v>33597.984000000004</v>
      </c>
      <c r="Q644" s="84"/>
      <c r="R644" s="84">
        <f t="shared" si="120"/>
        <v>0</v>
      </c>
      <c r="S644" s="86">
        <v>214000</v>
      </c>
      <c r="T644" s="87">
        <f t="shared" si="157"/>
        <v>254660</v>
      </c>
      <c r="U644" s="87">
        <v>214000</v>
      </c>
      <c r="V644" s="87">
        <f t="shared" si="158"/>
        <v>254660</v>
      </c>
      <c r="W644" s="87">
        <v>300000</v>
      </c>
      <c r="X644" s="87">
        <f t="shared" si="159"/>
        <v>357000</v>
      </c>
      <c r="Y644" s="88">
        <v>780000</v>
      </c>
      <c r="Z644" s="87">
        <f t="shared" si="168"/>
        <v>928200</v>
      </c>
      <c r="AA644" s="87">
        <v>789000</v>
      </c>
      <c r="AB644" s="87">
        <f t="shared" si="160"/>
        <v>938910</v>
      </c>
      <c r="AC644" s="87">
        <v>4750000</v>
      </c>
      <c r="AD644" s="87">
        <f t="shared" si="161"/>
        <v>5652500</v>
      </c>
      <c r="AE644" s="89">
        <v>235400</v>
      </c>
      <c r="AF644" s="90">
        <f t="shared" si="162"/>
        <v>280126</v>
      </c>
      <c r="AG644" s="90">
        <v>235400</v>
      </c>
      <c r="AH644" s="90">
        <f t="shared" si="163"/>
        <v>280126</v>
      </c>
      <c r="AI644" s="90">
        <v>330000</v>
      </c>
      <c r="AJ644" s="90">
        <f t="shared" si="164"/>
        <v>392700</v>
      </c>
      <c r="AK644" s="90">
        <v>858000</v>
      </c>
      <c r="AL644" s="90">
        <f t="shared" si="165"/>
        <v>1021020</v>
      </c>
      <c r="AM644" s="90">
        <v>867900</v>
      </c>
      <c r="AN644" s="90">
        <f t="shared" si="166"/>
        <v>1032801</v>
      </c>
      <c r="AO644" s="90">
        <v>5225000</v>
      </c>
      <c r="AP644" s="91">
        <f t="shared" si="167"/>
        <v>6217750</v>
      </c>
      <c r="AQ644" s="92">
        <f t="shared" si="121"/>
        <v>227472.03607329467</v>
      </c>
      <c r="AR644" s="93">
        <f t="shared" si="122"/>
        <v>270691.72292722063</v>
      </c>
      <c r="AS644" s="94">
        <f t="shared" si="123"/>
        <v>254938.63508545965</v>
      </c>
      <c r="AT644" s="94">
        <f t="shared" si="124"/>
        <v>303376.97575169697</v>
      </c>
      <c r="AU644" s="94">
        <f t="shared" si="125"/>
        <v>250319.99978666668</v>
      </c>
      <c r="AV644" s="94">
        <f t="shared" si="126"/>
        <v>297880.79974613333</v>
      </c>
      <c r="AW644" s="94">
        <f t="shared" si="127"/>
        <v>564728.53461333329</v>
      </c>
      <c r="AX644" s="94">
        <f t="shared" si="128"/>
        <v>672026.95618986664</v>
      </c>
      <c r="AY644" s="94">
        <f t="shared" si="129"/>
        <v>561711.20000000007</v>
      </c>
      <c r="AZ644" s="94">
        <f t="shared" si="130"/>
        <v>668436.3280000001</v>
      </c>
      <c r="BA644" s="94">
        <f t="shared" si="131"/>
        <v>4987500</v>
      </c>
      <c r="BB644" s="95">
        <f t="shared" si="132"/>
        <v>5935125</v>
      </c>
      <c r="BC644" s="23"/>
      <c r="BD644" s="96">
        <f t="shared" si="133"/>
        <v>227057</v>
      </c>
      <c r="BE644" s="96">
        <f t="shared" si="134"/>
        <v>248110</v>
      </c>
      <c r="BF644" s="96">
        <f t="shared" si="135"/>
        <v>205046</v>
      </c>
      <c r="BG644" s="96">
        <f t="shared" si="136"/>
        <v>148180</v>
      </c>
      <c r="BH644" s="96">
        <f t="shared" si="137"/>
        <v>79284</v>
      </c>
      <c r="BI644" s="96">
        <f t="shared" si="138"/>
        <v>4976190</v>
      </c>
      <c r="BJ644" s="97">
        <f t="shared" si="139"/>
        <v>227472</v>
      </c>
      <c r="BK644" s="96">
        <f t="shared" si="140"/>
        <v>254939</v>
      </c>
      <c r="BL644" s="96">
        <f t="shared" si="141"/>
        <v>250320</v>
      </c>
      <c r="BM644" s="96">
        <f t="shared" si="142"/>
        <v>564729</v>
      </c>
      <c r="BN644" s="96">
        <f t="shared" si="143"/>
        <v>561711</v>
      </c>
      <c r="BO644" s="96">
        <f t="shared" si="144"/>
        <v>4987500</v>
      </c>
      <c r="BP644" s="97">
        <f t="shared" si="145"/>
        <v>227472</v>
      </c>
      <c r="BQ644" s="96">
        <f t="shared" si="146"/>
        <v>254939</v>
      </c>
      <c r="BR644" s="96">
        <f t="shared" si="147"/>
        <v>315000</v>
      </c>
      <c r="BS644" s="96">
        <f t="shared" si="148"/>
        <v>819000</v>
      </c>
      <c r="BT644" s="96">
        <f t="shared" si="149"/>
        <v>828450</v>
      </c>
      <c r="BU644" s="98">
        <f t="shared" si="150"/>
        <v>4987500</v>
      </c>
      <c r="BV644" s="77">
        <f t="shared" si="151"/>
        <v>7432361</v>
      </c>
      <c r="BW644" s="9"/>
      <c r="BX644" s="9"/>
      <c r="BY644" s="9"/>
      <c r="BZ644" s="9"/>
      <c r="CA644" s="9"/>
      <c r="CB644" s="9"/>
      <c r="CC644" s="9"/>
      <c r="CD644" s="9"/>
      <c r="CE644" s="9"/>
      <c r="CF644" s="9"/>
      <c r="CG644" s="9"/>
      <c r="CH644" s="9"/>
      <c r="CI644" s="9"/>
      <c r="CJ644" s="9"/>
      <c r="CK644" s="9"/>
      <c r="CL644" s="9"/>
      <c r="CM644" s="9"/>
      <c r="CN644" s="9"/>
      <c r="CO644" s="9"/>
      <c r="CP644" s="9"/>
    </row>
    <row r="645" spans="1:94" ht="20.25" hidden="1" customHeight="1" x14ac:dyDescent="0.35">
      <c r="A645" s="79">
        <v>623</v>
      </c>
      <c r="B645" s="79" t="s">
        <v>35</v>
      </c>
      <c r="C645" s="80" t="s">
        <v>430</v>
      </c>
      <c r="D645" s="80" t="str">
        <f t="shared" si="119"/>
        <v>MANO DE OBRA|IMPULSOR O BENDIX</v>
      </c>
      <c r="E645" s="81" t="s">
        <v>10</v>
      </c>
      <c r="F645" s="82">
        <v>1</v>
      </c>
      <c r="G645" s="83">
        <v>44800.299635755</v>
      </c>
      <c r="H645" s="84">
        <f t="shared" si="152"/>
        <v>53312.356566548449</v>
      </c>
      <c r="I645" s="84">
        <v>44800.299635755</v>
      </c>
      <c r="J645" s="84">
        <f t="shared" si="153"/>
        <v>53312.356566548449</v>
      </c>
      <c r="K645" s="84">
        <v>0.91392000000000007</v>
      </c>
      <c r="L645" s="84">
        <f t="shared" si="154"/>
        <v>1.0875648</v>
      </c>
      <c r="M645" s="84">
        <v>14.633599999999999</v>
      </c>
      <c r="N645" s="84">
        <f t="shared" si="155"/>
        <v>17.413983999999999</v>
      </c>
      <c r="O645" s="84">
        <v>10.88</v>
      </c>
      <c r="P645" s="84">
        <f t="shared" si="156"/>
        <v>12.9472</v>
      </c>
      <c r="Q645" s="84"/>
      <c r="R645" s="84">
        <f t="shared" si="120"/>
        <v>0</v>
      </c>
      <c r="S645" s="86">
        <v>262500</v>
      </c>
      <c r="T645" s="87">
        <f t="shared" si="157"/>
        <v>312375</v>
      </c>
      <c r="U645" s="87">
        <v>262500</v>
      </c>
      <c r="V645" s="87">
        <f t="shared" si="158"/>
        <v>312375</v>
      </c>
      <c r="W645" s="87">
        <v>262500</v>
      </c>
      <c r="X645" s="87">
        <f t="shared" si="159"/>
        <v>312375</v>
      </c>
      <c r="Y645" s="88">
        <v>262500</v>
      </c>
      <c r="Z645" s="87">
        <f t="shared" si="168"/>
        <v>312375</v>
      </c>
      <c r="AA645" s="87">
        <v>262500</v>
      </c>
      <c r="AB645" s="87">
        <f t="shared" si="160"/>
        <v>312375</v>
      </c>
      <c r="AC645" s="87">
        <v>262500</v>
      </c>
      <c r="AD645" s="87">
        <f t="shared" si="161"/>
        <v>312375</v>
      </c>
      <c r="AE645" s="89">
        <v>288800</v>
      </c>
      <c r="AF645" s="90">
        <f t="shared" si="162"/>
        <v>343672</v>
      </c>
      <c r="AG645" s="90">
        <v>288800</v>
      </c>
      <c r="AH645" s="90">
        <f t="shared" si="163"/>
        <v>343672</v>
      </c>
      <c r="AI645" s="90">
        <v>288800</v>
      </c>
      <c r="AJ645" s="90">
        <f t="shared" si="164"/>
        <v>343672</v>
      </c>
      <c r="AK645" s="90">
        <v>288800</v>
      </c>
      <c r="AL645" s="90">
        <f t="shared" si="165"/>
        <v>343672</v>
      </c>
      <c r="AM645" s="90">
        <v>288800</v>
      </c>
      <c r="AN645" s="90">
        <f t="shared" si="166"/>
        <v>343672</v>
      </c>
      <c r="AO645" s="90">
        <v>288800</v>
      </c>
      <c r="AP645" s="91">
        <f t="shared" si="167"/>
        <v>343672</v>
      </c>
      <c r="AQ645" s="92">
        <f t="shared" si="121"/>
        <v>198700.099878585</v>
      </c>
      <c r="AR645" s="93">
        <f t="shared" si="122"/>
        <v>236453.11885551614</v>
      </c>
      <c r="AS645" s="94">
        <f t="shared" si="123"/>
        <v>198700.099878585</v>
      </c>
      <c r="AT645" s="94">
        <f t="shared" si="124"/>
        <v>236453.11885551614</v>
      </c>
      <c r="AU645" s="94">
        <f t="shared" si="125"/>
        <v>183766.97130666664</v>
      </c>
      <c r="AV645" s="94">
        <f t="shared" si="126"/>
        <v>218682.69585493329</v>
      </c>
      <c r="AW645" s="94">
        <f t="shared" si="127"/>
        <v>183771.54453333336</v>
      </c>
      <c r="AX645" s="94">
        <f t="shared" si="128"/>
        <v>218688.1379946667</v>
      </c>
      <c r="AY645" s="94">
        <f t="shared" si="129"/>
        <v>183770.29333333333</v>
      </c>
      <c r="AZ645" s="94">
        <f t="shared" si="130"/>
        <v>218686.64906666667</v>
      </c>
      <c r="BA645" s="94">
        <f t="shared" si="131"/>
        <v>275650</v>
      </c>
      <c r="BB645" s="95">
        <f t="shared" si="132"/>
        <v>328023.5</v>
      </c>
      <c r="BC645" s="23"/>
      <c r="BD645" s="96">
        <f t="shared" si="133"/>
        <v>101374</v>
      </c>
      <c r="BE645" s="96">
        <f t="shared" si="134"/>
        <v>101374</v>
      </c>
      <c r="BF645" s="96">
        <f t="shared" si="135"/>
        <v>3</v>
      </c>
      <c r="BG645" s="96">
        <f t="shared" si="136"/>
        <v>44</v>
      </c>
      <c r="BH645" s="96">
        <f t="shared" si="137"/>
        <v>33</v>
      </c>
      <c r="BI645" s="96">
        <f t="shared" si="138"/>
        <v>275023</v>
      </c>
      <c r="BJ645" s="97">
        <f t="shared" si="139"/>
        <v>198700</v>
      </c>
      <c r="BK645" s="96">
        <f t="shared" si="140"/>
        <v>198700</v>
      </c>
      <c r="BL645" s="96">
        <f t="shared" si="141"/>
        <v>183767</v>
      </c>
      <c r="BM645" s="96">
        <f t="shared" si="142"/>
        <v>183772</v>
      </c>
      <c r="BN645" s="96">
        <f t="shared" si="143"/>
        <v>183770</v>
      </c>
      <c r="BO645" s="96">
        <f t="shared" si="144"/>
        <v>275650</v>
      </c>
      <c r="BP645" s="97">
        <f t="shared" si="145"/>
        <v>275650</v>
      </c>
      <c r="BQ645" s="96">
        <f t="shared" si="146"/>
        <v>275650</v>
      </c>
      <c r="BR645" s="96">
        <f t="shared" si="147"/>
        <v>275650</v>
      </c>
      <c r="BS645" s="96">
        <f t="shared" si="148"/>
        <v>275650</v>
      </c>
      <c r="BT645" s="96">
        <f t="shared" si="149"/>
        <v>275650</v>
      </c>
      <c r="BU645" s="98">
        <f t="shared" si="150"/>
        <v>275650</v>
      </c>
      <c r="BV645" s="77">
        <f t="shared" si="151"/>
        <v>1653900</v>
      </c>
      <c r="BW645" s="9"/>
      <c r="BX645" s="9"/>
      <c r="BY645" s="9"/>
      <c r="BZ645" s="9"/>
      <c r="CA645" s="9"/>
      <c r="CB645" s="9"/>
      <c r="CC645" s="9"/>
      <c r="CD645" s="9"/>
      <c r="CE645" s="9"/>
      <c r="CF645" s="9"/>
      <c r="CG645" s="9"/>
      <c r="CH645" s="9"/>
      <c r="CI645" s="9"/>
      <c r="CJ645" s="9"/>
      <c r="CK645" s="9"/>
      <c r="CL645" s="9"/>
      <c r="CM645" s="9"/>
      <c r="CN645" s="9"/>
      <c r="CO645" s="9"/>
      <c r="CP645" s="9"/>
    </row>
    <row r="646" spans="1:94" ht="20.25" hidden="1" customHeight="1" x14ac:dyDescent="0.35">
      <c r="A646" s="99">
        <v>624</v>
      </c>
      <c r="B646" s="99" t="s">
        <v>21</v>
      </c>
      <c r="C646" s="80" t="s">
        <v>430</v>
      </c>
      <c r="D646" s="80" t="str">
        <f t="shared" si="119"/>
        <v>REPUESTOS|IMPULSOR O BENDIX</v>
      </c>
      <c r="E646" s="81" t="s">
        <v>84</v>
      </c>
      <c r="F646" s="82">
        <v>1</v>
      </c>
      <c r="G646" s="83">
        <v>60962.185851332004</v>
      </c>
      <c r="H646" s="84">
        <f t="shared" si="152"/>
        <v>72545.001163085079</v>
      </c>
      <c r="I646" s="84">
        <v>129706.230652142</v>
      </c>
      <c r="J646" s="84">
        <f t="shared" si="153"/>
        <v>154350.41447604896</v>
      </c>
      <c r="K646" s="84">
        <v>230811.43168000001</v>
      </c>
      <c r="L646" s="84">
        <f t="shared" si="154"/>
        <v>274665.60369919997</v>
      </c>
      <c r="M646" s="84">
        <v>16.461440000000003</v>
      </c>
      <c r="N646" s="84">
        <f t="shared" si="155"/>
        <v>19.589113600000005</v>
      </c>
      <c r="O646" s="84">
        <v>14.144000000000002</v>
      </c>
      <c r="P646" s="84">
        <f t="shared" si="156"/>
        <v>16.83136</v>
      </c>
      <c r="Q646" s="84"/>
      <c r="R646" s="84">
        <f t="shared" si="120"/>
        <v>0</v>
      </c>
      <c r="S646" s="86">
        <v>216000</v>
      </c>
      <c r="T646" s="87">
        <f t="shared" si="157"/>
        <v>257040</v>
      </c>
      <c r="U646" s="87">
        <v>216000</v>
      </c>
      <c r="V646" s="87">
        <f t="shared" si="158"/>
        <v>257040</v>
      </c>
      <c r="W646" s="87">
        <v>360000</v>
      </c>
      <c r="X646" s="87">
        <f t="shared" si="159"/>
        <v>428400</v>
      </c>
      <c r="Y646" s="88">
        <v>350000</v>
      </c>
      <c r="Z646" s="87">
        <f t="shared" si="168"/>
        <v>416500</v>
      </c>
      <c r="AA646" s="87">
        <v>356000</v>
      </c>
      <c r="AB646" s="87">
        <f t="shared" si="160"/>
        <v>423640</v>
      </c>
      <c r="AC646" s="87"/>
      <c r="AD646" s="87">
        <f t="shared" si="161"/>
        <v>0</v>
      </c>
      <c r="AE646" s="89">
        <v>237600</v>
      </c>
      <c r="AF646" s="90">
        <f t="shared" si="162"/>
        <v>282744</v>
      </c>
      <c r="AG646" s="90">
        <v>237600</v>
      </c>
      <c r="AH646" s="90">
        <f t="shared" si="163"/>
        <v>282744</v>
      </c>
      <c r="AI646" s="90">
        <v>396000</v>
      </c>
      <c r="AJ646" s="90">
        <f t="shared" si="164"/>
        <v>471240</v>
      </c>
      <c r="AK646" s="90">
        <v>385000</v>
      </c>
      <c r="AL646" s="90">
        <f t="shared" si="165"/>
        <v>458150</v>
      </c>
      <c r="AM646" s="90">
        <v>391600</v>
      </c>
      <c r="AN646" s="90">
        <f t="shared" si="166"/>
        <v>466004</v>
      </c>
      <c r="AO646" s="90"/>
      <c r="AP646" s="91">
        <f t="shared" si="167"/>
        <v>0</v>
      </c>
      <c r="AQ646" s="92">
        <f t="shared" si="121"/>
        <v>171520.72861711067</v>
      </c>
      <c r="AR646" s="93">
        <f t="shared" si="122"/>
        <v>204109.66705436169</v>
      </c>
      <c r="AS646" s="94">
        <f t="shared" si="123"/>
        <v>194435.41021738065</v>
      </c>
      <c r="AT646" s="94">
        <f t="shared" si="124"/>
        <v>231378.13815868297</v>
      </c>
      <c r="AU646" s="94">
        <f t="shared" si="125"/>
        <v>328937.14389333333</v>
      </c>
      <c r="AV646" s="94">
        <f t="shared" si="126"/>
        <v>391435.20123306662</v>
      </c>
      <c r="AW646" s="94">
        <f t="shared" si="127"/>
        <v>245005.48714666665</v>
      </c>
      <c r="AX646" s="94">
        <f t="shared" si="128"/>
        <v>291556.52970453328</v>
      </c>
      <c r="AY646" s="94">
        <f t="shared" si="129"/>
        <v>249204.71466666667</v>
      </c>
      <c r="AZ646" s="94">
        <f t="shared" si="130"/>
        <v>296553.6104533333</v>
      </c>
      <c r="BA646" s="94" t="e">
        <f t="shared" si="131"/>
        <v>#DIV/0!</v>
      </c>
      <c r="BB646" s="95" t="e">
        <f t="shared" si="132"/>
        <v>#DIV/0!</v>
      </c>
      <c r="BC646" s="23"/>
      <c r="BD646" s="96">
        <f t="shared" si="133"/>
        <v>118850</v>
      </c>
      <c r="BE646" s="96">
        <f t="shared" si="134"/>
        <v>181290</v>
      </c>
      <c r="BF646" s="96">
        <f t="shared" si="135"/>
        <v>311346</v>
      </c>
      <c r="BG646" s="96">
        <f t="shared" si="136"/>
        <v>49</v>
      </c>
      <c r="BH646" s="96">
        <f t="shared" si="137"/>
        <v>42</v>
      </c>
      <c r="BI646" s="96">
        <f t="shared" si="138"/>
        <v>0</v>
      </c>
      <c r="BJ646" s="97">
        <f t="shared" si="139"/>
        <v>171521</v>
      </c>
      <c r="BK646" s="96">
        <f t="shared" si="140"/>
        <v>194435</v>
      </c>
      <c r="BL646" s="96">
        <f t="shared" si="141"/>
        <v>328937</v>
      </c>
      <c r="BM646" s="96">
        <f t="shared" si="142"/>
        <v>245005</v>
      </c>
      <c r="BN646" s="96">
        <f t="shared" si="143"/>
        <v>249205</v>
      </c>
      <c r="BO646" s="96">
        <f t="shared" si="144"/>
        <v>0</v>
      </c>
      <c r="BP646" s="97">
        <f t="shared" si="145"/>
        <v>226800</v>
      </c>
      <c r="BQ646" s="96">
        <f t="shared" si="146"/>
        <v>194435</v>
      </c>
      <c r="BR646" s="96">
        <f t="shared" si="147"/>
        <v>328937</v>
      </c>
      <c r="BS646" s="96">
        <f t="shared" si="148"/>
        <v>367500</v>
      </c>
      <c r="BT646" s="96">
        <f t="shared" si="149"/>
        <v>373800</v>
      </c>
      <c r="BU646" s="98">
        <f t="shared" si="150"/>
        <v>0</v>
      </c>
      <c r="BV646" s="77">
        <f t="shared" si="151"/>
        <v>1491472</v>
      </c>
      <c r="BW646" s="9"/>
      <c r="BX646" s="9"/>
      <c r="BY646" s="9"/>
      <c r="BZ646" s="9"/>
      <c r="CA646" s="9"/>
      <c r="CB646" s="9"/>
      <c r="CC646" s="9"/>
      <c r="CD646" s="9"/>
      <c r="CE646" s="9"/>
      <c r="CF646" s="9"/>
      <c r="CG646" s="9"/>
      <c r="CH646" s="9"/>
      <c r="CI646" s="9"/>
      <c r="CJ646" s="9"/>
      <c r="CK646" s="9"/>
      <c r="CL646" s="9"/>
      <c r="CM646" s="9"/>
      <c r="CN646" s="9"/>
      <c r="CO646" s="9"/>
      <c r="CP646" s="9"/>
    </row>
    <row r="647" spans="1:94" ht="20.25" hidden="1" customHeight="1" x14ac:dyDescent="0.35">
      <c r="A647" s="79">
        <v>625</v>
      </c>
      <c r="B647" s="79" t="s">
        <v>35</v>
      </c>
      <c r="C647" s="80" t="s">
        <v>431</v>
      </c>
      <c r="D647" s="80" t="str">
        <f t="shared" si="119"/>
        <v>MANO DE OBRA|INDICADOR DE BAJA PRESION</v>
      </c>
      <c r="E647" s="81" t="s">
        <v>10</v>
      </c>
      <c r="F647" s="82">
        <v>1</v>
      </c>
      <c r="G647" s="83">
        <v>134401.81284740599</v>
      </c>
      <c r="H647" s="84">
        <f t="shared" si="152"/>
        <v>159938.15728841312</v>
      </c>
      <c r="I647" s="84">
        <v>134401.81284740599</v>
      </c>
      <c r="J647" s="84">
        <f t="shared" si="153"/>
        <v>159938.15728841312</v>
      </c>
      <c r="K647" s="84">
        <v>0.91392000000000007</v>
      </c>
      <c r="L647" s="84">
        <f t="shared" si="154"/>
        <v>1.0875648</v>
      </c>
      <c r="M647" s="84">
        <v>14.633599999999999</v>
      </c>
      <c r="N647" s="84">
        <f t="shared" si="155"/>
        <v>17.413983999999999</v>
      </c>
      <c r="O647" s="84">
        <v>10.88</v>
      </c>
      <c r="P647" s="84">
        <f t="shared" si="156"/>
        <v>12.9472</v>
      </c>
      <c r="Q647" s="84"/>
      <c r="R647" s="84">
        <f t="shared" si="120"/>
        <v>0</v>
      </c>
      <c r="S647" s="86"/>
      <c r="T647" s="87">
        <f t="shared" si="157"/>
        <v>0</v>
      </c>
      <c r="U647" s="87"/>
      <c r="V647" s="87">
        <f t="shared" si="158"/>
        <v>0</v>
      </c>
      <c r="W647" s="87">
        <v>132000</v>
      </c>
      <c r="X647" s="87">
        <f t="shared" si="159"/>
        <v>157080</v>
      </c>
      <c r="Y647" s="88">
        <v>132000</v>
      </c>
      <c r="Z647" s="87">
        <f t="shared" si="168"/>
        <v>157080</v>
      </c>
      <c r="AA647" s="87">
        <v>132000</v>
      </c>
      <c r="AB647" s="87">
        <f t="shared" si="160"/>
        <v>157080</v>
      </c>
      <c r="AC647" s="87">
        <v>132000</v>
      </c>
      <c r="AD647" s="87">
        <f t="shared" si="161"/>
        <v>157080</v>
      </c>
      <c r="AE647" s="89"/>
      <c r="AF647" s="90">
        <f t="shared" si="162"/>
        <v>0</v>
      </c>
      <c r="AG647" s="90"/>
      <c r="AH647" s="90">
        <f t="shared" si="163"/>
        <v>0</v>
      </c>
      <c r="AI647" s="90">
        <v>145200</v>
      </c>
      <c r="AJ647" s="90">
        <f t="shared" si="164"/>
        <v>172788</v>
      </c>
      <c r="AK647" s="90">
        <v>145200</v>
      </c>
      <c r="AL647" s="90">
        <f t="shared" si="165"/>
        <v>172788</v>
      </c>
      <c r="AM647" s="90">
        <v>145200</v>
      </c>
      <c r="AN647" s="90">
        <f t="shared" si="166"/>
        <v>172788</v>
      </c>
      <c r="AO647" s="90">
        <v>145200</v>
      </c>
      <c r="AP647" s="91">
        <f t="shared" si="167"/>
        <v>172788</v>
      </c>
      <c r="AQ647" s="92">
        <f t="shared" si="121"/>
        <v>134401.81284740599</v>
      </c>
      <c r="AR647" s="93">
        <f t="shared" si="122"/>
        <v>159938.15728841312</v>
      </c>
      <c r="AS647" s="94">
        <f t="shared" si="123"/>
        <v>134401.81284740599</v>
      </c>
      <c r="AT647" s="94">
        <f t="shared" si="124"/>
        <v>159938.15728841312</v>
      </c>
      <c r="AU647" s="94">
        <f t="shared" si="125"/>
        <v>92400.304639999988</v>
      </c>
      <c r="AV647" s="94">
        <f t="shared" si="126"/>
        <v>109956.36252159998</v>
      </c>
      <c r="AW647" s="94">
        <f t="shared" si="127"/>
        <v>92404.877866666662</v>
      </c>
      <c r="AX647" s="94">
        <f t="shared" si="128"/>
        <v>109961.80466133333</v>
      </c>
      <c r="AY647" s="94">
        <f t="shared" si="129"/>
        <v>92403.626666666663</v>
      </c>
      <c r="AZ647" s="94">
        <f t="shared" si="130"/>
        <v>109960.31573333332</v>
      </c>
      <c r="BA647" s="94">
        <f t="shared" si="131"/>
        <v>138600</v>
      </c>
      <c r="BB647" s="95">
        <f t="shared" si="132"/>
        <v>164934</v>
      </c>
      <c r="BC647" s="23"/>
      <c r="BD647" s="96">
        <f t="shared" si="133"/>
        <v>134402</v>
      </c>
      <c r="BE647" s="96">
        <f t="shared" si="134"/>
        <v>134402</v>
      </c>
      <c r="BF647" s="96">
        <f t="shared" si="135"/>
        <v>3</v>
      </c>
      <c r="BG647" s="96">
        <f t="shared" si="136"/>
        <v>44</v>
      </c>
      <c r="BH647" s="96">
        <f t="shared" si="137"/>
        <v>33</v>
      </c>
      <c r="BI647" s="96">
        <f t="shared" si="138"/>
        <v>138286</v>
      </c>
      <c r="BJ647" s="97">
        <f t="shared" si="139"/>
        <v>134402</v>
      </c>
      <c r="BK647" s="96">
        <f t="shared" si="140"/>
        <v>134402</v>
      </c>
      <c r="BL647" s="96">
        <f t="shared" si="141"/>
        <v>92400</v>
      </c>
      <c r="BM647" s="96">
        <f t="shared" si="142"/>
        <v>92405</v>
      </c>
      <c r="BN647" s="96">
        <f t="shared" si="143"/>
        <v>92404</v>
      </c>
      <c r="BO647" s="96">
        <f t="shared" si="144"/>
        <v>138600</v>
      </c>
      <c r="BP647" s="97">
        <f t="shared" si="145"/>
        <v>0</v>
      </c>
      <c r="BQ647" s="96">
        <f t="shared" si="146"/>
        <v>0</v>
      </c>
      <c r="BR647" s="96">
        <f t="shared" si="147"/>
        <v>138600</v>
      </c>
      <c r="BS647" s="96">
        <f t="shared" si="148"/>
        <v>138600</v>
      </c>
      <c r="BT647" s="96">
        <f t="shared" si="149"/>
        <v>138600</v>
      </c>
      <c r="BU647" s="98">
        <f t="shared" si="150"/>
        <v>138600</v>
      </c>
      <c r="BV647" s="77">
        <f t="shared" si="151"/>
        <v>554400</v>
      </c>
      <c r="BW647" s="9"/>
      <c r="BX647" s="9"/>
      <c r="BY647" s="9"/>
      <c r="BZ647" s="9"/>
      <c r="CA647" s="9"/>
      <c r="CB647" s="9"/>
      <c r="CC647" s="9"/>
      <c r="CD647" s="9"/>
      <c r="CE647" s="9"/>
      <c r="CF647" s="9"/>
      <c r="CG647" s="9"/>
      <c r="CH647" s="9"/>
      <c r="CI647" s="9"/>
      <c r="CJ647" s="9"/>
      <c r="CK647" s="9"/>
      <c r="CL647" s="9"/>
      <c r="CM647" s="9"/>
      <c r="CN647" s="9"/>
      <c r="CO647" s="9"/>
      <c r="CP647" s="9"/>
    </row>
    <row r="648" spans="1:94" ht="20.25" hidden="1" customHeight="1" x14ac:dyDescent="0.35">
      <c r="A648" s="99">
        <v>626</v>
      </c>
      <c r="B648" s="99" t="s">
        <v>21</v>
      </c>
      <c r="C648" s="80" t="s">
        <v>431</v>
      </c>
      <c r="D648" s="80" t="str">
        <f t="shared" si="119"/>
        <v>REPUESTOS|INDICADOR DE BAJA PRESION</v>
      </c>
      <c r="E648" s="81" t="s">
        <v>84</v>
      </c>
      <c r="F648" s="82">
        <v>1</v>
      </c>
      <c r="G648" s="83">
        <v>144117.11767083299</v>
      </c>
      <c r="H648" s="84">
        <f t="shared" si="152"/>
        <v>171499.37002829125</v>
      </c>
      <c r="I648" s="84">
        <v>190413.339113519</v>
      </c>
      <c r="J648" s="84">
        <f t="shared" si="153"/>
        <v>226591.87354508761</v>
      </c>
      <c r="K648" s="84">
        <v>0.91392000000000007</v>
      </c>
      <c r="L648" s="84">
        <f t="shared" si="154"/>
        <v>1.0875648</v>
      </c>
      <c r="M648" s="84">
        <v>16.461440000000003</v>
      </c>
      <c r="N648" s="84">
        <f t="shared" si="155"/>
        <v>19.589113600000005</v>
      </c>
      <c r="O648" s="84">
        <v>14.144000000000002</v>
      </c>
      <c r="P648" s="84">
        <f t="shared" si="156"/>
        <v>16.83136</v>
      </c>
      <c r="Q648" s="84"/>
      <c r="R648" s="84">
        <f t="shared" si="120"/>
        <v>0</v>
      </c>
      <c r="S648" s="86"/>
      <c r="T648" s="87">
        <f t="shared" si="157"/>
        <v>0</v>
      </c>
      <c r="U648" s="87"/>
      <c r="V648" s="87">
        <f t="shared" si="158"/>
        <v>0</v>
      </c>
      <c r="W648" s="87">
        <v>320000</v>
      </c>
      <c r="X648" s="87">
        <f t="shared" si="159"/>
        <v>380800</v>
      </c>
      <c r="Y648" s="88">
        <v>250000</v>
      </c>
      <c r="Z648" s="87">
        <f t="shared" si="168"/>
        <v>297500</v>
      </c>
      <c r="AA648" s="87">
        <v>250000</v>
      </c>
      <c r="AB648" s="87">
        <f t="shared" si="160"/>
        <v>297500</v>
      </c>
      <c r="AC648" s="87">
        <v>250000</v>
      </c>
      <c r="AD648" s="87">
        <f t="shared" si="161"/>
        <v>297500</v>
      </c>
      <c r="AE648" s="89"/>
      <c r="AF648" s="90">
        <f t="shared" si="162"/>
        <v>0</v>
      </c>
      <c r="AG648" s="90"/>
      <c r="AH648" s="90">
        <f t="shared" si="163"/>
        <v>0</v>
      </c>
      <c r="AI648" s="90">
        <v>352000</v>
      </c>
      <c r="AJ648" s="90">
        <f t="shared" si="164"/>
        <v>418880</v>
      </c>
      <c r="AK648" s="90">
        <v>275000</v>
      </c>
      <c r="AL648" s="90">
        <f t="shared" si="165"/>
        <v>327250</v>
      </c>
      <c r="AM648" s="90">
        <v>275000</v>
      </c>
      <c r="AN648" s="90">
        <f t="shared" si="166"/>
        <v>327250</v>
      </c>
      <c r="AO648" s="90">
        <v>275000</v>
      </c>
      <c r="AP648" s="91">
        <f t="shared" si="167"/>
        <v>327250</v>
      </c>
      <c r="AQ648" s="92">
        <f t="shared" si="121"/>
        <v>144117.11767083299</v>
      </c>
      <c r="AR648" s="93">
        <f t="shared" si="122"/>
        <v>171499.37002829125</v>
      </c>
      <c r="AS648" s="94">
        <f t="shared" si="123"/>
        <v>190413.339113519</v>
      </c>
      <c r="AT648" s="94">
        <f t="shared" si="124"/>
        <v>226591.87354508761</v>
      </c>
      <c r="AU648" s="94">
        <f t="shared" si="125"/>
        <v>224000.30463999999</v>
      </c>
      <c r="AV648" s="94">
        <f t="shared" si="126"/>
        <v>266560.36252159998</v>
      </c>
      <c r="AW648" s="94">
        <f t="shared" si="127"/>
        <v>175005.48714666665</v>
      </c>
      <c r="AX648" s="94">
        <f t="shared" si="128"/>
        <v>208256.52970453331</v>
      </c>
      <c r="AY648" s="94">
        <f t="shared" si="129"/>
        <v>175004.71466666667</v>
      </c>
      <c r="AZ648" s="94">
        <f t="shared" si="130"/>
        <v>208255.61045333333</v>
      </c>
      <c r="BA648" s="94">
        <f t="shared" si="131"/>
        <v>262500</v>
      </c>
      <c r="BB648" s="95">
        <f t="shared" si="132"/>
        <v>312375</v>
      </c>
      <c r="BC648" s="23"/>
      <c r="BD648" s="96">
        <f t="shared" si="133"/>
        <v>144117</v>
      </c>
      <c r="BE648" s="96">
        <f t="shared" si="134"/>
        <v>190413</v>
      </c>
      <c r="BF648" s="96">
        <f t="shared" si="135"/>
        <v>3</v>
      </c>
      <c r="BG648" s="96">
        <f t="shared" si="136"/>
        <v>49</v>
      </c>
      <c r="BH648" s="96">
        <f t="shared" si="137"/>
        <v>42</v>
      </c>
      <c r="BI648" s="96">
        <f t="shared" si="138"/>
        <v>261905</v>
      </c>
      <c r="BJ648" s="97">
        <f t="shared" si="139"/>
        <v>144117</v>
      </c>
      <c r="BK648" s="96">
        <f t="shared" si="140"/>
        <v>190413</v>
      </c>
      <c r="BL648" s="96">
        <f t="shared" si="141"/>
        <v>224000</v>
      </c>
      <c r="BM648" s="96">
        <f t="shared" si="142"/>
        <v>175005</v>
      </c>
      <c r="BN648" s="96">
        <f t="shared" si="143"/>
        <v>175005</v>
      </c>
      <c r="BO648" s="96">
        <f t="shared" si="144"/>
        <v>262500</v>
      </c>
      <c r="BP648" s="97">
        <f t="shared" si="145"/>
        <v>0</v>
      </c>
      <c r="BQ648" s="96">
        <f t="shared" si="146"/>
        <v>0</v>
      </c>
      <c r="BR648" s="96">
        <f t="shared" si="147"/>
        <v>336000</v>
      </c>
      <c r="BS648" s="96">
        <f t="shared" si="148"/>
        <v>262500</v>
      </c>
      <c r="BT648" s="96">
        <f t="shared" si="149"/>
        <v>262500</v>
      </c>
      <c r="BU648" s="98">
        <f t="shared" si="150"/>
        <v>262500</v>
      </c>
      <c r="BV648" s="77">
        <f t="shared" si="151"/>
        <v>1123500</v>
      </c>
      <c r="BW648" s="9"/>
      <c r="BX648" s="9"/>
      <c r="BY648" s="9"/>
      <c r="BZ648" s="9"/>
      <c r="CA648" s="9"/>
      <c r="CB648" s="9"/>
      <c r="CC648" s="9"/>
      <c r="CD648" s="9"/>
      <c r="CE648" s="9"/>
      <c r="CF648" s="9"/>
      <c r="CG648" s="9"/>
      <c r="CH648" s="9"/>
      <c r="CI648" s="9"/>
      <c r="CJ648" s="9"/>
      <c r="CK648" s="9"/>
      <c r="CL648" s="9"/>
      <c r="CM648" s="9"/>
      <c r="CN648" s="9"/>
      <c r="CO648" s="9"/>
      <c r="CP648" s="9"/>
    </row>
    <row r="649" spans="1:94" ht="20.25" hidden="1" customHeight="1" x14ac:dyDescent="0.35">
      <c r="A649" s="79">
        <v>627</v>
      </c>
      <c r="B649" s="79" t="s">
        <v>35</v>
      </c>
      <c r="C649" s="80" t="s">
        <v>432</v>
      </c>
      <c r="D649" s="80" t="str">
        <f t="shared" si="119"/>
        <v>MANO DE OBRA|INDUCIDO ALTERNADOR</v>
      </c>
      <c r="E649" s="81" t="s">
        <v>10</v>
      </c>
      <c r="F649" s="82">
        <v>1</v>
      </c>
      <c r="G649" s="83">
        <v>156802.893122415</v>
      </c>
      <c r="H649" s="84">
        <f t="shared" si="152"/>
        <v>186595.44281567383</v>
      </c>
      <c r="I649" s="84">
        <v>156802.893122415</v>
      </c>
      <c r="J649" s="84">
        <f t="shared" si="153"/>
        <v>186595.44281567383</v>
      </c>
      <c r="K649" s="84">
        <v>0.91392000000000007</v>
      </c>
      <c r="L649" s="84">
        <f t="shared" si="154"/>
        <v>1.0875648</v>
      </c>
      <c r="M649" s="84">
        <v>14.633599999999999</v>
      </c>
      <c r="N649" s="84">
        <f t="shared" si="155"/>
        <v>17.413983999999999</v>
      </c>
      <c r="O649" s="84">
        <v>10.88</v>
      </c>
      <c r="P649" s="84">
        <f t="shared" si="156"/>
        <v>12.9472</v>
      </c>
      <c r="Q649" s="84"/>
      <c r="R649" s="84">
        <f t="shared" si="120"/>
        <v>0</v>
      </c>
      <c r="S649" s="86">
        <v>132000</v>
      </c>
      <c r="T649" s="87">
        <f t="shared" si="157"/>
        <v>157080</v>
      </c>
      <c r="U649" s="87">
        <v>132000</v>
      </c>
      <c r="V649" s="87">
        <f t="shared" si="158"/>
        <v>157080</v>
      </c>
      <c r="W649" s="87">
        <v>132000</v>
      </c>
      <c r="X649" s="87">
        <f t="shared" si="159"/>
        <v>157080</v>
      </c>
      <c r="Y649" s="88">
        <v>132000</v>
      </c>
      <c r="Z649" s="87">
        <f t="shared" si="168"/>
        <v>157080</v>
      </c>
      <c r="AA649" s="87">
        <v>132000</v>
      </c>
      <c r="AB649" s="87">
        <f t="shared" si="160"/>
        <v>157080</v>
      </c>
      <c r="AC649" s="87">
        <v>132000</v>
      </c>
      <c r="AD649" s="87">
        <f t="shared" si="161"/>
        <v>157080</v>
      </c>
      <c r="AE649" s="89">
        <v>145200</v>
      </c>
      <c r="AF649" s="90">
        <f t="shared" si="162"/>
        <v>172788</v>
      </c>
      <c r="AG649" s="90">
        <v>145200</v>
      </c>
      <c r="AH649" s="90">
        <f t="shared" si="163"/>
        <v>172788</v>
      </c>
      <c r="AI649" s="90">
        <v>145200</v>
      </c>
      <c r="AJ649" s="90">
        <f t="shared" si="164"/>
        <v>172788</v>
      </c>
      <c r="AK649" s="90">
        <v>145200</v>
      </c>
      <c r="AL649" s="90">
        <f t="shared" si="165"/>
        <v>172788</v>
      </c>
      <c r="AM649" s="90">
        <v>145200</v>
      </c>
      <c r="AN649" s="90">
        <f t="shared" si="166"/>
        <v>172788</v>
      </c>
      <c r="AO649" s="90">
        <v>145200</v>
      </c>
      <c r="AP649" s="91">
        <f t="shared" si="167"/>
        <v>172788</v>
      </c>
      <c r="AQ649" s="92">
        <f t="shared" si="121"/>
        <v>144667.63104080499</v>
      </c>
      <c r="AR649" s="93">
        <f t="shared" si="122"/>
        <v>172154.48093855794</v>
      </c>
      <c r="AS649" s="94">
        <f t="shared" si="123"/>
        <v>144667.63104080499</v>
      </c>
      <c r="AT649" s="94">
        <f t="shared" si="124"/>
        <v>172154.48093855794</v>
      </c>
      <c r="AU649" s="94">
        <f t="shared" si="125"/>
        <v>92400.304639999988</v>
      </c>
      <c r="AV649" s="94">
        <f t="shared" si="126"/>
        <v>109956.36252159998</v>
      </c>
      <c r="AW649" s="94">
        <f t="shared" si="127"/>
        <v>92404.877866666662</v>
      </c>
      <c r="AX649" s="94">
        <f t="shared" si="128"/>
        <v>109961.80466133333</v>
      </c>
      <c r="AY649" s="94">
        <f t="shared" si="129"/>
        <v>92403.626666666663</v>
      </c>
      <c r="AZ649" s="94">
        <f t="shared" si="130"/>
        <v>109960.31573333332</v>
      </c>
      <c r="BA649" s="94">
        <f t="shared" si="131"/>
        <v>138600</v>
      </c>
      <c r="BB649" s="95">
        <f t="shared" si="132"/>
        <v>164934</v>
      </c>
      <c r="BC649" s="23"/>
      <c r="BD649" s="96">
        <f t="shared" si="133"/>
        <v>143952</v>
      </c>
      <c r="BE649" s="96">
        <f t="shared" si="134"/>
        <v>143952</v>
      </c>
      <c r="BF649" s="96">
        <f t="shared" si="135"/>
        <v>3</v>
      </c>
      <c r="BG649" s="96">
        <f t="shared" si="136"/>
        <v>44</v>
      </c>
      <c r="BH649" s="96">
        <f t="shared" si="137"/>
        <v>33</v>
      </c>
      <c r="BI649" s="96">
        <f t="shared" si="138"/>
        <v>138286</v>
      </c>
      <c r="BJ649" s="97">
        <f t="shared" si="139"/>
        <v>144668</v>
      </c>
      <c r="BK649" s="96">
        <f t="shared" si="140"/>
        <v>144668</v>
      </c>
      <c r="BL649" s="96">
        <f t="shared" si="141"/>
        <v>92400</v>
      </c>
      <c r="BM649" s="96">
        <f t="shared" si="142"/>
        <v>92405</v>
      </c>
      <c r="BN649" s="96">
        <f t="shared" si="143"/>
        <v>92404</v>
      </c>
      <c r="BO649" s="96">
        <f t="shared" si="144"/>
        <v>138600</v>
      </c>
      <c r="BP649" s="97">
        <f t="shared" si="145"/>
        <v>144668</v>
      </c>
      <c r="BQ649" s="96">
        <f t="shared" si="146"/>
        <v>144668</v>
      </c>
      <c r="BR649" s="96">
        <f t="shared" si="147"/>
        <v>138600</v>
      </c>
      <c r="BS649" s="96">
        <f t="shared" si="148"/>
        <v>138600</v>
      </c>
      <c r="BT649" s="96">
        <f t="shared" si="149"/>
        <v>138600</v>
      </c>
      <c r="BU649" s="98">
        <f t="shared" si="150"/>
        <v>138600</v>
      </c>
      <c r="BV649" s="77">
        <f t="shared" si="151"/>
        <v>843736</v>
      </c>
      <c r="BW649" s="9"/>
      <c r="BX649" s="9"/>
      <c r="BY649" s="9"/>
      <c r="BZ649" s="9"/>
      <c r="CA649" s="9"/>
      <c r="CB649" s="9"/>
      <c r="CC649" s="9"/>
      <c r="CD649" s="9"/>
      <c r="CE649" s="9"/>
      <c r="CF649" s="9"/>
      <c r="CG649" s="9"/>
      <c r="CH649" s="9"/>
      <c r="CI649" s="9"/>
      <c r="CJ649" s="9"/>
      <c r="CK649" s="9"/>
      <c r="CL649" s="9"/>
      <c r="CM649" s="9"/>
      <c r="CN649" s="9"/>
      <c r="CO649" s="9"/>
      <c r="CP649" s="9"/>
    </row>
    <row r="650" spans="1:94" ht="20.25" hidden="1" customHeight="1" x14ac:dyDescent="0.35">
      <c r="A650" s="99">
        <v>628</v>
      </c>
      <c r="B650" s="99" t="s">
        <v>21</v>
      </c>
      <c r="C650" s="80" t="s">
        <v>432</v>
      </c>
      <c r="D650" s="80" t="str">
        <f t="shared" si="119"/>
        <v>REPUESTOS|INDUCIDO ALTERNADOR</v>
      </c>
      <c r="E650" s="81" t="s">
        <v>84</v>
      </c>
      <c r="F650" s="82">
        <v>1</v>
      </c>
      <c r="G650" s="83">
        <v>160259.54687160099</v>
      </c>
      <c r="H650" s="84">
        <f t="shared" si="152"/>
        <v>190708.86077720518</v>
      </c>
      <c r="I650" s="84">
        <v>211565.71288407399</v>
      </c>
      <c r="J650" s="84">
        <f t="shared" si="153"/>
        <v>251763.19833204805</v>
      </c>
      <c r="K650" s="84">
        <v>382592.00128000003</v>
      </c>
      <c r="L650" s="84">
        <f t="shared" si="154"/>
        <v>455284.4815232</v>
      </c>
      <c r="M650" s="84">
        <v>16.461440000000003</v>
      </c>
      <c r="N650" s="84">
        <f t="shared" si="155"/>
        <v>19.589113600000005</v>
      </c>
      <c r="O650" s="84">
        <v>14.144000000000002</v>
      </c>
      <c r="P650" s="84">
        <f t="shared" si="156"/>
        <v>16.83136</v>
      </c>
      <c r="Q650" s="84"/>
      <c r="R650" s="84">
        <f t="shared" si="120"/>
        <v>0</v>
      </c>
      <c r="S650" s="86">
        <v>147000</v>
      </c>
      <c r="T650" s="87">
        <f t="shared" si="157"/>
        <v>174930</v>
      </c>
      <c r="U650" s="87">
        <v>147000</v>
      </c>
      <c r="V650" s="87">
        <f t="shared" si="158"/>
        <v>174930</v>
      </c>
      <c r="W650" s="87">
        <v>720000</v>
      </c>
      <c r="X650" s="87">
        <f t="shared" si="159"/>
        <v>856800</v>
      </c>
      <c r="Y650" s="88">
        <v>750000</v>
      </c>
      <c r="Z650" s="87">
        <f t="shared" si="168"/>
        <v>892500</v>
      </c>
      <c r="AA650" s="87">
        <v>789000</v>
      </c>
      <c r="AB650" s="87">
        <f t="shared" si="160"/>
        <v>938910</v>
      </c>
      <c r="AC650" s="87">
        <v>600000</v>
      </c>
      <c r="AD650" s="87">
        <f t="shared" si="161"/>
        <v>714000</v>
      </c>
      <c r="AE650" s="89">
        <v>161700</v>
      </c>
      <c r="AF650" s="90">
        <f t="shared" si="162"/>
        <v>192423</v>
      </c>
      <c r="AG650" s="90">
        <v>161700</v>
      </c>
      <c r="AH650" s="90">
        <f t="shared" si="163"/>
        <v>192423</v>
      </c>
      <c r="AI650" s="90">
        <v>792000</v>
      </c>
      <c r="AJ650" s="90">
        <f t="shared" si="164"/>
        <v>942480</v>
      </c>
      <c r="AK650" s="90">
        <v>825000</v>
      </c>
      <c r="AL650" s="90">
        <f t="shared" si="165"/>
        <v>981750</v>
      </c>
      <c r="AM650" s="90">
        <v>867900</v>
      </c>
      <c r="AN650" s="90">
        <f t="shared" si="166"/>
        <v>1032801</v>
      </c>
      <c r="AO650" s="90">
        <v>660000</v>
      </c>
      <c r="AP650" s="91">
        <f t="shared" si="167"/>
        <v>785400</v>
      </c>
      <c r="AQ650" s="92">
        <f t="shared" si="121"/>
        <v>156319.84895720033</v>
      </c>
      <c r="AR650" s="93">
        <f t="shared" si="122"/>
        <v>186020.62025906838</v>
      </c>
      <c r="AS650" s="94">
        <f t="shared" si="123"/>
        <v>173421.90429469131</v>
      </c>
      <c r="AT650" s="94">
        <f t="shared" si="124"/>
        <v>206372.06611068264</v>
      </c>
      <c r="AU650" s="94">
        <f t="shared" si="125"/>
        <v>631530.66709333332</v>
      </c>
      <c r="AV650" s="94">
        <f t="shared" si="126"/>
        <v>751521.49384106661</v>
      </c>
      <c r="AW650" s="94">
        <f t="shared" si="127"/>
        <v>525005.48714666662</v>
      </c>
      <c r="AX650" s="94">
        <f t="shared" si="128"/>
        <v>624756.52970453328</v>
      </c>
      <c r="AY650" s="94">
        <f t="shared" si="129"/>
        <v>552304.71466666658</v>
      </c>
      <c r="AZ650" s="94">
        <f t="shared" si="130"/>
        <v>657242.61045333324</v>
      </c>
      <c r="BA650" s="94">
        <f t="shared" si="131"/>
        <v>630000</v>
      </c>
      <c r="BB650" s="95">
        <f t="shared" si="132"/>
        <v>749700</v>
      </c>
      <c r="BC650" s="23"/>
      <c r="BD650" s="96">
        <f t="shared" si="133"/>
        <v>156031</v>
      </c>
      <c r="BE650" s="96">
        <f t="shared" si="134"/>
        <v>169361</v>
      </c>
      <c r="BF650" s="96">
        <f t="shared" si="135"/>
        <v>569772</v>
      </c>
      <c r="BG650" s="96">
        <f t="shared" si="136"/>
        <v>49</v>
      </c>
      <c r="BH650" s="96">
        <f t="shared" si="137"/>
        <v>42</v>
      </c>
      <c r="BI650" s="96">
        <f t="shared" si="138"/>
        <v>628571</v>
      </c>
      <c r="BJ650" s="97">
        <f t="shared" si="139"/>
        <v>156320</v>
      </c>
      <c r="BK650" s="96">
        <f t="shared" si="140"/>
        <v>173422</v>
      </c>
      <c r="BL650" s="96">
        <f t="shared" si="141"/>
        <v>631531</v>
      </c>
      <c r="BM650" s="96">
        <f t="shared" si="142"/>
        <v>525005</v>
      </c>
      <c r="BN650" s="96">
        <f t="shared" si="143"/>
        <v>552305</v>
      </c>
      <c r="BO650" s="96">
        <f t="shared" si="144"/>
        <v>630000</v>
      </c>
      <c r="BP650" s="97">
        <f t="shared" si="145"/>
        <v>156320</v>
      </c>
      <c r="BQ650" s="96">
        <f t="shared" si="146"/>
        <v>173422</v>
      </c>
      <c r="BR650" s="96">
        <f t="shared" si="147"/>
        <v>631531</v>
      </c>
      <c r="BS650" s="96">
        <f t="shared" si="148"/>
        <v>787500</v>
      </c>
      <c r="BT650" s="96">
        <f t="shared" si="149"/>
        <v>828450</v>
      </c>
      <c r="BU650" s="98">
        <f t="shared" si="150"/>
        <v>630000</v>
      </c>
      <c r="BV650" s="77">
        <f t="shared" si="151"/>
        <v>3207223</v>
      </c>
      <c r="BW650" s="9"/>
      <c r="BX650" s="9"/>
      <c r="BY650" s="9"/>
      <c r="BZ650" s="9"/>
      <c r="CA650" s="9"/>
      <c r="CB650" s="9"/>
      <c r="CC650" s="9"/>
      <c r="CD650" s="9"/>
      <c r="CE650" s="9"/>
      <c r="CF650" s="9"/>
      <c r="CG650" s="9"/>
      <c r="CH650" s="9"/>
      <c r="CI650" s="9"/>
      <c r="CJ650" s="9"/>
      <c r="CK650" s="9"/>
      <c r="CL650" s="9"/>
      <c r="CM650" s="9"/>
      <c r="CN650" s="9"/>
      <c r="CO650" s="9"/>
      <c r="CP650" s="9"/>
    </row>
    <row r="651" spans="1:94" ht="20.25" hidden="1" customHeight="1" x14ac:dyDescent="0.35">
      <c r="A651" s="79">
        <v>629</v>
      </c>
      <c r="B651" s="79" t="s">
        <v>35</v>
      </c>
      <c r="C651" s="80" t="s">
        <v>433</v>
      </c>
      <c r="D651" s="80" t="str">
        <f t="shared" si="119"/>
        <v>MANO DE OBRA|INDUCIDO O BOBINA </v>
      </c>
      <c r="E651" s="81" t="s">
        <v>10</v>
      </c>
      <c r="F651" s="82">
        <v>1</v>
      </c>
      <c r="G651" s="83">
        <v>179203.03743462899</v>
      </c>
      <c r="H651" s="84">
        <f t="shared" si="152"/>
        <v>213251.61454720848</v>
      </c>
      <c r="I651" s="84">
        <v>179203.03743462899</v>
      </c>
      <c r="J651" s="84">
        <f t="shared" si="153"/>
        <v>213251.61454720848</v>
      </c>
      <c r="K651" s="84">
        <v>0.91392000000000007</v>
      </c>
      <c r="L651" s="84">
        <f t="shared" si="154"/>
        <v>1.0875648</v>
      </c>
      <c r="M651" s="84">
        <v>14.633599999999999</v>
      </c>
      <c r="N651" s="84">
        <f t="shared" si="155"/>
        <v>17.413983999999999</v>
      </c>
      <c r="O651" s="84">
        <v>10.88</v>
      </c>
      <c r="P651" s="84">
        <f t="shared" si="156"/>
        <v>12.9472</v>
      </c>
      <c r="Q651" s="84"/>
      <c r="R651" s="84">
        <f t="shared" si="120"/>
        <v>0</v>
      </c>
      <c r="S651" s="86">
        <v>437500</v>
      </c>
      <c r="T651" s="87">
        <f t="shared" si="157"/>
        <v>520625</v>
      </c>
      <c r="U651" s="87">
        <v>437500</v>
      </c>
      <c r="V651" s="87">
        <f t="shared" si="158"/>
        <v>520625</v>
      </c>
      <c r="W651" s="87">
        <v>437500</v>
      </c>
      <c r="X651" s="87">
        <f t="shared" si="159"/>
        <v>520625</v>
      </c>
      <c r="Y651" s="88">
        <v>437500</v>
      </c>
      <c r="Z651" s="87">
        <f t="shared" si="168"/>
        <v>520625</v>
      </c>
      <c r="AA651" s="87">
        <v>437500</v>
      </c>
      <c r="AB651" s="87">
        <f t="shared" si="160"/>
        <v>520625</v>
      </c>
      <c r="AC651" s="87">
        <v>437500</v>
      </c>
      <c r="AD651" s="87">
        <f t="shared" si="161"/>
        <v>520625</v>
      </c>
      <c r="AE651" s="89">
        <v>481300</v>
      </c>
      <c r="AF651" s="90">
        <f t="shared" si="162"/>
        <v>572747</v>
      </c>
      <c r="AG651" s="90">
        <v>481300</v>
      </c>
      <c r="AH651" s="90">
        <f t="shared" si="163"/>
        <v>572747</v>
      </c>
      <c r="AI651" s="90">
        <v>481300</v>
      </c>
      <c r="AJ651" s="90">
        <f t="shared" si="164"/>
        <v>572747</v>
      </c>
      <c r="AK651" s="90">
        <v>481300</v>
      </c>
      <c r="AL651" s="90">
        <f t="shared" si="165"/>
        <v>572747</v>
      </c>
      <c r="AM651" s="90">
        <v>481300</v>
      </c>
      <c r="AN651" s="90">
        <f t="shared" si="166"/>
        <v>572747</v>
      </c>
      <c r="AO651" s="90">
        <v>481300</v>
      </c>
      <c r="AP651" s="91">
        <f t="shared" si="167"/>
        <v>572747</v>
      </c>
      <c r="AQ651" s="92">
        <f t="shared" si="121"/>
        <v>366001.01247820962</v>
      </c>
      <c r="AR651" s="93">
        <f t="shared" si="122"/>
        <v>435541.20484906941</v>
      </c>
      <c r="AS651" s="94">
        <f t="shared" si="123"/>
        <v>366001.01247820962</v>
      </c>
      <c r="AT651" s="94">
        <f t="shared" si="124"/>
        <v>435541.20484906941</v>
      </c>
      <c r="AU651" s="94">
        <f t="shared" si="125"/>
        <v>306266.97130666667</v>
      </c>
      <c r="AV651" s="94">
        <f t="shared" si="126"/>
        <v>364457.69585493335</v>
      </c>
      <c r="AW651" s="94">
        <f t="shared" si="127"/>
        <v>306271.54453333333</v>
      </c>
      <c r="AX651" s="94">
        <f t="shared" si="128"/>
        <v>364463.13799466664</v>
      </c>
      <c r="AY651" s="94">
        <f t="shared" si="129"/>
        <v>306270.29333333333</v>
      </c>
      <c r="AZ651" s="94">
        <f t="shared" si="130"/>
        <v>364461.64906666667</v>
      </c>
      <c r="BA651" s="94">
        <f t="shared" si="131"/>
        <v>459400</v>
      </c>
      <c r="BB651" s="95">
        <f t="shared" si="132"/>
        <v>546686</v>
      </c>
      <c r="BC651" s="23"/>
      <c r="BD651" s="96">
        <f t="shared" si="133"/>
        <v>301699</v>
      </c>
      <c r="BE651" s="96">
        <f t="shared" si="134"/>
        <v>301699</v>
      </c>
      <c r="BF651" s="96">
        <f t="shared" si="135"/>
        <v>3</v>
      </c>
      <c r="BG651" s="96">
        <f t="shared" si="136"/>
        <v>44</v>
      </c>
      <c r="BH651" s="96">
        <f t="shared" si="137"/>
        <v>33</v>
      </c>
      <c r="BI651" s="96">
        <f t="shared" si="138"/>
        <v>458356</v>
      </c>
      <c r="BJ651" s="97">
        <f t="shared" si="139"/>
        <v>366001</v>
      </c>
      <c r="BK651" s="96">
        <f t="shared" si="140"/>
        <v>366001</v>
      </c>
      <c r="BL651" s="96">
        <f t="shared" si="141"/>
        <v>306267</v>
      </c>
      <c r="BM651" s="96">
        <f t="shared" si="142"/>
        <v>306272</v>
      </c>
      <c r="BN651" s="96">
        <f t="shared" si="143"/>
        <v>306270</v>
      </c>
      <c r="BO651" s="96">
        <f t="shared" si="144"/>
        <v>459400</v>
      </c>
      <c r="BP651" s="97">
        <f t="shared" si="145"/>
        <v>459400</v>
      </c>
      <c r="BQ651" s="96">
        <f t="shared" si="146"/>
        <v>459400</v>
      </c>
      <c r="BR651" s="96">
        <f t="shared" si="147"/>
        <v>459400</v>
      </c>
      <c r="BS651" s="96">
        <f t="shared" si="148"/>
        <v>459400</v>
      </c>
      <c r="BT651" s="96">
        <f t="shared" si="149"/>
        <v>459400</v>
      </c>
      <c r="BU651" s="98">
        <f t="shared" si="150"/>
        <v>459400</v>
      </c>
      <c r="BV651" s="77">
        <f t="shared" si="151"/>
        <v>2756400</v>
      </c>
      <c r="BW651" s="9"/>
      <c r="BX651" s="9"/>
      <c r="BY651" s="9"/>
      <c r="BZ651" s="9"/>
      <c r="CA651" s="9"/>
      <c r="CB651" s="9"/>
      <c r="CC651" s="9"/>
      <c r="CD651" s="9"/>
      <c r="CE651" s="9"/>
      <c r="CF651" s="9"/>
      <c r="CG651" s="9"/>
      <c r="CH651" s="9"/>
      <c r="CI651" s="9"/>
      <c r="CJ651" s="9"/>
      <c r="CK651" s="9"/>
      <c r="CL651" s="9"/>
      <c r="CM651" s="9"/>
      <c r="CN651" s="9"/>
      <c r="CO651" s="9"/>
      <c r="CP651" s="9"/>
    </row>
    <row r="652" spans="1:94" ht="20.25" hidden="1" customHeight="1" x14ac:dyDescent="0.35">
      <c r="A652" s="99">
        <v>630</v>
      </c>
      <c r="B652" s="99" t="s">
        <v>21</v>
      </c>
      <c r="C652" s="80" t="s">
        <v>433</v>
      </c>
      <c r="D652" s="80" t="str">
        <f t="shared" si="119"/>
        <v>REPUESTOS|INDUCIDO O BOBINA </v>
      </c>
      <c r="E652" s="81" t="s">
        <v>84</v>
      </c>
      <c r="F652" s="82">
        <v>1</v>
      </c>
      <c r="G652" s="83">
        <v>160259.54687160099</v>
      </c>
      <c r="H652" s="84">
        <f t="shared" si="152"/>
        <v>190708.86077720518</v>
      </c>
      <c r="I652" s="84">
        <v>211565.71288407399</v>
      </c>
      <c r="J652" s="84">
        <f t="shared" si="153"/>
        <v>251763.19833204805</v>
      </c>
      <c r="K652" s="84">
        <v>0.91392000000000007</v>
      </c>
      <c r="L652" s="84">
        <f t="shared" si="154"/>
        <v>1.0875648</v>
      </c>
      <c r="M652" s="84">
        <v>18.289280000000002</v>
      </c>
      <c r="N652" s="84">
        <f t="shared" si="155"/>
        <v>21.764243199999999</v>
      </c>
      <c r="O652" s="84">
        <v>14.144000000000002</v>
      </c>
      <c r="P652" s="84">
        <f t="shared" si="156"/>
        <v>16.83136</v>
      </c>
      <c r="Q652" s="84"/>
      <c r="R652" s="84">
        <f t="shared" si="120"/>
        <v>0</v>
      </c>
      <c r="S652" s="86">
        <v>189000</v>
      </c>
      <c r="T652" s="87">
        <f t="shared" si="157"/>
        <v>224910</v>
      </c>
      <c r="U652" s="87">
        <v>189000</v>
      </c>
      <c r="V652" s="87">
        <f t="shared" si="158"/>
        <v>224910</v>
      </c>
      <c r="W652" s="87">
        <v>650000</v>
      </c>
      <c r="X652" s="87">
        <f t="shared" si="159"/>
        <v>773500</v>
      </c>
      <c r="Y652" s="88">
        <v>750000</v>
      </c>
      <c r="Z652" s="87">
        <f t="shared" si="168"/>
        <v>892500</v>
      </c>
      <c r="AA652" s="87">
        <v>890000</v>
      </c>
      <c r="AB652" s="87">
        <f t="shared" si="160"/>
        <v>1059100</v>
      </c>
      <c r="AC652" s="87">
        <v>160000</v>
      </c>
      <c r="AD652" s="87">
        <f t="shared" si="161"/>
        <v>190400</v>
      </c>
      <c r="AE652" s="89">
        <v>207900</v>
      </c>
      <c r="AF652" s="90">
        <f t="shared" si="162"/>
        <v>247401</v>
      </c>
      <c r="AG652" s="90">
        <v>207900</v>
      </c>
      <c r="AH652" s="90">
        <f t="shared" si="163"/>
        <v>247401</v>
      </c>
      <c r="AI652" s="90">
        <v>715000</v>
      </c>
      <c r="AJ652" s="90">
        <f t="shared" si="164"/>
        <v>850850</v>
      </c>
      <c r="AK652" s="90">
        <v>825000</v>
      </c>
      <c r="AL652" s="90">
        <f t="shared" si="165"/>
        <v>981750</v>
      </c>
      <c r="AM652" s="90">
        <v>979000</v>
      </c>
      <c r="AN652" s="90">
        <f t="shared" si="166"/>
        <v>1165010</v>
      </c>
      <c r="AO652" s="90">
        <v>176000</v>
      </c>
      <c r="AP652" s="91">
        <f t="shared" si="167"/>
        <v>209440</v>
      </c>
      <c r="AQ652" s="92">
        <f t="shared" si="121"/>
        <v>185719.84895720033</v>
      </c>
      <c r="AR652" s="93">
        <f t="shared" si="122"/>
        <v>221006.62025906838</v>
      </c>
      <c r="AS652" s="94">
        <f t="shared" si="123"/>
        <v>202821.90429469131</v>
      </c>
      <c r="AT652" s="94">
        <f t="shared" si="124"/>
        <v>241358.06611068264</v>
      </c>
      <c r="AU652" s="94">
        <f t="shared" si="125"/>
        <v>455000.30463999999</v>
      </c>
      <c r="AV652" s="94">
        <f t="shared" si="126"/>
        <v>541450.36252159998</v>
      </c>
      <c r="AW652" s="94">
        <f t="shared" si="127"/>
        <v>525006.09642666671</v>
      </c>
      <c r="AX652" s="94">
        <f t="shared" si="128"/>
        <v>624757.25474773336</v>
      </c>
      <c r="AY652" s="94">
        <f t="shared" si="129"/>
        <v>623004.71466666658</v>
      </c>
      <c r="AZ652" s="94">
        <f t="shared" si="130"/>
        <v>741375.61045333324</v>
      </c>
      <c r="BA652" s="94">
        <f t="shared" si="131"/>
        <v>168000</v>
      </c>
      <c r="BB652" s="95">
        <f t="shared" si="132"/>
        <v>199920</v>
      </c>
      <c r="BC652" s="23"/>
      <c r="BD652" s="96">
        <f t="shared" si="133"/>
        <v>183589</v>
      </c>
      <c r="BE652" s="96">
        <f t="shared" si="134"/>
        <v>202324</v>
      </c>
      <c r="BF652" s="96">
        <f t="shared" si="135"/>
        <v>3</v>
      </c>
      <c r="BG652" s="96">
        <f t="shared" si="136"/>
        <v>55</v>
      </c>
      <c r="BH652" s="96">
        <f t="shared" si="137"/>
        <v>42</v>
      </c>
      <c r="BI652" s="96">
        <f t="shared" si="138"/>
        <v>167619</v>
      </c>
      <c r="BJ652" s="97">
        <f t="shared" si="139"/>
        <v>185720</v>
      </c>
      <c r="BK652" s="96">
        <f t="shared" si="140"/>
        <v>202822</v>
      </c>
      <c r="BL652" s="96">
        <f t="shared" si="141"/>
        <v>455000</v>
      </c>
      <c r="BM652" s="96">
        <f t="shared" si="142"/>
        <v>525006</v>
      </c>
      <c r="BN652" s="96">
        <f t="shared" si="143"/>
        <v>623005</v>
      </c>
      <c r="BO652" s="96">
        <f t="shared" si="144"/>
        <v>168000</v>
      </c>
      <c r="BP652" s="97">
        <f t="shared" si="145"/>
        <v>185720</v>
      </c>
      <c r="BQ652" s="96">
        <f t="shared" si="146"/>
        <v>202822</v>
      </c>
      <c r="BR652" s="96">
        <f t="shared" si="147"/>
        <v>682500</v>
      </c>
      <c r="BS652" s="96">
        <f t="shared" si="148"/>
        <v>787500</v>
      </c>
      <c r="BT652" s="96">
        <f t="shared" si="149"/>
        <v>934500</v>
      </c>
      <c r="BU652" s="98">
        <f t="shared" si="150"/>
        <v>168000</v>
      </c>
      <c r="BV652" s="77">
        <f t="shared" si="151"/>
        <v>2961042</v>
      </c>
      <c r="BW652" s="9"/>
      <c r="BX652" s="9"/>
      <c r="BY652" s="9"/>
      <c r="BZ652" s="9"/>
      <c r="CA652" s="9"/>
      <c r="CB652" s="9"/>
      <c r="CC652" s="9"/>
      <c r="CD652" s="9"/>
      <c r="CE652" s="9"/>
      <c r="CF652" s="9"/>
      <c r="CG652" s="9"/>
      <c r="CH652" s="9"/>
      <c r="CI652" s="9"/>
      <c r="CJ652" s="9"/>
      <c r="CK652" s="9"/>
      <c r="CL652" s="9"/>
      <c r="CM652" s="9"/>
      <c r="CN652" s="9"/>
      <c r="CO652" s="9"/>
      <c r="CP652" s="9"/>
    </row>
    <row r="653" spans="1:94" ht="20.25" hidden="1" customHeight="1" x14ac:dyDescent="0.35">
      <c r="A653" s="79">
        <v>631</v>
      </c>
      <c r="B653" s="79" t="s">
        <v>35</v>
      </c>
      <c r="C653" s="80" t="s">
        <v>434</v>
      </c>
      <c r="D653" s="80" t="str">
        <f t="shared" si="119"/>
        <v>MANO DE OBRA|INSTALACION DE ALTA</v>
      </c>
      <c r="E653" s="81" t="s">
        <v>10</v>
      </c>
      <c r="F653" s="82">
        <v>1</v>
      </c>
      <c r="G653" s="83">
        <v>268804.55064628</v>
      </c>
      <c r="H653" s="84">
        <f t="shared" si="152"/>
        <v>319877.41526907316</v>
      </c>
      <c r="I653" s="84">
        <v>268804.55064628</v>
      </c>
      <c r="J653" s="84">
        <f t="shared" si="153"/>
        <v>319877.41526907316</v>
      </c>
      <c r="K653" s="84">
        <v>0.91392000000000007</v>
      </c>
      <c r="L653" s="84">
        <f t="shared" si="154"/>
        <v>1.0875648</v>
      </c>
      <c r="M653" s="84">
        <v>8640.9177600000003</v>
      </c>
      <c r="N653" s="84">
        <f t="shared" si="155"/>
        <v>10282.6921344</v>
      </c>
      <c r="O653" s="84">
        <v>4378.1120000000001</v>
      </c>
      <c r="P653" s="84">
        <f t="shared" si="156"/>
        <v>5209.9532799999997</v>
      </c>
      <c r="Q653" s="84"/>
      <c r="R653" s="84">
        <f t="shared" si="120"/>
        <v>0</v>
      </c>
      <c r="S653" s="86">
        <v>44500</v>
      </c>
      <c r="T653" s="87">
        <f t="shared" si="157"/>
        <v>52955</v>
      </c>
      <c r="U653" s="87">
        <v>44500</v>
      </c>
      <c r="V653" s="87">
        <f t="shared" si="158"/>
        <v>52955</v>
      </c>
      <c r="W653" s="87">
        <v>44500</v>
      </c>
      <c r="X653" s="87">
        <f t="shared" si="159"/>
        <v>52955</v>
      </c>
      <c r="Y653" s="88">
        <v>44500</v>
      </c>
      <c r="Z653" s="87">
        <f t="shared" si="168"/>
        <v>52955</v>
      </c>
      <c r="AA653" s="87">
        <v>44500</v>
      </c>
      <c r="AB653" s="87">
        <f t="shared" si="160"/>
        <v>52955</v>
      </c>
      <c r="AC653" s="87">
        <v>44500</v>
      </c>
      <c r="AD653" s="87">
        <f t="shared" si="161"/>
        <v>52955</v>
      </c>
      <c r="AE653" s="89">
        <v>49000</v>
      </c>
      <c r="AF653" s="90">
        <f t="shared" si="162"/>
        <v>58310</v>
      </c>
      <c r="AG653" s="90">
        <v>49000</v>
      </c>
      <c r="AH653" s="90">
        <f t="shared" si="163"/>
        <v>58310</v>
      </c>
      <c r="AI653" s="90">
        <v>49000</v>
      </c>
      <c r="AJ653" s="90">
        <f t="shared" si="164"/>
        <v>58310</v>
      </c>
      <c r="AK653" s="90">
        <v>49000</v>
      </c>
      <c r="AL653" s="90">
        <f t="shared" si="165"/>
        <v>58310</v>
      </c>
      <c r="AM653" s="90">
        <v>49000</v>
      </c>
      <c r="AN653" s="90">
        <f t="shared" si="166"/>
        <v>58310</v>
      </c>
      <c r="AO653" s="90">
        <v>49000</v>
      </c>
      <c r="AP653" s="91">
        <f t="shared" si="167"/>
        <v>58310</v>
      </c>
      <c r="AQ653" s="92">
        <f t="shared" si="121"/>
        <v>120768.18354876</v>
      </c>
      <c r="AR653" s="93">
        <f t="shared" si="122"/>
        <v>143714.13842302439</v>
      </c>
      <c r="AS653" s="94">
        <f t="shared" si="123"/>
        <v>120768.18354876</v>
      </c>
      <c r="AT653" s="94">
        <f t="shared" si="124"/>
        <v>143714.13842302439</v>
      </c>
      <c r="AU653" s="94">
        <f t="shared" si="125"/>
        <v>31166.971306666663</v>
      </c>
      <c r="AV653" s="94">
        <f t="shared" si="126"/>
        <v>37088.695854933329</v>
      </c>
      <c r="AW653" s="94">
        <f t="shared" si="127"/>
        <v>34046.972586666663</v>
      </c>
      <c r="AX653" s="94">
        <f t="shared" si="128"/>
        <v>40515.897378133326</v>
      </c>
      <c r="AY653" s="94">
        <f t="shared" si="129"/>
        <v>32626.03733333333</v>
      </c>
      <c r="AZ653" s="94">
        <f t="shared" si="130"/>
        <v>38824.984426666662</v>
      </c>
      <c r="BA653" s="94">
        <f t="shared" si="131"/>
        <v>46750</v>
      </c>
      <c r="BB653" s="95">
        <f t="shared" si="132"/>
        <v>55632.5</v>
      </c>
      <c r="BC653" s="23"/>
      <c r="BD653" s="96">
        <f t="shared" si="133"/>
        <v>64377</v>
      </c>
      <c r="BE653" s="96">
        <f t="shared" si="134"/>
        <v>64377</v>
      </c>
      <c r="BF653" s="96">
        <f t="shared" si="135"/>
        <v>3</v>
      </c>
      <c r="BG653" s="96">
        <f t="shared" si="136"/>
        <v>18914</v>
      </c>
      <c r="BH653" s="96">
        <f t="shared" si="137"/>
        <v>11058</v>
      </c>
      <c r="BI653" s="96">
        <f t="shared" si="138"/>
        <v>46642</v>
      </c>
      <c r="BJ653" s="97">
        <f t="shared" si="139"/>
        <v>120768</v>
      </c>
      <c r="BK653" s="96">
        <f t="shared" si="140"/>
        <v>120768</v>
      </c>
      <c r="BL653" s="96">
        <f t="shared" si="141"/>
        <v>31167</v>
      </c>
      <c r="BM653" s="96">
        <f t="shared" si="142"/>
        <v>34047</v>
      </c>
      <c r="BN653" s="96">
        <f t="shared" si="143"/>
        <v>32626</v>
      </c>
      <c r="BO653" s="96">
        <f t="shared" si="144"/>
        <v>46750</v>
      </c>
      <c r="BP653" s="97">
        <f t="shared" si="145"/>
        <v>46750</v>
      </c>
      <c r="BQ653" s="96">
        <f t="shared" si="146"/>
        <v>46750</v>
      </c>
      <c r="BR653" s="96">
        <f t="shared" si="147"/>
        <v>46750</v>
      </c>
      <c r="BS653" s="96">
        <f t="shared" si="148"/>
        <v>46750</v>
      </c>
      <c r="BT653" s="96">
        <f t="shared" si="149"/>
        <v>46750</v>
      </c>
      <c r="BU653" s="98">
        <f t="shared" si="150"/>
        <v>46750</v>
      </c>
      <c r="BV653" s="77">
        <f t="shared" si="151"/>
        <v>280500</v>
      </c>
      <c r="BW653" s="9"/>
      <c r="BX653" s="9"/>
      <c r="BY653" s="9"/>
      <c r="BZ653" s="9"/>
      <c r="CA653" s="9"/>
      <c r="CB653" s="9"/>
      <c r="CC653" s="9"/>
      <c r="CD653" s="9"/>
      <c r="CE653" s="9"/>
      <c r="CF653" s="9"/>
      <c r="CG653" s="9"/>
      <c r="CH653" s="9"/>
      <c r="CI653" s="9"/>
      <c r="CJ653" s="9"/>
      <c r="CK653" s="9"/>
      <c r="CL653" s="9"/>
      <c r="CM653" s="9"/>
      <c r="CN653" s="9"/>
      <c r="CO653" s="9"/>
      <c r="CP653" s="9"/>
    </row>
    <row r="654" spans="1:94" ht="20.25" hidden="1" customHeight="1" x14ac:dyDescent="0.35">
      <c r="A654" s="99">
        <v>632</v>
      </c>
      <c r="B654" s="99" t="s">
        <v>21</v>
      </c>
      <c r="C654" s="80" t="s">
        <v>434</v>
      </c>
      <c r="D654" s="80" t="str">
        <f t="shared" si="119"/>
        <v>REPUESTOS|INSTALACION DE ALTA</v>
      </c>
      <c r="E654" s="81" t="s">
        <v>84</v>
      </c>
      <c r="F654" s="82">
        <v>1</v>
      </c>
      <c r="G654" s="83">
        <v>310640.00644197699</v>
      </c>
      <c r="H654" s="84">
        <f t="shared" si="152"/>
        <v>369661.60766595259</v>
      </c>
      <c r="I654" s="84">
        <v>410204.32607403398</v>
      </c>
      <c r="J654" s="84">
        <f t="shared" si="153"/>
        <v>488143.14802810043</v>
      </c>
      <c r="K654" s="84"/>
      <c r="L654" s="84">
        <f t="shared" si="154"/>
        <v>0</v>
      </c>
      <c r="M654" s="84">
        <v>127613.26080000002</v>
      </c>
      <c r="N654" s="84">
        <f t="shared" si="155"/>
        <v>151859.780352</v>
      </c>
      <c r="O654" s="84">
        <v>61697.216000000008</v>
      </c>
      <c r="P654" s="84">
        <f t="shared" si="156"/>
        <v>73419.687040000004</v>
      </c>
      <c r="Q654" s="84"/>
      <c r="R654" s="84">
        <f t="shared" si="120"/>
        <v>0</v>
      </c>
      <c r="S654" s="86">
        <v>44500</v>
      </c>
      <c r="T654" s="87">
        <f t="shared" si="157"/>
        <v>52955</v>
      </c>
      <c r="U654" s="87">
        <v>44500</v>
      </c>
      <c r="V654" s="87">
        <f t="shared" si="158"/>
        <v>52955</v>
      </c>
      <c r="W654" s="87">
        <v>44500</v>
      </c>
      <c r="X654" s="87">
        <f t="shared" si="159"/>
        <v>52955</v>
      </c>
      <c r="Y654" s="88">
        <v>44500</v>
      </c>
      <c r="Z654" s="87">
        <f t="shared" si="168"/>
        <v>52955</v>
      </c>
      <c r="AA654" s="87">
        <v>44500</v>
      </c>
      <c r="AB654" s="87">
        <f t="shared" si="160"/>
        <v>52955</v>
      </c>
      <c r="AC654" s="87">
        <v>44500</v>
      </c>
      <c r="AD654" s="87">
        <f t="shared" si="161"/>
        <v>52955</v>
      </c>
      <c r="AE654" s="89">
        <v>49000</v>
      </c>
      <c r="AF654" s="90">
        <f t="shared" si="162"/>
        <v>58310</v>
      </c>
      <c r="AG654" s="90">
        <v>49000</v>
      </c>
      <c r="AH654" s="90">
        <f t="shared" si="163"/>
        <v>58310</v>
      </c>
      <c r="AI654" s="90">
        <v>49000</v>
      </c>
      <c r="AJ654" s="90">
        <f t="shared" si="164"/>
        <v>58310</v>
      </c>
      <c r="AK654" s="90">
        <v>49000</v>
      </c>
      <c r="AL654" s="90">
        <f t="shared" si="165"/>
        <v>58310</v>
      </c>
      <c r="AM654" s="90">
        <v>49000</v>
      </c>
      <c r="AN654" s="90">
        <f t="shared" si="166"/>
        <v>58310</v>
      </c>
      <c r="AO654" s="90">
        <v>49000</v>
      </c>
      <c r="AP654" s="91">
        <f t="shared" si="167"/>
        <v>58310</v>
      </c>
      <c r="AQ654" s="92">
        <f t="shared" si="121"/>
        <v>134713.33548065901</v>
      </c>
      <c r="AR654" s="93">
        <f t="shared" si="122"/>
        <v>160308.86922198421</v>
      </c>
      <c r="AS654" s="94">
        <f t="shared" si="123"/>
        <v>167901.44202467799</v>
      </c>
      <c r="AT654" s="94">
        <f t="shared" si="124"/>
        <v>199802.71600936679</v>
      </c>
      <c r="AU654" s="94">
        <f t="shared" si="125"/>
        <v>46750</v>
      </c>
      <c r="AV654" s="94">
        <f t="shared" si="126"/>
        <v>55632.5</v>
      </c>
      <c r="AW654" s="94">
        <f t="shared" si="127"/>
        <v>73704.420266666668</v>
      </c>
      <c r="AX654" s="94">
        <f t="shared" si="128"/>
        <v>87708.260117333324</v>
      </c>
      <c r="AY654" s="94">
        <f t="shared" si="129"/>
        <v>51732.405333333336</v>
      </c>
      <c r="AZ654" s="94">
        <f t="shared" si="130"/>
        <v>61561.562346666666</v>
      </c>
      <c r="BA654" s="94">
        <f t="shared" si="131"/>
        <v>46750</v>
      </c>
      <c r="BB654" s="95">
        <f t="shared" si="132"/>
        <v>55632.5</v>
      </c>
      <c r="BC654" s="23"/>
      <c r="BD654" s="96">
        <f t="shared" si="133"/>
        <v>65077</v>
      </c>
      <c r="BE654" s="96">
        <f t="shared" si="134"/>
        <v>66199</v>
      </c>
      <c r="BF654" s="96">
        <f t="shared" si="135"/>
        <v>46642</v>
      </c>
      <c r="BG654" s="96">
        <f t="shared" si="136"/>
        <v>59153</v>
      </c>
      <c r="BH654" s="96">
        <f t="shared" si="137"/>
        <v>50772</v>
      </c>
      <c r="BI654" s="96">
        <f t="shared" si="138"/>
        <v>46642</v>
      </c>
      <c r="BJ654" s="97">
        <f t="shared" si="139"/>
        <v>134713</v>
      </c>
      <c r="BK654" s="96">
        <f t="shared" si="140"/>
        <v>167901</v>
      </c>
      <c r="BL654" s="96">
        <f t="shared" si="141"/>
        <v>46750</v>
      </c>
      <c r="BM654" s="96">
        <f t="shared" si="142"/>
        <v>73704</v>
      </c>
      <c r="BN654" s="96">
        <f t="shared" si="143"/>
        <v>51732</v>
      </c>
      <c r="BO654" s="96">
        <f t="shared" si="144"/>
        <v>46750</v>
      </c>
      <c r="BP654" s="97">
        <f t="shared" si="145"/>
        <v>46750</v>
      </c>
      <c r="BQ654" s="96">
        <f t="shared" si="146"/>
        <v>46750</v>
      </c>
      <c r="BR654" s="96">
        <f t="shared" si="147"/>
        <v>46750</v>
      </c>
      <c r="BS654" s="96">
        <f t="shared" si="148"/>
        <v>46750</v>
      </c>
      <c r="BT654" s="96">
        <f t="shared" si="149"/>
        <v>51732</v>
      </c>
      <c r="BU654" s="98">
        <f t="shared" si="150"/>
        <v>46750</v>
      </c>
      <c r="BV654" s="77">
        <f t="shared" si="151"/>
        <v>285482</v>
      </c>
      <c r="BW654" s="9"/>
      <c r="BX654" s="9"/>
      <c r="BY654" s="9"/>
      <c r="BZ654" s="9"/>
      <c r="CA654" s="9"/>
      <c r="CB654" s="9"/>
      <c r="CC654" s="9"/>
      <c r="CD654" s="9"/>
      <c r="CE654" s="9"/>
      <c r="CF654" s="9"/>
      <c r="CG654" s="9"/>
      <c r="CH654" s="9"/>
      <c r="CI654" s="9"/>
      <c r="CJ654" s="9"/>
      <c r="CK654" s="9"/>
      <c r="CL654" s="9"/>
      <c r="CM654" s="9"/>
      <c r="CN654" s="9"/>
      <c r="CO654" s="9"/>
      <c r="CP654" s="9"/>
    </row>
    <row r="655" spans="1:94" ht="20.25" hidden="1" customHeight="1" x14ac:dyDescent="0.35">
      <c r="A655" s="79">
        <v>633</v>
      </c>
      <c r="B655" s="79" t="s">
        <v>35</v>
      </c>
      <c r="C655" s="80" t="s">
        <v>435</v>
      </c>
      <c r="D655" s="80" t="str">
        <f t="shared" si="119"/>
        <v>MANO DE OBRA|INTERCULER</v>
      </c>
      <c r="E655" s="81" t="s">
        <v>10</v>
      </c>
      <c r="F655" s="82">
        <v>1</v>
      </c>
      <c r="G655" s="83">
        <v>358406.07486925798</v>
      </c>
      <c r="H655" s="84">
        <f t="shared" si="152"/>
        <v>426503.22909441695</v>
      </c>
      <c r="I655" s="84">
        <v>358406.07486925798</v>
      </c>
      <c r="J655" s="84">
        <f t="shared" si="153"/>
        <v>426503.22909441695</v>
      </c>
      <c r="K655" s="84"/>
      <c r="L655" s="84">
        <f t="shared" si="154"/>
        <v>0</v>
      </c>
      <c r="M655" s="84">
        <v>14.633599999999999</v>
      </c>
      <c r="N655" s="84">
        <f t="shared" si="155"/>
        <v>17.413983999999999</v>
      </c>
      <c r="O655" s="84">
        <v>10.88</v>
      </c>
      <c r="P655" s="84">
        <f t="shared" si="156"/>
        <v>12.9472</v>
      </c>
      <c r="Q655" s="84"/>
      <c r="R655" s="84">
        <f t="shared" si="120"/>
        <v>0</v>
      </c>
      <c r="S655" s="86">
        <v>175000</v>
      </c>
      <c r="T655" s="87">
        <f t="shared" si="157"/>
        <v>208250</v>
      </c>
      <c r="U655" s="87">
        <v>175000</v>
      </c>
      <c r="V655" s="87">
        <f t="shared" si="158"/>
        <v>208250</v>
      </c>
      <c r="W655" s="87">
        <v>175000</v>
      </c>
      <c r="X655" s="87">
        <f t="shared" si="159"/>
        <v>208250</v>
      </c>
      <c r="Y655" s="88">
        <v>175000</v>
      </c>
      <c r="Z655" s="87">
        <f t="shared" si="168"/>
        <v>208250</v>
      </c>
      <c r="AA655" s="87">
        <v>175000</v>
      </c>
      <c r="AB655" s="87">
        <f t="shared" si="160"/>
        <v>208250</v>
      </c>
      <c r="AC655" s="87">
        <v>175000</v>
      </c>
      <c r="AD655" s="87">
        <f t="shared" si="161"/>
        <v>208250</v>
      </c>
      <c r="AE655" s="89">
        <v>192500</v>
      </c>
      <c r="AF655" s="90">
        <f t="shared" si="162"/>
        <v>229075</v>
      </c>
      <c r="AG655" s="90">
        <v>192500</v>
      </c>
      <c r="AH655" s="90">
        <f t="shared" si="163"/>
        <v>229075</v>
      </c>
      <c r="AI655" s="90">
        <v>192500</v>
      </c>
      <c r="AJ655" s="90">
        <f t="shared" si="164"/>
        <v>229075</v>
      </c>
      <c r="AK655" s="90">
        <v>192500</v>
      </c>
      <c r="AL655" s="90">
        <f t="shared" si="165"/>
        <v>229075</v>
      </c>
      <c r="AM655" s="90">
        <v>192500</v>
      </c>
      <c r="AN655" s="90">
        <f t="shared" si="166"/>
        <v>229075</v>
      </c>
      <c r="AO655" s="90">
        <v>192500</v>
      </c>
      <c r="AP655" s="91">
        <f t="shared" si="167"/>
        <v>229075</v>
      </c>
      <c r="AQ655" s="92">
        <f t="shared" si="121"/>
        <v>241968.69162308599</v>
      </c>
      <c r="AR655" s="93">
        <f t="shared" si="122"/>
        <v>287942.74303147232</v>
      </c>
      <c r="AS655" s="94">
        <f t="shared" si="123"/>
        <v>241968.69162308599</v>
      </c>
      <c r="AT655" s="94">
        <f t="shared" si="124"/>
        <v>287942.74303147232</v>
      </c>
      <c r="AU655" s="94">
        <f t="shared" si="125"/>
        <v>183750</v>
      </c>
      <c r="AV655" s="94">
        <f t="shared" si="126"/>
        <v>218662.5</v>
      </c>
      <c r="AW655" s="94">
        <f t="shared" si="127"/>
        <v>122504.87786666666</v>
      </c>
      <c r="AX655" s="94">
        <f t="shared" si="128"/>
        <v>145780.80466133333</v>
      </c>
      <c r="AY655" s="94">
        <f t="shared" si="129"/>
        <v>122503.62666666666</v>
      </c>
      <c r="AZ655" s="94">
        <f t="shared" si="130"/>
        <v>145779.31573333332</v>
      </c>
      <c r="BA655" s="94">
        <f t="shared" si="131"/>
        <v>183750</v>
      </c>
      <c r="BB655" s="95">
        <f t="shared" si="132"/>
        <v>218662.5</v>
      </c>
      <c r="BC655" s="23"/>
      <c r="BD655" s="96">
        <f t="shared" si="133"/>
        <v>218991</v>
      </c>
      <c r="BE655" s="96">
        <f t="shared" si="134"/>
        <v>218991</v>
      </c>
      <c r="BF655" s="96">
        <f t="shared" si="135"/>
        <v>183333</v>
      </c>
      <c r="BG655" s="96">
        <f t="shared" si="136"/>
        <v>44</v>
      </c>
      <c r="BH655" s="96">
        <f t="shared" si="137"/>
        <v>33</v>
      </c>
      <c r="BI655" s="96">
        <f t="shared" si="138"/>
        <v>183333</v>
      </c>
      <c r="BJ655" s="97">
        <f t="shared" si="139"/>
        <v>241969</v>
      </c>
      <c r="BK655" s="96">
        <f t="shared" si="140"/>
        <v>241969</v>
      </c>
      <c r="BL655" s="96">
        <f t="shared" si="141"/>
        <v>183750</v>
      </c>
      <c r="BM655" s="96">
        <f t="shared" si="142"/>
        <v>122505</v>
      </c>
      <c r="BN655" s="96">
        <f t="shared" si="143"/>
        <v>122504</v>
      </c>
      <c r="BO655" s="96">
        <f t="shared" si="144"/>
        <v>183750</v>
      </c>
      <c r="BP655" s="97">
        <f t="shared" si="145"/>
        <v>183750</v>
      </c>
      <c r="BQ655" s="96">
        <f t="shared" si="146"/>
        <v>183750</v>
      </c>
      <c r="BR655" s="96">
        <f t="shared" si="147"/>
        <v>183750</v>
      </c>
      <c r="BS655" s="96">
        <f t="shared" si="148"/>
        <v>183750</v>
      </c>
      <c r="BT655" s="96">
        <f t="shared" si="149"/>
        <v>183750</v>
      </c>
      <c r="BU655" s="98">
        <f t="shared" si="150"/>
        <v>183750</v>
      </c>
      <c r="BV655" s="77">
        <f t="shared" si="151"/>
        <v>1102500</v>
      </c>
      <c r="BW655" s="9"/>
      <c r="BX655" s="9"/>
      <c r="BY655" s="9"/>
      <c r="BZ655" s="9"/>
      <c r="CA655" s="9"/>
      <c r="CB655" s="9"/>
      <c r="CC655" s="9"/>
      <c r="CD655" s="9"/>
      <c r="CE655" s="9"/>
      <c r="CF655" s="9"/>
      <c r="CG655" s="9"/>
      <c r="CH655" s="9"/>
      <c r="CI655" s="9"/>
      <c r="CJ655" s="9"/>
      <c r="CK655" s="9"/>
      <c r="CL655" s="9"/>
      <c r="CM655" s="9"/>
      <c r="CN655" s="9"/>
      <c r="CO655" s="9"/>
      <c r="CP655" s="9"/>
    </row>
    <row r="656" spans="1:94" ht="20.25" hidden="1" customHeight="1" x14ac:dyDescent="0.35">
      <c r="A656" s="99">
        <v>634</v>
      </c>
      <c r="B656" s="99" t="s">
        <v>21</v>
      </c>
      <c r="C656" s="80" t="s">
        <v>435</v>
      </c>
      <c r="D656" s="80" t="str">
        <f t="shared" si="119"/>
        <v>REPUESTOS|INTERCULER</v>
      </c>
      <c r="E656" s="81" t="s">
        <v>84</v>
      </c>
      <c r="F656" s="82">
        <v>1</v>
      </c>
      <c r="G656" s="83">
        <v>3346287.5269821556</v>
      </c>
      <c r="H656" s="84">
        <f t="shared" si="152"/>
        <v>3982082.1571087651</v>
      </c>
      <c r="I656" s="84">
        <v>4634274.3638581382</v>
      </c>
      <c r="J656" s="84">
        <f t="shared" si="153"/>
        <v>5514786.4929911839</v>
      </c>
      <c r="K656" s="84"/>
      <c r="L656" s="84">
        <f t="shared" si="154"/>
        <v>0</v>
      </c>
      <c r="M656" s="84">
        <v>18.289280000000002</v>
      </c>
      <c r="N656" s="84">
        <f t="shared" si="155"/>
        <v>21.764243199999999</v>
      </c>
      <c r="O656" s="84">
        <v>14.144000000000002</v>
      </c>
      <c r="P656" s="84">
        <f t="shared" si="156"/>
        <v>16.83136</v>
      </c>
      <c r="Q656" s="84"/>
      <c r="R656" s="84">
        <f t="shared" si="120"/>
        <v>0</v>
      </c>
      <c r="S656" s="86">
        <v>4180000</v>
      </c>
      <c r="T656" s="87">
        <f t="shared" si="157"/>
        <v>4974200</v>
      </c>
      <c r="U656" s="87">
        <v>4180000</v>
      </c>
      <c r="V656" s="87">
        <f t="shared" si="158"/>
        <v>4974200</v>
      </c>
      <c r="W656" s="87">
        <v>2500000</v>
      </c>
      <c r="X656" s="87">
        <f t="shared" si="159"/>
        <v>2975000</v>
      </c>
      <c r="Y656" s="87"/>
      <c r="Z656" s="87">
        <f t="shared" si="168"/>
        <v>0</v>
      </c>
      <c r="AA656" s="87">
        <v>2230000</v>
      </c>
      <c r="AB656" s="87">
        <f t="shared" si="160"/>
        <v>2653700</v>
      </c>
      <c r="AC656" s="87">
        <v>900000</v>
      </c>
      <c r="AD656" s="87">
        <f t="shared" si="161"/>
        <v>1071000</v>
      </c>
      <c r="AE656" s="89">
        <v>4598000</v>
      </c>
      <c r="AF656" s="90">
        <f t="shared" si="162"/>
        <v>5471620</v>
      </c>
      <c r="AG656" s="90">
        <v>4598000</v>
      </c>
      <c r="AH656" s="90">
        <f t="shared" si="163"/>
        <v>5471620</v>
      </c>
      <c r="AI656" s="90">
        <v>2750000</v>
      </c>
      <c r="AJ656" s="90">
        <f t="shared" si="164"/>
        <v>3272500</v>
      </c>
      <c r="AK656" s="90"/>
      <c r="AL656" s="90">
        <f t="shared" si="165"/>
        <v>0</v>
      </c>
      <c r="AM656" s="90">
        <v>2453000</v>
      </c>
      <c r="AN656" s="90">
        <f t="shared" si="166"/>
        <v>2919070</v>
      </c>
      <c r="AO656" s="90">
        <v>990000</v>
      </c>
      <c r="AP656" s="91">
        <f t="shared" si="167"/>
        <v>1178100</v>
      </c>
      <c r="AQ656" s="92">
        <f t="shared" si="121"/>
        <v>4041429.1756607182</v>
      </c>
      <c r="AR656" s="93">
        <f t="shared" si="122"/>
        <v>4809300.7190362541</v>
      </c>
      <c r="AS656" s="94">
        <f t="shared" si="123"/>
        <v>4470758.1212860458</v>
      </c>
      <c r="AT656" s="94">
        <f t="shared" si="124"/>
        <v>5320202.164330394</v>
      </c>
      <c r="AU656" s="94">
        <f t="shared" si="125"/>
        <v>2625000</v>
      </c>
      <c r="AV656" s="94">
        <f t="shared" si="126"/>
        <v>3123750</v>
      </c>
      <c r="AW656" s="94">
        <f t="shared" si="127"/>
        <v>18.289280000000002</v>
      </c>
      <c r="AX656" s="94">
        <f t="shared" si="128"/>
        <v>21.764243199999999</v>
      </c>
      <c r="AY656" s="94">
        <f t="shared" si="129"/>
        <v>1561004.7146666665</v>
      </c>
      <c r="AZ656" s="94">
        <f t="shared" si="130"/>
        <v>1857595.610453333</v>
      </c>
      <c r="BA656" s="94">
        <f t="shared" si="131"/>
        <v>945000</v>
      </c>
      <c r="BB656" s="95">
        <f t="shared" si="132"/>
        <v>1124550</v>
      </c>
      <c r="BC656" s="23"/>
      <c r="BD656" s="96">
        <f t="shared" si="133"/>
        <v>3970570</v>
      </c>
      <c r="BE656" s="96">
        <f t="shared" si="134"/>
        <v>4460941</v>
      </c>
      <c r="BF656" s="96">
        <f t="shared" si="135"/>
        <v>2619048</v>
      </c>
      <c r="BG656" s="96">
        <f t="shared" si="136"/>
        <v>18</v>
      </c>
      <c r="BH656" s="96">
        <f t="shared" si="137"/>
        <v>42</v>
      </c>
      <c r="BI656" s="96">
        <f t="shared" si="138"/>
        <v>942857</v>
      </c>
      <c r="BJ656" s="97">
        <f t="shared" si="139"/>
        <v>4041429</v>
      </c>
      <c r="BK656" s="96">
        <f t="shared" si="140"/>
        <v>4470758</v>
      </c>
      <c r="BL656" s="96">
        <f t="shared" si="141"/>
        <v>2625000</v>
      </c>
      <c r="BM656" s="96">
        <f t="shared" si="142"/>
        <v>18</v>
      </c>
      <c r="BN656" s="96">
        <f t="shared" si="143"/>
        <v>1561005</v>
      </c>
      <c r="BO656" s="96">
        <f t="shared" si="144"/>
        <v>945000</v>
      </c>
      <c r="BP656" s="97">
        <f t="shared" si="145"/>
        <v>4041429</v>
      </c>
      <c r="BQ656" s="96">
        <f t="shared" si="146"/>
        <v>4470758</v>
      </c>
      <c r="BR656" s="96">
        <f t="shared" si="147"/>
        <v>2625000</v>
      </c>
      <c r="BS656" s="96">
        <f t="shared" si="148"/>
        <v>0</v>
      </c>
      <c r="BT656" s="96">
        <f t="shared" si="149"/>
        <v>2341500</v>
      </c>
      <c r="BU656" s="98">
        <f t="shared" si="150"/>
        <v>945000</v>
      </c>
      <c r="BV656" s="77">
        <f t="shared" si="151"/>
        <v>14423687</v>
      </c>
      <c r="BW656" s="9"/>
      <c r="BX656" s="9"/>
      <c r="BY656" s="9"/>
      <c r="BZ656" s="9"/>
      <c r="CA656" s="9"/>
      <c r="CB656" s="9"/>
      <c r="CC656" s="9"/>
      <c r="CD656" s="9"/>
      <c r="CE656" s="9"/>
      <c r="CF656" s="9"/>
      <c r="CG656" s="9"/>
      <c r="CH656" s="9"/>
      <c r="CI656" s="9"/>
      <c r="CJ656" s="9"/>
      <c r="CK656" s="9"/>
      <c r="CL656" s="9"/>
      <c r="CM656" s="9"/>
      <c r="CN656" s="9"/>
      <c r="CO656" s="9"/>
      <c r="CP656" s="9"/>
    </row>
    <row r="657" spans="1:94" ht="20.25" hidden="1" customHeight="1" x14ac:dyDescent="0.35">
      <c r="A657" s="79">
        <v>635</v>
      </c>
      <c r="B657" s="79" t="s">
        <v>35</v>
      </c>
      <c r="C657" s="80" t="s">
        <v>436</v>
      </c>
      <c r="D657" s="80" t="str">
        <f t="shared" si="119"/>
        <v>MANO DE OBRA|INTERRUPTOR ELEVA VIDRIOS</v>
      </c>
      <c r="E657" s="81" t="s">
        <v>10</v>
      </c>
      <c r="F657" s="82">
        <v>1</v>
      </c>
      <c r="G657" s="83">
        <v>134401.81284740599</v>
      </c>
      <c r="H657" s="84">
        <f t="shared" si="152"/>
        <v>159938.15728841312</v>
      </c>
      <c r="I657" s="84">
        <v>134401.81284740599</v>
      </c>
      <c r="J657" s="84">
        <f t="shared" si="153"/>
        <v>159938.15728841312</v>
      </c>
      <c r="K657" s="84">
        <v>76068.575360000003</v>
      </c>
      <c r="L657" s="84">
        <f t="shared" si="154"/>
        <v>90521.604678399992</v>
      </c>
      <c r="M657" s="84">
        <v>38406.400000000001</v>
      </c>
      <c r="N657" s="84">
        <f t="shared" si="155"/>
        <v>45703.616000000002</v>
      </c>
      <c r="O657" s="84">
        <v>19466.496000000003</v>
      </c>
      <c r="P657" s="84">
        <f t="shared" si="156"/>
        <v>23165.130240000002</v>
      </c>
      <c r="Q657" s="84"/>
      <c r="R657" s="84">
        <f t="shared" si="120"/>
        <v>0</v>
      </c>
      <c r="S657" s="86">
        <v>44500</v>
      </c>
      <c r="T657" s="87">
        <f t="shared" si="157"/>
        <v>52955</v>
      </c>
      <c r="U657" s="87">
        <v>44500</v>
      </c>
      <c r="V657" s="87">
        <f t="shared" si="158"/>
        <v>52955</v>
      </c>
      <c r="W657" s="87">
        <v>44500</v>
      </c>
      <c r="X657" s="87">
        <f t="shared" si="159"/>
        <v>52955</v>
      </c>
      <c r="Y657" s="88">
        <v>44500</v>
      </c>
      <c r="Z657" s="87">
        <f t="shared" si="168"/>
        <v>52955</v>
      </c>
      <c r="AA657" s="87">
        <v>44500</v>
      </c>
      <c r="AB657" s="87">
        <f t="shared" si="160"/>
        <v>52955</v>
      </c>
      <c r="AC657" s="87">
        <v>44500</v>
      </c>
      <c r="AD657" s="87">
        <f t="shared" si="161"/>
        <v>52955</v>
      </c>
      <c r="AE657" s="89">
        <v>49000</v>
      </c>
      <c r="AF657" s="90">
        <f t="shared" si="162"/>
        <v>58310</v>
      </c>
      <c r="AG657" s="90">
        <v>49000</v>
      </c>
      <c r="AH657" s="90">
        <f t="shared" si="163"/>
        <v>58310</v>
      </c>
      <c r="AI657" s="90">
        <v>49000</v>
      </c>
      <c r="AJ657" s="90">
        <f t="shared" si="164"/>
        <v>58310</v>
      </c>
      <c r="AK657" s="90">
        <v>49000</v>
      </c>
      <c r="AL657" s="90">
        <f t="shared" si="165"/>
        <v>58310</v>
      </c>
      <c r="AM657" s="90">
        <v>49000</v>
      </c>
      <c r="AN657" s="90">
        <f t="shared" si="166"/>
        <v>58310</v>
      </c>
      <c r="AO657" s="90">
        <v>49000</v>
      </c>
      <c r="AP657" s="91">
        <f t="shared" si="167"/>
        <v>58310</v>
      </c>
      <c r="AQ657" s="92">
        <f t="shared" si="121"/>
        <v>75967.270949135331</v>
      </c>
      <c r="AR657" s="93">
        <f t="shared" si="122"/>
        <v>90401.052429471034</v>
      </c>
      <c r="AS657" s="94">
        <f t="shared" si="123"/>
        <v>75967.270949135331</v>
      </c>
      <c r="AT657" s="94">
        <f t="shared" si="124"/>
        <v>90401.052429471034</v>
      </c>
      <c r="AU657" s="94">
        <f t="shared" si="125"/>
        <v>56522.858453333341</v>
      </c>
      <c r="AV657" s="94">
        <f t="shared" si="126"/>
        <v>67262.201559466674</v>
      </c>
      <c r="AW657" s="94">
        <f t="shared" si="127"/>
        <v>43968.799999999996</v>
      </c>
      <c r="AX657" s="94">
        <f t="shared" si="128"/>
        <v>52322.871999999996</v>
      </c>
      <c r="AY657" s="94">
        <f t="shared" si="129"/>
        <v>37655.498666666666</v>
      </c>
      <c r="AZ657" s="94">
        <f t="shared" si="130"/>
        <v>44810.043413333333</v>
      </c>
      <c r="BA657" s="94">
        <f t="shared" si="131"/>
        <v>46750</v>
      </c>
      <c r="BB657" s="95">
        <f t="shared" si="132"/>
        <v>55632.5</v>
      </c>
      <c r="BC657" s="23"/>
      <c r="BD657" s="96">
        <f t="shared" si="133"/>
        <v>59618</v>
      </c>
      <c r="BE657" s="96">
        <f t="shared" si="134"/>
        <v>59618</v>
      </c>
      <c r="BF657" s="96">
        <f t="shared" si="135"/>
        <v>53546</v>
      </c>
      <c r="BG657" s="96">
        <f t="shared" si="136"/>
        <v>43530</v>
      </c>
      <c r="BH657" s="96">
        <f t="shared" si="137"/>
        <v>31830</v>
      </c>
      <c r="BI657" s="96">
        <f t="shared" si="138"/>
        <v>46642</v>
      </c>
      <c r="BJ657" s="97">
        <f t="shared" si="139"/>
        <v>75967</v>
      </c>
      <c r="BK657" s="96">
        <f t="shared" si="140"/>
        <v>75967</v>
      </c>
      <c r="BL657" s="96">
        <f t="shared" si="141"/>
        <v>56523</v>
      </c>
      <c r="BM657" s="96">
        <f t="shared" si="142"/>
        <v>43969</v>
      </c>
      <c r="BN657" s="96">
        <f t="shared" si="143"/>
        <v>37655</v>
      </c>
      <c r="BO657" s="96">
        <f t="shared" si="144"/>
        <v>46750</v>
      </c>
      <c r="BP657" s="97">
        <f t="shared" si="145"/>
        <v>46750</v>
      </c>
      <c r="BQ657" s="96">
        <f t="shared" si="146"/>
        <v>46750</v>
      </c>
      <c r="BR657" s="96">
        <f t="shared" si="147"/>
        <v>46750</v>
      </c>
      <c r="BS657" s="96">
        <f t="shared" si="148"/>
        <v>43969</v>
      </c>
      <c r="BT657" s="96">
        <f t="shared" si="149"/>
        <v>46750</v>
      </c>
      <c r="BU657" s="98">
        <f t="shared" si="150"/>
        <v>46750</v>
      </c>
      <c r="BV657" s="77">
        <f t="shared" si="151"/>
        <v>277719</v>
      </c>
      <c r="BW657" s="9"/>
      <c r="BX657" s="9"/>
      <c r="BY657" s="9"/>
      <c r="BZ657" s="9"/>
      <c r="CA657" s="9"/>
      <c r="CB657" s="9"/>
      <c r="CC657" s="9"/>
      <c r="CD657" s="9"/>
      <c r="CE657" s="9"/>
      <c r="CF657" s="9"/>
      <c r="CG657" s="9"/>
      <c r="CH657" s="9"/>
      <c r="CI657" s="9"/>
      <c r="CJ657" s="9"/>
      <c r="CK657" s="9"/>
      <c r="CL657" s="9"/>
      <c r="CM657" s="9"/>
      <c r="CN657" s="9"/>
      <c r="CO657" s="9"/>
      <c r="CP657" s="9"/>
    </row>
    <row r="658" spans="1:94" ht="20.25" hidden="1" customHeight="1" x14ac:dyDescent="0.35">
      <c r="A658" s="99">
        <v>636</v>
      </c>
      <c r="B658" s="99" t="s">
        <v>21</v>
      </c>
      <c r="C658" s="80" t="s">
        <v>436</v>
      </c>
      <c r="D658" s="80" t="str">
        <f t="shared" si="119"/>
        <v>REPUESTOS|INTERRUPTOR ELEVA VIDRIOS</v>
      </c>
      <c r="E658" s="81" t="s">
        <v>84</v>
      </c>
      <c r="F658" s="82">
        <v>1</v>
      </c>
      <c r="G658" s="83">
        <v>173182.990805151</v>
      </c>
      <c r="H658" s="84">
        <f t="shared" si="152"/>
        <v>206087.75905812968</v>
      </c>
      <c r="I658" s="84">
        <v>281846.57556029299</v>
      </c>
      <c r="J658" s="84">
        <f t="shared" si="153"/>
        <v>335397.42491674866</v>
      </c>
      <c r="K658" s="84">
        <v>228342.85760000002</v>
      </c>
      <c r="L658" s="84">
        <f t="shared" si="154"/>
        <v>271728.00054400001</v>
      </c>
      <c r="M658" s="84">
        <v>151570.28096000003</v>
      </c>
      <c r="N658" s="84">
        <f t="shared" si="155"/>
        <v>180368.63434240004</v>
      </c>
      <c r="O658" s="84">
        <v>75436.48000000001</v>
      </c>
      <c r="P658" s="84">
        <f t="shared" si="156"/>
        <v>89769.411200000002</v>
      </c>
      <c r="Q658" s="84"/>
      <c r="R658" s="84">
        <f t="shared" si="120"/>
        <v>0</v>
      </c>
      <c r="S658" s="86">
        <v>245000</v>
      </c>
      <c r="T658" s="87">
        <f t="shared" si="157"/>
        <v>291550</v>
      </c>
      <c r="U658" s="87">
        <v>245000</v>
      </c>
      <c r="V658" s="87">
        <f t="shared" si="158"/>
        <v>291550</v>
      </c>
      <c r="W658" s="87">
        <v>280000</v>
      </c>
      <c r="X658" s="87">
        <f t="shared" si="159"/>
        <v>333200</v>
      </c>
      <c r="Y658" s="88">
        <v>280000</v>
      </c>
      <c r="Z658" s="87">
        <f t="shared" si="168"/>
        <v>333200</v>
      </c>
      <c r="AA658" s="87">
        <v>356000</v>
      </c>
      <c r="AB658" s="87">
        <f t="shared" si="160"/>
        <v>423640</v>
      </c>
      <c r="AC658" s="87">
        <v>400000</v>
      </c>
      <c r="AD658" s="87">
        <f t="shared" si="161"/>
        <v>476000</v>
      </c>
      <c r="AE658" s="89">
        <v>269500</v>
      </c>
      <c r="AF658" s="90">
        <f t="shared" si="162"/>
        <v>320705</v>
      </c>
      <c r="AG658" s="90">
        <v>269500</v>
      </c>
      <c r="AH658" s="90">
        <f t="shared" si="163"/>
        <v>320705</v>
      </c>
      <c r="AI658" s="90">
        <v>308000</v>
      </c>
      <c r="AJ658" s="90">
        <f t="shared" si="164"/>
        <v>366520</v>
      </c>
      <c r="AK658" s="90">
        <v>308000</v>
      </c>
      <c r="AL658" s="90">
        <f t="shared" si="165"/>
        <v>366520</v>
      </c>
      <c r="AM658" s="90">
        <v>391600</v>
      </c>
      <c r="AN658" s="90">
        <f t="shared" si="166"/>
        <v>466004</v>
      </c>
      <c r="AO658" s="90">
        <v>440000</v>
      </c>
      <c r="AP658" s="91">
        <f t="shared" si="167"/>
        <v>523600</v>
      </c>
      <c r="AQ658" s="92">
        <f t="shared" si="121"/>
        <v>229227.66360171698</v>
      </c>
      <c r="AR658" s="93">
        <f t="shared" si="122"/>
        <v>272780.91968604317</v>
      </c>
      <c r="AS658" s="94">
        <f t="shared" si="123"/>
        <v>265448.85852009762</v>
      </c>
      <c r="AT658" s="94">
        <f t="shared" si="124"/>
        <v>315884.14163891616</v>
      </c>
      <c r="AU658" s="94">
        <f t="shared" si="125"/>
        <v>272114.28586666664</v>
      </c>
      <c r="AV658" s="94">
        <f t="shared" si="126"/>
        <v>323816.00018133328</v>
      </c>
      <c r="AW658" s="94">
        <f t="shared" si="127"/>
        <v>246523.42698666666</v>
      </c>
      <c r="AX658" s="94">
        <f t="shared" si="128"/>
        <v>293362.87811413332</v>
      </c>
      <c r="AY658" s="94">
        <f t="shared" si="129"/>
        <v>274345.49333333335</v>
      </c>
      <c r="AZ658" s="94">
        <f t="shared" si="130"/>
        <v>326471.13706666668</v>
      </c>
      <c r="BA658" s="94">
        <f t="shared" si="131"/>
        <v>420000</v>
      </c>
      <c r="BB658" s="95">
        <f t="shared" si="132"/>
        <v>499800</v>
      </c>
      <c r="BC658" s="23"/>
      <c r="BD658" s="96">
        <f t="shared" si="133"/>
        <v>221134</v>
      </c>
      <c r="BE658" s="96">
        <f t="shared" si="134"/>
        <v>264545</v>
      </c>
      <c r="BF658" s="96">
        <f t="shared" si="135"/>
        <v>267915</v>
      </c>
      <c r="BG658" s="96">
        <f t="shared" si="136"/>
        <v>223617</v>
      </c>
      <c r="BH658" s="96">
        <f t="shared" si="137"/>
        <v>161127</v>
      </c>
      <c r="BI658" s="96">
        <f t="shared" si="138"/>
        <v>419048</v>
      </c>
      <c r="BJ658" s="97">
        <f t="shared" si="139"/>
        <v>229228</v>
      </c>
      <c r="BK658" s="96">
        <f t="shared" si="140"/>
        <v>265449</v>
      </c>
      <c r="BL658" s="96">
        <f t="shared" si="141"/>
        <v>272114</v>
      </c>
      <c r="BM658" s="96">
        <f t="shared" si="142"/>
        <v>246523</v>
      </c>
      <c r="BN658" s="96">
        <f t="shared" si="143"/>
        <v>274345</v>
      </c>
      <c r="BO658" s="96">
        <f t="shared" si="144"/>
        <v>420000</v>
      </c>
      <c r="BP658" s="97">
        <f t="shared" si="145"/>
        <v>229228</v>
      </c>
      <c r="BQ658" s="96">
        <f t="shared" si="146"/>
        <v>265449</v>
      </c>
      <c r="BR658" s="96">
        <f t="shared" si="147"/>
        <v>272114</v>
      </c>
      <c r="BS658" s="96">
        <f t="shared" si="148"/>
        <v>246523</v>
      </c>
      <c r="BT658" s="96">
        <f t="shared" si="149"/>
        <v>373800</v>
      </c>
      <c r="BU658" s="98">
        <f t="shared" si="150"/>
        <v>420000</v>
      </c>
      <c r="BV658" s="77">
        <f t="shared" si="151"/>
        <v>1807114</v>
      </c>
      <c r="BW658" s="9"/>
      <c r="BX658" s="9"/>
      <c r="BY658" s="9"/>
      <c r="BZ658" s="9"/>
      <c r="CA658" s="9"/>
      <c r="CB658" s="9"/>
      <c r="CC658" s="9"/>
      <c r="CD658" s="9"/>
      <c r="CE658" s="9"/>
      <c r="CF658" s="9"/>
      <c r="CG658" s="9"/>
      <c r="CH658" s="9"/>
      <c r="CI658" s="9"/>
      <c r="CJ658" s="9"/>
      <c r="CK658" s="9"/>
      <c r="CL658" s="9"/>
      <c r="CM658" s="9"/>
      <c r="CN658" s="9"/>
      <c r="CO658" s="9"/>
      <c r="CP658" s="9"/>
    </row>
    <row r="659" spans="1:94" ht="20.25" hidden="1" customHeight="1" x14ac:dyDescent="0.35">
      <c r="A659" s="79">
        <v>637</v>
      </c>
      <c r="B659" s="79" t="s">
        <v>35</v>
      </c>
      <c r="C659" s="80" t="s">
        <v>437</v>
      </c>
      <c r="D659" s="80" t="str">
        <f t="shared" si="119"/>
        <v>MANO DE OBRA|INTERRUPTOR O PERA DE REVERSA</v>
      </c>
      <c r="E659" s="81" t="s">
        <v>10</v>
      </c>
      <c r="F659" s="82">
        <v>1</v>
      </c>
      <c r="G659" s="83">
        <v>112001.668535192</v>
      </c>
      <c r="H659" s="84">
        <f t="shared" si="152"/>
        <v>133281.98555687847</v>
      </c>
      <c r="I659" s="84">
        <v>112001.668535192</v>
      </c>
      <c r="J659" s="84">
        <f t="shared" si="153"/>
        <v>133281.98555687847</v>
      </c>
      <c r="K659" s="84">
        <v>0.91392000000000007</v>
      </c>
      <c r="L659" s="84">
        <f t="shared" si="154"/>
        <v>1.0875648</v>
      </c>
      <c r="M659" s="84">
        <v>14.633599999999999</v>
      </c>
      <c r="N659" s="84">
        <f t="shared" si="155"/>
        <v>17.413983999999999</v>
      </c>
      <c r="O659" s="84">
        <v>10.88</v>
      </c>
      <c r="P659" s="84">
        <f t="shared" si="156"/>
        <v>12.9472</v>
      </c>
      <c r="Q659" s="84"/>
      <c r="R659" s="84">
        <f t="shared" si="120"/>
        <v>0</v>
      </c>
      <c r="S659" s="86">
        <v>87500</v>
      </c>
      <c r="T659" s="87">
        <f t="shared" si="157"/>
        <v>104125</v>
      </c>
      <c r="U659" s="87">
        <v>87500</v>
      </c>
      <c r="V659" s="87">
        <f t="shared" si="158"/>
        <v>104125</v>
      </c>
      <c r="W659" s="87">
        <v>87500</v>
      </c>
      <c r="X659" s="87">
        <f t="shared" si="159"/>
        <v>104125</v>
      </c>
      <c r="Y659" s="88">
        <v>87500</v>
      </c>
      <c r="Z659" s="87">
        <f t="shared" si="168"/>
        <v>104125</v>
      </c>
      <c r="AA659" s="87">
        <v>87500</v>
      </c>
      <c r="AB659" s="87">
        <f t="shared" si="160"/>
        <v>104125</v>
      </c>
      <c r="AC659" s="87">
        <v>87500</v>
      </c>
      <c r="AD659" s="87">
        <f t="shared" si="161"/>
        <v>104125</v>
      </c>
      <c r="AE659" s="89">
        <v>96300</v>
      </c>
      <c r="AF659" s="90">
        <f t="shared" si="162"/>
        <v>114597</v>
      </c>
      <c r="AG659" s="90">
        <v>96300</v>
      </c>
      <c r="AH659" s="90">
        <f t="shared" si="163"/>
        <v>114597</v>
      </c>
      <c r="AI659" s="90">
        <v>96300</v>
      </c>
      <c r="AJ659" s="90">
        <f t="shared" si="164"/>
        <v>114597</v>
      </c>
      <c r="AK659" s="90">
        <v>96300</v>
      </c>
      <c r="AL659" s="90">
        <f t="shared" si="165"/>
        <v>114597</v>
      </c>
      <c r="AM659" s="90">
        <v>96300</v>
      </c>
      <c r="AN659" s="90">
        <f t="shared" si="166"/>
        <v>114597</v>
      </c>
      <c r="AO659" s="90">
        <v>96300</v>
      </c>
      <c r="AP659" s="91">
        <f t="shared" si="167"/>
        <v>114597</v>
      </c>
      <c r="AQ659" s="92">
        <f t="shared" si="121"/>
        <v>98600.556178397339</v>
      </c>
      <c r="AR659" s="93">
        <f t="shared" si="122"/>
        <v>117334.66185229283</v>
      </c>
      <c r="AS659" s="94">
        <f t="shared" si="123"/>
        <v>98600.556178397339</v>
      </c>
      <c r="AT659" s="94">
        <f t="shared" si="124"/>
        <v>117334.66185229283</v>
      </c>
      <c r="AU659" s="94">
        <f t="shared" si="125"/>
        <v>61266.971306666674</v>
      </c>
      <c r="AV659" s="94">
        <f t="shared" si="126"/>
        <v>72907.695854933336</v>
      </c>
      <c r="AW659" s="94">
        <f t="shared" si="127"/>
        <v>61271.544533333334</v>
      </c>
      <c r="AX659" s="94">
        <f t="shared" si="128"/>
        <v>72913.137994666657</v>
      </c>
      <c r="AY659" s="94">
        <f t="shared" si="129"/>
        <v>61270.293333333335</v>
      </c>
      <c r="AZ659" s="94">
        <f t="shared" si="130"/>
        <v>72911.649066666665</v>
      </c>
      <c r="BA659" s="94">
        <f t="shared" si="131"/>
        <v>91900</v>
      </c>
      <c r="BB659" s="95">
        <f t="shared" si="132"/>
        <v>109361</v>
      </c>
      <c r="BC659" s="23"/>
      <c r="BD659" s="96">
        <f t="shared" si="133"/>
        <v>97589</v>
      </c>
      <c r="BE659" s="96">
        <f t="shared" si="134"/>
        <v>97589</v>
      </c>
      <c r="BF659" s="96">
        <f t="shared" si="135"/>
        <v>3</v>
      </c>
      <c r="BG659" s="96">
        <f t="shared" si="136"/>
        <v>44</v>
      </c>
      <c r="BH659" s="96">
        <f t="shared" si="137"/>
        <v>33</v>
      </c>
      <c r="BI659" s="96">
        <f t="shared" si="138"/>
        <v>91689</v>
      </c>
      <c r="BJ659" s="97">
        <f t="shared" si="139"/>
        <v>98601</v>
      </c>
      <c r="BK659" s="96">
        <f t="shared" si="140"/>
        <v>98601</v>
      </c>
      <c r="BL659" s="96">
        <f t="shared" si="141"/>
        <v>61267</v>
      </c>
      <c r="BM659" s="96">
        <f t="shared" si="142"/>
        <v>61272</v>
      </c>
      <c r="BN659" s="96">
        <f t="shared" si="143"/>
        <v>61270</v>
      </c>
      <c r="BO659" s="96">
        <f t="shared" si="144"/>
        <v>91900</v>
      </c>
      <c r="BP659" s="97">
        <f t="shared" si="145"/>
        <v>98601</v>
      </c>
      <c r="BQ659" s="96">
        <f t="shared" si="146"/>
        <v>98601</v>
      </c>
      <c r="BR659" s="96">
        <f t="shared" si="147"/>
        <v>91900</v>
      </c>
      <c r="BS659" s="96">
        <f t="shared" si="148"/>
        <v>91900</v>
      </c>
      <c r="BT659" s="96">
        <f t="shared" si="149"/>
        <v>91900</v>
      </c>
      <c r="BU659" s="98">
        <f t="shared" si="150"/>
        <v>91900</v>
      </c>
      <c r="BV659" s="77">
        <f t="shared" si="151"/>
        <v>564802</v>
      </c>
      <c r="BW659" s="9"/>
      <c r="BX659" s="9"/>
      <c r="BY659" s="9"/>
      <c r="BZ659" s="9"/>
      <c r="CA659" s="9"/>
      <c r="CB659" s="9"/>
      <c r="CC659" s="9"/>
      <c r="CD659" s="9"/>
      <c r="CE659" s="9"/>
      <c r="CF659" s="9"/>
      <c r="CG659" s="9"/>
      <c r="CH659" s="9"/>
      <c r="CI659" s="9"/>
      <c r="CJ659" s="9"/>
      <c r="CK659" s="9"/>
      <c r="CL659" s="9"/>
      <c r="CM659" s="9"/>
      <c r="CN659" s="9"/>
      <c r="CO659" s="9"/>
      <c r="CP659" s="9"/>
    </row>
    <row r="660" spans="1:94" ht="20.25" hidden="1" customHeight="1" x14ac:dyDescent="0.35">
      <c r="A660" s="99">
        <v>638</v>
      </c>
      <c r="B660" s="99" t="s">
        <v>21</v>
      </c>
      <c r="C660" s="80" t="s">
        <v>437</v>
      </c>
      <c r="D660" s="80" t="str">
        <f t="shared" si="119"/>
        <v>REPUESTOS|INTERRUPTOR O PERA DE REVERSA</v>
      </c>
      <c r="E660" s="81" t="s">
        <v>84</v>
      </c>
      <c r="F660" s="82">
        <v>1</v>
      </c>
      <c r="G660" s="83">
        <v>81497.451822825999</v>
      </c>
      <c r="H660" s="84">
        <f t="shared" si="152"/>
        <v>96981.967669162928</v>
      </c>
      <c r="I660" s="84">
        <v>142621.46013575001</v>
      </c>
      <c r="J660" s="84">
        <f t="shared" si="153"/>
        <v>169719.5375615425</v>
      </c>
      <c r="K660" s="84"/>
      <c r="L660" s="84">
        <f t="shared" si="154"/>
        <v>0</v>
      </c>
      <c r="M660" s="84">
        <v>18.289280000000002</v>
      </c>
      <c r="N660" s="84">
        <f t="shared" si="155"/>
        <v>21.764243199999999</v>
      </c>
      <c r="O660" s="84">
        <v>14.144000000000002</v>
      </c>
      <c r="P660" s="84">
        <f t="shared" si="156"/>
        <v>16.83136</v>
      </c>
      <c r="Q660" s="84"/>
      <c r="R660" s="84">
        <f t="shared" si="120"/>
        <v>0</v>
      </c>
      <c r="S660" s="86">
        <v>289000</v>
      </c>
      <c r="T660" s="87">
        <f t="shared" si="157"/>
        <v>343910</v>
      </c>
      <c r="U660" s="87">
        <v>289000</v>
      </c>
      <c r="V660" s="87">
        <f t="shared" si="158"/>
        <v>343910</v>
      </c>
      <c r="W660" s="87">
        <v>250000</v>
      </c>
      <c r="X660" s="87">
        <f t="shared" si="159"/>
        <v>297500</v>
      </c>
      <c r="Y660" s="88">
        <v>200000</v>
      </c>
      <c r="Z660" s="87">
        <f t="shared" si="168"/>
        <v>238000</v>
      </c>
      <c r="AA660" s="87">
        <v>250000</v>
      </c>
      <c r="AB660" s="87">
        <f t="shared" si="160"/>
        <v>297500</v>
      </c>
      <c r="AC660" s="87">
        <v>350000</v>
      </c>
      <c r="AD660" s="87">
        <f t="shared" si="161"/>
        <v>416500</v>
      </c>
      <c r="AE660" s="89">
        <v>317900</v>
      </c>
      <c r="AF660" s="90">
        <f t="shared" si="162"/>
        <v>378301</v>
      </c>
      <c r="AG660" s="90">
        <v>317900</v>
      </c>
      <c r="AH660" s="90">
        <f t="shared" si="163"/>
        <v>378301</v>
      </c>
      <c r="AI660" s="90">
        <v>275000</v>
      </c>
      <c r="AJ660" s="90">
        <f t="shared" si="164"/>
        <v>327250</v>
      </c>
      <c r="AK660" s="90">
        <v>220000</v>
      </c>
      <c r="AL660" s="90">
        <f t="shared" si="165"/>
        <v>261800</v>
      </c>
      <c r="AM660" s="90">
        <v>275000</v>
      </c>
      <c r="AN660" s="90">
        <f t="shared" si="166"/>
        <v>327250</v>
      </c>
      <c r="AO660" s="90">
        <v>385000</v>
      </c>
      <c r="AP660" s="91">
        <f t="shared" si="167"/>
        <v>458150</v>
      </c>
      <c r="AQ660" s="92">
        <f t="shared" si="121"/>
        <v>229465.81727427532</v>
      </c>
      <c r="AR660" s="93">
        <f t="shared" si="122"/>
        <v>273064.32255638763</v>
      </c>
      <c r="AS660" s="94">
        <f t="shared" si="123"/>
        <v>249840.48671191666</v>
      </c>
      <c r="AT660" s="94">
        <f t="shared" si="124"/>
        <v>297310.17918718082</v>
      </c>
      <c r="AU660" s="94">
        <f t="shared" si="125"/>
        <v>262500</v>
      </c>
      <c r="AV660" s="94">
        <f t="shared" si="126"/>
        <v>312375</v>
      </c>
      <c r="AW660" s="94">
        <f t="shared" si="127"/>
        <v>140006.09642666669</v>
      </c>
      <c r="AX660" s="94">
        <f t="shared" si="128"/>
        <v>166607.25474773336</v>
      </c>
      <c r="AY660" s="94">
        <f t="shared" si="129"/>
        <v>175004.71466666667</v>
      </c>
      <c r="AZ660" s="94">
        <f t="shared" si="130"/>
        <v>208255.61045333333</v>
      </c>
      <c r="BA660" s="94">
        <f t="shared" si="131"/>
        <v>367500</v>
      </c>
      <c r="BB660" s="95">
        <f t="shared" si="132"/>
        <v>437325</v>
      </c>
      <c r="BC660" s="23"/>
      <c r="BD660" s="96">
        <f t="shared" si="133"/>
        <v>158931</v>
      </c>
      <c r="BE660" s="96">
        <f t="shared" si="134"/>
        <v>220306</v>
      </c>
      <c r="BF660" s="96">
        <f t="shared" si="135"/>
        <v>261905</v>
      </c>
      <c r="BG660" s="96">
        <f t="shared" si="136"/>
        <v>55</v>
      </c>
      <c r="BH660" s="96">
        <f t="shared" si="137"/>
        <v>42</v>
      </c>
      <c r="BI660" s="96">
        <f t="shared" si="138"/>
        <v>366667</v>
      </c>
      <c r="BJ660" s="97">
        <f t="shared" si="139"/>
        <v>229466</v>
      </c>
      <c r="BK660" s="96">
        <f t="shared" si="140"/>
        <v>249840</v>
      </c>
      <c r="BL660" s="96">
        <f t="shared" si="141"/>
        <v>262500</v>
      </c>
      <c r="BM660" s="96">
        <f t="shared" si="142"/>
        <v>140006</v>
      </c>
      <c r="BN660" s="96">
        <f t="shared" si="143"/>
        <v>175005</v>
      </c>
      <c r="BO660" s="96">
        <f t="shared" si="144"/>
        <v>367500</v>
      </c>
      <c r="BP660" s="97">
        <f t="shared" si="145"/>
        <v>303450</v>
      </c>
      <c r="BQ660" s="96">
        <f t="shared" si="146"/>
        <v>303450</v>
      </c>
      <c r="BR660" s="96">
        <f t="shared" si="147"/>
        <v>262500</v>
      </c>
      <c r="BS660" s="96">
        <f t="shared" si="148"/>
        <v>210000</v>
      </c>
      <c r="BT660" s="96">
        <f t="shared" si="149"/>
        <v>262500</v>
      </c>
      <c r="BU660" s="98">
        <f t="shared" si="150"/>
        <v>367500</v>
      </c>
      <c r="BV660" s="77">
        <f t="shared" si="151"/>
        <v>1709400</v>
      </c>
      <c r="BW660" s="9"/>
      <c r="BX660" s="9"/>
      <c r="BY660" s="9"/>
      <c r="BZ660" s="9"/>
      <c r="CA660" s="9"/>
      <c r="CB660" s="9"/>
      <c r="CC660" s="9"/>
      <c r="CD660" s="9"/>
      <c r="CE660" s="9"/>
      <c r="CF660" s="9"/>
      <c r="CG660" s="9"/>
      <c r="CH660" s="9"/>
      <c r="CI660" s="9"/>
      <c r="CJ660" s="9"/>
      <c r="CK660" s="9"/>
      <c r="CL660" s="9"/>
      <c r="CM660" s="9"/>
      <c r="CN660" s="9"/>
      <c r="CO660" s="9"/>
      <c r="CP660" s="9"/>
    </row>
    <row r="661" spans="1:94" ht="20.25" hidden="1" customHeight="1" x14ac:dyDescent="0.35">
      <c r="A661" s="79">
        <v>639</v>
      </c>
      <c r="B661" s="79" t="s">
        <v>35</v>
      </c>
      <c r="C661" s="80" t="s">
        <v>438</v>
      </c>
      <c r="D661" s="80" t="str">
        <f t="shared" si="119"/>
        <v>MANO DE OBRA|INTERRUPTOR PARQUEO</v>
      </c>
      <c r="E661" s="81" t="s">
        <v>10</v>
      </c>
      <c r="F661" s="82">
        <v>1</v>
      </c>
      <c r="G661" s="83">
        <v>89601.513211651007</v>
      </c>
      <c r="H661" s="84">
        <f t="shared" si="152"/>
        <v>106625.8007218647</v>
      </c>
      <c r="I661" s="84">
        <v>89601.513211651007</v>
      </c>
      <c r="J661" s="84">
        <f t="shared" si="153"/>
        <v>106625.8007218647</v>
      </c>
      <c r="K661" s="84">
        <v>0.91392000000000007</v>
      </c>
      <c r="L661" s="84">
        <f t="shared" si="154"/>
        <v>1.0875648</v>
      </c>
      <c r="M661" s="84">
        <v>14.633599999999999</v>
      </c>
      <c r="N661" s="84">
        <f t="shared" si="155"/>
        <v>17.413983999999999</v>
      </c>
      <c r="O661" s="84">
        <v>10.88</v>
      </c>
      <c r="P661" s="84">
        <f t="shared" si="156"/>
        <v>12.9472</v>
      </c>
      <c r="Q661" s="84"/>
      <c r="R661" s="84">
        <f t="shared" si="120"/>
        <v>0</v>
      </c>
      <c r="S661" s="86">
        <v>87500</v>
      </c>
      <c r="T661" s="87">
        <f t="shared" si="157"/>
        <v>104125</v>
      </c>
      <c r="U661" s="87">
        <v>87500</v>
      </c>
      <c r="V661" s="87">
        <f t="shared" si="158"/>
        <v>104125</v>
      </c>
      <c r="W661" s="87">
        <v>87500</v>
      </c>
      <c r="X661" s="87">
        <f t="shared" si="159"/>
        <v>104125</v>
      </c>
      <c r="Y661" s="88">
        <v>87500</v>
      </c>
      <c r="Z661" s="87">
        <f t="shared" si="168"/>
        <v>104125</v>
      </c>
      <c r="AA661" s="87">
        <v>87500</v>
      </c>
      <c r="AB661" s="87">
        <f t="shared" si="160"/>
        <v>104125</v>
      </c>
      <c r="AC661" s="87">
        <v>87500</v>
      </c>
      <c r="AD661" s="87">
        <f t="shared" si="161"/>
        <v>104125</v>
      </c>
      <c r="AE661" s="89">
        <v>96300</v>
      </c>
      <c r="AF661" s="90">
        <f t="shared" si="162"/>
        <v>114597</v>
      </c>
      <c r="AG661" s="90">
        <v>96300</v>
      </c>
      <c r="AH661" s="90">
        <f t="shared" si="163"/>
        <v>114597</v>
      </c>
      <c r="AI661" s="90">
        <v>96300</v>
      </c>
      <c r="AJ661" s="90">
        <f t="shared" si="164"/>
        <v>114597</v>
      </c>
      <c r="AK661" s="90">
        <v>96300</v>
      </c>
      <c r="AL661" s="90">
        <f t="shared" si="165"/>
        <v>114597</v>
      </c>
      <c r="AM661" s="90">
        <v>96300</v>
      </c>
      <c r="AN661" s="90">
        <f t="shared" si="166"/>
        <v>114597</v>
      </c>
      <c r="AO661" s="90">
        <v>96300</v>
      </c>
      <c r="AP661" s="91">
        <f t="shared" si="167"/>
        <v>114597</v>
      </c>
      <c r="AQ661" s="92">
        <f t="shared" si="121"/>
        <v>91133.837737217007</v>
      </c>
      <c r="AR661" s="93">
        <f t="shared" si="122"/>
        <v>108449.26690728823</v>
      </c>
      <c r="AS661" s="94">
        <f t="shared" si="123"/>
        <v>91133.837737217007</v>
      </c>
      <c r="AT661" s="94">
        <f t="shared" si="124"/>
        <v>108449.26690728823</v>
      </c>
      <c r="AU661" s="94">
        <f t="shared" si="125"/>
        <v>61266.971306666674</v>
      </c>
      <c r="AV661" s="94">
        <f t="shared" si="126"/>
        <v>72907.695854933336</v>
      </c>
      <c r="AW661" s="94">
        <f t="shared" si="127"/>
        <v>61271.544533333334</v>
      </c>
      <c r="AX661" s="94">
        <f t="shared" si="128"/>
        <v>72913.137994666657</v>
      </c>
      <c r="AY661" s="94">
        <f t="shared" si="129"/>
        <v>61270.293333333335</v>
      </c>
      <c r="AZ661" s="94">
        <f t="shared" si="130"/>
        <v>72911.649066666665</v>
      </c>
      <c r="BA661" s="94">
        <f t="shared" si="131"/>
        <v>91900</v>
      </c>
      <c r="BB661" s="95">
        <f t="shared" si="132"/>
        <v>109361</v>
      </c>
      <c r="BC661" s="23"/>
      <c r="BD661" s="96">
        <f t="shared" si="133"/>
        <v>90983</v>
      </c>
      <c r="BE661" s="96">
        <f t="shared" si="134"/>
        <v>90983</v>
      </c>
      <c r="BF661" s="96">
        <f t="shared" si="135"/>
        <v>3</v>
      </c>
      <c r="BG661" s="96">
        <f t="shared" si="136"/>
        <v>44</v>
      </c>
      <c r="BH661" s="96">
        <f t="shared" si="137"/>
        <v>33</v>
      </c>
      <c r="BI661" s="96">
        <f t="shared" si="138"/>
        <v>91689</v>
      </c>
      <c r="BJ661" s="97">
        <f t="shared" si="139"/>
        <v>91134</v>
      </c>
      <c r="BK661" s="96">
        <f t="shared" si="140"/>
        <v>91134</v>
      </c>
      <c r="BL661" s="96">
        <f t="shared" si="141"/>
        <v>61267</v>
      </c>
      <c r="BM661" s="96">
        <f t="shared" si="142"/>
        <v>61272</v>
      </c>
      <c r="BN661" s="96">
        <f t="shared" si="143"/>
        <v>61270</v>
      </c>
      <c r="BO661" s="96">
        <f t="shared" si="144"/>
        <v>91900</v>
      </c>
      <c r="BP661" s="97">
        <f t="shared" si="145"/>
        <v>91134</v>
      </c>
      <c r="BQ661" s="96">
        <f t="shared" si="146"/>
        <v>91134</v>
      </c>
      <c r="BR661" s="96">
        <f t="shared" si="147"/>
        <v>91900</v>
      </c>
      <c r="BS661" s="96">
        <f t="shared" si="148"/>
        <v>91900</v>
      </c>
      <c r="BT661" s="96">
        <f t="shared" si="149"/>
        <v>91900</v>
      </c>
      <c r="BU661" s="98">
        <f t="shared" si="150"/>
        <v>91900</v>
      </c>
      <c r="BV661" s="77">
        <f t="shared" si="151"/>
        <v>549868</v>
      </c>
      <c r="BW661" s="9"/>
      <c r="BX661" s="9"/>
      <c r="BY661" s="9"/>
      <c r="BZ661" s="9"/>
      <c r="CA661" s="9"/>
      <c r="CB661" s="9"/>
      <c r="CC661" s="9"/>
      <c r="CD661" s="9"/>
      <c r="CE661" s="9"/>
      <c r="CF661" s="9"/>
      <c r="CG661" s="9"/>
      <c r="CH661" s="9"/>
      <c r="CI661" s="9"/>
      <c r="CJ661" s="9"/>
      <c r="CK661" s="9"/>
      <c r="CL661" s="9"/>
      <c r="CM661" s="9"/>
      <c r="CN661" s="9"/>
      <c r="CO661" s="9"/>
      <c r="CP661" s="9"/>
    </row>
    <row r="662" spans="1:94" ht="20.25" hidden="1" customHeight="1" x14ac:dyDescent="0.35">
      <c r="A662" s="99">
        <v>640</v>
      </c>
      <c r="B662" s="99" t="s">
        <v>21</v>
      </c>
      <c r="C662" s="80" t="s">
        <v>438</v>
      </c>
      <c r="D662" s="80" t="str">
        <f t="shared" si="119"/>
        <v>REPUESTOS|INTERRUPTOR PARQUEO</v>
      </c>
      <c r="E662" s="81" t="s">
        <v>84</v>
      </c>
      <c r="F662" s="82">
        <v>1</v>
      </c>
      <c r="G662" s="83">
        <v>58800.056738246996</v>
      </c>
      <c r="H662" s="84">
        <f t="shared" si="152"/>
        <v>69972.067518513926</v>
      </c>
      <c r="I662" s="84">
        <v>88920.947135089009</v>
      </c>
      <c r="J662" s="84">
        <f t="shared" si="153"/>
        <v>105815.92709075591</v>
      </c>
      <c r="K662" s="84">
        <v>55209.145600000003</v>
      </c>
      <c r="L662" s="84">
        <f t="shared" si="154"/>
        <v>65698.883264000004</v>
      </c>
      <c r="M662" s="84">
        <v>20.11712</v>
      </c>
      <c r="N662" s="84">
        <f t="shared" si="155"/>
        <v>23.939372799999997</v>
      </c>
      <c r="O662" s="84">
        <v>14.144000000000002</v>
      </c>
      <c r="P662" s="84">
        <f t="shared" si="156"/>
        <v>16.83136</v>
      </c>
      <c r="Q662" s="84"/>
      <c r="R662" s="84">
        <f t="shared" si="120"/>
        <v>0</v>
      </c>
      <c r="S662" s="86">
        <v>289000</v>
      </c>
      <c r="T662" s="87">
        <f t="shared" si="157"/>
        <v>343910</v>
      </c>
      <c r="U662" s="87">
        <v>289000</v>
      </c>
      <c r="V662" s="87">
        <f t="shared" si="158"/>
        <v>343910</v>
      </c>
      <c r="W662" s="87">
        <v>200000</v>
      </c>
      <c r="X662" s="87">
        <f t="shared" si="159"/>
        <v>238000</v>
      </c>
      <c r="Y662" s="88">
        <v>180000</v>
      </c>
      <c r="Z662" s="87">
        <f t="shared" si="168"/>
        <v>214200</v>
      </c>
      <c r="AA662" s="87">
        <v>189000</v>
      </c>
      <c r="AB662" s="87">
        <f t="shared" si="160"/>
        <v>224910</v>
      </c>
      <c r="AC662" s="87">
        <v>250000</v>
      </c>
      <c r="AD662" s="87">
        <f t="shared" si="161"/>
        <v>297500</v>
      </c>
      <c r="AE662" s="89">
        <v>317900</v>
      </c>
      <c r="AF662" s="90">
        <f t="shared" si="162"/>
        <v>378301</v>
      </c>
      <c r="AG662" s="90">
        <v>317900</v>
      </c>
      <c r="AH662" s="90">
        <f t="shared" si="163"/>
        <v>378301</v>
      </c>
      <c r="AI662" s="90">
        <v>220000</v>
      </c>
      <c r="AJ662" s="90">
        <f t="shared" si="164"/>
        <v>261800</v>
      </c>
      <c r="AK662" s="90">
        <v>198000</v>
      </c>
      <c r="AL662" s="90">
        <f t="shared" si="165"/>
        <v>235620</v>
      </c>
      <c r="AM662" s="90">
        <v>207900</v>
      </c>
      <c r="AN662" s="90">
        <f t="shared" si="166"/>
        <v>247401</v>
      </c>
      <c r="AO662" s="90">
        <v>275000</v>
      </c>
      <c r="AP662" s="91">
        <f t="shared" si="167"/>
        <v>327250</v>
      </c>
      <c r="AQ662" s="92">
        <f t="shared" si="121"/>
        <v>221900.01891274899</v>
      </c>
      <c r="AR662" s="93">
        <f t="shared" si="122"/>
        <v>264061.02250617126</v>
      </c>
      <c r="AS662" s="94">
        <f t="shared" si="123"/>
        <v>231940.31571169631</v>
      </c>
      <c r="AT662" s="94">
        <f t="shared" si="124"/>
        <v>276008.97569691861</v>
      </c>
      <c r="AU662" s="94">
        <f t="shared" si="125"/>
        <v>158403.04853333332</v>
      </c>
      <c r="AV662" s="94">
        <f t="shared" si="126"/>
        <v>188499.62775466664</v>
      </c>
      <c r="AW662" s="94">
        <f t="shared" si="127"/>
        <v>126006.70570666667</v>
      </c>
      <c r="AX662" s="94">
        <f t="shared" si="128"/>
        <v>149947.97979093334</v>
      </c>
      <c r="AY662" s="94">
        <f t="shared" si="129"/>
        <v>132304.71466666667</v>
      </c>
      <c r="AZ662" s="94">
        <f t="shared" si="130"/>
        <v>157442.61045333333</v>
      </c>
      <c r="BA662" s="94">
        <f t="shared" si="131"/>
        <v>262500</v>
      </c>
      <c r="BB662" s="95">
        <f t="shared" si="132"/>
        <v>312375</v>
      </c>
      <c r="BC662" s="23"/>
      <c r="BD662" s="96">
        <f t="shared" si="133"/>
        <v>127051</v>
      </c>
      <c r="BE662" s="96">
        <f t="shared" si="134"/>
        <v>168050</v>
      </c>
      <c r="BF662" s="96">
        <f t="shared" si="135"/>
        <v>108466</v>
      </c>
      <c r="BG662" s="96">
        <f t="shared" si="136"/>
        <v>60</v>
      </c>
      <c r="BH662" s="96">
        <f t="shared" si="137"/>
        <v>42</v>
      </c>
      <c r="BI662" s="96">
        <f t="shared" si="138"/>
        <v>261905</v>
      </c>
      <c r="BJ662" s="97">
        <f t="shared" si="139"/>
        <v>221900</v>
      </c>
      <c r="BK662" s="96">
        <f t="shared" si="140"/>
        <v>231940</v>
      </c>
      <c r="BL662" s="96">
        <f t="shared" si="141"/>
        <v>158403</v>
      </c>
      <c r="BM662" s="96">
        <f t="shared" si="142"/>
        <v>126007</v>
      </c>
      <c r="BN662" s="96">
        <f t="shared" si="143"/>
        <v>132305</v>
      </c>
      <c r="BO662" s="96">
        <f t="shared" si="144"/>
        <v>262500</v>
      </c>
      <c r="BP662" s="97">
        <f t="shared" si="145"/>
        <v>303450</v>
      </c>
      <c r="BQ662" s="96">
        <f t="shared" si="146"/>
        <v>303450</v>
      </c>
      <c r="BR662" s="96">
        <f t="shared" si="147"/>
        <v>210000</v>
      </c>
      <c r="BS662" s="96">
        <f t="shared" si="148"/>
        <v>189000</v>
      </c>
      <c r="BT662" s="96">
        <f t="shared" si="149"/>
        <v>198450</v>
      </c>
      <c r="BU662" s="98">
        <f t="shared" si="150"/>
        <v>262500</v>
      </c>
      <c r="BV662" s="77">
        <f t="shared" si="151"/>
        <v>1466850</v>
      </c>
      <c r="BW662" s="9"/>
      <c r="BX662" s="9"/>
      <c r="BY662" s="9"/>
      <c r="BZ662" s="9"/>
      <c r="CA662" s="9"/>
      <c r="CB662" s="9"/>
      <c r="CC662" s="9"/>
      <c r="CD662" s="9"/>
      <c r="CE662" s="9"/>
      <c r="CF662" s="9"/>
      <c r="CG662" s="9"/>
      <c r="CH662" s="9"/>
      <c r="CI662" s="9"/>
      <c r="CJ662" s="9"/>
      <c r="CK662" s="9"/>
      <c r="CL662" s="9"/>
      <c r="CM662" s="9"/>
      <c r="CN662" s="9"/>
      <c r="CO662" s="9"/>
      <c r="CP662" s="9"/>
    </row>
    <row r="663" spans="1:94" ht="20.25" hidden="1" customHeight="1" x14ac:dyDescent="0.35">
      <c r="A663" s="79">
        <v>641</v>
      </c>
      <c r="B663" s="79" t="s">
        <v>35</v>
      </c>
      <c r="C663" s="80" t="s">
        <v>439</v>
      </c>
      <c r="D663" s="80" t="str">
        <f t="shared" si="119"/>
        <v>MANO DE OBRA|INVERSOR HIBRIDO</v>
      </c>
      <c r="E663" s="81" t="s">
        <v>10</v>
      </c>
      <c r="F663" s="82">
        <v>1</v>
      </c>
      <c r="G663" s="83"/>
      <c r="H663" s="84">
        <f t="shared" si="152"/>
        <v>0</v>
      </c>
      <c r="I663" s="84"/>
      <c r="J663" s="84">
        <f t="shared" si="153"/>
        <v>0</v>
      </c>
      <c r="K663" s="84"/>
      <c r="L663" s="84">
        <f t="shared" si="154"/>
        <v>0</v>
      </c>
      <c r="M663" s="84"/>
      <c r="N663" s="84">
        <f t="shared" si="155"/>
        <v>0</v>
      </c>
      <c r="O663" s="84"/>
      <c r="P663" s="84">
        <f t="shared" si="156"/>
        <v>0</v>
      </c>
      <c r="Q663" s="84"/>
      <c r="R663" s="84">
        <f t="shared" si="120"/>
        <v>0</v>
      </c>
      <c r="S663" s="86"/>
      <c r="T663" s="87">
        <f t="shared" si="157"/>
        <v>0</v>
      </c>
      <c r="U663" s="87"/>
      <c r="V663" s="87">
        <f t="shared" si="158"/>
        <v>0</v>
      </c>
      <c r="W663" s="87"/>
      <c r="X663" s="87">
        <f t="shared" si="159"/>
        <v>0</v>
      </c>
      <c r="Y663" s="88"/>
      <c r="Z663" s="87">
        <f t="shared" si="168"/>
        <v>0</v>
      </c>
      <c r="AA663" s="87"/>
      <c r="AB663" s="87">
        <f t="shared" si="160"/>
        <v>0</v>
      </c>
      <c r="AC663" s="87">
        <v>350000</v>
      </c>
      <c r="AD663" s="87">
        <f t="shared" si="161"/>
        <v>416500</v>
      </c>
      <c r="AE663" s="89"/>
      <c r="AF663" s="90">
        <f t="shared" si="162"/>
        <v>0</v>
      </c>
      <c r="AG663" s="90"/>
      <c r="AH663" s="90">
        <f t="shared" si="163"/>
        <v>0</v>
      </c>
      <c r="AI663" s="90"/>
      <c r="AJ663" s="90">
        <f t="shared" si="164"/>
        <v>0</v>
      </c>
      <c r="AK663" s="90"/>
      <c r="AL663" s="90">
        <f t="shared" si="165"/>
        <v>0</v>
      </c>
      <c r="AM663" s="90"/>
      <c r="AN663" s="90">
        <f t="shared" si="166"/>
        <v>0</v>
      </c>
      <c r="AO663" s="90">
        <v>385000</v>
      </c>
      <c r="AP663" s="91">
        <f t="shared" si="167"/>
        <v>458150</v>
      </c>
      <c r="AQ663" s="92" t="e">
        <f t="shared" si="121"/>
        <v>#DIV/0!</v>
      </c>
      <c r="AR663" s="93" t="e">
        <f t="shared" si="122"/>
        <v>#DIV/0!</v>
      </c>
      <c r="AS663" s="94" t="e">
        <f t="shared" si="123"/>
        <v>#DIV/0!</v>
      </c>
      <c r="AT663" s="94" t="e">
        <f t="shared" si="124"/>
        <v>#DIV/0!</v>
      </c>
      <c r="AU663" s="94" t="e">
        <f t="shared" si="125"/>
        <v>#DIV/0!</v>
      </c>
      <c r="AV663" s="94" t="e">
        <f t="shared" si="126"/>
        <v>#DIV/0!</v>
      </c>
      <c r="AW663" s="94" t="e">
        <f t="shared" si="127"/>
        <v>#DIV/0!</v>
      </c>
      <c r="AX663" s="94" t="e">
        <f t="shared" si="128"/>
        <v>#DIV/0!</v>
      </c>
      <c r="AY663" s="94" t="e">
        <f t="shared" si="129"/>
        <v>#DIV/0!</v>
      </c>
      <c r="AZ663" s="94" t="e">
        <f t="shared" si="130"/>
        <v>#DIV/0!</v>
      </c>
      <c r="BA663" s="94">
        <f t="shared" si="131"/>
        <v>367500</v>
      </c>
      <c r="BB663" s="95">
        <f t="shared" si="132"/>
        <v>437325</v>
      </c>
      <c r="BC663" s="23"/>
      <c r="BD663" s="96">
        <f t="shared" si="133"/>
        <v>0</v>
      </c>
      <c r="BE663" s="96">
        <f t="shared" si="134"/>
        <v>0</v>
      </c>
      <c r="BF663" s="96">
        <f t="shared" si="135"/>
        <v>0</v>
      </c>
      <c r="BG663" s="96">
        <f t="shared" si="136"/>
        <v>0</v>
      </c>
      <c r="BH663" s="96">
        <f t="shared" si="137"/>
        <v>0</v>
      </c>
      <c r="BI663" s="96">
        <f t="shared" si="138"/>
        <v>366667</v>
      </c>
      <c r="BJ663" s="97">
        <f t="shared" si="139"/>
        <v>0</v>
      </c>
      <c r="BK663" s="96">
        <f t="shared" si="140"/>
        <v>0</v>
      </c>
      <c r="BL663" s="96">
        <f t="shared" si="141"/>
        <v>0</v>
      </c>
      <c r="BM663" s="96">
        <f t="shared" si="142"/>
        <v>0</v>
      </c>
      <c r="BN663" s="96">
        <f t="shared" si="143"/>
        <v>0</v>
      </c>
      <c r="BO663" s="96">
        <f t="shared" si="144"/>
        <v>367500</v>
      </c>
      <c r="BP663" s="97">
        <f t="shared" si="145"/>
        <v>0</v>
      </c>
      <c r="BQ663" s="96">
        <f t="shared" si="146"/>
        <v>0</v>
      </c>
      <c r="BR663" s="96">
        <f t="shared" si="147"/>
        <v>0</v>
      </c>
      <c r="BS663" s="96">
        <f t="shared" si="148"/>
        <v>0</v>
      </c>
      <c r="BT663" s="96">
        <f t="shared" si="149"/>
        <v>0</v>
      </c>
      <c r="BU663" s="98">
        <f t="shared" si="150"/>
        <v>367500</v>
      </c>
      <c r="BV663" s="77">
        <f t="shared" si="151"/>
        <v>367500</v>
      </c>
      <c r="BW663" s="9"/>
      <c r="BX663" s="9"/>
      <c r="BY663" s="9"/>
      <c r="BZ663" s="9"/>
      <c r="CA663" s="9"/>
      <c r="CB663" s="9"/>
      <c r="CC663" s="9"/>
      <c r="CD663" s="9"/>
      <c r="CE663" s="9"/>
      <c r="CF663" s="9"/>
      <c r="CG663" s="9"/>
      <c r="CH663" s="9"/>
      <c r="CI663" s="9"/>
      <c r="CJ663" s="9"/>
      <c r="CK663" s="9"/>
      <c r="CL663" s="9"/>
      <c r="CM663" s="9"/>
      <c r="CN663" s="9"/>
      <c r="CO663" s="9"/>
      <c r="CP663" s="9"/>
    </row>
    <row r="664" spans="1:94" ht="20.25" hidden="1" customHeight="1" x14ac:dyDescent="0.35">
      <c r="A664" s="99">
        <v>642</v>
      </c>
      <c r="B664" s="99" t="s">
        <v>21</v>
      </c>
      <c r="C664" s="80" t="s">
        <v>439</v>
      </c>
      <c r="D664" s="80" t="str">
        <f t="shared" si="119"/>
        <v>REPUESTOS|INVERSOR HIBRIDO</v>
      </c>
      <c r="E664" s="81" t="s">
        <v>84</v>
      </c>
      <c r="F664" s="82">
        <v>1</v>
      </c>
      <c r="G664" s="83"/>
      <c r="H664" s="84">
        <f t="shared" si="152"/>
        <v>0</v>
      </c>
      <c r="I664" s="84"/>
      <c r="J664" s="84">
        <f t="shared" si="153"/>
        <v>0</v>
      </c>
      <c r="K664" s="84"/>
      <c r="L664" s="84">
        <f t="shared" si="154"/>
        <v>0</v>
      </c>
      <c r="M664" s="84"/>
      <c r="N664" s="84">
        <f t="shared" si="155"/>
        <v>0</v>
      </c>
      <c r="O664" s="84"/>
      <c r="P664" s="84">
        <f t="shared" si="156"/>
        <v>0</v>
      </c>
      <c r="Q664" s="84"/>
      <c r="R664" s="84">
        <f t="shared" si="120"/>
        <v>0</v>
      </c>
      <c r="S664" s="86"/>
      <c r="T664" s="87">
        <f t="shared" si="157"/>
        <v>0</v>
      </c>
      <c r="U664" s="87"/>
      <c r="V664" s="87">
        <f t="shared" si="158"/>
        <v>0</v>
      </c>
      <c r="W664" s="87"/>
      <c r="X664" s="87">
        <f t="shared" si="159"/>
        <v>0</v>
      </c>
      <c r="Y664" s="88"/>
      <c r="Z664" s="87">
        <f t="shared" si="168"/>
        <v>0</v>
      </c>
      <c r="AA664" s="87"/>
      <c r="AB664" s="87">
        <f t="shared" si="160"/>
        <v>0</v>
      </c>
      <c r="AC664" s="87">
        <v>165000</v>
      </c>
      <c r="AD664" s="87">
        <f t="shared" si="161"/>
        <v>196350</v>
      </c>
      <c r="AE664" s="89"/>
      <c r="AF664" s="90">
        <f t="shared" si="162"/>
        <v>0</v>
      </c>
      <c r="AG664" s="90"/>
      <c r="AH664" s="90">
        <f t="shared" si="163"/>
        <v>0</v>
      </c>
      <c r="AI664" s="90"/>
      <c r="AJ664" s="90">
        <f t="shared" si="164"/>
        <v>0</v>
      </c>
      <c r="AK664" s="90"/>
      <c r="AL664" s="90">
        <f t="shared" si="165"/>
        <v>0</v>
      </c>
      <c r="AM664" s="90"/>
      <c r="AN664" s="90">
        <f t="shared" si="166"/>
        <v>0</v>
      </c>
      <c r="AO664" s="90">
        <v>181500</v>
      </c>
      <c r="AP664" s="91">
        <f t="shared" si="167"/>
        <v>215985</v>
      </c>
      <c r="AQ664" s="92" t="e">
        <f t="shared" si="121"/>
        <v>#DIV/0!</v>
      </c>
      <c r="AR664" s="93" t="e">
        <f t="shared" si="122"/>
        <v>#DIV/0!</v>
      </c>
      <c r="AS664" s="94" t="e">
        <f t="shared" si="123"/>
        <v>#DIV/0!</v>
      </c>
      <c r="AT664" s="94" t="e">
        <f t="shared" si="124"/>
        <v>#DIV/0!</v>
      </c>
      <c r="AU664" s="94" t="e">
        <f t="shared" si="125"/>
        <v>#DIV/0!</v>
      </c>
      <c r="AV664" s="94" t="e">
        <f t="shared" si="126"/>
        <v>#DIV/0!</v>
      </c>
      <c r="AW664" s="94" t="e">
        <f t="shared" si="127"/>
        <v>#DIV/0!</v>
      </c>
      <c r="AX664" s="94" t="e">
        <f t="shared" si="128"/>
        <v>#DIV/0!</v>
      </c>
      <c r="AY664" s="94" t="e">
        <f t="shared" si="129"/>
        <v>#DIV/0!</v>
      </c>
      <c r="AZ664" s="94" t="e">
        <f t="shared" si="130"/>
        <v>#DIV/0!</v>
      </c>
      <c r="BA664" s="94">
        <f t="shared" si="131"/>
        <v>173250</v>
      </c>
      <c r="BB664" s="95">
        <f t="shared" si="132"/>
        <v>206167.5</v>
      </c>
      <c r="BC664" s="23"/>
      <c r="BD664" s="96">
        <f t="shared" si="133"/>
        <v>0</v>
      </c>
      <c r="BE664" s="96">
        <f t="shared" si="134"/>
        <v>0</v>
      </c>
      <c r="BF664" s="96">
        <f t="shared" si="135"/>
        <v>0</v>
      </c>
      <c r="BG664" s="96">
        <f t="shared" si="136"/>
        <v>0</v>
      </c>
      <c r="BH664" s="96">
        <f t="shared" si="137"/>
        <v>0</v>
      </c>
      <c r="BI664" s="96">
        <f t="shared" si="138"/>
        <v>172857</v>
      </c>
      <c r="BJ664" s="97">
        <f t="shared" si="139"/>
        <v>0</v>
      </c>
      <c r="BK664" s="96">
        <f t="shared" si="140"/>
        <v>0</v>
      </c>
      <c r="BL664" s="96">
        <f t="shared" si="141"/>
        <v>0</v>
      </c>
      <c r="BM664" s="96">
        <f t="shared" si="142"/>
        <v>0</v>
      </c>
      <c r="BN664" s="96">
        <f t="shared" si="143"/>
        <v>0</v>
      </c>
      <c r="BO664" s="96">
        <f t="shared" si="144"/>
        <v>173250</v>
      </c>
      <c r="BP664" s="97">
        <f t="shared" si="145"/>
        <v>0</v>
      </c>
      <c r="BQ664" s="96">
        <f t="shared" si="146"/>
        <v>0</v>
      </c>
      <c r="BR664" s="96">
        <f t="shared" si="147"/>
        <v>0</v>
      </c>
      <c r="BS664" s="96">
        <f t="shared" si="148"/>
        <v>0</v>
      </c>
      <c r="BT664" s="96">
        <f t="shared" si="149"/>
        <v>0</v>
      </c>
      <c r="BU664" s="98">
        <f t="shared" si="150"/>
        <v>173250</v>
      </c>
      <c r="BV664" s="77">
        <f t="shared" si="151"/>
        <v>173250</v>
      </c>
      <c r="BW664" s="9"/>
      <c r="BX664" s="9"/>
      <c r="BY664" s="9"/>
      <c r="BZ664" s="9"/>
      <c r="CA664" s="9"/>
      <c r="CB664" s="9"/>
      <c r="CC664" s="9"/>
      <c r="CD664" s="9"/>
      <c r="CE664" s="9"/>
      <c r="CF664" s="9"/>
      <c r="CG664" s="9"/>
      <c r="CH664" s="9"/>
      <c r="CI664" s="9"/>
      <c r="CJ664" s="9"/>
      <c r="CK664" s="9"/>
      <c r="CL664" s="9"/>
      <c r="CM664" s="9"/>
      <c r="CN664" s="9"/>
      <c r="CO664" s="9"/>
      <c r="CP664" s="9"/>
    </row>
    <row r="665" spans="1:94" ht="20.25" hidden="1" customHeight="1" x14ac:dyDescent="0.35">
      <c r="A665" s="79">
        <v>643</v>
      </c>
      <c r="B665" s="79" t="s">
        <v>35</v>
      </c>
      <c r="C665" s="80" t="s">
        <v>440</v>
      </c>
      <c r="D665" s="80" t="str">
        <f t="shared" si="119"/>
        <v>MANO DE OBRA|INYECTOR</v>
      </c>
      <c r="E665" s="81" t="s">
        <v>10</v>
      </c>
      <c r="F665" s="82">
        <v>1</v>
      </c>
      <c r="G665" s="83">
        <v>67201.368899437002</v>
      </c>
      <c r="H665" s="84">
        <f t="shared" si="152"/>
        <v>79969.628990330035</v>
      </c>
      <c r="I665" s="84">
        <v>67201.368899437002</v>
      </c>
      <c r="J665" s="84">
        <f t="shared" si="153"/>
        <v>79969.628990330035</v>
      </c>
      <c r="K665" s="84">
        <v>139264</v>
      </c>
      <c r="L665" s="84">
        <f t="shared" si="154"/>
        <v>165724.16</v>
      </c>
      <c r="M665" s="84">
        <v>32004.575360000003</v>
      </c>
      <c r="N665" s="84">
        <f t="shared" si="155"/>
        <v>38085.444678400003</v>
      </c>
      <c r="O665" s="84">
        <v>16219.904</v>
      </c>
      <c r="P665" s="84">
        <f t="shared" si="156"/>
        <v>19301.68576</v>
      </c>
      <c r="Q665" s="84"/>
      <c r="R665" s="84">
        <f t="shared" si="120"/>
        <v>0</v>
      </c>
      <c r="S665" s="86">
        <v>175000</v>
      </c>
      <c r="T665" s="87">
        <f t="shared" si="157"/>
        <v>208250</v>
      </c>
      <c r="U665" s="87">
        <v>175000</v>
      </c>
      <c r="V665" s="87">
        <f t="shared" si="158"/>
        <v>208250</v>
      </c>
      <c r="W665" s="87">
        <v>175000</v>
      </c>
      <c r="X665" s="87">
        <f t="shared" si="159"/>
        <v>208250</v>
      </c>
      <c r="Y665" s="88">
        <v>175000</v>
      </c>
      <c r="Z665" s="87">
        <f t="shared" si="168"/>
        <v>208250</v>
      </c>
      <c r="AA665" s="87">
        <v>175000</v>
      </c>
      <c r="AB665" s="87">
        <f t="shared" si="160"/>
        <v>208250</v>
      </c>
      <c r="AC665" s="87">
        <v>175000</v>
      </c>
      <c r="AD665" s="87">
        <f t="shared" si="161"/>
        <v>208250</v>
      </c>
      <c r="AE665" s="89">
        <v>192500</v>
      </c>
      <c r="AF665" s="90">
        <f t="shared" si="162"/>
        <v>229075</v>
      </c>
      <c r="AG665" s="90">
        <v>192500</v>
      </c>
      <c r="AH665" s="90">
        <f t="shared" si="163"/>
        <v>229075</v>
      </c>
      <c r="AI665" s="90">
        <v>192500</v>
      </c>
      <c r="AJ665" s="90">
        <f t="shared" si="164"/>
        <v>229075</v>
      </c>
      <c r="AK665" s="90">
        <v>192500</v>
      </c>
      <c r="AL665" s="90">
        <f t="shared" si="165"/>
        <v>229075</v>
      </c>
      <c r="AM665" s="90">
        <v>192500</v>
      </c>
      <c r="AN665" s="90">
        <f t="shared" si="166"/>
        <v>229075</v>
      </c>
      <c r="AO665" s="90">
        <v>192500</v>
      </c>
      <c r="AP665" s="91">
        <f t="shared" si="167"/>
        <v>229075</v>
      </c>
      <c r="AQ665" s="92">
        <f t="shared" si="121"/>
        <v>144900.45629981233</v>
      </c>
      <c r="AR665" s="93">
        <f t="shared" si="122"/>
        <v>172431.54299677667</v>
      </c>
      <c r="AS665" s="94">
        <f t="shared" si="123"/>
        <v>144900.45629981233</v>
      </c>
      <c r="AT665" s="94">
        <f t="shared" si="124"/>
        <v>172431.54299677667</v>
      </c>
      <c r="AU665" s="94">
        <f t="shared" si="125"/>
        <v>168921.33333333334</v>
      </c>
      <c r="AV665" s="94">
        <f t="shared" si="126"/>
        <v>201016.38666666666</v>
      </c>
      <c r="AW665" s="94">
        <f t="shared" si="127"/>
        <v>133168.19178666666</v>
      </c>
      <c r="AX665" s="94">
        <f t="shared" si="128"/>
        <v>158470.14822613331</v>
      </c>
      <c r="AY665" s="94">
        <f t="shared" si="129"/>
        <v>127906.63466666666</v>
      </c>
      <c r="AZ665" s="94">
        <f t="shared" si="130"/>
        <v>152208.89525333332</v>
      </c>
      <c r="BA665" s="94">
        <f t="shared" si="131"/>
        <v>183750</v>
      </c>
      <c r="BB665" s="95">
        <f t="shared" si="132"/>
        <v>218662.5</v>
      </c>
      <c r="BC665" s="23"/>
      <c r="BD665" s="96">
        <f t="shared" si="133"/>
        <v>116325</v>
      </c>
      <c r="BE665" s="96">
        <f t="shared" si="134"/>
        <v>116325</v>
      </c>
      <c r="BF665" s="96">
        <f t="shared" si="135"/>
        <v>165840</v>
      </c>
      <c r="BG665" s="96">
        <f t="shared" si="136"/>
        <v>71167</v>
      </c>
      <c r="BH665" s="96">
        <f t="shared" si="137"/>
        <v>41344</v>
      </c>
      <c r="BI665" s="96">
        <f t="shared" si="138"/>
        <v>183333</v>
      </c>
      <c r="BJ665" s="97">
        <f t="shared" si="139"/>
        <v>144900</v>
      </c>
      <c r="BK665" s="96">
        <f t="shared" si="140"/>
        <v>144900</v>
      </c>
      <c r="BL665" s="96">
        <f t="shared" si="141"/>
        <v>168921</v>
      </c>
      <c r="BM665" s="96">
        <f t="shared" si="142"/>
        <v>133168</v>
      </c>
      <c r="BN665" s="96">
        <f t="shared" si="143"/>
        <v>127907</v>
      </c>
      <c r="BO665" s="96">
        <f t="shared" si="144"/>
        <v>183750</v>
      </c>
      <c r="BP665" s="97">
        <f t="shared" si="145"/>
        <v>183750</v>
      </c>
      <c r="BQ665" s="96">
        <f t="shared" si="146"/>
        <v>183750</v>
      </c>
      <c r="BR665" s="96">
        <f t="shared" si="147"/>
        <v>168921</v>
      </c>
      <c r="BS665" s="96">
        <f t="shared" si="148"/>
        <v>183750</v>
      </c>
      <c r="BT665" s="96">
        <f t="shared" si="149"/>
        <v>183750</v>
      </c>
      <c r="BU665" s="98">
        <f t="shared" si="150"/>
        <v>183750</v>
      </c>
      <c r="BV665" s="77">
        <f t="shared" si="151"/>
        <v>1087671</v>
      </c>
      <c r="BW665" s="9"/>
      <c r="BX665" s="9"/>
      <c r="BY665" s="9"/>
      <c r="BZ665" s="9"/>
      <c r="CA665" s="9"/>
      <c r="CB665" s="9"/>
      <c r="CC665" s="9"/>
      <c r="CD665" s="9"/>
      <c r="CE665" s="9"/>
      <c r="CF665" s="9"/>
      <c r="CG665" s="9"/>
      <c r="CH665" s="9"/>
      <c r="CI665" s="9"/>
      <c r="CJ665" s="9"/>
      <c r="CK665" s="9"/>
      <c r="CL665" s="9"/>
      <c r="CM665" s="9"/>
      <c r="CN665" s="9"/>
      <c r="CO665" s="9"/>
      <c r="CP665" s="9"/>
    </row>
    <row r="666" spans="1:94" ht="20.25" hidden="1" customHeight="1" x14ac:dyDescent="0.35">
      <c r="A666" s="99">
        <v>644</v>
      </c>
      <c r="B666" s="99" t="s">
        <v>21</v>
      </c>
      <c r="C666" s="80" t="s">
        <v>440</v>
      </c>
      <c r="D666" s="80" t="str">
        <f t="shared" si="119"/>
        <v>REPUESTOS|INYECTOR</v>
      </c>
      <c r="E666" s="81" t="s">
        <v>84</v>
      </c>
      <c r="F666" s="82">
        <v>1</v>
      </c>
      <c r="G666" s="83">
        <v>724927.255488322</v>
      </c>
      <c r="H666" s="84">
        <f t="shared" si="152"/>
        <v>862663.43403110316</v>
      </c>
      <c r="I666" s="84">
        <v>1045043.1805047459</v>
      </c>
      <c r="J666" s="84">
        <f t="shared" si="153"/>
        <v>1243601.3848006476</v>
      </c>
      <c r="K666" s="84">
        <v>1816685.7152</v>
      </c>
      <c r="L666" s="84">
        <f t="shared" si="154"/>
        <v>2161856.0010879999</v>
      </c>
      <c r="M666" s="84">
        <v>530026.9683200001</v>
      </c>
      <c r="N666" s="84">
        <f t="shared" si="155"/>
        <v>630732.09230080014</v>
      </c>
      <c r="O666" s="84">
        <v>266357.63200000004</v>
      </c>
      <c r="P666" s="84">
        <f t="shared" si="156"/>
        <v>316965.58208000002</v>
      </c>
      <c r="Q666" s="84"/>
      <c r="R666" s="84">
        <f t="shared" si="120"/>
        <v>0</v>
      </c>
      <c r="S666" s="86">
        <v>489000</v>
      </c>
      <c r="T666" s="87">
        <f t="shared" si="157"/>
        <v>581910</v>
      </c>
      <c r="U666" s="87">
        <v>489000</v>
      </c>
      <c r="V666" s="87">
        <f t="shared" si="158"/>
        <v>581910</v>
      </c>
      <c r="W666" s="87">
        <v>1200000</v>
      </c>
      <c r="X666" s="87">
        <f t="shared" si="159"/>
        <v>1428000</v>
      </c>
      <c r="Y666" s="88">
        <v>280000</v>
      </c>
      <c r="Z666" s="87">
        <f t="shared" si="168"/>
        <v>333200</v>
      </c>
      <c r="AA666" s="87">
        <v>2100000</v>
      </c>
      <c r="AB666" s="87">
        <f t="shared" si="160"/>
        <v>2499000</v>
      </c>
      <c r="AC666" s="87">
        <v>1000000</v>
      </c>
      <c r="AD666" s="87">
        <f t="shared" si="161"/>
        <v>1190000</v>
      </c>
      <c r="AE666" s="89">
        <v>537900</v>
      </c>
      <c r="AF666" s="90">
        <f t="shared" si="162"/>
        <v>640101</v>
      </c>
      <c r="AG666" s="90">
        <v>537900</v>
      </c>
      <c r="AH666" s="90">
        <f t="shared" si="163"/>
        <v>640101</v>
      </c>
      <c r="AI666" s="90">
        <v>1320000</v>
      </c>
      <c r="AJ666" s="90">
        <f t="shared" si="164"/>
        <v>1570800</v>
      </c>
      <c r="AK666" s="90">
        <v>308000</v>
      </c>
      <c r="AL666" s="90">
        <f t="shared" si="165"/>
        <v>366520</v>
      </c>
      <c r="AM666" s="90">
        <v>2310000</v>
      </c>
      <c r="AN666" s="90">
        <f t="shared" si="166"/>
        <v>2748900</v>
      </c>
      <c r="AO666" s="90">
        <v>1100000</v>
      </c>
      <c r="AP666" s="91">
        <f t="shared" si="167"/>
        <v>1309000</v>
      </c>
      <c r="AQ666" s="92">
        <f t="shared" si="121"/>
        <v>583942.41849610733</v>
      </c>
      <c r="AR666" s="93">
        <f t="shared" si="122"/>
        <v>694891.47801036772</v>
      </c>
      <c r="AS666" s="94">
        <f t="shared" si="123"/>
        <v>690647.72683491523</v>
      </c>
      <c r="AT666" s="94">
        <f t="shared" si="124"/>
        <v>821870.79493354913</v>
      </c>
      <c r="AU666" s="94">
        <f t="shared" si="125"/>
        <v>1445561.9050666664</v>
      </c>
      <c r="AV666" s="94">
        <f t="shared" si="126"/>
        <v>1720218.6670293331</v>
      </c>
      <c r="AW666" s="94">
        <f t="shared" si="127"/>
        <v>372675.65610666666</v>
      </c>
      <c r="AX666" s="94">
        <f t="shared" si="128"/>
        <v>443484.03076693328</v>
      </c>
      <c r="AY666" s="94">
        <f t="shared" si="129"/>
        <v>1558785.8773333335</v>
      </c>
      <c r="AZ666" s="94">
        <f t="shared" si="130"/>
        <v>1854955.1940266667</v>
      </c>
      <c r="BA666" s="94">
        <f t="shared" si="131"/>
        <v>1050000</v>
      </c>
      <c r="BB666" s="95">
        <f t="shared" si="132"/>
        <v>1249500</v>
      </c>
      <c r="BC666" s="23"/>
      <c r="BD666" s="96">
        <f t="shared" si="133"/>
        <v>567803</v>
      </c>
      <c r="BE666" s="96">
        <f t="shared" si="134"/>
        <v>617161</v>
      </c>
      <c r="BF666" s="96">
        <f t="shared" si="135"/>
        <v>1400977</v>
      </c>
      <c r="BG666" s="96">
        <f t="shared" si="136"/>
        <v>344634</v>
      </c>
      <c r="BH666" s="96">
        <f t="shared" si="137"/>
        <v>643302</v>
      </c>
      <c r="BI666" s="96">
        <f t="shared" si="138"/>
        <v>1047619</v>
      </c>
      <c r="BJ666" s="97">
        <f t="shared" si="139"/>
        <v>583942</v>
      </c>
      <c r="BK666" s="96">
        <f t="shared" si="140"/>
        <v>690648</v>
      </c>
      <c r="BL666" s="96">
        <f t="shared" si="141"/>
        <v>1445562</v>
      </c>
      <c r="BM666" s="96">
        <f t="shared" si="142"/>
        <v>372676</v>
      </c>
      <c r="BN666" s="96">
        <f t="shared" si="143"/>
        <v>1558786</v>
      </c>
      <c r="BO666" s="96">
        <f t="shared" si="144"/>
        <v>1050000</v>
      </c>
      <c r="BP666" s="97">
        <f t="shared" si="145"/>
        <v>583942</v>
      </c>
      <c r="BQ666" s="96">
        <f t="shared" si="146"/>
        <v>513450</v>
      </c>
      <c r="BR666" s="96">
        <f t="shared" si="147"/>
        <v>1445562</v>
      </c>
      <c r="BS666" s="96">
        <f t="shared" si="148"/>
        <v>294000</v>
      </c>
      <c r="BT666" s="96">
        <f t="shared" si="149"/>
        <v>2205000</v>
      </c>
      <c r="BU666" s="98">
        <f t="shared" si="150"/>
        <v>1050000</v>
      </c>
      <c r="BV666" s="77">
        <f t="shared" si="151"/>
        <v>6091954</v>
      </c>
      <c r="BW666" s="9"/>
      <c r="BX666" s="9"/>
      <c r="BY666" s="9"/>
      <c r="BZ666" s="9"/>
      <c r="CA666" s="9"/>
      <c r="CB666" s="9"/>
      <c r="CC666" s="9"/>
      <c r="CD666" s="9"/>
      <c r="CE666" s="9"/>
      <c r="CF666" s="9"/>
      <c r="CG666" s="9"/>
      <c r="CH666" s="9"/>
      <c r="CI666" s="9"/>
      <c r="CJ666" s="9"/>
      <c r="CK666" s="9"/>
      <c r="CL666" s="9"/>
      <c r="CM666" s="9"/>
      <c r="CN666" s="9"/>
      <c r="CO666" s="9"/>
      <c r="CP666" s="9"/>
    </row>
    <row r="667" spans="1:94" ht="20.25" hidden="1" customHeight="1" x14ac:dyDescent="0.35">
      <c r="A667" s="79">
        <v>645</v>
      </c>
      <c r="B667" s="79" t="s">
        <v>35</v>
      </c>
      <c r="C667" s="80" t="s">
        <v>441</v>
      </c>
      <c r="D667" s="80" t="str">
        <f t="shared" si="119"/>
        <v>MANO DE OBRA|JUEGO DE CAUCHO VALVULAS</v>
      </c>
      <c r="E667" s="81" t="s">
        <v>10</v>
      </c>
      <c r="F667" s="82">
        <v>1</v>
      </c>
      <c r="G667" s="83">
        <v>1256479.7415344371</v>
      </c>
      <c r="H667" s="84">
        <f t="shared" si="152"/>
        <v>1495210.89242598</v>
      </c>
      <c r="I667" s="84">
        <v>1256479.7415344371</v>
      </c>
      <c r="J667" s="84">
        <f t="shared" si="153"/>
        <v>1495210.89242598</v>
      </c>
      <c r="K667" s="84">
        <v>0.91392000000000007</v>
      </c>
      <c r="L667" s="84">
        <f t="shared" si="154"/>
        <v>1.0875648</v>
      </c>
      <c r="M667" s="84">
        <v>14.633599999999999</v>
      </c>
      <c r="N667" s="84">
        <f t="shared" si="155"/>
        <v>17.413983999999999</v>
      </c>
      <c r="O667" s="84">
        <v>10.88</v>
      </c>
      <c r="P667" s="84">
        <f t="shared" si="156"/>
        <v>12.9472</v>
      </c>
      <c r="Q667" s="84"/>
      <c r="R667" s="84">
        <f t="shared" si="120"/>
        <v>0</v>
      </c>
      <c r="S667" s="86">
        <v>700000</v>
      </c>
      <c r="T667" s="87">
        <f t="shared" si="157"/>
        <v>833000</v>
      </c>
      <c r="U667" s="87">
        <v>700000</v>
      </c>
      <c r="V667" s="87">
        <f t="shared" si="158"/>
        <v>833000</v>
      </c>
      <c r="W667" s="87">
        <v>700000</v>
      </c>
      <c r="X667" s="87">
        <f t="shared" si="159"/>
        <v>833000</v>
      </c>
      <c r="Y667" s="88">
        <v>700000</v>
      </c>
      <c r="Z667" s="87">
        <f t="shared" si="168"/>
        <v>833000</v>
      </c>
      <c r="AA667" s="87">
        <v>700000</v>
      </c>
      <c r="AB667" s="87">
        <f t="shared" si="160"/>
        <v>833000</v>
      </c>
      <c r="AC667" s="87">
        <v>700000</v>
      </c>
      <c r="AD667" s="87">
        <f t="shared" si="161"/>
        <v>833000</v>
      </c>
      <c r="AE667" s="89">
        <v>770000</v>
      </c>
      <c r="AF667" s="90">
        <f t="shared" si="162"/>
        <v>916300</v>
      </c>
      <c r="AG667" s="90">
        <v>770000</v>
      </c>
      <c r="AH667" s="90">
        <f t="shared" si="163"/>
        <v>916300</v>
      </c>
      <c r="AI667" s="90">
        <v>770000</v>
      </c>
      <c r="AJ667" s="90">
        <f t="shared" si="164"/>
        <v>916300</v>
      </c>
      <c r="AK667" s="90">
        <v>770000</v>
      </c>
      <c r="AL667" s="90">
        <f t="shared" si="165"/>
        <v>916300</v>
      </c>
      <c r="AM667" s="90">
        <v>770000</v>
      </c>
      <c r="AN667" s="90">
        <f t="shared" si="166"/>
        <v>916300</v>
      </c>
      <c r="AO667" s="90">
        <v>770000</v>
      </c>
      <c r="AP667" s="91">
        <f t="shared" si="167"/>
        <v>916300</v>
      </c>
      <c r="AQ667" s="92">
        <f t="shared" si="121"/>
        <v>908826.58051147906</v>
      </c>
      <c r="AR667" s="93">
        <f t="shared" si="122"/>
        <v>1081503.6308086601</v>
      </c>
      <c r="AS667" s="94">
        <f t="shared" si="123"/>
        <v>908826.58051147906</v>
      </c>
      <c r="AT667" s="94">
        <f t="shared" si="124"/>
        <v>1081503.6308086601</v>
      </c>
      <c r="AU667" s="94">
        <f t="shared" si="125"/>
        <v>490000.30463999999</v>
      </c>
      <c r="AV667" s="94">
        <f t="shared" si="126"/>
        <v>583100.36252159998</v>
      </c>
      <c r="AW667" s="94">
        <f t="shared" si="127"/>
        <v>490004.87786666659</v>
      </c>
      <c r="AX667" s="94">
        <f t="shared" si="128"/>
        <v>583105.80466133321</v>
      </c>
      <c r="AY667" s="94">
        <f t="shared" si="129"/>
        <v>490003.62666666665</v>
      </c>
      <c r="AZ667" s="94">
        <f t="shared" si="130"/>
        <v>583104.31573333323</v>
      </c>
      <c r="BA667" s="94">
        <f t="shared" si="131"/>
        <v>735000</v>
      </c>
      <c r="BB667" s="95">
        <f t="shared" si="132"/>
        <v>874650</v>
      </c>
      <c r="BC667" s="23"/>
      <c r="BD667" s="96">
        <f t="shared" si="133"/>
        <v>851511</v>
      </c>
      <c r="BE667" s="96">
        <f t="shared" si="134"/>
        <v>851511</v>
      </c>
      <c r="BF667" s="96">
        <f t="shared" si="135"/>
        <v>3</v>
      </c>
      <c r="BG667" s="96">
        <f t="shared" si="136"/>
        <v>44</v>
      </c>
      <c r="BH667" s="96">
        <f t="shared" si="137"/>
        <v>33</v>
      </c>
      <c r="BI667" s="96">
        <f t="shared" si="138"/>
        <v>733333</v>
      </c>
      <c r="BJ667" s="97">
        <f t="shared" si="139"/>
        <v>908827</v>
      </c>
      <c r="BK667" s="96">
        <f t="shared" si="140"/>
        <v>908827</v>
      </c>
      <c r="BL667" s="96">
        <f t="shared" si="141"/>
        <v>490000</v>
      </c>
      <c r="BM667" s="96">
        <f t="shared" si="142"/>
        <v>490005</v>
      </c>
      <c r="BN667" s="96">
        <f t="shared" si="143"/>
        <v>490004</v>
      </c>
      <c r="BO667" s="96">
        <f t="shared" si="144"/>
        <v>735000</v>
      </c>
      <c r="BP667" s="97">
        <f t="shared" si="145"/>
        <v>735000</v>
      </c>
      <c r="BQ667" s="96">
        <f t="shared" si="146"/>
        <v>735000</v>
      </c>
      <c r="BR667" s="96">
        <f t="shared" si="147"/>
        <v>735000</v>
      </c>
      <c r="BS667" s="96">
        <f t="shared" si="148"/>
        <v>735000</v>
      </c>
      <c r="BT667" s="96">
        <f t="shared" si="149"/>
        <v>735000</v>
      </c>
      <c r="BU667" s="98">
        <f t="shared" si="150"/>
        <v>735000</v>
      </c>
      <c r="BV667" s="77">
        <f t="shared" si="151"/>
        <v>4410000</v>
      </c>
      <c r="BW667" s="9"/>
      <c r="BX667" s="9"/>
      <c r="BY667" s="9"/>
      <c r="BZ667" s="9"/>
      <c r="CA667" s="9"/>
      <c r="CB667" s="9"/>
      <c r="CC667" s="9"/>
      <c r="CD667" s="9"/>
      <c r="CE667" s="9"/>
      <c r="CF667" s="9"/>
      <c r="CG667" s="9"/>
      <c r="CH667" s="9"/>
      <c r="CI667" s="9"/>
      <c r="CJ667" s="9"/>
      <c r="CK667" s="9"/>
      <c r="CL667" s="9"/>
      <c r="CM667" s="9"/>
      <c r="CN667" s="9"/>
      <c r="CO667" s="9"/>
      <c r="CP667" s="9"/>
    </row>
    <row r="668" spans="1:94" ht="20.25" hidden="1" customHeight="1" x14ac:dyDescent="0.35">
      <c r="A668" s="99">
        <v>646</v>
      </c>
      <c r="B668" s="99" t="s">
        <v>21</v>
      </c>
      <c r="C668" s="80" t="s">
        <v>441</v>
      </c>
      <c r="D668" s="80" t="str">
        <f t="shared" si="119"/>
        <v>REPUESTOS|JUEGO DE CAUCHO VALVULAS</v>
      </c>
      <c r="E668" s="81" t="s">
        <v>124</v>
      </c>
      <c r="F668" s="82">
        <v>1</v>
      </c>
      <c r="G668" s="83">
        <v>128207.82028530899</v>
      </c>
      <c r="H668" s="84">
        <f t="shared" si="152"/>
        <v>152567.30613951769</v>
      </c>
      <c r="I668" s="84">
        <v>146857.044145589</v>
      </c>
      <c r="J668" s="84">
        <f t="shared" si="153"/>
        <v>174759.8825332509</v>
      </c>
      <c r="K668" s="84">
        <v>368091.43104000005</v>
      </c>
      <c r="L668" s="84">
        <f t="shared" si="154"/>
        <v>438028.80293760006</v>
      </c>
      <c r="M668" s="84">
        <v>16.461440000000003</v>
      </c>
      <c r="N668" s="84">
        <f t="shared" si="155"/>
        <v>19.589113600000005</v>
      </c>
      <c r="O668" s="84">
        <v>14.144000000000002</v>
      </c>
      <c r="P668" s="84">
        <f t="shared" si="156"/>
        <v>16.83136</v>
      </c>
      <c r="Q668" s="84"/>
      <c r="R668" s="84">
        <f t="shared" si="120"/>
        <v>0</v>
      </c>
      <c r="S668" s="86">
        <v>358000</v>
      </c>
      <c r="T668" s="87">
        <f t="shared" si="157"/>
        <v>426020</v>
      </c>
      <c r="U668" s="87">
        <v>358000</v>
      </c>
      <c r="V668" s="87">
        <f t="shared" si="158"/>
        <v>426020</v>
      </c>
      <c r="W668" s="87">
        <v>250000</v>
      </c>
      <c r="X668" s="87">
        <f t="shared" si="159"/>
        <v>297500</v>
      </c>
      <c r="Y668" s="88">
        <v>220000</v>
      </c>
      <c r="Z668" s="87">
        <f t="shared" si="168"/>
        <v>261800</v>
      </c>
      <c r="AA668" s="87">
        <v>220000</v>
      </c>
      <c r="AB668" s="87">
        <f t="shared" si="160"/>
        <v>261800</v>
      </c>
      <c r="AC668" s="87">
        <v>60000</v>
      </c>
      <c r="AD668" s="87">
        <f t="shared" si="161"/>
        <v>71400</v>
      </c>
      <c r="AE668" s="89">
        <v>393800</v>
      </c>
      <c r="AF668" s="90">
        <f t="shared" si="162"/>
        <v>468622</v>
      </c>
      <c r="AG668" s="90">
        <v>393800</v>
      </c>
      <c r="AH668" s="90">
        <f t="shared" si="163"/>
        <v>468622</v>
      </c>
      <c r="AI668" s="90">
        <v>275000</v>
      </c>
      <c r="AJ668" s="90">
        <f t="shared" si="164"/>
        <v>327250</v>
      </c>
      <c r="AK668" s="90">
        <v>242000</v>
      </c>
      <c r="AL668" s="90">
        <f t="shared" si="165"/>
        <v>287980</v>
      </c>
      <c r="AM668" s="90">
        <v>242000</v>
      </c>
      <c r="AN668" s="90">
        <f t="shared" si="166"/>
        <v>287980</v>
      </c>
      <c r="AO668" s="90">
        <v>66000</v>
      </c>
      <c r="AP668" s="91">
        <f t="shared" si="167"/>
        <v>78540</v>
      </c>
      <c r="AQ668" s="92">
        <f t="shared" si="121"/>
        <v>293335.940095103</v>
      </c>
      <c r="AR668" s="93">
        <f t="shared" si="122"/>
        <v>349069.76871317253</v>
      </c>
      <c r="AS668" s="94">
        <f t="shared" si="123"/>
        <v>299552.34804852965</v>
      </c>
      <c r="AT668" s="94">
        <f t="shared" si="124"/>
        <v>356467.29417775024</v>
      </c>
      <c r="AU668" s="94">
        <f t="shared" si="125"/>
        <v>297697.14368000004</v>
      </c>
      <c r="AV668" s="94">
        <f t="shared" si="126"/>
        <v>354259.60097920004</v>
      </c>
      <c r="AW668" s="94">
        <f t="shared" si="127"/>
        <v>154005.48714666665</v>
      </c>
      <c r="AX668" s="94">
        <f t="shared" si="128"/>
        <v>183266.52970453331</v>
      </c>
      <c r="AY668" s="94">
        <f t="shared" si="129"/>
        <v>154004.71466666667</v>
      </c>
      <c r="AZ668" s="94">
        <f t="shared" si="130"/>
        <v>183265.61045333333</v>
      </c>
      <c r="BA668" s="94">
        <f t="shared" si="131"/>
        <v>63000</v>
      </c>
      <c r="BB668" s="95">
        <f t="shared" si="132"/>
        <v>74970</v>
      </c>
      <c r="BC668" s="23"/>
      <c r="BD668" s="96">
        <f t="shared" si="133"/>
        <v>228441</v>
      </c>
      <c r="BE668" s="96">
        <f t="shared" si="134"/>
        <v>247076</v>
      </c>
      <c r="BF668" s="96">
        <f t="shared" si="135"/>
        <v>289769</v>
      </c>
      <c r="BG668" s="96">
        <f t="shared" si="136"/>
        <v>49</v>
      </c>
      <c r="BH668" s="96">
        <f t="shared" si="137"/>
        <v>42</v>
      </c>
      <c r="BI668" s="96">
        <f t="shared" si="138"/>
        <v>62857</v>
      </c>
      <c r="BJ668" s="97">
        <f t="shared" si="139"/>
        <v>293336</v>
      </c>
      <c r="BK668" s="96">
        <f t="shared" si="140"/>
        <v>299552</v>
      </c>
      <c r="BL668" s="96">
        <f t="shared" si="141"/>
        <v>297697</v>
      </c>
      <c r="BM668" s="96">
        <f t="shared" si="142"/>
        <v>154005</v>
      </c>
      <c r="BN668" s="96">
        <f t="shared" si="143"/>
        <v>154005</v>
      </c>
      <c r="BO668" s="96">
        <f t="shared" si="144"/>
        <v>63000</v>
      </c>
      <c r="BP668" s="97">
        <f t="shared" si="145"/>
        <v>375900</v>
      </c>
      <c r="BQ668" s="96">
        <f t="shared" si="146"/>
        <v>375900</v>
      </c>
      <c r="BR668" s="96">
        <f t="shared" si="147"/>
        <v>297697</v>
      </c>
      <c r="BS668" s="96">
        <f t="shared" si="148"/>
        <v>231000</v>
      </c>
      <c r="BT668" s="96">
        <f t="shared" si="149"/>
        <v>231000</v>
      </c>
      <c r="BU668" s="98">
        <f t="shared" si="150"/>
        <v>63000</v>
      </c>
      <c r="BV668" s="77">
        <f t="shared" si="151"/>
        <v>1574497</v>
      </c>
      <c r="BW668" s="9"/>
      <c r="BX668" s="9"/>
      <c r="BY668" s="9"/>
      <c r="BZ668" s="9"/>
      <c r="CA668" s="9"/>
      <c r="CB668" s="9"/>
      <c r="CC668" s="9"/>
      <c r="CD668" s="9"/>
      <c r="CE668" s="9"/>
      <c r="CF668" s="9"/>
      <c r="CG668" s="9"/>
      <c r="CH668" s="9"/>
      <c r="CI668" s="9"/>
      <c r="CJ668" s="9"/>
      <c r="CK668" s="9"/>
      <c r="CL668" s="9"/>
      <c r="CM668" s="9"/>
      <c r="CN668" s="9"/>
      <c r="CO668" s="9"/>
      <c r="CP668" s="9"/>
    </row>
    <row r="669" spans="1:94" ht="20.25" hidden="1" customHeight="1" x14ac:dyDescent="0.35">
      <c r="A669" s="79">
        <v>647</v>
      </c>
      <c r="B669" s="79" t="s">
        <v>35</v>
      </c>
      <c r="C669" s="80" t="s">
        <v>442</v>
      </c>
      <c r="D669" s="80" t="str">
        <f t="shared" si="119"/>
        <v>MANO DE OBRA|JUEGO DE LAINAS AJUSTE DIFERENCIAL</v>
      </c>
      <c r="E669" s="81" t="s">
        <v>10</v>
      </c>
      <c r="F669" s="82">
        <v>1</v>
      </c>
      <c r="G669" s="83">
        <v>716811.21377572091</v>
      </c>
      <c r="H669" s="84">
        <f t="shared" si="152"/>
        <v>853005.34439310781</v>
      </c>
      <c r="I669" s="84">
        <v>716811.21377572091</v>
      </c>
      <c r="J669" s="84">
        <f t="shared" si="153"/>
        <v>853005.34439310781</v>
      </c>
      <c r="K669" s="84">
        <v>0.91392000000000007</v>
      </c>
      <c r="L669" s="84">
        <f t="shared" si="154"/>
        <v>1.0875648</v>
      </c>
      <c r="M669" s="84">
        <v>14.633599999999999</v>
      </c>
      <c r="N669" s="84">
        <f t="shared" si="155"/>
        <v>17.413983999999999</v>
      </c>
      <c r="O669" s="84">
        <v>10.88</v>
      </c>
      <c r="P669" s="84">
        <f t="shared" si="156"/>
        <v>12.9472</v>
      </c>
      <c r="Q669" s="84"/>
      <c r="R669" s="84">
        <f t="shared" si="120"/>
        <v>0</v>
      </c>
      <c r="S669" s="86">
        <v>700000</v>
      </c>
      <c r="T669" s="87">
        <f t="shared" si="157"/>
        <v>833000</v>
      </c>
      <c r="U669" s="87">
        <v>700000</v>
      </c>
      <c r="V669" s="87">
        <f t="shared" si="158"/>
        <v>833000</v>
      </c>
      <c r="W669" s="87">
        <v>700000</v>
      </c>
      <c r="X669" s="87">
        <f t="shared" si="159"/>
        <v>833000</v>
      </c>
      <c r="Y669" s="88">
        <v>700000</v>
      </c>
      <c r="Z669" s="87">
        <f t="shared" si="168"/>
        <v>833000</v>
      </c>
      <c r="AA669" s="87">
        <v>700000</v>
      </c>
      <c r="AB669" s="87">
        <f t="shared" si="160"/>
        <v>833000</v>
      </c>
      <c r="AC669" s="87">
        <v>700000</v>
      </c>
      <c r="AD669" s="87">
        <f t="shared" si="161"/>
        <v>833000</v>
      </c>
      <c r="AE669" s="89">
        <v>770000</v>
      </c>
      <c r="AF669" s="90">
        <f t="shared" si="162"/>
        <v>916300</v>
      </c>
      <c r="AG669" s="90">
        <v>770000</v>
      </c>
      <c r="AH669" s="90">
        <f t="shared" si="163"/>
        <v>916300</v>
      </c>
      <c r="AI669" s="90">
        <v>770000</v>
      </c>
      <c r="AJ669" s="90">
        <f t="shared" si="164"/>
        <v>916300</v>
      </c>
      <c r="AK669" s="90">
        <v>770000</v>
      </c>
      <c r="AL669" s="90">
        <f t="shared" si="165"/>
        <v>916300</v>
      </c>
      <c r="AM669" s="90">
        <v>770000</v>
      </c>
      <c r="AN669" s="90">
        <f t="shared" si="166"/>
        <v>916300</v>
      </c>
      <c r="AO669" s="90">
        <v>770000</v>
      </c>
      <c r="AP669" s="91">
        <f t="shared" si="167"/>
        <v>916300</v>
      </c>
      <c r="AQ669" s="92">
        <f t="shared" si="121"/>
        <v>728937.07125857368</v>
      </c>
      <c r="AR669" s="93">
        <f t="shared" si="122"/>
        <v>867435.11479770264</v>
      </c>
      <c r="AS669" s="94">
        <f t="shared" si="123"/>
        <v>728937.07125857368</v>
      </c>
      <c r="AT669" s="94">
        <f t="shared" si="124"/>
        <v>867435.11479770264</v>
      </c>
      <c r="AU669" s="94">
        <f t="shared" si="125"/>
        <v>490000.30463999999</v>
      </c>
      <c r="AV669" s="94">
        <f t="shared" si="126"/>
        <v>583100.36252159998</v>
      </c>
      <c r="AW669" s="94">
        <f t="shared" si="127"/>
        <v>490004.87786666659</v>
      </c>
      <c r="AX669" s="94">
        <f t="shared" si="128"/>
        <v>583105.80466133321</v>
      </c>
      <c r="AY669" s="94">
        <f t="shared" si="129"/>
        <v>490003.62666666665</v>
      </c>
      <c r="AZ669" s="94">
        <f t="shared" si="130"/>
        <v>583104.31573333323</v>
      </c>
      <c r="BA669" s="94">
        <f t="shared" si="131"/>
        <v>735000</v>
      </c>
      <c r="BB669" s="95">
        <f t="shared" si="132"/>
        <v>874650</v>
      </c>
      <c r="BC669" s="23"/>
      <c r="BD669" s="96">
        <f t="shared" si="133"/>
        <v>727742</v>
      </c>
      <c r="BE669" s="96">
        <f t="shared" si="134"/>
        <v>727742</v>
      </c>
      <c r="BF669" s="96">
        <f t="shared" si="135"/>
        <v>3</v>
      </c>
      <c r="BG669" s="96">
        <f t="shared" si="136"/>
        <v>44</v>
      </c>
      <c r="BH669" s="96">
        <f t="shared" si="137"/>
        <v>33</v>
      </c>
      <c r="BI669" s="96">
        <f t="shared" si="138"/>
        <v>733333</v>
      </c>
      <c r="BJ669" s="97">
        <f t="shared" si="139"/>
        <v>728937</v>
      </c>
      <c r="BK669" s="96">
        <f t="shared" si="140"/>
        <v>728937</v>
      </c>
      <c r="BL669" s="96">
        <f t="shared" si="141"/>
        <v>490000</v>
      </c>
      <c r="BM669" s="96">
        <f t="shared" si="142"/>
        <v>490005</v>
      </c>
      <c r="BN669" s="96">
        <f t="shared" si="143"/>
        <v>490004</v>
      </c>
      <c r="BO669" s="96">
        <f t="shared" si="144"/>
        <v>735000</v>
      </c>
      <c r="BP669" s="97">
        <f t="shared" si="145"/>
        <v>728937</v>
      </c>
      <c r="BQ669" s="96">
        <f t="shared" si="146"/>
        <v>728937</v>
      </c>
      <c r="BR669" s="96">
        <f t="shared" si="147"/>
        <v>735000</v>
      </c>
      <c r="BS669" s="96">
        <f t="shared" si="148"/>
        <v>735000</v>
      </c>
      <c r="BT669" s="96">
        <f t="shared" si="149"/>
        <v>735000</v>
      </c>
      <c r="BU669" s="98">
        <f t="shared" si="150"/>
        <v>735000</v>
      </c>
      <c r="BV669" s="77">
        <f t="shared" si="151"/>
        <v>4397874</v>
      </c>
      <c r="BW669" s="9"/>
      <c r="BX669" s="9"/>
      <c r="BY669" s="9"/>
      <c r="BZ669" s="9"/>
      <c r="CA669" s="9"/>
      <c r="CB669" s="9"/>
      <c r="CC669" s="9"/>
      <c r="CD669" s="9"/>
      <c r="CE669" s="9"/>
      <c r="CF669" s="9"/>
      <c r="CG669" s="9"/>
      <c r="CH669" s="9"/>
      <c r="CI669" s="9"/>
      <c r="CJ669" s="9"/>
      <c r="CK669" s="9"/>
      <c r="CL669" s="9"/>
      <c r="CM669" s="9"/>
      <c r="CN669" s="9"/>
      <c r="CO669" s="9"/>
      <c r="CP669" s="9"/>
    </row>
    <row r="670" spans="1:94" ht="20.25" hidden="1" customHeight="1" x14ac:dyDescent="0.35">
      <c r="A670" s="99">
        <v>648</v>
      </c>
      <c r="B670" s="99" t="s">
        <v>21</v>
      </c>
      <c r="C670" s="80" t="s">
        <v>442</v>
      </c>
      <c r="D670" s="80" t="str">
        <f t="shared" si="119"/>
        <v>REPUESTOS|JUEGO DE LAINAS AJUSTE DIFERENCIAL</v>
      </c>
      <c r="E670" s="81" t="s">
        <v>124</v>
      </c>
      <c r="F670" s="82">
        <v>1</v>
      </c>
      <c r="G670" s="83">
        <v>139391.49657551301</v>
      </c>
      <c r="H670" s="84">
        <f t="shared" si="152"/>
        <v>165875.88092486048</v>
      </c>
      <c r="I670" s="84">
        <v>146537.06599429602</v>
      </c>
      <c r="J670" s="84">
        <f t="shared" si="153"/>
        <v>174379.10853321225</v>
      </c>
      <c r="K670" s="84">
        <v>0.91392000000000007</v>
      </c>
      <c r="L670" s="84">
        <f t="shared" si="154"/>
        <v>1.0875648</v>
      </c>
      <c r="M670" s="84">
        <v>19.203199999999999</v>
      </c>
      <c r="N670" s="84">
        <f t="shared" si="155"/>
        <v>22.851807999999998</v>
      </c>
      <c r="O670" s="84">
        <v>14.144000000000002</v>
      </c>
      <c r="P670" s="84">
        <f t="shared" si="156"/>
        <v>16.83136</v>
      </c>
      <c r="Q670" s="84"/>
      <c r="R670" s="84">
        <f t="shared" si="120"/>
        <v>0</v>
      </c>
      <c r="S670" s="127"/>
      <c r="T670" s="87">
        <f t="shared" si="157"/>
        <v>0</v>
      </c>
      <c r="U670" s="128"/>
      <c r="V670" s="87">
        <f t="shared" si="158"/>
        <v>0</v>
      </c>
      <c r="W670" s="128"/>
      <c r="X670" s="87">
        <f t="shared" si="159"/>
        <v>0</v>
      </c>
      <c r="Y670" s="88">
        <v>350000</v>
      </c>
      <c r="Z670" s="87">
        <f t="shared" si="168"/>
        <v>416500</v>
      </c>
      <c r="AA670" s="87">
        <v>356000</v>
      </c>
      <c r="AB670" s="87">
        <f t="shared" si="160"/>
        <v>423640</v>
      </c>
      <c r="AC670" s="87">
        <v>1500000</v>
      </c>
      <c r="AD670" s="87">
        <f t="shared" si="161"/>
        <v>1785000</v>
      </c>
      <c r="AE670" s="89"/>
      <c r="AF670" s="90">
        <f t="shared" si="162"/>
        <v>0</v>
      </c>
      <c r="AG670" s="90"/>
      <c r="AH670" s="90">
        <f t="shared" si="163"/>
        <v>0</v>
      </c>
      <c r="AI670" s="90"/>
      <c r="AJ670" s="90">
        <f t="shared" si="164"/>
        <v>0</v>
      </c>
      <c r="AK670" s="90">
        <v>385000</v>
      </c>
      <c r="AL670" s="90">
        <f t="shared" si="165"/>
        <v>458150</v>
      </c>
      <c r="AM670" s="90">
        <v>391600</v>
      </c>
      <c r="AN670" s="90">
        <f t="shared" si="166"/>
        <v>466004</v>
      </c>
      <c r="AO670" s="90">
        <v>1650000</v>
      </c>
      <c r="AP670" s="91">
        <f t="shared" si="167"/>
        <v>1963500</v>
      </c>
      <c r="AQ670" s="92">
        <f t="shared" si="121"/>
        <v>139391.49657551301</v>
      </c>
      <c r="AR670" s="93">
        <f t="shared" si="122"/>
        <v>165875.88092486048</v>
      </c>
      <c r="AS670" s="94">
        <f t="shared" si="123"/>
        <v>146537.06599429602</v>
      </c>
      <c r="AT670" s="94">
        <f t="shared" si="124"/>
        <v>174379.10853321225</v>
      </c>
      <c r="AU670" s="94">
        <f t="shared" si="125"/>
        <v>0.91392000000000007</v>
      </c>
      <c r="AV670" s="94">
        <f t="shared" si="126"/>
        <v>1.0875648</v>
      </c>
      <c r="AW670" s="94">
        <f t="shared" si="127"/>
        <v>245006.40106666667</v>
      </c>
      <c r="AX670" s="94">
        <f t="shared" si="128"/>
        <v>291557.61726933334</v>
      </c>
      <c r="AY670" s="94">
        <f t="shared" si="129"/>
        <v>249204.71466666667</v>
      </c>
      <c r="AZ670" s="94">
        <f t="shared" si="130"/>
        <v>296553.6104533333</v>
      </c>
      <c r="BA670" s="94">
        <f t="shared" si="131"/>
        <v>1575000</v>
      </c>
      <c r="BB670" s="95">
        <f t="shared" si="132"/>
        <v>1874250</v>
      </c>
      <c r="BC670" s="23"/>
      <c r="BD670" s="96">
        <f t="shared" si="133"/>
        <v>139391</v>
      </c>
      <c r="BE670" s="96">
        <f t="shared" si="134"/>
        <v>146537</v>
      </c>
      <c r="BF670" s="96">
        <f t="shared" si="135"/>
        <v>1</v>
      </c>
      <c r="BG670" s="96">
        <f t="shared" si="136"/>
        <v>58</v>
      </c>
      <c r="BH670" s="96">
        <f t="shared" si="137"/>
        <v>42</v>
      </c>
      <c r="BI670" s="96">
        <f t="shared" si="138"/>
        <v>1571429</v>
      </c>
      <c r="BJ670" s="97">
        <f t="shared" si="139"/>
        <v>139391</v>
      </c>
      <c r="BK670" s="96">
        <f t="shared" si="140"/>
        <v>146537</v>
      </c>
      <c r="BL670" s="96">
        <f t="shared" si="141"/>
        <v>1</v>
      </c>
      <c r="BM670" s="96">
        <f t="shared" si="142"/>
        <v>245006</v>
      </c>
      <c r="BN670" s="96">
        <f t="shared" si="143"/>
        <v>249205</v>
      </c>
      <c r="BO670" s="96">
        <f t="shared" si="144"/>
        <v>1575000</v>
      </c>
      <c r="BP670" s="97">
        <f t="shared" si="145"/>
        <v>0</v>
      </c>
      <c r="BQ670" s="96">
        <f t="shared" si="146"/>
        <v>0</v>
      </c>
      <c r="BR670" s="96">
        <f t="shared" si="147"/>
        <v>0</v>
      </c>
      <c r="BS670" s="96">
        <f t="shared" si="148"/>
        <v>367500</v>
      </c>
      <c r="BT670" s="96">
        <f t="shared" si="149"/>
        <v>373800</v>
      </c>
      <c r="BU670" s="98">
        <f t="shared" si="150"/>
        <v>1575000</v>
      </c>
      <c r="BV670" s="77">
        <f t="shared" si="151"/>
        <v>2316300</v>
      </c>
      <c r="BW670" s="9"/>
      <c r="BX670" s="9"/>
      <c r="BY670" s="9"/>
      <c r="BZ670" s="9"/>
      <c r="CA670" s="9"/>
      <c r="CB670" s="9"/>
      <c r="CC670" s="9"/>
      <c r="CD670" s="9"/>
      <c r="CE670" s="9"/>
      <c r="CF670" s="9"/>
      <c r="CG670" s="9"/>
      <c r="CH670" s="9"/>
      <c r="CI670" s="9"/>
      <c r="CJ670" s="9"/>
      <c r="CK670" s="9"/>
      <c r="CL670" s="9"/>
      <c r="CM670" s="9"/>
      <c r="CN670" s="9"/>
      <c r="CO670" s="9"/>
      <c r="CP670" s="9"/>
    </row>
    <row r="671" spans="1:94" ht="20.25" hidden="1" customHeight="1" x14ac:dyDescent="0.35">
      <c r="A671" s="79">
        <v>649</v>
      </c>
      <c r="B671" s="79" t="s">
        <v>35</v>
      </c>
      <c r="C671" s="80" t="s">
        <v>443</v>
      </c>
      <c r="D671" s="80" t="str">
        <f t="shared" si="119"/>
        <v>MANO DE OBRA|JUEGO JUNTAS EJE CARDANISO</v>
      </c>
      <c r="E671" s="81" t="s">
        <v>10</v>
      </c>
      <c r="F671" s="82">
        <v>1</v>
      </c>
      <c r="G671" s="83">
        <v>358406.07486925798</v>
      </c>
      <c r="H671" s="84">
        <f t="shared" si="152"/>
        <v>426503.22909441695</v>
      </c>
      <c r="I671" s="84">
        <v>358406.07486925798</v>
      </c>
      <c r="J671" s="84">
        <f t="shared" si="153"/>
        <v>426503.22909441695</v>
      </c>
      <c r="K671" s="84">
        <v>0.91392000000000007</v>
      </c>
      <c r="L671" s="84">
        <f t="shared" si="154"/>
        <v>1.0875648</v>
      </c>
      <c r="M671" s="84">
        <v>14.633599999999999</v>
      </c>
      <c r="N671" s="84">
        <f t="shared" si="155"/>
        <v>17.413983999999999</v>
      </c>
      <c r="O671" s="84">
        <v>10.88</v>
      </c>
      <c r="P671" s="84">
        <f t="shared" si="156"/>
        <v>12.9472</v>
      </c>
      <c r="Q671" s="84"/>
      <c r="R671" s="84">
        <f t="shared" si="120"/>
        <v>0</v>
      </c>
      <c r="S671" s="86">
        <v>262500</v>
      </c>
      <c r="T671" s="87">
        <f t="shared" si="157"/>
        <v>312375</v>
      </c>
      <c r="U671" s="87">
        <v>262500</v>
      </c>
      <c r="V671" s="87">
        <f t="shared" si="158"/>
        <v>312375</v>
      </c>
      <c r="W671" s="128"/>
      <c r="X671" s="87">
        <f t="shared" si="159"/>
        <v>0</v>
      </c>
      <c r="Y671" s="88">
        <v>262500</v>
      </c>
      <c r="Z671" s="87">
        <f t="shared" si="168"/>
        <v>312375</v>
      </c>
      <c r="AA671" s="87">
        <v>262500</v>
      </c>
      <c r="AB671" s="87">
        <f t="shared" si="160"/>
        <v>312375</v>
      </c>
      <c r="AC671" s="87">
        <v>262500</v>
      </c>
      <c r="AD671" s="87">
        <f t="shared" si="161"/>
        <v>312375</v>
      </c>
      <c r="AE671" s="89">
        <v>288800</v>
      </c>
      <c r="AF671" s="90">
        <f t="shared" si="162"/>
        <v>343672</v>
      </c>
      <c r="AG671" s="90">
        <v>288800</v>
      </c>
      <c r="AH671" s="90">
        <f t="shared" si="163"/>
        <v>343672</v>
      </c>
      <c r="AI671" s="90"/>
      <c r="AJ671" s="90">
        <f t="shared" si="164"/>
        <v>0</v>
      </c>
      <c r="AK671" s="90">
        <v>288800</v>
      </c>
      <c r="AL671" s="90">
        <f t="shared" si="165"/>
        <v>343672</v>
      </c>
      <c r="AM671" s="90">
        <v>288800</v>
      </c>
      <c r="AN671" s="90">
        <f t="shared" si="166"/>
        <v>343672</v>
      </c>
      <c r="AO671" s="90">
        <v>288800</v>
      </c>
      <c r="AP671" s="91">
        <f t="shared" si="167"/>
        <v>343672</v>
      </c>
      <c r="AQ671" s="92">
        <f t="shared" si="121"/>
        <v>303235.35828975268</v>
      </c>
      <c r="AR671" s="93">
        <f t="shared" si="122"/>
        <v>360850.07636480569</v>
      </c>
      <c r="AS671" s="94">
        <f t="shared" si="123"/>
        <v>303235.35828975268</v>
      </c>
      <c r="AT671" s="94">
        <f t="shared" si="124"/>
        <v>360850.07636480569</v>
      </c>
      <c r="AU671" s="94">
        <f t="shared" si="125"/>
        <v>0.91392000000000007</v>
      </c>
      <c r="AV671" s="94">
        <f t="shared" si="126"/>
        <v>1.0875648</v>
      </c>
      <c r="AW671" s="94">
        <f t="shared" si="127"/>
        <v>183771.54453333336</v>
      </c>
      <c r="AX671" s="94">
        <f t="shared" si="128"/>
        <v>218688.1379946667</v>
      </c>
      <c r="AY671" s="94">
        <f t="shared" si="129"/>
        <v>183770.29333333333</v>
      </c>
      <c r="AZ671" s="94">
        <f t="shared" si="130"/>
        <v>218686.64906666667</v>
      </c>
      <c r="BA671" s="94">
        <f t="shared" si="131"/>
        <v>275650</v>
      </c>
      <c r="BB671" s="95">
        <f t="shared" si="132"/>
        <v>328023.5</v>
      </c>
      <c r="BC671" s="23"/>
      <c r="BD671" s="96">
        <f t="shared" si="133"/>
        <v>298144</v>
      </c>
      <c r="BE671" s="96">
        <f t="shared" si="134"/>
        <v>298144</v>
      </c>
      <c r="BF671" s="96">
        <f t="shared" si="135"/>
        <v>1</v>
      </c>
      <c r="BG671" s="96">
        <f t="shared" si="136"/>
        <v>44</v>
      </c>
      <c r="BH671" s="96">
        <f t="shared" si="137"/>
        <v>33</v>
      </c>
      <c r="BI671" s="96">
        <f t="shared" si="138"/>
        <v>275023</v>
      </c>
      <c r="BJ671" s="97">
        <f t="shared" si="139"/>
        <v>303235</v>
      </c>
      <c r="BK671" s="96">
        <f t="shared" si="140"/>
        <v>303235</v>
      </c>
      <c r="BL671" s="96">
        <f t="shared" si="141"/>
        <v>1</v>
      </c>
      <c r="BM671" s="96">
        <f t="shared" si="142"/>
        <v>183772</v>
      </c>
      <c r="BN671" s="96">
        <f t="shared" si="143"/>
        <v>183770</v>
      </c>
      <c r="BO671" s="96">
        <f t="shared" si="144"/>
        <v>275650</v>
      </c>
      <c r="BP671" s="97">
        <f t="shared" si="145"/>
        <v>303235</v>
      </c>
      <c r="BQ671" s="96">
        <f t="shared" si="146"/>
        <v>303235</v>
      </c>
      <c r="BR671" s="96">
        <f t="shared" si="147"/>
        <v>0</v>
      </c>
      <c r="BS671" s="96">
        <f t="shared" si="148"/>
        <v>275650</v>
      </c>
      <c r="BT671" s="96">
        <f t="shared" si="149"/>
        <v>275650</v>
      </c>
      <c r="BU671" s="98">
        <f t="shared" si="150"/>
        <v>275650</v>
      </c>
      <c r="BV671" s="77">
        <f t="shared" si="151"/>
        <v>1433420</v>
      </c>
      <c r="BW671" s="9"/>
      <c r="BX671" s="9"/>
      <c r="BY671" s="9"/>
      <c r="BZ671" s="9"/>
      <c r="CA671" s="9"/>
      <c r="CB671" s="9"/>
      <c r="CC671" s="9"/>
      <c r="CD671" s="9"/>
      <c r="CE671" s="9"/>
      <c r="CF671" s="9"/>
      <c r="CG671" s="9"/>
      <c r="CH671" s="9"/>
      <c r="CI671" s="9"/>
      <c r="CJ671" s="9"/>
      <c r="CK671" s="9"/>
      <c r="CL671" s="9"/>
      <c r="CM671" s="9"/>
      <c r="CN671" s="9"/>
      <c r="CO671" s="9"/>
      <c r="CP671" s="9"/>
    </row>
    <row r="672" spans="1:94" ht="20.25" hidden="1" customHeight="1" x14ac:dyDescent="0.35">
      <c r="A672" s="99">
        <v>650</v>
      </c>
      <c r="B672" s="99" t="s">
        <v>21</v>
      </c>
      <c r="C672" s="80" t="s">
        <v>443</v>
      </c>
      <c r="D672" s="80" t="str">
        <f t="shared" si="119"/>
        <v>REPUESTOS|JUEGO JUNTAS EJE CARDANISO</v>
      </c>
      <c r="E672" s="81" t="s">
        <v>124</v>
      </c>
      <c r="F672" s="82">
        <v>1</v>
      </c>
      <c r="G672" s="83">
        <v>209836.92353374697</v>
      </c>
      <c r="H672" s="84">
        <f t="shared" si="152"/>
        <v>249705.9390051589</v>
      </c>
      <c r="I672" s="84">
        <v>260061.55700827998</v>
      </c>
      <c r="J672" s="84">
        <f t="shared" si="153"/>
        <v>309473.25283985317</v>
      </c>
      <c r="K672" s="84">
        <v>0.91392000000000007</v>
      </c>
      <c r="L672" s="84">
        <f t="shared" si="154"/>
        <v>1.0875648</v>
      </c>
      <c r="M672" s="84">
        <v>18.289280000000002</v>
      </c>
      <c r="N672" s="84">
        <f t="shared" si="155"/>
        <v>21.764243199999999</v>
      </c>
      <c r="O672" s="84">
        <v>14.144000000000002</v>
      </c>
      <c r="P672" s="84">
        <f t="shared" si="156"/>
        <v>16.83136</v>
      </c>
      <c r="Q672" s="84"/>
      <c r="R672" s="84">
        <f t="shared" si="120"/>
        <v>0</v>
      </c>
      <c r="S672" s="127"/>
      <c r="T672" s="87">
        <f t="shared" si="157"/>
        <v>0</v>
      </c>
      <c r="U672" s="128"/>
      <c r="V672" s="87">
        <f t="shared" si="158"/>
        <v>0</v>
      </c>
      <c r="W672" s="128"/>
      <c r="X672" s="87">
        <f t="shared" si="159"/>
        <v>0</v>
      </c>
      <c r="Y672" s="88">
        <v>350000</v>
      </c>
      <c r="Z672" s="87">
        <f t="shared" si="168"/>
        <v>416500</v>
      </c>
      <c r="AA672" s="87">
        <v>289000</v>
      </c>
      <c r="AB672" s="87">
        <f t="shared" si="160"/>
        <v>343910</v>
      </c>
      <c r="AC672" s="87">
        <v>3000000</v>
      </c>
      <c r="AD672" s="87">
        <f t="shared" si="161"/>
        <v>3570000</v>
      </c>
      <c r="AE672" s="89"/>
      <c r="AF672" s="90">
        <f t="shared" si="162"/>
        <v>0</v>
      </c>
      <c r="AG672" s="90"/>
      <c r="AH672" s="90">
        <f t="shared" si="163"/>
        <v>0</v>
      </c>
      <c r="AI672" s="90"/>
      <c r="AJ672" s="90">
        <f t="shared" si="164"/>
        <v>0</v>
      </c>
      <c r="AK672" s="90">
        <v>385000</v>
      </c>
      <c r="AL672" s="90">
        <f t="shared" si="165"/>
        <v>458150</v>
      </c>
      <c r="AM672" s="90">
        <v>317900</v>
      </c>
      <c r="AN672" s="90">
        <f t="shared" si="166"/>
        <v>378301</v>
      </c>
      <c r="AO672" s="90">
        <v>3300000</v>
      </c>
      <c r="AP672" s="91">
        <f t="shared" si="167"/>
        <v>3927000</v>
      </c>
      <c r="AQ672" s="92">
        <f t="shared" si="121"/>
        <v>209836.92353374697</v>
      </c>
      <c r="AR672" s="93">
        <f t="shared" si="122"/>
        <v>249705.9390051589</v>
      </c>
      <c r="AS672" s="94">
        <f t="shared" si="123"/>
        <v>260061.55700827998</v>
      </c>
      <c r="AT672" s="94">
        <f t="shared" si="124"/>
        <v>309473.25283985317</v>
      </c>
      <c r="AU672" s="94">
        <f t="shared" si="125"/>
        <v>0.91392000000000007</v>
      </c>
      <c r="AV672" s="94">
        <f t="shared" si="126"/>
        <v>1.0875648</v>
      </c>
      <c r="AW672" s="94">
        <f t="shared" si="127"/>
        <v>245006.09642666669</v>
      </c>
      <c r="AX672" s="94">
        <f t="shared" si="128"/>
        <v>291557.25474773336</v>
      </c>
      <c r="AY672" s="94">
        <f t="shared" si="129"/>
        <v>202304.71466666667</v>
      </c>
      <c r="AZ672" s="94">
        <f t="shared" si="130"/>
        <v>240742.61045333333</v>
      </c>
      <c r="BA672" s="94">
        <f t="shared" si="131"/>
        <v>3150000</v>
      </c>
      <c r="BB672" s="95">
        <f t="shared" si="132"/>
        <v>3748500</v>
      </c>
      <c r="BC672" s="23"/>
      <c r="BD672" s="96">
        <f t="shared" si="133"/>
        <v>209837</v>
      </c>
      <c r="BE672" s="96">
        <f t="shared" si="134"/>
        <v>260062</v>
      </c>
      <c r="BF672" s="96">
        <f t="shared" si="135"/>
        <v>1</v>
      </c>
      <c r="BG672" s="96">
        <f t="shared" si="136"/>
        <v>55</v>
      </c>
      <c r="BH672" s="96">
        <f t="shared" si="137"/>
        <v>42</v>
      </c>
      <c r="BI672" s="96">
        <f t="shared" si="138"/>
        <v>3142857</v>
      </c>
      <c r="BJ672" s="97">
        <f t="shared" si="139"/>
        <v>209837</v>
      </c>
      <c r="BK672" s="96">
        <f t="shared" si="140"/>
        <v>260062</v>
      </c>
      <c r="BL672" s="96">
        <f t="shared" si="141"/>
        <v>1</v>
      </c>
      <c r="BM672" s="96">
        <f t="shared" si="142"/>
        <v>245006</v>
      </c>
      <c r="BN672" s="96">
        <f t="shared" si="143"/>
        <v>202305</v>
      </c>
      <c r="BO672" s="96">
        <f t="shared" si="144"/>
        <v>3150000</v>
      </c>
      <c r="BP672" s="97">
        <f t="shared" si="145"/>
        <v>0</v>
      </c>
      <c r="BQ672" s="96">
        <f t="shared" si="146"/>
        <v>0</v>
      </c>
      <c r="BR672" s="96">
        <f t="shared" si="147"/>
        <v>0</v>
      </c>
      <c r="BS672" s="96">
        <f t="shared" si="148"/>
        <v>367500</v>
      </c>
      <c r="BT672" s="96">
        <f t="shared" si="149"/>
        <v>303450</v>
      </c>
      <c r="BU672" s="98">
        <f t="shared" si="150"/>
        <v>3150000</v>
      </c>
      <c r="BV672" s="77">
        <f t="shared" si="151"/>
        <v>3820950</v>
      </c>
      <c r="BW672" s="9"/>
      <c r="BX672" s="9"/>
      <c r="BY672" s="9"/>
      <c r="BZ672" s="9"/>
      <c r="CA672" s="9"/>
      <c r="CB672" s="9"/>
      <c r="CC672" s="9"/>
      <c r="CD672" s="9"/>
      <c r="CE672" s="9"/>
      <c r="CF672" s="9"/>
      <c r="CG672" s="9"/>
      <c r="CH672" s="9"/>
      <c r="CI672" s="9"/>
      <c r="CJ672" s="9"/>
      <c r="CK672" s="9"/>
      <c r="CL672" s="9"/>
      <c r="CM672" s="9"/>
      <c r="CN672" s="9"/>
      <c r="CO672" s="9"/>
      <c r="CP672" s="9"/>
    </row>
    <row r="673" spans="1:94" ht="20.25" hidden="1" customHeight="1" x14ac:dyDescent="0.35">
      <c r="A673" s="79">
        <v>651</v>
      </c>
      <c r="B673" s="79" t="s">
        <v>35</v>
      </c>
      <c r="C673" s="80" t="s">
        <v>444</v>
      </c>
      <c r="D673" s="80" t="str">
        <f t="shared" si="119"/>
        <v>MANO DE OBRA|JUNTA CUERPO DEL ACELERADOR</v>
      </c>
      <c r="E673" s="81" t="s">
        <v>10</v>
      </c>
      <c r="F673" s="82">
        <v>1</v>
      </c>
      <c r="G673" s="83">
        <v>44800.299635755</v>
      </c>
      <c r="H673" s="84">
        <f t="shared" si="152"/>
        <v>53312.356566548449</v>
      </c>
      <c r="I673" s="84">
        <v>44800.299635755</v>
      </c>
      <c r="J673" s="84">
        <f t="shared" si="153"/>
        <v>53312.356566548449</v>
      </c>
      <c r="K673" s="84">
        <v>0.91392000000000007</v>
      </c>
      <c r="L673" s="84">
        <f t="shared" si="154"/>
        <v>1.0875648</v>
      </c>
      <c r="M673" s="84">
        <v>14.633599999999999</v>
      </c>
      <c r="N673" s="84">
        <f t="shared" si="155"/>
        <v>17.413983999999999</v>
      </c>
      <c r="O673" s="84">
        <v>10.88</v>
      </c>
      <c r="P673" s="84">
        <f t="shared" si="156"/>
        <v>12.9472</v>
      </c>
      <c r="Q673" s="84"/>
      <c r="R673" s="84">
        <f t="shared" si="120"/>
        <v>0</v>
      </c>
      <c r="S673" s="86">
        <v>132000</v>
      </c>
      <c r="T673" s="87">
        <f t="shared" si="157"/>
        <v>157080</v>
      </c>
      <c r="U673" s="87">
        <v>132000</v>
      </c>
      <c r="V673" s="87">
        <f t="shared" si="158"/>
        <v>157080</v>
      </c>
      <c r="W673" s="87">
        <v>132000</v>
      </c>
      <c r="X673" s="87">
        <f t="shared" si="159"/>
        <v>157080</v>
      </c>
      <c r="Y673" s="88">
        <v>132000</v>
      </c>
      <c r="Z673" s="87">
        <f t="shared" si="168"/>
        <v>157080</v>
      </c>
      <c r="AA673" s="87">
        <v>132000</v>
      </c>
      <c r="AB673" s="87">
        <f t="shared" si="160"/>
        <v>157080</v>
      </c>
      <c r="AC673" s="87">
        <v>132000</v>
      </c>
      <c r="AD673" s="87">
        <f t="shared" si="161"/>
        <v>157080</v>
      </c>
      <c r="AE673" s="89">
        <v>145200</v>
      </c>
      <c r="AF673" s="90">
        <f t="shared" si="162"/>
        <v>172788</v>
      </c>
      <c r="AG673" s="90">
        <v>145200</v>
      </c>
      <c r="AH673" s="90">
        <f t="shared" si="163"/>
        <v>172788</v>
      </c>
      <c r="AI673" s="90">
        <v>145200</v>
      </c>
      <c r="AJ673" s="90">
        <f t="shared" si="164"/>
        <v>172788</v>
      </c>
      <c r="AK673" s="90">
        <v>145200</v>
      </c>
      <c r="AL673" s="90">
        <f t="shared" si="165"/>
        <v>172788</v>
      </c>
      <c r="AM673" s="90">
        <v>145200</v>
      </c>
      <c r="AN673" s="90">
        <f t="shared" si="166"/>
        <v>172788</v>
      </c>
      <c r="AO673" s="90">
        <v>145200</v>
      </c>
      <c r="AP673" s="91">
        <f t="shared" si="167"/>
        <v>172788</v>
      </c>
      <c r="AQ673" s="92">
        <f t="shared" si="121"/>
        <v>107333.43321191834</v>
      </c>
      <c r="AR673" s="93">
        <f t="shared" si="122"/>
        <v>127726.78552218282</v>
      </c>
      <c r="AS673" s="94">
        <f t="shared" si="123"/>
        <v>107333.43321191834</v>
      </c>
      <c r="AT673" s="94">
        <f t="shared" si="124"/>
        <v>127726.78552218282</v>
      </c>
      <c r="AU673" s="94">
        <f t="shared" si="125"/>
        <v>92400.304639999988</v>
      </c>
      <c r="AV673" s="94">
        <f t="shared" si="126"/>
        <v>109956.36252159998</v>
      </c>
      <c r="AW673" s="94">
        <f t="shared" si="127"/>
        <v>92404.877866666662</v>
      </c>
      <c r="AX673" s="94">
        <f t="shared" si="128"/>
        <v>109961.80466133333</v>
      </c>
      <c r="AY673" s="94">
        <f t="shared" si="129"/>
        <v>92403.626666666663</v>
      </c>
      <c r="AZ673" s="94">
        <f t="shared" si="130"/>
        <v>109960.31573333332</v>
      </c>
      <c r="BA673" s="94">
        <f t="shared" si="131"/>
        <v>138600</v>
      </c>
      <c r="BB673" s="95">
        <f t="shared" si="132"/>
        <v>164934</v>
      </c>
      <c r="BC673" s="23"/>
      <c r="BD673" s="96">
        <f t="shared" si="133"/>
        <v>81557</v>
      </c>
      <c r="BE673" s="96">
        <f t="shared" si="134"/>
        <v>81557</v>
      </c>
      <c r="BF673" s="96">
        <f t="shared" si="135"/>
        <v>3</v>
      </c>
      <c r="BG673" s="96">
        <f t="shared" si="136"/>
        <v>44</v>
      </c>
      <c r="BH673" s="96">
        <f t="shared" si="137"/>
        <v>33</v>
      </c>
      <c r="BI673" s="96">
        <f t="shared" si="138"/>
        <v>138286</v>
      </c>
      <c r="BJ673" s="97">
        <f t="shared" si="139"/>
        <v>107333</v>
      </c>
      <c r="BK673" s="96">
        <f t="shared" si="140"/>
        <v>107333</v>
      </c>
      <c r="BL673" s="96">
        <f t="shared" si="141"/>
        <v>92400</v>
      </c>
      <c r="BM673" s="96">
        <f t="shared" si="142"/>
        <v>92405</v>
      </c>
      <c r="BN673" s="96">
        <f t="shared" si="143"/>
        <v>92404</v>
      </c>
      <c r="BO673" s="96">
        <f t="shared" si="144"/>
        <v>138600</v>
      </c>
      <c r="BP673" s="97">
        <f t="shared" si="145"/>
        <v>138600</v>
      </c>
      <c r="BQ673" s="96">
        <f t="shared" si="146"/>
        <v>138600</v>
      </c>
      <c r="BR673" s="96">
        <f t="shared" si="147"/>
        <v>138600</v>
      </c>
      <c r="BS673" s="96">
        <f t="shared" si="148"/>
        <v>138600</v>
      </c>
      <c r="BT673" s="96">
        <f t="shared" si="149"/>
        <v>138600</v>
      </c>
      <c r="BU673" s="98">
        <f t="shared" si="150"/>
        <v>138600</v>
      </c>
      <c r="BV673" s="77">
        <f t="shared" si="151"/>
        <v>831600</v>
      </c>
      <c r="BW673" s="9"/>
      <c r="BX673" s="9"/>
      <c r="BY673" s="9"/>
      <c r="BZ673" s="9"/>
      <c r="CA673" s="9"/>
      <c r="CB673" s="9"/>
      <c r="CC673" s="9"/>
      <c r="CD673" s="9"/>
      <c r="CE673" s="9"/>
      <c r="CF673" s="9"/>
      <c r="CG673" s="9"/>
      <c r="CH673" s="9"/>
      <c r="CI673" s="9"/>
      <c r="CJ673" s="9"/>
      <c r="CK673" s="9"/>
      <c r="CL673" s="9"/>
      <c r="CM673" s="9"/>
      <c r="CN673" s="9"/>
      <c r="CO673" s="9"/>
      <c r="CP673" s="9"/>
    </row>
    <row r="674" spans="1:94" ht="20.25" hidden="1" customHeight="1" x14ac:dyDescent="0.35">
      <c r="A674" s="99">
        <v>652</v>
      </c>
      <c r="B674" s="99" t="s">
        <v>21</v>
      </c>
      <c r="C674" s="80" t="s">
        <v>444</v>
      </c>
      <c r="D674" s="80" t="str">
        <f t="shared" si="119"/>
        <v>REPUESTOS|JUNTA CUERPO DEL ACELERADOR</v>
      </c>
      <c r="E674" s="81" t="s">
        <v>84</v>
      </c>
      <c r="F674" s="82">
        <v>1</v>
      </c>
      <c r="G674" s="83">
        <v>169483.14088784298</v>
      </c>
      <c r="H674" s="84">
        <f t="shared" si="152"/>
        <v>201684.93765653315</v>
      </c>
      <c r="I674" s="84">
        <v>242407.00833856399</v>
      </c>
      <c r="J674" s="84">
        <f t="shared" si="153"/>
        <v>288464.33992289111</v>
      </c>
      <c r="K674" s="84">
        <v>55413.02592</v>
      </c>
      <c r="L674" s="84">
        <f t="shared" si="154"/>
        <v>65941.500844800001</v>
      </c>
      <c r="M674" s="84">
        <v>18.289280000000002</v>
      </c>
      <c r="N674" s="84">
        <f t="shared" si="155"/>
        <v>21.764243199999999</v>
      </c>
      <c r="O674" s="84">
        <v>14.144000000000002</v>
      </c>
      <c r="P674" s="84">
        <f t="shared" si="156"/>
        <v>16.83136</v>
      </c>
      <c r="Q674" s="84"/>
      <c r="R674" s="84">
        <f t="shared" si="120"/>
        <v>0</v>
      </c>
      <c r="S674" s="86">
        <v>98000</v>
      </c>
      <c r="T674" s="87">
        <f t="shared" si="157"/>
        <v>116620</v>
      </c>
      <c r="U674" s="87">
        <v>98000</v>
      </c>
      <c r="V674" s="87">
        <f t="shared" si="158"/>
        <v>116620</v>
      </c>
      <c r="W674" s="87">
        <v>140000</v>
      </c>
      <c r="X674" s="87">
        <f t="shared" si="159"/>
        <v>166600</v>
      </c>
      <c r="Y674" s="88">
        <v>98000</v>
      </c>
      <c r="Z674" s="87">
        <f t="shared" si="168"/>
        <v>116620</v>
      </c>
      <c r="AA674" s="87"/>
      <c r="AB674" s="87">
        <f t="shared" si="160"/>
        <v>0</v>
      </c>
      <c r="AC674" s="87">
        <v>1300000</v>
      </c>
      <c r="AD674" s="87">
        <f t="shared" si="161"/>
        <v>1547000</v>
      </c>
      <c r="AE674" s="89">
        <v>107800</v>
      </c>
      <c r="AF674" s="90">
        <f t="shared" si="162"/>
        <v>128282</v>
      </c>
      <c r="AG674" s="90">
        <v>107800</v>
      </c>
      <c r="AH674" s="90">
        <f t="shared" si="163"/>
        <v>128282</v>
      </c>
      <c r="AI674" s="90">
        <v>154000</v>
      </c>
      <c r="AJ674" s="90">
        <f t="shared" si="164"/>
        <v>183260</v>
      </c>
      <c r="AK674" s="90">
        <v>107800</v>
      </c>
      <c r="AL674" s="90">
        <f t="shared" si="165"/>
        <v>128282</v>
      </c>
      <c r="AM674" s="90"/>
      <c r="AN674" s="90">
        <f t="shared" si="166"/>
        <v>0</v>
      </c>
      <c r="AO674" s="90">
        <v>1430000</v>
      </c>
      <c r="AP674" s="91">
        <f t="shared" si="167"/>
        <v>1701700</v>
      </c>
      <c r="AQ674" s="92">
        <f t="shared" si="121"/>
        <v>125094.38029594766</v>
      </c>
      <c r="AR674" s="93">
        <f t="shared" si="122"/>
        <v>148862.3125521777</v>
      </c>
      <c r="AS674" s="94">
        <f t="shared" si="123"/>
        <v>149402.33611285465</v>
      </c>
      <c r="AT674" s="94">
        <f t="shared" si="124"/>
        <v>177788.77997429704</v>
      </c>
      <c r="AU674" s="94">
        <f t="shared" si="125"/>
        <v>116471.00864</v>
      </c>
      <c r="AV674" s="94">
        <f t="shared" si="126"/>
        <v>138600.50028159999</v>
      </c>
      <c r="AW674" s="94">
        <f t="shared" si="127"/>
        <v>68606.096426666671</v>
      </c>
      <c r="AX674" s="94">
        <f t="shared" si="128"/>
        <v>81641.254747733328</v>
      </c>
      <c r="AY674" s="94">
        <f t="shared" si="129"/>
        <v>14.144000000000002</v>
      </c>
      <c r="AZ674" s="94">
        <f t="shared" si="130"/>
        <v>16.83136</v>
      </c>
      <c r="BA674" s="94">
        <f t="shared" si="131"/>
        <v>1365000</v>
      </c>
      <c r="BB674" s="95">
        <f t="shared" si="132"/>
        <v>1624350</v>
      </c>
      <c r="BC674" s="23"/>
      <c r="BD674" s="96">
        <f t="shared" si="133"/>
        <v>118200</v>
      </c>
      <c r="BE674" s="96">
        <f t="shared" si="134"/>
        <v>127087</v>
      </c>
      <c r="BF674" s="96">
        <f t="shared" si="135"/>
        <v>94689</v>
      </c>
      <c r="BG674" s="96">
        <f t="shared" si="136"/>
        <v>55</v>
      </c>
      <c r="BH674" s="96">
        <f t="shared" si="137"/>
        <v>14</v>
      </c>
      <c r="BI674" s="96">
        <f t="shared" si="138"/>
        <v>1361905</v>
      </c>
      <c r="BJ674" s="97">
        <f t="shared" si="139"/>
        <v>125094</v>
      </c>
      <c r="BK674" s="96">
        <f t="shared" si="140"/>
        <v>149402</v>
      </c>
      <c r="BL674" s="96">
        <f t="shared" si="141"/>
        <v>116471</v>
      </c>
      <c r="BM674" s="96">
        <f t="shared" si="142"/>
        <v>68606</v>
      </c>
      <c r="BN674" s="96">
        <f t="shared" si="143"/>
        <v>14</v>
      </c>
      <c r="BO674" s="96">
        <f t="shared" si="144"/>
        <v>1365000</v>
      </c>
      <c r="BP674" s="97">
        <f t="shared" si="145"/>
        <v>102900</v>
      </c>
      <c r="BQ674" s="96">
        <f t="shared" si="146"/>
        <v>102900</v>
      </c>
      <c r="BR674" s="96">
        <f t="shared" si="147"/>
        <v>147000</v>
      </c>
      <c r="BS674" s="96">
        <f t="shared" si="148"/>
        <v>102900</v>
      </c>
      <c r="BT674" s="96">
        <f t="shared" si="149"/>
        <v>0</v>
      </c>
      <c r="BU674" s="98">
        <f t="shared" si="150"/>
        <v>1365000</v>
      </c>
      <c r="BV674" s="77">
        <f t="shared" si="151"/>
        <v>1820700</v>
      </c>
      <c r="BW674" s="9"/>
      <c r="BX674" s="9"/>
      <c r="BY674" s="9"/>
      <c r="BZ674" s="9"/>
      <c r="CA674" s="9"/>
      <c r="CB674" s="9"/>
      <c r="CC674" s="9"/>
      <c r="CD674" s="9"/>
      <c r="CE674" s="9"/>
      <c r="CF674" s="9"/>
      <c r="CG674" s="9"/>
      <c r="CH674" s="9"/>
      <c r="CI674" s="9"/>
      <c r="CJ674" s="9"/>
      <c r="CK674" s="9"/>
      <c r="CL674" s="9"/>
      <c r="CM674" s="9"/>
      <c r="CN674" s="9"/>
      <c r="CO674" s="9"/>
      <c r="CP674" s="9"/>
    </row>
    <row r="675" spans="1:94" ht="20.25" hidden="1" customHeight="1" x14ac:dyDescent="0.35">
      <c r="A675" s="79">
        <v>653</v>
      </c>
      <c r="B675" s="79" t="s">
        <v>35</v>
      </c>
      <c r="C675" s="80" t="s">
        <v>445</v>
      </c>
      <c r="D675" s="80" t="str">
        <f t="shared" si="119"/>
        <v>MANO DE OBRA|JUNTA CULATA</v>
      </c>
      <c r="E675" s="81" t="s">
        <v>10</v>
      </c>
      <c r="F675" s="82">
        <v>1</v>
      </c>
      <c r="G675" s="83">
        <v>358406.07486925798</v>
      </c>
      <c r="H675" s="84">
        <f t="shared" si="152"/>
        <v>426503.22909441695</v>
      </c>
      <c r="I675" s="84">
        <v>358406.07486925798</v>
      </c>
      <c r="J675" s="84">
        <f t="shared" si="153"/>
        <v>426503.22909441695</v>
      </c>
      <c r="K675" s="84">
        <v>749714.28544000001</v>
      </c>
      <c r="L675" s="84">
        <f t="shared" si="154"/>
        <v>892159.99967359996</v>
      </c>
      <c r="M675" s="84">
        <v>89617.374080000009</v>
      </c>
      <c r="N675" s="84">
        <f t="shared" si="155"/>
        <v>106644.67515520001</v>
      </c>
      <c r="O675" s="84">
        <v>45424</v>
      </c>
      <c r="P675" s="84">
        <f t="shared" si="156"/>
        <v>54054.559999999998</v>
      </c>
      <c r="Q675" s="84"/>
      <c r="R675" s="84">
        <f t="shared" si="120"/>
        <v>0</v>
      </c>
      <c r="S675" s="86">
        <v>1050000</v>
      </c>
      <c r="T675" s="87">
        <f t="shared" si="157"/>
        <v>1249500</v>
      </c>
      <c r="U675" s="87">
        <v>1050000</v>
      </c>
      <c r="V675" s="87">
        <f t="shared" si="158"/>
        <v>1249500</v>
      </c>
      <c r="W675" s="87">
        <v>1050000</v>
      </c>
      <c r="X675" s="87">
        <f t="shared" si="159"/>
        <v>1249500</v>
      </c>
      <c r="Y675" s="88">
        <v>1050000</v>
      </c>
      <c r="Z675" s="87">
        <f t="shared" si="168"/>
        <v>1249500</v>
      </c>
      <c r="AA675" s="87">
        <v>1050000</v>
      </c>
      <c r="AB675" s="87">
        <f t="shared" si="160"/>
        <v>1249500</v>
      </c>
      <c r="AC675" s="87">
        <v>1050000</v>
      </c>
      <c r="AD675" s="87">
        <f t="shared" si="161"/>
        <v>1249500</v>
      </c>
      <c r="AE675" s="89">
        <v>1155000</v>
      </c>
      <c r="AF675" s="90">
        <f t="shared" si="162"/>
        <v>1374450</v>
      </c>
      <c r="AG675" s="90">
        <v>1155000</v>
      </c>
      <c r="AH675" s="90">
        <f t="shared" si="163"/>
        <v>1374450</v>
      </c>
      <c r="AI675" s="90">
        <v>1155000</v>
      </c>
      <c r="AJ675" s="90">
        <f t="shared" si="164"/>
        <v>1374450</v>
      </c>
      <c r="AK675" s="90">
        <v>1155000</v>
      </c>
      <c r="AL675" s="90">
        <f t="shared" si="165"/>
        <v>1374450</v>
      </c>
      <c r="AM675" s="90">
        <v>1155000</v>
      </c>
      <c r="AN675" s="90">
        <f t="shared" si="166"/>
        <v>1374450</v>
      </c>
      <c r="AO675" s="90">
        <v>1155000</v>
      </c>
      <c r="AP675" s="91">
        <f t="shared" si="167"/>
        <v>1374450</v>
      </c>
      <c r="AQ675" s="92">
        <f t="shared" si="121"/>
        <v>854468.69162308599</v>
      </c>
      <c r="AR675" s="93">
        <f t="shared" si="122"/>
        <v>1016817.7430314723</v>
      </c>
      <c r="AS675" s="94">
        <f t="shared" si="123"/>
        <v>854468.69162308599</v>
      </c>
      <c r="AT675" s="94">
        <f t="shared" si="124"/>
        <v>1016817.7430314723</v>
      </c>
      <c r="AU675" s="94">
        <f t="shared" si="125"/>
        <v>984904.76181333326</v>
      </c>
      <c r="AV675" s="94">
        <f t="shared" si="126"/>
        <v>1172036.6665578666</v>
      </c>
      <c r="AW675" s="94">
        <f t="shared" si="127"/>
        <v>764872.45802666666</v>
      </c>
      <c r="AX675" s="94">
        <f t="shared" si="128"/>
        <v>910198.22505173332</v>
      </c>
      <c r="AY675" s="94">
        <f t="shared" si="129"/>
        <v>750141.33333333337</v>
      </c>
      <c r="AZ675" s="94">
        <f t="shared" si="130"/>
        <v>892668.18666666665</v>
      </c>
      <c r="BA675" s="94">
        <f t="shared" si="131"/>
        <v>1102500</v>
      </c>
      <c r="BB675" s="95">
        <f t="shared" si="132"/>
        <v>1311975</v>
      </c>
      <c r="BC675" s="23"/>
      <c r="BD675" s="96">
        <f t="shared" si="133"/>
        <v>650997</v>
      </c>
      <c r="BE675" s="96">
        <f t="shared" si="134"/>
        <v>650997</v>
      </c>
      <c r="BF675" s="96">
        <f t="shared" si="135"/>
        <v>951770</v>
      </c>
      <c r="BG675" s="96">
        <f t="shared" si="136"/>
        <v>231183</v>
      </c>
      <c r="BH675" s="96">
        <f t="shared" si="137"/>
        <v>125876</v>
      </c>
      <c r="BI675" s="96">
        <f t="shared" si="138"/>
        <v>1100000</v>
      </c>
      <c r="BJ675" s="97">
        <f t="shared" si="139"/>
        <v>854469</v>
      </c>
      <c r="BK675" s="96">
        <f t="shared" si="140"/>
        <v>854469</v>
      </c>
      <c r="BL675" s="96">
        <f t="shared" si="141"/>
        <v>984905</v>
      </c>
      <c r="BM675" s="96">
        <f t="shared" si="142"/>
        <v>764872</v>
      </c>
      <c r="BN675" s="96">
        <f t="shared" si="143"/>
        <v>750141</v>
      </c>
      <c r="BO675" s="96">
        <f t="shared" si="144"/>
        <v>1102500</v>
      </c>
      <c r="BP675" s="97">
        <f t="shared" si="145"/>
        <v>1102500</v>
      </c>
      <c r="BQ675" s="96">
        <f t="shared" si="146"/>
        <v>1102500</v>
      </c>
      <c r="BR675" s="96">
        <f t="shared" si="147"/>
        <v>984905</v>
      </c>
      <c r="BS675" s="96">
        <f t="shared" si="148"/>
        <v>1102500</v>
      </c>
      <c r="BT675" s="96">
        <f t="shared" si="149"/>
        <v>1102500</v>
      </c>
      <c r="BU675" s="98">
        <f t="shared" si="150"/>
        <v>1102500</v>
      </c>
      <c r="BV675" s="77">
        <f t="shared" si="151"/>
        <v>6497405</v>
      </c>
      <c r="BW675" s="9"/>
      <c r="BX675" s="9"/>
      <c r="BY675" s="9"/>
      <c r="BZ675" s="9"/>
      <c r="CA675" s="9"/>
      <c r="CB675" s="9"/>
      <c r="CC675" s="9"/>
      <c r="CD675" s="9"/>
      <c r="CE675" s="9"/>
      <c r="CF675" s="9"/>
      <c r="CG675" s="9"/>
      <c r="CH675" s="9"/>
      <c r="CI675" s="9"/>
      <c r="CJ675" s="9"/>
      <c r="CK675" s="9"/>
      <c r="CL675" s="9"/>
      <c r="CM675" s="9"/>
      <c r="CN675" s="9"/>
      <c r="CO675" s="9"/>
      <c r="CP675" s="9"/>
    </row>
    <row r="676" spans="1:94" ht="20.25" hidden="1" customHeight="1" x14ac:dyDescent="0.35">
      <c r="A676" s="99">
        <v>654</v>
      </c>
      <c r="B676" s="99" t="s">
        <v>21</v>
      </c>
      <c r="C676" s="80" t="s">
        <v>445</v>
      </c>
      <c r="D676" s="80" t="str">
        <f t="shared" si="119"/>
        <v>REPUESTOS|JUNTA CULATA</v>
      </c>
      <c r="E676" s="81" t="s">
        <v>84</v>
      </c>
      <c r="F676" s="82">
        <v>1</v>
      </c>
      <c r="G676" s="83">
        <v>272384.36608796101</v>
      </c>
      <c r="H676" s="84">
        <f t="shared" si="152"/>
        <v>324137.39564467361</v>
      </c>
      <c r="I676" s="84">
        <v>333345.63799915201</v>
      </c>
      <c r="J676" s="84">
        <f t="shared" si="153"/>
        <v>396681.30921899085</v>
      </c>
      <c r="K676" s="84">
        <v>330057.13792000007</v>
      </c>
      <c r="L676" s="84">
        <f t="shared" si="154"/>
        <v>392767.99412480008</v>
      </c>
      <c r="M676" s="84">
        <v>57324.805120000005</v>
      </c>
      <c r="N676" s="84">
        <f t="shared" si="155"/>
        <v>68216.518092800005</v>
      </c>
      <c r="O676" s="84">
        <v>27714.624000000003</v>
      </c>
      <c r="P676" s="84">
        <f t="shared" si="156"/>
        <v>32980.402560000002</v>
      </c>
      <c r="Q676" s="84"/>
      <c r="R676" s="84">
        <f t="shared" si="120"/>
        <v>0</v>
      </c>
      <c r="S676" s="86">
        <v>289000</v>
      </c>
      <c r="T676" s="87">
        <f t="shared" si="157"/>
        <v>343910</v>
      </c>
      <c r="U676" s="87">
        <v>289000</v>
      </c>
      <c r="V676" s="87">
        <f t="shared" si="158"/>
        <v>343910</v>
      </c>
      <c r="W676" s="87">
        <v>380000</v>
      </c>
      <c r="X676" s="87">
        <f t="shared" si="159"/>
        <v>452200</v>
      </c>
      <c r="Y676" s="88">
        <v>680000</v>
      </c>
      <c r="Z676" s="87">
        <f t="shared" si="168"/>
        <v>809200</v>
      </c>
      <c r="AA676" s="87">
        <v>659000</v>
      </c>
      <c r="AB676" s="87">
        <f t="shared" si="160"/>
        <v>784210</v>
      </c>
      <c r="AC676" s="87">
        <v>2500000</v>
      </c>
      <c r="AD676" s="87">
        <f t="shared" si="161"/>
        <v>2975000</v>
      </c>
      <c r="AE676" s="89">
        <v>317900</v>
      </c>
      <c r="AF676" s="90">
        <f t="shared" si="162"/>
        <v>378301</v>
      </c>
      <c r="AG676" s="90">
        <v>317900</v>
      </c>
      <c r="AH676" s="90">
        <f t="shared" si="163"/>
        <v>378301</v>
      </c>
      <c r="AI676" s="90">
        <v>418000</v>
      </c>
      <c r="AJ676" s="90">
        <f t="shared" si="164"/>
        <v>497420</v>
      </c>
      <c r="AK676" s="90">
        <v>748000</v>
      </c>
      <c r="AL676" s="90">
        <f t="shared" si="165"/>
        <v>890120</v>
      </c>
      <c r="AM676" s="90">
        <v>724900</v>
      </c>
      <c r="AN676" s="90">
        <f t="shared" si="166"/>
        <v>862631</v>
      </c>
      <c r="AO676" s="90">
        <v>2750000</v>
      </c>
      <c r="AP676" s="91">
        <f t="shared" si="167"/>
        <v>3272500</v>
      </c>
      <c r="AQ676" s="92">
        <f t="shared" si="121"/>
        <v>293094.78869598702</v>
      </c>
      <c r="AR676" s="93">
        <f t="shared" si="122"/>
        <v>348782.79854822456</v>
      </c>
      <c r="AS676" s="94">
        <f t="shared" si="123"/>
        <v>313415.212666384</v>
      </c>
      <c r="AT676" s="94">
        <f t="shared" si="124"/>
        <v>372964.10307299695</v>
      </c>
      <c r="AU676" s="94">
        <f t="shared" si="125"/>
        <v>376019.04597333336</v>
      </c>
      <c r="AV676" s="94">
        <f t="shared" si="126"/>
        <v>447462.66470826668</v>
      </c>
      <c r="AW676" s="94">
        <f t="shared" si="127"/>
        <v>495108.26837333338</v>
      </c>
      <c r="AX676" s="94">
        <f t="shared" si="128"/>
        <v>589178.83936426672</v>
      </c>
      <c r="AY676" s="94">
        <f t="shared" si="129"/>
        <v>470538.20799999993</v>
      </c>
      <c r="AZ676" s="94">
        <f t="shared" si="130"/>
        <v>559940.46751999983</v>
      </c>
      <c r="BA676" s="94">
        <f t="shared" si="131"/>
        <v>2625000</v>
      </c>
      <c r="BB676" s="95">
        <f t="shared" si="132"/>
        <v>3123750</v>
      </c>
      <c r="BC676" s="23"/>
      <c r="BD676" s="96">
        <f t="shared" si="133"/>
        <v>291910</v>
      </c>
      <c r="BE676" s="96">
        <f t="shared" si="134"/>
        <v>312313</v>
      </c>
      <c r="BF676" s="96">
        <f t="shared" si="135"/>
        <v>372500</v>
      </c>
      <c r="BG676" s="96">
        <f t="shared" si="136"/>
        <v>148134</v>
      </c>
      <c r="BH676" s="96">
        <f t="shared" si="137"/>
        <v>76965</v>
      </c>
      <c r="BI676" s="96">
        <f t="shared" si="138"/>
        <v>2619048</v>
      </c>
      <c r="BJ676" s="97">
        <f t="shared" si="139"/>
        <v>293095</v>
      </c>
      <c r="BK676" s="96">
        <f t="shared" si="140"/>
        <v>313415</v>
      </c>
      <c r="BL676" s="96">
        <f t="shared" si="141"/>
        <v>376019</v>
      </c>
      <c r="BM676" s="96">
        <f t="shared" si="142"/>
        <v>495108</v>
      </c>
      <c r="BN676" s="96">
        <f t="shared" si="143"/>
        <v>470538</v>
      </c>
      <c r="BO676" s="96">
        <f t="shared" si="144"/>
        <v>2625000</v>
      </c>
      <c r="BP676" s="97">
        <f t="shared" si="145"/>
        <v>293095</v>
      </c>
      <c r="BQ676" s="96">
        <f t="shared" si="146"/>
        <v>313415</v>
      </c>
      <c r="BR676" s="96">
        <f t="shared" si="147"/>
        <v>376019</v>
      </c>
      <c r="BS676" s="96">
        <f t="shared" si="148"/>
        <v>714000</v>
      </c>
      <c r="BT676" s="96">
        <f t="shared" si="149"/>
        <v>691950</v>
      </c>
      <c r="BU676" s="98">
        <f t="shared" si="150"/>
        <v>2625000</v>
      </c>
      <c r="BV676" s="77">
        <f t="shared" si="151"/>
        <v>5013479</v>
      </c>
      <c r="BW676" s="9"/>
      <c r="BX676" s="9"/>
      <c r="BY676" s="9"/>
      <c r="BZ676" s="9"/>
      <c r="CA676" s="9"/>
      <c r="CB676" s="9"/>
      <c r="CC676" s="9"/>
      <c r="CD676" s="9"/>
      <c r="CE676" s="9"/>
      <c r="CF676" s="9"/>
      <c r="CG676" s="9"/>
      <c r="CH676" s="9"/>
      <c r="CI676" s="9"/>
      <c r="CJ676" s="9"/>
      <c r="CK676" s="9"/>
      <c r="CL676" s="9"/>
      <c r="CM676" s="9"/>
      <c r="CN676" s="9"/>
      <c r="CO676" s="9"/>
      <c r="CP676" s="9"/>
    </row>
    <row r="677" spans="1:94" ht="20.25" hidden="1" customHeight="1" x14ac:dyDescent="0.35">
      <c r="A677" s="79">
        <v>655</v>
      </c>
      <c r="B677" s="79" t="s">
        <v>35</v>
      </c>
      <c r="C677" s="80" t="s">
        <v>446</v>
      </c>
      <c r="D677" s="80" t="str">
        <f t="shared" si="119"/>
        <v>MANO DE OBRA|JUNTA DEL MULTIPLE ESCAPE</v>
      </c>
      <c r="E677" s="81" t="s">
        <v>10</v>
      </c>
      <c r="F677" s="82">
        <v>1</v>
      </c>
      <c r="G677" s="83">
        <v>112001.668535192</v>
      </c>
      <c r="H677" s="84">
        <f t="shared" si="152"/>
        <v>133281.98555687847</v>
      </c>
      <c r="I677" s="84">
        <v>112001.668535192</v>
      </c>
      <c r="J677" s="84">
        <f t="shared" si="153"/>
        <v>133281.98555687847</v>
      </c>
      <c r="K677" s="84">
        <v>0.91392000000000007</v>
      </c>
      <c r="L677" s="84">
        <f t="shared" si="154"/>
        <v>1.0875648</v>
      </c>
      <c r="M677" s="84">
        <v>14.633599999999999</v>
      </c>
      <c r="N677" s="84">
        <f t="shared" si="155"/>
        <v>17.413983999999999</v>
      </c>
      <c r="O677" s="84">
        <v>10.88</v>
      </c>
      <c r="P677" s="84">
        <f t="shared" si="156"/>
        <v>12.9472</v>
      </c>
      <c r="Q677" s="84"/>
      <c r="R677" s="84">
        <f t="shared" si="120"/>
        <v>0</v>
      </c>
      <c r="S677" s="86">
        <v>262500</v>
      </c>
      <c r="T677" s="87">
        <f t="shared" si="157"/>
        <v>312375</v>
      </c>
      <c r="U677" s="87">
        <v>262500</v>
      </c>
      <c r="V677" s="87">
        <f t="shared" si="158"/>
        <v>312375</v>
      </c>
      <c r="W677" s="87">
        <v>262500</v>
      </c>
      <c r="X677" s="87">
        <f t="shared" si="159"/>
        <v>312375</v>
      </c>
      <c r="Y677" s="88">
        <v>262500</v>
      </c>
      <c r="Z677" s="87">
        <f t="shared" si="168"/>
        <v>312375</v>
      </c>
      <c r="AA677" s="87">
        <v>262500</v>
      </c>
      <c r="AB677" s="87">
        <f t="shared" si="160"/>
        <v>312375</v>
      </c>
      <c r="AC677" s="87">
        <v>262500</v>
      </c>
      <c r="AD677" s="87">
        <f t="shared" si="161"/>
        <v>312375</v>
      </c>
      <c r="AE677" s="89">
        <v>288800</v>
      </c>
      <c r="AF677" s="90">
        <f t="shared" si="162"/>
        <v>343672</v>
      </c>
      <c r="AG677" s="90">
        <v>288800</v>
      </c>
      <c r="AH677" s="90">
        <f t="shared" si="163"/>
        <v>343672</v>
      </c>
      <c r="AI677" s="90">
        <v>288800</v>
      </c>
      <c r="AJ677" s="90">
        <f t="shared" si="164"/>
        <v>343672</v>
      </c>
      <c r="AK677" s="90">
        <v>288800</v>
      </c>
      <c r="AL677" s="90">
        <f t="shared" si="165"/>
        <v>343672</v>
      </c>
      <c r="AM677" s="90">
        <v>288800</v>
      </c>
      <c r="AN677" s="90">
        <f t="shared" si="166"/>
        <v>343672</v>
      </c>
      <c r="AO677" s="90">
        <v>288800</v>
      </c>
      <c r="AP677" s="91">
        <f t="shared" si="167"/>
        <v>343672</v>
      </c>
      <c r="AQ677" s="92">
        <f t="shared" si="121"/>
        <v>221100.55617839735</v>
      </c>
      <c r="AR677" s="93">
        <f t="shared" si="122"/>
        <v>263109.66185229283</v>
      </c>
      <c r="AS677" s="94">
        <f t="shared" si="123"/>
        <v>221100.55617839735</v>
      </c>
      <c r="AT677" s="94">
        <f t="shared" si="124"/>
        <v>263109.66185229283</v>
      </c>
      <c r="AU677" s="94">
        <f t="shared" si="125"/>
        <v>183766.97130666664</v>
      </c>
      <c r="AV677" s="94">
        <f t="shared" si="126"/>
        <v>218682.69585493329</v>
      </c>
      <c r="AW677" s="94">
        <f t="shared" si="127"/>
        <v>183771.54453333336</v>
      </c>
      <c r="AX677" s="94">
        <f t="shared" si="128"/>
        <v>218688.1379946667</v>
      </c>
      <c r="AY677" s="94">
        <f t="shared" si="129"/>
        <v>183770.29333333333</v>
      </c>
      <c r="AZ677" s="94">
        <f t="shared" si="130"/>
        <v>218686.64906666667</v>
      </c>
      <c r="BA677" s="94">
        <f t="shared" si="131"/>
        <v>275650</v>
      </c>
      <c r="BB677" s="95">
        <f t="shared" si="132"/>
        <v>328023.5</v>
      </c>
      <c r="BC677" s="23"/>
      <c r="BD677" s="96">
        <f t="shared" si="133"/>
        <v>185179</v>
      </c>
      <c r="BE677" s="96">
        <f t="shared" si="134"/>
        <v>185179</v>
      </c>
      <c r="BF677" s="96">
        <f t="shared" si="135"/>
        <v>3</v>
      </c>
      <c r="BG677" s="96">
        <f t="shared" si="136"/>
        <v>44</v>
      </c>
      <c r="BH677" s="96">
        <f t="shared" si="137"/>
        <v>33</v>
      </c>
      <c r="BI677" s="96">
        <f t="shared" si="138"/>
        <v>275023</v>
      </c>
      <c r="BJ677" s="97">
        <f t="shared" si="139"/>
        <v>221101</v>
      </c>
      <c r="BK677" s="96">
        <f t="shared" si="140"/>
        <v>221101</v>
      </c>
      <c r="BL677" s="96">
        <f t="shared" si="141"/>
        <v>183767</v>
      </c>
      <c r="BM677" s="96">
        <f t="shared" si="142"/>
        <v>183772</v>
      </c>
      <c r="BN677" s="96">
        <f t="shared" si="143"/>
        <v>183770</v>
      </c>
      <c r="BO677" s="96">
        <f t="shared" si="144"/>
        <v>275650</v>
      </c>
      <c r="BP677" s="97">
        <f t="shared" si="145"/>
        <v>275650</v>
      </c>
      <c r="BQ677" s="96">
        <f t="shared" si="146"/>
        <v>275650</v>
      </c>
      <c r="BR677" s="96">
        <f t="shared" si="147"/>
        <v>275650</v>
      </c>
      <c r="BS677" s="96">
        <f t="shared" si="148"/>
        <v>275650</v>
      </c>
      <c r="BT677" s="96">
        <f t="shared" si="149"/>
        <v>275650</v>
      </c>
      <c r="BU677" s="98">
        <f t="shared" si="150"/>
        <v>275650</v>
      </c>
      <c r="BV677" s="77">
        <f t="shared" si="151"/>
        <v>1653900</v>
      </c>
      <c r="BW677" s="9"/>
      <c r="BX677" s="9"/>
      <c r="BY677" s="9"/>
      <c r="BZ677" s="9"/>
      <c r="CA677" s="9"/>
      <c r="CB677" s="9"/>
      <c r="CC677" s="9"/>
      <c r="CD677" s="9"/>
      <c r="CE677" s="9"/>
      <c r="CF677" s="9"/>
      <c r="CG677" s="9"/>
      <c r="CH677" s="9"/>
      <c r="CI677" s="9"/>
      <c r="CJ677" s="9"/>
      <c r="CK677" s="9"/>
      <c r="CL677" s="9"/>
      <c r="CM677" s="9"/>
      <c r="CN677" s="9"/>
      <c r="CO677" s="9"/>
      <c r="CP677" s="9"/>
    </row>
    <row r="678" spans="1:94" ht="20.25" hidden="1" customHeight="1" x14ac:dyDescent="0.35">
      <c r="A678" s="99">
        <v>656</v>
      </c>
      <c r="B678" s="99" t="s">
        <v>21</v>
      </c>
      <c r="C678" s="80" t="s">
        <v>446</v>
      </c>
      <c r="D678" s="80" t="str">
        <f t="shared" si="119"/>
        <v>REPUESTOS|JUNTA DEL MULTIPLE ESCAPE</v>
      </c>
      <c r="E678" s="81" t="s">
        <v>84</v>
      </c>
      <c r="F678" s="82">
        <v>1</v>
      </c>
      <c r="G678" s="83">
        <v>76558.827618017996</v>
      </c>
      <c r="H678" s="84">
        <f t="shared" si="152"/>
        <v>91105.004865441413</v>
      </c>
      <c r="I678" s="84">
        <v>118176.97487537</v>
      </c>
      <c r="J678" s="84">
        <f t="shared" si="153"/>
        <v>140630.6001016903</v>
      </c>
      <c r="K678" s="84">
        <v>108800.00000000001</v>
      </c>
      <c r="L678" s="84">
        <f t="shared" si="154"/>
        <v>129472.00000000001</v>
      </c>
      <c r="M678" s="84">
        <v>16.461440000000003</v>
      </c>
      <c r="N678" s="84">
        <f t="shared" si="155"/>
        <v>19.589113600000005</v>
      </c>
      <c r="O678" s="84">
        <v>14.144000000000002</v>
      </c>
      <c r="P678" s="84">
        <f t="shared" si="156"/>
        <v>16.83136</v>
      </c>
      <c r="Q678" s="84"/>
      <c r="R678" s="84">
        <f t="shared" si="120"/>
        <v>0</v>
      </c>
      <c r="S678" s="86">
        <v>78500</v>
      </c>
      <c r="T678" s="87">
        <f t="shared" si="157"/>
        <v>93415</v>
      </c>
      <c r="U678" s="87">
        <v>78500</v>
      </c>
      <c r="V678" s="87">
        <f t="shared" si="158"/>
        <v>93415</v>
      </c>
      <c r="W678" s="87">
        <v>180000</v>
      </c>
      <c r="X678" s="87">
        <f t="shared" si="159"/>
        <v>214200</v>
      </c>
      <c r="Y678" s="88">
        <v>250000</v>
      </c>
      <c r="Z678" s="87">
        <f t="shared" si="168"/>
        <v>297500</v>
      </c>
      <c r="AA678" s="87">
        <v>220000</v>
      </c>
      <c r="AB678" s="87">
        <f t="shared" si="160"/>
        <v>261800</v>
      </c>
      <c r="AC678" s="87">
        <v>250000</v>
      </c>
      <c r="AD678" s="87">
        <f t="shared" si="161"/>
        <v>297500</v>
      </c>
      <c r="AE678" s="89">
        <v>86400</v>
      </c>
      <c r="AF678" s="90">
        <f t="shared" si="162"/>
        <v>102816</v>
      </c>
      <c r="AG678" s="90">
        <v>86400</v>
      </c>
      <c r="AH678" s="90">
        <f t="shared" si="163"/>
        <v>102816</v>
      </c>
      <c r="AI678" s="90">
        <v>198000</v>
      </c>
      <c r="AJ678" s="90">
        <f t="shared" si="164"/>
        <v>235620</v>
      </c>
      <c r="AK678" s="90">
        <v>275000</v>
      </c>
      <c r="AL678" s="90">
        <f t="shared" si="165"/>
        <v>327250</v>
      </c>
      <c r="AM678" s="90">
        <v>242000</v>
      </c>
      <c r="AN678" s="90">
        <f t="shared" si="166"/>
        <v>287980</v>
      </c>
      <c r="AO678" s="90">
        <v>275000</v>
      </c>
      <c r="AP678" s="91">
        <f t="shared" si="167"/>
        <v>327250</v>
      </c>
      <c r="AQ678" s="92">
        <f t="shared" si="121"/>
        <v>80486.275872672661</v>
      </c>
      <c r="AR678" s="93">
        <f t="shared" si="122"/>
        <v>95778.668288480461</v>
      </c>
      <c r="AS678" s="94">
        <f t="shared" si="123"/>
        <v>94358.991625123323</v>
      </c>
      <c r="AT678" s="94">
        <f t="shared" si="124"/>
        <v>112287.20003389675</v>
      </c>
      <c r="AU678" s="94">
        <f t="shared" si="125"/>
        <v>162266.66666666666</v>
      </c>
      <c r="AV678" s="94">
        <f t="shared" si="126"/>
        <v>193097.33333333331</v>
      </c>
      <c r="AW678" s="94">
        <f t="shared" si="127"/>
        <v>175005.48714666665</v>
      </c>
      <c r="AX678" s="94">
        <f t="shared" si="128"/>
        <v>208256.52970453331</v>
      </c>
      <c r="AY678" s="94">
        <f t="shared" si="129"/>
        <v>154004.71466666667</v>
      </c>
      <c r="AZ678" s="94">
        <f t="shared" si="130"/>
        <v>183265.61045333333</v>
      </c>
      <c r="BA678" s="94">
        <f t="shared" si="131"/>
        <v>262500</v>
      </c>
      <c r="BB678" s="95">
        <f t="shared" si="132"/>
        <v>312375</v>
      </c>
      <c r="BC678" s="23"/>
      <c r="BD678" s="96">
        <f t="shared" si="133"/>
        <v>80268</v>
      </c>
      <c r="BE678" s="96">
        <f t="shared" si="134"/>
        <v>91534</v>
      </c>
      <c r="BF678" s="96">
        <f t="shared" si="135"/>
        <v>151536</v>
      </c>
      <c r="BG678" s="96">
        <f t="shared" si="136"/>
        <v>49</v>
      </c>
      <c r="BH678" s="96">
        <f t="shared" si="137"/>
        <v>42</v>
      </c>
      <c r="BI678" s="96">
        <f t="shared" si="138"/>
        <v>261905</v>
      </c>
      <c r="BJ678" s="97">
        <f t="shared" si="139"/>
        <v>80486</v>
      </c>
      <c r="BK678" s="96">
        <f t="shared" si="140"/>
        <v>94359</v>
      </c>
      <c r="BL678" s="96">
        <f t="shared" si="141"/>
        <v>162267</v>
      </c>
      <c r="BM678" s="96">
        <f t="shared" si="142"/>
        <v>175005</v>
      </c>
      <c r="BN678" s="96">
        <f t="shared" si="143"/>
        <v>154005</v>
      </c>
      <c r="BO678" s="96">
        <f t="shared" si="144"/>
        <v>262500</v>
      </c>
      <c r="BP678" s="97">
        <f t="shared" si="145"/>
        <v>80486</v>
      </c>
      <c r="BQ678" s="96">
        <f t="shared" si="146"/>
        <v>94359</v>
      </c>
      <c r="BR678" s="96">
        <f t="shared" si="147"/>
        <v>162267</v>
      </c>
      <c r="BS678" s="96">
        <f t="shared" si="148"/>
        <v>262500</v>
      </c>
      <c r="BT678" s="96">
        <f t="shared" si="149"/>
        <v>231000</v>
      </c>
      <c r="BU678" s="98">
        <f t="shared" si="150"/>
        <v>262500</v>
      </c>
      <c r="BV678" s="77">
        <f t="shared" si="151"/>
        <v>1093112</v>
      </c>
      <c r="BW678" s="9"/>
      <c r="BX678" s="9"/>
      <c r="BY678" s="9"/>
      <c r="BZ678" s="9"/>
      <c r="CA678" s="9"/>
      <c r="CB678" s="9"/>
      <c r="CC678" s="9"/>
      <c r="CD678" s="9"/>
      <c r="CE678" s="9"/>
      <c r="CF678" s="9"/>
      <c r="CG678" s="9"/>
      <c r="CH678" s="9"/>
      <c r="CI678" s="9"/>
      <c r="CJ678" s="9"/>
      <c r="CK678" s="9"/>
      <c r="CL678" s="9"/>
      <c r="CM678" s="9"/>
      <c r="CN678" s="9"/>
      <c r="CO678" s="9"/>
      <c r="CP678" s="9"/>
    </row>
    <row r="679" spans="1:94" ht="20.25" hidden="1" customHeight="1" x14ac:dyDescent="0.35">
      <c r="A679" s="79">
        <v>657</v>
      </c>
      <c r="B679" s="79" t="s">
        <v>35</v>
      </c>
      <c r="C679" s="80" t="s">
        <v>447</v>
      </c>
      <c r="D679" s="80" t="str">
        <f t="shared" si="119"/>
        <v>MANO DE OBRA|JUNTA MULTIPLE</v>
      </c>
      <c r="E679" s="81" t="s">
        <v>10</v>
      </c>
      <c r="F679" s="82">
        <v>1</v>
      </c>
      <c r="G679" s="83">
        <v>112001.668535192</v>
      </c>
      <c r="H679" s="84">
        <f t="shared" si="152"/>
        <v>133281.98555687847</v>
      </c>
      <c r="I679" s="84">
        <v>112001.668535192</v>
      </c>
      <c r="J679" s="84">
        <f t="shared" si="153"/>
        <v>133281.98555687847</v>
      </c>
      <c r="K679" s="84">
        <v>108800.00000000001</v>
      </c>
      <c r="L679" s="84">
        <f t="shared" si="154"/>
        <v>129472.00000000001</v>
      </c>
      <c r="M679" s="84">
        <v>14.633599999999999</v>
      </c>
      <c r="N679" s="84">
        <f t="shared" si="155"/>
        <v>17.413983999999999</v>
      </c>
      <c r="O679" s="84">
        <v>10.88</v>
      </c>
      <c r="P679" s="84">
        <f t="shared" si="156"/>
        <v>12.9472</v>
      </c>
      <c r="Q679" s="84"/>
      <c r="R679" s="84">
        <f t="shared" si="120"/>
        <v>0</v>
      </c>
      <c r="S679" s="86">
        <v>350000</v>
      </c>
      <c r="T679" s="87">
        <f t="shared" si="157"/>
        <v>416500</v>
      </c>
      <c r="U679" s="87">
        <v>350000</v>
      </c>
      <c r="V679" s="87">
        <f t="shared" si="158"/>
        <v>416500</v>
      </c>
      <c r="W679" s="87">
        <v>350000</v>
      </c>
      <c r="X679" s="87">
        <f t="shared" si="159"/>
        <v>416500</v>
      </c>
      <c r="Y679" s="88">
        <v>350000</v>
      </c>
      <c r="Z679" s="87">
        <f t="shared" si="168"/>
        <v>416500</v>
      </c>
      <c r="AA679" s="87">
        <v>350000</v>
      </c>
      <c r="AB679" s="87">
        <f t="shared" si="160"/>
        <v>416500</v>
      </c>
      <c r="AC679" s="87">
        <v>350000</v>
      </c>
      <c r="AD679" s="87">
        <f t="shared" si="161"/>
        <v>416500</v>
      </c>
      <c r="AE679" s="89">
        <v>385000</v>
      </c>
      <c r="AF679" s="90">
        <f t="shared" si="162"/>
        <v>458150</v>
      </c>
      <c r="AG679" s="90">
        <v>385000</v>
      </c>
      <c r="AH679" s="90">
        <f t="shared" si="163"/>
        <v>458150</v>
      </c>
      <c r="AI679" s="90">
        <v>385000</v>
      </c>
      <c r="AJ679" s="90">
        <f t="shared" si="164"/>
        <v>458150</v>
      </c>
      <c r="AK679" s="90">
        <v>385000</v>
      </c>
      <c r="AL679" s="90">
        <f t="shared" si="165"/>
        <v>458150</v>
      </c>
      <c r="AM679" s="90">
        <v>385000</v>
      </c>
      <c r="AN679" s="90">
        <f t="shared" si="166"/>
        <v>458150</v>
      </c>
      <c r="AO679" s="90">
        <v>385000</v>
      </c>
      <c r="AP679" s="91">
        <f t="shared" si="167"/>
        <v>458150</v>
      </c>
      <c r="AQ679" s="92">
        <f t="shared" si="121"/>
        <v>282333.8895117307</v>
      </c>
      <c r="AR679" s="93">
        <f t="shared" si="122"/>
        <v>335977.32851895952</v>
      </c>
      <c r="AS679" s="94">
        <f t="shared" si="123"/>
        <v>282333.8895117307</v>
      </c>
      <c r="AT679" s="94">
        <f t="shared" si="124"/>
        <v>335977.32851895952</v>
      </c>
      <c r="AU679" s="94">
        <f t="shared" si="125"/>
        <v>281266.66666666669</v>
      </c>
      <c r="AV679" s="94">
        <f t="shared" si="126"/>
        <v>334707.33333333331</v>
      </c>
      <c r="AW679" s="94">
        <f t="shared" si="127"/>
        <v>245004.87786666668</v>
      </c>
      <c r="AX679" s="94">
        <f t="shared" si="128"/>
        <v>291555.80466133333</v>
      </c>
      <c r="AY679" s="94">
        <f t="shared" si="129"/>
        <v>245003.62666666668</v>
      </c>
      <c r="AZ679" s="94">
        <f t="shared" si="130"/>
        <v>291554.31573333335</v>
      </c>
      <c r="BA679" s="94">
        <f t="shared" si="131"/>
        <v>367500</v>
      </c>
      <c r="BB679" s="95">
        <f t="shared" si="132"/>
        <v>437325</v>
      </c>
      <c r="BC679" s="23"/>
      <c r="BD679" s="96">
        <f t="shared" si="133"/>
        <v>208580</v>
      </c>
      <c r="BE679" s="96">
        <f t="shared" si="134"/>
        <v>208580</v>
      </c>
      <c r="BF679" s="96">
        <f t="shared" si="135"/>
        <v>204838</v>
      </c>
      <c r="BG679" s="96">
        <f t="shared" si="136"/>
        <v>44</v>
      </c>
      <c r="BH679" s="96">
        <f t="shared" si="137"/>
        <v>33</v>
      </c>
      <c r="BI679" s="96">
        <f t="shared" si="138"/>
        <v>366667</v>
      </c>
      <c r="BJ679" s="97">
        <f t="shared" si="139"/>
        <v>282334</v>
      </c>
      <c r="BK679" s="96">
        <f t="shared" si="140"/>
        <v>282334</v>
      </c>
      <c r="BL679" s="96">
        <f t="shared" si="141"/>
        <v>281267</v>
      </c>
      <c r="BM679" s="96">
        <f t="shared" si="142"/>
        <v>245005</v>
      </c>
      <c r="BN679" s="96">
        <f t="shared" si="143"/>
        <v>245004</v>
      </c>
      <c r="BO679" s="96">
        <f t="shared" si="144"/>
        <v>367500</v>
      </c>
      <c r="BP679" s="97">
        <f t="shared" si="145"/>
        <v>367500</v>
      </c>
      <c r="BQ679" s="96">
        <f t="shared" si="146"/>
        <v>367500</v>
      </c>
      <c r="BR679" s="96">
        <f t="shared" si="147"/>
        <v>367500</v>
      </c>
      <c r="BS679" s="96">
        <f t="shared" si="148"/>
        <v>367500</v>
      </c>
      <c r="BT679" s="96">
        <f t="shared" si="149"/>
        <v>367500</v>
      </c>
      <c r="BU679" s="98">
        <f t="shared" si="150"/>
        <v>367500</v>
      </c>
      <c r="BV679" s="77">
        <f t="shared" si="151"/>
        <v>2205000</v>
      </c>
      <c r="BW679" s="9"/>
      <c r="BX679" s="9"/>
      <c r="BY679" s="9"/>
      <c r="BZ679" s="9"/>
      <c r="CA679" s="9"/>
      <c r="CB679" s="9"/>
      <c r="CC679" s="9"/>
      <c r="CD679" s="9"/>
      <c r="CE679" s="9"/>
      <c r="CF679" s="9"/>
      <c r="CG679" s="9"/>
      <c r="CH679" s="9"/>
      <c r="CI679" s="9"/>
      <c r="CJ679" s="9"/>
      <c r="CK679" s="9"/>
      <c r="CL679" s="9"/>
      <c r="CM679" s="9"/>
      <c r="CN679" s="9"/>
      <c r="CO679" s="9"/>
      <c r="CP679" s="9"/>
    </row>
    <row r="680" spans="1:94" ht="20.25" hidden="1" customHeight="1" x14ac:dyDescent="0.35">
      <c r="A680" s="99">
        <v>658</v>
      </c>
      <c r="B680" s="99" t="s">
        <v>21</v>
      </c>
      <c r="C680" s="80" t="s">
        <v>447</v>
      </c>
      <c r="D680" s="80" t="str">
        <f t="shared" si="119"/>
        <v>REPUESTOS|JUNTA MULTIPLE</v>
      </c>
      <c r="E680" s="81" t="s">
        <v>84</v>
      </c>
      <c r="F680" s="82">
        <v>1</v>
      </c>
      <c r="G680" s="83">
        <v>76558.827618017996</v>
      </c>
      <c r="H680" s="84">
        <f t="shared" si="152"/>
        <v>91105.004865441413</v>
      </c>
      <c r="I680" s="84">
        <v>118176.97487537</v>
      </c>
      <c r="J680" s="84">
        <f t="shared" si="153"/>
        <v>140630.6001016903</v>
      </c>
      <c r="K680" s="84">
        <v>0.91392000000000007</v>
      </c>
      <c r="L680" s="84">
        <f t="shared" si="154"/>
        <v>1.0875648</v>
      </c>
      <c r="M680" s="84">
        <v>19.203199999999999</v>
      </c>
      <c r="N680" s="84">
        <f t="shared" si="155"/>
        <v>22.851807999999998</v>
      </c>
      <c r="O680" s="84">
        <v>14.144000000000002</v>
      </c>
      <c r="P680" s="84">
        <f t="shared" si="156"/>
        <v>16.83136</v>
      </c>
      <c r="Q680" s="84"/>
      <c r="R680" s="84">
        <f t="shared" si="120"/>
        <v>0</v>
      </c>
      <c r="S680" s="86">
        <v>67000</v>
      </c>
      <c r="T680" s="87">
        <f t="shared" si="157"/>
        <v>79730</v>
      </c>
      <c r="U680" s="87">
        <v>67000</v>
      </c>
      <c r="V680" s="87">
        <f t="shared" si="158"/>
        <v>79730</v>
      </c>
      <c r="W680" s="87">
        <v>180000</v>
      </c>
      <c r="X680" s="87">
        <f t="shared" si="159"/>
        <v>214200</v>
      </c>
      <c r="Y680" s="88">
        <v>250000</v>
      </c>
      <c r="Z680" s="87">
        <f t="shared" si="168"/>
        <v>297500</v>
      </c>
      <c r="AA680" s="87">
        <v>220000</v>
      </c>
      <c r="AB680" s="87">
        <f t="shared" si="160"/>
        <v>261800</v>
      </c>
      <c r="AC680" s="87">
        <v>350000</v>
      </c>
      <c r="AD680" s="87">
        <f t="shared" si="161"/>
        <v>416500</v>
      </c>
      <c r="AE680" s="89">
        <v>73700</v>
      </c>
      <c r="AF680" s="90">
        <f t="shared" si="162"/>
        <v>87703</v>
      </c>
      <c r="AG680" s="90">
        <v>73700</v>
      </c>
      <c r="AH680" s="90">
        <f t="shared" si="163"/>
        <v>87703</v>
      </c>
      <c r="AI680" s="90">
        <v>198000</v>
      </c>
      <c r="AJ680" s="90">
        <f t="shared" si="164"/>
        <v>235620</v>
      </c>
      <c r="AK680" s="90">
        <v>275000</v>
      </c>
      <c r="AL680" s="90">
        <f t="shared" si="165"/>
        <v>327250</v>
      </c>
      <c r="AM680" s="90">
        <v>242000</v>
      </c>
      <c r="AN680" s="90">
        <f t="shared" si="166"/>
        <v>287980</v>
      </c>
      <c r="AO680" s="90">
        <v>385000</v>
      </c>
      <c r="AP680" s="91">
        <f t="shared" si="167"/>
        <v>458150</v>
      </c>
      <c r="AQ680" s="92">
        <f t="shared" si="121"/>
        <v>72419.609206006004</v>
      </c>
      <c r="AR680" s="93">
        <f t="shared" si="122"/>
        <v>86179.334955147147</v>
      </c>
      <c r="AS680" s="94">
        <f t="shared" si="123"/>
        <v>86292.324958456666</v>
      </c>
      <c r="AT680" s="94">
        <f t="shared" si="124"/>
        <v>102687.86670056343</v>
      </c>
      <c r="AU680" s="94">
        <f t="shared" si="125"/>
        <v>126000.30463999999</v>
      </c>
      <c r="AV680" s="94">
        <f t="shared" si="126"/>
        <v>149940.36252159998</v>
      </c>
      <c r="AW680" s="94">
        <f t="shared" si="127"/>
        <v>175006.40106666667</v>
      </c>
      <c r="AX680" s="94">
        <f t="shared" si="128"/>
        <v>208257.61726933334</v>
      </c>
      <c r="AY680" s="94">
        <f t="shared" si="129"/>
        <v>154004.71466666667</v>
      </c>
      <c r="AZ680" s="94">
        <f t="shared" si="130"/>
        <v>183265.61045333333</v>
      </c>
      <c r="BA680" s="94">
        <f t="shared" si="131"/>
        <v>367500</v>
      </c>
      <c r="BB680" s="95">
        <f t="shared" si="132"/>
        <v>437325</v>
      </c>
      <c r="BC680" s="23"/>
      <c r="BD680" s="96">
        <f t="shared" si="133"/>
        <v>72192</v>
      </c>
      <c r="BE680" s="96">
        <f t="shared" si="134"/>
        <v>81178</v>
      </c>
      <c r="BF680" s="96">
        <f t="shared" si="135"/>
        <v>3</v>
      </c>
      <c r="BG680" s="96">
        <f t="shared" si="136"/>
        <v>58</v>
      </c>
      <c r="BH680" s="96">
        <f t="shared" si="137"/>
        <v>42</v>
      </c>
      <c r="BI680" s="96">
        <f t="shared" si="138"/>
        <v>366667</v>
      </c>
      <c r="BJ680" s="97">
        <f t="shared" si="139"/>
        <v>72420</v>
      </c>
      <c r="BK680" s="96">
        <f t="shared" si="140"/>
        <v>86292</v>
      </c>
      <c r="BL680" s="96">
        <f t="shared" si="141"/>
        <v>126000</v>
      </c>
      <c r="BM680" s="96">
        <f t="shared" si="142"/>
        <v>175006</v>
      </c>
      <c r="BN680" s="96">
        <f t="shared" si="143"/>
        <v>154005</v>
      </c>
      <c r="BO680" s="96">
        <f t="shared" si="144"/>
        <v>367500</v>
      </c>
      <c r="BP680" s="97">
        <f t="shared" si="145"/>
        <v>72420</v>
      </c>
      <c r="BQ680" s="96">
        <f t="shared" si="146"/>
        <v>70350</v>
      </c>
      <c r="BR680" s="96">
        <f t="shared" si="147"/>
        <v>189000</v>
      </c>
      <c r="BS680" s="96">
        <f t="shared" si="148"/>
        <v>262500</v>
      </c>
      <c r="BT680" s="96">
        <f t="shared" si="149"/>
        <v>231000</v>
      </c>
      <c r="BU680" s="98">
        <f t="shared" si="150"/>
        <v>367500</v>
      </c>
      <c r="BV680" s="77">
        <f t="shared" si="151"/>
        <v>1192770</v>
      </c>
      <c r="BW680" s="9"/>
      <c r="BX680" s="9"/>
      <c r="BY680" s="9"/>
      <c r="BZ680" s="9"/>
      <c r="CA680" s="9"/>
      <c r="CB680" s="9"/>
      <c r="CC680" s="9"/>
      <c r="CD680" s="9"/>
      <c r="CE680" s="9"/>
      <c r="CF680" s="9"/>
      <c r="CG680" s="9"/>
      <c r="CH680" s="9"/>
      <c r="CI680" s="9"/>
      <c r="CJ680" s="9"/>
      <c r="CK680" s="9"/>
      <c r="CL680" s="9"/>
      <c r="CM680" s="9"/>
      <c r="CN680" s="9"/>
      <c r="CO680" s="9"/>
      <c r="CP680" s="9"/>
    </row>
    <row r="681" spans="1:94" ht="20.25" hidden="1" customHeight="1" x14ac:dyDescent="0.35">
      <c r="A681" s="79">
        <v>659</v>
      </c>
      <c r="B681" s="79" t="s">
        <v>35</v>
      </c>
      <c r="C681" s="80" t="s">
        <v>448</v>
      </c>
      <c r="D681" s="80" t="str">
        <f t="shared" si="119"/>
        <v>MANO DE OBRA|JUNTA MULTIPLE DE ADMISION</v>
      </c>
      <c r="E681" s="81" t="s">
        <v>10</v>
      </c>
      <c r="F681" s="82">
        <v>1</v>
      </c>
      <c r="G681" s="83">
        <v>112001.668535192</v>
      </c>
      <c r="H681" s="84">
        <f t="shared" si="152"/>
        <v>133281.98555687847</v>
      </c>
      <c r="I681" s="84">
        <v>112001.668535192</v>
      </c>
      <c r="J681" s="84">
        <f t="shared" si="153"/>
        <v>133281.98555687847</v>
      </c>
      <c r="K681" s="84">
        <v>0.91392000000000007</v>
      </c>
      <c r="L681" s="84">
        <f t="shared" si="154"/>
        <v>1.0875648</v>
      </c>
      <c r="M681" s="84">
        <v>14.633599999999999</v>
      </c>
      <c r="N681" s="84">
        <f t="shared" si="155"/>
        <v>17.413983999999999</v>
      </c>
      <c r="O681" s="84">
        <v>10.88</v>
      </c>
      <c r="P681" s="84">
        <f t="shared" si="156"/>
        <v>12.9472</v>
      </c>
      <c r="Q681" s="84"/>
      <c r="R681" s="84">
        <f t="shared" si="120"/>
        <v>0</v>
      </c>
      <c r="S681" s="86">
        <v>262500</v>
      </c>
      <c r="T681" s="87">
        <f t="shared" si="157"/>
        <v>312375</v>
      </c>
      <c r="U681" s="87">
        <v>262500</v>
      </c>
      <c r="V681" s="87">
        <f t="shared" si="158"/>
        <v>312375</v>
      </c>
      <c r="W681" s="87">
        <v>262500</v>
      </c>
      <c r="X681" s="87">
        <f t="shared" si="159"/>
        <v>312375</v>
      </c>
      <c r="Y681" s="88">
        <v>262500</v>
      </c>
      <c r="Z681" s="87">
        <f t="shared" si="168"/>
        <v>312375</v>
      </c>
      <c r="AA681" s="87">
        <v>262500</v>
      </c>
      <c r="AB681" s="87">
        <f t="shared" si="160"/>
        <v>312375</v>
      </c>
      <c r="AC681" s="87">
        <v>262500</v>
      </c>
      <c r="AD681" s="87">
        <f t="shared" si="161"/>
        <v>312375</v>
      </c>
      <c r="AE681" s="89">
        <v>288800</v>
      </c>
      <c r="AF681" s="90">
        <f t="shared" si="162"/>
        <v>343672</v>
      </c>
      <c r="AG681" s="90">
        <v>288800</v>
      </c>
      <c r="AH681" s="90">
        <f t="shared" si="163"/>
        <v>343672</v>
      </c>
      <c r="AI681" s="90">
        <v>288800</v>
      </c>
      <c r="AJ681" s="90">
        <f t="shared" si="164"/>
        <v>343672</v>
      </c>
      <c r="AK681" s="90">
        <v>288800</v>
      </c>
      <c r="AL681" s="90">
        <f t="shared" si="165"/>
        <v>343672</v>
      </c>
      <c r="AM681" s="90">
        <v>288800</v>
      </c>
      <c r="AN681" s="90">
        <f t="shared" si="166"/>
        <v>343672</v>
      </c>
      <c r="AO681" s="90">
        <v>288800</v>
      </c>
      <c r="AP681" s="91">
        <f t="shared" si="167"/>
        <v>343672</v>
      </c>
      <c r="AQ681" s="92">
        <f t="shared" si="121"/>
        <v>221100.55617839735</v>
      </c>
      <c r="AR681" s="93">
        <f t="shared" si="122"/>
        <v>263109.66185229283</v>
      </c>
      <c r="AS681" s="94">
        <f t="shared" si="123"/>
        <v>221100.55617839735</v>
      </c>
      <c r="AT681" s="94">
        <f t="shared" si="124"/>
        <v>263109.66185229283</v>
      </c>
      <c r="AU681" s="94">
        <f t="shared" si="125"/>
        <v>183766.97130666664</v>
      </c>
      <c r="AV681" s="94">
        <f t="shared" si="126"/>
        <v>218682.69585493329</v>
      </c>
      <c r="AW681" s="94">
        <f t="shared" si="127"/>
        <v>183771.54453333336</v>
      </c>
      <c r="AX681" s="94">
        <f t="shared" si="128"/>
        <v>218688.1379946667</v>
      </c>
      <c r="AY681" s="94">
        <f t="shared" si="129"/>
        <v>183770.29333333333</v>
      </c>
      <c r="AZ681" s="94">
        <f t="shared" si="130"/>
        <v>218686.64906666667</v>
      </c>
      <c r="BA681" s="94">
        <f t="shared" si="131"/>
        <v>275650</v>
      </c>
      <c r="BB681" s="95">
        <f t="shared" si="132"/>
        <v>328023.5</v>
      </c>
      <c r="BC681" s="23"/>
      <c r="BD681" s="96">
        <f t="shared" si="133"/>
        <v>185179</v>
      </c>
      <c r="BE681" s="96">
        <f t="shared" si="134"/>
        <v>185179</v>
      </c>
      <c r="BF681" s="96">
        <f t="shared" si="135"/>
        <v>3</v>
      </c>
      <c r="BG681" s="96">
        <f t="shared" si="136"/>
        <v>44</v>
      </c>
      <c r="BH681" s="96">
        <f t="shared" si="137"/>
        <v>33</v>
      </c>
      <c r="BI681" s="96">
        <f t="shared" si="138"/>
        <v>275023</v>
      </c>
      <c r="BJ681" s="97">
        <f t="shared" si="139"/>
        <v>221101</v>
      </c>
      <c r="BK681" s="96">
        <f t="shared" si="140"/>
        <v>221101</v>
      </c>
      <c r="BL681" s="96">
        <f t="shared" si="141"/>
        <v>183767</v>
      </c>
      <c r="BM681" s="96">
        <f t="shared" si="142"/>
        <v>183772</v>
      </c>
      <c r="BN681" s="96">
        <f t="shared" si="143"/>
        <v>183770</v>
      </c>
      <c r="BO681" s="96">
        <f t="shared" si="144"/>
        <v>275650</v>
      </c>
      <c r="BP681" s="97">
        <f t="shared" si="145"/>
        <v>275650</v>
      </c>
      <c r="BQ681" s="96">
        <f t="shared" si="146"/>
        <v>275650</v>
      </c>
      <c r="BR681" s="96">
        <f t="shared" si="147"/>
        <v>275650</v>
      </c>
      <c r="BS681" s="96">
        <f t="shared" si="148"/>
        <v>275650</v>
      </c>
      <c r="BT681" s="96">
        <f t="shared" si="149"/>
        <v>275650</v>
      </c>
      <c r="BU681" s="98">
        <f t="shared" si="150"/>
        <v>275650</v>
      </c>
      <c r="BV681" s="77">
        <f t="shared" si="151"/>
        <v>1653900</v>
      </c>
      <c r="BW681" s="9"/>
      <c r="BX681" s="9"/>
      <c r="BY681" s="9"/>
      <c r="BZ681" s="9"/>
      <c r="CA681" s="9"/>
      <c r="CB681" s="9"/>
      <c r="CC681" s="9"/>
      <c r="CD681" s="9"/>
      <c r="CE681" s="9"/>
      <c r="CF681" s="9"/>
      <c r="CG681" s="9"/>
      <c r="CH681" s="9"/>
      <c r="CI681" s="9"/>
      <c r="CJ681" s="9"/>
      <c r="CK681" s="9"/>
      <c r="CL681" s="9"/>
      <c r="CM681" s="9"/>
      <c r="CN681" s="9"/>
      <c r="CO681" s="9"/>
      <c r="CP681" s="9"/>
    </row>
    <row r="682" spans="1:94" ht="20.25" hidden="1" customHeight="1" x14ac:dyDescent="0.35">
      <c r="A682" s="99">
        <v>660</v>
      </c>
      <c r="B682" s="99" t="s">
        <v>21</v>
      </c>
      <c r="C682" s="80" t="s">
        <v>448</v>
      </c>
      <c r="D682" s="80" t="str">
        <f t="shared" si="119"/>
        <v>REPUESTOS|JUNTA MULTIPLE DE ADMISION</v>
      </c>
      <c r="E682" s="81" t="s">
        <v>84</v>
      </c>
      <c r="F682" s="82">
        <v>1</v>
      </c>
      <c r="G682" s="83">
        <v>76558.827618017996</v>
      </c>
      <c r="H682" s="84">
        <f t="shared" si="152"/>
        <v>91105.004865441413</v>
      </c>
      <c r="I682" s="84">
        <v>118176.97487537</v>
      </c>
      <c r="J682" s="84">
        <f t="shared" si="153"/>
        <v>140630.6001016903</v>
      </c>
      <c r="K682" s="84">
        <v>78080.004480000018</v>
      </c>
      <c r="L682" s="84">
        <f t="shared" si="154"/>
        <v>92915.205331200021</v>
      </c>
      <c r="M682" s="84">
        <v>18.289280000000002</v>
      </c>
      <c r="N682" s="84">
        <f t="shared" si="155"/>
        <v>21.764243199999999</v>
      </c>
      <c r="O682" s="84">
        <v>14.144000000000002</v>
      </c>
      <c r="P682" s="84">
        <f t="shared" si="156"/>
        <v>16.83136</v>
      </c>
      <c r="Q682" s="84"/>
      <c r="R682" s="84">
        <f t="shared" si="120"/>
        <v>0</v>
      </c>
      <c r="S682" s="86">
        <v>86900</v>
      </c>
      <c r="T682" s="87">
        <f t="shared" si="157"/>
        <v>103411</v>
      </c>
      <c r="U682" s="87">
        <v>95800</v>
      </c>
      <c r="V682" s="87">
        <f t="shared" si="158"/>
        <v>114002</v>
      </c>
      <c r="W682" s="87">
        <v>150000</v>
      </c>
      <c r="X682" s="87">
        <f t="shared" si="159"/>
        <v>178500</v>
      </c>
      <c r="Y682" s="88">
        <v>250000</v>
      </c>
      <c r="Z682" s="87">
        <f t="shared" si="168"/>
        <v>297500</v>
      </c>
      <c r="AA682" s="87">
        <v>220000</v>
      </c>
      <c r="AB682" s="87">
        <f t="shared" si="160"/>
        <v>261800</v>
      </c>
      <c r="AC682" s="87">
        <v>350000</v>
      </c>
      <c r="AD682" s="87">
        <f t="shared" si="161"/>
        <v>416500</v>
      </c>
      <c r="AE682" s="89">
        <v>95600</v>
      </c>
      <c r="AF682" s="90">
        <f t="shared" si="162"/>
        <v>113764</v>
      </c>
      <c r="AG682" s="90">
        <v>105400</v>
      </c>
      <c r="AH682" s="90">
        <f t="shared" si="163"/>
        <v>125426</v>
      </c>
      <c r="AI682" s="90">
        <v>165000</v>
      </c>
      <c r="AJ682" s="90">
        <f t="shared" si="164"/>
        <v>196350</v>
      </c>
      <c r="AK682" s="90">
        <v>275000</v>
      </c>
      <c r="AL682" s="90">
        <f t="shared" si="165"/>
        <v>327250</v>
      </c>
      <c r="AM682" s="90">
        <v>242000</v>
      </c>
      <c r="AN682" s="90">
        <f t="shared" si="166"/>
        <v>287980</v>
      </c>
      <c r="AO682" s="90">
        <v>385000</v>
      </c>
      <c r="AP682" s="91">
        <f t="shared" si="167"/>
        <v>458150</v>
      </c>
      <c r="AQ682" s="92">
        <f t="shared" si="121"/>
        <v>86352.942539339332</v>
      </c>
      <c r="AR682" s="93">
        <f t="shared" si="122"/>
        <v>102760.0016218138</v>
      </c>
      <c r="AS682" s="94">
        <f t="shared" si="123"/>
        <v>106458.99162512332</v>
      </c>
      <c r="AT682" s="94">
        <f t="shared" si="124"/>
        <v>126686.20003389675</v>
      </c>
      <c r="AU682" s="94">
        <f t="shared" si="125"/>
        <v>131026.66816</v>
      </c>
      <c r="AV682" s="94">
        <f t="shared" si="126"/>
        <v>155921.73511039998</v>
      </c>
      <c r="AW682" s="94">
        <f t="shared" si="127"/>
        <v>175006.09642666669</v>
      </c>
      <c r="AX682" s="94">
        <f t="shared" si="128"/>
        <v>208257.25474773336</v>
      </c>
      <c r="AY682" s="94">
        <f t="shared" si="129"/>
        <v>154004.71466666667</v>
      </c>
      <c r="AZ682" s="94">
        <f t="shared" si="130"/>
        <v>183265.61045333333</v>
      </c>
      <c r="BA682" s="94">
        <f t="shared" si="131"/>
        <v>367500</v>
      </c>
      <c r="BB682" s="95">
        <f t="shared" si="132"/>
        <v>437325</v>
      </c>
      <c r="BC682" s="23"/>
      <c r="BD682" s="96">
        <f t="shared" si="133"/>
        <v>85642</v>
      </c>
      <c r="BE682" s="96">
        <f t="shared" si="134"/>
        <v>105679</v>
      </c>
      <c r="BF682" s="96">
        <f t="shared" si="135"/>
        <v>117487</v>
      </c>
      <c r="BG682" s="96">
        <f t="shared" si="136"/>
        <v>55</v>
      </c>
      <c r="BH682" s="96">
        <f t="shared" si="137"/>
        <v>42</v>
      </c>
      <c r="BI682" s="96">
        <f t="shared" si="138"/>
        <v>366667</v>
      </c>
      <c r="BJ682" s="97">
        <f t="shared" si="139"/>
        <v>86353</v>
      </c>
      <c r="BK682" s="96">
        <f t="shared" si="140"/>
        <v>106459</v>
      </c>
      <c r="BL682" s="96">
        <f t="shared" si="141"/>
        <v>131027</v>
      </c>
      <c r="BM682" s="96">
        <f t="shared" si="142"/>
        <v>175006</v>
      </c>
      <c r="BN682" s="96">
        <f t="shared" si="143"/>
        <v>154005</v>
      </c>
      <c r="BO682" s="96">
        <f t="shared" si="144"/>
        <v>367500</v>
      </c>
      <c r="BP682" s="97">
        <f t="shared" si="145"/>
        <v>86353</v>
      </c>
      <c r="BQ682" s="96">
        <f t="shared" si="146"/>
        <v>106459</v>
      </c>
      <c r="BR682" s="96">
        <f t="shared" si="147"/>
        <v>157500</v>
      </c>
      <c r="BS682" s="96">
        <f t="shared" si="148"/>
        <v>262500</v>
      </c>
      <c r="BT682" s="96">
        <f t="shared" si="149"/>
        <v>231000</v>
      </c>
      <c r="BU682" s="98">
        <f t="shared" si="150"/>
        <v>367500</v>
      </c>
      <c r="BV682" s="77">
        <f t="shared" si="151"/>
        <v>1211312</v>
      </c>
      <c r="BW682" s="9"/>
      <c r="BX682" s="9"/>
      <c r="BY682" s="9"/>
      <c r="BZ682" s="9"/>
      <c r="CA682" s="9"/>
      <c r="CB682" s="9"/>
      <c r="CC682" s="9"/>
      <c r="CD682" s="9"/>
      <c r="CE682" s="9"/>
      <c r="CF682" s="9"/>
      <c r="CG682" s="9"/>
      <c r="CH682" s="9"/>
      <c r="CI682" s="9"/>
      <c r="CJ682" s="9"/>
      <c r="CK682" s="9"/>
      <c r="CL682" s="9"/>
      <c r="CM682" s="9"/>
      <c r="CN682" s="9"/>
      <c r="CO682" s="9"/>
      <c r="CP682" s="9"/>
    </row>
    <row r="683" spans="1:94" ht="20.25" hidden="1" customHeight="1" x14ac:dyDescent="0.35">
      <c r="A683" s="79">
        <v>661</v>
      </c>
      <c r="B683" s="79" t="s">
        <v>35</v>
      </c>
      <c r="C683" s="80" t="s">
        <v>449</v>
      </c>
      <c r="D683" s="80" t="str">
        <f t="shared" si="119"/>
        <v>MANO DE OBRA|JUNTA TAPA CARTER MOTOR</v>
      </c>
      <c r="E683" s="81" t="s">
        <v>10</v>
      </c>
      <c r="F683" s="82">
        <v>1</v>
      </c>
      <c r="G683" s="83">
        <v>112001.668535192</v>
      </c>
      <c r="H683" s="84">
        <f t="shared" si="152"/>
        <v>133281.98555687847</v>
      </c>
      <c r="I683" s="84">
        <v>112001.668535192</v>
      </c>
      <c r="J683" s="84">
        <f t="shared" si="153"/>
        <v>133281.98555687847</v>
      </c>
      <c r="K683" s="84">
        <v>0.91392000000000007</v>
      </c>
      <c r="L683" s="84">
        <f t="shared" si="154"/>
        <v>1.0875648</v>
      </c>
      <c r="M683" s="84">
        <v>14.633599999999999</v>
      </c>
      <c r="N683" s="84">
        <f t="shared" si="155"/>
        <v>17.413983999999999</v>
      </c>
      <c r="O683" s="84">
        <v>10.88</v>
      </c>
      <c r="P683" s="84">
        <f t="shared" si="156"/>
        <v>12.9472</v>
      </c>
      <c r="Q683" s="84"/>
      <c r="R683" s="84">
        <f t="shared" si="120"/>
        <v>0</v>
      </c>
      <c r="S683" s="86">
        <v>262500</v>
      </c>
      <c r="T683" s="87">
        <f t="shared" si="157"/>
        <v>312375</v>
      </c>
      <c r="U683" s="87">
        <v>262500</v>
      </c>
      <c r="V683" s="87">
        <f t="shared" si="158"/>
        <v>312375</v>
      </c>
      <c r="W683" s="87">
        <v>262500</v>
      </c>
      <c r="X683" s="87">
        <f t="shared" si="159"/>
        <v>312375</v>
      </c>
      <c r="Y683" s="88">
        <v>262500</v>
      </c>
      <c r="Z683" s="87">
        <f t="shared" si="168"/>
        <v>312375</v>
      </c>
      <c r="AA683" s="87">
        <v>262500</v>
      </c>
      <c r="AB683" s="87">
        <f t="shared" si="160"/>
        <v>312375</v>
      </c>
      <c r="AC683" s="87">
        <v>262500</v>
      </c>
      <c r="AD683" s="87">
        <f t="shared" si="161"/>
        <v>312375</v>
      </c>
      <c r="AE683" s="89">
        <v>288800</v>
      </c>
      <c r="AF683" s="90">
        <f t="shared" si="162"/>
        <v>343672</v>
      </c>
      <c r="AG683" s="90">
        <v>288800</v>
      </c>
      <c r="AH683" s="90">
        <f t="shared" si="163"/>
        <v>343672</v>
      </c>
      <c r="AI683" s="90">
        <v>288800</v>
      </c>
      <c r="AJ683" s="90">
        <f t="shared" si="164"/>
        <v>343672</v>
      </c>
      <c r="AK683" s="90">
        <v>288800</v>
      </c>
      <c r="AL683" s="90">
        <f t="shared" si="165"/>
        <v>343672</v>
      </c>
      <c r="AM683" s="90">
        <v>288800</v>
      </c>
      <c r="AN683" s="90">
        <f t="shared" si="166"/>
        <v>343672</v>
      </c>
      <c r="AO683" s="90">
        <v>288800</v>
      </c>
      <c r="AP683" s="91">
        <f t="shared" si="167"/>
        <v>343672</v>
      </c>
      <c r="AQ683" s="92">
        <f t="shared" si="121"/>
        <v>221100.55617839735</v>
      </c>
      <c r="AR683" s="93">
        <f t="shared" si="122"/>
        <v>263109.66185229283</v>
      </c>
      <c r="AS683" s="94">
        <f t="shared" si="123"/>
        <v>221100.55617839735</v>
      </c>
      <c r="AT683" s="94">
        <f t="shared" si="124"/>
        <v>263109.66185229283</v>
      </c>
      <c r="AU683" s="94">
        <f t="shared" si="125"/>
        <v>183766.97130666664</v>
      </c>
      <c r="AV683" s="94">
        <f t="shared" si="126"/>
        <v>218682.69585493329</v>
      </c>
      <c r="AW683" s="94">
        <f t="shared" si="127"/>
        <v>183771.54453333336</v>
      </c>
      <c r="AX683" s="94">
        <f t="shared" si="128"/>
        <v>218688.1379946667</v>
      </c>
      <c r="AY683" s="94">
        <f t="shared" si="129"/>
        <v>183770.29333333333</v>
      </c>
      <c r="AZ683" s="94">
        <f t="shared" si="130"/>
        <v>218686.64906666667</v>
      </c>
      <c r="BA683" s="94">
        <f t="shared" si="131"/>
        <v>275650</v>
      </c>
      <c r="BB683" s="95">
        <f t="shared" si="132"/>
        <v>328023.5</v>
      </c>
      <c r="BC683" s="23"/>
      <c r="BD683" s="96">
        <f t="shared" si="133"/>
        <v>185179</v>
      </c>
      <c r="BE683" s="96">
        <f t="shared" si="134"/>
        <v>185179</v>
      </c>
      <c r="BF683" s="96">
        <f t="shared" si="135"/>
        <v>3</v>
      </c>
      <c r="BG683" s="96">
        <f t="shared" si="136"/>
        <v>44</v>
      </c>
      <c r="BH683" s="96">
        <f t="shared" si="137"/>
        <v>33</v>
      </c>
      <c r="BI683" s="96">
        <f t="shared" si="138"/>
        <v>275023</v>
      </c>
      <c r="BJ683" s="97">
        <f t="shared" si="139"/>
        <v>221101</v>
      </c>
      <c r="BK683" s="96">
        <f t="shared" si="140"/>
        <v>221101</v>
      </c>
      <c r="BL683" s="96">
        <f t="shared" si="141"/>
        <v>183767</v>
      </c>
      <c r="BM683" s="96">
        <f t="shared" si="142"/>
        <v>183772</v>
      </c>
      <c r="BN683" s="96">
        <f t="shared" si="143"/>
        <v>183770</v>
      </c>
      <c r="BO683" s="96">
        <f t="shared" si="144"/>
        <v>275650</v>
      </c>
      <c r="BP683" s="97">
        <f t="shared" si="145"/>
        <v>275650</v>
      </c>
      <c r="BQ683" s="96">
        <f t="shared" si="146"/>
        <v>275650</v>
      </c>
      <c r="BR683" s="96">
        <f t="shared" si="147"/>
        <v>275650</v>
      </c>
      <c r="BS683" s="96">
        <f t="shared" si="148"/>
        <v>275650</v>
      </c>
      <c r="BT683" s="96">
        <f t="shared" si="149"/>
        <v>275650</v>
      </c>
      <c r="BU683" s="98">
        <f t="shared" si="150"/>
        <v>275650</v>
      </c>
      <c r="BV683" s="77">
        <f t="shared" si="151"/>
        <v>1653900</v>
      </c>
      <c r="BW683" s="9"/>
      <c r="BX683" s="9"/>
      <c r="BY683" s="9"/>
      <c r="BZ683" s="9"/>
      <c r="CA683" s="9"/>
      <c r="CB683" s="9"/>
      <c r="CC683" s="9"/>
      <c r="CD683" s="9"/>
      <c r="CE683" s="9"/>
      <c r="CF683" s="9"/>
      <c r="CG683" s="9"/>
      <c r="CH683" s="9"/>
      <c r="CI683" s="9"/>
      <c r="CJ683" s="9"/>
      <c r="CK683" s="9"/>
      <c r="CL683" s="9"/>
      <c r="CM683" s="9"/>
      <c r="CN683" s="9"/>
      <c r="CO683" s="9"/>
      <c r="CP683" s="9"/>
    </row>
    <row r="684" spans="1:94" ht="20.25" hidden="1" customHeight="1" x14ac:dyDescent="0.35">
      <c r="A684" s="99">
        <v>662</v>
      </c>
      <c r="B684" s="99" t="s">
        <v>21</v>
      </c>
      <c r="C684" s="80" t="s">
        <v>449</v>
      </c>
      <c r="D684" s="80" t="str">
        <f t="shared" si="119"/>
        <v>REPUESTOS|JUNTA TAPA CARTER MOTOR</v>
      </c>
      <c r="E684" s="81" t="s">
        <v>84</v>
      </c>
      <c r="F684" s="82">
        <v>1</v>
      </c>
      <c r="G684" s="83">
        <v>60529.760028714998</v>
      </c>
      <c r="H684" s="84">
        <f t="shared" si="152"/>
        <v>72030.414434170845</v>
      </c>
      <c r="I684" s="84">
        <v>98000.997492558992</v>
      </c>
      <c r="J684" s="84">
        <f t="shared" si="153"/>
        <v>116621.1870161452</v>
      </c>
      <c r="K684" s="84">
        <v>0.91392000000000007</v>
      </c>
      <c r="L684" s="84">
        <f t="shared" si="154"/>
        <v>1.0875648</v>
      </c>
      <c r="M684" s="84">
        <v>17.375360000000001</v>
      </c>
      <c r="N684" s="84">
        <f t="shared" si="155"/>
        <v>20.6766784</v>
      </c>
      <c r="O684" s="84">
        <v>14.144000000000002</v>
      </c>
      <c r="P684" s="84">
        <f t="shared" si="156"/>
        <v>16.83136</v>
      </c>
      <c r="Q684" s="84"/>
      <c r="R684" s="84">
        <f t="shared" si="120"/>
        <v>0</v>
      </c>
      <c r="S684" s="86">
        <v>120000</v>
      </c>
      <c r="T684" s="87">
        <f t="shared" si="157"/>
        <v>142800</v>
      </c>
      <c r="U684" s="87">
        <v>120000</v>
      </c>
      <c r="V684" s="87">
        <f t="shared" si="158"/>
        <v>142800</v>
      </c>
      <c r="W684" s="87">
        <v>202000</v>
      </c>
      <c r="X684" s="87">
        <f t="shared" si="159"/>
        <v>240380</v>
      </c>
      <c r="Y684" s="88">
        <v>220000</v>
      </c>
      <c r="Z684" s="87">
        <f t="shared" si="168"/>
        <v>261800</v>
      </c>
      <c r="AA684" s="87">
        <v>220000</v>
      </c>
      <c r="AB684" s="87">
        <f t="shared" si="160"/>
        <v>261800</v>
      </c>
      <c r="AC684" s="87">
        <v>400000</v>
      </c>
      <c r="AD684" s="87">
        <f t="shared" si="161"/>
        <v>476000</v>
      </c>
      <c r="AE684" s="89">
        <v>132000</v>
      </c>
      <c r="AF684" s="90">
        <f t="shared" si="162"/>
        <v>157080</v>
      </c>
      <c r="AG684" s="90">
        <v>132000</v>
      </c>
      <c r="AH684" s="90">
        <f t="shared" si="163"/>
        <v>157080</v>
      </c>
      <c r="AI684" s="90">
        <v>222200</v>
      </c>
      <c r="AJ684" s="90">
        <f t="shared" si="164"/>
        <v>264418</v>
      </c>
      <c r="AK684" s="90">
        <v>242000</v>
      </c>
      <c r="AL684" s="90">
        <f t="shared" si="165"/>
        <v>287980</v>
      </c>
      <c r="AM684" s="90">
        <v>242000</v>
      </c>
      <c r="AN684" s="90">
        <f t="shared" si="166"/>
        <v>287980</v>
      </c>
      <c r="AO684" s="90">
        <v>440000</v>
      </c>
      <c r="AP684" s="91">
        <f t="shared" si="167"/>
        <v>523600</v>
      </c>
      <c r="AQ684" s="92">
        <f t="shared" si="121"/>
        <v>104176.58667623834</v>
      </c>
      <c r="AR684" s="93">
        <f t="shared" si="122"/>
        <v>123970.13814472362</v>
      </c>
      <c r="AS684" s="94">
        <f t="shared" si="123"/>
        <v>116666.99916418635</v>
      </c>
      <c r="AT684" s="94">
        <f t="shared" si="124"/>
        <v>138833.72900538176</v>
      </c>
      <c r="AU684" s="94">
        <f t="shared" si="125"/>
        <v>141400.30463999999</v>
      </c>
      <c r="AV684" s="94">
        <f t="shared" si="126"/>
        <v>168266.36252159998</v>
      </c>
      <c r="AW684" s="94">
        <f t="shared" si="127"/>
        <v>154005.79178666667</v>
      </c>
      <c r="AX684" s="94">
        <f t="shared" si="128"/>
        <v>183266.89222613332</v>
      </c>
      <c r="AY684" s="94">
        <f t="shared" si="129"/>
        <v>154004.71466666667</v>
      </c>
      <c r="AZ684" s="94">
        <f t="shared" si="130"/>
        <v>183265.61045333333</v>
      </c>
      <c r="BA684" s="94">
        <f t="shared" si="131"/>
        <v>420000</v>
      </c>
      <c r="BB684" s="95">
        <f t="shared" si="132"/>
        <v>499800</v>
      </c>
      <c r="BC684" s="23"/>
      <c r="BD684" s="96">
        <f t="shared" si="133"/>
        <v>92507</v>
      </c>
      <c r="BE684" s="96">
        <f t="shared" si="134"/>
        <v>114885</v>
      </c>
      <c r="BF684" s="96">
        <f t="shared" si="135"/>
        <v>3</v>
      </c>
      <c r="BG684" s="96">
        <f t="shared" si="136"/>
        <v>52</v>
      </c>
      <c r="BH684" s="96">
        <f t="shared" si="137"/>
        <v>42</v>
      </c>
      <c r="BI684" s="96">
        <f t="shared" si="138"/>
        <v>419048</v>
      </c>
      <c r="BJ684" s="97">
        <f t="shared" si="139"/>
        <v>104177</v>
      </c>
      <c r="BK684" s="96">
        <f t="shared" si="140"/>
        <v>116667</v>
      </c>
      <c r="BL684" s="96">
        <f t="shared" si="141"/>
        <v>141400</v>
      </c>
      <c r="BM684" s="96">
        <f t="shared" si="142"/>
        <v>154006</v>
      </c>
      <c r="BN684" s="96">
        <f t="shared" si="143"/>
        <v>154005</v>
      </c>
      <c r="BO684" s="96">
        <f t="shared" si="144"/>
        <v>420000</v>
      </c>
      <c r="BP684" s="97">
        <f t="shared" si="145"/>
        <v>126000</v>
      </c>
      <c r="BQ684" s="96">
        <f t="shared" si="146"/>
        <v>116667</v>
      </c>
      <c r="BR684" s="96">
        <f t="shared" si="147"/>
        <v>212100</v>
      </c>
      <c r="BS684" s="96">
        <f t="shared" si="148"/>
        <v>231000</v>
      </c>
      <c r="BT684" s="96">
        <f t="shared" si="149"/>
        <v>231000</v>
      </c>
      <c r="BU684" s="98">
        <f t="shared" si="150"/>
        <v>420000</v>
      </c>
      <c r="BV684" s="77">
        <f t="shared" si="151"/>
        <v>1336767</v>
      </c>
      <c r="BW684" s="9"/>
      <c r="BX684" s="9"/>
      <c r="BY684" s="9"/>
      <c r="BZ684" s="9"/>
      <c r="CA684" s="9"/>
      <c r="CB684" s="9"/>
      <c r="CC684" s="9"/>
      <c r="CD684" s="9"/>
      <c r="CE684" s="9"/>
      <c r="CF684" s="9"/>
      <c r="CG684" s="9"/>
      <c r="CH684" s="9"/>
      <c r="CI684" s="9"/>
      <c r="CJ684" s="9"/>
      <c r="CK684" s="9"/>
      <c r="CL684" s="9"/>
      <c r="CM684" s="9"/>
      <c r="CN684" s="9"/>
      <c r="CO684" s="9"/>
      <c r="CP684" s="9"/>
    </row>
    <row r="685" spans="1:94" ht="20.25" hidden="1" customHeight="1" x14ac:dyDescent="0.35">
      <c r="A685" s="79">
        <v>663</v>
      </c>
      <c r="B685" s="79" t="s">
        <v>35</v>
      </c>
      <c r="C685" s="80" t="s">
        <v>450</v>
      </c>
      <c r="D685" s="80" t="str">
        <f t="shared" si="119"/>
        <v>MANO DE OBRA|JUNTA TAPA VALVULAS</v>
      </c>
      <c r="E685" s="81" t="s">
        <v>10</v>
      </c>
      <c r="F685" s="82">
        <v>1</v>
      </c>
      <c r="G685" s="83">
        <v>156802.893122415</v>
      </c>
      <c r="H685" s="84">
        <f t="shared" si="152"/>
        <v>186595.44281567383</v>
      </c>
      <c r="I685" s="84">
        <v>156802.893122415</v>
      </c>
      <c r="J685" s="84">
        <f t="shared" si="153"/>
        <v>186595.44281567383</v>
      </c>
      <c r="K685" s="84">
        <v>108800.00000000001</v>
      </c>
      <c r="L685" s="84">
        <f t="shared" si="154"/>
        <v>129472.00000000001</v>
      </c>
      <c r="M685" s="84">
        <v>14.633599999999999</v>
      </c>
      <c r="N685" s="84">
        <f t="shared" si="155"/>
        <v>17.413983999999999</v>
      </c>
      <c r="O685" s="84">
        <v>10.88</v>
      </c>
      <c r="P685" s="84">
        <f t="shared" si="156"/>
        <v>12.9472</v>
      </c>
      <c r="Q685" s="84"/>
      <c r="R685" s="84">
        <f t="shared" si="120"/>
        <v>0</v>
      </c>
      <c r="S685" s="86">
        <v>132000</v>
      </c>
      <c r="T685" s="87">
        <f t="shared" si="157"/>
        <v>157080</v>
      </c>
      <c r="U685" s="87">
        <v>132000</v>
      </c>
      <c r="V685" s="87">
        <f t="shared" si="158"/>
        <v>157080</v>
      </c>
      <c r="W685" s="87">
        <v>132000</v>
      </c>
      <c r="X685" s="87">
        <f t="shared" si="159"/>
        <v>157080</v>
      </c>
      <c r="Y685" s="88">
        <v>132000</v>
      </c>
      <c r="Z685" s="87">
        <f t="shared" si="168"/>
        <v>157080</v>
      </c>
      <c r="AA685" s="87">
        <v>132000</v>
      </c>
      <c r="AB685" s="87">
        <f t="shared" si="160"/>
        <v>157080</v>
      </c>
      <c r="AC685" s="87">
        <v>132000</v>
      </c>
      <c r="AD685" s="87">
        <f t="shared" si="161"/>
        <v>157080</v>
      </c>
      <c r="AE685" s="89">
        <v>145200</v>
      </c>
      <c r="AF685" s="90">
        <f t="shared" si="162"/>
        <v>172788</v>
      </c>
      <c r="AG685" s="90">
        <v>145200</v>
      </c>
      <c r="AH685" s="90">
        <f t="shared" si="163"/>
        <v>172788</v>
      </c>
      <c r="AI685" s="90">
        <v>145200</v>
      </c>
      <c r="AJ685" s="90">
        <f t="shared" si="164"/>
        <v>172788</v>
      </c>
      <c r="AK685" s="90">
        <v>145200</v>
      </c>
      <c r="AL685" s="90">
        <f t="shared" si="165"/>
        <v>172788</v>
      </c>
      <c r="AM685" s="90">
        <v>145200</v>
      </c>
      <c r="AN685" s="90">
        <f t="shared" si="166"/>
        <v>172788</v>
      </c>
      <c r="AO685" s="90">
        <v>145200</v>
      </c>
      <c r="AP685" s="91">
        <f t="shared" si="167"/>
        <v>172788</v>
      </c>
      <c r="AQ685" s="92">
        <f t="shared" si="121"/>
        <v>144667.63104080499</v>
      </c>
      <c r="AR685" s="93">
        <f t="shared" si="122"/>
        <v>172154.48093855794</v>
      </c>
      <c r="AS685" s="94">
        <f t="shared" si="123"/>
        <v>144667.63104080499</v>
      </c>
      <c r="AT685" s="94">
        <f t="shared" si="124"/>
        <v>172154.48093855794</v>
      </c>
      <c r="AU685" s="94">
        <f t="shared" si="125"/>
        <v>128666.66666666667</v>
      </c>
      <c r="AV685" s="94">
        <f t="shared" si="126"/>
        <v>153113.33333333334</v>
      </c>
      <c r="AW685" s="94">
        <f t="shared" si="127"/>
        <v>92404.877866666662</v>
      </c>
      <c r="AX685" s="94">
        <f t="shared" si="128"/>
        <v>109961.80466133333</v>
      </c>
      <c r="AY685" s="94">
        <f t="shared" si="129"/>
        <v>92403.626666666663</v>
      </c>
      <c r="AZ685" s="94">
        <f t="shared" si="130"/>
        <v>109960.31573333332</v>
      </c>
      <c r="BA685" s="94">
        <f t="shared" si="131"/>
        <v>138600</v>
      </c>
      <c r="BB685" s="95">
        <f t="shared" si="132"/>
        <v>164934</v>
      </c>
      <c r="BC685" s="23"/>
      <c r="BD685" s="96">
        <f t="shared" si="133"/>
        <v>143952</v>
      </c>
      <c r="BE685" s="96">
        <f t="shared" si="134"/>
        <v>143952</v>
      </c>
      <c r="BF685" s="96">
        <f t="shared" si="135"/>
        <v>126829</v>
      </c>
      <c r="BG685" s="96">
        <f t="shared" si="136"/>
        <v>44</v>
      </c>
      <c r="BH685" s="96">
        <f t="shared" si="137"/>
        <v>33</v>
      </c>
      <c r="BI685" s="96">
        <f t="shared" si="138"/>
        <v>138286</v>
      </c>
      <c r="BJ685" s="97">
        <f t="shared" si="139"/>
        <v>144668</v>
      </c>
      <c r="BK685" s="96">
        <f t="shared" si="140"/>
        <v>144668</v>
      </c>
      <c r="BL685" s="96">
        <f t="shared" si="141"/>
        <v>128667</v>
      </c>
      <c r="BM685" s="96">
        <f t="shared" si="142"/>
        <v>92405</v>
      </c>
      <c r="BN685" s="96">
        <f t="shared" si="143"/>
        <v>92404</v>
      </c>
      <c r="BO685" s="96">
        <f t="shared" si="144"/>
        <v>138600</v>
      </c>
      <c r="BP685" s="97">
        <f t="shared" si="145"/>
        <v>144668</v>
      </c>
      <c r="BQ685" s="96">
        <f t="shared" si="146"/>
        <v>144668</v>
      </c>
      <c r="BR685" s="96">
        <f t="shared" si="147"/>
        <v>128667</v>
      </c>
      <c r="BS685" s="96">
        <f t="shared" si="148"/>
        <v>138600</v>
      </c>
      <c r="BT685" s="96">
        <f t="shared" si="149"/>
        <v>138600</v>
      </c>
      <c r="BU685" s="98">
        <f t="shared" si="150"/>
        <v>138600</v>
      </c>
      <c r="BV685" s="77">
        <f t="shared" si="151"/>
        <v>833803</v>
      </c>
      <c r="BW685" s="9"/>
      <c r="BX685" s="9"/>
      <c r="BY685" s="9"/>
      <c r="BZ685" s="9"/>
      <c r="CA685" s="9"/>
      <c r="CB685" s="9"/>
      <c r="CC685" s="9"/>
      <c r="CD685" s="9"/>
      <c r="CE685" s="9"/>
      <c r="CF685" s="9"/>
      <c r="CG685" s="9"/>
      <c r="CH685" s="9"/>
      <c r="CI685" s="9"/>
      <c r="CJ685" s="9"/>
      <c r="CK685" s="9"/>
      <c r="CL685" s="9"/>
      <c r="CM685" s="9"/>
      <c r="CN685" s="9"/>
      <c r="CO685" s="9"/>
      <c r="CP685" s="9"/>
    </row>
    <row r="686" spans="1:94" ht="20.25" hidden="1" customHeight="1" x14ac:dyDescent="0.35">
      <c r="A686" s="99">
        <v>664</v>
      </c>
      <c r="B686" s="99" t="s">
        <v>21</v>
      </c>
      <c r="C686" s="80" t="s">
        <v>450</v>
      </c>
      <c r="D686" s="80" t="str">
        <f t="shared" si="119"/>
        <v>REPUESTOS|JUNTA TAPA VALVULAS</v>
      </c>
      <c r="E686" s="81" t="s">
        <v>84</v>
      </c>
      <c r="F686" s="82">
        <v>1</v>
      </c>
      <c r="G686" s="83">
        <v>64853.115326070998</v>
      </c>
      <c r="H686" s="84">
        <f t="shared" si="152"/>
        <v>77175.207238024479</v>
      </c>
      <c r="I686" s="84">
        <v>100450.20291186099</v>
      </c>
      <c r="J686" s="84">
        <f t="shared" si="153"/>
        <v>119535.74146511458</v>
      </c>
      <c r="K686" s="84">
        <v>89069.718400000012</v>
      </c>
      <c r="L686" s="84">
        <f t="shared" si="154"/>
        <v>105992.964896</v>
      </c>
      <c r="M686" s="84">
        <v>16.461440000000003</v>
      </c>
      <c r="N686" s="84">
        <f t="shared" si="155"/>
        <v>19.589113600000005</v>
      </c>
      <c r="O686" s="84">
        <v>14.144000000000002</v>
      </c>
      <c r="P686" s="84">
        <f t="shared" si="156"/>
        <v>16.83136</v>
      </c>
      <c r="Q686" s="84"/>
      <c r="R686" s="84">
        <f t="shared" si="120"/>
        <v>0</v>
      </c>
      <c r="S686" s="86">
        <v>89000</v>
      </c>
      <c r="T686" s="87">
        <f t="shared" si="157"/>
        <v>105910</v>
      </c>
      <c r="U686" s="87">
        <v>89000</v>
      </c>
      <c r="V686" s="87">
        <f t="shared" si="158"/>
        <v>105910</v>
      </c>
      <c r="W686" s="87">
        <v>202000</v>
      </c>
      <c r="X686" s="87">
        <f t="shared" si="159"/>
        <v>240380</v>
      </c>
      <c r="Y686" s="88">
        <v>220000</v>
      </c>
      <c r="Z686" s="87">
        <f t="shared" si="168"/>
        <v>261800</v>
      </c>
      <c r="AA686" s="87">
        <v>22000</v>
      </c>
      <c r="AB686" s="87">
        <f t="shared" si="160"/>
        <v>26180</v>
      </c>
      <c r="AC686" s="87">
        <v>800000</v>
      </c>
      <c r="AD686" s="87">
        <f t="shared" si="161"/>
        <v>952000</v>
      </c>
      <c r="AE686" s="89">
        <v>97900</v>
      </c>
      <c r="AF686" s="90">
        <f t="shared" si="162"/>
        <v>116501</v>
      </c>
      <c r="AG686" s="90">
        <v>97900</v>
      </c>
      <c r="AH686" s="90">
        <f t="shared" si="163"/>
        <v>116501</v>
      </c>
      <c r="AI686" s="90">
        <v>222200</v>
      </c>
      <c r="AJ686" s="90">
        <f t="shared" si="164"/>
        <v>264418</v>
      </c>
      <c r="AK686" s="90">
        <v>242000</v>
      </c>
      <c r="AL686" s="90">
        <f t="shared" si="165"/>
        <v>287980</v>
      </c>
      <c r="AM686" s="90">
        <v>24200</v>
      </c>
      <c r="AN686" s="90">
        <f t="shared" si="166"/>
        <v>28798</v>
      </c>
      <c r="AO686" s="90">
        <v>880000</v>
      </c>
      <c r="AP686" s="91">
        <f t="shared" si="167"/>
        <v>1047200</v>
      </c>
      <c r="AQ686" s="92">
        <f t="shared" si="121"/>
        <v>83917.705108690323</v>
      </c>
      <c r="AR686" s="93">
        <f t="shared" si="122"/>
        <v>99862.069079341483</v>
      </c>
      <c r="AS686" s="94">
        <f t="shared" si="123"/>
        <v>95783.400970620336</v>
      </c>
      <c r="AT686" s="94">
        <f t="shared" si="124"/>
        <v>113982.24715503819</v>
      </c>
      <c r="AU686" s="94">
        <f t="shared" si="125"/>
        <v>171089.90613333334</v>
      </c>
      <c r="AV686" s="94">
        <f t="shared" si="126"/>
        <v>203596.98829866666</v>
      </c>
      <c r="AW686" s="94">
        <f t="shared" si="127"/>
        <v>154005.48714666665</v>
      </c>
      <c r="AX686" s="94">
        <f t="shared" si="128"/>
        <v>183266.52970453331</v>
      </c>
      <c r="AY686" s="94">
        <f t="shared" si="129"/>
        <v>15404.714666666667</v>
      </c>
      <c r="AZ686" s="94">
        <f t="shared" si="130"/>
        <v>18331.610453333331</v>
      </c>
      <c r="BA686" s="94">
        <f t="shared" si="131"/>
        <v>840000</v>
      </c>
      <c r="BB686" s="95">
        <f t="shared" si="132"/>
        <v>999600</v>
      </c>
      <c r="BC686" s="23"/>
      <c r="BD686" s="96">
        <f t="shared" si="133"/>
        <v>81367</v>
      </c>
      <c r="BE686" s="96">
        <f t="shared" si="134"/>
        <v>95524</v>
      </c>
      <c r="BF686" s="96">
        <f t="shared" si="135"/>
        <v>145081</v>
      </c>
      <c r="BG686" s="96">
        <f t="shared" si="136"/>
        <v>49</v>
      </c>
      <c r="BH686" s="96">
        <f t="shared" si="137"/>
        <v>42</v>
      </c>
      <c r="BI686" s="96">
        <f t="shared" si="138"/>
        <v>838095</v>
      </c>
      <c r="BJ686" s="97">
        <f t="shared" si="139"/>
        <v>83918</v>
      </c>
      <c r="BK686" s="96">
        <f t="shared" si="140"/>
        <v>95783</v>
      </c>
      <c r="BL686" s="96">
        <f t="shared" si="141"/>
        <v>171090</v>
      </c>
      <c r="BM686" s="96">
        <f t="shared" si="142"/>
        <v>154005</v>
      </c>
      <c r="BN686" s="96">
        <f t="shared" si="143"/>
        <v>15405</v>
      </c>
      <c r="BO686" s="96">
        <f t="shared" si="144"/>
        <v>840000</v>
      </c>
      <c r="BP686" s="97">
        <f t="shared" si="145"/>
        <v>83918</v>
      </c>
      <c r="BQ686" s="96">
        <f t="shared" si="146"/>
        <v>95783</v>
      </c>
      <c r="BR686" s="96">
        <f t="shared" si="147"/>
        <v>212100</v>
      </c>
      <c r="BS686" s="96">
        <f t="shared" si="148"/>
        <v>231000</v>
      </c>
      <c r="BT686" s="96">
        <f t="shared" si="149"/>
        <v>23100</v>
      </c>
      <c r="BU686" s="98">
        <f t="shared" si="150"/>
        <v>840000</v>
      </c>
      <c r="BV686" s="77">
        <f t="shared" si="151"/>
        <v>1485901</v>
      </c>
      <c r="BW686" s="9"/>
      <c r="BX686" s="9"/>
      <c r="BY686" s="9"/>
      <c r="BZ686" s="9"/>
      <c r="CA686" s="9"/>
      <c r="CB686" s="9"/>
      <c r="CC686" s="9"/>
      <c r="CD686" s="9"/>
      <c r="CE686" s="9"/>
      <c r="CF686" s="9"/>
      <c r="CG686" s="9"/>
      <c r="CH686" s="9"/>
      <c r="CI686" s="9"/>
      <c r="CJ686" s="9"/>
      <c r="CK686" s="9"/>
      <c r="CL686" s="9"/>
      <c r="CM686" s="9"/>
      <c r="CN686" s="9"/>
      <c r="CO686" s="9"/>
      <c r="CP686" s="9"/>
    </row>
    <row r="687" spans="1:94" ht="20.25" hidden="1" customHeight="1" x14ac:dyDescent="0.35">
      <c r="A687" s="79">
        <v>665</v>
      </c>
      <c r="B687" s="79" t="s">
        <v>35</v>
      </c>
      <c r="C687" s="80" t="s">
        <v>451</v>
      </c>
      <c r="D687" s="80" t="str">
        <f t="shared" si="119"/>
        <v>MANO DE OBRA|KIT CENTRO CARDAN</v>
      </c>
      <c r="E687" s="81" t="s">
        <v>10</v>
      </c>
      <c r="F687" s="82">
        <v>1</v>
      </c>
      <c r="G687" s="83">
        <v>358406.07486925798</v>
      </c>
      <c r="H687" s="84">
        <f t="shared" si="152"/>
        <v>426503.22909441695</v>
      </c>
      <c r="I687" s="84">
        <v>358406.07486925798</v>
      </c>
      <c r="J687" s="84">
        <f t="shared" si="153"/>
        <v>426503.22909441695</v>
      </c>
      <c r="K687" s="84">
        <v>245394.28736000002</v>
      </c>
      <c r="L687" s="84">
        <f t="shared" si="154"/>
        <v>292019.20195840002</v>
      </c>
      <c r="M687" s="84">
        <v>14.633599999999999</v>
      </c>
      <c r="N687" s="84">
        <f t="shared" si="155"/>
        <v>17.413983999999999</v>
      </c>
      <c r="O687" s="84">
        <v>10.88</v>
      </c>
      <c r="P687" s="84">
        <f t="shared" si="156"/>
        <v>12.9472</v>
      </c>
      <c r="Q687" s="84"/>
      <c r="R687" s="84">
        <f t="shared" si="120"/>
        <v>0</v>
      </c>
      <c r="S687" s="86">
        <v>350000</v>
      </c>
      <c r="T687" s="87">
        <f t="shared" si="157"/>
        <v>416500</v>
      </c>
      <c r="U687" s="87">
        <v>350000</v>
      </c>
      <c r="V687" s="87">
        <f t="shared" si="158"/>
        <v>416500</v>
      </c>
      <c r="W687" s="87">
        <v>350000</v>
      </c>
      <c r="X687" s="87">
        <f t="shared" si="159"/>
        <v>416500</v>
      </c>
      <c r="Y687" s="88">
        <v>350000</v>
      </c>
      <c r="Z687" s="87">
        <f t="shared" si="168"/>
        <v>416500</v>
      </c>
      <c r="AA687" s="87">
        <v>350000</v>
      </c>
      <c r="AB687" s="87">
        <f t="shared" si="160"/>
        <v>416500</v>
      </c>
      <c r="AC687" s="87">
        <v>350000</v>
      </c>
      <c r="AD687" s="87">
        <f t="shared" si="161"/>
        <v>416500</v>
      </c>
      <c r="AE687" s="89">
        <v>385000</v>
      </c>
      <c r="AF687" s="90">
        <f t="shared" si="162"/>
        <v>458150</v>
      </c>
      <c r="AG687" s="90">
        <v>385000</v>
      </c>
      <c r="AH687" s="90">
        <f t="shared" si="163"/>
        <v>458150</v>
      </c>
      <c r="AI687" s="90">
        <v>385000</v>
      </c>
      <c r="AJ687" s="90">
        <f t="shared" si="164"/>
        <v>458150</v>
      </c>
      <c r="AK687" s="90">
        <v>385000</v>
      </c>
      <c r="AL687" s="90">
        <f t="shared" si="165"/>
        <v>458150</v>
      </c>
      <c r="AM687" s="90">
        <v>385000</v>
      </c>
      <c r="AN687" s="90">
        <f t="shared" si="166"/>
        <v>458150</v>
      </c>
      <c r="AO687" s="90">
        <v>385000</v>
      </c>
      <c r="AP687" s="91">
        <f t="shared" si="167"/>
        <v>458150</v>
      </c>
      <c r="AQ687" s="92">
        <f t="shared" si="121"/>
        <v>364468.69162308594</v>
      </c>
      <c r="AR687" s="93">
        <f t="shared" si="122"/>
        <v>433717.74303147226</v>
      </c>
      <c r="AS687" s="94">
        <f t="shared" si="123"/>
        <v>364468.69162308594</v>
      </c>
      <c r="AT687" s="94">
        <f t="shared" si="124"/>
        <v>433717.74303147226</v>
      </c>
      <c r="AU687" s="94">
        <f t="shared" si="125"/>
        <v>326798.09578666667</v>
      </c>
      <c r="AV687" s="94">
        <f t="shared" si="126"/>
        <v>388889.7339861333</v>
      </c>
      <c r="AW687" s="94">
        <f t="shared" si="127"/>
        <v>245004.87786666668</v>
      </c>
      <c r="AX687" s="94">
        <f t="shared" si="128"/>
        <v>291555.80466133333</v>
      </c>
      <c r="AY687" s="94">
        <f t="shared" si="129"/>
        <v>245003.62666666668</v>
      </c>
      <c r="AZ687" s="94">
        <f t="shared" si="130"/>
        <v>291554.31573333335</v>
      </c>
      <c r="BA687" s="94">
        <f t="shared" si="131"/>
        <v>367500</v>
      </c>
      <c r="BB687" s="95">
        <f t="shared" si="132"/>
        <v>437325</v>
      </c>
      <c r="BC687" s="23"/>
      <c r="BD687" s="96">
        <f t="shared" si="133"/>
        <v>363871</v>
      </c>
      <c r="BE687" s="96">
        <f t="shared" si="134"/>
        <v>363871</v>
      </c>
      <c r="BF687" s="96">
        <f t="shared" si="135"/>
        <v>314808</v>
      </c>
      <c r="BG687" s="96">
        <f t="shared" si="136"/>
        <v>44</v>
      </c>
      <c r="BH687" s="96">
        <f t="shared" si="137"/>
        <v>33</v>
      </c>
      <c r="BI687" s="96">
        <f t="shared" si="138"/>
        <v>366667</v>
      </c>
      <c r="BJ687" s="97">
        <f t="shared" si="139"/>
        <v>364469</v>
      </c>
      <c r="BK687" s="96">
        <f t="shared" si="140"/>
        <v>364469</v>
      </c>
      <c r="BL687" s="96">
        <f t="shared" si="141"/>
        <v>326798</v>
      </c>
      <c r="BM687" s="96">
        <f t="shared" si="142"/>
        <v>245005</v>
      </c>
      <c r="BN687" s="96">
        <f t="shared" si="143"/>
        <v>245004</v>
      </c>
      <c r="BO687" s="96">
        <f t="shared" si="144"/>
        <v>367500</v>
      </c>
      <c r="BP687" s="97">
        <f t="shared" si="145"/>
        <v>364469</v>
      </c>
      <c r="BQ687" s="96">
        <f t="shared" si="146"/>
        <v>364469</v>
      </c>
      <c r="BR687" s="96">
        <f t="shared" si="147"/>
        <v>326798</v>
      </c>
      <c r="BS687" s="96">
        <f t="shared" si="148"/>
        <v>367500</v>
      </c>
      <c r="BT687" s="96">
        <f t="shared" si="149"/>
        <v>367500</v>
      </c>
      <c r="BU687" s="98">
        <f t="shared" si="150"/>
        <v>367500</v>
      </c>
      <c r="BV687" s="77">
        <f t="shared" si="151"/>
        <v>2158236</v>
      </c>
      <c r="BW687" s="9"/>
      <c r="BX687" s="9"/>
      <c r="BY687" s="9"/>
      <c r="BZ687" s="9"/>
      <c r="CA687" s="9"/>
      <c r="CB687" s="9"/>
      <c r="CC687" s="9"/>
      <c r="CD687" s="9"/>
      <c r="CE687" s="9"/>
      <c r="CF687" s="9"/>
      <c r="CG687" s="9"/>
      <c r="CH687" s="9"/>
      <c r="CI687" s="9"/>
      <c r="CJ687" s="9"/>
      <c r="CK687" s="9"/>
      <c r="CL687" s="9"/>
      <c r="CM687" s="9"/>
      <c r="CN687" s="9"/>
      <c r="CO687" s="9"/>
      <c r="CP687" s="9"/>
    </row>
    <row r="688" spans="1:94" ht="20.25" hidden="1" customHeight="1" x14ac:dyDescent="0.35">
      <c r="A688" s="99">
        <v>666</v>
      </c>
      <c r="B688" s="99" t="s">
        <v>21</v>
      </c>
      <c r="C688" s="80" t="s">
        <v>451</v>
      </c>
      <c r="D688" s="80" t="str">
        <f t="shared" si="119"/>
        <v>REPUESTOS|KIT CENTRO CARDAN</v>
      </c>
      <c r="E688" s="81" t="s">
        <v>84</v>
      </c>
      <c r="F688" s="82">
        <v>1</v>
      </c>
      <c r="G688" s="83">
        <v>305963.76013692498</v>
      </c>
      <c r="H688" s="84">
        <f t="shared" si="152"/>
        <v>364096.87456294068</v>
      </c>
      <c r="I688" s="84">
        <v>401225.75610619597</v>
      </c>
      <c r="J688" s="84">
        <f t="shared" si="153"/>
        <v>477458.64976637316</v>
      </c>
      <c r="K688" s="84">
        <v>505289.14496000001</v>
      </c>
      <c r="L688" s="84">
        <f t="shared" si="154"/>
        <v>601294.08250240004</v>
      </c>
      <c r="M688" s="84">
        <v>18.289280000000002</v>
      </c>
      <c r="N688" s="84">
        <f t="shared" si="155"/>
        <v>21.764243199999999</v>
      </c>
      <c r="O688" s="84">
        <v>14.144000000000002</v>
      </c>
      <c r="P688" s="84">
        <f t="shared" si="156"/>
        <v>16.83136</v>
      </c>
      <c r="Q688" s="84"/>
      <c r="R688" s="84">
        <f t="shared" si="120"/>
        <v>0</v>
      </c>
      <c r="S688" s="86"/>
      <c r="T688" s="87">
        <f t="shared" si="157"/>
        <v>0</v>
      </c>
      <c r="U688" s="87"/>
      <c r="V688" s="87">
        <f t="shared" si="158"/>
        <v>0</v>
      </c>
      <c r="W688" s="87">
        <v>755000</v>
      </c>
      <c r="X688" s="87">
        <f t="shared" si="159"/>
        <v>898450</v>
      </c>
      <c r="Y688" s="88">
        <v>780000</v>
      </c>
      <c r="Z688" s="87">
        <f t="shared" si="168"/>
        <v>928200</v>
      </c>
      <c r="AA688" s="87">
        <v>850000</v>
      </c>
      <c r="AB688" s="87">
        <f t="shared" si="160"/>
        <v>1011500</v>
      </c>
      <c r="AC688" s="87">
        <v>300000</v>
      </c>
      <c r="AD688" s="87">
        <f t="shared" si="161"/>
        <v>357000</v>
      </c>
      <c r="AE688" s="89"/>
      <c r="AF688" s="90">
        <f t="shared" si="162"/>
        <v>0</v>
      </c>
      <c r="AG688" s="90"/>
      <c r="AH688" s="90">
        <f t="shared" si="163"/>
        <v>0</v>
      </c>
      <c r="AI688" s="90">
        <v>830500</v>
      </c>
      <c r="AJ688" s="90">
        <f t="shared" si="164"/>
        <v>988295</v>
      </c>
      <c r="AK688" s="90">
        <v>858000</v>
      </c>
      <c r="AL688" s="90">
        <f t="shared" si="165"/>
        <v>1021020</v>
      </c>
      <c r="AM688" s="90">
        <v>935000</v>
      </c>
      <c r="AN688" s="90">
        <f t="shared" si="166"/>
        <v>1112650</v>
      </c>
      <c r="AO688" s="90">
        <v>330000</v>
      </c>
      <c r="AP688" s="91">
        <f t="shared" si="167"/>
        <v>392700</v>
      </c>
      <c r="AQ688" s="92">
        <f t="shared" si="121"/>
        <v>305963.76013692498</v>
      </c>
      <c r="AR688" s="93">
        <f t="shared" si="122"/>
        <v>364096.87456294068</v>
      </c>
      <c r="AS688" s="94">
        <f t="shared" si="123"/>
        <v>401225.75610619597</v>
      </c>
      <c r="AT688" s="94">
        <f t="shared" si="124"/>
        <v>477458.64976637316</v>
      </c>
      <c r="AU688" s="94">
        <f t="shared" si="125"/>
        <v>696929.71498666669</v>
      </c>
      <c r="AV688" s="94">
        <f t="shared" si="126"/>
        <v>829346.36083413335</v>
      </c>
      <c r="AW688" s="94">
        <f t="shared" si="127"/>
        <v>546006.09642666671</v>
      </c>
      <c r="AX688" s="94">
        <f t="shared" si="128"/>
        <v>649747.25474773336</v>
      </c>
      <c r="AY688" s="94">
        <f t="shared" si="129"/>
        <v>595004.71466666658</v>
      </c>
      <c r="AZ688" s="94">
        <f t="shared" si="130"/>
        <v>708055.61045333324</v>
      </c>
      <c r="BA688" s="94">
        <f t="shared" si="131"/>
        <v>315000</v>
      </c>
      <c r="BB688" s="95">
        <f t="shared" si="132"/>
        <v>374850</v>
      </c>
      <c r="BC688" s="23"/>
      <c r="BD688" s="96">
        <f t="shared" si="133"/>
        <v>305964</v>
      </c>
      <c r="BE688" s="96">
        <f t="shared" si="134"/>
        <v>401226</v>
      </c>
      <c r="BF688" s="96">
        <f t="shared" si="135"/>
        <v>665533</v>
      </c>
      <c r="BG688" s="96">
        <f t="shared" si="136"/>
        <v>55</v>
      </c>
      <c r="BH688" s="96">
        <f t="shared" si="137"/>
        <v>42</v>
      </c>
      <c r="BI688" s="96">
        <f t="shared" si="138"/>
        <v>314286</v>
      </c>
      <c r="BJ688" s="97">
        <f t="shared" si="139"/>
        <v>305964</v>
      </c>
      <c r="BK688" s="96">
        <f t="shared" si="140"/>
        <v>401226</v>
      </c>
      <c r="BL688" s="96">
        <f t="shared" si="141"/>
        <v>696930</v>
      </c>
      <c r="BM688" s="96">
        <f t="shared" si="142"/>
        <v>546006</v>
      </c>
      <c r="BN688" s="96">
        <f t="shared" si="143"/>
        <v>595005</v>
      </c>
      <c r="BO688" s="96">
        <f t="shared" si="144"/>
        <v>315000</v>
      </c>
      <c r="BP688" s="97">
        <f t="shared" si="145"/>
        <v>0</v>
      </c>
      <c r="BQ688" s="96">
        <f t="shared" si="146"/>
        <v>0</v>
      </c>
      <c r="BR688" s="96">
        <f t="shared" si="147"/>
        <v>696930</v>
      </c>
      <c r="BS688" s="96">
        <f t="shared" si="148"/>
        <v>819000</v>
      </c>
      <c r="BT688" s="96">
        <f t="shared" si="149"/>
        <v>892500</v>
      </c>
      <c r="BU688" s="98">
        <f t="shared" si="150"/>
        <v>315000</v>
      </c>
      <c r="BV688" s="77">
        <f t="shared" si="151"/>
        <v>2723430</v>
      </c>
      <c r="BW688" s="9"/>
      <c r="BX688" s="9"/>
      <c r="BY688" s="9"/>
      <c r="BZ688" s="9"/>
      <c r="CA688" s="9"/>
      <c r="CB688" s="9"/>
      <c r="CC688" s="9"/>
      <c r="CD688" s="9"/>
      <c r="CE688" s="9"/>
      <c r="CF688" s="9"/>
      <c r="CG688" s="9"/>
      <c r="CH688" s="9"/>
      <c r="CI688" s="9"/>
      <c r="CJ688" s="9"/>
      <c r="CK688" s="9"/>
      <c r="CL688" s="9"/>
      <c r="CM688" s="9"/>
      <c r="CN688" s="9"/>
      <c r="CO688" s="9"/>
      <c r="CP688" s="9"/>
    </row>
    <row r="689" spans="1:94" ht="20.25" hidden="1" customHeight="1" x14ac:dyDescent="0.35">
      <c r="A689" s="79">
        <v>667</v>
      </c>
      <c r="B689" s="79" t="s">
        <v>35</v>
      </c>
      <c r="C689" s="80" t="s">
        <v>452</v>
      </c>
      <c r="D689" s="80" t="str">
        <f t="shared" si="119"/>
        <v>MANO DE OBRA|KIT EMBRAGUE (DISCO, PRENSA Y BALINERA)</v>
      </c>
      <c r="E689" s="81" t="s">
        <v>10</v>
      </c>
      <c r="F689" s="82">
        <v>1</v>
      </c>
      <c r="G689" s="83">
        <v>358406.07486925798</v>
      </c>
      <c r="H689" s="84">
        <f t="shared" si="152"/>
        <v>426503.22909441695</v>
      </c>
      <c r="I689" s="84">
        <v>358406.07486925798</v>
      </c>
      <c r="J689" s="84">
        <f t="shared" si="153"/>
        <v>426503.22909441695</v>
      </c>
      <c r="K689" s="84">
        <v>687542.85376000009</v>
      </c>
      <c r="L689" s="84">
        <f t="shared" si="154"/>
        <v>818175.99597440008</v>
      </c>
      <c r="M689" s="84">
        <v>144028.34112</v>
      </c>
      <c r="N689" s="84">
        <f t="shared" si="155"/>
        <v>171393.72593279998</v>
      </c>
      <c r="O689" s="84">
        <v>73003.712</v>
      </c>
      <c r="P689" s="84">
        <f t="shared" si="156"/>
        <v>86874.417279999994</v>
      </c>
      <c r="Q689" s="84"/>
      <c r="R689" s="84">
        <f t="shared" si="120"/>
        <v>0</v>
      </c>
      <c r="S689" s="86">
        <v>437500</v>
      </c>
      <c r="T689" s="87">
        <f t="shared" si="157"/>
        <v>520625</v>
      </c>
      <c r="U689" s="87">
        <v>437500</v>
      </c>
      <c r="V689" s="87">
        <f t="shared" si="158"/>
        <v>520625</v>
      </c>
      <c r="W689" s="87">
        <v>437500</v>
      </c>
      <c r="X689" s="87">
        <f t="shared" si="159"/>
        <v>520625</v>
      </c>
      <c r="Y689" s="88">
        <v>437500</v>
      </c>
      <c r="Z689" s="87">
        <f t="shared" si="168"/>
        <v>520625</v>
      </c>
      <c r="AA689" s="87">
        <v>437500</v>
      </c>
      <c r="AB689" s="87">
        <f t="shared" si="160"/>
        <v>520625</v>
      </c>
      <c r="AC689" s="87">
        <v>437500</v>
      </c>
      <c r="AD689" s="87">
        <f t="shared" si="161"/>
        <v>520625</v>
      </c>
      <c r="AE689" s="89">
        <v>481300</v>
      </c>
      <c r="AF689" s="90">
        <f t="shared" si="162"/>
        <v>572747</v>
      </c>
      <c r="AG689" s="90">
        <v>481300</v>
      </c>
      <c r="AH689" s="90">
        <f t="shared" si="163"/>
        <v>572747</v>
      </c>
      <c r="AI689" s="90">
        <v>481300</v>
      </c>
      <c r="AJ689" s="90">
        <f t="shared" si="164"/>
        <v>572747</v>
      </c>
      <c r="AK689" s="90">
        <v>481300</v>
      </c>
      <c r="AL689" s="90">
        <f t="shared" si="165"/>
        <v>572747</v>
      </c>
      <c r="AM689" s="90">
        <v>481300</v>
      </c>
      <c r="AN689" s="90">
        <f t="shared" si="166"/>
        <v>572747</v>
      </c>
      <c r="AO689" s="90">
        <v>481300</v>
      </c>
      <c r="AP689" s="91">
        <f t="shared" si="167"/>
        <v>572747</v>
      </c>
      <c r="AQ689" s="92">
        <f t="shared" si="121"/>
        <v>425735.35828975262</v>
      </c>
      <c r="AR689" s="93">
        <f t="shared" si="122"/>
        <v>506625.07636480557</v>
      </c>
      <c r="AS689" s="94">
        <f t="shared" si="123"/>
        <v>425735.35828975262</v>
      </c>
      <c r="AT689" s="94">
        <f t="shared" si="124"/>
        <v>506625.07636480557</v>
      </c>
      <c r="AU689" s="94">
        <f t="shared" si="125"/>
        <v>535447.61791999999</v>
      </c>
      <c r="AV689" s="94">
        <f t="shared" si="126"/>
        <v>637182.66532479995</v>
      </c>
      <c r="AW689" s="94">
        <f t="shared" si="127"/>
        <v>354276.11370666669</v>
      </c>
      <c r="AX689" s="94">
        <f t="shared" si="128"/>
        <v>421588.57531093335</v>
      </c>
      <c r="AY689" s="94">
        <f t="shared" si="129"/>
        <v>330601.23733333335</v>
      </c>
      <c r="AZ689" s="94">
        <f t="shared" si="130"/>
        <v>393415.47242666665</v>
      </c>
      <c r="BA689" s="94">
        <f t="shared" si="131"/>
        <v>459400</v>
      </c>
      <c r="BB689" s="95">
        <f t="shared" si="132"/>
        <v>546686</v>
      </c>
      <c r="BC689" s="23"/>
      <c r="BD689" s="96">
        <f t="shared" si="133"/>
        <v>419372</v>
      </c>
      <c r="BE689" s="96">
        <f t="shared" si="134"/>
        <v>419372</v>
      </c>
      <c r="BF689" s="96">
        <f t="shared" si="135"/>
        <v>515652</v>
      </c>
      <c r="BG689" s="96">
        <f t="shared" si="136"/>
        <v>265334</v>
      </c>
      <c r="BH689" s="96">
        <f t="shared" si="137"/>
        <v>166101</v>
      </c>
      <c r="BI689" s="96">
        <f t="shared" si="138"/>
        <v>458356</v>
      </c>
      <c r="BJ689" s="97">
        <f t="shared" si="139"/>
        <v>425735</v>
      </c>
      <c r="BK689" s="96">
        <f t="shared" si="140"/>
        <v>425735</v>
      </c>
      <c r="BL689" s="96">
        <f t="shared" si="141"/>
        <v>535448</v>
      </c>
      <c r="BM689" s="96">
        <f t="shared" si="142"/>
        <v>354276</v>
      </c>
      <c r="BN689" s="96">
        <f t="shared" si="143"/>
        <v>330601</v>
      </c>
      <c r="BO689" s="96">
        <f t="shared" si="144"/>
        <v>459400</v>
      </c>
      <c r="BP689" s="97">
        <f t="shared" si="145"/>
        <v>425735</v>
      </c>
      <c r="BQ689" s="96">
        <f t="shared" si="146"/>
        <v>425735</v>
      </c>
      <c r="BR689" s="96">
        <f t="shared" si="147"/>
        <v>535448</v>
      </c>
      <c r="BS689" s="96">
        <f t="shared" si="148"/>
        <v>459400</v>
      </c>
      <c r="BT689" s="96">
        <f t="shared" si="149"/>
        <v>459400</v>
      </c>
      <c r="BU689" s="98">
        <f t="shared" si="150"/>
        <v>459400</v>
      </c>
      <c r="BV689" s="77">
        <f t="shared" si="151"/>
        <v>2765118</v>
      </c>
      <c r="BW689" s="9"/>
      <c r="BX689" s="9"/>
      <c r="BY689" s="9"/>
      <c r="BZ689" s="9"/>
      <c r="CA689" s="9"/>
      <c r="CB689" s="9"/>
      <c r="CC689" s="9"/>
      <c r="CD689" s="9"/>
      <c r="CE689" s="9"/>
      <c r="CF689" s="9"/>
      <c r="CG689" s="9"/>
      <c r="CH689" s="9"/>
      <c r="CI689" s="9"/>
      <c r="CJ689" s="9"/>
      <c r="CK689" s="9"/>
      <c r="CL689" s="9"/>
      <c r="CM689" s="9"/>
      <c r="CN689" s="9"/>
      <c r="CO689" s="9"/>
      <c r="CP689" s="9"/>
    </row>
    <row r="690" spans="1:94" ht="20.25" hidden="1" customHeight="1" x14ac:dyDescent="0.35">
      <c r="A690" s="99">
        <v>668</v>
      </c>
      <c r="B690" s="99" t="s">
        <v>21</v>
      </c>
      <c r="C690" s="80" t="s">
        <v>452</v>
      </c>
      <c r="D690" s="80" t="str">
        <f t="shared" si="119"/>
        <v>REPUESTOS|KIT EMBRAGUE (DISCO, PRENSA Y BALINERA)</v>
      </c>
      <c r="E690" s="81" t="s">
        <v>205</v>
      </c>
      <c r="F690" s="82">
        <v>1</v>
      </c>
      <c r="G690" s="83">
        <v>432354.10584424896</v>
      </c>
      <c r="H690" s="84">
        <f t="shared" si="152"/>
        <v>514501.38595465623</v>
      </c>
      <c r="I690" s="84">
        <v>498116.877905117</v>
      </c>
      <c r="J690" s="84">
        <f t="shared" si="153"/>
        <v>592759.08470708923</v>
      </c>
      <c r="K690" s="84">
        <v>1942857.1475200001</v>
      </c>
      <c r="L690" s="84">
        <f t="shared" si="154"/>
        <v>2312000.0055487999</v>
      </c>
      <c r="M690" s="84">
        <v>617142.85632000002</v>
      </c>
      <c r="N690" s="84">
        <f t="shared" si="155"/>
        <v>734399.99902079999</v>
      </c>
      <c r="O690" s="84">
        <v>594285.18400000001</v>
      </c>
      <c r="P690" s="84">
        <f t="shared" si="156"/>
        <v>707199.36895999999</v>
      </c>
      <c r="Q690" s="84"/>
      <c r="R690" s="84">
        <f t="shared" si="120"/>
        <v>0</v>
      </c>
      <c r="S690" s="86">
        <v>895000</v>
      </c>
      <c r="T690" s="87">
        <f t="shared" si="157"/>
        <v>1065050</v>
      </c>
      <c r="U690" s="87">
        <v>1285000</v>
      </c>
      <c r="V690" s="87">
        <f t="shared" si="158"/>
        <v>1529150</v>
      </c>
      <c r="W690" s="87">
        <v>1978999</v>
      </c>
      <c r="X690" s="87">
        <f t="shared" si="159"/>
        <v>2355008.81</v>
      </c>
      <c r="Y690" s="88">
        <v>2200000</v>
      </c>
      <c r="Z690" s="87">
        <f t="shared" si="168"/>
        <v>2618000</v>
      </c>
      <c r="AA690" s="87">
        <v>2200000</v>
      </c>
      <c r="AB690" s="87">
        <f t="shared" si="160"/>
        <v>2618000</v>
      </c>
      <c r="AC690" s="87"/>
      <c r="AD690" s="87">
        <f t="shared" si="161"/>
        <v>0</v>
      </c>
      <c r="AE690" s="89">
        <v>984500</v>
      </c>
      <c r="AF690" s="90">
        <f t="shared" si="162"/>
        <v>1171555</v>
      </c>
      <c r="AG690" s="90">
        <v>1413500</v>
      </c>
      <c r="AH690" s="90">
        <f t="shared" si="163"/>
        <v>1682065</v>
      </c>
      <c r="AI690" s="90">
        <v>2176900</v>
      </c>
      <c r="AJ690" s="90">
        <f t="shared" si="164"/>
        <v>2590511</v>
      </c>
      <c r="AK690" s="90">
        <v>2420000</v>
      </c>
      <c r="AL690" s="90">
        <f t="shared" si="165"/>
        <v>2879800</v>
      </c>
      <c r="AM690" s="90">
        <v>2420000</v>
      </c>
      <c r="AN690" s="90">
        <f t="shared" si="166"/>
        <v>2879800</v>
      </c>
      <c r="AO690" s="90"/>
      <c r="AP690" s="91">
        <f t="shared" si="167"/>
        <v>0</v>
      </c>
      <c r="AQ690" s="92">
        <f t="shared" si="121"/>
        <v>770618.03528141638</v>
      </c>
      <c r="AR690" s="93">
        <f t="shared" si="122"/>
        <v>917035.46198488539</v>
      </c>
      <c r="AS690" s="94">
        <f t="shared" si="123"/>
        <v>1065538.9593017057</v>
      </c>
      <c r="AT690" s="94">
        <f t="shared" si="124"/>
        <v>1267991.3615690297</v>
      </c>
      <c r="AU690" s="94">
        <f t="shared" si="125"/>
        <v>2032918.71584</v>
      </c>
      <c r="AV690" s="94">
        <f t="shared" si="126"/>
        <v>2419173.2718495997</v>
      </c>
      <c r="AW690" s="94">
        <f t="shared" si="127"/>
        <v>1745714.28544</v>
      </c>
      <c r="AX690" s="94">
        <f t="shared" si="128"/>
        <v>2077399.9996735998</v>
      </c>
      <c r="AY690" s="94">
        <f t="shared" si="129"/>
        <v>1738095.0613333334</v>
      </c>
      <c r="AZ690" s="94">
        <f t="shared" si="130"/>
        <v>2068333.1229866666</v>
      </c>
      <c r="BA690" s="94" t="e">
        <f t="shared" si="131"/>
        <v>#DIV/0!</v>
      </c>
      <c r="BB690" s="95" t="e">
        <f t="shared" si="132"/>
        <v>#DIV/0!</v>
      </c>
      <c r="BC690" s="23"/>
      <c r="BD690" s="96">
        <f t="shared" si="133"/>
        <v>674767</v>
      </c>
      <c r="BE690" s="96">
        <f t="shared" si="134"/>
        <v>858803</v>
      </c>
      <c r="BF690" s="96">
        <f t="shared" si="135"/>
        <v>2027876</v>
      </c>
      <c r="BG690" s="96">
        <f t="shared" si="136"/>
        <v>1205720</v>
      </c>
      <c r="BH690" s="96">
        <f t="shared" si="137"/>
        <v>1176257</v>
      </c>
      <c r="BI690" s="96">
        <f t="shared" si="138"/>
        <v>0</v>
      </c>
      <c r="BJ690" s="97">
        <f t="shared" si="139"/>
        <v>770618</v>
      </c>
      <c r="BK690" s="96">
        <f t="shared" si="140"/>
        <v>1065539</v>
      </c>
      <c r="BL690" s="96">
        <f t="shared" si="141"/>
        <v>2032919</v>
      </c>
      <c r="BM690" s="96">
        <f t="shared" si="142"/>
        <v>1745714</v>
      </c>
      <c r="BN690" s="96">
        <f t="shared" si="143"/>
        <v>1738095</v>
      </c>
      <c r="BO690" s="96">
        <f t="shared" si="144"/>
        <v>0</v>
      </c>
      <c r="BP690" s="97">
        <f t="shared" si="145"/>
        <v>939750</v>
      </c>
      <c r="BQ690" s="96">
        <f t="shared" si="146"/>
        <v>1349250</v>
      </c>
      <c r="BR690" s="96">
        <f t="shared" si="147"/>
        <v>2032919</v>
      </c>
      <c r="BS690" s="96">
        <f t="shared" si="148"/>
        <v>2310000</v>
      </c>
      <c r="BT690" s="96">
        <f t="shared" si="149"/>
        <v>2310000</v>
      </c>
      <c r="BU690" s="98">
        <f t="shared" si="150"/>
        <v>0</v>
      </c>
      <c r="BV690" s="77">
        <f t="shared" si="151"/>
        <v>8941919</v>
      </c>
      <c r="BW690" s="9"/>
      <c r="BX690" s="9"/>
      <c r="BY690" s="9"/>
      <c r="BZ690" s="9"/>
      <c r="CA690" s="9"/>
      <c r="CB690" s="9"/>
      <c r="CC690" s="9"/>
      <c r="CD690" s="9"/>
      <c r="CE690" s="9"/>
      <c r="CF690" s="9"/>
      <c r="CG690" s="9"/>
      <c r="CH690" s="9"/>
      <c r="CI690" s="9"/>
      <c r="CJ690" s="9"/>
      <c r="CK690" s="9"/>
      <c r="CL690" s="9"/>
      <c r="CM690" s="9"/>
      <c r="CN690" s="9"/>
      <c r="CO690" s="9"/>
      <c r="CP690" s="9"/>
    </row>
    <row r="691" spans="1:94" ht="20.25" hidden="1" customHeight="1" x14ac:dyDescent="0.35">
      <c r="A691" s="79">
        <v>669</v>
      </c>
      <c r="B691" s="79" t="s">
        <v>35</v>
      </c>
      <c r="C691" s="80" t="s">
        <v>453</v>
      </c>
      <c r="D691" s="80" t="str">
        <f t="shared" si="119"/>
        <v>MANO DE OBRA|KIT PRE FILTROS INYECTORES</v>
      </c>
      <c r="E691" s="81" t="s">
        <v>10</v>
      </c>
      <c r="F691" s="82">
        <v>1</v>
      </c>
      <c r="G691" s="83">
        <v>224003.337070384</v>
      </c>
      <c r="H691" s="84">
        <f t="shared" si="152"/>
        <v>266563.97111375694</v>
      </c>
      <c r="I691" s="84">
        <v>224003.337070384</v>
      </c>
      <c r="J691" s="84">
        <f t="shared" si="153"/>
        <v>266563.97111375694</v>
      </c>
      <c r="K691" s="84">
        <v>475428.57152</v>
      </c>
      <c r="L691" s="84">
        <f t="shared" si="154"/>
        <v>565760.00010880001</v>
      </c>
      <c r="M691" s="84">
        <v>27204.569600000003</v>
      </c>
      <c r="N691" s="84">
        <f t="shared" si="155"/>
        <v>32373.437824000001</v>
      </c>
      <c r="O691" s="84">
        <v>13787.136</v>
      </c>
      <c r="P691" s="84">
        <f t="shared" si="156"/>
        <v>16406.69184</v>
      </c>
      <c r="Q691" s="84"/>
      <c r="R691" s="84">
        <f t="shared" si="120"/>
        <v>0</v>
      </c>
      <c r="S691" s="86">
        <v>262500</v>
      </c>
      <c r="T691" s="87">
        <f t="shared" si="157"/>
        <v>312375</v>
      </c>
      <c r="U691" s="87">
        <v>262500</v>
      </c>
      <c r="V691" s="87">
        <f t="shared" si="158"/>
        <v>312375</v>
      </c>
      <c r="W691" s="87">
        <v>262500</v>
      </c>
      <c r="X691" s="87">
        <f t="shared" si="159"/>
        <v>312375</v>
      </c>
      <c r="Y691" s="88">
        <v>262500</v>
      </c>
      <c r="Z691" s="87">
        <f t="shared" si="168"/>
        <v>312375</v>
      </c>
      <c r="AA691" s="87">
        <v>262500</v>
      </c>
      <c r="AB691" s="87">
        <f t="shared" si="160"/>
        <v>312375</v>
      </c>
      <c r="AC691" s="87">
        <v>262500</v>
      </c>
      <c r="AD691" s="87">
        <f t="shared" si="161"/>
        <v>312375</v>
      </c>
      <c r="AE691" s="89">
        <v>288800</v>
      </c>
      <c r="AF691" s="90">
        <f t="shared" si="162"/>
        <v>343672</v>
      </c>
      <c r="AG691" s="90">
        <v>288800</v>
      </c>
      <c r="AH691" s="90">
        <f t="shared" si="163"/>
        <v>343672</v>
      </c>
      <c r="AI691" s="90">
        <v>288800</v>
      </c>
      <c r="AJ691" s="90">
        <f t="shared" si="164"/>
        <v>343672</v>
      </c>
      <c r="AK691" s="90">
        <v>288800</v>
      </c>
      <c r="AL691" s="90">
        <f t="shared" si="165"/>
        <v>343672</v>
      </c>
      <c r="AM691" s="90">
        <v>288800</v>
      </c>
      <c r="AN691" s="90">
        <f t="shared" si="166"/>
        <v>343672</v>
      </c>
      <c r="AO691" s="90">
        <v>288800</v>
      </c>
      <c r="AP691" s="91">
        <f t="shared" si="167"/>
        <v>343672</v>
      </c>
      <c r="AQ691" s="92">
        <f t="shared" si="121"/>
        <v>258434.44569012802</v>
      </c>
      <c r="AR691" s="93">
        <f t="shared" si="122"/>
        <v>307536.99037125235</v>
      </c>
      <c r="AS691" s="94">
        <f t="shared" si="123"/>
        <v>258434.44569012802</v>
      </c>
      <c r="AT691" s="94">
        <f t="shared" si="124"/>
        <v>307536.99037125235</v>
      </c>
      <c r="AU691" s="94">
        <f t="shared" si="125"/>
        <v>342242.85717333335</v>
      </c>
      <c r="AV691" s="94">
        <f t="shared" si="126"/>
        <v>407269.00003626669</v>
      </c>
      <c r="AW691" s="94">
        <f t="shared" si="127"/>
        <v>192834.85653333334</v>
      </c>
      <c r="AX691" s="94">
        <f t="shared" si="128"/>
        <v>229473.47927466666</v>
      </c>
      <c r="AY691" s="94">
        <f t="shared" si="129"/>
        <v>188362.37866666666</v>
      </c>
      <c r="AZ691" s="94">
        <f t="shared" si="130"/>
        <v>224151.23061333332</v>
      </c>
      <c r="BA691" s="94">
        <f t="shared" si="131"/>
        <v>275650</v>
      </c>
      <c r="BB691" s="95">
        <f t="shared" si="132"/>
        <v>328023.5</v>
      </c>
      <c r="BC691" s="23"/>
      <c r="BD691" s="96">
        <f t="shared" si="133"/>
        <v>255616</v>
      </c>
      <c r="BE691" s="96">
        <f t="shared" si="134"/>
        <v>255616</v>
      </c>
      <c r="BF691" s="96">
        <f t="shared" si="135"/>
        <v>319983</v>
      </c>
      <c r="BG691" s="96">
        <f t="shared" si="136"/>
        <v>68134</v>
      </c>
      <c r="BH691" s="96">
        <f t="shared" si="137"/>
        <v>37592</v>
      </c>
      <c r="BI691" s="96">
        <f t="shared" si="138"/>
        <v>275023</v>
      </c>
      <c r="BJ691" s="97">
        <f t="shared" si="139"/>
        <v>258434</v>
      </c>
      <c r="BK691" s="96">
        <f t="shared" si="140"/>
        <v>258434</v>
      </c>
      <c r="BL691" s="96">
        <f t="shared" si="141"/>
        <v>342243</v>
      </c>
      <c r="BM691" s="96">
        <f t="shared" si="142"/>
        <v>192835</v>
      </c>
      <c r="BN691" s="96">
        <f t="shared" si="143"/>
        <v>188362</v>
      </c>
      <c r="BO691" s="96">
        <f t="shared" si="144"/>
        <v>275650</v>
      </c>
      <c r="BP691" s="97">
        <f t="shared" si="145"/>
        <v>258434</v>
      </c>
      <c r="BQ691" s="96">
        <f t="shared" si="146"/>
        <v>258434</v>
      </c>
      <c r="BR691" s="96">
        <f t="shared" si="147"/>
        <v>275650</v>
      </c>
      <c r="BS691" s="96">
        <f t="shared" si="148"/>
        <v>275650</v>
      </c>
      <c r="BT691" s="96">
        <f t="shared" si="149"/>
        <v>275650</v>
      </c>
      <c r="BU691" s="98">
        <f t="shared" si="150"/>
        <v>275650</v>
      </c>
      <c r="BV691" s="77">
        <f t="shared" si="151"/>
        <v>1619468</v>
      </c>
      <c r="BW691" s="9"/>
      <c r="BX691" s="9"/>
      <c r="BY691" s="9"/>
      <c r="BZ691" s="9"/>
      <c r="CA691" s="9"/>
      <c r="CB691" s="9"/>
      <c r="CC691" s="9"/>
      <c r="CD691" s="9"/>
      <c r="CE691" s="9"/>
      <c r="CF691" s="9"/>
      <c r="CG691" s="9"/>
      <c r="CH691" s="9"/>
      <c r="CI691" s="9"/>
      <c r="CJ691" s="9"/>
      <c r="CK691" s="9"/>
      <c r="CL691" s="9"/>
      <c r="CM691" s="9"/>
      <c r="CN691" s="9"/>
      <c r="CO691" s="9"/>
      <c r="CP691" s="9"/>
    </row>
    <row r="692" spans="1:94" ht="20.25" hidden="1" customHeight="1" x14ac:dyDescent="0.35">
      <c r="A692" s="99">
        <v>670</v>
      </c>
      <c r="B692" s="99" t="s">
        <v>21</v>
      </c>
      <c r="C692" s="80" t="s">
        <v>453</v>
      </c>
      <c r="D692" s="80" t="str">
        <f t="shared" si="119"/>
        <v>REPUESTOS|KIT PRE FILTROS INYECTORES</v>
      </c>
      <c r="E692" s="81" t="s">
        <v>205</v>
      </c>
      <c r="F692" s="82">
        <v>1</v>
      </c>
      <c r="G692" s="83">
        <v>131777.85766861401</v>
      </c>
      <c r="H692" s="84">
        <f t="shared" si="152"/>
        <v>156815.65062565068</v>
      </c>
      <c r="I692" s="84">
        <v>103495.473484327</v>
      </c>
      <c r="J692" s="84">
        <f t="shared" si="153"/>
        <v>123159.61344634912</v>
      </c>
      <c r="K692" s="84">
        <v>107300.57280000001</v>
      </c>
      <c r="L692" s="84">
        <f t="shared" si="154"/>
        <v>127687.68163200001</v>
      </c>
      <c r="M692" s="84">
        <v>18.289280000000002</v>
      </c>
      <c r="N692" s="84">
        <f t="shared" si="155"/>
        <v>21.764243199999999</v>
      </c>
      <c r="O692" s="84">
        <v>14.144000000000002</v>
      </c>
      <c r="P692" s="84">
        <f t="shared" si="156"/>
        <v>16.83136</v>
      </c>
      <c r="Q692" s="84"/>
      <c r="R692" s="84">
        <f t="shared" si="120"/>
        <v>0</v>
      </c>
      <c r="S692" s="86">
        <v>85200</v>
      </c>
      <c r="T692" s="87">
        <f t="shared" si="157"/>
        <v>101388</v>
      </c>
      <c r="U692" s="87">
        <v>85200</v>
      </c>
      <c r="V692" s="87">
        <f t="shared" si="158"/>
        <v>101388</v>
      </c>
      <c r="W692" s="87">
        <v>380000</v>
      </c>
      <c r="X692" s="87">
        <f t="shared" si="159"/>
        <v>452200</v>
      </c>
      <c r="Y692" s="88">
        <v>350000</v>
      </c>
      <c r="Z692" s="87">
        <f t="shared" si="168"/>
        <v>416500</v>
      </c>
      <c r="AA692" s="87">
        <v>350000</v>
      </c>
      <c r="AB692" s="87">
        <f t="shared" si="160"/>
        <v>416500</v>
      </c>
      <c r="AC692" s="87">
        <v>600000</v>
      </c>
      <c r="AD692" s="87">
        <f t="shared" si="161"/>
        <v>714000</v>
      </c>
      <c r="AE692" s="89">
        <v>93700</v>
      </c>
      <c r="AF692" s="90">
        <f t="shared" si="162"/>
        <v>111503</v>
      </c>
      <c r="AG692" s="90">
        <v>93700</v>
      </c>
      <c r="AH692" s="90">
        <f t="shared" si="163"/>
        <v>111503</v>
      </c>
      <c r="AI692" s="90">
        <v>418000</v>
      </c>
      <c r="AJ692" s="90">
        <f t="shared" si="164"/>
        <v>497420</v>
      </c>
      <c r="AK692" s="90">
        <v>385000</v>
      </c>
      <c r="AL692" s="90">
        <f t="shared" si="165"/>
        <v>458150</v>
      </c>
      <c r="AM692" s="90">
        <v>385000</v>
      </c>
      <c r="AN692" s="90">
        <f t="shared" si="166"/>
        <v>458150</v>
      </c>
      <c r="AO692" s="90">
        <v>660000</v>
      </c>
      <c r="AP692" s="91">
        <f t="shared" si="167"/>
        <v>785400</v>
      </c>
      <c r="AQ692" s="92">
        <f t="shared" si="121"/>
        <v>103559.285889538</v>
      </c>
      <c r="AR692" s="93">
        <f t="shared" si="122"/>
        <v>123235.55020855022</v>
      </c>
      <c r="AS692" s="94">
        <f t="shared" si="123"/>
        <v>94131.824494775661</v>
      </c>
      <c r="AT692" s="94">
        <f t="shared" si="124"/>
        <v>112016.87114878303</v>
      </c>
      <c r="AU692" s="94">
        <f t="shared" si="125"/>
        <v>301766.85759999999</v>
      </c>
      <c r="AV692" s="94">
        <f t="shared" si="126"/>
        <v>359102.56054399995</v>
      </c>
      <c r="AW692" s="94">
        <f t="shared" si="127"/>
        <v>245006.09642666669</v>
      </c>
      <c r="AX692" s="94">
        <f t="shared" si="128"/>
        <v>291557.25474773336</v>
      </c>
      <c r="AY692" s="94">
        <f t="shared" si="129"/>
        <v>245004.71466666667</v>
      </c>
      <c r="AZ692" s="94">
        <f t="shared" si="130"/>
        <v>291555.6104533333</v>
      </c>
      <c r="BA692" s="94">
        <f t="shared" si="131"/>
        <v>630000</v>
      </c>
      <c r="BB692" s="95">
        <f t="shared" si="132"/>
        <v>749700</v>
      </c>
      <c r="BC692" s="23"/>
      <c r="BD692" s="96">
        <f t="shared" si="133"/>
        <v>100007</v>
      </c>
      <c r="BE692" s="96">
        <f t="shared" si="134"/>
        <v>93540</v>
      </c>
      <c r="BF692" s="96">
        <f t="shared" si="135"/>
        <v>209153</v>
      </c>
      <c r="BG692" s="96">
        <f t="shared" si="136"/>
        <v>55</v>
      </c>
      <c r="BH692" s="96">
        <f t="shared" si="137"/>
        <v>42</v>
      </c>
      <c r="BI692" s="96">
        <f t="shared" si="138"/>
        <v>628571</v>
      </c>
      <c r="BJ692" s="97">
        <f t="shared" si="139"/>
        <v>103559</v>
      </c>
      <c r="BK692" s="96">
        <f t="shared" si="140"/>
        <v>94132</v>
      </c>
      <c r="BL692" s="96">
        <f t="shared" si="141"/>
        <v>301767</v>
      </c>
      <c r="BM692" s="96">
        <f t="shared" si="142"/>
        <v>245006</v>
      </c>
      <c r="BN692" s="96">
        <f t="shared" si="143"/>
        <v>245005</v>
      </c>
      <c r="BO692" s="96">
        <f t="shared" si="144"/>
        <v>630000</v>
      </c>
      <c r="BP692" s="97">
        <f t="shared" si="145"/>
        <v>103559</v>
      </c>
      <c r="BQ692" s="96">
        <f t="shared" si="146"/>
        <v>94132</v>
      </c>
      <c r="BR692" s="96">
        <f t="shared" si="147"/>
        <v>399000</v>
      </c>
      <c r="BS692" s="96">
        <f t="shared" si="148"/>
        <v>367500</v>
      </c>
      <c r="BT692" s="96">
        <f t="shared" si="149"/>
        <v>367500</v>
      </c>
      <c r="BU692" s="98">
        <f t="shared" si="150"/>
        <v>630000</v>
      </c>
      <c r="BV692" s="77">
        <f t="shared" si="151"/>
        <v>1961691</v>
      </c>
      <c r="BW692" s="9"/>
      <c r="BX692" s="9"/>
      <c r="BY692" s="9"/>
      <c r="BZ692" s="9"/>
      <c r="CA692" s="9"/>
      <c r="CB692" s="9"/>
      <c r="CC692" s="9"/>
      <c r="CD692" s="9"/>
      <c r="CE692" s="9"/>
      <c r="CF692" s="9"/>
      <c r="CG692" s="9"/>
      <c r="CH692" s="9"/>
      <c r="CI692" s="9"/>
      <c r="CJ692" s="9"/>
      <c r="CK692" s="9"/>
      <c r="CL692" s="9"/>
      <c r="CM692" s="9"/>
      <c r="CN692" s="9"/>
      <c r="CO692" s="9"/>
      <c r="CP692" s="9"/>
    </row>
    <row r="693" spans="1:94" ht="20.25" hidden="1" customHeight="1" x14ac:dyDescent="0.35">
      <c r="A693" s="79">
        <v>671</v>
      </c>
      <c r="B693" s="79" t="s">
        <v>35</v>
      </c>
      <c r="C693" s="80" t="s">
        <v>454</v>
      </c>
      <c r="D693" s="80" t="str">
        <f t="shared" si="119"/>
        <v>MANO DE OBRA|KIT REPARACION (PISTON, ANILLOS Y CAMISAS)</v>
      </c>
      <c r="E693" s="81" t="s">
        <v>10</v>
      </c>
      <c r="F693" s="82">
        <v>1</v>
      </c>
      <c r="G693" s="83">
        <v>3769439.213591984</v>
      </c>
      <c r="H693" s="84">
        <f t="shared" si="152"/>
        <v>4485632.6641744608</v>
      </c>
      <c r="I693" s="84">
        <v>3769439.213591984</v>
      </c>
      <c r="J693" s="84">
        <f t="shared" si="153"/>
        <v>4485632.6641744608</v>
      </c>
      <c r="K693" s="84">
        <v>1088000</v>
      </c>
      <c r="L693" s="84">
        <f t="shared" si="154"/>
        <v>1294720</v>
      </c>
      <c r="M693" s="84">
        <v>64010.967680000009</v>
      </c>
      <c r="N693" s="84">
        <f t="shared" si="155"/>
        <v>76173.051539200009</v>
      </c>
      <c r="O693" s="84">
        <v>32444.160000000003</v>
      </c>
      <c r="P693" s="84">
        <f t="shared" si="156"/>
        <v>38608.5504</v>
      </c>
      <c r="Q693" s="84"/>
      <c r="R693" s="84">
        <f t="shared" si="120"/>
        <v>0</v>
      </c>
      <c r="S693" s="86">
        <v>2700000</v>
      </c>
      <c r="T693" s="87">
        <f t="shared" si="157"/>
        <v>3213000</v>
      </c>
      <c r="U693" s="87">
        <v>2700000</v>
      </c>
      <c r="V693" s="87">
        <f t="shared" si="158"/>
        <v>3213000</v>
      </c>
      <c r="W693" s="87">
        <v>2700000</v>
      </c>
      <c r="X693" s="87">
        <f t="shared" si="159"/>
        <v>3213000</v>
      </c>
      <c r="Y693" s="88">
        <v>2700000</v>
      </c>
      <c r="Z693" s="87">
        <f t="shared" si="168"/>
        <v>3213000</v>
      </c>
      <c r="AA693" s="87">
        <v>2700000</v>
      </c>
      <c r="AB693" s="87">
        <f t="shared" si="160"/>
        <v>3213000</v>
      </c>
      <c r="AC693" s="87">
        <v>2700000</v>
      </c>
      <c r="AD693" s="87">
        <f t="shared" si="161"/>
        <v>3213000</v>
      </c>
      <c r="AE693" s="89">
        <v>2970000</v>
      </c>
      <c r="AF693" s="90">
        <f t="shared" si="162"/>
        <v>3534300</v>
      </c>
      <c r="AG693" s="90">
        <v>2970000</v>
      </c>
      <c r="AH693" s="90">
        <f t="shared" si="163"/>
        <v>3534300</v>
      </c>
      <c r="AI693" s="90">
        <v>2970000</v>
      </c>
      <c r="AJ693" s="90">
        <f t="shared" si="164"/>
        <v>3534300</v>
      </c>
      <c r="AK693" s="90">
        <v>2970000</v>
      </c>
      <c r="AL693" s="90">
        <f t="shared" si="165"/>
        <v>3534300</v>
      </c>
      <c r="AM693" s="90">
        <v>2970000</v>
      </c>
      <c r="AN693" s="90">
        <f t="shared" si="166"/>
        <v>3534300</v>
      </c>
      <c r="AO693" s="90">
        <v>2970000</v>
      </c>
      <c r="AP693" s="91">
        <f t="shared" si="167"/>
        <v>3534300</v>
      </c>
      <c r="AQ693" s="92">
        <f t="shared" si="121"/>
        <v>3146479.7378639947</v>
      </c>
      <c r="AR693" s="93">
        <f t="shared" si="122"/>
        <v>3744310.8880581534</v>
      </c>
      <c r="AS693" s="94">
        <f t="shared" si="123"/>
        <v>3146479.7378639947</v>
      </c>
      <c r="AT693" s="94">
        <f t="shared" si="124"/>
        <v>3744310.8880581534</v>
      </c>
      <c r="AU693" s="94">
        <f t="shared" si="125"/>
        <v>2252666.6666666665</v>
      </c>
      <c r="AV693" s="94">
        <f t="shared" si="126"/>
        <v>2680673.333333333</v>
      </c>
      <c r="AW693" s="94">
        <f t="shared" si="127"/>
        <v>1911336.9892266665</v>
      </c>
      <c r="AX693" s="94">
        <f t="shared" si="128"/>
        <v>2274491.0171797331</v>
      </c>
      <c r="AY693" s="94">
        <f t="shared" si="129"/>
        <v>1900814.72</v>
      </c>
      <c r="AZ693" s="94">
        <f t="shared" si="130"/>
        <v>2261969.5167999999</v>
      </c>
      <c r="BA693" s="94">
        <f t="shared" si="131"/>
        <v>2835000</v>
      </c>
      <c r="BB693" s="95">
        <f t="shared" si="132"/>
        <v>3373650</v>
      </c>
      <c r="BC693" s="23"/>
      <c r="BD693" s="96">
        <f t="shared" si="133"/>
        <v>3085270</v>
      </c>
      <c r="BE693" s="96">
        <f t="shared" si="134"/>
        <v>3085270</v>
      </c>
      <c r="BF693" s="96">
        <f t="shared" si="135"/>
        <v>1844805</v>
      </c>
      <c r="BG693" s="96">
        <f t="shared" si="136"/>
        <v>183718</v>
      </c>
      <c r="BH693" s="96">
        <f t="shared" si="137"/>
        <v>95150</v>
      </c>
      <c r="BI693" s="96">
        <f t="shared" si="138"/>
        <v>2828571</v>
      </c>
      <c r="BJ693" s="97">
        <f t="shared" si="139"/>
        <v>3146480</v>
      </c>
      <c r="BK693" s="96">
        <f t="shared" si="140"/>
        <v>3146480</v>
      </c>
      <c r="BL693" s="96">
        <f t="shared" si="141"/>
        <v>2252667</v>
      </c>
      <c r="BM693" s="96">
        <f t="shared" si="142"/>
        <v>1911337</v>
      </c>
      <c r="BN693" s="96">
        <f t="shared" si="143"/>
        <v>1900815</v>
      </c>
      <c r="BO693" s="96">
        <f t="shared" si="144"/>
        <v>2835000</v>
      </c>
      <c r="BP693" s="97">
        <f t="shared" si="145"/>
        <v>3146480</v>
      </c>
      <c r="BQ693" s="96">
        <f t="shared" si="146"/>
        <v>3146480</v>
      </c>
      <c r="BR693" s="96">
        <f t="shared" si="147"/>
        <v>2835000</v>
      </c>
      <c r="BS693" s="96">
        <f t="shared" si="148"/>
        <v>2835000</v>
      </c>
      <c r="BT693" s="96">
        <f t="shared" si="149"/>
        <v>2835000</v>
      </c>
      <c r="BU693" s="98">
        <f t="shared" si="150"/>
        <v>2835000</v>
      </c>
      <c r="BV693" s="77">
        <f t="shared" si="151"/>
        <v>17632960</v>
      </c>
      <c r="BW693" s="9"/>
      <c r="BX693" s="9"/>
      <c r="BY693" s="9"/>
      <c r="BZ693" s="9"/>
      <c r="CA693" s="9"/>
      <c r="CB693" s="9"/>
      <c r="CC693" s="9"/>
      <c r="CD693" s="9"/>
      <c r="CE693" s="9"/>
      <c r="CF693" s="9"/>
      <c r="CG693" s="9"/>
      <c r="CH693" s="9"/>
      <c r="CI693" s="9"/>
      <c r="CJ693" s="9"/>
      <c r="CK693" s="9"/>
      <c r="CL693" s="9"/>
      <c r="CM693" s="9"/>
      <c r="CN693" s="9"/>
      <c r="CO693" s="9"/>
      <c r="CP693" s="9"/>
    </row>
    <row r="694" spans="1:94" ht="20.25" hidden="1" customHeight="1" x14ac:dyDescent="0.35">
      <c r="A694" s="99">
        <v>672</v>
      </c>
      <c r="B694" s="99" t="s">
        <v>21</v>
      </c>
      <c r="C694" s="80" t="s">
        <v>454</v>
      </c>
      <c r="D694" s="80" t="str">
        <f t="shared" si="119"/>
        <v>REPUESTOS|KIT REPARACION (PISTON, ANILLOS Y CAMISAS)</v>
      </c>
      <c r="E694" s="81" t="s">
        <v>124</v>
      </c>
      <c r="F694" s="82">
        <v>1</v>
      </c>
      <c r="G694" s="83">
        <v>1750811.0793755318</v>
      </c>
      <c r="H694" s="84">
        <f t="shared" si="152"/>
        <v>2083465.1844568828</v>
      </c>
      <c r="I694" s="84">
        <v>1939931.7217332318</v>
      </c>
      <c r="J694" s="84">
        <f t="shared" si="153"/>
        <v>2308518.7488625459</v>
      </c>
      <c r="K694" s="84">
        <v>3719588.5760000004</v>
      </c>
      <c r="L694" s="84">
        <f t="shared" si="154"/>
        <v>4426310.4054399999</v>
      </c>
      <c r="M694" s="84">
        <v>303257.59807999997</v>
      </c>
      <c r="N694" s="84">
        <f t="shared" si="155"/>
        <v>360876.54171519994</v>
      </c>
      <c r="O694" s="84">
        <v>191919.93600000002</v>
      </c>
      <c r="P694" s="84">
        <f t="shared" si="156"/>
        <v>228384.72384000002</v>
      </c>
      <c r="Q694" s="84"/>
      <c r="R694" s="84">
        <f t="shared" si="120"/>
        <v>0</v>
      </c>
      <c r="S694" s="86">
        <v>3580000</v>
      </c>
      <c r="T694" s="87">
        <f t="shared" si="157"/>
        <v>4260200</v>
      </c>
      <c r="U694" s="87">
        <v>3580000</v>
      </c>
      <c r="V694" s="87">
        <f t="shared" si="158"/>
        <v>4260200</v>
      </c>
      <c r="W694" s="87">
        <v>8600000</v>
      </c>
      <c r="X694" s="87">
        <f t="shared" si="159"/>
        <v>10234000</v>
      </c>
      <c r="Y694" s="88">
        <v>1450000</v>
      </c>
      <c r="Z694" s="87">
        <f t="shared" si="168"/>
        <v>1725500</v>
      </c>
      <c r="AA694" s="87">
        <v>5000000</v>
      </c>
      <c r="AB694" s="87">
        <f t="shared" si="160"/>
        <v>5950000</v>
      </c>
      <c r="AC694" s="87">
        <v>1500000</v>
      </c>
      <c r="AD694" s="87">
        <f t="shared" si="161"/>
        <v>1785000</v>
      </c>
      <c r="AE694" s="89">
        <v>3938000</v>
      </c>
      <c r="AF694" s="90">
        <f t="shared" si="162"/>
        <v>4686220</v>
      </c>
      <c r="AG694" s="90">
        <v>3938000</v>
      </c>
      <c r="AH694" s="90">
        <f t="shared" si="163"/>
        <v>4686220</v>
      </c>
      <c r="AI694" s="90">
        <v>9460000</v>
      </c>
      <c r="AJ694" s="90">
        <f t="shared" si="164"/>
        <v>11257400</v>
      </c>
      <c r="AK694" s="90">
        <v>1595000</v>
      </c>
      <c r="AL694" s="90">
        <f t="shared" si="165"/>
        <v>1898050</v>
      </c>
      <c r="AM694" s="90">
        <v>5500000</v>
      </c>
      <c r="AN694" s="90">
        <f t="shared" si="166"/>
        <v>6545000</v>
      </c>
      <c r="AO694" s="90">
        <v>1650000</v>
      </c>
      <c r="AP694" s="91">
        <f t="shared" si="167"/>
        <v>1963500</v>
      </c>
      <c r="AQ694" s="92">
        <f t="shared" si="121"/>
        <v>3089603.6931251772</v>
      </c>
      <c r="AR694" s="93">
        <f t="shared" si="122"/>
        <v>3676628.3948189607</v>
      </c>
      <c r="AS694" s="94">
        <f t="shared" si="123"/>
        <v>3152643.9072444104</v>
      </c>
      <c r="AT694" s="94">
        <f t="shared" si="124"/>
        <v>3751646.2496208483</v>
      </c>
      <c r="AU694" s="94">
        <f t="shared" si="125"/>
        <v>7259862.8586666668</v>
      </c>
      <c r="AV694" s="94">
        <f t="shared" si="126"/>
        <v>8639236.8018133324</v>
      </c>
      <c r="AW694" s="94">
        <f t="shared" si="127"/>
        <v>1116085.8660266667</v>
      </c>
      <c r="AX694" s="94">
        <f t="shared" si="128"/>
        <v>1328142.1805717333</v>
      </c>
      <c r="AY694" s="94">
        <f t="shared" si="129"/>
        <v>3563973.3120000004</v>
      </c>
      <c r="AZ694" s="94">
        <f t="shared" si="130"/>
        <v>4241128.2412800007</v>
      </c>
      <c r="BA694" s="94">
        <f t="shared" si="131"/>
        <v>1575000</v>
      </c>
      <c r="BB694" s="95">
        <f t="shared" si="132"/>
        <v>1874250</v>
      </c>
      <c r="BC694" s="23"/>
      <c r="BD694" s="96">
        <f t="shared" si="133"/>
        <v>2716335</v>
      </c>
      <c r="BE694" s="96">
        <f t="shared" si="134"/>
        <v>2860555</v>
      </c>
      <c r="BF694" s="96">
        <f t="shared" si="135"/>
        <v>6112043</v>
      </c>
      <c r="BG694" s="96">
        <f t="shared" si="136"/>
        <v>650175</v>
      </c>
      <c r="BH694" s="96">
        <f t="shared" si="137"/>
        <v>536450</v>
      </c>
      <c r="BI694" s="96">
        <f t="shared" si="138"/>
        <v>1571429</v>
      </c>
      <c r="BJ694" s="97">
        <f t="shared" si="139"/>
        <v>3089604</v>
      </c>
      <c r="BK694" s="96">
        <f t="shared" si="140"/>
        <v>3152644</v>
      </c>
      <c r="BL694" s="96">
        <f t="shared" si="141"/>
        <v>7259863</v>
      </c>
      <c r="BM694" s="96">
        <f t="shared" si="142"/>
        <v>1116086</v>
      </c>
      <c r="BN694" s="96">
        <f t="shared" si="143"/>
        <v>3563973</v>
      </c>
      <c r="BO694" s="96">
        <f t="shared" si="144"/>
        <v>1575000</v>
      </c>
      <c r="BP694" s="97">
        <f t="shared" si="145"/>
        <v>3759000</v>
      </c>
      <c r="BQ694" s="96">
        <f t="shared" si="146"/>
        <v>3152644</v>
      </c>
      <c r="BR694" s="96">
        <f t="shared" si="147"/>
        <v>9030000</v>
      </c>
      <c r="BS694" s="96">
        <f t="shared" si="148"/>
        <v>1522500</v>
      </c>
      <c r="BT694" s="96">
        <f t="shared" si="149"/>
        <v>5250000</v>
      </c>
      <c r="BU694" s="98">
        <f t="shared" si="150"/>
        <v>1575000</v>
      </c>
      <c r="BV694" s="77">
        <f t="shared" si="151"/>
        <v>24289144</v>
      </c>
      <c r="BW694" s="9"/>
      <c r="BX694" s="9"/>
      <c r="BY694" s="9"/>
      <c r="BZ694" s="9"/>
      <c r="CA694" s="9"/>
      <c r="CB694" s="9"/>
      <c r="CC694" s="9"/>
      <c r="CD694" s="9"/>
      <c r="CE694" s="9"/>
      <c r="CF694" s="9"/>
      <c r="CG694" s="9"/>
      <c r="CH694" s="9"/>
      <c r="CI694" s="9"/>
      <c r="CJ694" s="9"/>
      <c r="CK694" s="9"/>
      <c r="CL694" s="9"/>
      <c r="CM694" s="9"/>
      <c r="CN694" s="9"/>
      <c r="CO694" s="9"/>
      <c r="CP694" s="9"/>
    </row>
    <row r="695" spans="1:94" ht="20.25" hidden="1" customHeight="1" x14ac:dyDescent="0.35">
      <c r="A695" s="79">
        <v>673</v>
      </c>
      <c r="B695" s="79" t="s">
        <v>35</v>
      </c>
      <c r="C695" s="80" t="s">
        <v>455</v>
      </c>
      <c r="D695" s="80" t="str">
        <f t="shared" si="119"/>
        <v>MANO DE OBRA|KIT REPARACION 5TA RUEDA</v>
      </c>
      <c r="E695" s="81" t="s">
        <v>10</v>
      </c>
      <c r="F695" s="82">
        <v>1</v>
      </c>
      <c r="G695" s="83">
        <v>1075217.2776336521</v>
      </c>
      <c r="H695" s="84">
        <f t="shared" si="152"/>
        <v>1279508.5603840458</v>
      </c>
      <c r="I695" s="84">
        <v>1075217.2776336521</v>
      </c>
      <c r="J695" s="84">
        <f t="shared" si="153"/>
        <v>1279508.5603840458</v>
      </c>
      <c r="K695" s="84"/>
      <c r="L695" s="84">
        <f t="shared" si="154"/>
        <v>0</v>
      </c>
      <c r="M695" s="84">
        <v>14.633599999999999</v>
      </c>
      <c r="N695" s="84">
        <f t="shared" si="155"/>
        <v>17.413983999999999</v>
      </c>
      <c r="O695" s="84">
        <v>10.88</v>
      </c>
      <c r="P695" s="84">
        <f t="shared" si="156"/>
        <v>12.9472</v>
      </c>
      <c r="Q695" s="84"/>
      <c r="R695" s="84">
        <f t="shared" si="120"/>
        <v>0</v>
      </c>
      <c r="S695" s="86">
        <v>175000</v>
      </c>
      <c r="T695" s="87">
        <f t="shared" si="157"/>
        <v>208250</v>
      </c>
      <c r="U695" s="87">
        <v>175000</v>
      </c>
      <c r="V695" s="87">
        <f t="shared" si="158"/>
        <v>208250</v>
      </c>
      <c r="W695" s="87">
        <v>175000</v>
      </c>
      <c r="X695" s="87">
        <f t="shared" si="159"/>
        <v>208250</v>
      </c>
      <c r="Y695" s="88">
        <v>175000</v>
      </c>
      <c r="Z695" s="87">
        <f t="shared" si="168"/>
        <v>208250</v>
      </c>
      <c r="AA695" s="87">
        <v>175000</v>
      </c>
      <c r="AB695" s="87">
        <f t="shared" si="160"/>
        <v>208250</v>
      </c>
      <c r="AC695" s="87">
        <v>175000</v>
      </c>
      <c r="AD695" s="87">
        <f t="shared" si="161"/>
        <v>208250</v>
      </c>
      <c r="AE695" s="89">
        <v>192500</v>
      </c>
      <c r="AF695" s="90">
        <f t="shared" si="162"/>
        <v>229075</v>
      </c>
      <c r="AG695" s="90">
        <v>192500</v>
      </c>
      <c r="AH695" s="90">
        <f t="shared" si="163"/>
        <v>229075</v>
      </c>
      <c r="AI695" s="90">
        <v>192500</v>
      </c>
      <c r="AJ695" s="90">
        <f t="shared" si="164"/>
        <v>229075</v>
      </c>
      <c r="AK695" s="90">
        <v>192500</v>
      </c>
      <c r="AL695" s="90">
        <f t="shared" si="165"/>
        <v>229075</v>
      </c>
      <c r="AM695" s="90">
        <v>192500</v>
      </c>
      <c r="AN695" s="90">
        <f t="shared" si="166"/>
        <v>229075</v>
      </c>
      <c r="AO695" s="90">
        <v>192500</v>
      </c>
      <c r="AP695" s="91">
        <f t="shared" si="167"/>
        <v>229075</v>
      </c>
      <c r="AQ695" s="92">
        <f t="shared" si="121"/>
        <v>480905.75921121734</v>
      </c>
      <c r="AR695" s="93">
        <f t="shared" si="122"/>
        <v>572277.85346134857</v>
      </c>
      <c r="AS695" s="94">
        <f t="shared" si="123"/>
        <v>480905.75921121734</v>
      </c>
      <c r="AT695" s="94">
        <f t="shared" si="124"/>
        <v>572277.85346134857</v>
      </c>
      <c r="AU695" s="94">
        <f t="shared" si="125"/>
        <v>183750</v>
      </c>
      <c r="AV695" s="94">
        <f t="shared" si="126"/>
        <v>218662.5</v>
      </c>
      <c r="AW695" s="94">
        <f t="shared" si="127"/>
        <v>122504.87786666666</v>
      </c>
      <c r="AX695" s="94">
        <f t="shared" si="128"/>
        <v>145780.80466133333</v>
      </c>
      <c r="AY695" s="94">
        <f t="shared" si="129"/>
        <v>122503.62666666666</v>
      </c>
      <c r="AZ695" s="94">
        <f t="shared" si="130"/>
        <v>145779.31573333332</v>
      </c>
      <c r="BA695" s="94">
        <f t="shared" si="131"/>
        <v>183750</v>
      </c>
      <c r="BB695" s="95">
        <f t="shared" si="132"/>
        <v>218662.5</v>
      </c>
      <c r="BC695" s="23"/>
      <c r="BD695" s="96">
        <f t="shared" si="133"/>
        <v>253397</v>
      </c>
      <c r="BE695" s="96">
        <f t="shared" si="134"/>
        <v>253397</v>
      </c>
      <c r="BF695" s="96">
        <f t="shared" si="135"/>
        <v>183333</v>
      </c>
      <c r="BG695" s="96">
        <f t="shared" si="136"/>
        <v>44</v>
      </c>
      <c r="BH695" s="96">
        <f t="shared" si="137"/>
        <v>33</v>
      </c>
      <c r="BI695" s="96">
        <f t="shared" si="138"/>
        <v>183333</v>
      </c>
      <c r="BJ695" s="97">
        <f t="shared" si="139"/>
        <v>480906</v>
      </c>
      <c r="BK695" s="96">
        <f t="shared" si="140"/>
        <v>480906</v>
      </c>
      <c r="BL695" s="96">
        <f t="shared" si="141"/>
        <v>183750</v>
      </c>
      <c r="BM695" s="96">
        <f t="shared" si="142"/>
        <v>122505</v>
      </c>
      <c r="BN695" s="96">
        <f t="shared" si="143"/>
        <v>122504</v>
      </c>
      <c r="BO695" s="96">
        <f t="shared" si="144"/>
        <v>183750</v>
      </c>
      <c r="BP695" s="97">
        <f t="shared" si="145"/>
        <v>183750</v>
      </c>
      <c r="BQ695" s="96">
        <f t="shared" si="146"/>
        <v>183750</v>
      </c>
      <c r="BR695" s="96">
        <f t="shared" si="147"/>
        <v>183750</v>
      </c>
      <c r="BS695" s="96">
        <f t="shared" si="148"/>
        <v>183750</v>
      </c>
      <c r="BT695" s="96">
        <f t="shared" si="149"/>
        <v>183750</v>
      </c>
      <c r="BU695" s="98">
        <f t="shared" si="150"/>
        <v>183750</v>
      </c>
      <c r="BV695" s="77">
        <f t="shared" si="151"/>
        <v>1102500</v>
      </c>
      <c r="BW695" s="9"/>
      <c r="BX695" s="9"/>
      <c r="BY695" s="9"/>
      <c r="BZ695" s="9"/>
      <c r="CA695" s="9"/>
      <c r="CB695" s="9"/>
      <c r="CC695" s="9"/>
      <c r="CD695" s="9"/>
      <c r="CE695" s="9"/>
      <c r="CF695" s="9"/>
      <c r="CG695" s="9"/>
      <c r="CH695" s="9"/>
      <c r="CI695" s="9"/>
      <c r="CJ695" s="9"/>
      <c r="CK695" s="9"/>
      <c r="CL695" s="9"/>
      <c r="CM695" s="9"/>
      <c r="CN695" s="9"/>
      <c r="CO695" s="9"/>
      <c r="CP695" s="9"/>
    </row>
    <row r="696" spans="1:94" ht="20.25" hidden="1" customHeight="1" x14ac:dyDescent="0.35">
      <c r="A696" s="99">
        <v>674</v>
      </c>
      <c r="B696" s="99" t="s">
        <v>21</v>
      </c>
      <c r="C696" s="80" t="s">
        <v>455</v>
      </c>
      <c r="D696" s="80" t="str">
        <f t="shared" si="119"/>
        <v>REPUESTOS|KIT REPARACION 5TA RUEDA</v>
      </c>
      <c r="E696" s="81" t="s">
        <v>205</v>
      </c>
      <c r="F696" s="82">
        <v>1</v>
      </c>
      <c r="G696" s="83">
        <v>0.81483819800000001</v>
      </c>
      <c r="H696" s="84">
        <f t="shared" si="152"/>
        <v>0.96965745561999994</v>
      </c>
      <c r="I696" s="84">
        <v>0.57258900400000001</v>
      </c>
      <c r="J696" s="84">
        <f t="shared" si="153"/>
        <v>0.68138091475999996</v>
      </c>
      <c r="K696" s="84"/>
      <c r="L696" s="84">
        <f t="shared" si="154"/>
        <v>0</v>
      </c>
      <c r="M696" s="84">
        <v>19.203199999999999</v>
      </c>
      <c r="N696" s="84">
        <f t="shared" si="155"/>
        <v>22.851807999999998</v>
      </c>
      <c r="O696" s="84">
        <v>14.144000000000002</v>
      </c>
      <c r="P696" s="84">
        <f t="shared" si="156"/>
        <v>16.83136</v>
      </c>
      <c r="Q696" s="84"/>
      <c r="R696" s="84">
        <f t="shared" si="120"/>
        <v>0</v>
      </c>
      <c r="S696" s="86">
        <v>485000</v>
      </c>
      <c r="T696" s="87">
        <f t="shared" si="157"/>
        <v>577150</v>
      </c>
      <c r="U696" s="87">
        <v>485000</v>
      </c>
      <c r="V696" s="87">
        <f t="shared" si="158"/>
        <v>577150</v>
      </c>
      <c r="W696" s="87">
        <v>3200000</v>
      </c>
      <c r="X696" s="87">
        <f t="shared" si="159"/>
        <v>3808000</v>
      </c>
      <c r="Y696" s="87"/>
      <c r="Z696" s="87">
        <f t="shared" si="168"/>
        <v>0</v>
      </c>
      <c r="AA696" s="87"/>
      <c r="AB696" s="87">
        <f t="shared" si="160"/>
        <v>0</v>
      </c>
      <c r="AC696" s="87">
        <v>315000</v>
      </c>
      <c r="AD696" s="87">
        <f t="shared" si="161"/>
        <v>374850</v>
      </c>
      <c r="AE696" s="89">
        <v>533500</v>
      </c>
      <c r="AF696" s="90">
        <f t="shared" si="162"/>
        <v>634865</v>
      </c>
      <c r="AG696" s="90">
        <v>533500</v>
      </c>
      <c r="AH696" s="90">
        <f t="shared" si="163"/>
        <v>634865</v>
      </c>
      <c r="AI696" s="90">
        <v>3520000</v>
      </c>
      <c r="AJ696" s="90">
        <f t="shared" si="164"/>
        <v>4188800</v>
      </c>
      <c r="AK696" s="90"/>
      <c r="AL696" s="90">
        <f t="shared" si="165"/>
        <v>0</v>
      </c>
      <c r="AM696" s="90"/>
      <c r="AN696" s="90">
        <f t="shared" si="166"/>
        <v>0</v>
      </c>
      <c r="AO696" s="90">
        <v>346500</v>
      </c>
      <c r="AP696" s="91">
        <f t="shared" si="167"/>
        <v>412335</v>
      </c>
      <c r="AQ696" s="92">
        <f t="shared" si="121"/>
        <v>339500.27161273267</v>
      </c>
      <c r="AR696" s="93">
        <f t="shared" si="122"/>
        <v>404005.32321915188</v>
      </c>
      <c r="AS696" s="94">
        <f t="shared" si="123"/>
        <v>339500.19086300133</v>
      </c>
      <c r="AT696" s="94">
        <f t="shared" si="124"/>
        <v>404005.22712697159</v>
      </c>
      <c r="AU696" s="94">
        <f t="shared" si="125"/>
        <v>3360000</v>
      </c>
      <c r="AV696" s="94">
        <f t="shared" si="126"/>
        <v>3998400</v>
      </c>
      <c r="AW696" s="94">
        <f t="shared" si="127"/>
        <v>19.203199999999999</v>
      </c>
      <c r="AX696" s="94">
        <f t="shared" si="128"/>
        <v>22.851807999999998</v>
      </c>
      <c r="AY696" s="94">
        <f t="shared" si="129"/>
        <v>14.144000000000002</v>
      </c>
      <c r="AZ696" s="94">
        <f t="shared" si="130"/>
        <v>16.83136</v>
      </c>
      <c r="BA696" s="94">
        <f t="shared" si="131"/>
        <v>330750</v>
      </c>
      <c r="BB696" s="95">
        <f t="shared" si="132"/>
        <v>393592.5</v>
      </c>
      <c r="BC696" s="23"/>
      <c r="BD696" s="96">
        <f t="shared" si="133"/>
        <v>2</v>
      </c>
      <c r="BE696" s="96">
        <f t="shared" si="134"/>
        <v>2</v>
      </c>
      <c r="BF696" s="96">
        <f t="shared" si="135"/>
        <v>3352381</v>
      </c>
      <c r="BG696" s="96">
        <f t="shared" si="136"/>
        <v>19</v>
      </c>
      <c r="BH696" s="96">
        <f t="shared" si="137"/>
        <v>14</v>
      </c>
      <c r="BI696" s="96">
        <f t="shared" si="138"/>
        <v>330000</v>
      </c>
      <c r="BJ696" s="97">
        <f t="shared" si="139"/>
        <v>339500</v>
      </c>
      <c r="BK696" s="96">
        <f t="shared" si="140"/>
        <v>339500</v>
      </c>
      <c r="BL696" s="96">
        <f t="shared" si="141"/>
        <v>3360000</v>
      </c>
      <c r="BM696" s="96">
        <f t="shared" si="142"/>
        <v>19</v>
      </c>
      <c r="BN696" s="96">
        <f t="shared" si="143"/>
        <v>14</v>
      </c>
      <c r="BO696" s="96">
        <f t="shared" si="144"/>
        <v>330750</v>
      </c>
      <c r="BP696" s="97">
        <f t="shared" si="145"/>
        <v>509250</v>
      </c>
      <c r="BQ696" s="96">
        <f t="shared" si="146"/>
        <v>509250</v>
      </c>
      <c r="BR696" s="96">
        <f t="shared" si="147"/>
        <v>3360000</v>
      </c>
      <c r="BS696" s="96">
        <f t="shared" si="148"/>
        <v>0</v>
      </c>
      <c r="BT696" s="96">
        <f t="shared" si="149"/>
        <v>0</v>
      </c>
      <c r="BU696" s="98">
        <f t="shared" si="150"/>
        <v>330750</v>
      </c>
      <c r="BV696" s="77">
        <f t="shared" si="151"/>
        <v>4709250</v>
      </c>
      <c r="BW696" s="9"/>
      <c r="BX696" s="9"/>
      <c r="BY696" s="9"/>
      <c r="BZ696" s="9"/>
      <c r="CA696" s="9"/>
      <c r="CB696" s="9"/>
      <c r="CC696" s="9"/>
      <c r="CD696" s="9"/>
      <c r="CE696" s="9"/>
      <c r="CF696" s="9"/>
      <c r="CG696" s="9"/>
      <c r="CH696" s="9"/>
      <c r="CI696" s="9"/>
      <c r="CJ696" s="9"/>
      <c r="CK696" s="9"/>
      <c r="CL696" s="9"/>
      <c r="CM696" s="9"/>
      <c r="CN696" s="9"/>
      <c r="CO696" s="9"/>
      <c r="CP696" s="9"/>
    </row>
    <row r="697" spans="1:94" ht="37.5" hidden="1" customHeight="1" x14ac:dyDescent="0.35">
      <c r="A697" s="79">
        <v>675</v>
      </c>
      <c r="B697" s="79" t="s">
        <v>35</v>
      </c>
      <c r="C697" s="80" t="s">
        <v>456</v>
      </c>
      <c r="D697" s="80" t="str">
        <f t="shared" si="119"/>
        <v>MANO DE OBRA|KIT REPARTICION MOTOR COMPLETA (CORREA, TENSOR Y PATIN)</v>
      </c>
      <c r="E697" s="81" t="s">
        <v>10</v>
      </c>
      <c r="F697" s="82">
        <v>1</v>
      </c>
      <c r="G697" s="83">
        <v>448007.57706958195</v>
      </c>
      <c r="H697" s="84">
        <f t="shared" si="152"/>
        <v>533129.01671280246</v>
      </c>
      <c r="I697" s="84">
        <v>448007.57706958195</v>
      </c>
      <c r="J697" s="84">
        <f t="shared" si="153"/>
        <v>533129.01671280246</v>
      </c>
      <c r="K697" s="84">
        <v>544000</v>
      </c>
      <c r="L697" s="84">
        <f t="shared" si="154"/>
        <v>647360</v>
      </c>
      <c r="M697" s="84">
        <v>64010.967680000009</v>
      </c>
      <c r="N697" s="84">
        <f t="shared" si="155"/>
        <v>76173.051539200009</v>
      </c>
      <c r="O697" s="84">
        <v>32444.160000000003</v>
      </c>
      <c r="P697" s="84">
        <f t="shared" si="156"/>
        <v>38608.5504</v>
      </c>
      <c r="Q697" s="84"/>
      <c r="R697" s="84">
        <f t="shared" si="120"/>
        <v>0</v>
      </c>
      <c r="S697" s="86">
        <v>350000</v>
      </c>
      <c r="T697" s="87">
        <f t="shared" si="157"/>
        <v>416500</v>
      </c>
      <c r="U697" s="87">
        <v>350000</v>
      </c>
      <c r="V697" s="87">
        <f t="shared" si="158"/>
        <v>416500</v>
      </c>
      <c r="W697" s="87">
        <v>350000</v>
      </c>
      <c r="X697" s="87">
        <f t="shared" si="159"/>
        <v>416500</v>
      </c>
      <c r="Y697" s="88">
        <v>350000</v>
      </c>
      <c r="Z697" s="87">
        <f t="shared" si="168"/>
        <v>416500</v>
      </c>
      <c r="AA697" s="87">
        <v>350000</v>
      </c>
      <c r="AB697" s="87">
        <f t="shared" si="160"/>
        <v>416500</v>
      </c>
      <c r="AC697" s="87">
        <v>350000</v>
      </c>
      <c r="AD697" s="87">
        <f t="shared" si="161"/>
        <v>416500</v>
      </c>
      <c r="AE697" s="89">
        <v>385000</v>
      </c>
      <c r="AF697" s="90">
        <f t="shared" si="162"/>
        <v>458150</v>
      </c>
      <c r="AG697" s="90">
        <v>385000</v>
      </c>
      <c r="AH697" s="90">
        <f t="shared" si="163"/>
        <v>458150</v>
      </c>
      <c r="AI697" s="90">
        <v>385000</v>
      </c>
      <c r="AJ697" s="90">
        <f t="shared" si="164"/>
        <v>458150</v>
      </c>
      <c r="AK697" s="90">
        <v>385000</v>
      </c>
      <c r="AL697" s="90">
        <f t="shared" si="165"/>
        <v>458150</v>
      </c>
      <c r="AM697" s="90">
        <v>385000</v>
      </c>
      <c r="AN697" s="90">
        <f t="shared" si="166"/>
        <v>458150</v>
      </c>
      <c r="AO697" s="90">
        <v>385000</v>
      </c>
      <c r="AP697" s="91">
        <f t="shared" si="167"/>
        <v>458150</v>
      </c>
      <c r="AQ697" s="92">
        <f t="shared" si="121"/>
        <v>394335.859023194</v>
      </c>
      <c r="AR697" s="93">
        <f t="shared" si="122"/>
        <v>469259.67223760084</v>
      </c>
      <c r="AS697" s="94">
        <f t="shared" si="123"/>
        <v>394335.859023194</v>
      </c>
      <c r="AT697" s="94">
        <f t="shared" si="124"/>
        <v>469259.67223760084</v>
      </c>
      <c r="AU697" s="94">
        <f t="shared" si="125"/>
        <v>426333.33333333331</v>
      </c>
      <c r="AV697" s="94">
        <f t="shared" si="126"/>
        <v>507336.66666666663</v>
      </c>
      <c r="AW697" s="94">
        <f t="shared" si="127"/>
        <v>266336.98922666669</v>
      </c>
      <c r="AX697" s="94">
        <f t="shared" si="128"/>
        <v>316941.01717973332</v>
      </c>
      <c r="AY697" s="94">
        <f t="shared" si="129"/>
        <v>255814.72</v>
      </c>
      <c r="AZ697" s="94">
        <f t="shared" si="130"/>
        <v>304419.51679999998</v>
      </c>
      <c r="BA697" s="94">
        <f t="shared" si="131"/>
        <v>367500</v>
      </c>
      <c r="BB697" s="95">
        <f t="shared" si="132"/>
        <v>437325</v>
      </c>
      <c r="BC697" s="23"/>
      <c r="BD697" s="96">
        <f t="shared" si="133"/>
        <v>390287</v>
      </c>
      <c r="BE697" s="96">
        <f t="shared" si="134"/>
        <v>390287</v>
      </c>
      <c r="BF697" s="96">
        <f t="shared" si="135"/>
        <v>411366</v>
      </c>
      <c r="BG697" s="96">
        <f t="shared" si="136"/>
        <v>142336</v>
      </c>
      <c r="BH697" s="96">
        <f t="shared" si="137"/>
        <v>82698</v>
      </c>
      <c r="BI697" s="96">
        <f t="shared" si="138"/>
        <v>366667</v>
      </c>
      <c r="BJ697" s="97">
        <f t="shared" si="139"/>
        <v>394336</v>
      </c>
      <c r="BK697" s="96">
        <f t="shared" si="140"/>
        <v>394336</v>
      </c>
      <c r="BL697" s="96">
        <f t="shared" si="141"/>
        <v>426333</v>
      </c>
      <c r="BM697" s="96">
        <f t="shared" si="142"/>
        <v>266337</v>
      </c>
      <c r="BN697" s="96">
        <f t="shared" si="143"/>
        <v>255815</v>
      </c>
      <c r="BO697" s="96">
        <f t="shared" si="144"/>
        <v>367500</v>
      </c>
      <c r="BP697" s="97">
        <f t="shared" si="145"/>
        <v>394336</v>
      </c>
      <c r="BQ697" s="96">
        <f t="shared" si="146"/>
        <v>394336</v>
      </c>
      <c r="BR697" s="96">
        <f t="shared" si="147"/>
        <v>426333</v>
      </c>
      <c r="BS697" s="96">
        <f t="shared" si="148"/>
        <v>367500</v>
      </c>
      <c r="BT697" s="96">
        <f t="shared" si="149"/>
        <v>367500</v>
      </c>
      <c r="BU697" s="98">
        <f t="shared" si="150"/>
        <v>367500</v>
      </c>
      <c r="BV697" s="77">
        <f t="shared" si="151"/>
        <v>2317505</v>
      </c>
      <c r="BW697" s="9"/>
      <c r="BX697" s="9"/>
      <c r="BY697" s="9"/>
      <c r="BZ697" s="9"/>
      <c r="CA697" s="9"/>
      <c r="CB697" s="9"/>
      <c r="CC697" s="9"/>
      <c r="CD697" s="9"/>
      <c r="CE697" s="9"/>
      <c r="CF697" s="9"/>
      <c r="CG697" s="9"/>
      <c r="CH697" s="9"/>
      <c r="CI697" s="9"/>
      <c r="CJ697" s="9"/>
      <c r="CK697" s="9"/>
      <c r="CL697" s="9"/>
      <c r="CM697" s="9"/>
      <c r="CN697" s="9"/>
      <c r="CO697" s="9"/>
      <c r="CP697" s="9"/>
    </row>
    <row r="698" spans="1:94" ht="37.5" hidden="1" customHeight="1" x14ac:dyDescent="0.35">
      <c r="A698" s="99">
        <v>676</v>
      </c>
      <c r="B698" s="99" t="s">
        <v>21</v>
      </c>
      <c r="C698" s="80" t="s">
        <v>456</v>
      </c>
      <c r="D698" s="80" t="str">
        <f t="shared" si="119"/>
        <v>REPUESTOS|KIT REPARTICION MOTOR COMPLETA (CORREA, TENSOR Y PATIN)</v>
      </c>
      <c r="E698" s="81" t="s">
        <v>124</v>
      </c>
      <c r="F698" s="82">
        <v>1</v>
      </c>
      <c r="G698" s="83">
        <v>4467672.8542122133</v>
      </c>
      <c r="H698" s="84">
        <f t="shared" si="152"/>
        <v>5316530.6965125334</v>
      </c>
      <c r="I698" s="84">
        <v>6485331.7824374521</v>
      </c>
      <c r="J698" s="84">
        <f t="shared" si="153"/>
        <v>7717544.8211005675</v>
      </c>
      <c r="K698" s="84">
        <v>754029.71776000003</v>
      </c>
      <c r="L698" s="84">
        <f t="shared" si="154"/>
        <v>897295.36413440004</v>
      </c>
      <c r="M698" s="84">
        <v>370285.70944000001</v>
      </c>
      <c r="N698" s="84">
        <f t="shared" si="155"/>
        <v>440639.99423359998</v>
      </c>
      <c r="O698" s="84">
        <v>383999.80800000002</v>
      </c>
      <c r="P698" s="84">
        <f t="shared" si="156"/>
        <v>456959.77152000001</v>
      </c>
      <c r="Q698" s="84"/>
      <c r="R698" s="84">
        <f t="shared" si="120"/>
        <v>0</v>
      </c>
      <c r="S698" s="86">
        <v>4870000</v>
      </c>
      <c r="T698" s="87">
        <f t="shared" si="157"/>
        <v>5795300</v>
      </c>
      <c r="U698" s="87">
        <v>4870000</v>
      </c>
      <c r="V698" s="87">
        <f t="shared" si="158"/>
        <v>5795300</v>
      </c>
      <c r="W698" s="87">
        <v>2200000</v>
      </c>
      <c r="X698" s="87">
        <f t="shared" si="159"/>
        <v>2618000</v>
      </c>
      <c r="Y698" s="88">
        <v>1020000</v>
      </c>
      <c r="Z698" s="87">
        <f t="shared" si="168"/>
        <v>1213800</v>
      </c>
      <c r="AA698" s="87">
        <v>1500000</v>
      </c>
      <c r="AB698" s="87">
        <f t="shared" si="160"/>
        <v>1785000</v>
      </c>
      <c r="AC698" s="87">
        <v>1550000</v>
      </c>
      <c r="AD698" s="87">
        <f t="shared" si="161"/>
        <v>1844500</v>
      </c>
      <c r="AE698" s="89">
        <v>5357000</v>
      </c>
      <c r="AF698" s="90">
        <f t="shared" si="162"/>
        <v>6374830</v>
      </c>
      <c r="AG698" s="90">
        <v>5357000</v>
      </c>
      <c r="AH698" s="90">
        <f t="shared" si="163"/>
        <v>6374830</v>
      </c>
      <c r="AI698" s="90">
        <v>2420000</v>
      </c>
      <c r="AJ698" s="90">
        <f t="shared" si="164"/>
        <v>2879800</v>
      </c>
      <c r="AK698" s="90">
        <v>1122000</v>
      </c>
      <c r="AL698" s="90">
        <f t="shared" si="165"/>
        <v>1335180</v>
      </c>
      <c r="AM698" s="90">
        <v>1650000</v>
      </c>
      <c r="AN698" s="90">
        <f t="shared" si="166"/>
        <v>1963500</v>
      </c>
      <c r="AO698" s="90">
        <v>1705000</v>
      </c>
      <c r="AP698" s="91">
        <f t="shared" si="167"/>
        <v>2028950</v>
      </c>
      <c r="AQ698" s="92">
        <f t="shared" si="121"/>
        <v>4898224.2847374044</v>
      </c>
      <c r="AR698" s="93">
        <f t="shared" si="122"/>
        <v>5828886.8988375114</v>
      </c>
      <c r="AS698" s="94">
        <f t="shared" si="123"/>
        <v>5570777.2608124837</v>
      </c>
      <c r="AT698" s="94">
        <f t="shared" si="124"/>
        <v>6629224.9403668549</v>
      </c>
      <c r="AU698" s="94">
        <f t="shared" si="125"/>
        <v>1791343.2392533335</v>
      </c>
      <c r="AV698" s="94">
        <f t="shared" si="126"/>
        <v>2131698.454711467</v>
      </c>
      <c r="AW698" s="94">
        <f t="shared" si="127"/>
        <v>837428.56981333334</v>
      </c>
      <c r="AX698" s="94">
        <f t="shared" si="128"/>
        <v>996539.99807786662</v>
      </c>
      <c r="AY698" s="94">
        <f t="shared" si="129"/>
        <v>1177999.936</v>
      </c>
      <c r="AZ698" s="94">
        <f t="shared" si="130"/>
        <v>1401819.9238399998</v>
      </c>
      <c r="BA698" s="94">
        <f t="shared" si="131"/>
        <v>1627500</v>
      </c>
      <c r="BB698" s="95">
        <f t="shared" si="132"/>
        <v>1936725</v>
      </c>
      <c r="BC698" s="23"/>
      <c r="BD698" s="96">
        <f t="shared" si="133"/>
        <v>4871390</v>
      </c>
      <c r="BE698" s="96">
        <f t="shared" si="134"/>
        <v>5492448</v>
      </c>
      <c r="BF698" s="96">
        <f t="shared" si="135"/>
        <v>1367380</v>
      </c>
      <c r="BG698" s="96">
        <f t="shared" si="136"/>
        <v>656129</v>
      </c>
      <c r="BH698" s="96">
        <f t="shared" si="137"/>
        <v>773815</v>
      </c>
      <c r="BI698" s="96">
        <f t="shared" si="138"/>
        <v>1623810</v>
      </c>
      <c r="BJ698" s="97">
        <f t="shared" si="139"/>
        <v>4898224</v>
      </c>
      <c r="BK698" s="96">
        <f t="shared" si="140"/>
        <v>5570777</v>
      </c>
      <c r="BL698" s="96">
        <f t="shared" si="141"/>
        <v>1791343</v>
      </c>
      <c r="BM698" s="96">
        <f t="shared" si="142"/>
        <v>837429</v>
      </c>
      <c r="BN698" s="96">
        <f t="shared" si="143"/>
        <v>1178000</v>
      </c>
      <c r="BO698" s="96">
        <f t="shared" si="144"/>
        <v>1627500</v>
      </c>
      <c r="BP698" s="97">
        <f t="shared" si="145"/>
        <v>4898224</v>
      </c>
      <c r="BQ698" s="96">
        <f t="shared" si="146"/>
        <v>5570777</v>
      </c>
      <c r="BR698" s="96">
        <f t="shared" si="147"/>
        <v>2310000</v>
      </c>
      <c r="BS698" s="96">
        <f t="shared" si="148"/>
        <v>1071000</v>
      </c>
      <c r="BT698" s="96">
        <f t="shared" si="149"/>
        <v>1575000</v>
      </c>
      <c r="BU698" s="98">
        <f t="shared" si="150"/>
        <v>1627500</v>
      </c>
      <c r="BV698" s="77">
        <f t="shared" si="151"/>
        <v>17052501</v>
      </c>
      <c r="BW698" s="9"/>
      <c r="BX698" s="9"/>
      <c r="BY698" s="9"/>
      <c r="BZ698" s="9"/>
      <c r="CA698" s="9"/>
      <c r="CB698" s="9"/>
      <c r="CC698" s="9"/>
      <c r="CD698" s="9"/>
      <c r="CE698" s="9"/>
      <c r="CF698" s="9"/>
      <c r="CG698" s="9"/>
      <c r="CH698" s="9"/>
      <c r="CI698" s="9"/>
      <c r="CJ698" s="9"/>
      <c r="CK698" s="9"/>
      <c r="CL698" s="9"/>
      <c r="CM698" s="9"/>
      <c r="CN698" s="9"/>
      <c r="CO698" s="9"/>
      <c r="CP698" s="9"/>
    </row>
    <row r="699" spans="1:94" ht="20.25" hidden="1" customHeight="1" x14ac:dyDescent="0.35">
      <c r="A699" s="79">
        <v>677</v>
      </c>
      <c r="B699" s="79" t="s">
        <v>35</v>
      </c>
      <c r="C699" s="80" t="s">
        <v>457</v>
      </c>
      <c r="D699" s="80" t="str">
        <f t="shared" si="119"/>
        <v>MANO DE OBRA|KIT VARILLAJE PALANCA DE CAMBIOS</v>
      </c>
      <c r="E699" s="81" t="s">
        <v>10</v>
      </c>
      <c r="F699" s="82">
        <v>1</v>
      </c>
      <c r="G699" s="83">
        <v>358406.07486925798</v>
      </c>
      <c r="H699" s="84">
        <f t="shared" si="152"/>
        <v>426503.22909441695</v>
      </c>
      <c r="I699" s="84">
        <v>358406.07486925798</v>
      </c>
      <c r="J699" s="84">
        <f t="shared" si="153"/>
        <v>426503.22909441695</v>
      </c>
      <c r="K699" s="84">
        <v>0.91392000000000007</v>
      </c>
      <c r="L699" s="84">
        <f t="shared" si="154"/>
        <v>1.0875648</v>
      </c>
      <c r="M699" s="84">
        <v>14.633599999999999</v>
      </c>
      <c r="N699" s="84">
        <f t="shared" si="155"/>
        <v>17.413983999999999</v>
      </c>
      <c r="O699" s="84">
        <v>10.88</v>
      </c>
      <c r="P699" s="84">
        <f t="shared" si="156"/>
        <v>12.9472</v>
      </c>
      <c r="Q699" s="84"/>
      <c r="R699" s="84">
        <f t="shared" si="120"/>
        <v>0</v>
      </c>
      <c r="S699" s="86">
        <v>262500</v>
      </c>
      <c r="T699" s="87">
        <f t="shared" si="157"/>
        <v>312375</v>
      </c>
      <c r="U699" s="87">
        <v>262500</v>
      </c>
      <c r="V699" s="87">
        <f t="shared" si="158"/>
        <v>312375</v>
      </c>
      <c r="W699" s="87">
        <v>262500</v>
      </c>
      <c r="X699" s="87">
        <f t="shared" si="159"/>
        <v>312375</v>
      </c>
      <c r="Y699" s="88">
        <v>262500</v>
      </c>
      <c r="Z699" s="87">
        <f t="shared" si="168"/>
        <v>312375</v>
      </c>
      <c r="AA699" s="87">
        <v>262500</v>
      </c>
      <c r="AB699" s="87">
        <f t="shared" si="160"/>
        <v>312375</v>
      </c>
      <c r="AC699" s="87">
        <v>262500</v>
      </c>
      <c r="AD699" s="87">
        <f t="shared" si="161"/>
        <v>312375</v>
      </c>
      <c r="AE699" s="89">
        <v>288800</v>
      </c>
      <c r="AF699" s="90">
        <f t="shared" si="162"/>
        <v>343672</v>
      </c>
      <c r="AG699" s="90">
        <v>288800</v>
      </c>
      <c r="AH699" s="90">
        <f t="shared" si="163"/>
        <v>343672</v>
      </c>
      <c r="AI699" s="90">
        <v>288800</v>
      </c>
      <c r="AJ699" s="90">
        <f t="shared" si="164"/>
        <v>343672</v>
      </c>
      <c r="AK699" s="90">
        <v>288800</v>
      </c>
      <c r="AL699" s="90">
        <f t="shared" si="165"/>
        <v>343672</v>
      </c>
      <c r="AM699" s="90">
        <v>288800</v>
      </c>
      <c r="AN699" s="90">
        <f t="shared" si="166"/>
        <v>343672</v>
      </c>
      <c r="AO699" s="90">
        <v>288800</v>
      </c>
      <c r="AP699" s="91">
        <f t="shared" si="167"/>
        <v>343672</v>
      </c>
      <c r="AQ699" s="92">
        <f t="shared" si="121"/>
        <v>303235.35828975268</v>
      </c>
      <c r="AR699" s="93">
        <f t="shared" si="122"/>
        <v>360850.07636480569</v>
      </c>
      <c r="AS699" s="94">
        <f t="shared" si="123"/>
        <v>303235.35828975268</v>
      </c>
      <c r="AT699" s="94">
        <f t="shared" si="124"/>
        <v>360850.07636480569</v>
      </c>
      <c r="AU699" s="94">
        <f t="shared" si="125"/>
        <v>183766.97130666664</v>
      </c>
      <c r="AV699" s="94">
        <f t="shared" si="126"/>
        <v>218682.69585493329</v>
      </c>
      <c r="AW699" s="94">
        <f t="shared" si="127"/>
        <v>183771.54453333336</v>
      </c>
      <c r="AX699" s="94">
        <f t="shared" si="128"/>
        <v>218688.1379946667</v>
      </c>
      <c r="AY699" s="94">
        <f t="shared" si="129"/>
        <v>183770.29333333333</v>
      </c>
      <c r="AZ699" s="94">
        <f t="shared" si="130"/>
        <v>218686.64906666667</v>
      </c>
      <c r="BA699" s="94">
        <f t="shared" si="131"/>
        <v>275650</v>
      </c>
      <c r="BB699" s="95">
        <f t="shared" si="132"/>
        <v>328023.5</v>
      </c>
      <c r="BC699" s="23"/>
      <c r="BD699" s="96">
        <f t="shared" si="133"/>
        <v>298144</v>
      </c>
      <c r="BE699" s="96">
        <f t="shared" si="134"/>
        <v>298144</v>
      </c>
      <c r="BF699" s="96">
        <f t="shared" si="135"/>
        <v>3</v>
      </c>
      <c r="BG699" s="96">
        <f t="shared" si="136"/>
        <v>44</v>
      </c>
      <c r="BH699" s="96">
        <f t="shared" si="137"/>
        <v>33</v>
      </c>
      <c r="BI699" s="96">
        <f t="shared" si="138"/>
        <v>275023</v>
      </c>
      <c r="BJ699" s="97">
        <f t="shared" si="139"/>
        <v>303235</v>
      </c>
      <c r="BK699" s="96">
        <f t="shared" si="140"/>
        <v>303235</v>
      </c>
      <c r="BL699" s="96">
        <f t="shared" si="141"/>
        <v>183767</v>
      </c>
      <c r="BM699" s="96">
        <f t="shared" si="142"/>
        <v>183772</v>
      </c>
      <c r="BN699" s="96">
        <f t="shared" si="143"/>
        <v>183770</v>
      </c>
      <c r="BO699" s="96">
        <f t="shared" si="144"/>
        <v>275650</v>
      </c>
      <c r="BP699" s="97">
        <f t="shared" si="145"/>
        <v>303235</v>
      </c>
      <c r="BQ699" s="96">
        <f t="shared" si="146"/>
        <v>303235</v>
      </c>
      <c r="BR699" s="96">
        <f t="shared" si="147"/>
        <v>275650</v>
      </c>
      <c r="BS699" s="96">
        <f t="shared" si="148"/>
        <v>275650</v>
      </c>
      <c r="BT699" s="96">
        <f t="shared" si="149"/>
        <v>275650</v>
      </c>
      <c r="BU699" s="98">
        <f t="shared" si="150"/>
        <v>275650</v>
      </c>
      <c r="BV699" s="77">
        <f t="shared" si="151"/>
        <v>1709070</v>
      </c>
      <c r="BW699" s="9"/>
      <c r="BX699" s="9"/>
      <c r="BY699" s="9"/>
      <c r="BZ699" s="9"/>
      <c r="CA699" s="9"/>
      <c r="CB699" s="9"/>
      <c r="CC699" s="9"/>
      <c r="CD699" s="9"/>
      <c r="CE699" s="9"/>
      <c r="CF699" s="9"/>
      <c r="CG699" s="9"/>
      <c r="CH699" s="9"/>
      <c r="CI699" s="9"/>
      <c r="CJ699" s="9"/>
      <c r="CK699" s="9"/>
      <c r="CL699" s="9"/>
      <c r="CM699" s="9"/>
      <c r="CN699" s="9"/>
      <c r="CO699" s="9"/>
      <c r="CP699" s="9"/>
    </row>
    <row r="700" spans="1:94" ht="20.25" hidden="1" customHeight="1" x14ac:dyDescent="0.35">
      <c r="A700" s="99">
        <v>678</v>
      </c>
      <c r="B700" s="99" t="s">
        <v>21</v>
      </c>
      <c r="C700" s="80" t="s">
        <v>457</v>
      </c>
      <c r="D700" s="80" t="str">
        <f t="shared" si="119"/>
        <v>REPUESTOS|KIT VARILLAJE PALANCA DE CAMBIOS</v>
      </c>
      <c r="E700" s="81" t="s">
        <v>84</v>
      </c>
      <c r="F700" s="82">
        <v>1</v>
      </c>
      <c r="G700" s="83">
        <v>852892.804556977</v>
      </c>
      <c r="H700" s="84">
        <f t="shared" si="152"/>
        <v>1014942.4374228026</v>
      </c>
      <c r="I700" s="84">
        <v>973393.74201835098</v>
      </c>
      <c r="J700" s="84">
        <f t="shared" si="153"/>
        <v>1158338.5530018376</v>
      </c>
      <c r="K700" s="84">
        <v>0.91392000000000007</v>
      </c>
      <c r="L700" s="84">
        <f t="shared" si="154"/>
        <v>1.0875648</v>
      </c>
      <c r="M700" s="84">
        <v>19.203199999999999</v>
      </c>
      <c r="N700" s="84">
        <f t="shared" si="155"/>
        <v>22.851807999999998</v>
      </c>
      <c r="O700" s="84">
        <v>14.144000000000002</v>
      </c>
      <c r="P700" s="84">
        <f t="shared" si="156"/>
        <v>16.83136</v>
      </c>
      <c r="Q700" s="84"/>
      <c r="R700" s="84">
        <f t="shared" si="120"/>
        <v>0</v>
      </c>
      <c r="S700" s="86">
        <v>18000000</v>
      </c>
      <c r="T700" s="87">
        <f t="shared" si="157"/>
        <v>21420000</v>
      </c>
      <c r="U700" s="87">
        <v>1800000</v>
      </c>
      <c r="V700" s="87">
        <f t="shared" si="158"/>
        <v>2142000</v>
      </c>
      <c r="W700" s="87">
        <v>439000</v>
      </c>
      <c r="X700" s="87">
        <f t="shared" si="159"/>
        <v>522410</v>
      </c>
      <c r="Y700" s="88">
        <v>480000</v>
      </c>
      <c r="Z700" s="87">
        <f t="shared" si="168"/>
        <v>571200</v>
      </c>
      <c r="AA700" s="87">
        <v>656000</v>
      </c>
      <c r="AB700" s="87">
        <f t="shared" si="160"/>
        <v>780640</v>
      </c>
      <c r="AC700" s="87">
        <v>700000</v>
      </c>
      <c r="AD700" s="87">
        <f t="shared" si="161"/>
        <v>833000</v>
      </c>
      <c r="AE700" s="89">
        <v>1980000</v>
      </c>
      <c r="AF700" s="90">
        <f t="shared" si="162"/>
        <v>2356200</v>
      </c>
      <c r="AG700" s="90">
        <v>1980000</v>
      </c>
      <c r="AH700" s="90">
        <f t="shared" si="163"/>
        <v>2356200</v>
      </c>
      <c r="AI700" s="90">
        <v>482900</v>
      </c>
      <c r="AJ700" s="90">
        <f t="shared" si="164"/>
        <v>574651</v>
      </c>
      <c r="AK700" s="90">
        <v>528000</v>
      </c>
      <c r="AL700" s="90">
        <f t="shared" si="165"/>
        <v>628320</v>
      </c>
      <c r="AM700" s="90">
        <v>721600</v>
      </c>
      <c r="AN700" s="90">
        <f t="shared" si="166"/>
        <v>858704</v>
      </c>
      <c r="AO700" s="90">
        <v>770000</v>
      </c>
      <c r="AP700" s="91">
        <f t="shared" si="167"/>
        <v>916300</v>
      </c>
      <c r="AQ700" s="92">
        <f t="shared" si="121"/>
        <v>6944297.6015189923</v>
      </c>
      <c r="AR700" s="93">
        <f t="shared" si="122"/>
        <v>8263714.1458076006</v>
      </c>
      <c r="AS700" s="94">
        <f t="shared" si="123"/>
        <v>1584464.5806727838</v>
      </c>
      <c r="AT700" s="94">
        <f t="shared" si="124"/>
        <v>1885512.8510006126</v>
      </c>
      <c r="AU700" s="94">
        <f t="shared" si="125"/>
        <v>307300.30463999999</v>
      </c>
      <c r="AV700" s="94">
        <f t="shared" si="126"/>
        <v>365687.36252159998</v>
      </c>
      <c r="AW700" s="94">
        <f t="shared" si="127"/>
        <v>336006.40106666664</v>
      </c>
      <c r="AX700" s="94">
        <f t="shared" si="128"/>
        <v>399847.61726933328</v>
      </c>
      <c r="AY700" s="94">
        <f t="shared" si="129"/>
        <v>459204.71466666664</v>
      </c>
      <c r="AZ700" s="94">
        <f t="shared" si="130"/>
        <v>546453.61045333324</v>
      </c>
      <c r="BA700" s="94">
        <f t="shared" si="131"/>
        <v>735000</v>
      </c>
      <c r="BB700" s="95">
        <f t="shared" si="132"/>
        <v>874650</v>
      </c>
      <c r="BC700" s="23"/>
      <c r="BD700" s="96">
        <f t="shared" si="133"/>
        <v>1731016</v>
      </c>
      <c r="BE700" s="96">
        <f t="shared" si="134"/>
        <v>1436823</v>
      </c>
      <c r="BF700" s="96">
        <f t="shared" si="135"/>
        <v>3</v>
      </c>
      <c r="BG700" s="96">
        <f t="shared" si="136"/>
        <v>58</v>
      </c>
      <c r="BH700" s="96">
        <f t="shared" si="137"/>
        <v>42</v>
      </c>
      <c r="BI700" s="96">
        <f t="shared" si="138"/>
        <v>733333</v>
      </c>
      <c r="BJ700" s="97">
        <f t="shared" si="139"/>
        <v>6944298</v>
      </c>
      <c r="BK700" s="96">
        <f t="shared" si="140"/>
        <v>1584465</v>
      </c>
      <c r="BL700" s="96">
        <f t="shared" si="141"/>
        <v>307300</v>
      </c>
      <c r="BM700" s="96">
        <f t="shared" si="142"/>
        <v>336006</v>
      </c>
      <c r="BN700" s="96">
        <f t="shared" si="143"/>
        <v>459205</v>
      </c>
      <c r="BO700" s="96">
        <f t="shared" si="144"/>
        <v>735000</v>
      </c>
      <c r="BP700" s="97">
        <f t="shared" si="145"/>
        <v>9990000</v>
      </c>
      <c r="BQ700" s="96">
        <f t="shared" si="146"/>
        <v>1584465</v>
      </c>
      <c r="BR700" s="96">
        <f t="shared" si="147"/>
        <v>460950</v>
      </c>
      <c r="BS700" s="96">
        <f t="shared" si="148"/>
        <v>504000</v>
      </c>
      <c r="BT700" s="96">
        <f t="shared" si="149"/>
        <v>688800</v>
      </c>
      <c r="BU700" s="98">
        <f t="shared" si="150"/>
        <v>735000</v>
      </c>
      <c r="BV700" s="77">
        <f t="shared" si="151"/>
        <v>13963215</v>
      </c>
      <c r="BW700" s="9"/>
      <c r="BX700" s="9"/>
      <c r="BY700" s="9"/>
      <c r="BZ700" s="9"/>
      <c r="CA700" s="9"/>
      <c r="CB700" s="9"/>
      <c r="CC700" s="9"/>
      <c r="CD700" s="9"/>
      <c r="CE700" s="9"/>
      <c r="CF700" s="9"/>
      <c r="CG700" s="9"/>
      <c r="CH700" s="9"/>
      <c r="CI700" s="9"/>
      <c r="CJ700" s="9"/>
      <c r="CK700" s="9"/>
      <c r="CL700" s="9"/>
      <c r="CM700" s="9"/>
      <c r="CN700" s="9"/>
      <c r="CO700" s="9"/>
      <c r="CP700" s="9"/>
    </row>
    <row r="701" spans="1:94" ht="20.25" hidden="1" customHeight="1" x14ac:dyDescent="0.35">
      <c r="A701" s="79">
        <v>679</v>
      </c>
      <c r="B701" s="79" t="s">
        <v>35</v>
      </c>
      <c r="C701" s="80" t="s">
        <v>458</v>
      </c>
      <c r="D701" s="80" t="str">
        <f t="shared" si="119"/>
        <v>MANO DE OBRA|LAMPARA DIRECCIONAL DER</v>
      </c>
      <c r="E701" s="81" t="s">
        <v>10</v>
      </c>
      <c r="F701" s="82">
        <v>1</v>
      </c>
      <c r="G701" s="83">
        <v>67201.368899437002</v>
      </c>
      <c r="H701" s="84">
        <f t="shared" si="152"/>
        <v>79969.628990330035</v>
      </c>
      <c r="I701" s="84">
        <v>67201.368899437002</v>
      </c>
      <c r="J701" s="84">
        <f t="shared" si="153"/>
        <v>79969.628990330035</v>
      </c>
      <c r="K701" s="84">
        <v>0.91392000000000007</v>
      </c>
      <c r="L701" s="84">
        <f t="shared" si="154"/>
        <v>1.0875648</v>
      </c>
      <c r="M701" s="84">
        <v>25603.653760000001</v>
      </c>
      <c r="N701" s="84">
        <f t="shared" si="155"/>
        <v>30468.3479744</v>
      </c>
      <c r="O701" s="84">
        <v>12976.576000000001</v>
      </c>
      <c r="P701" s="84">
        <f t="shared" si="156"/>
        <v>15442.12544</v>
      </c>
      <c r="Q701" s="84"/>
      <c r="R701" s="84">
        <f t="shared" si="120"/>
        <v>0</v>
      </c>
      <c r="S701" s="86">
        <v>44500</v>
      </c>
      <c r="T701" s="87">
        <f t="shared" si="157"/>
        <v>52955</v>
      </c>
      <c r="U701" s="87">
        <v>44500</v>
      </c>
      <c r="V701" s="87">
        <f t="shared" si="158"/>
        <v>52955</v>
      </c>
      <c r="W701" s="87">
        <v>44500</v>
      </c>
      <c r="X701" s="87">
        <f t="shared" si="159"/>
        <v>52955</v>
      </c>
      <c r="Y701" s="88">
        <v>44500</v>
      </c>
      <c r="Z701" s="87">
        <f t="shared" si="168"/>
        <v>52955</v>
      </c>
      <c r="AA701" s="87">
        <v>44500</v>
      </c>
      <c r="AB701" s="87">
        <f t="shared" si="160"/>
        <v>52955</v>
      </c>
      <c r="AC701" s="87">
        <v>44500</v>
      </c>
      <c r="AD701" s="87">
        <f t="shared" si="161"/>
        <v>52955</v>
      </c>
      <c r="AE701" s="89">
        <v>49000</v>
      </c>
      <c r="AF701" s="90">
        <f t="shared" si="162"/>
        <v>58310</v>
      </c>
      <c r="AG701" s="90">
        <v>49000</v>
      </c>
      <c r="AH701" s="90">
        <f t="shared" si="163"/>
        <v>58310</v>
      </c>
      <c r="AI701" s="90">
        <v>49000</v>
      </c>
      <c r="AJ701" s="90">
        <f t="shared" si="164"/>
        <v>58310</v>
      </c>
      <c r="AK701" s="90">
        <v>49000</v>
      </c>
      <c r="AL701" s="90">
        <f t="shared" si="165"/>
        <v>58310</v>
      </c>
      <c r="AM701" s="90">
        <v>49000</v>
      </c>
      <c r="AN701" s="90">
        <f t="shared" si="166"/>
        <v>58310</v>
      </c>
      <c r="AO701" s="90">
        <v>49000</v>
      </c>
      <c r="AP701" s="91">
        <f t="shared" si="167"/>
        <v>58310</v>
      </c>
      <c r="AQ701" s="92">
        <f t="shared" si="121"/>
        <v>53567.122966479008</v>
      </c>
      <c r="AR701" s="93">
        <f t="shared" si="122"/>
        <v>63744.876330110019</v>
      </c>
      <c r="AS701" s="94">
        <f t="shared" si="123"/>
        <v>53567.122966479008</v>
      </c>
      <c r="AT701" s="94">
        <f t="shared" si="124"/>
        <v>63744.876330110019</v>
      </c>
      <c r="AU701" s="94">
        <f t="shared" si="125"/>
        <v>31166.971306666663</v>
      </c>
      <c r="AV701" s="94">
        <f t="shared" si="126"/>
        <v>37088.695854933329</v>
      </c>
      <c r="AW701" s="94">
        <f t="shared" si="127"/>
        <v>39701.217920000003</v>
      </c>
      <c r="AX701" s="94">
        <f t="shared" si="128"/>
        <v>47244.4493248</v>
      </c>
      <c r="AY701" s="94">
        <f t="shared" si="129"/>
        <v>35492.192000000003</v>
      </c>
      <c r="AZ701" s="94">
        <f t="shared" si="130"/>
        <v>42235.708480000001</v>
      </c>
      <c r="BA701" s="94">
        <f t="shared" si="131"/>
        <v>46750</v>
      </c>
      <c r="BB701" s="95">
        <f t="shared" si="132"/>
        <v>55632.5</v>
      </c>
      <c r="BC701" s="23"/>
      <c r="BD701" s="96">
        <f t="shared" si="133"/>
        <v>51938</v>
      </c>
      <c r="BE701" s="96">
        <f t="shared" si="134"/>
        <v>51938</v>
      </c>
      <c r="BF701" s="96">
        <f t="shared" si="135"/>
        <v>3</v>
      </c>
      <c r="BG701" s="96">
        <f t="shared" si="136"/>
        <v>36613</v>
      </c>
      <c r="BH701" s="96">
        <f t="shared" si="137"/>
        <v>25012</v>
      </c>
      <c r="BI701" s="96">
        <f t="shared" si="138"/>
        <v>46642</v>
      </c>
      <c r="BJ701" s="97">
        <f t="shared" si="139"/>
        <v>53567</v>
      </c>
      <c r="BK701" s="96">
        <f t="shared" si="140"/>
        <v>53567</v>
      </c>
      <c r="BL701" s="96">
        <f t="shared" si="141"/>
        <v>31167</v>
      </c>
      <c r="BM701" s="96">
        <f t="shared" si="142"/>
        <v>39701</v>
      </c>
      <c r="BN701" s="96">
        <f t="shared" si="143"/>
        <v>35492</v>
      </c>
      <c r="BO701" s="96">
        <f t="shared" si="144"/>
        <v>46750</v>
      </c>
      <c r="BP701" s="97">
        <f t="shared" si="145"/>
        <v>53567</v>
      </c>
      <c r="BQ701" s="96">
        <f t="shared" si="146"/>
        <v>53567</v>
      </c>
      <c r="BR701" s="96">
        <f t="shared" si="147"/>
        <v>46750</v>
      </c>
      <c r="BS701" s="96">
        <f t="shared" si="148"/>
        <v>39701</v>
      </c>
      <c r="BT701" s="96">
        <f t="shared" si="149"/>
        <v>46750</v>
      </c>
      <c r="BU701" s="98">
        <f t="shared" si="150"/>
        <v>46750</v>
      </c>
      <c r="BV701" s="77">
        <f t="shared" si="151"/>
        <v>287085</v>
      </c>
      <c r="BW701" s="9"/>
      <c r="BX701" s="9"/>
      <c r="BY701" s="9"/>
      <c r="BZ701" s="9"/>
      <c r="CA701" s="9"/>
      <c r="CB701" s="9"/>
      <c r="CC701" s="9"/>
      <c r="CD701" s="9"/>
      <c r="CE701" s="9"/>
      <c r="CF701" s="9"/>
      <c r="CG701" s="9"/>
      <c r="CH701" s="9"/>
      <c r="CI701" s="9"/>
      <c r="CJ701" s="9"/>
      <c r="CK701" s="9"/>
      <c r="CL701" s="9"/>
      <c r="CM701" s="9"/>
      <c r="CN701" s="9"/>
      <c r="CO701" s="9"/>
      <c r="CP701" s="9"/>
    </row>
    <row r="702" spans="1:94" ht="20.25" hidden="1" customHeight="1" x14ac:dyDescent="0.35">
      <c r="A702" s="99">
        <v>680</v>
      </c>
      <c r="B702" s="99" t="s">
        <v>21</v>
      </c>
      <c r="C702" s="80" t="s">
        <v>458</v>
      </c>
      <c r="D702" s="80" t="str">
        <f t="shared" si="119"/>
        <v>REPUESTOS|LAMPARA DIRECCIONAL DER</v>
      </c>
      <c r="E702" s="81" t="s">
        <v>84</v>
      </c>
      <c r="F702" s="82">
        <v>1</v>
      </c>
      <c r="G702" s="83">
        <v>368943.63952508295</v>
      </c>
      <c r="H702" s="84">
        <f t="shared" si="152"/>
        <v>439042.93103484868</v>
      </c>
      <c r="I702" s="84">
        <v>504414.94953001803</v>
      </c>
      <c r="J702" s="84">
        <f t="shared" si="153"/>
        <v>600253.78994072147</v>
      </c>
      <c r="K702" s="84">
        <v>379428.576</v>
      </c>
      <c r="L702" s="84">
        <f t="shared" si="154"/>
        <v>451520.00543999998</v>
      </c>
      <c r="M702" s="84">
        <v>54594.741119999999</v>
      </c>
      <c r="N702" s="84">
        <f t="shared" si="155"/>
        <v>64967.741932799996</v>
      </c>
      <c r="O702" s="84">
        <v>28500.160000000003</v>
      </c>
      <c r="P702" s="84">
        <f t="shared" si="156"/>
        <v>33915.190399999999</v>
      </c>
      <c r="Q702" s="84"/>
      <c r="R702" s="84">
        <f t="shared" si="120"/>
        <v>0</v>
      </c>
      <c r="S702" s="86">
        <v>540000</v>
      </c>
      <c r="T702" s="87">
        <f t="shared" si="157"/>
        <v>642600</v>
      </c>
      <c r="U702" s="87">
        <v>540000</v>
      </c>
      <c r="V702" s="87">
        <f t="shared" si="158"/>
        <v>642600</v>
      </c>
      <c r="W702" s="87">
        <v>978900</v>
      </c>
      <c r="X702" s="87">
        <f t="shared" si="159"/>
        <v>1164891</v>
      </c>
      <c r="Y702" s="88">
        <v>200000</v>
      </c>
      <c r="Z702" s="87">
        <f t="shared" si="168"/>
        <v>238000</v>
      </c>
      <c r="AA702" s="87">
        <v>980000</v>
      </c>
      <c r="AB702" s="87">
        <f t="shared" si="160"/>
        <v>1166200</v>
      </c>
      <c r="AC702" s="87">
        <v>3000000</v>
      </c>
      <c r="AD702" s="87">
        <f t="shared" si="161"/>
        <v>3570000</v>
      </c>
      <c r="AE702" s="89">
        <v>594000</v>
      </c>
      <c r="AF702" s="90">
        <f t="shared" si="162"/>
        <v>706860</v>
      </c>
      <c r="AG702" s="90">
        <v>594000</v>
      </c>
      <c r="AH702" s="90">
        <f t="shared" si="163"/>
        <v>706860</v>
      </c>
      <c r="AI702" s="90">
        <v>1076800</v>
      </c>
      <c r="AJ702" s="90">
        <f t="shared" si="164"/>
        <v>1281392</v>
      </c>
      <c r="AK702" s="90">
        <v>220000</v>
      </c>
      <c r="AL702" s="90">
        <f t="shared" si="165"/>
        <v>261800</v>
      </c>
      <c r="AM702" s="90">
        <v>1078000</v>
      </c>
      <c r="AN702" s="90">
        <f t="shared" si="166"/>
        <v>1282820</v>
      </c>
      <c r="AO702" s="90">
        <v>3300000</v>
      </c>
      <c r="AP702" s="91">
        <f t="shared" si="167"/>
        <v>3927000</v>
      </c>
      <c r="AQ702" s="92">
        <f t="shared" si="121"/>
        <v>500981.21317502763</v>
      </c>
      <c r="AR702" s="93">
        <f t="shared" si="122"/>
        <v>596167.64367828285</v>
      </c>
      <c r="AS702" s="94">
        <f t="shared" si="123"/>
        <v>546138.31651000597</v>
      </c>
      <c r="AT702" s="94">
        <f t="shared" si="124"/>
        <v>649904.59664690704</v>
      </c>
      <c r="AU702" s="94">
        <f t="shared" si="125"/>
        <v>811709.52533333329</v>
      </c>
      <c r="AV702" s="94">
        <f t="shared" si="126"/>
        <v>965934.33514666662</v>
      </c>
      <c r="AW702" s="94">
        <f t="shared" si="127"/>
        <v>158198.24704000002</v>
      </c>
      <c r="AX702" s="94">
        <f t="shared" si="128"/>
        <v>188255.91397760002</v>
      </c>
      <c r="AY702" s="94">
        <f t="shared" si="129"/>
        <v>695500.05333333334</v>
      </c>
      <c r="AZ702" s="94">
        <f t="shared" si="130"/>
        <v>827645.06346666662</v>
      </c>
      <c r="BA702" s="94">
        <f t="shared" si="131"/>
        <v>3150000</v>
      </c>
      <c r="BB702" s="95">
        <f t="shared" si="132"/>
        <v>3748500</v>
      </c>
      <c r="BC702" s="23"/>
      <c r="BD702" s="96">
        <f t="shared" si="133"/>
        <v>480323</v>
      </c>
      <c r="BE702" s="96">
        <f t="shared" si="134"/>
        <v>543690</v>
      </c>
      <c r="BF702" s="96">
        <f t="shared" si="135"/>
        <v>654197</v>
      </c>
      <c r="BG702" s="96">
        <f t="shared" si="136"/>
        <v>107673</v>
      </c>
      <c r="BH702" s="96">
        <f t="shared" si="137"/>
        <v>81003</v>
      </c>
      <c r="BI702" s="96">
        <f t="shared" si="138"/>
        <v>3142857</v>
      </c>
      <c r="BJ702" s="97">
        <f t="shared" si="139"/>
        <v>500981</v>
      </c>
      <c r="BK702" s="96">
        <f t="shared" si="140"/>
        <v>546138</v>
      </c>
      <c r="BL702" s="96">
        <f t="shared" si="141"/>
        <v>811710</v>
      </c>
      <c r="BM702" s="96">
        <f t="shared" si="142"/>
        <v>158198</v>
      </c>
      <c r="BN702" s="96">
        <f t="shared" si="143"/>
        <v>695500</v>
      </c>
      <c r="BO702" s="96">
        <f t="shared" si="144"/>
        <v>3150000</v>
      </c>
      <c r="BP702" s="97">
        <f t="shared" si="145"/>
        <v>500981</v>
      </c>
      <c r="BQ702" s="96">
        <f t="shared" si="146"/>
        <v>546138</v>
      </c>
      <c r="BR702" s="96">
        <f t="shared" si="147"/>
        <v>1027850</v>
      </c>
      <c r="BS702" s="96">
        <f t="shared" si="148"/>
        <v>210000</v>
      </c>
      <c r="BT702" s="96">
        <f t="shared" si="149"/>
        <v>1029000</v>
      </c>
      <c r="BU702" s="98">
        <f t="shared" si="150"/>
        <v>3150000</v>
      </c>
      <c r="BV702" s="77">
        <f t="shared" si="151"/>
        <v>6463969</v>
      </c>
      <c r="BW702" s="9"/>
      <c r="BX702" s="9"/>
      <c r="BY702" s="9"/>
      <c r="BZ702" s="9"/>
      <c r="CA702" s="9"/>
      <c r="CB702" s="9"/>
      <c r="CC702" s="9"/>
      <c r="CD702" s="9"/>
      <c r="CE702" s="9"/>
      <c r="CF702" s="9"/>
      <c r="CG702" s="9"/>
      <c r="CH702" s="9"/>
      <c r="CI702" s="9"/>
      <c r="CJ702" s="9"/>
      <c r="CK702" s="9"/>
      <c r="CL702" s="9"/>
      <c r="CM702" s="9"/>
      <c r="CN702" s="9"/>
      <c r="CO702" s="9"/>
      <c r="CP702" s="9"/>
    </row>
    <row r="703" spans="1:94" ht="20.25" hidden="1" customHeight="1" x14ac:dyDescent="0.35">
      <c r="A703" s="79">
        <v>681</v>
      </c>
      <c r="B703" s="79" t="s">
        <v>35</v>
      </c>
      <c r="C703" s="80" t="s">
        <v>459</v>
      </c>
      <c r="D703" s="80" t="str">
        <f t="shared" si="119"/>
        <v>MANO DE OBRA|LAMPARA DIRECCIONAL IZQ.</v>
      </c>
      <c r="E703" s="81" t="s">
        <v>10</v>
      </c>
      <c r="F703" s="82">
        <v>1</v>
      </c>
      <c r="G703" s="83">
        <v>67201.368899437002</v>
      </c>
      <c r="H703" s="84">
        <f t="shared" si="152"/>
        <v>79969.628990330035</v>
      </c>
      <c r="I703" s="84">
        <v>67201.368899437002</v>
      </c>
      <c r="J703" s="84">
        <f t="shared" si="153"/>
        <v>79969.628990330035</v>
      </c>
      <c r="K703" s="84">
        <v>0.91392000000000007</v>
      </c>
      <c r="L703" s="84">
        <f t="shared" si="154"/>
        <v>1.0875648</v>
      </c>
      <c r="M703" s="84">
        <v>25603.653760000001</v>
      </c>
      <c r="N703" s="84">
        <f t="shared" si="155"/>
        <v>30468.3479744</v>
      </c>
      <c r="O703" s="84">
        <v>12976.576000000001</v>
      </c>
      <c r="P703" s="84">
        <f t="shared" si="156"/>
        <v>15442.12544</v>
      </c>
      <c r="Q703" s="84"/>
      <c r="R703" s="84">
        <f t="shared" si="120"/>
        <v>0</v>
      </c>
      <c r="S703" s="86">
        <v>44500</v>
      </c>
      <c r="T703" s="87">
        <f t="shared" si="157"/>
        <v>52955</v>
      </c>
      <c r="U703" s="87">
        <v>44500</v>
      </c>
      <c r="V703" s="87">
        <f t="shared" si="158"/>
        <v>52955</v>
      </c>
      <c r="W703" s="87">
        <v>44500</v>
      </c>
      <c r="X703" s="87">
        <f t="shared" si="159"/>
        <v>52955</v>
      </c>
      <c r="Y703" s="88">
        <v>44500</v>
      </c>
      <c r="Z703" s="87">
        <f t="shared" si="168"/>
        <v>52955</v>
      </c>
      <c r="AA703" s="87">
        <v>44500</v>
      </c>
      <c r="AB703" s="87">
        <f t="shared" si="160"/>
        <v>52955</v>
      </c>
      <c r="AC703" s="87">
        <v>44500</v>
      </c>
      <c r="AD703" s="87">
        <f t="shared" si="161"/>
        <v>52955</v>
      </c>
      <c r="AE703" s="89">
        <v>49000</v>
      </c>
      <c r="AF703" s="90">
        <f t="shared" si="162"/>
        <v>58310</v>
      </c>
      <c r="AG703" s="90">
        <v>49000</v>
      </c>
      <c r="AH703" s="90">
        <f t="shared" si="163"/>
        <v>58310</v>
      </c>
      <c r="AI703" s="90">
        <v>49000</v>
      </c>
      <c r="AJ703" s="90">
        <f t="shared" si="164"/>
        <v>58310</v>
      </c>
      <c r="AK703" s="90">
        <v>49000</v>
      </c>
      <c r="AL703" s="90">
        <f t="shared" si="165"/>
        <v>58310</v>
      </c>
      <c r="AM703" s="90">
        <v>49000</v>
      </c>
      <c r="AN703" s="90">
        <f t="shared" si="166"/>
        <v>58310</v>
      </c>
      <c r="AO703" s="90">
        <v>49000</v>
      </c>
      <c r="AP703" s="91">
        <f t="shared" si="167"/>
        <v>58310</v>
      </c>
      <c r="AQ703" s="92">
        <f t="shared" si="121"/>
        <v>53567.122966479008</v>
      </c>
      <c r="AR703" s="93">
        <f t="shared" si="122"/>
        <v>63744.876330110019</v>
      </c>
      <c r="AS703" s="94">
        <f t="shared" si="123"/>
        <v>53567.122966479008</v>
      </c>
      <c r="AT703" s="94">
        <f t="shared" si="124"/>
        <v>63744.876330110019</v>
      </c>
      <c r="AU703" s="94">
        <f t="shared" si="125"/>
        <v>31166.971306666663</v>
      </c>
      <c r="AV703" s="94">
        <f t="shared" si="126"/>
        <v>37088.695854933329</v>
      </c>
      <c r="AW703" s="94">
        <f t="shared" si="127"/>
        <v>39701.217920000003</v>
      </c>
      <c r="AX703" s="94">
        <f t="shared" si="128"/>
        <v>47244.4493248</v>
      </c>
      <c r="AY703" s="94">
        <f t="shared" si="129"/>
        <v>35492.192000000003</v>
      </c>
      <c r="AZ703" s="94">
        <f t="shared" si="130"/>
        <v>42235.708480000001</v>
      </c>
      <c r="BA703" s="94">
        <f t="shared" si="131"/>
        <v>46750</v>
      </c>
      <c r="BB703" s="95">
        <f t="shared" si="132"/>
        <v>55632.5</v>
      </c>
      <c r="BC703" s="23"/>
      <c r="BD703" s="96">
        <f t="shared" si="133"/>
        <v>51938</v>
      </c>
      <c r="BE703" s="96">
        <f t="shared" si="134"/>
        <v>51938</v>
      </c>
      <c r="BF703" s="96">
        <f t="shared" si="135"/>
        <v>3</v>
      </c>
      <c r="BG703" s="96">
        <f t="shared" si="136"/>
        <v>36613</v>
      </c>
      <c r="BH703" s="96">
        <f t="shared" si="137"/>
        <v>25012</v>
      </c>
      <c r="BI703" s="96">
        <f t="shared" si="138"/>
        <v>46642</v>
      </c>
      <c r="BJ703" s="97">
        <f t="shared" si="139"/>
        <v>53567</v>
      </c>
      <c r="BK703" s="96">
        <f t="shared" si="140"/>
        <v>53567</v>
      </c>
      <c r="BL703" s="96">
        <f t="shared" si="141"/>
        <v>31167</v>
      </c>
      <c r="BM703" s="96">
        <f t="shared" si="142"/>
        <v>39701</v>
      </c>
      <c r="BN703" s="96">
        <f t="shared" si="143"/>
        <v>35492</v>
      </c>
      <c r="BO703" s="96">
        <f t="shared" si="144"/>
        <v>46750</v>
      </c>
      <c r="BP703" s="97">
        <f t="shared" si="145"/>
        <v>53567</v>
      </c>
      <c r="BQ703" s="96">
        <f t="shared" si="146"/>
        <v>53567</v>
      </c>
      <c r="BR703" s="96">
        <f t="shared" si="147"/>
        <v>46750</v>
      </c>
      <c r="BS703" s="96">
        <f t="shared" si="148"/>
        <v>39701</v>
      </c>
      <c r="BT703" s="96">
        <f t="shared" si="149"/>
        <v>46750</v>
      </c>
      <c r="BU703" s="98">
        <f t="shared" si="150"/>
        <v>46750</v>
      </c>
      <c r="BV703" s="77">
        <f t="shared" si="151"/>
        <v>287085</v>
      </c>
      <c r="BW703" s="9"/>
      <c r="BX703" s="9"/>
      <c r="BY703" s="9"/>
      <c r="BZ703" s="9"/>
      <c r="CA703" s="9"/>
      <c r="CB703" s="9"/>
      <c r="CC703" s="9"/>
      <c r="CD703" s="9"/>
      <c r="CE703" s="9"/>
      <c r="CF703" s="9"/>
      <c r="CG703" s="9"/>
      <c r="CH703" s="9"/>
      <c r="CI703" s="9"/>
      <c r="CJ703" s="9"/>
      <c r="CK703" s="9"/>
      <c r="CL703" s="9"/>
      <c r="CM703" s="9"/>
      <c r="CN703" s="9"/>
      <c r="CO703" s="9"/>
      <c r="CP703" s="9"/>
    </row>
    <row r="704" spans="1:94" ht="20.25" hidden="1" customHeight="1" x14ac:dyDescent="0.35">
      <c r="A704" s="99">
        <v>682</v>
      </c>
      <c r="B704" s="99" t="s">
        <v>21</v>
      </c>
      <c r="C704" s="80" t="s">
        <v>459</v>
      </c>
      <c r="D704" s="80" t="str">
        <f t="shared" si="119"/>
        <v>REPUESTOS|LAMPARA DIRECCIONAL IZQ.</v>
      </c>
      <c r="E704" s="81" t="s">
        <v>84</v>
      </c>
      <c r="F704" s="82">
        <v>1</v>
      </c>
      <c r="G704" s="83">
        <v>368943.63952508295</v>
      </c>
      <c r="H704" s="84">
        <f t="shared" si="152"/>
        <v>439042.93103484868</v>
      </c>
      <c r="I704" s="84">
        <v>504414.94953001803</v>
      </c>
      <c r="J704" s="84">
        <f t="shared" si="153"/>
        <v>600253.78994072147</v>
      </c>
      <c r="K704" s="84">
        <v>379428.576</v>
      </c>
      <c r="L704" s="84">
        <f t="shared" si="154"/>
        <v>451520.00543999998</v>
      </c>
      <c r="M704" s="84">
        <v>52515.660160000007</v>
      </c>
      <c r="N704" s="84">
        <f t="shared" si="155"/>
        <v>62493.635590400008</v>
      </c>
      <c r="O704" s="84">
        <v>28494.720000000001</v>
      </c>
      <c r="P704" s="84">
        <f t="shared" si="156"/>
        <v>33908.716800000002</v>
      </c>
      <c r="Q704" s="84"/>
      <c r="R704" s="84">
        <f t="shared" si="120"/>
        <v>0</v>
      </c>
      <c r="S704" s="86">
        <v>540000</v>
      </c>
      <c r="T704" s="87">
        <f t="shared" si="157"/>
        <v>642600</v>
      </c>
      <c r="U704" s="87">
        <v>540000</v>
      </c>
      <c r="V704" s="87">
        <f t="shared" si="158"/>
        <v>642600</v>
      </c>
      <c r="W704" s="87">
        <v>978900</v>
      </c>
      <c r="X704" s="87">
        <f t="shared" si="159"/>
        <v>1164891</v>
      </c>
      <c r="Y704" s="88">
        <v>200000</v>
      </c>
      <c r="Z704" s="87">
        <f t="shared" si="168"/>
        <v>238000</v>
      </c>
      <c r="AA704" s="87">
        <v>980000</v>
      </c>
      <c r="AB704" s="87">
        <f t="shared" si="160"/>
        <v>1166200</v>
      </c>
      <c r="AC704" s="87">
        <v>3000000</v>
      </c>
      <c r="AD704" s="87">
        <f t="shared" si="161"/>
        <v>3570000</v>
      </c>
      <c r="AE704" s="89">
        <v>594000</v>
      </c>
      <c r="AF704" s="90">
        <f t="shared" si="162"/>
        <v>706860</v>
      </c>
      <c r="AG704" s="90">
        <v>594000</v>
      </c>
      <c r="AH704" s="90">
        <f t="shared" si="163"/>
        <v>706860</v>
      </c>
      <c r="AI704" s="90">
        <v>1076800</v>
      </c>
      <c r="AJ704" s="90">
        <f t="shared" si="164"/>
        <v>1281392</v>
      </c>
      <c r="AK704" s="90">
        <v>220000</v>
      </c>
      <c r="AL704" s="90">
        <f t="shared" si="165"/>
        <v>261800</v>
      </c>
      <c r="AM704" s="90">
        <v>1078000</v>
      </c>
      <c r="AN704" s="90">
        <f t="shared" si="166"/>
        <v>1282820</v>
      </c>
      <c r="AO704" s="90">
        <v>3300000</v>
      </c>
      <c r="AP704" s="91">
        <f t="shared" si="167"/>
        <v>3927000</v>
      </c>
      <c r="AQ704" s="92">
        <f t="shared" si="121"/>
        <v>500981.21317502763</v>
      </c>
      <c r="AR704" s="93">
        <f t="shared" si="122"/>
        <v>596167.64367828285</v>
      </c>
      <c r="AS704" s="94">
        <f t="shared" si="123"/>
        <v>546138.31651000597</v>
      </c>
      <c r="AT704" s="94">
        <f t="shared" si="124"/>
        <v>649904.59664690704</v>
      </c>
      <c r="AU704" s="94">
        <f t="shared" si="125"/>
        <v>811709.52533333329</v>
      </c>
      <c r="AV704" s="94">
        <f t="shared" si="126"/>
        <v>965934.33514666662</v>
      </c>
      <c r="AW704" s="94">
        <f t="shared" si="127"/>
        <v>157505.22005333332</v>
      </c>
      <c r="AX704" s="94">
        <f t="shared" si="128"/>
        <v>187431.21186346665</v>
      </c>
      <c r="AY704" s="94">
        <f t="shared" si="129"/>
        <v>695498.23999999999</v>
      </c>
      <c r="AZ704" s="94">
        <f t="shared" si="130"/>
        <v>827642.90559999994</v>
      </c>
      <c r="BA704" s="94">
        <f t="shared" si="131"/>
        <v>3150000</v>
      </c>
      <c r="BB704" s="95">
        <f t="shared" si="132"/>
        <v>3748500</v>
      </c>
      <c r="BC704" s="23"/>
      <c r="BD704" s="96">
        <f t="shared" si="133"/>
        <v>480323</v>
      </c>
      <c r="BE704" s="96">
        <f t="shared" si="134"/>
        <v>543690</v>
      </c>
      <c r="BF704" s="96">
        <f t="shared" si="135"/>
        <v>654197</v>
      </c>
      <c r="BG704" s="96">
        <f t="shared" si="136"/>
        <v>104941</v>
      </c>
      <c r="BH704" s="96">
        <f t="shared" si="137"/>
        <v>80989</v>
      </c>
      <c r="BI704" s="96">
        <f t="shared" si="138"/>
        <v>3142857</v>
      </c>
      <c r="BJ704" s="97">
        <f t="shared" si="139"/>
        <v>500981</v>
      </c>
      <c r="BK704" s="96">
        <f t="shared" si="140"/>
        <v>546138</v>
      </c>
      <c r="BL704" s="96">
        <f t="shared" si="141"/>
        <v>811710</v>
      </c>
      <c r="BM704" s="96">
        <f t="shared" si="142"/>
        <v>157505</v>
      </c>
      <c r="BN704" s="96">
        <f t="shared" si="143"/>
        <v>695498</v>
      </c>
      <c r="BO704" s="96">
        <f t="shared" si="144"/>
        <v>3150000</v>
      </c>
      <c r="BP704" s="97">
        <f t="shared" si="145"/>
        <v>500981</v>
      </c>
      <c r="BQ704" s="96">
        <f t="shared" si="146"/>
        <v>546138</v>
      </c>
      <c r="BR704" s="96">
        <f t="shared" si="147"/>
        <v>1027850</v>
      </c>
      <c r="BS704" s="96">
        <f t="shared" si="148"/>
        <v>210000</v>
      </c>
      <c r="BT704" s="96">
        <f t="shared" si="149"/>
        <v>1029000</v>
      </c>
      <c r="BU704" s="98">
        <f t="shared" si="150"/>
        <v>3150000</v>
      </c>
      <c r="BV704" s="77">
        <f t="shared" si="151"/>
        <v>6463969</v>
      </c>
      <c r="BW704" s="9"/>
      <c r="BX704" s="9"/>
      <c r="BY704" s="9"/>
      <c r="BZ704" s="9"/>
      <c r="CA704" s="9"/>
      <c r="CB704" s="9"/>
      <c r="CC704" s="9"/>
      <c r="CD704" s="9"/>
      <c r="CE704" s="9"/>
      <c r="CF704" s="9"/>
      <c r="CG704" s="9"/>
      <c r="CH704" s="9"/>
      <c r="CI704" s="9"/>
      <c r="CJ704" s="9"/>
      <c r="CK704" s="9"/>
      <c r="CL704" s="9"/>
      <c r="CM704" s="9"/>
      <c r="CN704" s="9"/>
      <c r="CO704" s="9"/>
      <c r="CP704" s="9"/>
    </row>
    <row r="705" spans="1:94" ht="20.25" hidden="1" customHeight="1" x14ac:dyDescent="0.35">
      <c r="A705" s="79">
        <v>683</v>
      </c>
      <c r="B705" s="79" t="s">
        <v>35</v>
      </c>
      <c r="C705" s="80" t="s">
        <v>460</v>
      </c>
      <c r="D705" s="80" t="str">
        <f t="shared" si="119"/>
        <v>MANO DE OBRA|LAMPARA STOP TRASERO</v>
      </c>
      <c r="E705" s="81" t="s">
        <v>10</v>
      </c>
      <c r="F705" s="82">
        <v>1</v>
      </c>
      <c r="G705" s="83">
        <v>67201.368899437002</v>
      </c>
      <c r="H705" s="84">
        <f t="shared" si="152"/>
        <v>79969.628990330035</v>
      </c>
      <c r="I705" s="84">
        <v>67201.368899437002</v>
      </c>
      <c r="J705" s="84">
        <f t="shared" si="153"/>
        <v>79969.628990330035</v>
      </c>
      <c r="K705" s="84">
        <v>77897.144320000007</v>
      </c>
      <c r="L705" s="84">
        <f t="shared" si="154"/>
        <v>92697.601740800004</v>
      </c>
      <c r="M705" s="84">
        <v>25603.653760000001</v>
      </c>
      <c r="N705" s="84">
        <f t="shared" si="155"/>
        <v>30468.3479744</v>
      </c>
      <c r="O705" s="84">
        <v>12976.576000000001</v>
      </c>
      <c r="P705" s="84">
        <f t="shared" si="156"/>
        <v>15442.12544</v>
      </c>
      <c r="Q705" s="84"/>
      <c r="R705" s="84">
        <f t="shared" si="120"/>
        <v>0</v>
      </c>
      <c r="S705" s="86">
        <v>44500</v>
      </c>
      <c r="T705" s="87">
        <f t="shared" si="157"/>
        <v>52955</v>
      </c>
      <c r="U705" s="87">
        <v>44500</v>
      </c>
      <c r="V705" s="87">
        <f t="shared" si="158"/>
        <v>52955</v>
      </c>
      <c r="W705" s="87">
        <v>44500</v>
      </c>
      <c r="X705" s="87">
        <f t="shared" si="159"/>
        <v>52955</v>
      </c>
      <c r="Y705" s="88">
        <v>44500</v>
      </c>
      <c r="Z705" s="87">
        <f t="shared" si="168"/>
        <v>52955</v>
      </c>
      <c r="AA705" s="87">
        <v>44500</v>
      </c>
      <c r="AB705" s="87">
        <f t="shared" si="160"/>
        <v>52955</v>
      </c>
      <c r="AC705" s="87">
        <v>44500</v>
      </c>
      <c r="AD705" s="87">
        <f t="shared" si="161"/>
        <v>52955</v>
      </c>
      <c r="AE705" s="89">
        <v>49000</v>
      </c>
      <c r="AF705" s="90">
        <f t="shared" si="162"/>
        <v>58310</v>
      </c>
      <c r="AG705" s="90">
        <v>49000</v>
      </c>
      <c r="AH705" s="90">
        <f t="shared" si="163"/>
        <v>58310</v>
      </c>
      <c r="AI705" s="90">
        <v>49000</v>
      </c>
      <c r="AJ705" s="90">
        <f t="shared" si="164"/>
        <v>58310</v>
      </c>
      <c r="AK705" s="90">
        <v>49000</v>
      </c>
      <c r="AL705" s="90">
        <f t="shared" si="165"/>
        <v>58310</v>
      </c>
      <c r="AM705" s="90">
        <v>49000</v>
      </c>
      <c r="AN705" s="90">
        <f t="shared" si="166"/>
        <v>58310</v>
      </c>
      <c r="AO705" s="90">
        <v>49000</v>
      </c>
      <c r="AP705" s="91">
        <f t="shared" si="167"/>
        <v>58310</v>
      </c>
      <c r="AQ705" s="92">
        <f t="shared" si="121"/>
        <v>53567.122966479008</v>
      </c>
      <c r="AR705" s="93">
        <f t="shared" si="122"/>
        <v>63744.876330110019</v>
      </c>
      <c r="AS705" s="94">
        <f t="shared" si="123"/>
        <v>53567.122966479008</v>
      </c>
      <c r="AT705" s="94">
        <f t="shared" si="124"/>
        <v>63744.876330110019</v>
      </c>
      <c r="AU705" s="94">
        <f t="shared" si="125"/>
        <v>57132.381440000005</v>
      </c>
      <c r="AV705" s="94">
        <f t="shared" si="126"/>
        <v>67987.533913599997</v>
      </c>
      <c r="AW705" s="94">
        <f t="shared" si="127"/>
        <v>39701.217920000003</v>
      </c>
      <c r="AX705" s="94">
        <f t="shared" si="128"/>
        <v>47244.4493248</v>
      </c>
      <c r="AY705" s="94">
        <f t="shared" si="129"/>
        <v>35492.192000000003</v>
      </c>
      <c r="AZ705" s="94">
        <f t="shared" si="130"/>
        <v>42235.708480000001</v>
      </c>
      <c r="BA705" s="94">
        <f t="shared" si="131"/>
        <v>46750</v>
      </c>
      <c r="BB705" s="95">
        <f t="shared" si="132"/>
        <v>55632.5</v>
      </c>
      <c r="BC705" s="23"/>
      <c r="BD705" s="96">
        <f t="shared" si="133"/>
        <v>51938</v>
      </c>
      <c r="BE705" s="96">
        <f t="shared" si="134"/>
        <v>51938</v>
      </c>
      <c r="BF705" s="96">
        <f t="shared" si="135"/>
        <v>53843</v>
      </c>
      <c r="BG705" s="96">
        <f t="shared" si="136"/>
        <v>36613</v>
      </c>
      <c r="BH705" s="96">
        <f t="shared" si="137"/>
        <v>25012</v>
      </c>
      <c r="BI705" s="96">
        <f t="shared" si="138"/>
        <v>46642</v>
      </c>
      <c r="BJ705" s="97">
        <f t="shared" si="139"/>
        <v>53567</v>
      </c>
      <c r="BK705" s="96">
        <f t="shared" si="140"/>
        <v>53567</v>
      </c>
      <c r="BL705" s="96">
        <f t="shared" si="141"/>
        <v>57132</v>
      </c>
      <c r="BM705" s="96">
        <f t="shared" si="142"/>
        <v>39701</v>
      </c>
      <c r="BN705" s="96">
        <f t="shared" si="143"/>
        <v>35492</v>
      </c>
      <c r="BO705" s="96">
        <f t="shared" si="144"/>
        <v>46750</v>
      </c>
      <c r="BP705" s="97">
        <f t="shared" si="145"/>
        <v>53567</v>
      </c>
      <c r="BQ705" s="96">
        <f t="shared" si="146"/>
        <v>53567</v>
      </c>
      <c r="BR705" s="96">
        <f t="shared" si="147"/>
        <v>46750</v>
      </c>
      <c r="BS705" s="96">
        <f t="shared" si="148"/>
        <v>39701</v>
      </c>
      <c r="BT705" s="96">
        <f t="shared" si="149"/>
        <v>46750</v>
      </c>
      <c r="BU705" s="98">
        <f t="shared" si="150"/>
        <v>46750</v>
      </c>
      <c r="BV705" s="77">
        <f t="shared" si="151"/>
        <v>287085</v>
      </c>
      <c r="BW705" s="9"/>
      <c r="BX705" s="9"/>
      <c r="BY705" s="9"/>
      <c r="BZ705" s="9"/>
      <c r="CA705" s="9"/>
      <c r="CB705" s="9"/>
      <c r="CC705" s="9"/>
      <c r="CD705" s="9"/>
      <c r="CE705" s="9"/>
      <c r="CF705" s="9"/>
      <c r="CG705" s="9"/>
      <c r="CH705" s="9"/>
      <c r="CI705" s="9"/>
      <c r="CJ705" s="9"/>
      <c r="CK705" s="9"/>
      <c r="CL705" s="9"/>
      <c r="CM705" s="9"/>
      <c r="CN705" s="9"/>
      <c r="CO705" s="9"/>
      <c r="CP705" s="9"/>
    </row>
    <row r="706" spans="1:94" ht="20.25" hidden="1" customHeight="1" x14ac:dyDescent="0.35">
      <c r="A706" s="99">
        <v>684</v>
      </c>
      <c r="B706" s="99" t="s">
        <v>21</v>
      </c>
      <c r="C706" s="80" t="s">
        <v>460</v>
      </c>
      <c r="D706" s="80" t="str">
        <f t="shared" si="119"/>
        <v>REPUESTOS|LAMPARA STOP TRASERO</v>
      </c>
      <c r="E706" s="81" t="s">
        <v>84</v>
      </c>
      <c r="F706" s="82">
        <v>1</v>
      </c>
      <c r="G706" s="83">
        <v>220501.32766528497</v>
      </c>
      <c r="H706" s="84">
        <f t="shared" si="152"/>
        <v>262396.57992168912</v>
      </c>
      <c r="I706" s="84">
        <v>272960.33556934999</v>
      </c>
      <c r="J706" s="84">
        <f t="shared" si="153"/>
        <v>324822.79932752647</v>
      </c>
      <c r="K706" s="84">
        <v>1221942.8531200001</v>
      </c>
      <c r="L706" s="84">
        <f t="shared" si="154"/>
        <v>1454111.9952128001</v>
      </c>
      <c r="M706" s="84">
        <v>100273.37664</v>
      </c>
      <c r="N706" s="84">
        <f t="shared" si="155"/>
        <v>119325.31820159999</v>
      </c>
      <c r="O706" s="84">
        <v>48936.064000000006</v>
      </c>
      <c r="P706" s="84">
        <f t="shared" si="156"/>
        <v>58233.916160000001</v>
      </c>
      <c r="Q706" s="84"/>
      <c r="R706" s="84">
        <f t="shared" si="120"/>
        <v>0</v>
      </c>
      <c r="S706" s="86">
        <v>758000</v>
      </c>
      <c r="T706" s="87">
        <f t="shared" si="157"/>
        <v>902020</v>
      </c>
      <c r="U706" s="87">
        <v>758000</v>
      </c>
      <c r="V706" s="87">
        <f t="shared" si="158"/>
        <v>902020</v>
      </c>
      <c r="W706" s="87">
        <v>1554000</v>
      </c>
      <c r="X706" s="87">
        <f t="shared" si="159"/>
        <v>1849260</v>
      </c>
      <c r="Y706" s="88">
        <v>320000</v>
      </c>
      <c r="Z706" s="87">
        <f t="shared" si="168"/>
        <v>380800</v>
      </c>
      <c r="AA706" s="87">
        <v>989000</v>
      </c>
      <c r="AB706" s="87">
        <f t="shared" si="160"/>
        <v>1176910</v>
      </c>
      <c r="AC706" s="87">
        <v>3000000</v>
      </c>
      <c r="AD706" s="87">
        <f t="shared" si="161"/>
        <v>3570000</v>
      </c>
      <c r="AE706" s="89">
        <v>833800</v>
      </c>
      <c r="AF706" s="90">
        <f t="shared" si="162"/>
        <v>992222</v>
      </c>
      <c r="AG706" s="90">
        <v>833800</v>
      </c>
      <c r="AH706" s="90">
        <f t="shared" si="163"/>
        <v>992222</v>
      </c>
      <c r="AI706" s="90">
        <v>1709400</v>
      </c>
      <c r="AJ706" s="90">
        <f t="shared" si="164"/>
        <v>2034186</v>
      </c>
      <c r="AK706" s="90">
        <v>352000</v>
      </c>
      <c r="AL706" s="90">
        <f t="shared" si="165"/>
        <v>418880</v>
      </c>
      <c r="AM706" s="90">
        <v>1087900</v>
      </c>
      <c r="AN706" s="90">
        <f t="shared" si="166"/>
        <v>1294601</v>
      </c>
      <c r="AO706" s="90">
        <v>3300000</v>
      </c>
      <c r="AP706" s="91">
        <f t="shared" si="167"/>
        <v>3927000</v>
      </c>
      <c r="AQ706" s="92">
        <f t="shared" si="121"/>
        <v>604100.44255509495</v>
      </c>
      <c r="AR706" s="93">
        <f t="shared" si="122"/>
        <v>718879.52664056292</v>
      </c>
      <c r="AS706" s="94">
        <f t="shared" si="123"/>
        <v>621586.77852311672</v>
      </c>
      <c r="AT706" s="94">
        <f t="shared" si="124"/>
        <v>739688.2664425089</v>
      </c>
      <c r="AU706" s="94">
        <f t="shared" si="125"/>
        <v>1495114.2843733334</v>
      </c>
      <c r="AV706" s="94">
        <f t="shared" si="126"/>
        <v>1779185.9984042668</v>
      </c>
      <c r="AW706" s="94">
        <f t="shared" si="127"/>
        <v>257424.45888000002</v>
      </c>
      <c r="AX706" s="94">
        <f t="shared" si="128"/>
        <v>306335.10606720002</v>
      </c>
      <c r="AY706" s="94">
        <f t="shared" si="129"/>
        <v>708612.02133333345</v>
      </c>
      <c r="AZ706" s="94">
        <f t="shared" si="130"/>
        <v>843248.30538666679</v>
      </c>
      <c r="BA706" s="94">
        <f t="shared" si="131"/>
        <v>3150000</v>
      </c>
      <c r="BB706" s="95">
        <f t="shared" si="132"/>
        <v>3748500</v>
      </c>
      <c r="BC706" s="23"/>
      <c r="BD706" s="96">
        <f t="shared" si="133"/>
        <v>425308</v>
      </c>
      <c r="BE706" s="96">
        <f t="shared" si="134"/>
        <v>485270</v>
      </c>
      <c r="BF706" s="96">
        <f t="shared" si="135"/>
        <v>1465652</v>
      </c>
      <c r="BG706" s="96">
        <f t="shared" si="136"/>
        <v>188222</v>
      </c>
      <c r="BH706" s="96">
        <f t="shared" si="137"/>
        <v>134137</v>
      </c>
      <c r="BI706" s="96">
        <f t="shared" si="138"/>
        <v>3142857</v>
      </c>
      <c r="BJ706" s="97">
        <f t="shared" si="139"/>
        <v>604100</v>
      </c>
      <c r="BK706" s="96">
        <f t="shared" si="140"/>
        <v>621587</v>
      </c>
      <c r="BL706" s="96">
        <f t="shared" si="141"/>
        <v>1495114</v>
      </c>
      <c r="BM706" s="96">
        <f t="shared" si="142"/>
        <v>257424</v>
      </c>
      <c r="BN706" s="96">
        <f t="shared" si="143"/>
        <v>708612</v>
      </c>
      <c r="BO706" s="96">
        <f t="shared" si="144"/>
        <v>3150000</v>
      </c>
      <c r="BP706" s="97">
        <f t="shared" si="145"/>
        <v>795900</v>
      </c>
      <c r="BQ706" s="96">
        <f t="shared" si="146"/>
        <v>795900</v>
      </c>
      <c r="BR706" s="96">
        <f t="shared" si="147"/>
        <v>1495114</v>
      </c>
      <c r="BS706" s="96">
        <f t="shared" si="148"/>
        <v>336000</v>
      </c>
      <c r="BT706" s="96">
        <f t="shared" si="149"/>
        <v>1038450</v>
      </c>
      <c r="BU706" s="98">
        <f t="shared" si="150"/>
        <v>3150000</v>
      </c>
      <c r="BV706" s="77">
        <f t="shared" si="151"/>
        <v>7611364</v>
      </c>
      <c r="BW706" s="9"/>
      <c r="BX706" s="9"/>
      <c r="BY706" s="9"/>
      <c r="BZ706" s="9"/>
      <c r="CA706" s="9"/>
      <c r="CB706" s="9"/>
      <c r="CC706" s="9"/>
      <c r="CD706" s="9"/>
      <c r="CE706" s="9"/>
      <c r="CF706" s="9"/>
      <c r="CG706" s="9"/>
      <c r="CH706" s="9"/>
      <c r="CI706" s="9"/>
      <c r="CJ706" s="9"/>
      <c r="CK706" s="9"/>
      <c r="CL706" s="9"/>
      <c r="CM706" s="9"/>
      <c r="CN706" s="9"/>
      <c r="CO706" s="9"/>
      <c r="CP706" s="9"/>
    </row>
    <row r="707" spans="1:94" ht="20.25" hidden="1" customHeight="1" x14ac:dyDescent="0.35">
      <c r="A707" s="79">
        <v>685</v>
      </c>
      <c r="B707" s="79" t="s">
        <v>35</v>
      </c>
      <c r="C707" s="80" t="s">
        <v>461</v>
      </c>
      <c r="D707" s="80" t="str">
        <f t="shared" si="119"/>
        <v>MANO DE OBRA|LAMPARA STOP TRASERO DER</v>
      </c>
      <c r="E707" s="81" t="s">
        <v>10</v>
      </c>
      <c r="F707" s="82">
        <v>1</v>
      </c>
      <c r="G707" s="83">
        <v>89601.513211651007</v>
      </c>
      <c r="H707" s="84">
        <f t="shared" si="152"/>
        <v>106625.8007218647</v>
      </c>
      <c r="I707" s="84">
        <v>89601.513211651007</v>
      </c>
      <c r="J707" s="84">
        <f t="shared" si="153"/>
        <v>106625.8007218647</v>
      </c>
      <c r="K707" s="84">
        <v>0.91392000000000007</v>
      </c>
      <c r="L707" s="84">
        <f t="shared" si="154"/>
        <v>1.0875648</v>
      </c>
      <c r="M707" s="84">
        <v>25603.653760000001</v>
      </c>
      <c r="N707" s="84">
        <f t="shared" si="155"/>
        <v>30468.3479744</v>
      </c>
      <c r="O707" s="84">
        <v>12976.576000000001</v>
      </c>
      <c r="P707" s="84">
        <f t="shared" si="156"/>
        <v>15442.12544</v>
      </c>
      <c r="Q707" s="84"/>
      <c r="R707" s="84">
        <f t="shared" si="120"/>
        <v>0</v>
      </c>
      <c r="S707" s="86">
        <v>44500</v>
      </c>
      <c r="T707" s="87">
        <f t="shared" si="157"/>
        <v>52955</v>
      </c>
      <c r="U707" s="87">
        <v>44500</v>
      </c>
      <c r="V707" s="87">
        <f t="shared" si="158"/>
        <v>52955</v>
      </c>
      <c r="W707" s="87">
        <v>44500</v>
      </c>
      <c r="X707" s="87">
        <f t="shared" si="159"/>
        <v>52955</v>
      </c>
      <c r="Y707" s="88">
        <v>44500</v>
      </c>
      <c r="Z707" s="87">
        <f t="shared" si="168"/>
        <v>52955</v>
      </c>
      <c r="AA707" s="87">
        <v>44500</v>
      </c>
      <c r="AB707" s="87">
        <f t="shared" si="160"/>
        <v>52955</v>
      </c>
      <c r="AC707" s="87">
        <v>44500</v>
      </c>
      <c r="AD707" s="87">
        <f t="shared" si="161"/>
        <v>52955</v>
      </c>
      <c r="AE707" s="89">
        <v>49000</v>
      </c>
      <c r="AF707" s="90">
        <f t="shared" si="162"/>
        <v>58310</v>
      </c>
      <c r="AG707" s="90">
        <v>49000</v>
      </c>
      <c r="AH707" s="90">
        <f t="shared" si="163"/>
        <v>58310</v>
      </c>
      <c r="AI707" s="90">
        <v>49000</v>
      </c>
      <c r="AJ707" s="90">
        <f t="shared" si="164"/>
        <v>58310</v>
      </c>
      <c r="AK707" s="90">
        <v>49000</v>
      </c>
      <c r="AL707" s="90">
        <f t="shared" si="165"/>
        <v>58310</v>
      </c>
      <c r="AM707" s="90">
        <v>49000</v>
      </c>
      <c r="AN707" s="90">
        <f t="shared" si="166"/>
        <v>58310</v>
      </c>
      <c r="AO707" s="90">
        <v>49000</v>
      </c>
      <c r="AP707" s="91">
        <f t="shared" si="167"/>
        <v>58310</v>
      </c>
      <c r="AQ707" s="92">
        <f t="shared" si="121"/>
        <v>61033.837737217</v>
      </c>
      <c r="AR707" s="93">
        <f t="shared" si="122"/>
        <v>72630.266907288227</v>
      </c>
      <c r="AS707" s="94">
        <f t="shared" si="123"/>
        <v>61033.837737217</v>
      </c>
      <c r="AT707" s="94">
        <f t="shared" si="124"/>
        <v>72630.266907288227</v>
      </c>
      <c r="AU707" s="94">
        <f t="shared" si="125"/>
        <v>31166.971306666663</v>
      </c>
      <c r="AV707" s="94">
        <f t="shared" si="126"/>
        <v>37088.695854933329</v>
      </c>
      <c r="AW707" s="94">
        <f t="shared" si="127"/>
        <v>39701.217920000003</v>
      </c>
      <c r="AX707" s="94">
        <f t="shared" si="128"/>
        <v>47244.4493248</v>
      </c>
      <c r="AY707" s="94">
        <f t="shared" si="129"/>
        <v>35492.192000000003</v>
      </c>
      <c r="AZ707" s="94">
        <f t="shared" si="130"/>
        <v>42235.708480000001</v>
      </c>
      <c r="BA707" s="94">
        <f t="shared" si="131"/>
        <v>46750</v>
      </c>
      <c r="BB707" s="95">
        <f t="shared" si="132"/>
        <v>55632.5</v>
      </c>
      <c r="BC707" s="23"/>
      <c r="BD707" s="96">
        <f t="shared" si="133"/>
        <v>55514</v>
      </c>
      <c r="BE707" s="96">
        <f t="shared" si="134"/>
        <v>55514</v>
      </c>
      <c r="BF707" s="96">
        <f t="shared" si="135"/>
        <v>3</v>
      </c>
      <c r="BG707" s="96">
        <f t="shared" si="136"/>
        <v>36613</v>
      </c>
      <c r="BH707" s="96">
        <f t="shared" si="137"/>
        <v>25012</v>
      </c>
      <c r="BI707" s="96">
        <f t="shared" si="138"/>
        <v>46642</v>
      </c>
      <c r="BJ707" s="97">
        <f t="shared" si="139"/>
        <v>61034</v>
      </c>
      <c r="BK707" s="96">
        <f t="shared" si="140"/>
        <v>61034</v>
      </c>
      <c r="BL707" s="96">
        <f t="shared" si="141"/>
        <v>31167</v>
      </c>
      <c r="BM707" s="96">
        <f t="shared" si="142"/>
        <v>39701</v>
      </c>
      <c r="BN707" s="96">
        <f t="shared" si="143"/>
        <v>35492</v>
      </c>
      <c r="BO707" s="96">
        <f t="shared" si="144"/>
        <v>46750</v>
      </c>
      <c r="BP707" s="97">
        <f t="shared" si="145"/>
        <v>46750</v>
      </c>
      <c r="BQ707" s="96">
        <f t="shared" si="146"/>
        <v>46750</v>
      </c>
      <c r="BR707" s="96">
        <f t="shared" si="147"/>
        <v>46750</v>
      </c>
      <c r="BS707" s="96">
        <f t="shared" si="148"/>
        <v>39701</v>
      </c>
      <c r="BT707" s="96">
        <f t="shared" si="149"/>
        <v>46750</v>
      </c>
      <c r="BU707" s="98">
        <f t="shared" si="150"/>
        <v>46750</v>
      </c>
      <c r="BV707" s="77">
        <f t="shared" si="151"/>
        <v>273451</v>
      </c>
      <c r="BW707" s="9"/>
      <c r="BX707" s="9"/>
      <c r="BY707" s="9"/>
      <c r="BZ707" s="9"/>
      <c r="CA707" s="9"/>
      <c r="CB707" s="9"/>
      <c r="CC707" s="9"/>
      <c r="CD707" s="9"/>
      <c r="CE707" s="9"/>
      <c r="CF707" s="9"/>
      <c r="CG707" s="9"/>
      <c r="CH707" s="9"/>
      <c r="CI707" s="9"/>
      <c r="CJ707" s="9"/>
      <c r="CK707" s="9"/>
      <c r="CL707" s="9"/>
      <c r="CM707" s="9"/>
      <c r="CN707" s="9"/>
      <c r="CO707" s="9"/>
      <c r="CP707" s="9"/>
    </row>
    <row r="708" spans="1:94" ht="20.25" hidden="1" customHeight="1" x14ac:dyDescent="0.35">
      <c r="A708" s="99">
        <v>686</v>
      </c>
      <c r="B708" s="99" t="s">
        <v>21</v>
      </c>
      <c r="C708" s="80" t="s">
        <v>461</v>
      </c>
      <c r="D708" s="80" t="str">
        <f t="shared" si="119"/>
        <v>REPUESTOS|LAMPARA STOP TRASERO DER</v>
      </c>
      <c r="E708" s="81" t="s">
        <v>84</v>
      </c>
      <c r="F708" s="82">
        <v>1</v>
      </c>
      <c r="G708" s="83">
        <v>220501.32766528497</v>
      </c>
      <c r="H708" s="84">
        <f t="shared" si="152"/>
        <v>262396.57992168912</v>
      </c>
      <c r="I708" s="84">
        <v>272960.33556934999</v>
      </c>
      <c r="J708" s="84">
        <f t="shared" si="153"/>
        <v>324822.79932752647</v>
      </c>
      <c r="K708" s="84">
        <v>0.91392000000000007</v>
      </c>
      <c r="L708" s="84">
        <f t="shared" si="154"/>
        <v>1.0875648</v>
      </c>
      <c r="M708" s="84">
        <v>100437.03360000001</v>
      </c>
      <c r="N708" s="84">
        <f t="shared" si="155"/>
        <v>119520.069984</v>
      </c>
      <c r="O708" s="84">
        <v>52925.760000000002</v>
      </c>
      <c r="P708" s="84">
        <f t="shared" si="156"/>
        <v>62981.654399999999</v>
      </c>
      <c r="Q708" s="84"/>
      <c r="R708" s="84">
        <f t="shared" si="120"/>
        <v>0</v>
      </c>
      <c r="S708" s="86">
        <v>758000</v>
      </c>
      <c r="T708" s="87">
        <f t="shared" si="157"/>
        <v>902020</v>
      </c>
      <c r="U708" s="87">
        <v>758000</v>
      </c>
      <c r="V708" s="87">
        <f t="shared" si="158"/>
        <v>902020</v>
      </c>
      <c r="W708" s="87">
        <v>1450000</v>
      </c>
      <c r="X708" s="87">
        <f t="shared" si="159"/>
        <v>1725500</v>
      </c>
      <c r="Y708" s="88">
        <v>300000</v>
      </c>
      <c r="Z708" s="87">
        <f t="shared" si="168"/>
        <v>357000</v>
      </c>
      <c r="AA708" s="87">
        <v>956000</v>
      </c>
      <c r="AB708" s="87">
        <f t="shared" si="160"/>
        <v>1137640</v>
      </c>
      <c r="AC708" s="87">
        <v>3000000</v>
      </c>
      <c r="AD708" s="87">
        <f t="shared" si="161"/>
        <v>3570000</v>
      </c>
      <c r="AE708" s="89">
        <v>833800</v>
      </c>
      <c r="AF708" s="90">
        <f t="shared" si="162"/>
        <v>992222</v>
      </c>
      <c r="AG708" s="90">
        <v>833800</v>
      </c>
      <c r="AH708" s="90">
        <f t="shared" si="163"/>
        <v>992222</v>
      </c>
      <c r="AI708" s="90">
        <v>1595000</v>
      </c>
      <c r="AJ708" s="90">
        <f t="shared" si="164"/>
        <v>1898050</v>
      </c>
      <c r="AK708" s="90">
        <v>330000</v>
      </c>
      <c r="AL708" s="90">
        <f t="shared" si="165"/>
        <v>392700</v>
      </c>
      <c r="AM708" s="90">
        <v>1051600</v>
      </c>
      <c r="AN708" s="90">
        <f t="shared" si="166"/>
        <v>1251404</v>
      </c>
      <c r="AO708" s="90">
        <v>3300000</v>
      </c>
      <c r="AP708" s="91">
        <f t="shared" si="167"/>
        <v>3927000</v>
      </c>
      <c r="AQ708" s="92">
        <f t="shared" si="121"/>
        <v>604100.44255509495</v>
      </c>
      <c r="AR708" s="93">
        <f t="shared" si="122"/>
        <v>718879.52664056292</v>
      </c>
      <c r="AS708" s="94">
        <f t="shared" si="123"/>
        <v>621586.77852311672</v>
      </c>
      <c r="AT708" s="94">
        <f t="shared" si="124"/>
        <v>739688.2664425089</v>
      </c>
      <c r="AU708" s="94">
        <f t="shared" si="125"/>
        <v>1015000.3046400001</v>
      </c>
      <c r="AV708" s="94">
        <f t="shared" si="126"/>
        <v>1207850.3625216</v>
      </c>
      <c r="AW708" s="94">
        <f t="shared" si="127"/>
        <v>243479.01119999998</v>
      </c>
      <c r="AX708" s="94">
        <f t="shared" si="128"/>
        <v>289740.02332799998</v>
      </c>
      <c r="AY708" s="94">
        <f t="shared" si="129"/>
        <v>686841.92</v>
      </c>
      <c r="AZ708" s="94">
        <f t="shared" si="130"/>
        <v>817341.8848</v>
      </c>
      <c r="BA708" s="94">
        <f t="shared" si="131"/>
        <v>3150000</v>
      </c>
      <c r="BB708" s="95">
        <f t="shared" si="132"/>
        <v>3748500</v>
      </c>
      <c r="BC708" s="23"/>
      <c r="BD708" s="96">
        <f t="shared" si="133"/>
        <v>425308</v>
      </c>
      <c r="BE708" s="96">
        <f t="shared" si="134"/>
        <v>485270</v>
      </c>
      <c r="BF708" s="96">
        <f t="shared" si="135"/>
        <v>3</v>
      </c>
      <c r="BG708" s="96">
        <f t="shared" si="136"/>
        <v>183822</v>
      </c>
      <c r="BH708" s="96">
        <f t="shared" si="137"/>
        <v>143600</v>
      </c>
      <c r="BI708" s="96">
        <f t="shared" si="138"/>
        <v>3142857</v>
      </c>
      <c r="BJ708" s="97">
        <f t="shared" si="139"/>
        <v>604100</v>
      </c>
      <c r="BK708" s="96">
        <f t="shared" si="140"/>
        <v>621587</v>
      </c>
      <c r="BL708" s="96">
        <f t="shared" si="141"/>
        <v>1015000</v>
      </c>
      <c r="BM708" s="96">
        <f t="shared" si="142"/>
        <v>243479</v>
      </c>
      <c r="BN708" s="96">
        <f t="shared" si="143"/>
        <v>686842</v>
      </c>
      <c r="BO708" s="96">
        <f t="shared" si="144"/>
        <v>3150000</v>
      </c>
      <c r="BP708" s="97">
        <f t="shared" si="145"/>
        <v>795900</v>
      </c>
      <c r="BQ708" s="96">
        <f t="shared" si="146"/>
        <v>795900</v>
      </c>
      <c r="BR708" s="96">
        <f t="shared" si="147"/>
        <v>1522500</v>
      </c>
      <c r="BS708" s="96">
        <f t="shared" si="148"/>
        <v>315000</v>
      </c>
      <c r="BT708" s="96">
        <f t="shared" si="149"/>
        <v>1003800</v>
      </c>
      <c r="BU708" s="98">
        <f t="shared" si="150"/>
        <v>3150000</v>
      </c>
      <c r="BV708" s="77">
        <f t="shared" si="151"/>
        <v>7583100</v>
      </c>
      <c r="BW708" s="9"/>
      <c r="BX708" s="9"/>
      <c r="BY708" s="9"/>
      <c r="BZ708" s="9"/>
      <c r="CA708" s="9"/>
      <c r="CB708" s="9"/>
      <c r="CC708" s="9"/>
      <c r="CD708" s="9"/>
      <c r="CE708" s="9"/>
      <c r="CF708" s="9"/>
      <c r="CG708" s="9"/>
      <c r="CH708" s="9"/>
      <c r="CI708" s="9"/>
      <c r="CJ708" s="9"/>
      <c r="CK708" s="9"/>
      <c r="CL708" s="9"/>
      <c r="CM708" s="9"/>
      <c r="CN708" s="9"/>
      <c r="CO708" s="9"/>
      <c r="CP708" s="9"/>
    </row>
    <row r="709" spans="1:94" ht="20.25" hidden="1" customHeight="1" x14ac:dyDescent="0.35">
      <c r="A709" s="79">
        <v>687</v>
      </c>
      <c r="B709" s="79" t="s">
        <v>35</v>
      </c>
      <c r="C709" s="80" t="s">
        <v>462</v>
      </c>
      <c r="D709" s="80" t="str">
        <f t="shared" si="119"/>
        <v>MANO DE OBRA|LAMPARA STOP TRASERO IZQ.</v>
      </c>
      <c r="E709" s="81" t="s">
        <v>10</v>
      </c>
      <c r="F709" s="82">
        <v>1</v>
      </c>
      <c r="G709" s="83">
        <v>67201.368899437002</v>
      </c>
      <c r="H709" s="84">
        <f t="shared" si="152"/>
        <v>79969.628990330035</v>
      </c>
      <c r="I709" s="84">
        <v>67201.368899437002</v>
      </c>
      <c r="J709" s="84">
        <f t="shared" si="153"/>
        <v>79969.628990330035</v>
      </c>
      <c r="K709" s="84">
        <v>0.91392000000000007</v>
      </c>
      <c r="L709" s="84">
        <f t="shared" si="154"/>
        <v>1.0875648</v>
      </c>
      <c r="M709" s="84">
        <v>25603.653760000001</v>
      </c>
      <c r="N709" s="84">
        <f t="shared" si="155"/>
        <v>30468.3479744</v>
      </c>
      <c r="O709" s="84">
        <v>12976.576000000001</v>
      </c>
      <c r="P709" s="84">
        <f t="shared" si="156"/>
        <v>15442.12544</v>
      </c>
      <c r="Q709" s="84"/>
      <c r="R709" s="84">
        <f t="shared" si="120"/>
        <v>0</v>
      </c>
      <c r="S709" s="86">
        <v>44500</v>
      </c>
      <c r="T709" s="87">
        <f t="shared" si="157"/>
        <v>52955</v>
      </c>
      <c r="U709" s="87">
        <v>44500</v>
      </c>
      <c r="V709" s="87">
        <f t="shared" si="158"/>
        <v>52955</v>
      </c>
      <c r="W709" s="87">
        <v>44500</v>
      </c>
      <c r="X709" s="87">
        <f t="shared" si="159"/>
        <v>52955</v>
      </c>
      <c r="Y709" s="88">
        <v>44500</v>
      </c>
      <c r="Z709" s="87">
        <f t="shared" si="168"/>
        <v>52955</v>
      </c>
      <c r="AA709" s="87">
        <v>44500</v>
      </c>
      <c r="AB709" s="87">
        <f t="shared" si="160"/>
        <v>52955</v>
      </c>
      <c r="AC709" s="87">
        <v>44500</v>
      </c>
      <c r="AD709" s="87">
        <f t="shared" si="161"/>
        <v>52955</v>
      </c>
      <c r="AE709" s="89">
        <v>49000</v>
      </c>
      <c r="AF709" s="90">
        <f t="shared" si="162"/>
        <v>58310</v>
      </c>
      <c r="AG709" s="90">
        <v>49000</v>
      </c>
      <c r="AH709" s="90">
        <f t="shared" si="163"/>
        <v>58310</v>
      </c>
      <c r="AI709" s="90">
        <v>49000</v>
      </c>
      <c r="AJ709" s="90">
        <f t="shared" si="164"/>
        <v>58310</v>
      </c>
      <c r="AK709" s="90">
        <v>49000</v>
      </c>
      <c r="AL709" s="90">
        <f t="shared" si="165"/>
        <v>58310</v>
      </c>
      <c r="AM709" s="90">
        <v>49000</v>
      </c>
      <c r="AN709" s="90">
        <f t="shared" si="166"/>
        <v>58310</v>
      </c>
      <c r="AO709" s="90">
        <v>49000</v>
      </c>
      <c r="AP709" s="91">
        <f t="shared" si="167"/>
        <v>58310</v>
      </c>
      <c r="AQ709" s="92">
        <f t="shared" si="121"/>
        <v>53567.122966479008</v>
      </c>
      <c r="AR709" s="93">
        <f t="shared" si="122"/>
        <v>63744.876330110019</v>
      </c>
      <c r="AS709" s="94">
        <f t="shared" si="123"/>
        <v>53567.122966479008</v>
      </c>
      <c r="AT709" s="94">
        <f t="shared" si="124"/>
        <v>63744.876330110019</v>
      </c>
      <c r="AU709" s="94">
        <f t="shared" si="125"/>
        <v>31166.971306666663</v>
      </c>
      <c r="AV709" s="94">
        <f t="shared" si="126"/>
        <v>37088.695854933329</v>
      </c>
      <c r="AW709" s="94">
        <f t="shared" si="127"/>
        <v>39701.217920000003</v>
      </c>
      <c r="AX709" s="94">
        <f t="shared" si="128"/>
        <v>47244.4493248</v>
      </c>
      <c r="AY709" s="94">
        <f t="shared" si="129"/>
        <v>35492.192000000003</v>
      </c>
      <c r="AZ709" s="94">
        <f t="shared" si="130"/>
        <v>42235.708480000001</v>
      </c>
      <c r="BA709" s="94">
        <f t="shared" si="131"/>
        <v>46750</v>
      </c>
      <c r="BB709" s="95">
        <f t="shared" si="132"/>
        <v>55632.5</v>
      </c>
      <c r="BC709" s="23"/>
      <c r="BD709" s="96">
        <f t="shared" si="133"/>
        <v>51938</v>
      </c>
      <c r="BE709" s="96">
        <f t="shared" si="134"/>
        <v>51938</v>
      </c>
      <c r="BF709" s="96">
        <f t="shared" si="135"/>
        <v>3</v>
      </c>
      <c r="BG709" s="96">
        <f t="shared" si="136"/>
        <v>36613</v>
      </c>
      <c r="BH709" s="96">
        <f t="shared" si="137"/>
        <v>25012</v>
      </c>
      <c r="BI709" s="96">
        <f t="shared" si="138"/>
        <v>46642</v>
      </c>
      <c r="BJ709" s="97">
        <f t="shared" si="139"/>
        <v>53567</v>
      </c>
      <c r="BK709" s="96">
        <f t="shared" si="140"/>
        <v>53567</v>
      </c>
      <c r="BL709" s="96">
        <f t="shared" si="141"/>
        <v>31167</v>
      </c>
      <c r="BM709" s="96">
        <f t="shared" si="142"/>
        <v>39701</v>
      </c>
      <c r="BN709" s="96">
        <f t="shared" si="143"/>
        <v>35492</v>
      </c>
      <c r="BO709" s="96">
        <f t="shared" si="144"/>
        <v>46750</v>
      </c>
      <c r="BP709" s="97">
        <f t="shared" si="145"/>
        <v>53567</v>
      </c>
      <c r="BQ709" s="96">
        <f t="shared" si="146"/>
        <v>53567</v>
      </c>
      <c r="BR709" s="96">
        <f t="shared" si="147"/>
        <v>46750</v>
      </c>
      <c r="BS709" s="96">
        <f t="shared" si="148"/>
        <v>39701</v>
      </c>
      <c r="BT709" s="96">
        <f t="shared" si="149"/>
        <v>46750</v>
      </c>
      <c r="BU709" s="98">
        <f t="shared" si="150"/>
        <v>46750</v>
      </c>
      <c r="BV709" s="77">
        <f t="shared" si="151"/>
        <v>287085</v>
      </c>
      <c r="BW709" s="9"/>
      <c r="BX709" s="9"/>
      <c r="BY709" s="9"/>
      <c r="BZ709" s="9"/>
      <c r="CA709" s="9"/>
      <c r="CB709" s="9"/>
      <c r="CC709" s="9"/>
      <c r="CD709" s="9"/>
      <c r="CE709" s="9"/>
      <c r="CF709" s="9"/>
      <c r="CG709" s="9"/>
      <c r="CH709" s="9"/>
      <c r="CI709" s="9"/>
      <c r="CJ709" s="9"/>
      <c r="CK709" s="9"/>
      <c r="CL709" s="9"/>
      <c r="CM709" s="9"/>
      <c r="CN709" s="9"/>
      <c r="CO709" s="9"/>
      <c r="CP709" s="9"/>
    </row>
    <row r="710" spans="1:94" ht="20.25" hidden="1" customHeight="1" x14ac:dyDescent="0.35">
      <c r="A710" s="99">
        <v>688</v>
      </c>
      <c r="B710" s="99" t="s">
        <v>21</v>
      </c>
      <c r="C710" s="80" t="s">
        <v>462</v>
      </c>
      <c r="D710" s="80" t="str">
        <f t="shared" si="119"/>
        <v>REPUESTOS|LAMPARA STOP TRASERO IZQ.</v>
      </c>
      <c r="E710" s="81" t="s">
        <v>84</v>
      </c>
      <c r="F710" s="82">
        <v>1</v>
      </c>
      <c r="G710" s="83">
        <v>220501.32766528497</v>
      </c>
      <c r="H710" s="84">
        <f t="shared" si="152"/>
        <v>262396.57992168912</v>
      </c>
      <c r="I710" s="84">
        <v>272960.33556934999</v>
      </c>
      <c r="J710" s="84">
        <f t="shared" si="153"/>
        <v>324822.79932752647</v>
      </c>
      <c r="K710" s="84">
        <v>0.91392000000000007</v>
      </c>
      <c r="L710" s="84">
        <f t="shared" si="154"/>
        <v>1.0875648</v>
      </c>
      <c r="M710" s="84">
        <v>105350.39808000001</v>
      </c>
      <c r="N710" s="84">
        <f t="shared" si="155"/>
        <v>125366.97371520002</v>
      </c>
      <c r="O710" s="84">
        <v>53450.176000000007</v>
      </c>
      <c r="P710" s="84">
        <f t="shared" si="156"/>
        <v>63605.709440000006</v>
      </c>
      <c r="Q710" s="84"/>
      <c r="R710" s="84">
        <f t="shared" si="120"/>
        <v>0</v>
      </c>
      <c r="S710" s="86">
        <v>735600</v>
      </c>
      <c r="T710" s="87">
        <f t="shared" si="157"/>
        <v>875364</v>
      </c>
      <c r="U710" s="87">
        <v>758000</v>
      </c>
      <c r="V710" s="87">
        <f t="shared" si="158"/>
        <v>902020</v>
      </c>
      <c r="W710" s="87">
        <v>1450000</v>
      </c>
      <c r="X710" s="87">
        <f t="shared" si="159"/>
        <v>1725500</v>
      </c>
      <c r="Y710" s="88">
        <v>300000</v>
      </c>
      <c r="Z710" s="87">
        <f t="shared" si="168"/>
        <v>357000</v>
      </c>
      <c r="AA710" s="87">
        <v>956000</v>
      </c>
      <c r="AB710" s="87">
        <f t="shared" si="160"/>
        <v>1137640</v>
      </c>
      <c r="AC710" s="87">
        <v>3000000</v>
      </c>
      <c r="AD710" s="87">
        <f t="shared" si="161"/>
        <v>3570000</v>
      </c>
      <c r="AE710" s="89">
        <v>809200</v>
      </c>
      <c r="AF710" s="90">
        <f t="shared" si="162"/>
        <v>962948</v>
      </c>
      <c r="AG710" s="90">
        <v>833800</v>
      </c>
      <c r="AH710" s="90">
        <f t="shared" si="163"/>
        <v>992222</v>
      </c>
      <c r="AI710" s="90">
        <v>1595000</v>
      </c>
      <c r="AJ710" s="90">
        <f t="shared" si="164"/>
        <v>1898050</v>
      </c>
      <c r="AK710" s="90">
        <v>330000</v>
      </c>
      <c r="AL710" s="90">
        <f t="shared" si="165"/>
        <v>392700</v>
      </c>
      <c r="AM710" s="90">
        <v>1051600</v>
      </c>
      <c r="AN710" s="90">
        <f t="shared" si="166"/>
        <v>1251404</v>
      </c>
      <c r="AO710" s="90">
        <v>3300000</v>
      </c>
      <c r="AP710" s="91">
        <f t="shared" si="167"/>
        <v>3927000</v>
      </c>
      <c r="AQ710" s="92">
        <f t="shared" si="121"/>
        <v>588433.77588842832</v>
      </c>
      <c r="AR710" s="93">
        <f t="shared" si="122"/>
        <v>700236.19330722967</v>
      </c>
      <c r="AS710" s="94">
        <f t="shared" si="123"/>
        <v>621586.77852311672</v>
      </c>
      <c r="AT710" s="94">
        <f t="shared" si="124"/>
        <v>739688.2664425089</v>
      </c>
      <c r="AU710" s="94">
        <f t="shared" si="125"/>
        <v>1015000.3046400001</v>
      </c>
      <c r="AV710" s="94">
        <f t="shared" si="126"/>
        <v>1207850.3625216</v>
      </c>
      <c r="AW710" s="94">
        <f t="shared" si="127"/>
        <v>245116.79935999998</v>
      </c>
      <c r="AX710" s="94">
        <f t="shared" si="128"/>
        <v>291688.99123839993</v>
      </c>
      <c r="AY710" s="94">
        <f t="shared" si="129"/>
        <v>687016.72533333336</v>
      </c>
      <c r="AZ710" s="94">
        <f t="shared" si="130"/>
        <v>817549.90314666671</v>
      </c>
      <c r="BA710" s="94">
        <f t="shared" si="131"/>
        <v>3150000</v>
      </c>
      <c r="BB710" s="95">
        <f t="shared" si="132"/>
        <v>3748500</v>
      </c>
      <c r="BC710" s="23"/>
      <c r="BD710" s="96">
        <f t="shared" si="133"/>
        <v>420737</v>
      </c>
      <c r="BE710" s="96">
        <f t="shared" si="134"/>
        <v>485270</v>
      </c>
      <c r="BF710" s="96">
        <f t="shared" si="135"/>
        <v>3</v>
      </c>
      <c r="BG710" s="96">
        <f t="shared" si="136"/>
        <v>189206</v>
      </c>
      <c r="BH710" s="96">
        <f t="shared" si="137"/>
        <v>144886</v>
      </c>
      <c r="BI710" s="96">
        <f t="shared" si="138"/>
        <v>3142857</v>
      </c>
      <c r="BJ710" s="97">
        <f t="shared" si="139"/>
        <v>588434</v>
      </c>
      <c r="BK710" s="96">
        <f t="shared" si="140"/>
        <v>621587</v>
      </c>
      <c r="BL710" s="96">
        <f t="shared" si="141"/>
        <v>1015000</v>
      </c>
      <c r="BM710" s="96">
        <f t="shared" si="142"/>
        <v>245117</v>
      </c>
      <c r="BN710" s="96">
        <f t="shared" si="143"/>
        <v>687017</v>
      </c>
      <c r="BO710" s="96">
        <f t="shared" si="144"/>
        <v>3150000</v>
      </c>
      <c r="BP710" s="97">
        <f t="shared" si="145"/>
        <v>772400</v>
      </c>
      <c r="BQ710" s="96">
        <f t="shared" si="146"/>
        <v>795900</v>
      </c>
      <c r="BR710" s="96">
        <f t="shared" si="147"/>
        <v>1522500</v>
      </c>
      <c r="BS710" s="96">
        <f t="shared" si="148"/>
        <v>315000</v>
      </c>
      <c r="BT710" s="96">
        <f t="shared" si="149"/>
        <v>1003800</v>
      </c>
      <c r="BU710" s="98">
        <f t="shared" si="150"/>
        <v>3150000</v>
      </c>
      <c r="BV710" s="77">
        <f t="shared" si="151"/>
        <v>7559600</v>
      </c>
      <c r="BW710" s="9"/>
      <c r="BX710" s="9"/>
      <c r="BY710" s="9"/>
      <c r="BZ710" s="9"/>
      <c r="CA710" s="9"/>
      <c r="CB710" s="9"/>
      <c r="CC710" s="9"/>
      <c r="CD710" s="9"/>
      <c r="CE710" s="9"/>
      <c r="CF710" s="9"/>
      <c r="CG710" s="9"/>
      <c r="CH710" s="9"/>
      <c r="CI710" s="9"/>
      <c r="CJ710" s="9"/>
      <c r="CK710" s="9"/>
      <c r="CL710" s="9"/>
      <c r="CM710" s="9"/>
      <c r="CN710" s="9"/>
      <c r="CO710" s="9"/>
      <c r="CP710" s="9"/>
    </row>
    <row r="711" spans="1:94" ht="20.25" hidden="1" customHeight="1" x14ac:dyDescent="0.35">
      <c r="A711" s="79">
        <v>689</v>
      </c>
      <c r="B711" s="79" t="s">
        <v>35</v>
      </c>
      <c r="C711" s="80" t="s">
        <v>463</v>
      </c>
      <c r="D711" s="80" t="str">
        <f t="shared" si="119"/>
        <v>MANO DE OBRA|LAMPARA UNIDAD LUZ DER</v>
      </c>
      <c r="E711" s="81" t="s">
        <v>10</v>
      </c>
      <c r="F711" s="82">
        <v>1</v>
      </c>
      <c r="G711" s="83">
        <v>67201.368899437002</v>
      </c>
      <c r="H711" s="84">
        <f t="shared" si="152"/>
        <v>79969.628990330035</v>
      </c>
      <c r="I711" s="84">
        <v>67201.368899437002</v>
      </c>
      <c r="J711" s="84">
        <f t="shared" si="153"/>
        <v>79969.628990330035</v>
      </c>
      <c r="K711" s="84">
        <v>77897.144320000007</v>
      </c>
      <c r="L711" s="84">
        <f t="shared" si="154"/>
        <v>92697.601740800004</v>
      </c>
      <c r="M711" s="84">
        <v>25603.653760000001</v>
      </c>
      <c r="N711" s="84">
        <f t="shared" si="155"/>
        <v>30468.3479744</v>
      </c>
      <c r="O711" s="84">
        <v>12976.576000000001</v>
      </c>
      <c r="P711" s="84">
        <f t="shared" si="156"/>
        <v>15442.12544</v>
      </c>
      <c r="Q711" s="84"/>
      <c r="R711" s="84">
        <f t="shared" si="120"/>
        <v>0</v>
      </c>
      <c r="S711" s="86">
        <v>44500</v>
      </c>
      <c r="T711" s="87">
        <f t="shared" si="157"/>
        <v>52955</v>
      </c>
      <c r="U711" s="87">
        <v>44500</v>
      </c>
      <c r="V711" s="87">
        <f t="shared" si="158"/>
        <v>52955</v>
      </c>
      <c r="W711" s="87">
        <v>44500</v>
      </c>
      <c r="X711" s="87">
        <f t="shared" si="159"/>
        <v>52955</v>
      </c>
      <c r="Y711" s="88">
        <v>44500</v>
      </c>
      <c r="Z711" s="87">
        <f t="shared" si="168"/>
        <v>52955</v>
      </c>
      <c r="AA711" s="87">
        <v>44500</v>
      </c>
      <c r="AB711" s="87">
        <f t="shared" si="160"/>
        <v>52955</v>
      </c>
      <c r="AC711" s="87">
        <v>44500</v>
      </c>
      <c r="AD711" s="87">
        <f t="shared" si="161"/>
        <v>52955</v>
      </c>
      <c r="AE711" s="89">
        <v>49000</v>
      </c>
      <c r="AF711" s="90">
        <f t="shared" si="162"/>
        <v>58310</v>
      </c>
      <c r="AG711" s="90">
        <v>49000</v>
      </c>
      <c r="AH711" s="90">
        <f t="shared" si="163"/>
        <v>58310</v>
      </c>
      <c r="AI711" s="90">
        <v>49000</v>
      </c>
      <c r="AJ711" s="90">
        <f t="shared" si="164"/>
        <v>58310</v>
      </c>
      <c r="AK711" s="90">
        <v>49000</v>
      </c>
      <c r="AL711" s="90">
        <f t="shared" si="165"/>
        <v>58310</v>
      </c>
      <c r="AM711" s="90">
        <v>49000</v>
      </c>
      <c r="AN711" s="90">
        <f t="shared" si="166"/>
        <v>58310</v>
      </c>
      <c r="AO711" s="90">
        <v>49000</v>
      </c>
      <c r="AP711" s="91">
        <f t="shared" si="167"/>
        <v>58310</v>
      </c>
      <c r="AQ711" s="92">
        <f t="shared" si="121"/>
        <v>53567.122966479008</v>
      </c>
      <c r="AR711" s="93">
        <f t="shared" si="122"/>
        <v>63744.876330110019</v>
      </c>
      <c r="AS711" s="94">
        <f t="shared" si="123"/>
        <v>53567.122966479008</v>
      </c>
      <c r="AT711" s="94">
        <f t="shared" si="124"/>
        <v>63744.876330110019</v>
      </c>
      <c r="AU711" s="94">
        <f t="shared" si="125"/>
        <v>57132.381440000005</v>
      </c>
      <c r="AV711" s="94">
        <f t="shared" si="126"/>
        <v>67987.533913599997</v>
      </c>
      <c r="AW711" s="94">
        <f t="shared" si="127"/>
        <v>39701.217920000003</v>
      </c>
      <c r="AX711" s="94">
        <f t="shared" si="128"/>
        <v>47244.4493248</v>
      </c>
      <c r="AY711" s="94">
        <f t="shared" si="129"/>
        <v>35492.192000000003</v>
      </c>
      <c r="AZ711" s="94">
        <f t="shared" si="130"/>
        <v>42235.708480000001</v>
      </c>
      <c r="BA711" s="94">
        <f t="shared" si="131"/>
        <v>46750</v>
      </c>
      <c r="BB711" s="95">
        <f t="shared" si="132"/>
        <v>55632.5</v>
      </c>
      <c r="BC711" s="23"/>
      <c r="BD711" s="96">
        <f t="shared" si="133"/>
        <v>51938</v>
      </c>
      <c r="BE711" s="96">
        <f t="shared" si="134"/>
        <v>51938</v>
      </c>
      <c r="BF711" s="96">
        <f t="shared" si="135"/>
        <v>53843</v>
      </c>
      <c r="BG711" s="96">
        <f t="shared" si="136"/>
        <v>36613</v>
      </c>
      <c r="BH711" s="96">
        <f t="shared" si="137"/>
        <v>25012</v>
      </c>
      <c r="BI711" s="96">
        <f t="shared" si="138"/>
        <v>46642</v>
      </c>
      <c r="BJ711" s="97">
        <f t="shared" si="139"/>
        <v>53567</v>
      </c>
      <c r="BK711" s="96">
        <f t="shared" si="140"/>
        <v>53567</v>
      </c>
      <c r="BL711" s="96">
        <f t="shared" si="141"/>
        <v>57132</v>
      </c>
      <c r="BM711" s="96">
        <f t="shared" si="142"/>
        <v>39701</v>
      </c>
      <c r="BN711" s="96">
        <f t="shared" si="143"/>
        <v>35492</v>
      </c>
      <c r="BO711" s="96">
        <f t="shared" si="144"/>
        <v>46750</v>
      </c>
      <c r="BP711" s="97">
        <f t="shared" si="145"/>
        <v>53567</v>
      </c>
      <c r="BQ711" s="96">
        <f t="shared" si="146"/>
        <v>53567</v>
      </c>
      <c r="BR711" s="96">
        <f t="shared" si="147"/>
        <v>46750</v>
      </c>
      <c r="BS711" s="96">
        <f t="shared" si="148"/>
        <v>39701</v>
      </c>
      <c r="BT711" s="96">
        <f t="shared" si="149"/>
        <v>46750</v>
      </c>
      <c r="BU711" s="98">
        <f t="shared" si="150"/>
        <v>46750</v>
      </c>
      <c r="BV711" s="77">
        <f t="shared" si="151"/>
        <v>287085</v>
      </c>
      <c r="BW711" s="9"/>
      <c r="BX711" s="9"/>
      <c r="BY711" s="9"/>
      <c r="BZ711" s="9"/>
      <c r="CA711" s="9"/>
      <c r="CB711" s="9"/>
      <c r="CC711" s="9"/>
      <c r="CD711" s="9"/>
      <c r="CE711" s="9"/>
      <c r="CF711" s="9"/>
      <c r="CG711" s="9"/>
      <c r="CH711" s="9"/>
      <c r="CI711" s="9"/>
      <c r="CJ711" s="9"/>
      <c r="CK711" s="9"/>
      <c r="CL711" s="9"/>
      <c r="CM711" s="9"/>
      <c r="CN711" s="9"/>
      <c r="CO711" s="9"/>
      <c r="CP711" s="9"/>
    </row>
    <row r="712" spans="1:94" ht="20.25" hidden="1" customHeight="1" x14ac:dyDescent="0.35">
      <c r="A712" s="99">
        <v>690</v>
      </c>
      <c r="B712" s="99" t="s">
        <v>21</v>
      </c>
      <c r="C712" s="80" t="s">
        <v>463</v>
      </c>
      <c r="D712" s="80" t="str">
        <f t="shared" si="119"/>
        <v>REPUESTOS|LAMPARA UNIDAD LUZ DER</v>
      </c>
      <c r="E712" s="81" t="s">
        <v>84</v>
      </c>
      <c r="F712" s="82">
        <v>1</v>
      </c>
      <c r="G712" s="83">
        <v>220501.32766528497</v>
      </c>
      <c r="H712" s="84">
        <f t="shared" si="152"/>
        <v>262396.57992168912</v>
      </c>
      <c r="I712" s="84">
        <v>272960.33556934999</v>
      </c>
      <c r="J712" s="84">
        <f t="shared" si="153"/>
        <v>324822.79932752647</v>
      </c>
      <c r="K712" s="84">
        <v>1794651.4304000002</v>
      </c>
      <c r="L712" s="84">
        <f t="shared" si="154"/>
        <v>2135635.202176</v>
      </c>
      <c r="M712" s="84">
        <v>236543.08096000002</v>
      </c>
      <c r="N712" s="84">
        <f t="shared" si="155"/>
        <v>281486.26634239999</v>
      </c>
      <c r="O712" s="84">
        <v>124720.70400000001</v>
      </c>
      <c r="P712" s="84">
        <f t="shared" si="156"/>
        <v>148417.63776000001</v>
      </c>
      <c r="Q712" s="84"/>
      <c r="R712" s="84">
        <f t="shared" si="120"/>
        <v>0</v>
      </c>
      <c r="S712" s="86">
        <v>1988256</v>
      </c>
      <c r="T712" s="87">
        <f t="shared" si="157"/>
        <v>2366024.6399999997</v>
      </c>
      <c r="U712" s="87">
        <v>1250000</v>
      </c>
      <c r="V712" s="87">
        <f t="shared" si="158"/>
        <v>1487500</v>
      </c>
      <c r="W712" s="87">
        <v>1678000</v>
      </c>
      <c r="X712" s="87">
        <f t="shared" si="159"/>
        <v>1996820</v>
      </c>
      <c r="Y712" s="88">
        <v>720000</v>
      </c>
      <c r="Z712" s="87">
        <f t="shared" si="168"/>
        <v>856800</v>
      </c>
      <c r="AA712" s="87">
        <v>956000</v>
      </c>
      <c r="AB712" s="87">
        <f t="shared" si="160"/>
        <v>1137640</v>
      </c>
      <c r="AC712" s="87">
        <v>3000000</v>
      </c>
      <c r="AD712" s="87">
        <f t="shared" si="161"/>
        <v>3570000</v>
      </c>
      <c r="AE712" s="89">
        <v>2187100</v>
      </c>
      <c r="AF712" s="90">
        <f t="shared" si="162"/>
        <v>2602649</v>
      </c>
      <c r="AG712" s="90">
        <v>1375000</v>
      </c>
      <c r="AH712" s="90">
        <f t="shared" si="163"/>
        <v>1636250</v>
      </c>
      <c r="AI712" s="90">
        <v>1845800</v>
      </c>
      <c r="AJ712" s="90">
        <f t="shared" si="164"/>
        <v>2196502</v>
      </c>
      <c r="AK712" s="90">
        <v>792000</v>
      </c>
      <c r="AL712" s="90">
        <f t="shared" si="165"/>
        <v>942480</v>
      </c>
      <c r="AM712" s="90">
        <v>1051600</v>
      </c>
      <c r="AN712" s="90">
        <f t="shared" si="166"/>
        <v>1251404</v>
      </c>
      <c r="AO712" s="90">
        <v>3300000</v>
      </c>
      <c r="AP712" s="91">
        <f t="shared" si="167"/>
        <v>3927000</v>
      </c>
      <c r="AQ712" s="92">
        <f t="shared" si="121"/>
        <v>1465285.7758884283</v>
      </c>
      <c r="AR712" s="93">
        <f t="shared" si="122"/>
        <v>1743690.0733072297</v>
      </c>
      <c r="AS712" s="94">
        <f t="shared" si="123"/>
        <v>965986.77852311672</v>
      </c>
      <c r="AT712" s="94">
        <f t="shared" si="124"/>
        <v>1149524.2664425089</v>
      </c>
      <c r="AU712" s="94">
        <f t="shared" si="125"/>
        <v>1772817.1434666666</v>
      </c>
      <c r="AV712" s="94">
        <f t="shared" si="126"/>
        <v>2109652.400725333</v>
      </c>
      <c r="AW712" s="94">
        <f t="shared" si="127"/>
        <v>582847.69365333335</v>
      </c>
      <c r="AX712" s="94">
        <f t="shared" si="128"/>
        <v>693588.75544746662</v>
      </c>
      <c r="AY712" s="94">
        <f t="shared" si="129"/>
        <v>710773.56799999997</v>
      </c>
      <c r="AZ712" s="94">
        <f t="shared" si="130"/>
        <v>845820.54591999995</v>
      </c>
      <c r="BA712" s="94">
        <f t="shared" si="131"/>
        <v>3150000</v>
      </c>
      <c r="BB712" s="95">
        <f t="shared" si="132"/>
        <v>3748500</v>
      </c>
      <c r="BC712" s="23"/>
      <c r="BD712" s="96">
        <f t="shared" si="133"/>
        <v>545921</v>
      </c>
      <c r="BE712" s="96">
        <f t="shared" si="134"/>
        <v>577945</v>
      </c>
      <c r="BF712" s="96">
        <f t="shared" si="135"/>
        <v>1769985</v>
      </c>
      <c r="BG712" s="96">
        <f t="shared" si="136"/>
        <v>436105</v>
      </c>
      <c r="BH712" s="96">
        <f t="shared" si="137"/>
        <v>299555</v>
      </c>
      <c r="BI712" s="96">
        <f t="shared" si="138"/>
        <v>3142857</v>
      </c>
      <c r="BJ712" s="97">
        <f t="shared" si="139"/>
        <v>1465286</v>
      </c>
      <c r="BK712" s="96">
        <f t="shared" si="140"/>
        <v>965987</v>
      </c>
      <c r="BL712" s="96">
        <f t="shared" si="141"/>
        <v>1772817</v>
      </c>
      <c r="BM712" s="96">
        <f t="shared" si="142"/>
        <v>582848</v>
      </c>
      <c r="BN712" s="96">
        <f t="shared" si="143"/>
        <v>710774</v>
      </c>
      <c r="BO712" s="96">
        <f t="shared" si="144"/>
        <v>3150000</v>
      </c>
      <c r="BP712" s="97">
        <f t="shared" si="145"/>
        <v>2087678</v>
      </c>
      <c r="BQ712" s="96">
        <f t="shared" si="146"/>
        <v>1312500</v>
      </c>
      <c r="BR712" s="96">
        <f t="shared" si="147"/>
        <v>1772817</v>
      </c>
      <c r="BS712" s="96">
        <f t="shared" si="148"/>
        <v>756000</v>
      </c>
      <c r="BT712" s="96">
        <f t="shared" si="149"/>
        <v>1003800</v>
      </c>
      <c r="BU712" s="98">
        <f t="shared" si="150"/>
        <v>3150000</v>
      </c>
      <c r="BV712" s="77">
        <f t="shared" si="151"/>
        <v>10082795</v>
      </c>
      <c r="BW712" s="9"/>
      <c r="BX712" s="9"/>
      <c r="BY712" s="9"/>
      <c r="BZ712" s="9"/>
      <c r="CA712" s="9"/>
      <c r="CB712" s="9"/>
      <c r="CC712" s="9"/>
      <c r="CD712" s="9"/>
      <c r="CE712" s="9"/>
      <c r="CF712" s="9"/>
      <c r="CG712" s="9"/>
      <c r="CH712" s="9"/>
      <c r="CI712" s="9"/>
      <c r="CJ712" s="9"/>
      <c r="CK712" s="9"/>
      <c r="CL712" s="9"/>
      <c r="CM712" s="9"/>
      <c r="CN712" s="9"/>
      <c r="CO712" s="9"/>
      <c r="CP712" s="9"/>
    </row>
    <row r="713" spans="1:94" ht="20.25" hidden="1" customHeight="1" x14ac:dyDescent="0.35">
      <c r="A713" s="79">
        <v>691</v>
      </c>
      <c r="B713" s="79" t="s">
        <v>35</v>
      </c>
      <c r="C713" s="80" t="s">
        <v>464</v>
      </c>
      <c r="D713" s="80" t="str">
        <f t="shared" si="119"/>
        <v>MANO DE OBRA|LAMPARA UNIDAD LUZ IZQ.</v>
      </c>
      <c r="E713" s="81" t="s">
        <v>10</v>
      </c>
      <c r="F713" s="82">
        <v>1</v>
      </c>
      <c r="G713" s="83">
        <v>67201.368899437002</v>
      </c>
      <c r="H713" s="84">
        <f t="shared" si="152"/>
        <v>79969.628990330035</v>
      </c>
      <c r="I713" s="84">
        <v>67201.368899437002</v>
      </c>
      <c r="J713" s="84">
        <f t="shared" si="153"/>
        <v>79969.628990330035</v>
      </c>
      <c r="K713" s="84">
        <v>77897.144320000007</v>
      </c>
      <c r="L713" s="84">
        <f t="shared" si="154"/>
        <v>92697.601740800004</v>
      </c>
      <c r="M713" s="84">
        <v>25603.653760000001</v>
      </c>
      <c r="N713" s="84">
        <f t="shared" si="155"/>
        <v>30468.3479744</v>
      </c>
      <c r="O713" s="84">
        <v>12976.576000000001</v>
      </c>
      <c r="P713" s="84">
        <f t="shared" si="156"/>
        <v>15442.12544</v>
      </c>
      <c r="Q713" s="84"/>
      <c r="R713" s="84">
        <f t="shared" si="120"/>
        <v>0</v>
      </c>
      <c r="S713" s="86">
        <v>44500</v>
      </c>
      <c r="T713" s="87">
        <f t="shared" si="157"/>
        <v>52955</v>
      </c>
      <c r="U713" s="87">
        <v>44500</v>
      </c>
      <c r="V713" s="87">
        <f t="shared" si="158"/>
        <v>52955</v>
      </c>
      <c r="W713" s="87">
        <v>44500</v>
      </c>
      <c r="X713" s="87">
        <f t="shared" si="159"/>
        <v>52955</v>
      </c>
      <c r="Y713" s="88">
        <v>44500</v>
      </c>
      <c r="Z713" s="87">
        <f t="shared" si="168"/>
        <v>52955</v>
      </c>
      <c r="AA713" s="87">
        <v>44500</v>
      </c>
      <c r="AB713" s="87">
        <f t="shared" si="160"/>
        <v>52955</v>
      </c>
      <c r="AC713" s="87">
        <v>44500</v>
      </c>
      <c r="AD713" s="87">
        <f t="shared" si="161"/>
        <v>52955</v>
      </c>
      <c r="AE713" s="89">
        <v>49000</v>
      </c>
      <c r="AF713" s="90">
        <f t="shared" si="162"/>
        <v>58310</v>
      </c>
      <c r="AG713" s="90">
        <v>49000</v>
      </c>
      <c r="AH713" s="90">
        <f t="shared" si="163"/>
        <v>58310</v>
      </c>
      <c r="AI713" s="90">
        <v>49000</v>
      </c>
      <c r="AJ713" s="90">
        <f t="shared" si="164"/>
        <v>58310</v>
      </c>
      <c r="AK713" s="90">
        <v>49000</v>
      </c>
      <c r="AL713" s="90">
        <f t="shared" si="165"/>
        <v>58310</v>
      </c>
      <c r="AM713" s="90">
        <v>49000</v>
      </c>
      <c r="AN713" s="90">
        <f t="shared" si="166"/>
        <v>58310</v>
      </c>
      <c r="AO713" s="90">
        <v>49000</v>
      </c>
      <c r="AP713" s="91">
        <f t="shared" si="167"/>
        <v>58310</v>
      </c>
      <c r="AQ713" s="92">
        <f t="shared" si="121"/>
        <v>53567.122966479008</v>
      </c>
      <c r="AR713" s="93">
        <f t="shared" si="122"/>
        <v>63744.876330110019</v>
      </c>
      <c r="AS713" s="94">
        <f t="shared" si="123"/>
        <v>53567.122966479008</v>
      </c>
      <c r="AT713" s="94">
        <f t="shared" si="124"/>
        <v>63744.876330110019</v>
      </c>
      <c r="AU713" s="94">
        <f t="shared" si="125"/>
        <v>57132.381440000005</v>
      </c>
      <c r="AV713" s="94">
        <f t="shared" si="126"/>
        <v>67987.533913599997</v>
      </c>
      <c r="AW713" s="94">
        <f t="shared" si="127"/>
        <v>39701.217920000003</v>
      </c>
      <c r="AX713" s="94">
        <f t="shared" si="128"/>
        <v>47244.4493248</v>
      </c>
      <c r="AY713" s="94">
        <f t="shared" si="129"/>
        <v>35492.192000000003</v>
      </c>
      <c r="AZ713" s="94">
        <f t="shared" si="130"/>
        <v>42235.708480000001</v>
      </c>
      <c r="BA713" s="94">
        <f t="shared" si="131"/>
        <v>46750</v>
      </c>
      <c r="BB713" s="95">
        <f t="shared" si="132"/>
        <v>55632.5</v>
      </c>
      <c r="BC713" s="23"/>
      <c r="BD713" s="96">
        <f t="shared" si="133"/>
        <v>51938</v>
      </c>
      <c r="BE713" s="96">
        <f t="shared" si="134"/>
        <v>51938</v>
      </c>
      <c r="BF713" s="96">
        <f t="shared" si="135"/>
        <v>53843</v>
      </c>
      <c r="BG713" s="96">
        <f t="shared" si="136"/>
        <v>36613</v>
      </c>
      <c r="BH713" s="96">
        <f t="shared" si="137"/>
        <v>25012</v>
      </c>
      <c r="BI713" s="96">
        <f t="shared" si="138"/>
        <v>46642</v>
      </c>
      <c r="BJ713" s="97">
        <f t="shared" si="139"/>
        <v>53567</v>
      </c>
      <c r="BK713" s="96">
        <f t="shared" si="140"/>
        <v>53567</v>
      </c>
      <c r="BL713" s="96">
        <f t="shared" si="141"/>
        <v>57132</v>
      </c>
      <c r="BM713" s="96">
        <f t="shared" si="142"/>
        <v>39701</v>
      </c>
      <c r="BN713" s="96">
        <f t="shared" si="143"/>
        <v>35492</v>
      </c>
      <c r="BO713" s="96">
        <f t="shared" si="144"/>
        <v>46750</v>
      </c>
      <c r="BP713" s="97">
        <f t="shared" si="145"/>
        <v>53567</v>
      </c>
      <c r="BQ713" s="96">
        <f t="shared" si="146"/>
        <v>53567</v>
      </c>
      <c r="BR713" s="96">
        <f t="shared" si="147"/>
        <v>46750</v>
      </c>
      <c r="BS713" s="96">
        <f t="shared" si="148"/>
        <v>39701</v>
      </c>
      <c r="BT713" s="96">
        <f t="shared" si="149"/>
        <v>46750</v>
      </c>
      <c r="BU713" s="98">
        <f t="shared" si="150"/>
        <v>46750</v>
      </c>
      <c r="BV713" s="77">
        <f t="shared" si="151"/>
        <v>287085</v>
      </c>
      <c r="BW713" s="9"/>
      <c r="BX713" s="9"/>
      <c r="BY713" s="9"/>
      <c r="BZ713" s="9"/>
      <c r="CA713" s="9"/>
      <c r="CB713" s="9"/>
      <c r="CC713" s="9"/>
      <c r="CD713" s="9"/>
      <c r="CE713" s="9"/>
      <c r="CF713" s="9"/>
      <c r="CG713" s="9"/>
      <c r="CH713" s="9"/>
      <c r="CI713" s="9"/>
      <c r="CJ713" s="9"/>
      <c r="CK713" s="9"/>
      <c r="CL713" s="9"/>
      <c r="CM713" s="9"/>
      <c r="CN713" s="9"/>
      <c r="CO713" s="9"/>
      <c r="CP713" s="9"/>
    </row>
    <row r="714" spans="1:94" ht="20.25" hidden="1" customHeight="1" x14ac:dyDescent="0.35">
      <c r="A714" s="99">
        <v>692</v>
      </c>
      <c r="B714" s="99" t="s">
        <v>21</v>
      </c>
      <c r="C714" s="80" t="s">
        <v>464</v>
      </c>
      <c r="D714" s="80" t="str">
        <f t="shared" si="119"/>
        <v>REPUESTOS|LAMPARA UNIDAD LUZ IZQ.</v>
      </c>
      <c r="E714" s="81" t="s">
        <v>84</v>
      </c>
      <c r="F714" s="82">
        <v>1</v>
      </c>
      <c r="G714" s="83">
        <v>220501.32766528497</v>
      </c>
      <c r="H714" s="84">
        <f t="shared" si="152"/>
        <v>262396.57992168912</v>
      </c>
      <c r="I714" s="84">
        <v>272960.33556934999</v>
      </c>
      <c r="J714" s="84">
        <f t="shared" si="153"/>
        <v>324822.79932752647</v>
      </c>
      <c r="K714" s="84">
        <v>1794651.4304000002</v>
      </c>
      <c r="L714" s="84">
        <f t="shared" si="154"/>
        <v>2135635.202176</v>
      </c>
      <c r="M714" s="84">
        <v>243411.20064000002</v>
      </c>
      <c r="N714" s="84">
        <f t="shared" si="155"/>
        <v>289659.32876160002</v>
      </c>
      <c r="O714" s="84">
        <v>118848.76800000001</v>
      </c>
      <c r="P714" s="84">
        <f t="shared" si="156"/>
        <v>141430.03392000002</v>
      </c>
      <c r="Q714" s="84"/>
      <c r="R714" s="84">
        <f t="shared" si="120"/>
        <v>0</v>
      </c>
      <c r="S714" s="86">
        <v>1859633</v>
      </c>
      <c r="T714" s="87">
        <f t="shared" si="157"/>
        <v>2212963.27</v>
      </c>
      <c r="U714" s="87">
        <v>1250000</v>
      </c>
      <c r="V714" s="87">
        <f t="shared" si="158"/>
        <v>1487500</v>
      </c>
      <c r="W714" s="87">
        <v>1678000</v>
      </c>
      <c r="X714" s="87">
        <f t="shared" si="159"/>
        <v>1996820</v>
      </c>
      <c r="Y714" s="88">
        <v>720000</v>
      </c>
      <c r="Z714" s="87">
        <f t="shared" si="168"/>
        <v>856800</v>
      </c>
      <c r="AA714" s="87">
        <v>956000</v>
      </c>
      <c r="AB714" s="87">
        <f t="shared" si="160"/>
        <v>1137640</v>
      </c>
      <c r="AC714" s="87">
        <v>3000000</v>
      </c>
      <c r="AD714" s="87">
        <f t="shared" si="161"/>
        <v>3570000</v>
      </c>
      <c r="AE714" s="89">
        <v>2045600</v>
      </c>
      <c r="AF714" s="90">
        <f t="shared" si="162"/>
        <v>2434264</v>
      </c>
      <c r="AG714" s="90">
        <v>1375000</v>
      </c>
      <c r="AH714" s="90">
        <f t="shared" si="163"/>
        <v>1636250</v>
      </c>
      <c r="AI714" s="90">
        <v>1845800</v>
      </c>
      <c r="AJ714" s="90">
        <f t="shared" si="164"/>
        <v>2196502</v>
      </c>
      <c r="AK714" s="90">
        <v>792000</v>
      </c>
      <c r="AL714" s="90">
        <f t="shared" si="165"/>
        <v>942480</v>
      </c>
      <c r="AM714" s="90">
        <v>1051600</v>
      </c>
      <c r="AN714" s="90">
        <f t="shared" si="166"/>
        <v>1251404</v>
      </c>
      <c r="AO714" s="90">
        <v>3300000</v>
      </c>
      <c r="AP714" s="91">
        <f t="shared" si="167"/>
        <v>3927000</v>
      </c>
      <c r="AQ714" s="92">
        <f t="shared" si="121"/>
        <v>1375244.7758884283</v>
      </c>
      <c r="AR714" s="93">
        <f t="shared" si="122"/>
        <v>1636541.2833072296</v>
      </c>
      <c r="AS714" s="94">
        <f t="shared" si="123"/>
        <v>965986.77852311672</v>
      </c>
      <c r="AT714" s="94">
        <f t="shared" si="124"/>
        <v>1149524.2664425089</v>
      </c>
      <c r="AU714" s="94">
        <f t="shared" si="125"/>
        <v>1772817.1434666666</v>
      </c>
      <c r="AV714" s="94">
        <f t="shared" si="126"/>
        <v>2109652.400725333</v>
      </c>
      <c r="AW714" s="94">
        <f t="shared" si="127"/>
        <v>585137.06687999994</v>
      </c>
      <c r="AX714" s="94">
        <f t="shared" si="128"/>
        <v>696313.10958719987</v>
      </c>
      <c r="AY714" s="94">
        <f t="shared" si="129"/>
        <v>708816.25600000005</v>
      </c>
      <c r="AZ714" s="94">
        <f t="shared" si="130"/>
        <v>843491.34464000002</v>
      </c>
      <c r="BA714" s="94">
        <f t="shared" si="131"/>
        <v>3150000</v>
      </c>
      <c r="BB714" s="95">
        <f t="shared" si="132"/>
        <v>3748500</v>
      </c>
      <c r="BC714" s="23"/>
      <c r="BD714" s="96">
        <f t="shared" si="133"/>
        <v>539402</v>
      </c>
      <c r="BE714" s="96">
        <f t="shared" si="134"/>
        <v>577945</v>
      </c>
      <c r="BF714" s="96">
        <f t="shared" si="135"/>
        <v>1769985</v>
      </c>
      <c r="BG714" s="96">
        <f t="shared" si="136"/>
        <v>443801</v>
      </c>
      <c r="BH714" s="96">
        <f t="shared" si="137"/>
        <v>288156</v>
      </c>
      <c r="BI714" s="96">
        <f t="shared" si="138"/>
        <v>3142857</v>
      </c>
      <c r="BJ714" s="97">
        <f t="shared" si="139"/>
        <v>1375245</v>
      </c>
      <c r="BK714" s="96">
        <f t="shared" si="140"/>
        <v>965987</v>
      </c>
      <c r="BL714" s="96">
        <f t="shared" si="141"/>
        <v>1772817</v>
      </c>
      <c r="BM714" s="96">
        <f t="shared" si="142"/>
        <v>585137</v>
      </c>
      <c r="BN714" s="96">
        <f t="shared" si="143"/>
        <v>708816</v>
      </c>
      <c r="BO714" s="96">
        <f t="shared" si="144"/>
        <v>3150000</v>
      </c>
      <c r="BP714" s="97">
        <f t="shared" si="145"/>
        <v>1952617</v>
      </c>
      <c r="BQ714" s="96">
        <f t="shared" si="146"/>
        <v>1312500</v>
      </c>
      <c r="BR714" s="96">
        <f t="shared" si="147"/>
        <v>1772817</v>
      </c>
      <c r="BS714" s="96">
        <f t="shared" si="148"/>
        <v>756000</v>
      </c>
      <c r="BT714" s="96">
        <f t="shared" si="149"/>
        <v>1003800</v>
      </c>
      <c r="BU714" s="98">
        <f t="shared" si="150"/>
        <v>3150000</v>
      </c>
      <c r="BV714" s="77">
        <f t="shared" si="151"/>
        <v>9947734</v>
      </c>
      <c r="BW714" s="9"/>
      <c r="BX714" s="9"/>
      <c r="BY714" s="9"/>
      <c r="BZ714" s="9"/>
      <c r="CA714" s="9"/>
      <c r="CB714" s="9"/>
      <c r="CC714" s="9"/>
      <c r="CD714" s="9"/>
      <c r="CE714" s="9"/>
      <c r="CF714" s="9"/>
      <c r="CG714" s="9"/>
      <c r="CH714" s="9"/>
      <c r="CI714" s="9"/>
      <c r="CJ714" s="9"/>
      <c r="CK714" s="9"/>
      <c r="CL714" s="9"/>
      <c r="CM714" s="9"/>
      <c r="CN714" s="9"/>
      <c r="CO714" s="9"/>
      <c r="CP714" s="9"/>
    </row>
    <row r="715" spans="1:94" ht="20.25" hidden="1" customHeight="1" x14ac:dyDescent="0.35">
      <c r="A715" s="79">
        <v>693</v>
      </c>
      <c r="B715" s="79" t="s">
        <v>35</v>
      </c>
      <c r="C715" s="80" t="s">
        <v>465</v>
      </c>
      <c r="D715" s="80" t="str">
        <f t="shared" si="119"/>
        <v>MANO DE OBRA|LATONERIA</v>
      </c>
      <c r="E715" s="81" t="s">
        <v>10</v>
      </c>
      <c r="F715" s="82">
        <v>1</v>
      </c>
      <c r="G715" s="83"/>
      <c r="H715" s="84">
        <f t="shared" si="152"/>
        <v>0</v>
      </c>
      <c r="I715" s="84"/>
      <c r="J715" s="84">
        <f t="shared" si="153"/>
        <v>0</v>
      </c>
      <c r="K715" s="84"/>
      <c r="L715" s="84">
        <f t="shared" si="154"/>
        <v>0</v>
      </c>
      <c r="M715" s="84"/>
      <c r="N715" s="84">
        <f t="shared" si="155"/>
        <v>0</v>
      </c>
      <c r="O715" s="84"/>
      <c r="P715" s="84">
        <f t="shared" si="156"/>
        <v>0</v>
      </c>
      <c r="Q715" s="84"/>
      <c r="R715" s="84">
        <f t="shared" si="120"/>
        <v>0</v>
      </c>
      <c r="S715" s="86">
        <v>100000</v>
      </c>
      <c r="T715" s="87">
        <f t="shared" si="157"/>
        <v>119000</v>
      </c>
      <c r="U715" s="87">
        <v>100000</v>
      </c>
      <c r="V715" s="87">
        <f t="shared" si="158"/>
        <v>119000</v>
      </c>
      <c r="W715" s="87">
        <v>100000</v>
      </c>
      <c r="X715" s="87">
        <f t="shared" si="159"/>
        <v>119000</v>
      </c>
      <c r="Y715" s="88">
        <v>100000</v>
      </c>
      <c r="Z715" s="87">
        <f t="shared" si="168"/>
        <v>119000</v>
      </c>
      <c r="AA715" s="87">
        <v>100000</v>
      </c>
      <c r="AB715" s="87">
        <f t="shared" si="160"/>
        <v>119000</v>
      </c>
      <c r="AC715" s="87">
        <v>100000</v>
      </c>
      <c r="AD715" s="87">
        <f t="shared" si="161"/>
        <v>119000</v>
      </c>
      <c r="AE715" s="89">
        <v>110000</v>
      </c>
      <c r="AF715" s="90">
        <f t="shared" si="162"/>
        <v>130900</v>
      </c>
      <c r="AG715" s="90">
        <v>110000</v>
      </c>
      <c r="AH715" s="90">
        <f t="shared" si="163"/>
        <v>130900</v>
      </c>
      <c r="AI715" s="90">
        <v>110000</v>
      </c>
      <c r="AJ715" s="90">
        <f t="shared" si="164"/>
        <v>130900</v>
      </c>
      <c r="AK715" s="90">
        <v>110000</v>
      </c>
      <c r="AL715" s="90">
        <f t="shared" si="165"/>
        <v>130900</v>
      </c>
      <c r="AM715" s="90">
        <v>110000</v>
      </c>
      <c r="AN715" s="90">
        <f t="shared" si="166"/>
        <v>130900</v>
      </c>
      <c r="AO715" s="90">
        <v>110000</v>
      </c>
      <c r="AP715" s="91">
        <f t="shared" si="167"/>
        <v>130900</v>
      </c>
      <c r="AQ715" s="92">
        <f t="shared" si="121"/>
        <v>105000</v>
      </c>
      <c r="AR715" s="93">
        <f t="shared" si="122"/>
        <v>124950</v>
      </c>
      <c r="AS715" s="94">
        <f t="shared" si="123"/>
        <v>105000</v>
      </c>
      <c r="AT715" s="94">
        <f t="shared" si="124"/>
        <v>124950</v>
      </c>
      <c r="AU715" s="94">
        <f t="shared" si="125"/>
        <v>105000</v>
      </c>
      <c r="AV715" s="94">
        <f t="shared" si="126"/>
        <v>124950</v>
      </c>
      <c r="AW715" s="94">
        <f t="shared" si="127"/>
        <v>105000</v>
      </c>
      <c r="AX715" s="94">
        <f t="shared" si="128"/>
        <v>124950</v>
      </c>
      <c r="AY715" s="94">
        <f t="shared" si="129"/>
        <v>105000</v>
      </c>
      <c r="AZ715" s="94">
        <f t="shared" si="130"/>
        <v>124950</v>
      </c>
      <c r="BA715" s="94">
        <f t="shared" si="131"/>
        <v>105000</v>
      </c>
      <c r="BB715" s="95">
        <f t="shared" si="132"/>
        <v>124950</v>
      </c>
      <c r="BC715" s="23"/>
      <c r="BD715" s="96">
        <f t="shared" si="133"/>
        <v>104762</v>
      </c>
      <c r="BE715" s="96">
        <f t="shared" si="134"/>
        <v>104762</v>
      </c>
      <c r="BF715" s="96">
        <f t="shared" si="135"/>
        <v>104762</v>
      </c>
      <c r="BG715" s="96">
        <f t="shared" si="136"/>
        <v>104762</v>
      </c>
      <c r="BH715" s="96">
        <f t="shared" si="137"/>
        <v>104762</v>
      </c>
      <c r="BI715" s="96">
        <f t="shared" si="138"/>
        <v>104762</v>
      </c>
      <c r="BJ715" s="97">
        <f t="shared" si="139"/>
        <v>105000</v>
      </c>
      <c r="BK715" s="96">
        <f t="shared" si="140"/>
        <v>105000</v>
      </c>
      <c r="BL715" s="96">
        <f t="shared" si="141"/>
        <v>105000</v>
      </c>
      <c r="BM715" s="96">
        <f t="shared" si="142"/>
        <v>105000</v>
      </c>
      <c r="BN715" s="96">
        <f t="shared" si="143"/>
        <v>105000</v>
      </c>
      <c r="BO715" s="96">
        <f t="shared" si="144"/>
        <v>105000</v>
      </c>
      <c r="BP715" s="97">
        <f t="shared" si="145"/>
        <v>105000</v>
      </c>
      <c r="BQ715" s="96">
        <f t="shared" si="146"/>
        <v>105000</v>
      </c>
      <c r="BR715" s="96">
        <f t="shared" si="147"/>
        <v>105000</v>
      </c>
      <c r="BS715" s="96">
        <f t="shared" si="148"/>
        <v>105000</v>
      </c>
      <c r="BT715" s="96">
        <f t="shared" si="149"/>
        <v>105000</v>
      </c>
      <c r="BU715" s="98">
        <f t="shared" si="150"/>
        <v>105000</v>
      </c>
      <c r="BV715" s="77">
        <f t="shared" si="151"/>
        <v>630000</v>
      </c>
      <c r="BW715" s="9"/>
      <c r="BX715" s="9"/>
      <c r="BY715" s="9"/>
      <c r="BZ715" s="9"/>
      <c r="CA715" s="9"/>
      <c r="CB715" s="9"/>
      <c r="CC715" s="9"/>
      <c r="CD715" s="9"/>
      <c r="CE715" s="9"/>
      <c r="CF715" s="9"/>
      <c r="CG715" s="9"/>
      <c r="CH715" s="9"/>
      <c r="CI715" s="9"/>
      <c r="CJ715" s="9"/>
      <c r="CK715" s="9"/>
      <c r="CL715" s="9"/>
      <c r="CM715" s="9"/>
      <c r="CN715" s="9"/>
      <c r="CO715" s="9"/>
      <c r="CP715" s="9"/>
    </row>
    <row r="716" spans="1:94" ht="20.25" hidden="1" customHeight="1" x14ac:dyDescent="0.35">
      <c r="A716" s="99">
        <v>694</v>
      </c>
      <c r="B716" s="99" t="s">
        <v>21</v>
      </c>
      <c r="C716" s="80" t="s">
        <v>465</v>
      </c>
      <c r="D716" s="80" t="str">
        <f t="shared" si="119"/>
        <v>REPUESTOS|LATONERIA</v>
      </c>
      <c r="E716" s="81" t="s">
        <v>84</v>
      </c>
      <c r="F716" s="82">
        <v>1</v>
      </c>
      <c r="G716" s="83"/>
      <c r="H716" s="84">
        <f t="shared" si="152"/>
        <v>0</v>
      </c>
      <c r="I716" s="84"/>
      <c r="J716" s="84">
        <f t="shared" si="153"/>
        <v>0</v>
      </c>
      <c r="K716" s="84"/>
      <c r="L716" s="84">
        <f t="shared" si="154"/>
        <v>0</v>
      </c>
      <c r="M716" s="84"/>
      <c r="N716" s="84">
        <f t="shared" si="155"/>
        <v>0</v>
      </c>
      <c r="O716" s="84"/>
      <c r="P716" s="84">
        <f t="shared" si="156"/>
        <v>0</v>
      </c>
      <c r="Q716" s="84"/>
      <c r="R716" s="84">
        <f t="shared" si="120"/>
        <v>0</v>
      </c>
      <c r="S716" s="86">
        <v>100000</v>
      </c>
      <c r="T716" s="87">
        <f t="shared" si="157"/>
        <v>119000</v>
      </c>
      <c r="U716" s="87">
        <v>100000</v>
      </c>
      <c r="V716" s="87">
        <f t="shared" si="158"/>
        <v>119000</v>
      </c>
      <c r="W716" s="87">
        <v>100000</v>
      </c>
      <c r="X716" s="87">
        <f t="shared" si="159"/>
        <v>119000</v>
      </c>
      <c r="Y716" s="88">
        <v>100000</v>
      </c>
      <c r="Z716" s="87">
        <f t="shared" si="168"/>
        <v>119000</v>
      </c>
      <c r="AA716" s="87">
        <v>100000</v>
      </c>
      <c r="AB716" s="87">
        <f t="shared" si="160"/>
        <v>119000</v>
      </c>
      <c r="AC716" s="87">
        <v>100000</v>
      </c>
      <c r="AD716" s="87">
        <f t="shared" si="161"/>
        <v>119000</v>
      </c>
      <c r="AE716" s="89">
        <v>110000</v>
      </c>
      <c r="AF716" s="90">
        <f t="shared" si="162"/>
        <v>130900</v>
      </c>
      <c r="AG716" s="90">
        <v>110000</v>
      </c>
      <c r="AH716" s="90">
        <f t="shared" si="163"/>
        <v>130900</v>
      </c>
      <c r="AI716" s="90">
        <v>110000</v>
      </c>
      <c r="AJ716" s="90">
        <f t="shared" si="164"/>
        <v>130900</v>
      </c>
      <c r="AK716" s="90">
        <v>110000</v>
      </c>
      <c r="AL716" s="90">
        <f t="shared" si="165"/>
        <v>130900</v>
      </c>
      <c r="AM716" s="90">
        <v>110000</v>
      </c>
      <c r="AN716" s="90">
        <f t="shared" si="166"/>
        <v>130900</v>
      </c>
      <c r="AO716" s="90">
        <v>110000</v>
      </c>
      <c r="AP716" s="91">
        <f t="shared" si="167"/>
        <v>130900</v>
      </c>
      <c r="AQ716" s="92">
        <f t="shared" si="121"/>
        <v>105000</v>
      </c>
      <c r="AR716" s="93">
        <f t="shared" si="122"/>
        <v>124950</v>
      </c>
      <c r="AS716" s="94">
        <f t="shared" si="123"/>
        <v>105000</v>
      </c>
      <c r="AT716" s="94">
        <f t="shared" si="124"/>
        <v>124950</v>
      </c>
      <c r="AU716" s="94">
        <f t="shared" si="125"/>
        <v>105000</v>
      </c>
      <c r="AV716" s="94">
        <f t="shared" si="126"/>
        <v>124950</v>
      </c>
      <c r="AW716" s="94">
        <f t="shared" si="127"/>
        <v>105000</v>
      </c>
      <c r="AX716" s="94">
        <f t="shared" si="128"/>
        <v>124950</v>
      </c>
      <c r="AY716" s="94">
        <f t="shared" si="129"/>
        <v>105000</v>
      </c>
      <c r="AZ716" s="94">
        <f t="shared" si="130"/>
        <v>124950</v>
      </c>
      <c r="BA716" s="94">
        <f t="shared" si="131"/>
        <v>105000</v>
      </c>
      <c r="BB716" s="95">
        <f t="shared" si="132"/>
        <v>124950</v>
      </c>
      <c r="BC716" s="23"/>
      <c r="BD716" s="96">
        <f t="shared" si="133"/>
        <v>104762</v>
      </c>
      <c r="BE716" s="96">
        <f t="shared" si="134"/>
        <v>104762</v>
      </c>
      <c r="BF716" s="96">
        <f t="shared" si="135"/>
        <v>104762</v>
      </c>
      <c r="BG716" s="96">
        <f t="shared" si="136"/>
        <v>104762</v>
      </c>
      <c r="BH716" s="96">
        <f t="shared" si="137"/>
        <v>104762</v>
      </c>
      <c r="BI716" s="96">
        <f t="shared" si="138"/>
        <v>104762</v>
      </c>
      <c r="BJ716" s="97">
        <f t="shared" si="139"/>
        <v>105000</v>
      </c>
      <c r="BK716" s="96">
        <f t="shared" si="140"/>
        <v>105000</v>
      </c>
      <c r="BL716" s="96">
        <f t="shared" si="141"/>
        <v>105000</v>
      </c>
      <c r="BM716" s="96">
        <f t="shared" si="142"/>
        <v>105000</v>
      </c>
      <c r="BN716" s="96">
        <f t="shared" si="143"/>
        <v>105000</v>
      </c>
      <c r="BO716" s="96">
        <f t="shared" si="144"/>
        <v>105000</v>
      </c>
      <c r="BP716" s="97">
        <f t="shared" si="145"/>
        <v>105000</v>
      </c>
      <c r="BQ716" s="96">
        <f t="shared" si="146"/>
        <v>105000</v>
      </c>
      <c r="BR716" s="96">
        <f t="shared" si="147"/>
        <v>105000</v>
      </c>
      <c r="BS716" s="96">
        <f t="shared" si="148"/>
        <v>105000</v>
      </c>
      <c r="BT716" s="96">
        <f t="shared" si="149"/>
        <v>105000</v>
      </c>
      <c r="BU716" s="98">
        <f t="shared" si="150"/>
        <v>105000</v>
      </c>
      <c r="BV716" s="77">
        <f t="shared" si="151"/>
        <v>630000</v>
      </c>
      <c r="BW716" s="9"/>
      <c r="BX716" s="9"/>
      <c r="BY716" s="9"/>
      <c r="BZ716" s="9"/>
      <c r="CA716" s="9"/>
      <c r="CB716" s="9"/>
      <c r="CC716" s="9"/>
      <c r="CD716" s="9"/>
      <c r="CE716" s="9"/>
      <c r="CF716" s="9"/>
      <c r="CG716" s="9"/>
      <c r="CH716" s="9"/>
      <c r="CI716" s="9"/>
      <c r="CJ716" s="9"/>
      <c r="CK716" s="9"/>
      <c r="CL716" s="9"/>
      <c r="CM716" s="9"/>
      <c r="CN716" s="9"/>
      <c r="CO716" s="9"/>
      <c r="CP716" s="9"/>
    </row>
    <row r="717" spans="1:94" ht="20.25" hidden="1" customHeight="1" x14ac:dyDescent="0.35">
      <c r="A717" s="79">
        <v>695</v>
      </c>
      <c r="B717" s="79" t="s">
        <v>35</v>
      </c>
      <c r="C717" s="80" t="s">
        <v>466</v>
      </c>
      <c r="D717" s="80" t="str">
        <f t="shared" si="119"/>
        <v>MANO DE OBRA|LIANAS ANTI RUIDO PASTILLAS</v>
      </c>
      <c r="E717" s="81" t="s">
        <v>10</v>
      </c>
      <c r="F717" s="82">
        <v>1</v>
      </c>
      <c r="G717" s="83">
        <v>268804.55064628</v>
      </c>
      <c r="H717" s="84">
        <f t="shared" si="152"/>
        <v>319877.41526907316</v>
      </c>
      <c r="I717" s="84">
        <v>268804.55064628</v>
      </c>
      <c r="J717" s="84">
        <f t="shared" si="153"/>
        <v>319877.41526907316</v>
      </c>
      <c r="K717" s="84">
        <v>0.91392000000000007</v>
      </c>
      <c r="L717" s="84">
        <f t="shared" si="154"/>
        <v>1.0875648</v>
      </c>
      <c r="M717" s="84">
        <v>14.633599999999999</v>
      </c>
      <c r="N717" s="84">
        <f t="shared" si="155"/>
        <v>17.413983999999999</v>
      </c>
      <c r="O717" s="84">
        <v>10.88</v>
      </c>
      <c r="P717" s="84">
        <f t="shared" si="156"/>
        <v>12.9472</v>
      </c>
      <c r="Q717" s="84"/>
      <c r="R717" s="84">
        <f t="shared" si="120"/>
        <v>0</v>
      </c>
      <c r="S717" s="86">
        <v>44500</v>
      </c>
      <c r="T717" s="87">
        <f t="shared" si="157"/>
        <v>52955</v>
      </c>
      <c r="U717" s="87">
        <v>44500</v>
      </c>
      <c r="V717" s="87">
        <f t="shared" si="158"/>
        <v>52955</v>
      </c>
      <c r="W717" s="87">
        <v>44500</v>
      </c>
      <c r="X717" s="87">
        <f t="shared" si="159"/>
        <v>52955</v>
      </c>
      <c r="Y717" s="88">
        <v>44500</v>
      </c>
      <c r="Z717" s="87">
        <f t="shared" si="168"/>
        <v>52955</v>
      </c>
      <c r="AA717" s="87">
        <v>44500</v>
      </c>
      <c r="AB717" s="87">
        <f t="shared" si="160"/>
        <v>52955</v>
      </c>
      <c r="AC717" s="87">
        <v>44500</v>
      </c>
      <c r="AD717" s="87">
        <f t="shared" si="161"/>
        <v>52955</v>
      </c>
      <c r="AE717" s="89">
        <v>49000</v>
      </c>
      <c r="AF717" s="90">
        <f t="shared" si="162"/>
        <v>58310</v>
      </c>
      <c r="AG717" s="90">
        <v>49000</v>
      </c>
      <c r="AH717" s="90">
        <f t="shared" si="163"/>
        <v>58310</v>
      </c>
      <c r="AI717" s="90">
        <v>49000</v>
      </c>
      <c r="AJ717" s="90">
        <f t="shared" si="164"/>
        <v>58310</v>
      </c>
      <c r="AK717" s="90">
        <v>49000</v>
      </c>
      <c r="AL717" s="90">
        <f t="shared" si="165"/>
        <v>58310</v>
      </c>
      <c r="AM717" s="90">
        <v>49000</v>
      </c>
      <c r="AN717" s="90">
        <f t="shared" si="166"/>
        <v>58310</v>
      </c>
      <c r="AO717" s="90">
        <v>49000</v>
      </c>
      <c r="AP717" s="91">
        <f t="shared" si="167"/>
        <v>58310</v>
      </c>
      <c r="AQ717" s="92">
        <f t="shared" si="121"/>
        <v>120768.18354876</v>
      </c>
      <c r="AR717" s="93">
        <f t="shared" si="122"/>
        <v>143714.13842302439</v>
      </c>
      <c r="AS717" s="94">
        <f t="shared" si="123"/>
        <v>120768.18354876</v>
      </c>
      <c r="AT717" s="94">
        <f t="shared" si="124"/>
        <v>143714.13842302439</v>
      </c>
      <c r="AU717" s="94">
        <f t="shared" si="125"/>
        <v>31166.971306666663</v>
      </c>
      <c r="AV717" s="94">
        <f t="shared" si="126"/>
        <v>37088.695854933329</v>
      </c>
      <c r="AW717" s="94">
        <f t="shared" si="127"/>
        <v>31171.544533333334</v>
      </c>
      <c r="AX717" s="94">
        <f t="shared" si="128"/>
        <v>37094.137994666664</v>
      </c>
      <c r="AY717" s="94">
        <f t="shared" si="129"/>
        <v>31170.293333333335</v>
      </c>
      <c r="AZ717" s="94">
        <f t="shared" si="130"/>
        <v>37092.649066666665</v>
      </c>
      <c r="BA717" s="94">
        <f t="shared" si="131"/>
        <v>46750</v>
      </c>
      <c r="BB717" s="95">
        <f t="shared" si="132"/>
        <v>55632.5</v>
      </c>
      <c r="BC717" s="23"/>
      <c r="BD717" s="96">
        <f t="shared" si="133"/>
        <v>64377</v>
      </c>
      <c r="BE717" s="96">
        <f t="shared" si="134"/>
        <v>64377</v>
      </c>
      <c r="BF717" s="96">
        <f t="shared" si="135"/>
        <v>3</v>
      </c>
      <c r="BG717" s="96">
        <f t="shared" si="136"/>
        <v>44</v>
      </c>
      <c r="BH717" s="96">
        <f t="shared" si="137"/>
        <v>33</v>
      </c>
      <c r="BI717" s="96">
        <f t="shared" si="138"/>
        <v>46642</v>
      </c>
      <c r="BJ717" s="97">
        <f t="shared" si="139"/>
        <v>120768</v>
      </c>
      <c r="BK717" s="96">
        <f t="shared" si="140"/>
        <v>120768</v>
      </c>
      <c r="BL717" s="96">
        <f t="shared" si="141"/>
        <v>31167</v>
      </c>
      <c r="BM717" s="96">
        <f t="shared" si="142"/>
        <v>31172</v>
      </c>
      <c r="BN717" s="96">
        <f t="shared" si="143"/>
        <v>31170</v>
      </c>
      <c r="BO717" s="96">
        <f t="shared" si="144"/>
        <v>46750</v>
      </c>
      <c r="BP717" s="97">
        <f t="shared" si="145"/>
        <v>46750</v>
      </c>
      <c r="BQ717" s="96">
        <f t="shared" si="146"/>
        <v>46750</v>
      </c>
      <c r="BR717" s="96">
        <f t="shared" si="147"/>
        <v>46750</v>
      </c>
      <c r="BS717" s="96">
        <f t="shared" si="148"/>
        <v>46750</v>
      </c>
      <c r="BT717" s="96">
        <f t="shared" si="149"/>
        <v>46750</v>
      </c>
      <c r="BU717" s="98">
        <f t="shared" si="150"/>
        <v>46750</v>
      </c>
      <c r="BV717" s="77">
        <f t="shared" si="151"/>
        <v>280500</v>
      </c>
      <c r="BW717" s="9"/>
      <c r="BX717" s="9"/>
      <c r="BY717" s="9"/>
      <c r="BZ717" s="9"/>
      <c r="CA717" s="9"/>
      <c r="CB717" s="9"/>
      <c r="CC717" s="9"/>
      <c r="CD717" s="9"/>
      <c r="CE717" s="9"/>
      <c r="CF717" s="9"/>
      <c r="CG717" s="9"/>
      <c r="CH717" s="9"/>
      <c r="CI717" s="9"/>
      <c r="CJ717" s="9"/>
      <c r="CK717" s="9"/>
      <c r="CL717" s="9"/>
      <c r="CM717" s="9"/>
      <c r="CN717" s="9"/>
      <c r="CO717" s="9"/>
      <c r="CP717" s="9"/>
    </row>
    <row r="718" spans="1:94" ht="20.25" hidden="1" customHeight="1" x14ac:dyDescent="0.35">
      <c r="A718" s="99">
        <v>696</v>
      </c>
      <c r="B718" s="99" t="s">
        <v>21</v>
      </c>
      <c r="C718" s="80" t="s">
        <v>466</v>
      </c>
      <c r="D718" s="80" t="str">
        <f t="shared" si="119"/>
        <v>REPUESTOS|LIANAS ANTI RUIDO PASTILLAS</v>
      </c>
      <c r="E718" s="81" t="s">
        <v>124</v>
      </c>
      <c r="F718" s="82">
        <v>1</v>
      </c>
      <c r="G718" s="83">
        <v>53323.859549298999</v>
      </c>
      <c r="H718" s="84">
        <f t="shared" si="152"/>
        <v>63455.392863665809</v>
      </c>
      <c r="I718" s="84">
        <v>83588.282593585987</v>
      </c>
      <c r="J718" s="84">
        <f t="shared" si="153"/>
        <v>99470.056286367326</v>
      </c>
      <c r="K718" s="84">
        <v>0.91392000000000007</v>
      </c>
      <c r="L718" s="84">
        <f t="shared" si="154"/>
        <v>1.0875648</v>
      </c>
      <c r="M718" s="84">
        <v>66740.117760000008</v>
      </c>
      <c r="N718" s="84">
        <f t="shared" si="155"/>
        <v>79420.74013440001</v>
      </c>
      <c r="O718" s="84">
        <v>34508.096000000005</v>
      </c>
      <c r="P718" s="84">
        <f t="shared" si="156"/>
        <v>41064.634240000007</v>
      </c>
      <c r="Q718" s="84"/>
      <c r="R718" s="84">
        <f t="shared" si="120"/>
        <v>0</v>
      </c>
      <c r="S718" s="86">
        <v>75000</v>
      </c>
      <c r="T718" s="87">
        <f t="shared" si="157"/>
        <v>89250</v>
      </c>
      <c r="U718" s="87">
        <v>75000</v>
      </c>
      <c r="V718" s="87">
        <f t="shared" si="158"/>
        <v>89250</v>
      </c>
      <c r="W718" s="87">
        <v>98000</v>
      </c>
      <c r="X718" s="87">
        <f t="shared" si="159"/>
        <v>116620</v>
      </c>
      <c r="Y718" s="88">
        <v>98000</v>
      </c>
      <c r="Z718" s="87">
        <f t="shared" si="168"/>
        <v>116620</v>
      </c>
      <c r="AA718" s="87">
        <v>60000</v>
      </c>
      <c r="AB718" s="87">
        <f t="shared" si="160"/>
        <v>71400</v>
      </c>
      <c r="AC718" s="87">
        <v>265000</v>
      </c>
      <c r="AD718" s="87">
        <f t="shared" si="161"/>
        <v>315350</v>
      </c>
      <c r="AE718" s="89">
        <v>82500</v>
      </c>
      <c r="AF718" s="90">
        <f t="shared" si="162"/>
        <v>98175</v>
      </c>
      <c r="AG718" s="90">
        <v>82500</v>
      </c>
      <c r="AH718" s="90">
        <f t="shared" si="163"/>
        <v>98175</v>
      </c>
      <c r="AI718" s="90">
        <v>107800</v>
      </c>
      <c r="AJ718" s="90">
        <f t="shared" si="164"/>
        <v>128282</v>
      </c>
      <c r="AK718" s="90">
        <v>107800</v>
      </c>
      <c r="AL718" s="90">
        <f t="shared" si="165"/>
        <v>128282</v>
      </c>
      <c r="AM718" s="90">
        <v>66000</v>
      </c>
      <c r="AN718" s="90">
        <f t="shared" si="166"/>
        <v>78540</v>
      </c>
      <c r="AO718" s="90">
        <v>291500</v>
      </c>
      <c r="AP718" s="91">
        <f t="shared" si="167"/>
        <v>346885</v>
      </c>
      <c r="AQ718" s="92">
        <f t="shared" si="121"/>
        <v>70274.619849766328</v>
      </c>
      <c r="AR718" s="93">
        <f t="shared" si="122"/>
        <v>83626.797621221922</v>
      </c>
      <c r="AS718" s="94">
        <f t="shared" si="123"/>
        <v>80362.760864528667</v>
      </c>
      <c r="AT718" s="94">
        <f t="shared" si="124"/>
        <v>95631.685428789104</v>
      </c>
      <c r="AU718" s="94">
        <f t="shared" si="125"/>
        <v>68600.304640000002</v>
      </c>
      <c r="AV718" s="94">
        <f t="shared" si="126"/>
        <v>81634.362521599993</v>
      </c>
      <c r="AW718" s="94">
        <f t="shared" si="127"/>
        <v>90846.705919999993</v>
      </c>
      <c r="AX718" s="94">
        <f t="shared" si="128"/>
        <v>108107.58004479999</v>
      </c>
      <c r="AY718" s="94">
        <f t="shared" si="129"/>
        <v>53502.698666666671</v>
      </c>
      <c r="AZ718" s="94">
        <f t="shared" si="130"/>
        <v>63668.211413333338</v>
      </c>
      <c r="BA718" s="94">
        <f t="shared" si="131"/>
        <v>278250</v>
      </c>
      <c r="BB718" s="95">
        <f t="shared" si="132"/>
        <v>331117.5</v>
      </c>
      <c r="BC718" s="23"/>
      <c r="BD718" s="96">
        <f t="shared" si="133"/>
        <v>67861</v>
      </c>
      <c r="BE718" s="96">
        <f t="shared" si="134"/>
        <v>80175</v>
      </c>
      <c r="BF718" s="96">
        <f t="shared" si="135"/>
        <v>3</v>
      </c>
      <c r="BG718" s="96">
        <f t="shared" si="136"/>
        <v>87047</v>
      </c>
      <c r="BH718" s="96">
        <f t="shared" si="137"/>
        <v>49345</v>
      </c>
      <c r="BI718" s="96">
        <f t="shared" si="138"/>
        <v>277619</v>
      </c>
      <c r="BJ718" s="97">
        <f t="shared" si="139"/>
        <v>70275</v>
      </c>
      <c r="BK718" s="96">
        <f t="shared" si="140"/>
        <v>80363</v>
      </c>
      <c r="BL718" s="96">
        <f t="shared" si="141"/>
        <v>68600</v>
      </c>
      <c r="BM718" s="96">
        <f t="shared" si="142"/>
        <v>90847</v>
      </c>
      <c r="BN718" s="96">
        <f t="shared" si="143"/>
        <v>53503</v>
      </c>
      <c r="BO718" s="96">
        <f t="shared" si="144"/>
        <v>278250</v>
      </c>
      <c r="BP718" s="97">
        <f t="shared" si="145"/>
        <v>70275</v>
      </c>
      <c r="BQ718" s="96">
        <f t="shared" si="146"/>
        <v>80363</v>
      </c>
      <c r="BR718" s="96">
        <f t="shared" si="147"/>
        <v>102900</v>
      </c>
      <c r="BS718" s="96">
        <f t="shared" si="148"/>
        <v>90847</v>
      </c>
      <c r="BT718" s="96">
        <f t="shared" si="149"/>
        <v>53503</v>
      </c>
      <c r="BU718" s="98">
        <f t="shared" si="150"/>
        <v>278250</v>
      </c>
      <c r="BV718" s="77">
        <f t="shared" si="151"/>
        <v>676138</v>
      </c>
      <c r="BW718" s="9"/>
      <c r="BX718" s="9"/>
      <c r="BY718" s="9"/>
      <c r="BZ718" s="9"/>
      <c r="CA718" s="9"/>
      <c r="CB718" s="9"/>
      <c r="CC718" s="9"/>
      <c r="CD718" s="9"/>
      <c r="CE718" s="9"/>
      <c r="CF718" s="9"/>
      <c r="CG718" s="9"/>
      <c r="CH718" s="9"/>
      <c r="CI718" s="9"/>
      <c r="CJ718" s="9"/>
      <c r="CK718" s="9"/>
      <c r="CL718" s="9"/>
      <c r="CM718" s="9"/>
      <c r="CN718" s="9"/>
      <c r="CO718" s="9"/>
      <c r="CP718" s="9"/>
    </row>
    <row r="719" spans="1:94" ht="20.25" hidden="1" customHeight="1" x14ac:dyDescent="0.35">
      <c r="A719" s="79">
        <v>697</v>
      </c>
      <c r="B719" s="79" t="s">
        <v>35</v>
      </c>
      <c r="C719" s="80" t="s">
        <v>467</v>
      </c>
      <c r="D719" s="80" t="str">
        <f t="shared" si="119"/>
        <v>MANO DE OBRA|LIGA CAMARA DINAMICA</v>
      </c>
      <c r="E719" s="81" t="s">
        <v>10</v>
      </c>
      <c r="F719" s="82">
        <v>1</v>
      </c>
      <c r="G719" s="83">
        <v>0.57258900400000001</v>
      </c>
      <c r="H719" s="84">
        <f t="shared" si="152"/>
        <v>0.68138091475999996</v>
      </c>
      <c r="I719" s="84">
        <v>0.57258900400000001</v>
      </c>
      <c r="J719" s="84">
        <f t="shared" si="153"/>
        <v>0.68138091475999996</v>
      </c>
      <c r="K719" s="84">
        <v>0.91392000000000007</v>
      </c>
      <c r="L719" s="84">
        <f t="shared" si="154"/>
        <v>1.0875648</v>
      </c>
      <c r="M719" s="84">
        <v>14.633599999999999</v>
      </c>
      <c r="N719" s="84">
        <f t="shared" si="155"/>
        <v>17.413983999999999</v>
      </c>
      <c r="O719" s="84">
        <v>10.88</v>
      </c>
      <c r="P719" s="84">
        <f t="shared" si="156"/>
        <v>12.9472</v>
      </c>
      <c r="Q719" s="84"/>
      <c r="R719" s="84">
        <f t="shared" si="120"/>
        <v>0</v>
      </c>
      <c r="S719" s="86">
        <v>262500</v>
      </c>
      <c r="T719" s="87">
        <f t="shared" si="157"/>
        <v>312375</v>
      </c>
      <c r="U719" s="87">
        <v>262500</v>
      </c>
      <c r="V719" s="87">
        <f t="shared" si="158"/>
        <v>312375</v>
      </c>
      <c r="W719" s="87">
        <v>262500</v>
      </c>
      <c r="X719" s="87">
        <f t="shared" si="159"/>
        <v>312375</v>
      </c>
      <c r="Y719" s="88">
        <v>262500</v>
      </c>
      <c r="Z719" s="87">
        <f t="shared" si="168"/>
        <v>312375</v>
      </c>
      <c r="AA719" s="87">
        <v>262500</v>
      </c>
      <c r="AB719" s="87">
        <f t="shared" si="160"/>
        <v>312375</v>
      </c>
      <c r="AC719" s="87">
        <v>262500</v>
      </c>
      <c r="AD719" s="87">
        <f t="shared" si="161"/>
        <v>312375</v>
      </c>
      <c r="AE719" s="89">
        <v>288800</v>
      </c>
      <c r="AF719" s="90">
        <f t="shared" si="162"/>
        <v>343672</v>
      </c>
      <c r="AG719" s="90">
        <v>288800</v>
      </c>
      <c r="AH719" s="90">
        <f t="shared" si="163"/>
        <v>343672</v>
      </c>
      <c r="AI719" s="90">
        <v>288800</v>
      </c>
      <c r="AJ719" s="90">
        <f t="shared" si="164"/>
        <v>343672</v>
      </c>
      <c r="AK719" s="90">
        <v>288800</v>
      </c>
      <c r="AL719" s="90">
        <f t="shared" si="165"/>
        <v>343672</v>
      </c>
      <c r="AM719" s="90">
        <v>288800</v>
      </c>
      <c r="AN719" s="90">
        <f t="shared" si="166"/>
        <v>343672</v>
      </c>
      <c r="AO719" s="90">
        <v>288800</v>
      </c>
      <c r="AP719" s="91">
        <f t="shared" si="167"/>
        <v>343672</v>
      </c>
      <c r="AQ719" s="92">
        <f t="shared" si="121"/>
        <v>183766.85752966799</v>
      </c>
      <c r="AR719" s="93">
        <f t="shared" si="122"/>
        <v>218682.5604603049</v>
      </c>
      <c r="AS719" s="94">
        <f t="shared" si="123"/>
        <v>183766.85752966799</v>
      </c>
      <c r="AT719" s="94">
        <f t="shared" si="124"/>
        <v>218682.5604603049</v>
      </c>
      <c r="AU719" s="94">
        <f t="shared" si="125"/>
        <v>183766.97130666664</v>
      </c>
      <c r="AV719" s="94">
        <f t="shared" si="126"/>
        <v>218682.69585493329</v>
      </c>
      <c r="AW719" s="94">
        <f t="shared" si="127"/>
        <v>183771.54453333336</v>
      </c>
      <c r="AX719" s="94">
        <f t="shared" si="128"/>
        <v>218688.1379946667</v>
      </c>
      <c r="AY719" s="94">
        <f t="shared" si="129"/>
        <v>183770.29333333333</v>
      </c>
      <c r="AZ719" s="94">
        <f t="shared" si="130"/>
        <v>218686.64906666667</v>
      </c>
      <c r="BA719" s="94">
        <f t="shared" si="131"/>
        <v>275650</v>
      </c>
      <c r="BB719" s="95">
        <f t="shared" si="132"/>
        <v>328023.5</v>
      </c>
      <c r="BC719" s="23"/>
      <c r="BD719" s="96">
        <f t="shared" si="133"/>
        <v>2</v>
      </c>
      <c r="BE719" s="96">
        <f t="shared" si="134"/>
        <v>2</v>
      </c>
      <c r="BF719" s="96">
        <f t="shared" si="135"/>
        <v>3</v>
      </c>
      <c r="BG719" s="96">
        <f t="shared" si="136"/>
        <v>44</v>
      </c>
      <c r="BH719" s="96">
        <f t="shared" si="137"/>
        <v>33</v>
      </c>
      <c r="BI719" s="96">
        <f t="shared" si="138"/>
        <v>275023</v>
      </c>
      <c r="BJ719" s="97">
        <f t="shared" si="139"/>
        <v>183767</v>
      </c>
      <c r="BK719" s="96">
        <f t="shared" si="140"/>
        <v>183767</v>
      </c>
      <c r="BL719" s="96">
        <f t="shared" si="141"/>
        <v>183767</v>
      </c>
      <c r="BM719" s="96">
        <f t="shared" si="142"/>
        <v>183772</v>
      </c>
      <c r="BN719" s="96">
        <f t="shared" si="143"/>
        <v>183770</v>
      </c>
      <c r="BO719" s="96">
        <f t="shared" si="144"/>
        <v>275650</v>
      </c>
      <c r="BP719" s="97">
        <f t="shared" si="145"/>
        <v>275650</v>
      </c>
      <c r="BQ719" s="96">
        <f t="shared" si="146"/>
        <v>275650</v>
      </c>
      <c r="BR719" s="96">
        <f t="shared" si="147"/>
        <v>275650</v>
      </c>
      <c r="BS719" s="96">
        <f t="shared" si="148"/>
        <v>275650</v>
      </c>
      <c r="BT719" s="96">
        <f t="shared" si="149"/>
        <v>275650</v>
      </c>
      <c r="BU719" s="98">
        <f t="shared" si="150"/>
        <v>275650</v>
      </c>
      <c r="BV719" s="77">
        <f t="shared" si="151"/>
        <v>1653900</v>
      </c>
      <c r="BW719" s="9"/>
      <c r="BX719" s="9"/>
      <c r="BY719" s="9"/>
      <c r="BZ719" s="9"/>
      <c r="CA719" s="9"/>
      <c r="CB719" s="9"/>
      <c r="CC719" s="9"/>
      <c r="CD719" s="9"/>
      <c r="CE719" s="9"/>
      <c r="CF719" s="9"/>
      <c r="CG719" s="9"/>
      <c r="CH719" s="9"/>
      <c r="CI719" s="9"/>
      <c r="CJ719" s="9"/>
      <c r="CK719" s="9"/>
      <c r="CL719" s="9"/>
      <c r="CM719" s="9"/>
      <c r="CN719" s="9"/>
      <c r="CO719" s="9"/>
      <c r="CP719" s="9"/>
    </row>
    <row r="720" spans="1:94" ht="20.25" hidden="1" customHeight="1" x14ac:dyDescent="0.35">
      <c r="A720" s="99">
        <v>698</v>
      </c>
      <c r="B720" s="99" t="s">
        <v>21</v>
      </c>
      <c r="C720" s="80" t="s">
        <v>467</v>
      </c>
      <c r="D720" s="80" t="str">
        <f t="shared" si="119"/>
        <v>REPUESTOS|LIGA CAMARA DINAMICA</v>
      </c>
      <c r="E720" s="81" t="s">
        <v>84</v>
      </c>
      <c r="F720" s="82">
        <v>1</v>
      </c>
      <c r="G720" s="83">
        <v>0.81483819800000001</v>
      </c>
      <c r="H720" s="84">
        <f t="shared" si="152"/>
        <v>0.96965745561999994</v>
      </c>
      <c r="I720" s="84">
        <v>0.57258900400000001</v>
      </c>
      <c r="J720" s="84">
        <f t="shared" si="153"/>
        <v>0.68138091475999996</v>
      </c>
      <c r="K720" s="84">
        <v>0.91392000000000007</v>
      </c>
      <c r="L720" s="84">
        <f t="shared" si="154"/>
        <v>1.0875648</v>
      </c>
      <c r="M720" s="84">
        <v>16.461440000000003</v>
      </c>
      <c r="N720" s="84">
        <f t="shared" si="155"/>
        <v>19.589113600000005</v>
      </c>
      <c r="O720" s="84">
        <v>14.144000000000002</v>
      </c>
      <c r="P720" s="84">
        <f t="shared" si="156"/>
        <v>16.83136</v>
      </c>
      <c r="Q720" s="84"/>
      <c r="R720" s="84">
        <f t="shared" si="120"/>
        <v>0</v>
      </c>
      <c r="S720" s="86">
        <v>68000</v>
      </c>
      <c r="T720" s="87">
        <f t="shared" si="157"/>
        <v>80920</v>
      </c>
      <c r="U720" s="87">
        <v>68000</v>
      </c>
      <c r="V720" s="87">
        <f t="shared" si="158"/>
        <v>80920</v>
      </c>
      <c r="W720" s="87">
        <v>67000</v>
      </c>
      <c r="X720" s="87">
        <f t="shared" si="159"/>
        <v>79730</v>
      </c>
      <c r="Y720" s="87"/>
      <c r="Z720" s="87">
        <f t="shared" si="168"/>
        <v>0</v>
      </c>
      <c r="AA720" s="87"/>
      <c r="AB720" s="87">
        <f t="shared" si="160"/>
        <v>0</v>
      </c>
      <c r="AC720" s="87"/>
      <c r="AD720" s="87">
        <f t="shared" si="161"/>
        <v>0</v>
      </c>
      <c r="AE720" s="89">
        <v>74800</v>
      </c>
      <c r="AF720" s="90">
        <f t="shared" si="162"/>
        <v>89012</v>
      </c>
      <c r="AG720" s="90">
        <v>74800</v>
      </c>
      <c r="AH720" s="90">
        <f t="shared" si="163"/>
        <v>89012</v>
      </c>
      <c r="AI720" s="90">
        <v>73700</v>
      </c>
      <c r="AJ720" s="90">
        <f t="shared" si="164"/>
        <v>87703</v>
      </c>
      <c r="AK720" s="90"/>
      <c r="AL720" s="90">
        <f t="shared" si="165"/>
        <v>0</v>
      </c>
      <c r="AM720" s="90"/>
      <c r="AN720" s="90">
        <f t="shared" si="166"/>
        <v>0</v>
      </c>
      <c r="AO720" s="90"/>
      <c r="AP720" s="91">
        <f t="shared" si="167"/>
        <v>0</v>
      </c>
      <c r="AQ720" s="92">
        <f t="shared" si="121"/>
        <v>47600.271612732671</v>
      </c>
      <c r="AR720" s="93">
        <f t="shared" si="122"/>
        <v>56644.323219151876</v>
      </c>
      <c r="AS720" s="94">
        <f t="shared" si="123"/>
        <v>47600.190863001335</v>
      </c>
      <c r="AT720" s="94">
        <f t="shared" si="124"/>
        <v>56644.227126971586</v>
      </c>
      <c r="AU720" s="94">
        <f t="shared" si="125"/>
        <v>46900.304640000009</v>
      </c>
      <c r="AV720" s="94">
        <f t="shared" si="126"/>
        <v>55811.362521600007</v>
      </c>
      <c r="AW720" s="94">
        <f t="shared" si="127"/>
        <v>16.461440000000003</v>
      </c>
      <c r="AX720" s="94">
        <f t="shared" si="128"/>
        <v>19.589113600000005</v>
      </c>
      <c r="AY720" s="94">
        <f t="shared" si="129"/>
        <v>14.144000000000002</v>
      </c>
      <c r="AZ720" s="94">
        <f t="shared" si="130"/>
        <v>16.83136</v>
      </c>
      <c r="BA720" s="94" t="e">
        <f t="shared" si="131"/>
        <v>#DIV/0!</v>
      </c>
      <c r="BB720" s="95" t="e">
        <f t="shared" si="132"/>
        <v>#DIV/0!</v>
      </c>
      <c r="BC720" s="23"/>
      <c r="BD720" s="96">
        <f t="shared" si="133"/>
        <v>2</v>
      </c>
      <c r="BE720" s="96">
        <f t="shared" si="134"/>
        <v>2</v>
      </c>
      <c r="BF720" s="96">
        <f t="shared" si="135"/>
        <v>3</v>
      </c>
      <c r="BG720" s="96">
        <f t="shared" si="136"/>
        <v>16</v>
      </c>
      <c r="BH720" s="96">
        <f t="shared" si="137"/>
        <v>14</v>
      </c>
      <c r="BI720" s="96">
        <f t="shared" si="138"/>
        <v>0</v>
      </c>
      <c r="BJ720" s="97">
        <f t="shared" si="139"/>
        <v>47600</v>
      </c>
      <c r="BK720" s="96">
        <f t="shared" si="140"/>
        <v>47600</v>
      </c>
      <c r="BL720" s="96">
        <f t="shared" si="141"/>
        <v>46900</v>
      </c>
      <c r="BM720" s="96">
        <f t="shared" si="142"/>
        <v>16</v>
      </c>
      <c r="BN720" s="96">
        <f t="shared" si="143"/>
        <v>14</v>
      </c>
      <c r="BO720" s="96">
        <f t="shared" si="144"/>
        <v>0</v>
      </c>
      <c r="BP720" s="97">
        <f t="shared" si="145"/>
        <v>71400</v>
      </c>
      <c r="BQ720" s="96">
        <f t="shared" si="146"/>
        <v>71400</v>
      </c>
      <c r="BR720" s="96">
        <f t="shared" si="147"/>
        <v>70350</v>
      </c>
      <c r="BS720" s="96">
        <f t="shared" si="148"/>
        <v>0</v>
      </c>
      <c r="BT720" s="96">
        <f t="shared" si="149"/>
        <v>0</v>
      </c>
      <c r="BU720" s="98">
        <f t="shared" si="150"/>
        <v>0</v>
      </c>
      <c r="BV720" s="77">
        <f t="shared" si="151"/>
        <v>213150</v>
      </c>
      <c r="BW720" s="9"/>
      <c r="BX720" s="9"/>
      <c r="BY720" s="9"/>
      <c r="BZ720" s="9"/>
      <c r="CA720" s="9"/>
      <c r="CB720" s="9"/>
      <c r="CC720" s="9"/>
      <c r="CD720" s="9"/>
      <c r="CE720" s="9"/>
      <c r="CF720" s="9"/>
      <c r="CG720" s="9"/>
      <c r="CH720" s="9"/>
      <c r="CI720" s="9"/>
      <c r="CJ720" s="9"/>
      <c r="CK720" s="9"/>
      <c r="CL720" s="9"/>
      <c r="CM720" s="9"/>
      <c r="CN720" s="9"/>
      <c r="CO720" s="9"/>
      <c r="CP720" s="9"/>
    </row>
    <row r="721" spans="1:94" ht="20.25" hidden="1" customHeight="1" x14ac:dyDescent="0.35">
      <c r="A721" s="79">
        <v>699</v>
      </c>
      <c r="B721" s="79" t="s">
        <v>35</v>
      </c>
      <c r="C721" s="80" t="s">
        <v>468</v>
      </c>
      <c r="D721" s="80" t="str">
        <f t="shared" si="119"/>
        <v>MANO DE OBRA|LIMITADOR FRENADA</v>
      </c>
      <c r="E721" s="81" t="s">
        <v>10</v>
      </c>
      <c r="F721" s="82">
        <v>1</v>
      </c>
      <c r="G721" s="83">
        <v>268804.55064628</v>
      </c>
      <c r="H721" s="84">
        <f t="shared" si="152"/>
        <v>319877.41526907316</v>
      </c>
      <c r="I721" s="84">
        <v>268804.55064628</v>
      </c>
      <c r="J721" s="84">
        <f t="shared" si="153"/>
        <v>319877.41526907316</v>
      </c>
      <c r="K721" s="84">
        <v>0.91392000000000007</v>
      </c>
      <c r="L721" s="84">
        <f t="shared" si="154"/>
        <v>1.0875648</v>
      </c>
      <c r="M721" s="84">
        <v>14.633599999999999</v>
      </c>
      <c r="N721" s="84">
        <f t="shared" si="155"/>
        <v>17.413983999999999</v>
      </c>
      <c r="O721" s="84">
        <v>10.88</v>
      </c>
      <c r="P721" s="84">
        <f t="shared" si="156"/>
        <v>12.9472</v>
      </c>
      <c r="Q721" s="84"/>
      <c r="R721" s="84">
        <f t="shared" si="120"/>
        <v>0</v>
      </c>
      <c r="S721" s="86">
        <v>87500</v>
      </c>
      <c r="T721" s="87">
        <f t="shared" si="157"/>
        <v>104125</v>
      </c>
      <c r="U721" s="87">
        <v>87500</v>
      </c>
      <c r="V721" s="87">
        <f t="shared" si="158"/>
        <v>104125</v>
      </c>
      <c r="W721" s="87">
        <v>87500</v>
      </c>
      <c r="X721" s="87">
        <f t="shared" si="159"/>
        <v>104125</v>
      </c>
      <c r="Y721" s="88">
        <v>87500</v>
      </c>
      <c r="Z721" s="87">
        <f t="shared" si="168"/>
        <v>104125</v>
      </c>
      <c r="AA721" s="87">
        <v>87500</v>
      </c>
      <c r="AB721" s="87">
        <f t="shared" si="160"/>
        <v>104125</v>
      </c>
      <c r="AC721" s="87">
        <v>87500</v>
      </c>
      <c r="AD721" s="87">
        <f t="shared" si="161"/>
        <v>104125</v>
      </c>
      <c r="AE721" s="89">
        <v>96300</v>
      </c>
      <c r="AF721" s="90">
        <f t="shared" si="162"/>
        <v>114597</v>
      </c>
      <c r="AG721" s="90">
        <v>96300</v>
      </c>
      <c r="AH721" s="90">
        <f t="shared" si="163"/>
        <v>114597</v>
      </c>
      <c r="AI721" s="90">
        <v>96300</v>
      </c>
      <c r="AJ721" s="90">
        <f t="shared" si="164"/>
        <v>114597</v>
      </c>
      <c r="AK721" s="90">
        <v>96300</v>
      </c>
      <c r="AL721" s="90">
        <f t="shared" si="165"/>
        <v>114597</v>
      </c>
      <c r="AM721" s="90">
        <v>96300</v>
      </c>
      <c r="AN721" s="90">
        <f t="shared" si="166"/>
        <v>114597</v>
      </c>
      <c r="AO721" s="90">
        <v>96300</v>
      </c>
      <c r="AP721" s="91">
        <f t="shared" si="167"/>
        <v>114597</v>
      </c>
      <c r="AQ721" s="92">
        <f t="shared" si="121"/>
        <v>150868.18354875999</v>
      </c>
      <c r="AR721" s="93">
        <f t="shared" si="122"/>
        <v>179533.13842302439</v>
      </c>
      <c r="AS721" s="94">
        <f t="shared" si="123"/>
        <v>150868.18354875999</v>
      </c>
      <c r="AT721" s="94">
        <f t="shared" si="124"/>
        <v>179533.13842302439</v>
      </c>
      <c r="AU721" s="94">
        <f t="shared" si="125"/>
        <v>61266.971306666674</v>
      </c>
      <c r="AV721" s="94">
        <f t="shared" si="126"/>
        <v>72907.695854933336</v>
      </c>
      <c r="AW721" s="94">
        <f t="shared" si="127"/>
        <v>61271.544533333334</v>
      </c>
      <c r="AX721" s="94">
        <f t="shared" si="128"/>
        <v>72913.137994666657</v>
      </c>
      <c r="AY721" s="94">
        <f t="shared" si="129"/>
        <v>61270.293333333335</v>
      </c>
      <c r="AZ721" s="94">
        <f t="shared" si="130"/>
        <v>72911.649066666665</v>
      </c>
      <c r="BA721" s="94">
        <f t="shared" si="131"/>
        <v>91900</v>
      </c>
      <c r="BB721" s="95">
        <f t="shared" si="132"/>
        <v>109361</v>
      </c>
      <c r="BC721" s="23"/>
      <c r="BD721" s="96">
        <f t="shared" si="133"/>
        <v>117495</v>
      </c>
      <c r="BE721" s="96">
        <f t="shared" si="134"/>
        <v>117495</v>
      </c>
      <c r="BF721" s="96">
        <f t="shared" si="135"/>
        <v>3</v>
      </c>
      <c r="BG721" s="96">
        <f t="shared" si="136"/>
        <v>44</v>
      </c>
      <c r="BH721" s="96">
        <f t="shared" si="137"/>
        <v>33</v>
      </c>
      <c r="BI721" s="96">
        <f t="shared" si="138"/>
        <v>91689</v>
      </c>
      <c r="BJ721" s="97">
        <f t="shared" si="139"/>
        <v>150868</v>
      </c>
      <c r="BK721" s="96">
        <f t="shared" si="140"/>
        <v>150868</v>
      </c>
      <c r="BL721" s="96">
        <f t="shared" si="141"/>
        <v>61267</v>
      </c>
      <c r="BM721" s="96">
        <f t="shared" si="142"/>
        <v>61272</v>
      </c>
      <c r="BN721" s="96">
        <f t="shared" si="143"/>
        <v>61270</v>
      </c>
      <c r="BO721" s="96">
        <f t="shared" si="144"/>
        <v>91900</v>
      </c>
      <c r="BP721" s="97">
        <f t="shared" si="145"/>
        <v>91900</v>
      </c>
      <c r="BQ721" s="96">
        <f t="shared" si="146"/>
        <v>91900</v>
      </c>
      <c r="BR721" s="96">
        <f t="shared" si="147"/>
        <v>91900</v>
      </c>
      <c r="BS721" s="96">
        <f t="shared" si="148"/>
        <v>91900</v>
      </c>
      <c r="BT721" s="96">
        <f t="shared" si="149"/>
        <v>91900</v>
      </c>
      <c r="BU721" s="98">
        <f t="shared" si="150"/>
        <v>91900</v>
      </c>
      <c r="BV721" s="77">
        <f t="shared" si="151"/>
        <v>551400</v>
      </c>
      <c r="BW721" s="9"/>
      <c r="BX721" s="9"/>
      <c r="BY721" s="9"/>
      <c r="BZ721" s="9"/>
      <c r="CA721" s="9"/>
      <c r="CB721" s="9"/>
      <c r="CC721" s="9"/>
      <c r="CD721" s="9"/>
      <c r="CE721" s="9"/>
      <c r="CF721" s="9"/>
      <c r="CG721" s="9"/>
      <c r="CH721" s="9"/>
      <c r="CI721" s="9"/>
      <c r="CJ721" s="9"/>
      <c r="CK721" s="9"/>
      <c r="CL721" s="9"/>
      <c r="CM721" s="9"/>
      <c r="CN721" s="9"/>
      <c r="CO721" s="9"/>
      <c r="CP721" s="9"/>
    </row>
    <row r="722" spans="1:94" ht="20.25" hidden="1" customHeight="1" x14ac:dyDescent="0.35">
      <c r="A722" s="99">
        <v>700</v>
      </c>
      <c r="B722" s="99" t="s">
        <v>21</v>
      </c>
      <c r="C722" s="80" t="s">
        <v>468</v>
      </c>
      <c r="D722" s="80" t="str">
        <f t="shared" si="119"/>
        <v>REPUESTOS|LIMITADOR FRENADA</v>
      </c>
      <c r="E722" s="81" t="s">
        <v>84</v>
      </c>
      <c r="F722" s="82">
        <v>1</v>
      </c>
      <c r="G722" s="83">
        <v>432355.03079571703</v>
      </c>
      <c r="H722" s="84">
        <f t="shared" si="152"/>
        <v>514502.48664690327</v>
      </c>
      <c r="I722" s="84">
        <v>432355.03079571703</v>
      </c>
      <c r="J722" s="84">
        <f t="shared" si="153"/>
        <v>514502.48664690327</v>
      </c>
      <c r="K722" s="84">
        <v>0.91392000000000007</v>
      </c>
      <c r="L722" s="84">
        <f t="shared" si="154"/>
        <v>1.0875648</v>
      </c>
      <c r="M722" s="84">
        <v>18.289280000000002</v>
      </c>
      <c r="N722" s="84">
        <f t="shared" si="155"/>
        <v>21.764243199999999</v>
      </c>
      <c r="O722" s="84">
        <v>14.144000000000002</v>
      </c>
      <c r="P722" s="84">
        <f t="shared" si="156"/>
        <v>16.83136</v>
      </c>
      <c r="Q722" s="84"/>
      <c r="R722" s="84">
        <f t="shared" si="120"/>
        <v>0</v>
      </c>
      <c r="S722" s="86">
        <v>140000</v>
      </c>
      <c r="T722" s="87">
        <f t="shared" si="157"/>
        <v>166600</v>
      </c>
      <c r="U722" s="87">
        <v>140000</v>
      </c>
      <c r="V722" s="87">
        <f t="shared" si="158"/>
        <v>166600</v>
      </c>
      <c r="W722" s="87">
        <v>654000</v>
      </c>
      <c r="X722" s="87">
        <f t="shared" si="159"/>
        <v>778260</v>
      </c>
      <c r="Y722" s="88">
        <v>980000</v>
      </c>
      <c r="Z722" s="87">
        <f t="shared" si="168"/>
        <v>1166200</v>
      </c>
      <c r="AA722" s="87">
        <v>1200000</v>
      </c>
      <c r="AB722" s="87">
        <f t="shared" si="160"/>
        <v>1428000</v>
      </c>
      <c r="AC722" s="87">
        <v>1200000</v>
      </c>
      <c r="AD722" s="87">
        <f t="shared" si="161"/>
        <v>1428000</v>
      </c>
      <c r="AE722" s="89">
        <v>154000</v>
      </c>
      <c r="AF722" s="90">
        <f t="shared" si="162"/>
        <v>183260</v>
      </c>
      <c r="AG722" s="90">
        <v>154000</v>
      </c>
      <c r="AH722" s="90">
        <f t="shared" si="163"/>
        <v>183260</v>
      </c>
      <c r="AI722" s="90">
        <v>719400</v>
      </c>
      <c r="AJ722" s="90">
        <f t="shared" si="164"/>
        <v>856086</v>
      </c>
      <c r="AK722" s="90">
        <v>1078000</v>
      </c>
      <c r="AL722" s="90">
        <f t="shared" si="165"/>
        <v>1282820</v>
      </c>
      <c r="AM722" s="90">
        <v>1320000</v>
      </c>
      <c r="AN722" s="90">
        <f t="shared" si="166"/>
        <v>1570800</v>
      </c>
      <c r="AO722" s="90">
        <v>1320000</v>
      </c>
      <c r="AP722" s="91">
        <f t="shared" si="167"/>
        <v>1570800</v>
      </c>
      <c r="AQ722" s="92">
        <f t="shared" si="121"/>
        <v>242118.34359857233</v>
      </c>
      <c r="AR722" s="93">
        <f t="shared" si="122"/>
        <v>288120.82888230105</v>
      </c>
      <c r="AS722" s="94">
        <f t="shared" si="123"/>
        <v>242118.34359857233</v>
      </c>
      <c r="AT722" s="94">
        <f t="shared" si="124"/>
        <v>288120.82888230105</v>
      </c>
      <c r="AU722" s="94">
        <f t="shared" si="125"/>
        <v>457800.30463999999</v>
      </c>
      <c r="AV722" s="94">
        <f t="shared" si="126"/>
        <v>544782.36252159998</v>
      </c>
      <c r="AW722" s="94">
        <f t="shared" si="127"/>
        <v>686006.09642666671</v>
      </c>
      <c r="AX722" s="94">
        <f t="shared" si="128"/>
        <v>816347.25474773336</v>
      </c>
      <c r="AY722" s="94">
        <f t="shared" si="129"/>
        <v>840004.71466666681</v>
      </c>
      <c r="AZ722" s="94">
        <f t="shared" si="130"/>
        <v>999605.61045333347</v>
      </c>
      <c r="BA722" s="94">
        <f t="shared" si="131"/>
        <v>1260000</v>
      </c>
      <c r="BB722" s="95">
        <f t="shared" si="132"/>
        <v>1499400</v>
      </c>
      <c r="BC722" s="23"/>
      <c r="BD722" s="96">
        <f t="shared" si="133"/>
        <v>188096</v>
      </c>
      <c r="BE722" s="96">
        <f t="shared" si="134"/>
        <v>188096</v>
      </c>
      <c r="BF722" s="96">
        <f t="shared" si="135"/>
        <v>3</v>
      </c>
      <c r="BG722" s="96">
        <f t="shared" si="136"/>
        <v>55</v>
      </c>
      <c r="BH722" s="96">
        <f t="shared" si="137"/>
        <v>42</v>
      </c>
      <c r="BI722" s="96">
        <f t="shared" si="138"/>
        <v>1257143</v>
      </c>
      <c r="BJ722" s="97">
        <f t="shared" si="139"/>
        <v>242118</v>
      </c>
      <c r="BK722" s="96">
        <f t="shared" si="140"/>
        <v>242118</v>
      </c>
      <c r="BL722" s="96">
        <f t="shared" si="141"/>
        <v>457800</v>
      </c>
      <c r="BM722" s="96">
        <f t="shared" si="142"/>
        <v>686006</v>
      </c>
      <c r="BN722" s="96">
        <f t="shared" si="143"/>
        <v>840005</v>
      </c>
      <c r="BO722" s="96">
        <f t="shared" si="144"/>
        <v>1260000</v>
      </c>
      <c r="BP722" s="97">
        <f t="shared" si="145"/>
        <v>147000</v>
      </c>
      <c r="BQ722" s="96">
        <f t="shared" si="146"/>
        <v>147000</v>
      </c>
      <c r="BR722" s="96">
        <f t="shared" si="147"/>
        <v>686700</v>
      </c>
      <c r="BS722" s="96">
        <f t="shared" si="148"/>
        <v>1029000</v>
      </c>
      <c r="BT722" s="96">
        <f t="shared" si="149"/>
        <v>1260000</v>
      </c>
      <c r="BU722" s="98">
        <f t="shared" si="150"/>
        <v>1260000</v>
      </c>
      <c r="BV722" s="77">
        <f t="shared" si="151"/>
        <v>4529700</v>
      </c>
      <c r="BW722" s="9"/>
      <c r="BX722" s="9"/>
      <c r="BY722" s="9"/>
      <c r="BZ722" s="9"/>
      <c r="CA722" s="9"/>
      <c r="CB722" s="9"/>
      <c r="CC722" s="9"/>
      <c r="CD722" s="9"/>
      <c r="CE722" s="9"/>
      <c r="CF722" s="9"/>
      <c r="CG722" s="9"/>
      <c r="CH722" s="9"/>
      <c r="CI722" s="9"/>
      <c r="CJ722" s="9"/>
      <c r="CK722" s="9"/>
      <c r="CL722" s="9"/>
      <c r="CM722" s="9"/>
      <c r="CN722" s="9"/>
      <c r="CO722" s="9"/>
      <c r="CP722" s="9"/>
    </row>
    <row r="723" spans="1:94" ht="20.25" hidden="1" customHeight="1" x14ac:dyDescent="0.35">
      <c r="A723" s="79">
        <v>701</v>
      </c>
      <c r="B723" s="79" t="s">
        <v>35</v>
      </c>
      <c r="C723" s="80" t="s">
        <v>469</v>
      </c>
      <c r="D723" s="80" t="str">
        <f t="shared" si="119"/>
        <v>MANO DE OBRA|LIMPIA CARBURADOR</v>
      </c>
      <c r="E723" s="81" t="s">
        <v>10</v>
      </c>
      <c r="F723" s="82">
        <v>1</v>
      </c>
      <c r="G723" s="83">
        <v>11200.061144779998</v>
      </c>
      <c r="H723" s="84">
        <f t="shared" si="152"/>
        <v>13328.072762288197</v>
      </c>
      <c r="I723" s="84">
        <v>11200.061144779998</v>
      </c>
      <c r="J723" s="84">
        <f t="shared" si="153"/>
        <v>13328.072762288197</v>
      </c>
      <c r="K723" s="84">
        <v>0.91392000000000007</v>
      </c>
      <c r="L723" s="84">
        <f t="shared" si="154"/>
        <v>1.0875648</v>
      </c>
      <c r="M723" s="84">
        <v>14.633599999999999</v>
      </c>
      <c r="N723" s="84">
        <f t="shared" si="155"/>
        <v>17.413983999999999</v>
      </c>
      <c r="O723" s="84">
        <v>10.88</v>
      </c>
      <c r="P723" s="84">
        <f t="shared" si="156"/>
        <v>12.9472</v>
      </c>
      <c r="Q723" s="84"/>
      <c r="R723" s="84">
        <f t="shared" si="120"/>
        <v>0</v>
      </c>
      <c r="S723" s="86">
        <v>175000</v>
      </c>
      <c r="T723" s="87">
        <f t="shared" si="157"/>
        <v>208250</v>
      </c>
      <c r="U723" s="87">
        <v>175000</v>
      </c>
      <c r="V723" s="87">
        <f t="shared" si="158"/>
        <v>208250</v>
      </c>
      <c r="W723" s="87">
        <v>175000</v>
      </c>
      <c r="X723" s="87">
        <f t="shared" si="159"/>
        <v>208250</v>
      </c>
      <c r="Y723" s="88">
        <v>175000</v>
      </c>
      <c r="Z723" s="87">
        <f t="shared" si="168"/>
        <v>208250</v>
      </c>
      <c r="AA723" s="87">
        <v>175000</v>
      </c>
      <c r="AB723" s="87">
        <f t="shared" si="160"/>
        <v>208250</v>
      </c>
      <c r="AC723" s="87">
        <v>175000</v>
      </c>
      <c r="AD723" s="87">
        <f t="shared" si="161"/>
        <v>208250</v>
      </c>
      <c r="AE723" s="89">
        <v>192500</v>
      </c>
      <c r="AF723" s="90">
        <f t="shared" si="162"/>
        <v>229075</v>
      </c>
      <c r="AG723" s="90">
        <v>192500</v>
      </c>
      <c r="AH723" s="90">
        <f t="shared" si="163"/>
        <v>229075</v>
      </c>
      <c r="AI723" s="90">
        <v>192500</v>
      </c>
      <c r="AJ723" s="90">
        <f t="shared" si="164"/>
        <v>229075</v>
      </c>
      <c r="AK723" s="90">
        <v>192500</v>
      </c>
      <c r="AL723" s="90">
        <f t="shared" si="165"/>
        <v>229075</v>
      </c>
      <c r="AM723" s="90">
        <v>192500</v>
      </c>
      <c r="AN723" s="90">
        <f t="shared" si="166"/>
        <v>229075</v>
      </c>
      <c r="AO723" s="90">
        <v>192500</v>
      </c>
      <c r="AP723" s="91">
        <f t="shared" si="167"/>
        <v>229075</v>
      </c>
      <c r="AQ723" s="92">
        <f t="shared" si="121"/>
        <v>126233.35371492668</v>
      </c>
      <c r="AR723" s="93">
        <f t="shared" si="122"/>
        <v>150217.69092076275</v>
      </c>
      <c r="AS723" s="94">
        <f t="shared" si="123"/>
        <v>126233.35371492668</v>
      </c>
      <c r="AT723" s="94">
        <f t="shared" si="124"/>
        <v>150217.69092076275</v>
      </c>
      <c r="AU723" s="94">
        <f t="shared" si="125"/>
        <v>122500.30463999999</v>
      </c>
      <c r="AV723" s="94">
        <f t="shared" si="126"/>
        <v>145775.36252159998</v>
      </c>
      <c r="AW723" s="94">
        <f t="shared" si="127"/>
        <v>122504.87786666666</v>
      </c>
      <c r="AX723" s="94">
        <f t="shared" si="128"/>
        <v>145780.80466133333</v>
      </c>
      <c r="AY723" s="94">
        <f t="shared" si="129"/>
        <v>122503.62666666666</v>
      </c>
      <c r="AZ723" s="94">
        <f t="shared" si="130"/>
        <v>145779.31573333332</v>
      </c>
      <c r="BA723" s="94">
        <f t="shared" si="131"/>
        <v>183750</v>
      </c>
      <c r="BB723" s="95">
        <f t="shared" si="132"/>
        <v>218662.5</v>
      </c>
      <c r="BC723" s="23"/>
      <c r="BD723" s="96">
        <f t="shared" si="133"/>
        <v>29942</v>
      </c>
      <c r="BE723" s="96">
        <f t="shared" si="134"/>
        <v>29942</v>
      </c>
      <c r="BF723" s="96">
        <f t="shared" si="135"/>
        <v>3</v>
      </c>
      <c r="BG723" s="96">
        <f t="shared" si="136"/>
        <v>44</v>
      </c>
      <c r="BH723" s="96">
        <f t="shared" si="137"/>
        <v>33</v>
      </c>
      <c r="BI723" s="96">
        <f t="shared" si="138"/>
        <v>183333</v>
      </c>
      <c r="BJ723" s="97">
        <f t="shared" si="139"/>
        <v>126233</v>
      </c>
      <c r="BK723" s="96">
        <f t="shared" si="140"/>
        <v>126233</v>
      </c>
      <c r="BL723" s="96">
        <f t="shared" si="141"/>
        <v>122500</v>
      </c>
      <c r="BM723" s="96">
        <f t="shared" si="142"/>
        <v>122505</v>
      </c>
      <c r="BN723" s="96">
        <f t="shared" si="143"/>
        <v>122504</v>
      </c>
      <c r="BO723" s="96">
        <f t="shared" si="144"/>
        <v>183750</v>
      </c>
      <c r="BP723" s="97">
        <f t="shared" si="145"/>
        <v>183750</v>
      </c>
      <c r="BQ723" s="96">
        <f t="shared" si="146"/>
        <v>183750</v>
      </c>
      <c r="BR723" s="96">
        <f t="shared" si="147"/>
        <v>183750</v>
      </c>
      <c r="BS723" s="96">
        <f t="shared" si="148"/>
        <v>183750</v>
      </c>
      <c r="BT723" s="96">
        <f t="shared" si="149"/>
        <v>183750</v>
      </c>
      <c r="BU723" s="98">
        <f t="shared" si="150"/>
        <v>183750</v>
      </c>
      <c r="BV723" s="77">
        <f t="shared" si="151"/>
        <v>1102500</v>
      </c>
      <c r="BW723" s="9"/>
      <c r="BX723" s="9"/>
      <c r="BY723" s="9"/>
      <c r="BZ723" s="9"/>
      <c r="CA723" s="9"/>
      <c r="CB723" s="9"/>
      <c r="CC723" s="9"/>
      <c r="CD723" s="9"/>
      <c r="CE723" s="9"/>
      <c r="CF723" s="9"/>
      <c r="CG723" s="9"/>
      <c r="CH723" s="9"/>
      <c r="CI723" s="9"/>
      <c r="CJ723" s="9"/>
      <c r="CK723" s="9"/>
      <c r="CL723" s="9"/>
      <c r="CM723" s="9"/>
      <c r="CN723" s="9"/>
      <c r="CO723" s="9"/>
      <c r="CP723" s="9"/>
    </row>
    <row r="724" spans="1:94" ht="20.25" hidden="1" customHeight="1" x14ac:dyDescent="0.35">
      <c r="A724" s="99">
        <v>702</v>
      </c>
      <c r="B724" s="99" t="s">
        <v>21</v>
      </c>
      <c r="C724" s="80" t="s">
        <v>469</v>
      </c>
      <c r="D724" s="80" t="str">
        <f t="shared" si="119"/>
        <v>REPUESTOS|LIMPIA CARBURADOR</v>
      </c>
      <c r="E724" s="81" t="s">
        <v>84</v>
      </c>
      <c r="F724" s="82">
        <v>1</v>
      </c>
      <c r="G724" s="83">
        <v>22646.203425355998</v>
      </c>
      <c r="H724" s="84">
        <f t="shared" si="152"/>
        <v>26948.982076173637</v>
      </c>
      <c r="I724" s="84">
        <v>22646.203425355998</v>
      </c>
      <c r="J724" s="84">
        <f t="shared" si="153"/>
        <v>26948.982076173637</v>
      </c>
      <c r="K724" s="84">
        <v>0.91392000000000007</v>
      </c>
      <c r="L724" s="84">
        <f t="shared" si="154"/>
        <v>1.0875648</v>
      </c>
      <c r="M724" s="84">
        <v>18.289280000000002</v>
      </c>
      <c r="N724" s="84">
        <f t="shared" si="155"/>
        <v>21.764243199999999</v>
      </c>
      <c r="O724" s="84">
        <v>14.144000000000002</v>
      </c>
      <c r="P724" s="84">
        <f t="shared" si="156"/>
        <v>16.83136</v>
      </c>
      <c r="Q724" s="84"/>
      <c r="R724" s="84">
        <f t="shared" si="120"/>
        <v>0</v>
      </c>
      <c r="S724" s="86">
        <v>65000</v>
      </c>
      <c r="T724" s="87">
        <f t="shared" si="157"/>
        <v>77350</v>
      </c>
      <c r="U724" s="87">
        <v>65000</v>
      </c>
      <c r="V724" s="87">
        <f t="shared" si="158"/>
        <v>77350</v>
      </c>
      <c r="W724" s="87">
        <v>25000</v>
      </c>
      <c r="X724" s="87">
        <f t="shared" si="159"/>
        <v>29750</v>
      </c>
      <c r="Y724" s="87">
        <v>25000</v>
      </c>
      <c r="Z724" s="87">
        <f t="shared" si="168"/>
        <v>29750</v>
      </c>
      <c r="AA724" s="87">
        <v>25000</v>
      </c>
      <c r="AB724" s="87">
        <f t="shared" si="160"/>
        <v>29750</v>
      </c>
      <c r="AC724" s="87">
        <v>25000</v>
      </c>
      <c r="AD724" s="87">
        <f t="shared" si="161"/>
        <v>29750</v>
      </c>
      <c r="AE724" s="89">
        <v>71500</v>
      </c>
      <c r="AF724" s="90">
        <f t="shared" si="162"/>
        <v>85085</v>
      </c>
      <c r="AG724" s="90">
        <v>71500</v>
      </c>
      <c r="AH724" s="90">
        <f t="shared" si="163"/>
        <v>85085</v>
      </c>
      <c r="AI724" s="90">
        <v>27500</v>
      </c>
      <c r="AJ724" s="90">
        <f t="shared" si="164"/>
        <v>32725</v>
      </c>
      <c r="AK724" s="90">
        <v>27500</v>
      </c>
      <c r="AL724" s="90">
        <f t="shared" si="165"/>
        <v>32725</v>
      </c>
      <c r="AM724" s="90">
        <v>27500</v>
      </c>
      <c r="AN724" s="90">
        <f t="shared" si="166"/>
        <v>32725</v>
      </c>
      <c r="AO724" s="90">
        <v>27500</v>
      </c>
      <c r="AP724" s="91">
        <f t="shared" si="167"/>
        <v>32725</v>
      </c>
      <c r="AQ724" s="92">
        <f t="shared" si="121"/>
        <v>53048.734475118668</v>
      </c>
      <c r="AR724" s="93">
        <f t="shared" si="122"/>
        <v>63127.994025391214</v>
      </c>
      <c r="AS724" s="94">
        <f t="shared" si="123"/>
        <v>53048.734475118668</v>
      </c>
      <c r="AT724" s="94">
        <f t="shared" si="124"/>
        <v>63127.994025391214</v>
      </c>
      <c r="AU724" s="94">
        <f t="shared" si="125"/>
        <v>17500.304639999998</v>
      </c>
      <c r="AV724" s="94">
        <f t="shared" si="126"/>
        <v>20825.362521599996</v>
      </c>
      <c r="AW724" s="94">
        <f t="shared" si="127"/>
        <v>17506.096426666667</v>
      </c>
      <c r="AX724" s="94">
        <f t="shared" si="128"/>
        <v>20832.254747733332</v>
      </c>
      <c r="AY724" s="94">
        <f t="shared" si="129"/>
        <v>17504.714666666667</v>
      </c>
      <c r="AZ724" s="94">
        <f t="shared" si="130"/>
        <v>20830.610453333331</v>
      </c>
      <c r="BA724" s="94">
        <f t="shared" si="131"/>
        <v>26250</v>
      </c>
      <c r="BB724" s="95">
        <f t="shared" si="132"/>
        <v>31237.5</v>
      </c>
      <c r="BC724" s="23"/>
      <c r="BD724" s="96">
        <f t="shared" si="133"/>
        <v>40801</v>
      </c>
      <c r="BE724" s="96">
        <f t="shared" si="134"/>
        <v>40801</v>
      </c>
      <c r="BF724" s="96">
        <f t="shared" si="135"/>
        <v>3</v>
      </c>
      <c r="BG724" s="96">
        <f t="shared" si="136"/>
        <v>55</v>
      </c>
      <c r="BH724" s="96">
        <f t="shared" si="137"/>
        <v>42</v>
      </c>
      <c r="BI724" s="96">
        <f t="shared" si="138"/>
        <v>26190</v>
      </c>
      <c r="BJ724" s="97">
        <f t="shared" si="139"/>
        <v>53049</v>
      </c>
      <c r="BK724" s="96">
        <f t="shared" si="140"/>
        <v>53049</v>
      </c>
      <c r="BL724" s="96">
        <f t="shared" si="141"/>
        <v>17500</v>
      </c>
      <c r="BM724" s="96">
        <f t="shared" si="142"/>
        <v>17506</v>
      </c>
      <c r="BN724" s="96">
        <f t="shared" si="143"/>
        <v>17505</v>
      </c>
      <c r="BO724" s="96">
        <f t="shared" si="144"/>
        <v>26250</v>
      </c>
      <c r="BP724" s="97">
        <f t="shared" si="145"/>
        <v>68250</v>
      </c>
      <c r="BQ724" s="96">
        <f t="shared" si="146"/>
        <v>68250</v>
      </c>
      <c r="BR724" s="96">
        <f t="shared" si="147"/>
        <v>26250</v>
      </c>
      <c r="BS724" s="96">
        <f t="shared" si="148"/>
        <v>26250</v>
      </c>
      <c r="BT724" s="96">
        <f t="shared" si="149"/>
        <v>26250</v>
      </c>
      <c r="BU724" s="98">
        <f t="shared" si="150"/>
        <v>26250</v>
      </c>
      <c r="BV724" s="77">
        <f t="shared" si="151"/>
        <v>241500</v>
      </c>
      <c r="BW724" s="9"/>
      <c r="BX724" s="9"/>
      <c r="BY724" s="9"/>
      <c r="BZ724" s="9"/>
      <c r="CA724" s="9"/>
      <c r="CB724" s="9"/>
      <c r="CC724" s="9"/>
      <c r="CD724" s="9"/>
      <c r="CE724" s="9"/>
      <c r="CF724" s="9"/>
      <c r="CG724" s="9"/>
      <c r="CH724" s="9"/>
      <c r="CI724" s="9"/>
      <c r="CJ724" s="9"/>
      <c r="CK724" s="9"/>
      <c r="CL724" s="9"/>
      <c r="CM724" s="9"/>
      <c r="CN724" s="9"/>
      <c r="CO724" s="9"/>
      <c r="CP724" s="9"/>
    </row>
    <row r="725" spans="1:94" ht="20.25" hidden="1" customHeight="1" x14ac:dyDescent="0.35">
      <c r="A725" s="79">
        <v>703</v>
      </c>
      <c r="B725" s="79" t="s">
        <v>35</v>
      </c>
      <c r="C725" s="80" t="s">
        <v>470</v>
      </c>
      <c r="D725" s="80" t="str">
        <f t="shared" si="119"/>
        <v>MANO DE OBRA|LIMPIADOR DE INYECTORES</v>
      </c>
      <c r="E725" s="81" t="s">
        <v>10</v>
      </c>
      <c r="F725" s="82">
        <v>1</v>
      </c>
      <c r="G725" s="83">
        <v>11200.061144779998</v>
      </c>
      <c r="H725" s="84">
        <f t="shared" si="152"/>
        <v>13328.072762288197</v>
      </c>
      <c r="I725" s="84">
        <v>11200.061144779998</v>
      </c>
      <c r="J725" s="84">
        <f t="shared" si="153"/>
        <v>13328.072762288197</v>
      </c>
      <c r="K725" s="84">
        <v>0.91392000000000007</v>
      </c>
      <c r="L725" s="84">
        <f t="shared" si="154"/>
        <v>1.0875648</v>
      </c>
      <c r="M725" s="84">
        <v>14.633599999999999</v>
      </c>
      <c r="N725" s="84">
        <f t="shared" si="155"/>
        <v>17.413983999999999</v>
      </c>
      <c r="O725" s="84">
        <v>10.88</v>
      </c>
      <c r="P725" s="84">
        <f t="shared" si="156"/>
        <v>12.9472</v>
      </c>
      <c r="Q725" s="84"/>
      <c r="R725" s="84">
        <f t="shared" si="120"/>
        <v>0</v>
      </c>
      <c r="S725" s="86">
        <v>132000</v>
      </c>
      <c r="T725" s="87">
        <f t="shared" si="157"/>
        <v>157080</v>
      </c>
      <c r="U725" s="87">
        <v>132000</v>
      </c>
      <c r="V725" s="87">
        <f t="shared" si="158"/>
        <v>157080</v>
      </c>
      <c r="W725" s="88">
        <v>88000</v>
      </c>
      <c r="X725" s="87">
        <f t="shared" si="159"/>
        <v>104720</v>
      </c>
      <c r="Y725" s="88">
        <v>132000</v>
      </c>
      <c r="Z725" s="87">
        <f t="shared" si="168"/>
        <v>157080</v>
      </c>
      <c r="AA725" s="87">
        <v>132000</v>
      </c>
      <c r="AB725" s="87">
        <f t="shared" si="160"/>
        <v>157080</v>
      </c>
      <c r="AC725" s="87">
        <v>132000</v>
      </c>
      <c r="AD725" s="87">
        <f t="shared" si="161"/>
        <v>157080</v>
      </c>
      <c r="AE725" s="89">
        <v>145200</v>
      </c>
      <c r="AF725" s="90">
        <f t="shared" si="162"/>
        <v>172788</v>
      </c>
      <c r="AG725" s="90">
        <v>145200</v>
      </c>
      <c r="AH725" s="90">
        <f t="shared" si="163"/>
        <v>172788</v>
      </c>
      <c r="AI725" s="90">
        <v>96800</v>
      </c>
      <c r="AJ725" s="90">
        <f t="shared" si="164"/>
        <v>115192</v>
      </c>
      <c r="AK725" s="90">
        <v>145200</v>
      </c>
      <c r="AL725" s="90">
        <f t="shared" si="165"/>
        <v>172788</v>
      </c>
      <c r="AM725" s="90">
        <v>145200</v>
      </c>
      <c r="AN725" s="90">
        <f t="shared" si="166"/>
        <v>172788</v>
      </c>
      <c r="AO725" s="90">
        <v>145200</v>
      </c>
      <c r="AP725" s="91">
        <f t="shared" si="167"/>
        <v>172788</v>
      </c>
      <c r="AQ725" s="92">
        <f t="shared" si="121"/>
        <v>96133.353714926678</v>
      </c>
      <c r="AR725" s="93">
        <f t="shared" si="122"/>
        <v>114398.69092076275</v>
      </c>
      <c r="AS725" s="94">
        <f t="shared" si="123"/>
        <v>96133.353714926678</v>
      </c>
      <c r="AT725" s="94">
        <f t="shared" si="124"/>
        <v>114398.69092076275</v>
      </c>
      <c r="AU725" s="94">
        <f t="shared" si="125"/>
        <v>61600.304640000009</v>
      </c>
      <c r="AV725" s="94">
        <f t="shared" si="126"/>
        <v>73304.362521600007</v>
      </c>
      <c r="AW725" s="94">
        <f t="shared" si="127"/>
        <v>92404.877866666662</v>
      </c>
      <c r="AX725" s="94">
        <f t="shared" si="128"/>
        <v>109961.80466133333</v>
      </c>
      <c r="AY725" s="94">
        <f t="shared" si="129"/>
        <v>92403.626666666663</v>
      </c>
      <c r="AZ725" s="94">
        <f t="shared" si="130"/>
        <v>109960.31573333332</v>
      </c>
      <c r="BA725" s="94">
        <f t="shared" si="131"/>
        <v>138600</v>
      </c>
      <c r="BB725" s="95">
        <f t="shared" si="132"/>
        <v>164934</v>
      </c>
      <c r="BC725" s="23"/>
      <c r="BD725" s="96">
        <f t="shared" si="133"/>
        <v>28916</v>
      </c>
      <c r="BE725" s="96">
        <f t="shared" si="134"/>
        <v>28916</v>
      </c>
      <c r="BF725" s="96">
        <f t="shared" si="135"/>
        <v>3</v>
      </c>
      <c r="BG725" s="96">
        <f t="shared" si="136"/>
        <v>44</v>
      </c>
      <c r="BH725" s="96">
        <f t="shared" si="137"/>
        <v>33</v>
      </c>
      <c r="BI725" s="96">
        <f t="shared" si="138"/>
        <v>138286</v>
      </c>
      <c r="BJ725" s="97">
        <f t="shared" si="139"/>
        <v>96133</v>
      </c>
      <c r="BK725" s="96">
        <f t="shared" si="140"/>
        <v>96133</v>
      </c>
      <c r="BL725" s="96">
        <f t="shared" si="141"/>
        <v>61600</v>
      </c>
      <c r="BM725" s="96">
        <f t="shared" si="142"/>
        <v>92405</v>
      </c>
      <c r="BN725" s="96">
        <f t="shared" si="143"/>
        <v>92404</v>
      </c>
      <c r="BO725" s="96">
        <f t="shared" si="144"/>
        <v>138600</v>
      </c>
      <c r="BP725" s="97">
        <f t="shared" si="145"/>
        <v>138600</v>
      </c>
      <c r="BQ725" s="96">
        <f t="shared" si="146"/>
        <v>138600</v>
      </c>
      <c r="BR725" s="96">
        <f t="shared" si="147"/>
        <v>92400</v>
      </c>
      <c r="BS725" s="96">
        <f t="shared" si="148"/>
        <v>138600</v>
      </c>
      <c r="BT725" s="96">
        <f t="shared" si="149"/>
        <v>138600</v>
      </c>
      <c r="BU725" s="98">
        <f t="shared" si="150"/>
        <v>138600</v>
      </c>
      <c r="BV725" s="77">
        <f t="shared" si="151"/>
        <v>785400</v>
      </c>
      <c r="BW725" s="9"/>
      <c r="BX725" s="9"/>
      <c r="BY725" s="9"/>
      <c r="BZ725" s="9"/>
      <c r="CA725" s="9"/>
      <c r="CB725" s="9"/>
      <c r="CC725" s="9"/>
      <c r="CD725" s="9"/>
      <c r="CE725" s="9"/>
      <c r="CF725" s="9"/>
      <c r="CG725" s="9"/>
      <c r="CH725" s="9"/>
      <c r="CI725" s="9"/>
      <c r="CJ725" s="9"/>
      <c r="CK725" s="9"/>
      <c r="CL725" s="9"/>
      <c r="CM725" s="9"/>
      <c r="CN725" s="9"/>
      <c r="CO725" s="9"/>
      <c r="CP725" s="9"/>
    </row>
    <row r="726" spans="1:94" ht="20.25" hidden="1" customHeight="1" x14ac:dyDescent="0.35">
      <c r="A726" s="99">
        <v>704</v>
      </c>
      <c r="B726" s="99" t="s">
        <v>21</v>
      </c>
      <c r="C726" s="80" t="s">
        <v>470</v>
      </c>
      <c r="D726" s="80" t="str">
        <f t="shared" si="119"/>
        <v>REPUESTOS|LIMPIADOR DE INYECTORES</v>
      </c>
      <c r="E726" s="81" t="s">
        <v>84</v>
      </c>
      <c r="F726" s="82">
        <v>1</v>
      </c>
      <c r="G726" s="83">
        <v>31507.767032491996</v>
      </c>
      <c r="H726" s="84">
        <f t="shared" si="152"/>
        <v>37494.242768665477</v>
      </c>
      <c r="I726" s="84">
        <v>31507.767032491996</v>
      </c>
      <c r="J726" s="84">
        <f t="shared" si="153"/>
        <v>37494.242768665477</v>
      </c>
      <c r="K726" s="84">
        <v>0.91392000000000007</v>
      </c>
      <c r="L726" s="84">
        <f t="shared" si="154"/>
        <v>1.0875648</v>
      </c>
      <c r="M726" s="84">
        <v>19.203199999999999</v>
      </c>
      <c r="N726" s="84">
        <f t="shared" si="155"/>
        <v>22.851807999999998</v>
      </c>
      <c r="O726" s="84">
        <v>14.144000000000002</v>
      </c>
      <c r="P726" s="84">
        <f t="shared" si="156"/>
        <v>16.83136</v>
      </c>
      <c r="Q726" s="84"/>
      <c r="R726" s="84">
        <f t="shared" si="120"/>
        <v>0</v>
      </c>
      <c r="S726" s="86">
        <v>65000</v>
      </c>
      <c r="T726" s="87">
        <f t="shared" si="157"/>
        <v>77350</v>
      </c>
      <c r="U726" s="87">
        <v>65000</v>
      </c>
      <c r="V726" s="87">
        <f t="shared" si="158"/>
        <v>77350</v>
      </c>
      <c r="W726" s="88">
        <v>88000</v>
      </c>
      <c r="X726" s="87">
        <f t="shared" si="159"/>
        <v>104720</v>
      </c>
      <c r="Y726" s="88">
        <v>88000</v>
      </c>
      <c r="Z726" s="87">
        <f t="shared" si="168"/>
        <v>104720</v>
      </c>
      <c r="AA726" s="87">
        <v>88000</v>
      </c>
      <c r="AB726" s="87">
        <f t="shared" si="160"/>
        <v>104720</v>
      </c>
      <c r="AC726" s="87">
        <v>88000</v>
      </c>
      <c r="AD726" s="87">
        <f t="shared" si="161"/>
        <v>104720</v>
      </c>
      <c r="AE726" s="89">
        <v>71500</v>
      </c>
      <c r="AF726" s="90">
        <f t="shared" si="162"/>
        <v>85085</v>
      </c>
      <c r="AG726" s="90">
        <v>71500</v>
      </c>
      <c r="AH726" s="90">
        <f t="shared" si="163"/>
        <v>85085</v>
      </c>
      <c r="AI726" s="90">
        <v>96800</v>
      </c>
      <c r="AJ726" s="90">
        <f t="shared" si="164"/>
        <v>115192</v>
      </c>
      <c r="AK726" s="90">
        <v>96800</v>
      </c>
      <c r="AL726" s="90">
        <f t="shared" si="165"/>
        <v>115192</v>
      </c>
      <c r="AM726" s="90">
        <v>96800</v>
      </c>
      <c r="AN726" s="90">
        <f t="shared" si="166"/>
        <v>115192</v>
      </c>
      <c r="AO726" s="90">
        <v>96800</v>
      </c>
      <c r="AP726" s="91">
        <f t="shared" si="167"/>
        <v>115192</v>
      </c>
      <c r="AQ726" s="92">
        <f t="shared" si="121"/>
        <v>56002.58901083067</v>
      </c>
      <c r="AR726" s="93">
        <f t="shared" si="122"/>
        <v>66643.08092288849</v>
      </c>
      <c r="AS726" s="94">
        <f t="shared" si="123"/>
        <v>56002.58901083067</v>
      </c>
      <c r="AT726" s="94">
        <f t="shared" si="124"/>
        <v>66643.08092288849</v>
      </c>
      <c r="AU726" s="94">
        <f t="shared" si="125"/>
        <v>61600.304640000009</v>
      </c>
      <c r="AV726" s="94">
        <f t="shared" si="126"/>
        <v>73304.362521600007</v>
      </c>
      <c r="AW726" s="94">
        <f t="shared" si="127"/>
        <v>61606.401066666665</v>
      </c>
      <c r="AX726" s="94">
        <f t="shared" si="128"/>
        <v>73311.617269333336</v>
      </c>
      <c r="AY726" s="94">
        <f t="shared" si="129"/>
        <v>61604.714666666667</v>
      </c>
      <c r="AZ726" s="94">
        <f t="shared" si="130"/>
        <v>73309.610453333327</v>
      </c>
      <c r="BA726" s="94">
        <f t="shared" si="131"/>
        <v>92400</v>
      </c>
      <c r="BB726" s="95">
        <f t="shared" si="132"/>
        <v>109956</v>
      </c>
      <c r="BC726" s="23"/>
      <c r="BD726" s="96">
        <f t="shared" si="133"/>
        <v>49093</v>
      </c>
      <c r="BE726" s="96">
        <f t="shared" si="134"/>
        <v>49093</v>
      </c>
      <c r="BF726" s="96">
        <f t="shared" si="135"/>
        <v>3</v>
      </c>
      <c r="BG726" s="96">
        <f t="shared" si="136"/>
        <v>58</v>
      </c>
      <c r="BH726" s="96">
        <f t="shared" si="137"/>
        <v>42</v>
      </c>
      <c r="BI726" s="96">
        <f t="shared" si="138"/>
        <v>92190</v>
      </c>
      <c r="BJ726" s="97">
        <f t="shared" si="139"/>
        <v>56003</v>
      </c>
      <c r="BK726" s="96">
        <f t="shared" si="140"/>
        <v>56003</v>
      </c>
      <c r="BL726" s="96">
        <f t="shared" si="141"/>
        <v>61600</v>
      </c>
      <c r="BM726" s="96">
        <f t="shared" si="142"/>
        <v>61606</v>
      </c>
      <c r="BN726" s="96">
        <f t="shared" si="143"/>
        <v>61605</v>
      </c>
      <c r="BO726" s="96">
        <f t="shared" si="144"/>
        <v>92400</v>
      </c>
      <c r="BP726" s="97">
        <f t="shared" si="145"/>
        <v>68250</v>
      </c>
      <c r="BQ726" s="96">
        <f t="shared" si="146"/>
        <v>68250</v>
      </c>
      <c r="BR726" s="96">
        <f t="shared" si="147"/>
        <v>92400</v>
      </c>
      <c r="BS726" s="96">
        <f t="shared" si="148"/>
        <v>92400</v>
      </c>
      <c r="BT726" s="96">
        <f t="shared" si="149"/>
        <v>92400</v>
      </c>
      <c r="BU726" s="98">
        <f t="shared" si="150"/>
        <v>92400</v>
      </c>
      <c r="BV726" s="77">
        <f t="shared" si="151"/>
        <v>506100</v>
      </c>
      <c r="BW726" s="9"/>
      <c r="BX726" s="9"/>
      <c r="BY726" s="9"/>
      <c r="BZ726" s="9"/>
      <c r="CA726" s="9"/>
      <c r="CB726" s="9"/>
      <c r="CC726" s="9"/>
      <c r="CD726" s="9"/>
      <c r="CE726" s="9"/>
      <c r="CF726" s="9"/>
      <c r="CG726" s="9"/>
      <c r="CH726" s="9"/>
      <c r="CI726" s="9"/>
      <c r="CJ726" s="9"/>
      <c r="CK726" s="9"/>
      <c r="CL726" s="9"/>
      <c r="CM726" s="9"/>
      <c r="CN726" s="9"/>
      <c r="CO726" s="9"/>
      <c r="CP726" s="9"/>
    </row>
    <row r="727" spans="1:94" ht="20.25" hidden="1" customHeight="1" x14ac:dyDescent="0.35">
      <c r="A727" s="79">
        <v>705</v>
      </c>
      <c r="B727" s="79" t="s">
        <v>35</v>
      </c>
      <c r="C727" s="80" t="s">
        <v>471</v>
      </c>
      <c r="D727" s="80" t="str">
        <f t="shared" si="119"/>
        <v>MANO DE OBRA|LIMPIADOR INYECTORES</v>
      </c>
      <c r="E727" s="81" t="s">
        <v>10</v>
      </c>
      <c r="F727" s="82">
        <v>1</v>
      </c>
      <c r="G727" s="83">
        <v>11200.061144779998</v>
      </c>
      <c r="H727" s="84">
        <f t="shared" si="152"/>
        <v>13328.072762288197</v>
      </c>
      <c r="I727" s="84">
        <v>11200.061144779998</v>
      </c>
      <c r="J727" s="84">
        <f t="shared" si="153"/>
        <v>13328.072762288197</v>
      </c>
      <c r="K727" s="84">
        <v>0.91392000000000007</v>
      </c>
      <c r="L727" s="84">
        <f t="shared" si="154"/>
        <v>1.0875648</v>
      </c>
      <c r="M727" s="84">
        <v>14.633599999999999</v>
      </c>
      <c r="N727" s="84">
        <f t="shared" si="155"/>
        <v>17.413983999999999</v>
      </c>
      <c r="O727" s="84">
        <v>10.88</v>
      </c>
      <c r="P727" s="84">
        <f t="shared" si="156"/>
        <v>12.9472</v>
      </c>
      <c r="Q727" s="84"/>
      <c r="R727" s="84">
        <f t="shared" si="120"/>
        <v>0</v>
      </c>
      <c r="S727" s="86">
        <v>132000</v>
      </c>
      <c r="T727" s="87">
        <f t="shared" si="157"/>
        <v>157080</v>
      </c>
      <c r="U727" s="87">
        <v>132000</v>
      </c>
      <c r="V727" s="87">
        <f t="shared" si="158"/>
        <v>157080</v>
      </c>
      <c r="W727" s="88">
        <v>30000</v>
      </c>
      <c r="X727" s="87">
        <f t="shared" si="159"/>
        <v>35700</v>
      </c>
      <c r="Y727" s="88">
        <v>132000</v>
      </c>
      <c r="Z727" s="87">
        <f t="shared" si="168"/>
        <v>157080</v>
      </c>
      <c r="AA727" s="87">
        <v>132000</v>
      </c>
      <c r="AB727" s="87">
        <f t="shared" si="160"/>
        <v>157080</v>
      </c>
      <c r="AC727" s="87">
        <v>132000</v>
      </c>
      <c r="AD727" s="87">
        <f t="shared" si="161"/>
        <v>157080</v>
      </c>
      <c r="AE727" s="89">
        <v>145200</v>
      </c>
      <c r="AF727" s="90">
        <f t="shared" si="162"/>
        <v>172788</v>
      </c>
      <c r="AG727" s="90">
        <v>145200</v>
      </c>
      <c r="AH727" s="90">
        <f t="shared" si="163"/>
        <v>172788</v>
      </c>
      <c r="AI727" s="90">
        <v>33000</v>
      </c>
      <c r="AJ727" s="90">
        <f t="shared" si="164"/>
        <v>39270</v>
      </c>
      <c r="AK727" s="90">
        <v>145200</v>
      </c>
      <c r="AL727" s="90">
        <f t="shared" si="165"/>
        <v>172788</v>
      </c>
      <c r="AM727" s="90">
        <v>145200</v>
      </c>
      <c r="AN727" s="90">
        <f t="shared" si="166"/>
        <v>172788</v>
      </c>
      <c r="AO727" s="90">
        <v>145200</v>
      </c>
      <c r="AP727" s="91">
        <f t="shared" si="167"/>
        <v>172788</v>
      </c>
      <c r="AQ727" s="92">
        <f t="shared" si="121"/>
        <v>96133.353714926678</v>
      </c>
      <c r="AR727" s="93">
        <f t="shared" si="122"/>
        <v>114398.69092076275</v>
      </c>
      <c r="AS727" s="94">
        <f t="shared" si="123"/>
        <v>96133.353714926678</v>
      </c>
      <c r="AT727" s="94">
        <f t="shared" si="124"/>
        <v>114398.69092076275</v>
      </c>
      <c r="AU727" s="94">
        <f t="shared" si="125"/>
        <v>21000.304639999998</v>
      </c>
      <c r="AV727" s="94">
        <f t="shared" si="126"/>
        <v>24990.362521599996</v>
      </c>
      <c r="AW727" s="94">
        <f t="shared" si="127"/>
        <v>92404.877866666662</v>
      </c>
      <c r="AX727" s="94">
        <f t="shared" si="128"/>
        <v>109961.80466133333</v>
      </c>
      <c r="AY727" s="94">
        <f t="shared" si="129"/>
        <v>92403.626666666663</v>
      </c>
      <c r="AZ727" s="94">
        <f t="shared" si="130"/>
        <v>109960.31573333332</v>
      </c>
      <c r="BA727" s="94">
        <f t="shared" si="131"/>
        <v>138600</v>
      </c>
      <c r="BB727" s="95">
        <f t="shared" si="132"/>
        <v>164934</v>
      </c>
      <c r="BC727" s="23"/>
      <c r="BD727" s="96">
        <f t="shared" si="133"/>
        <v>28916</v>
      </c>
      <c r="BE727" s="96">
        <f t="shared" si="134"/>
        <v>28916</v>
      </c>
      <c r="BF727" s="96">
        <f t="shared" si="135"/>
        <v>3</v>
      </c>
      <c r="BG727" s="96">
        <f t="shared" si="136"/>
        <v>44</v>
      </c>
      <c r="BH727" s="96">
        <f t="shared" si="137"/>
        <v>33</v>
      </c>
      <c r="BI727" s="96">
        <f t="shared" si="138"/>
        <v>138286</v>
      </c>
      <c r="BJ727" s="97">
        <f t="shared" si="139"/>
        <v>96133</v>
      </c>
      <c r="BK727" s="96">
        <f t="shared" si="140"/>
        <v>96133</v>
      </c>
      <c r="BL727" s="96">
        <f t="shared" si="141"/>
        <v>21000</v>
      </c>
      <c r="BM727" s="96">
        <f t="shared" si="142"/>
        <v>92405</v>
      </c>
      <c r="BN727" s="96">
        <f t="shared" si="143"/>
        <v>92404</v>
      </c>
      <c r="BO727" s="96">
        <f t="shared" si="144"/>
        <v>138600</v>
      </c>
      <c r="BP727" s="97">
        <f t="shared" si="145"/>
        <v>138600</v>
      </c>
      <c r="BQ727" s="96">
        <f t="shared" si="146"/>
        <v>138600</v>
      </c>
      <c r="BR727" s="96">
        <f t="shared" si="147"/>
        <v>31500</v>
      </c>
      <c r="BS727" s="96">
        <f t="shared" si="148"/>
        <v>138600</v>
      </c>
      <c r="BT727" s="96">
        <f t="shared" si="149"/>
        <v>138600</v>
      </c>
      <c r="BU727" s="98">
        <f t="shared" si="150"/>
        <v>138600</v>
      </c>
      <c r="BV727" s="77">
        <f t="shared" si="151"/>
        <v>724500</v>
      </c>
      <c r="BW727" s="9"/>
      <c r="BX727" s="9"/>
      <c r="BY727" s="9"/>
      <c r="BZ727" s="9"/>
      <c r="CA727" s="9"/>
      <c r="CB727" s="9"/>
      <c r="CC727" s="9"/>
      <c r="CD727" s="9"/>
      <c r="CE727" s="9"/>
      <c r="CF727" s="9"/>
      <c r="CG727" s="9"/>
      <c r="CH727" s="9"/>
      <c r="CI727" s="9"/>
      <c r="CJ727" s="9"/>
      <c r="CK727" s="9"/>
      <c r="CL727" s="9"/>
      <c r="CM727" s="9"/>
      <c r="CN727" s="9"/>
      <c r="CO727" s="9"/>
      <c r="CP727" s="9"/>
    </row>
    <row r="728" spans="1:94" ht="20.25" hidden="1" customHeight="1" x14ac:dyDescent="0.35">
      <c r="A728" s="99">
        <v>706</v>
      </c>
      <c r="B728" s="99" t="s">
        <v>21</v>
      </c>
      <c r="C728" s="80" t="s">
        <v>471</v>
      </c>
      <c r="D728" s="80" t="str">
        <f t="shared" si="119"/>
        <v>REPUESTOS|LIMPIADOR INYECTORES</v>
      </c>
      <c r="E728" s="81" t="s">
        <v>84</v>
      </c>
      <c r="F728" s="82">
        <v>1</v>
      </c>
      <c r="G728" s="83">
        <v>31507.767032491996</v>
      </c>
      <c r="H728" s="84">
        <f t="shared" si="152"/>
        <v>37494.242768665477</v>
      </c>
      <c r="I728" s="84">
        <v>31507.767032491996</v>
      </c>
      <c r="J728" s="84">
        <f t="shared" si="153"/>
        <v>37494.242768665477</v>
      </c>
      <c r="K728" s="84">
        <v>0.91392000000000007</v>
      </c>
      <c r="L728" s="84">
        <f t="shared" si="154"/>
        <v>1.0875648</v>
      </c>
      <c r="M728" s="84">
        <v>18.289280000000002</v>
      </c>
      <c r="N728" s="84">
        <f t="shared" si="155"/>
        <v>21.764243199999999</v>
      </c>
      <c r="O728" s="84">
        <v>14.144000000000002</v>
      </c>
      <c r="P728" s="84">
        <f t="shared" si="156"/>
        <v>16.83136</v>
      </c>
      <c r="Q728" s="84"/>
      <c r="R728" s="84">
        <f t="shared" si="120"/>
        <v>0</v>
      </c>
      <c r="S728" s="86">
        <v>152000</v>
      </c>
      <c r="T728" s="87">
        <f t="shared" si="157"/>
        <v>180880</v>
      </c>
      <c r="U728" s="87">
        <v>152000</v>
      </c>
      <c r="V728" s="87">
        <f t="shared" si="158"/>
        <v>180880</v>
      </c>
      <c r="W728" s="88">
        <v>88000</v>
      </c>
      <c r="X728" s="87">
        <f t="shared" si="159"/>
        <v>104720</v>
      </c>
      <c r="Y728" s="88">
        <v>88000</v>
      </c>
      <c r="Z728" s="87">
        <f t="shared" si="168"/>
        <v>104720</v>
      </c>
      <c r="AA728" s="87">
        <v>88000</v>
      </c>
      <c r="AB728" s="87">
        <f t="shared" si="160"/>
        <v>104720</v>
      </c>
      <c r="AC728" s="87">
        <v>88000</v>
      </c>
      <c r="AD728" s="87">
        <f t="shared" si="161"/>
        <v>104720</v>
      </c>
      <c r="AE728" s="89">
        <v>167200</v>
      </c>
      <c r="AF728" s="90">
        <f t="shared" si="162"/>
        <v>198968</v>
      </c>
      <c r="AG728" s="90">
        <v>167200</v>
      </c>
      <c r="AH728" s="90">
        <f t="shared" si="163"/>
        <v>198968</v>
      </c>
      <c r="AI728" s="90">
        <v>96800</v>
      </c>
      <c r="AJ728" s="90">
        <f t="shared" si="164"/>
        <v>115192</v>
      </c>
      <c r="AK728" s="90">
        <v>96800</v>
      </c>
      <c r="AL728" s="90">
        <f t="shared" si="165"/>
        <v>115192</v>
      </c>
      <c r="AM728" s="90">
        <v>96800</v>
      </c>
      <c r="AN728" s="90">
        <f t="shared" si="166"/>
        <v>115192</v>
      </c>
      <c r="AO728" s="90">
        <v>96800</v>
      </c>
      <c r="AP728" s="91">
        <f t="shared" si="167"/>
        <v>115192</v>
      </c>
      <c r="AQ728" s="92">
        <f t="shared" si="121"/>
        <v>116902.58901083066</v>
      </c>
      <c r="AR728" s="93">
        <f t="shared" si="122"/>
        <v>139114.08092288848</v>
      </c>
      <c r="AS728" s="94">
        <f t="shared" si="123"/>
        <v>116902.58901083066</v>
      </c>
      <c r="AT728" s="94">
        <f t="shared" si="124"/>
        <v>139114.08092288848</v>
      </c>
      <c r="AU728" s="94">
        <f t="shared" si="125"/>
        <v>61600.304640000009</v>
      </c>
      <c r="AV728" s="94">
        <f t="shared" si="126"/>
        <v>73304.362521600007</v>
      </c>
      <c r="AW728" s="94">
        <f t="shared" si="127"/>
        <v>61606.096426666663</v>
      </c>
      <c r="AX728" s="94">
        <f t="shared" si="128"/>
        <v>73311.254747733328</v>
      </c>
      <c r="AY728" s="94">
        <f t="shared" si="129"/>
        <v>61604.714666666667</v>
      </c>
      <c r="AZ728" s="94">
        <f t="shared" si="130"/>
        <v>73309.610453333327</v>
      </c>
      <c r="BA728" s="94">
        <f t="shared" si="131"/>
        <v>92400</v>
      </c>
      <c r="BB728" s="95">
        <f t="shared" si="132"/>
        <v>109956</v>
      </c>
      <c r="BC728" s="23"/>
      <c r="BD728" s="96">
        <f t="shared" si="133"/>
        <v>67723</v>
      </c>
      <c r="BE728" s="96">
        <f t="shared" si="134"/>
        <v>67723</v>
      </c>
      <c r="BF728" s="96">
        <f t="shared" si="135"/>
        <v>3</v>
      </c>
      <c r="BG728" s="96">
        <f t="shared" si="136"/>
        <v>55</v>
      </c>
      <c r="BH728" s="96">
        <f t="shared" si="137"/>
        <v>42</v>
      </c>
      <c r="BI728" s="96">
        <f t="shared" si="138"/>
        <v>92190</v>
      </c>
      <c r="BJ728" s="97">
        <f t="shared" si="139"/>
        <v>116903</v>
      </c>
      <c r="BK728" s="96">
        <f t="shared" si="140"/>
        <v>116903</v>
      </c>
      <c r="BL728" s="96">
        <f t="shared" si="141"/>
        <v>61600</v>
      </c>
      <c r="BM728" s="96">
        <f t="shared" si="142"/>
        <v>61606</v>
      </c>
      <c r="BN728" s="96">
        <f t="shared" si="143"/>
        <v>61605</v>
      </c>
      <c r="BO728" s="96">
        <f t="shared" si="144"/>
        <v>92400</v>
      </c>
      <c r="BP728" s="97">
        <f t="shared" si="145"/>
        <v>159600</v>
      </c>
      <c r="BQ728" s="96">
        <f t="shared" si="146"/>
        <v>159600</v>
      </c>
      <c r="BR728" s="96">
        <f t="shared" si="147"/>
        <v>92400</v>
      </c>
      <c r="BS728" s="96">
        <f t="shared" si="148"/>
        <v>92400</v>
      </c>
      <c r="BT728" s="96">
        <f t="shared" si="149"/>
        <v>92400</v>
      </c>
      <c r="BU728" s="98">
        <f t="shared" si="150"/>
        <v>92400</v>
      </c>
      <c r="BV728" s="77">
        <f t="shared" si="151"/>
        <v>688800</v>
      </c>
      <c r="BW728" s="9"/>
      <c r="BX728" s="9"/>
      <c r="BY728" s="9"/>
      <c r="BZ728" s="9"/>
      <c r="CA728" s="9"/>
      <c r="CB728" s="9"/>
      <c r="CC728" s="9"/>
      <c r="CD728" s="9"/>
      <c r="CE728" s="9"/>
      <c r="CF728" s="9"/>
      <c r="CG728" s="9"/>
      <c r="CH728" s="9"/>
      <c r="CI728" s="9"/>
      <c r="CJ728" s="9"/>
      <c r="CK728" s="9"/>
      <c r="CL728" s="9"/>
      <c r="CM728" s="9"/>
      <c r="CN728" s="9"/>
      <c r="CO728" s="9"/>
      <c r="CP728" s="9"/>
    </row>
    <row r="729" spans="1:94" ht="20.25" hidden="1" customHeight="1" x14ac:dyDescent="0.35">
      <c r="A729" s="79">
        <v>707</v>
      </c>
      <c r="B729" s="79" t="s">
        <v>35</v>
      </c>
      <c r="C729" s="80" t="s">
        <v>472</v>
      </c>
      <c r="D729" s="80" t="str">
        <f t="shared" si="119"/>
        <v>MANO DE OBRA|LIMPIADOR PARTES DE FRENO</v>
      </c>
      <c r="E729" s="81" t="s">
        <v>10</v>
      </c>
      <c r="F729" s="82">
        <v>1</v>
      </c>
      <c r="G729" s="83">
        <v>11200.061144779998</v>
      </c>
      <c r="H729" s="84">
        <f t="shared" si="152"/>
        <v>13328.072762288197</v>
      </c>
      <c r="I729" s="84">
        <v>11200.061144779998</v>
      </c>
      <c r="J729" s="84">
        <f t="shared" si="153"/>
        <v>13328.072762288197</v>
      </c>
      <c r="K729" s="84">
        <v>0.91392000000000007</v>
      </c>
      <c r="L729" s="84">
        <f t="shared" si="154"/>
        <v>1.0875648</v>
      </c>
      <c r="M729" s="84">
        <v>14.633599999999999</v>
      </c>
      <c r="N729" s="84">
        <f t="shared" si="155"/>
        <v>17.413983999999999</v>
      </c>
      <c r="O729" s="84">
        <v>10.88</v>
      </c>
      <c r="P729" s="84">
        <f t="shared" si="156"/>
        <v>12.9472</v>
      </c>
      <c r="Q729" s="84"/>
      <c r="R729" s="84">
        <f t="shared" si="120"/>
        <v>0</v>
      </c>
      <c r="S729" s="86">
        <v>44500</v>
      </c>
      <c r="T729" s="87">
        <f t="shared" si="157"/>
        <v>52955</v>
      </c>
      <c r="U729" s="87">
        <v>44500</v>
      </c>
      <c r="V729" s="87">
        <f t="shared" si="158"/>
        <v>52955</v>
      </c>
      <c r="W729" s="87">
        <v>44500</v>
      </c>
      <c r="X729" s="87">
        <f t="shared" si="159"/>
        <v>52955</v>
      </c>
      <c r="Y729" s="88">
        <v>44500</v>
      </c>
      <c r="Z729" s="87">
        <f t="shared" si="168"/>
        <v>52955</v>
      </c>
      <c r="AA729" s="87">
        <v>44500</v>
      </c>
      <c r="AB729" s="87">
        <f t="shared" si="160"/>
        <v>52955</v>
      </c>
      <c r="AC729" s="87">
        <v>44500</v>
      </c>
      <c r="AD729" s="87">
        <f t="shared" si="161"/>
        <v>52955</v>
      </c>
      <c r="AE729" s="89">
        <v>49000</v>
      </c>
      <c r="AF729" s="90">
        <f t="shared" si="162"/>
        <v>58310</v>
      </c>
      <c r="AG729" s="90">
        <v>49000</v>
      </c>
      <c r="AH729" s="90">
        <f t="shared" si="163"/>
        <v>58310</v>
      </c>
      <c r="AI729" s="90">
        <v>49000</v>
      </c>
      <c r="AJ729" s="90">
        <f t="shared" si="164"/>
        <v>58310</v>
      </c>
      <c r="AK729" s="90">
        <v>49000</v>
      </c>
      <c r="AL729" s="90">
        <f t="shared" si="165"/>
        <v>58310</v>
      </c>
      <c r="AM729" s="90">
        <v>49000</v>
      </c>
      <c r="AN729" s="90">
        <f t="shared" si="166"/>
        <v>58310</v>
      </c>
      <c r="AO729" s="90">
        <v>49000</v>
      </c>
      <c r="AP729" s="91">
        <f t="shared" si="167"/>
        <v>58310</v>
      </c>
      <c r="AQ729" s="92">
        <f t="shared" si="121"/>
        <v>34900.020381593327</v>
      </c>
      <c r="AR729" s="93">
        <f t="shared" si="122"/>
        <v>41531.024254096061</v>
      </c>
      <c r="AS729" s="94">
        <f t="shared" si="123"/>
        <v>34900.020381593327</v>
      </c>
      <c r="AT729" s="94">
        <f t="shared" si="124"/>
        <v>41531.024254096061</v>
      </c>
      <c r="AU729" s="94">
        <f t="shared" si="125"/>
        <v>31166.971306666663</v>
      </c>
      <c r="AV729" s="94">
        <f t="shared" si="126"/>
        <v>37088.695854933329</v>
      </c>
      <c r="AW729" s="94">
        <f t="shared" si="127"/>
        <v>31171.544533333334</v>
      </c>
      <c r="AX729" s="94">
        <f t="shared" si="128"/>
        <v>37094.137994666664</v>
      </c>
      <c r="AY729" s="94">
        <f t="shared" si="129"/>
        <v>31170.293333333335</v>
      </c>
      <c r="AZ729" s="94">
        <f t="shared" si="130"/>
        <v>37092.649066666665</v>
      </c>
      <c r="BA729" s="94">
        <f t="shared" si="131"/>
        <v>46750</v>
      </c>
      <c r="BB729" s="95">
        <f t="shared" si="132"/>
        <v>55632.5</v>
      </c>
      <c r="BC729" s="23"/>
      <c r="BD729" s="96">
        <f t="shared" si="133"/>
        <v>22699</v>
      </c>
      <c r="BE729" s="96">
        <f t="shared" si="134"/>
        <v>22699</v>
      </c>
      <c r="BF729" s="96">
        <f t="shared" si="135"/>
        <v>3</v>
      </c>
      <c r="BG729" s="96">
        <f t="shared" si="136"/>
        <v>44</v>
      </c>
      <c r="BH729" s="96">
        <f t="shared" si="137"/>
        <v>33</v>
      </c>
      <c r="BI729" s="96">
        <f t="shared" si="138"/>
        <v>46642</v>
      </c>
      <c r="BJ729" s="97">
        <f t="shared" si="139"/>
        <v>34900</v>
      </c>
      <c r="BK729" s="96">
        <f t="shared" si="140"/>
        <v>34900</v>
      </c>
      <c r="BL729" s="96">
        <f t="shared" si="141"/>
        <v>31167</v>
      </c>
      <c r="BM729" s="96">
        <f t="shared" si="142"/>
        <v>31172</v>
      </c>
      <c r="BN729" s="96">
        <f t="shared" si="143"/>
        <v>31170</v>
      </c>
      <c r="BO729" s="96">
        <f t="shared" si="144"/>
        <v>46750</v>
      </c>
      <c r="BP729" s="97">
        <f t="shared" si="145"/>
        <v>46750</v>
      </c>
      <c r="BQ729" s="96">
        <f t="shared" si="146"/>
        <v>46750</v>
      </c>
      <c r="BR729" s="96">
        <f t="shared" si="147"/>
        <v>46750</v>
      </c>
      <c r="BS729" s="96">
        <f t="shared" si="148"/>
        <v>46750</v>
      </c>
      <c r="BT729" s="96">
        <f t="shared" si="149"/>
        <v>46750</v>
      </c>
      <c r="BU729" s="98">
        <f t="shared" si="150"/>
        <v>46750</v>
      </c>
      <c r="BV729" s="77">
        <f t="shared" si="151"/>
        <v>280500</v>
      </c>
      <c r="BW729" s="9"/>
      <c r="BX729" s="9"/>
      <c r="BY729" s="9"/>
      <c r="BZ729" s="9"/>
      <c r="CA729" s="9"/>
      <c r="CB729" s="9"/>
      <c r="CC729" s="9"/>
      <c r="CD729" s="9"/>
      <c r="CE729" s="9"/>
      <c r="CF729" s="9"/>
      <c r="CG729" s="9"/>
      <c r="CH729" s="9"/>
      <c r="CI729" s="9"/>
      <c r="CJ729" s="9"/>
      <c r="CK729" s="9"/>
      <c r="CL729" s="9"/>
      <c r="CM729" s="9"/>
      <c r="CN729" s="9"/>
      <c r="CO729" s="9"/>
      <c r="CP729" s="9"/>
    </row>
    <row r="730" spans="1:94" ht="20.25" hidden="1" customHeight="1" x14ac:dyDescent="0.35">
      <c r="A730" s="99">
        <v>708</v>
      </c>
      <c r="B730" s="99" t="s">
        <v>21</v>
      </c>
      <c r="C730" s="80" t="s">
        <v>472</v>
      </c>
      <c r="D730" s="80" t="str">
        <f t="shared" si="119"/>
        <v>REPUESTOS|LIMPIADOR PARTES DE FRENO</v>
      </c>
      <c r="E730" s="81" t="s">
        <v>84</v>
      </c>
      <c r="F730" s="82">
        <v>1</v>
      </c>
      <c r="G730" s="83">
        <v>21661.592587669998</v>
      </c>
      <c r="H730" s="84">
        <f t="shared" si="152"/>
        <v>25777.295179327299</v>
      </c>
      <c r="I730" s="84">
        <v>21661.592587669998</v>
      </c>
      <c r="J730" s="84">
        <f t="shared" si="153"/>
        <v>25777.295179327299</v>
      </c>
      <c r="K730" s="84">
        <v>0.91392000000000007</v>
      </c>
      <c r="L730" s="84">
        <f t="shared" si="154"/>
        <v>1.0875648</v>
      </c>
      <c r="M730" s="84">
        <v>19.203199999999999</v>
      </c>
      <c r="N730" s="84">
        <f t="shared" si="155"/>
        <v>22.851807999999998</v>
      </c>
      <c r="O730" s="84">
        <v>14.144000000000002</v>
      </c>
      <c r="P730" s="84">
        <f t="shared" si="156"/>
        <v>16.83136</v>
      </c>
      <c r="Q730" s="84"/>
      <c r="R730" s="84">
        <f t="shared" si="120"/>
        <v>0</v>
      </c>
      <c r="S730" s="86">
        <v>65000</v>
      </c>
      <c r="T730" s="87">
        <f t="shared" si="157"/>
        <v>77350</v>
      </c>
      <c r="U730" s="87">
        <v>65000</v>
      </c>
      <c r="V730" s="87">
        <f t="shared" si="158"/>
        <v>77350</v>
      </c>
      <c r="W730" s="87">
        <v>30000</v>
      </c>
      <c r="X730" s="87">
        <f t="shared" si="159"/>
        <v>35700</v>
      </c>
      <c r="Y730" s="88">
        <v>30000</v>
      </c>
      <c r="Z730" s="87">
        <f t="shared" si="168"/>
        <v>35700</v>
      </c>
      <c r="AA730" s="87">
        <v>30000</v>
      </c>
      <c r="AB730" s="87">
        <f t="shared" si="160"/>
        <v>35700</v>
      </c>
      <c r="AC730" s="87">
        <v>30000</v>
      </c>
      <c r="AD730" s="87">
        <f t="shared" si="161"/>
        <v>35700</v>
      </c>
      <c r="AE730" s="89">
        <v>71500</v>
      </c>
      <c r="AF730" s="90">
        <f t="shared" si="162"/>
        <v>85085</v>
      </c>
      <c r="AG730" s="90">
        <v>71500</v>
      </c>
      <c r="AH730" s="90">
        <f t="shared" si="163"/>
        <v>85085</v>
      </c>
      <c r="AI730" s="90">
        <v>33000</v>
      </c>
      <c r="AJ730" s="90">
        <f t="shared" si="164"/>
        <v>39270</v>
      </c>
      <c r="AK730" s="90">
        <v>33000</v>
      </c>
      <c r="AL730" s="90">
        <f t="shared" si="165"/>
        <v>39270</v>
      </c>
      <c r="AM730" s="90">
        <v>33000</v>
      </c>
      <c r="AN730" s="90">
        <f t="shared" si="166"/>
        <v>39270</v>
      </c>
      <c r="AO730" s="90">
        <v>33000</v>
      </c>
      <c r="AP730" s="91">
        <f t="shared" si="167"/>
        <v>39270</v>
      </c>
      <c r="AQ730" s="92">
        <f t="shared" si="121"/>
        <v>52720.530862556661</v>
      </c>
      <c r="AR730" s="93">
        <f t="shared" si="122"/>
        <v>62737.431726442424</v>
      </c>
      <c r="AS730" s="94">
        <f t="shared" si="123"/>
        <v>52720.530862556661</v>
      </c>
      <c r="AT730" s="94">
        <f t="shared" si="124"/>
        <v>62737.431726442424</v>
      </c>
      <c r="AU730" s="94">
        <f t="shared" si="125"/>
        <v>21000.304639999998</v>
      </c>
      <c r="AV730" s="94">
        <f t="shared" si="126"/>
        <v>24990.362521599996</v>
      </c>
      <c r="AW730" s="94">
        <f t="shared" si="127"/>
        <v>21006.401066666669</v>
      </c>
      <c r="AX730" s="94">
        <f t="shared" si="128"/>
        <v>24997.617269333336</v>
      </c>
      <c r="AY730" s="94">
        <f t="shared" si="129"/>
        <v>21004.714666666667</v>
      </c>
      <c r="AZ730" s="94">
        <f t="shared" si="130"/>
        <v>24995.610453333331</v>
      </c>
      <c r="BA730" s="94">
        <f t="shared" si="131"/>
        <v>31500</v>
      </c>
      <c r="BB730" s="95">
        <f t="shared" si="132"/>
        <v>37485</v>
      </c>
      <c r="BC730" s="23"/>
      <c r="BD730" s="96">
        <f t="shared" si="133"/>
        <v>39717</v>
      </c>
      <c r="BE730" s="96">
        <f t="shared" si="134"/>
        <v>39717</v>
      </c>
      <c r="BF730" s="96">
        <f t="shared" si="135"/>
        <v>3</v>
      </c>
      <c r="BG730" s="96">
        <f t="shared" si="136"/>
        <v>58</v>
      </c>
      <c r="BH730" s="96">
        <f t="shared" si="137"/>
        <v>42</v>
      </c>
      <c r="BI730" s="96">
        <f t="shared" si="138"/>
        <v>31429</v>
      </c>
      <c r="BJ730" s="97">
        <f t="shared" si="139"/>
        <v>52721</v>
      </c>
      <c r="BK730" s="96">
        <f t="shared" si="140"/>
        <v>52721</v>
      </c>
      <c r="BL730" s="96">
        <f t="shared" si="141"/>
        <v>21000</v>
      </c>
      <c r="BM730" s="96">
        <f t="shared" si="142"/>
        <v>21006</v>
      </c>
      <c r="BN730" s="96">
        <f t="shared" si="143"/>
        <v>21005</v>
      </c>
      <c r="BO730" s="96">
        <f t="shared" si="144"/>
        <v>31500</v>
      </c>
      <c r="BP730" s="97">
        <f t="shared" si="145"/>
        <v>68250</v>
      </c>
      <c r="BQ730" s="96">
        <f t="shared" si="146"/>
        <v>68250</v>
      </c>
      <c r="BR730" s="96">
        <f t="shared" si="147"/>
        <v>31500</v>
      </c>
      <c r="BS730" s="96">
        <f t="shared" si="148"/>
        <v>31500</v>
      </c>
      <c r="BT730" s="96">
        <f t="shared" si="149"/>
        <v>31500</v>
      </c>
      <c r="BU730" s="98">
        <f t="shared" si="150"/>
        <v>31500</v>
      </c>
      <c r="BV730" s="77">
        <f t="shared" si="151"/>
        <v>262500</v>
      </c>
      <c r="BW730" s="9"/>
      <c r="BX730" s="9"/>
      <c r="BY730" s="9"/>
      <c r="BZ730" s="9"/>
      <c r="CA730" s="9"/>
      <c r="CB730" s="9"/>
      <c r="CC730" s="9"/>
      <c r="CD730" s="9"/>
      <c r="CE730" s="9"/>
      <c r="CF730" s="9"/>
      <c r="CG730" s="9"/>
      <c r="CH730" s="9"/>
      <c r="CI730" s="9"/>
      <c r="CJ730" s="9"/>
      <c r="CK730" s="9"/>
      <c r="CL730" s="9"/>
      <c r="CM730" s="9"/>
      <c r="CN730" s="9"/>
      <c r="CO730" s="9"/>
      <c r="CP730" s="9"/>
    </row>
    <row r="731" spans="1:94" ht="20.25" hidden="1" customHeight="1" x14ac:dyDescent="0.35">
      <c r="A731" s="79">
        <v>709</v>
      </c>
      <c r="B731" s="79" t="s">
        <v>35</v>
      </c>
      <c r="C731" s="80" t="s">
        <v>473</v>
      </c>
      <c r="D731" s="80" t="str">
        <f t="shared" si="119"/>
        <v>MANO DE OBRA|LIMPIADOR PARTES ELECTRICAS</v>
      </c>
      <c r="E731" s="81" t="s">
        <v>10</v>
      </c>
      <c r="F731" s="82">
        <v>1</v>
      </c>
      <c r="G731" s="83">
        <v>11200.061144779998</v>
      </c>
      <c r="H731" s="84">
        <f t="shared" si="152"/>
        <v>13328.072762288197</v>
      </c>
      <c r="I731" s="84">
        <v>11200.061144779998</v>
      </c>
      <c r="J731" s="84">
        <f t="shared" si="153"/>
        <v>13328.072762288197</v>
      </c>
      <c r="K731" s="84">
        <v>0.91392000000000007</v>
      </c>
      <c r="L731" s="84">
        <f t="shared" si="154"/>
        <v>1.0875648</v>
      </c>
      <c r="M731" s="84">
        <v>14.633599999999999</v>
      </c>
      <c r="N731" s="84">
        <f t="shared" si="155"/>
        <v>17.413983999999999</v>
      </c>
      <c r="O731" s="84">
        <v>10.88</v>
      </c>
      <c r="P731" s="84">
        <f t="shared" si="156"/>
        <v>12.9472</v>
      </c>
      <c r="Q731" s="84"/>
      <c r="R731" s="84">
        <f t="shared" si="120"/>
        <v>0</v>
      </c>
      <c r="S731" s="86">
        <v>132000</v>
      </c>
      <c r="T731" s="87">
        <f t="shared" si="157"/>
        <v>157080</v>
      </c>
      <c r="U731" s="87">
        <v>132000</v>
      </c>
      <c r="V731" s="87">
        <f t="shared" si="158"/>
        <v>157080</v>
      </c>
      <c r="W731" s="87">
        <v>132000</v>
      </c>
      <c r="X731" s="87">
        <f t="shared" si="159"/>
        <v>157080</v>
      </c>
      <c r="Y731" s="88">
        <v>132000</v>
      </c>
      <c r="Z731" s="87">
        <f t="shared" si="168"/>
        <v>157080</v>
      </c>
      <c r="AA731" s="87">
        <v>132000</v>
      </c>
      <c r="AB731" s="87">
        <f t="shared" si="160"/>
        <v>157080</v>
      </c>
      <c r="AC731" s="87">
        <v>132000</v>
      </c>
      <c r="AD731" s="87">
        <f t="shared" si="161"/>
        <v>157080</v>
      </c>
      <c r="AE731" s="89">
        <v>145200</v>
      </c>
      <c r="AF731" s="90">
        <f t="shared" si="162"/>
        <v>172788</v>
      </c>
      <c r="AG731" s="90">
        <v>145200</v>
      </c>
      <c r="AH731" s="90">
        <f t="shared" si="163"/>
        <v>172788</v>
      </c>
      <c r="AI731" s="90">
        <v>145200</v>
      </c>
      <c r="AJ731" s="90">
        <f t="shared" si="164"/>
        <v>172788</v>
      </c>
      <c r="AK731" s="90">
        <v>145200</v>
      </c>
      <c r="AL731" s="90">
        <f t="shared" si="165"/>
        <v>172788</v>
      </c>
      <c r="AM731" s="90">
        <v>145200</v>
      </c>
      <c r="AN731" s="90">
        <f t="shared" si="166"/>
        <v>172788</v>
      </c>
      <c r="AO731" s="90">
        <v>145200</v>
      </c>
      <c r="AP731" s="91">
        <f t="shared" si="167"/>
        <v>172788</v>
      </c>
      <c r="AQ731" s="92">
        <f t="shared" si="121"/>
        <v>96133.353714926678</v>
      </c>
      <c r="AR731" s="93">
        <f t="shared" si="122"/>
        <v>114398.69092076275</v>
      </c>
      <c r="AS731" s="94">
        <f t="shared" si="123"/>
        <v>96133.353714926678</v>
      </c>
      <c r="AT731" s="94">
        <f t="shared" si="124"/>
        <v>114398.69092076275</v>
      </c>
      <c r="AU731" s="94">
        <f t="shared" si="125"/>
        <v>92400.304639999988</v>
      </c>
      <c r="AV731" s="94">
        <f t="shared" si="126"/>
        <v>109956.36252159998</v>
      </c>
      <c r="AW731" s="94">
        <f t="shared" si="127"/>
        <v>92404.877866666662</v>
      </c>
      <c r="AX731" s="94">
        <f t="shared" si="128"/>
        <v>109961.80466133333</v>
      </c>
      <c r="AY731" s="94">
        <f t="shared" si="129"/>
        <v>92403.626666666663</v>
      </c>
      <c r="AZ731" s="94">
        <f t="shared" si="130"/>
        <v>109960.31573333332</v>
      </c>
      <c r="BA731" s="94">
        <f t="shared" si="131"/>
        <v>138600</v>
      </c>
      <c r="BB731" s="95">
        <f t="shared" si="132"/>
        <v>164934</v>
      </c>
      <c r="BC731" s="23"/>
      <c r="BD731" s="96">
        <f t="shared" si="133"/>
        <v>28916</v>
      </c>
      <c r="BE731" s="96">
        <f t="shared" si="134"/>
        <v>28916</v>
      </c>
      <c r="BF731" s="96">
        <f t="shared" si="135"/>
        <v>3</v>
      </c>
      <c r="BG731" s="96">
        <f t="shared" si="136"/>
        <v>44</v>
      </c>
      <c r="BH731" s="96">
        <f t="shared" si="137"/>
        <v>33</v>
      </c>
      <c r="BI731" s="96">
        <f t="shared" si="138"/>
        <v>138286</v>
      </c>
      <c r="BJ731" s="97">
        <f t="shared" si="139"/>
        <v>96133</v>
      </c>
      <c r="BK731" s="96">
        <f t="shared" si="140"/>
        <v>96133</v>
      </c>
      <c r="BL731" s="96">
        <f t="shared" si="141"/>
        <v>92400</v>
      </c>
      <c r="BM731" s="96">
        <f t="shared" si="142"/>
        <v>92405</v>
      </c>
      <c r="BN731" s="96">
        <f t="shared" si="143"/>
        <v>92404</v>
      </c>
      <c r="BO731" s="96">
        <f t="shared" si="144"/>
        <v>138600</v>
      </c>
      <c r="BP731" s="97">
        <f t="shared" si="145"/>
        <v>138600</v>
      </c>
      <c r="BQ731" s="96">
        <f t="shared" si="146"/>
        <v>138600</v>
      </c>
      <c r="BR731" s="96">
        <f t="shared" si="147"/>
        <v>138600</v>
      </c>
      <c r="BS731" s="96">
        <f t="shared" si="148"/>
        <v>138600</v>
      </c>
      <c r="BT731" s="96">
        <f t="shared" si="149"/>
        <v>138600</v>
      </c>
      <c r="BU731" s="98">
        <f t="shared" si="150"/>
        <v>138600</v>
      </c>
      <c r="BV731" s="77">
        <f t="shared" si="151"/>
        <v>831600</v>
      </c>
      <c r="BW731" s="9"/>
      <c r="BX731" s="9"/>
      <c r="BY731" s="9"/>
      <c r="BZ731" s="9"/>
      <c r="CA731" s="9"/>
      <c r="CB731" s="9"/>
      <c r="CC731" s="9"/>
      <c r="CD731" s="9"/>
      <c r="CE731" s="9"/>
      <c r="CF731" s="9"/>
      <c r="CG731" s="9"/>
      <c r="CH731" s="9"/>
      <c r="CI731" s="9"/>
      <c r="CJ731" s="9"/>
      <c r="CK731" s="9"/>
      <c r="CL731" s="9"/>
      <c r="CM731" s="9"/>
      <c r="CN731" s="9"/>
      <c r="CO731" s="9"/>
      <c r="CP731" s="9"/>
    </row>
    <row r="732" spans="1:94" ht="20.25" hidden="1" customHeight="1" x14ac:dyDescent="0.35">
      <c r="A732" s="99">
        <v>710</v>
      </c>
      <c r="B732" s="99" t="s">
        <v>21</v>
      </c>
      <c r="C732" s="80" t="s">
        <v>473</v>
      </c>
      <c r="D732" s="80" t="str">
        <f t="shared" si="119"/>
        <v>REPUESTOS|LIMPIADOR PARTES ELECTRICAS</v>
      </c>
      <c r="E732" s="81" t="s">
        <v>84</v>
      </c>
      <c r="F732" s="82">
        <v>1</v>
      </c>
      <c r="G732" s="83">
        <v>15753.872504918998</v>
      </c>
      <c r="H732" s="84">
        <f t="shared" si="152"/>
        <v>18747.108280853608</v>
      </c>
      <c r="I732" s="84">
        <v>15753.872504918998</v>
      </c>
      <c r="J732" s="84">
        <f t="shared" si="153"/>
        <v>18747.108280853608</v>
      </c>
      <c r="K732" s="84">
        <v>0.91392000000000007</v>
      </c>
      <c r="L732" s="84">
        <f t="shared" si="154"/>
        <v>1.0875648</v>
      </c>
      <c r="M732" s="84">
        <v>16.461440000000003</v>
      </c>
      <c r="N732" s="84">
        <f t="shared" si="155"/>
        <v>19.589113600000005</v>
      </c>
      <c r="O732" s="84">
        <v>14.144000000000002</v>
      </c>
      <c r="P732" s="84">
        <f t="shared" si="156"/>
        <v>16.83136</v>
      </c>
      <c r="Q732" s="84"/>
      <c r="R732" s="84">
        <f t="shared" si="120"/>
        <v>0</v>
      </c>
      <c r="S732" s="86">
        <v>480000</v>
      </c>
      <c r="T732" s="87">
        <f t="shared" si="157"/>
        <v>571200</v>
      </c>
      <c r="U732" s="87">
        <v>48000</v>
      </c>
      <c r="V732" s="87">
        <f t="shared" si="158"/>
        <v>57120</v>
      </c>
      <c r="W732" s="87">
        <v>450000</v>
      </c>
      <c r="X732" s="87">
        <f t="shared" si="159"/>
        <v>535500</v>
      </c>
      <c r="Y732" s="88">
        <v>45000</v>
      </c>
      <c r="Z732" s="87">
        <f t="shared" si="168"/>
        <v>53550</v>
      </c>
      <c r="AA732" s="87">
        <v>45000</v>
      </c>
      <c r="AB732" s="87">
        <f t="shared" si="160"/>
        <v>53550</v>
      </c>
      <c r="AC732" s="87">
        <v>45000</v>
      </c>
      <c r="AD732" s="87">
        <f t="shared" si="161"/>
        <v>53550</v>
      </c>
      <c r="AE732" s="89">
        <v>528000</v>
      </c>
      <c r="AF732" s="90">
        <f t="shared" si="162"/>
        <v>628320</v>
      </c>
      <c r="AG732" s="90">
        <v>52800</v>
      </c>
      <c r="AH732" s="90">
        <f t="shared" si="163"/>
        <v>62832</v>
      </c>
      <c r="AI732" s="90">
        <v>495000</v>
      </c>
      <c r="AJ732" s="90">
        <f t="shared" si="164"/>
        <v>589050</v>
      </c>
      <c r="AK732" s="90">
        <v>49500</v>
      </c>
      <c r="AL732" s="90">
        <f t="shared" si="165"/>
        <v>58905</v>
      </c>
      <c r="AM732" s="90">
        <v>49500</v>
      </c>
      <c r="AN732" s="90">
        <f t="shared" si="166"/>
        <v>58905</v>
      </c>
      <c r="AO732" s="90">
        <v>49500</v>
      </c>
      <c r="AP732" s="91">
        <f t="shared" si="167"/>
        <v>58905</v>
      </c>
      <c r="AQ732" s="92">
        <f t="shared" si="121"/>
        <v>341251.29083497304</v>
      </c>
      <c r="AR732" s="93">
        <f t="shared" si="122"/>
        <v>406089.03609361791</v>
      </c>
      <c r="AS732" s="94">
        <f t="shared" si="123"/>
        <v>38851.290834972999</v>
      </c>
      <c r="AT732" s="94">
        <f t="shared" si="124"/>
        <v>46233.036093617869</v>
      </c>
      <c r="AU732" s="94">
        <f t="shared" si="125"/>
        <v>315000.30463999999</v>
      </c>
      <c r="AV732" s="94">
        <f t="shared" si="126"/>
        <v>374850.36252159998</v>
      </c>
      <c r="AW732" s="94">
        <f t="shared" si="127"/>
        <v>31505.487146666666</v>
      </c>
      <c r="AX732" s="94">
        <f t="shared" si="128"/>
        <v>37491.529704533328</v>
      </c>
      <c r="AY732" s="94">
        <f t="shared" si="129"/>
        <v>31504.714666666667</v>
      </c>
      <c r="AZ732" s="94">
        <f t="shared" si="130"/>
        <v>37490.610453333335</v>
      </c>
      <c r="BA732" s="94">
        <f t="shared" si="131"/>
        <v>47250</v>
      </c>
      <c r="BB732" s="95">
        <f t="shared" si="132"/>
        <v>56227.5</v>
      </c>
      <c r="BC732" s="23"/>
      <c r="BD732" s="96">
        <f t="shared" si="133"/>
        <v>44475</v>
      </c>
      <c r="BE732" s="96">
        <f t="shared" si="134"/>
        <v>29056</v>
      </c>
      <c r="BF732" s="96">
        <f t="shared" si="135"/>
        <v>3</v>
      </c>
      <c r="BG732" s="96">
        <f t="shared" si="136"/>
        <v>49</v>
      </c>
      <c r="BH732" s="96">
        <f t="shared" si="137"/>
        <v>42</v>
      </c>
      <c r="BI732" s="96">
        <f t="shared" si="138"/>
        <v>47143</v>
      </c>
      <c r="BJ732" s="97">
        <f t="shared" si="139"/>
        <v>341251</v>
      </c>
      <c r="BK732" s="96">
        <f t="shared" si="140"/>
        <v>38851</v>
      </c>
      <c r="BL732" s="96">
        <f t="shared" si="141"/>
        <v>315000</v>
      </c>
      <c r="BM732" s="96">
        <f t="shared" si="142"/>
        <v>31505</v>
      </c>
      <c r="BN732" s="96">
        <f t="shared" si="143"/>
        <v>31505</v>
      </c>
      <c r="BO732" s="96">
        <f t="shared" si="144"/>
        <v>47250</v>
      </c>
      <c r="BP732" s="97">
        <f t="shared" si="145"/>
        <v>504000</v>
      </c>
      <c r="BQ732" s="96">
        <f t="shared" si="146"/>
        <v>50400</v>
      </c>
      <c r="BR732" s="96">
        <f t="shared" si="147"/>
        <v>472500</v>
      </c>
      <c r="BS732" s="96">
        <f t="shared" si="148"/>
        <v>47250</v>
      </c>
      <c r="BT732" s="96">
        <f t="shared" si="149"/>
        <v>47250</v>
      </c>
      <c r="BU732" s="98">
        <f t="shared" si="150"/>
        <v>47250</v>
      </c>
      <c r="BV732" s="77">
        <f t="shared" si="151"/>
        <v>1168650</v>
      </c>
      <c r="BW732" s="9"/>
      <c r="BX732" s="9"/>
      <c r="BY732" s="9"/>
      <c r="BZ732" s="9"/>
      <c r="CA732" s="9"/>
      <c r="CB732" s="9"/>
      <c r="CC732" s="9"/>
      <c r="CD732" s="9"/>
      <c r="CE732" s="9"/>
      <c r="CF732" s="9"/>
      <c r="CG732" s="9"/>
      <c r="CH732" s="9"/>
      <c r="CI732" s="9"/>
      <c r="CJ732" s="9"/>
      <c r="CK732" s="9"/>
      <c r="CL732" s="9"/>
      <c r="CM732" s="9"/>
      <c r="CN732" s="9"/>
      <c r="CO732" s="9"/>
      <c r="CP732" s="9"/>
    </row>
    <row r="733" spans="1:94" ht="20.25" hidden="1" customHeight="1" x14ac:dyDescent="0.35">
      <c r="A733" s="79">
        <v>711</v>
      </c>
      <c r="B733" s="79" t="s">
        <v>35</v>
      </c>
      <c r="C733" s="80" t="s">
        <v>474</v>
      </c>
      <c r="D733" s="80" t="str">
        <f t="shared" si="119"/>
        <v>MANO DE OBRA|LIMPIEZA DE INYECTORES</v>
      </c>
      <c r="E733" s="81" t="s">
        <v>10</v>
      </c>
      <c r="F733" s="82">
        <v>1</v>
      </c>
      <c r="G733" s="83">
        <v>268804.55064628</v>
      </c>
      <c r="H733" s="84">
        <f t="shared" si="152"/>
        <v>319877.41526907316</v>
      </c>
      <c r="I733" s="84">
        <v>268804.55064628</v>
      </c>
      <c r="J733" s="84">
        <f t="shared" si="153"/>
        <v>319877.41526907316</v>
      </c>
      <c r="K733" s="84">
        <v>247771.42592000001</v>
      </c>
      <c r="L733" s="84">
        <f t="shared" si="154"/>
        <v>294847.99684480001</v>
      </c>
      <c r="M733" s="84">
        <v>88941.715200000006</v>
      </c>
      <c r="N733" s="84">
        <f t="shared" si="155"/>
        <v>105840.641088</v>
      </c>
      <c r="O733" s="84">
        <v>83383.232000000004</v>
      </c>
      <c r="P733" s="84">
        <f t="shared" si="156"/>
        <v>99226.04608</v>
      </c>
      <c r="Q733" s="84"/>
      <c r="R733" s="84">
        <f t="shared" si="120"/>
        <v>0</v>
      </c>
      <c r="S733" s="86">
        <v>132000</v>
      </c>
      <c r="T733" s="87">
        <f t="shared" si="157"/>
        <v>157080</v>
      </c>
      <c r="U733" s="87">
        <v>132000</v>
      </c>
      <c r="V733" s="87">
        <f t="shared" si="158"/>
        <v>157080</v>
      </c>
      <c r="W733" s="87">
        <v>132000</v>
      </c>
      <c r="X733" s="87">
        <f t="shared" si="159"/>
        <v>157080</v>
      </c>
      <c r="Y733" s="88">
        <v>132000</v>
      </c>
      <c r="Z733" s="87">
        <f t="shared" si="168"/>
        <v>157080</v>
      </c>
      <c r="AA733" s="87">
        <v>132000</v>
      </c>
      <c r="AB733" s="87">
        <f t="shared" si="160"/>
        <v>157080</v>
      </c>
      <c r="AC733" s="87">
        <v>132000</v>
      </c>
      <c r="AD733" s="87">
        <f t="shared" si="161"/>
        <v>157080</v>
      </c>
      <c r="AE733" s="89">
        <v>145200</v>
      </c>
      <c r="AF733" s="90">
        <f t="shared" si="162"/>
        <v>172788</v>
      </c>
      <c r="AG733" s="90">
        <v>145200</v>
      </c>
      <c r="AH733" s="90">
        <f t="shared" si="163"/>
        <v>172788</v>
      </c>
      <c r="AI733" s="90">
        <v>145200</v>
      </c>
      <c r="AJ733" s="90">
        <f t="shared" si="164"/>
        <v>172788</v>
      </c>
      <c r="AK733" s="90">
        <v>145200</v>
      </c>
      <c r="AL733" s="90">
        <f t="shared" si="165"/>
        <v>172788</v>
      </c>
      <c r="AM733" s="90">
        <v>145200</v>
      </c>
      <c r="AN733" s="90">
        <f t="shared" si="166"/>
        <v>172788</v>
      </c>
      <c r="AO733" s="90">
        <v>145200</v>
      </c>
      <c r="AP733" s="91">
        <f t="shared" si="167"/>
        <v>172788</v>
      </c>
      <c r="AQ733" s="92">
        <f t="shared" si="121"/>
        <v>182001.5168820933</v>
      </c>
      <c r="AR733" s="93">
        <f t="shared" si="122"/>
        <v>216581.80508969101</v>
      </c>
      <c r="AS733" s="94">
        <f t="shared" si="123"/>
        <v>182001.5168820933</v>
      </c>
      <c r="AT733" s="94">
        <f t="shared" si="124"/>
        <v>216581.80508969101</v>
      </c>
      <c r="AU733" s="94">
        <f t="shared" si="125"/>
        <v>174990.47530666669</v>
      </c>
      <c r="AV733" s="94">
        <f t="shared" si="126"/>
        <v>208238.66561493336</v>
      </c>
      <c r="AW733" s="94">
        <f t="shared" si="127"/>
        <v>122047.23839999999</v>
      </c>
      <c r="AX733" s="94">
        <f t="shared" si="128"/>
        <v>145236.21369599999</v>
      </c>
      <c r="AY733" s="94">
        <f t="shared" si="129"/>
        <v>120194.41066666668</v>
      </c>
      <c r="AZ733" s="94">
        <f t="shared" si="130"/>
        <v>143031.34869333333</v>
      </c>
      <c r="BA733" s="94">
        <f t="shared" si="131"/>
        <v>138600</v>
      </c>
      <c r="BB733" s="95">
        <f t="shared" si="132"/>
        <v>164934</v>
      </c>
      <c r="BC733" s="23"/>
      <c r="BD733" s="96">
        <f t="shared" si="133"/>
        <v>164989</v>
      </c>
      <c r="BE733" s="96">
        <f t="shared" si="134"/>
        <v>164989</v>
      </c>
      <c r="BF733" s="96">
        <f t="shared" si="135"/>
        <v>162173</v>
      </c>
      <c r="BG733" s="96">
        <f t="shared" si="136"/>
        <v>116704</v>
      </c>
      <c r="BH733" s="96">
        <f t="shared" si="137"/>
        <v>113397</v>
      </c>
      <c r="BI733" s="96">
        <f t="shared" si="138"/>
        <v>138286</v>
      </c>
      <c r="BJ733" s="97">
        <f t="shared" si="139"/>
        <v>182002</v>
      </c>
      <c r="BK733" s="96">
        <f t="shared" si="140"/>
        <v>182002</v>
      </c>
      <c r="BL733" s="96">
        <f t="shared" si="141"/>
        <v>174990</v>
      </c>
      <c r="BM733" s="96">
        <f t="shared" si="142"/>
        <v>122047</v>
      </c>
      <c r="BN733" s="96">
        <f t="shared" si="143"/>
        <v>120194</v>
      </c>
      <c r="BO733" s="96">
        <f t="shared" si="144"/>
        <v>138600</v>
      </c>
      <c r="BP733" s="97">
        <f t="shared" si="145"/>
        <v>138600</v>
      </c>
      <c r="BQ733" s="96">
        <f t="shared" si="146"/>
        <v>138600</v>
      </c>
      <c r="BR733" s="96">
        <f t="shared" si="147"/>
        <v>138600</v>
      </c>
      <c r="BS733" s="96">
        <f t="shared" si="148"/>
        <v>122047</v>
      </c>
      <c r="BT733" s="96">
        <f t="shared" si="149"/>
        <v>120194</v>
      </c>
      <c r="BU733" s="98">
        <f t="shared" si="150"/>
        <v>138600</v>
      </c>
      <c r="BV733" s="77">
        <f t="shared" si="151"/>
        <v>796641</v>
      </c>
      <c r="BW733" s="9"/>
      <c r="BX733" s="9"/>
      <c r="BY733" s="9"/>
      <c r="BZ733" s="9"/>
      <c r="CA733" s="9"/>
      <c r="CB733" s="9"/>
      <c r="CC733" s="9"/>
      <c r="CD733" s="9"/>
      <c r="CE733" s="9"/>
      <c r="CF733" s="9"/>
      <c r="CG733" s="9"/>
      <c r="CH733" s="9"/>
      <c r="CI733" s="9"/>
      <c r="CJ733" s="9"/>
      <c r="CK733" s="9"/>
      <c r="CL733" s="9"/>
      <c r="CM733" s="9"/>
      <c r="CN733" s="9"/>
      <c r="CO733" s="9"/>
      <c r="CP733" s="9"/>
    </row>
    <row r="734" spans="1:94" ht="20.25" hidden="1" customHeight="1" x14ac:dyDescent="0.35">
      <c r="A734" s="79">
        <v>712</v>
      </c>
      <c r="B734" s="79" t="s">
        <v>35</v>
      </c>
      <c r="C734" s="80" t="s">
        <v>475</v>
      </c>
      <c r="D734" s="80" t="str">
        <f t="shared" si="119"/>
        <v>MANO DE OBRA|LINEA COMPRESOR A/A A CONDENSADOR</v>
      </c>
      <c r="E734" s="81" t="s">
        <v>10</v>
      </c>
      <c r="F734" s="82">
        <v>1</v>
      </c>
      <c r="G734" s="83">
        <v>89601.513211651007</v>
      </c>
      <c r="H734" s="84">
        <f t="shared" si="152"/>
        <v>106625.8007218647</v>
      </c>
      <c r="I734" s="84">
        <v>89601.513211651007</v>
      </c>
      <c r="J734" s="84">
        <f t="shared" si="153"/>
        <v>106625.8007218647</v>
      </c>
      <c r="K734" s="84">
        <v>0.91392000000000007</v>
      </c>
      <c r="L734" s="84">
        <f t="shared" si="154"/>
        <v>1.0875648</v>
      </c>
      <c r="M734" s="84">
        <v>14.633599999999999</v>
      </c>
      <c r="N734" s="84">
        <f t="shared" si="155"/>
        <v>17.413983999999999</v>
      </c>
      <c r="O734" s="84">
        <v>10.88</v>
      </c>
      <c r="P734" s="84">
        <f t="shared" si="156"/>
        <v>12.9472</v>
      </c>
      <c r="Q734" s="84"/>
      <c r="R734" s="84">
        <f t="shared" si="120"/>
        <v>0</v>
      </c>
      <c r="S734" s="86">
        <v>132000</v>
      </c>
      <c r="T734" s="87">
        <f t="shared" si="157"/>
        <v>157080</v>
      </c>
      <c r="U734" s="87">
        <v>132000</v>
      </c>
      <c r="V734" s="87">
        <f t="shared" si="158"/>
        <v>157080</v>
      </c>
      <c r="W734" s="87">
        <v>132000</v>
      </c>
      <c r="X734" s="87">
        <f t="shared" si="159"/>
        <v>157080</v>
      </c>
      <c r="Y734" s="88">
        <v>132000</v>
      </c>
      <c r="Z734" s="87">
        <f t="shared" si="168"/>
        <v>157080</v>
      </c>
      <c r="AA734" s="87">
        <v>132000</v>
      </c>
      <c r="AB734" s="87">
        <f t="shared" si="160"/>
        <v>157080</v>
      </c>
      <c r="AC734" s="87">
        <v>132000</v>
      </c>
      <c r="AD734" s="87">
        <f t="shared" si="161"/>
        <v>157080</v>
      </c>
      <c r="AE734" s="89">
        <v>145200</v>
      </c>
      <c r="AF734" s="90">
        <f t="shared" si="162"/>
        <v>172788</v>
      </c>
      <c r="AG734" s="90">
        <v>145200</v>
      </c>
      <c r="AH734" s="90">
        <f t="shared" si="163"/>
        <v>172788</v>
      </c>
      <c r="AI734" s="90">
        <v>145200</v>
      </c>
      <c r="AJ734" s="90">
        <f t="shared" si="164"/>
        <v>172788</v>
      </c>
      <c r="AK734" s="90">
        <v>145200</v>
      </c>
      <c r="AL734" s="90">
        <f t="shared" si="165"/>
        <v>172788</v>
      </c>
      <c r="AM734" s="90">
        <v>145200</v>
      </c>
      <c r="AN734" s="90">
        <f t="shared" si="166"/>
        <v>172788</v>
      </c>
      <c r="AO734" s="90">
        <v>145200</v>
      </c>
      <c r="AP734" s="91">
        <f t="shared" si="167"/>
        <v>172788</v>
      </c>
      <c r="AQ734" s="92">
        <f t="shared" si="121"/>
        <v>122267.17107055034</v>
      </c>
      <c r="AR734" s="93">
        <f t="shared" si="122"/>
        <v>145497.93357395488</v>
      </c>
      <c r="AS734" s="94">
        <f t="shared" si="123"/>
        <v>122267.17107055034</v>
      </c>
      <c r="AT734" s="94">
        <f t="shared" si="124"/>
        <v>145497.93357395488</v>
      </c>
      <c r="AU734" s="94">
        <f t="shared" si="125"/>
        <v>92400.304639999988</v>
      </c>
      <c r="AV734" s="94">
        <f t="shared" si="126"/>
        <v>109956.36252159998</v>
      </c>
      <c r="AW734" s="94">
        <f t="shared" si="127"/>
        <v>92404.877866666662</v>
      </c>
      <c r="AX734" s="94">
        <f t="shared" si="128"/>
        <v>109961.80466133333</v>
      </c>
      <c r="AY734" s="94">
        <f t="shared" si="129"/>
        <v>92403.626666666663</v>
      </c>
      <c r="AZ734" s="94">
        <f t="shared" si="130"/>
        <v>109960.31573333332</v>
      </c>
      <c r="BA734" s="94">
        <f t="shared" si="131"/>
        <v>138600</v>
      </c>
      <c r="BB734" s="95">
        <f t="shared" si="132"/>
        <v>164934</v>
      </c>
      <c r="BC734" s="23"/>
      <c r="BD734" s="96">
        <f t="shared" si="133"/>
        <v>117081</v>
      </c>
      <c r="BE734" s="96">
        <f t="shared" si="134"/>
        <v>117081</v>
      </c>
      <c r="BF734" s="96">
        <f t="shared" si="135"/>
        <v>3</v>
      </c>
      <c r="BG734" s="96">
        <f t="shared" si="136"/>
        <v>44</v>
      </c>
      <c r="BH734" s="96">
        <f t="shared" si="137"/>
        <v>33</v>
      </c>
      <c r="BI734" s="96">
        <f t="shared" si="138"/>
        <v>138286</v>
      </c>
      <c r="BJ734" s="97">
        <f t="shared" si="139"/>
        <v>122267</v>
      </c>
      <c r="BK734" s="96">
        <f t="shared" si="140"/>
        <v>122267</v>
      </c>
      <c r="BL734" s="96">
        <f t="shared" si="141"/>
        <v>92400</v>
      </c>
      <c r="BM734" s="96">
        <f t="shared" si="142"/>
        <v>92405</v>
      </c>
      <c r="BN734" s="96">
        <f t="shared" si="143"/>
        <v>92404</v>
      </c>
      <c r="BO734" s="96">
        <f t="shared" si="144"/>
        <v>138600</v>
      </c>
      <c r="BP734" s="97">
        <f t="shared" si="145"/>
        <v>122267</v>
      </c>
      <c r="BQ734" s="96">
        <f t="shared" si="146"/>
        <v>122267</v>
      </c>
      <c r="BR734" s="96">
        <f t="shared" si="147"/>
        <v>138600</v>
      </c>
      <c r="BS734" s="96">
        <f t="shared" si="148"/>
        <v>138600</v>
      </c>
      <c r="BT734" s="96">
        <f t="shared" si="149"/>
        <v>138600</v>
      </c>
      <c r="BU734" s="98">
        <f t="shared" si="150"/>
        <v>138600</v>
      </c>
      <c r="BV734" s="77">
        <f t="shared" si="151"/>
        <v>798934</v>
      </c>
      <c r="BW734" s="9"/>
      <c r="BX734" s="9"/>
      <c r="BY734" s="9"/>
      <c r="BZ734" s="9"/>
      <c r="CA734" s="9"/>
      <c r="CB734" s="9"/>
      <c r="CC734" s="9"/>
      <c r="CD734" s="9"/>
      <c r="CE734" s="9"/>
      <c r="CF734" s="9"/>
      <c r="CG734" s="9"/>
      <c r="CH734" s="9"/>
      <c r="CI734" s="9"/>
      <c r="CJ734" s="9"/>
      <c r="CK734" s="9"/>
      <c r="CL734" s="9"/>
      <c r="CM734" s="9"/>
      <c r="CN734" s="9"/>
      <c r="CO734" s="9"/>
      <c r="CP734" s="9"/>
    </row>
    <row r="735" spans="1:94" ht="20.25" hidden="1" customHeight="1" x14ac:dyDescent="0.35">
      <c r="A735" s="99">
        <v>713</v>
      </c>
      <c r="B735" s="99" t="s">
        <v>21</v>
      </c>
      <c r="C735" s="80" t="s">
        <v>475</v>
      </c>
      <c r="D735" s="80" t="str">
        <f t="shared" si="119"/>
        <v>REPUESTOS|LINEA COMPRESOR A/A A CONDENSADOR</v>
      </c>
      <c r="E735" s="81" t="s">
        <v>84</v>
      </c>
      <c r="F735" s="82">
        <v>1</v>
      </c>
      <c r="G735" s="83">
        <v>38266.607635708002</v>
      </c>
      <c r="H735" s="84">
        <f t="shared" si="152"/>
        <v>45537.263086492523</v>
      </c>
      <c r="I735" s="84">
        <v>38266.607635708002</v>
      </c>
      <c r="J735" s="84">
        <f t="shared" si="153"/>
        <v>45537.263086492523</v>
      </c>
      <c r="K735" s="84">
        <v>166011.42464000001</v>
      </c>
      <c r="L735" s="84">
        <f t="shared" si="154"/>
        <v>197553.59532160001</v>
      </c>
      <c r="M735" s="84">
        <v>18.289280000000002</v>
      </c>
      <c r="N735" s="84">
        <f t="shared" si="155"/>
        <v>21.764243199999999</v>
      </c>
      <c r="O735" s="84">
        <v>14.144000000000002</v>
      </c>
      <c r="P735" s="84">
        <f t="shared" si="156"/>
        <v>16.83136</v>
      </c>
      <c r="Q735" s="84"/>
      <c r="R735" s="84">
        <f t="shared" si="120"/>
        <v>0</v>
      </c>
      <c r="S735" s="86">
        <v>458000</v>
      </c>
      <c r="T735" s="87">
        <f t="shared" si="157"/>
        <v>545020</v>
      </c>
      <c r="U735" s="87">
        <v>458000</v>
      </c>
      <c r="V735" s="87">
        <f t="shared" si="158"/>
        <v>545020</v>
      </c>
      <c r="W735" s="87">
        <v>705000</v>
      </c>
      <c r="X735" s="87">
        <f t="shared" si="159"/>
        <v>838950</v>
      </c>
      <c r="Y735" s="88">
        <v>780000</v>
      </c>
      <c r="Z735" s="87">
        <f t="shared" si="168"/>
        <v>928200</v>
      </c>
      <c r="AA735" s="87">
        <v>980000</v>
      </c>
      <c r="AB735" s="87">
        <f t="shared" si="160"/>
        <v>1166200</v>
      </c>
      <c r="AC735" s="87">
        <v>32000</v>
      </c>
      <c r="AD735" s="87">
        <f t="shared" si="161"/>
        <v>38080</v>
      </c>
      <c r="AE735" s="89">
        <v>503800</v>
      </c>
      <c r="AF735" s="90">
        <f t="shared" si="162"/>
        <v>599522</v>
      </c>
      <c r="AG735" s="90">
        <v>503800</v>
      </c>
      <c r="AH735" s="90">
        <f t="shared" si="163"/>
        <v>599522</v>
      </c>
      <c r="AI735" s="90">
        <v>775500</v>
      </c>
      <c r="AJ735" s="90">
        <f t="shared" si="164"/>
        <v>922845</v>
      </c>
      <c r="AK735" s="90">
        <v>858000</v>
      </c>
      <c r="AL735" s="90">
        <f t="shared" si="165"/>
        <v>1021020</v>
      </c>
      <c r="AM735" s="90">
        <v>1078000</v>
      </c>
      <c r="AN735" s="90">
        <f t="shared" si="166"/>
        <v>1282820</v>
      </c>
      <c r="AO735" s="90">
        <v>35200</v>
      </c>
      <c r="AP735" s="91">
        <f t="shared" si="167"/>
        <v>41888</v>
      </c>
      <c r="AQ735" s="92">
        <f t="shared" si="121"/>
        <v>333355.53587856935</v>
      </c>
      <c r="AR735" s="93">
        <f t="shared" si="122"/>
        <v>396693.0876954975</v>
      </c>
      <c r="AS735" s="94">
        <f t="shared" si="123"/>
        <v>333355.53587856935</v>
      </c>
      <c r="AT735" s="94">
        <f t="shared" si="124"/>
        <v>396693.0876954975</v>
      </c>
      <c r="AU735" s="94">
        <f t="shared" si="125"/>
        <v>548837.14154666662</v>
      </c>
      <c r="AV735" s="94">
        <f t="shared" si="126"/>
        <v>653116.19844053325</v>
      </c>
      <c r="AW735" s="94">
        <f t="shared" si="127"/>
        <v>546006.09642666671</v>
      </c>
      <c r="AX735" s="94">
        <f t="shared" si="128"/>
        <v>649747.25474773336</v>
      </c>
      <c r="AY735" s="94">
        <f t="shared" si="129"/>
        <v>686004.71466666658</v>
      </c>
      <c r="AZ735" s="94">
        <f t="shared" si="130"/>
        <v>816345.61045333324</v>
      </c>
      <c r="BA735" s="94">
        <f t="shared" si="131"/>
        <v>33600</v>
      </c>
      <c r="BB735" s="95">
        <f t="shared" si="132"/>
        <v>39984</v>
      </c>
      <c r="BC735" s="23"/>
      <c r="BD735" s="96">
        <f t="shared" si="133"/>
        <v>99007</v>
      </c>
      <c r="BE735" s="96">
        <f t="shared" si="134"/>
        <v>99007</v>
      </c>
      <c r="BF735" s="96">
        <f t="shared" si="135"/>
        <v>343579</v>
      </c>
      <c r="BG735" s="96">
        <f t="shared" si="136"/>
        <v>55</v>
      </c>
      <c r="BH735" s="96">
        <f t="shared" si="137"/>
        <v>42</v>
      </c>
      <c r="BI735" s="96">
        <f t="shared" si="138"/>
        <v>33524</v>
      </c>
      <c r="BJ735" s="97">
        <f t="shared" si="139"/>
        <v>333356</v>
      </c>
      <c r="BK735" s="96">
        <f t="shared" si="140"/>
        <v>333356</v>
      </c>
      <c r="BL735" s="96">
        <f t="shared" si="141"/>
        <v>548837</v>
      </c>
      <c r="BM735" s="96">
        <f t="shared" si="142"/>
        <v>546006</v>
      </c>
      <c r="BN735" s="96">
        <f t="shared" si="143"/>
        <v>686005</v>
      </c>
      <c r="BO735" s="96">
        <f t="shared" si="144"/>
        <v>33600</v>
      </c>
      <c r="BP735" s="97">
        <f t="shared" si="145"/>
        <v>480900</v>
      </c>
      <c r="BQ735" s="96">
        <f t="shared" si="146"/>
        <v>480900</v>
      </c>
      <c r="BR735" s="96">
        <f t="shared" si="147"/>
        <v>740250</v>
      </c>
      <c r="BS735" s="96">
        <f t="shared" si="148"/>
        <v>819000</v>
      </c>
      <c r="BT735" s="96">
        <f t="shared" si="149"/>
        <v>1029000</v>
      </c>
      <c r="BU735" s="98">
        <f t="shared" si="150"/>
        <v>33600</v>
      </c>
      <c r="BV735" s="77">
        <f t="shared" si="151"/>
        <v>3583650</v>
      </c>
      <c r="BW735" s="9"/>
      <c r="BX735" s="9"/>
      <c r="BY735" s="9"/>
      <c r="BZ735" s="9"/>
      <c r="CA735" s="9"/>
      <c r="CB735" s="9"/>
      <c r="CC735" s="9"/>
      <c r="CD735" s="9"/>
      <c r="CE735" s="9"/>
      <c r="CF735" s="9"/>
      <c r="CG735" s="9"/>
      <c r="CH735" s="9"/>
      <c r="CI735" s="9"/>
      <c r="CJ735" s="9"/>
      <c r="CK735" s="9"/>
      <c r="CL735" s="9"/>
      <c r="CM735" s="9"/>
      <c r="CN735" s="9"/>
      <c r="CO735" s="9"/>
      <c r="CP735" s="9"/>
    </row>
    <row r="736" spans="1:94" ht="20.25" hidden="1" customHeight="1" x14ac:dyDescent="0.35">
      <c r="A736" s="79">
        <v>714</v>
      </c>
      <c r="B736" s="79" t="s">
        <v>35</v>
      </c>
      <c r="C736" s="80" t="s">
        <v>476</v>
      </c>
      <c r="D736" s="80" t="str">
        <f t="shared" si="119"/>
        <v>MANO DE OBRA|LINEA COMPRESOR A/A AL EVAPORADOR</v>
      </c>
      <c r="E736" s="81" t="s">
        <v>10</v>
      </c>
      <c r="F736" s="82">
        <v>1</v>
      </c>
      <c r="G736" s="83">
        <v>89601.513211651007</v>
      </c>
      <c r="H736" s="84">
        <f t="shared" si="152"/>
        <v>106625.8007218647</v>
      </c>
      <c r="I736" s="84">
        <v>89601.513211651007</v>
      </c>
      <c r="J736" s="84">
        <f t="shared" si="153"/>
        <v>106625.8007218647</v>
      </c>
      <c r="K736" s="84">
        <v>0.91392000000000007</v>
      </c>
      <c r="L736" s="84">
        <f t="shared" si="154"/>
        <v>1.0875648</v>
      </c>
      <c r="M736" s="84">
        <v>14.633599999999999</v>
      </c>
      <c r="N736" s="84">
        <f t="shared" si="155"/>
        <v>17.413983999999999</v>
      </c>
      <c r="O736" s="84">
        <v>10.88</v>
      </c>
      <c r="P736" s="84">
        <f t="shared" si="156"/>
        <v>12.9472</v>
      </c>
      <c r="Q736" s="84"/>
      <c r="R736" s="84">
        <f t="shared" si="120"/>
        <v>0</v>
      </c>
      <c r="S736" s="86">
        <v>132000</v>
      </c>
      <c r="T736" s="87">
        <f t="shared" si="157"/>
        <v>157080</v>
      </c>
      <c r="U736" s="87">
        <v>132000</v>
      </c>
      <c r="V736" s="87">
        <f t="shared" si="158"/>
        <v>157080</v>
      </c>
      <c r="W736" s="87">
        <v>132000</v>
      </c>
      <c r="X736" s="87">
        <f t="shared" si="159"/>
        <v>157080</v>
      </c>
      <c r="Y736" s="88">
        <v>132000</v>
      </c>
      <c r="Z736" s="87">
        <f t="shared" si="168"/>
        <v>157080</v>
      </c>
      <c r="AA736" s="87">
        <v>132000</v>
      </c>
      <c r="AB736" s="87">
        <f t="shared" si="160"/>
        <v>157080</v>
      </c>
      <c r="AC736" s="87">
        <v>132000</v>
      </c>
      <c r="AD736" s="87">
        <f t="shared" si="161"/>
        <v>157080</v>
      </c>
      <c r="AE736" s="89">
        <v>145200</v>
      </c>
      <c r="AF736" s="90">
        <f t="shared" si="162"/>
        <v>172788</v>
      </c>
      <c r="AG736" s="90">
        <v>145200</v>
      </c>
      <c r="AH736" s="90">
        <f t="shared" si="163"/>
        <v>172788</v>
      </c>
      <c r="AI736" s="90">
        <v>145200</v>
      </c>
      <c r="AJ736" s="90">
        <f t="shared" si="164"/>
        <v>172788</v>
      </c>
      <c r="AK736" s="90">
        <v>145200</v>
      </c>
      <c r="AL736" s="90">
        <f t="shared" si="165"/>
        <v>172788</v>
      </c>
      <c r="AM736" s="90">
        <v>145200</v>
      </c>
      <c r="AN736" s="90">
        <f t="shared" si="166"/>
        <v>172788</v>
      </c>
      <c r="AO736" s="90">
        <v>145200</v>
      </c>
      <c r="AP736" s="91">
        <f t="shared" si="167"/>
        <v>172788</v>
      </c>
      <c r="AQ736" s="92">
        <f t="shared" si="121"/>
        <v>122267.17107055034</v>
      </c>
      <c r="AR736" s="93">
        <f t="shared" si="122"/>
        <v>145497.93357395488</v>
      </c>
      <c r="AS736" s="94">
        <f t="shared" si="123"/>
        <v>122267.17107055034</v>
      </c>
      <c r="AT736" s="94">
        <f t="shared" si="124"/>
        <v>145497.93357395488</v>
      </c>
      <c r="AU736" s="94">
        <f t="shared" si="125"/>
        <v>92400.304639999988</v>
      </c>
      <c r="AV736" s="94">
        <f t="shared" si="126"/>
        <v>109956.36252159998</v>
      </c>
      <c r="AW736" s="94">
        <f t="shared" si="127"/>
        <v>92404.877866666662</v>
      </c>
      <c r="AX736" s="94">
        <f t="shared" si="128"/>
        <v>109961.80466133333</v>
      </c>
      <c r="AY736" s="94">
        <f t="shared" si="129"/>
        <v>92403.626666666663</v>
      </c>
      <c r="AZ736" s="94">
        <f t="shared" si="130"/>
        <v>109960.31573333332</v>
      </c>
      <c r="BA736" s="94">
        <f t="shared" si="131"/>
        <v>138600</v>
      </c>
      <c r="BB736" s="95">
        <f t="shared" si="132"/>
        <v>164934</v>
      </c>
      <c r="BC736" s="23"/>
      <c r="BD736" s="96">
        <f t="shared" si="133"/>
        <v>117081</v>
      </c>
      <c r="BE736" s="96">
        <f t="shared" si="134"/>
        <v>117081</v>
      </c>
      <c r="BF736" s="96">
        <f t="shared" si="135"/>
        <v>3</v>
      </c>
      <c r="BG736" s="96">
        <f t="shared" si="136"/>
        <v>44</v>
      </c>
      <c r="BH736" s="96">
        <f t="shared" si="137"/>
        <v>33</v>
      </c>
      <c r="BI736" s="96">
        <f t="shared" si="138"/>
        <v>138286</v>
      </c>
      <c r="BJ736" s="97">
        <f t="shared" si="139"/>
        <v>122267</v>
      </c>
      <c r="BK736" s="96">
        <f t="shared" si="140"/>
        <v>122267</v>
      </c>
      <c r="BL736" s="96">
        <f t="shared" si="141"/>
        <v>92400</v>
      </c>
      <c r="BM736" s="96">
        <f t="shared" si="142"/>
        <v>92405</v>
      </c>
      <c r="BN736" s="96">
        <f t="shared" si="143"/>
        <v>92404</v>
      </c>
      <c r="BO736" s="96">
        <f t="shared" si="144"/>
        <v>138600</v>
      </c>
      <c r="BP736" s="97">
        <f t="shared" si="145"/>
        <v>122267</v>
      </c>
      <c r="BQ736" s="96">
        <f t="shared" si="146"/>
        <v>122267</v>
      </c>
      <c r="BR736" s="96">
        <f t="shared" si="147"/>
        <v>138600</v>
      </c>
      <c r="BS736" s="96">
        <f t="shared" si="148"/>
        <v>138600</v>
      </c>
      <c r="BT736" s="96">
        <f t="shared" si="149"/>
        <v>138600</v>
      </c>
      <c r="BU736" s="98">
        <f t="shared" si="150"/>
        <v>138600</v>
      </c>
      <c r="BV736" s="77">
        <f t="shared" si="151"/>
        <v>798934</v>
      </c>
      <c r="BW736" s="9"/>
      <c r="BX736" s="9"/>
      <c r="BY736" s="9"/>
      <c r="BZ736" s="9"/>
      <c r="CA736" s="9"/>
      <c r="CB736" s="9"/>
      <c r="CC736" s="9"/>
      <c r="CD736" s="9"/>
      <c r="CE736" s="9"/>
      <c r="CF736" s="9"/>
      <c r="CG736" s="9"/>
      <c r="CH736" s="9"/>
      <c r="CI736" s="9"/>
      <c r="CJ736" s="9"/>
      <c r="CK736" s="9"/>
      <c r="CL736" s="9"/>
      <c r="CM736" s="9"/>
      <c r="CN736" s="9"/>
      <c r="CO736" s="9"/>
      <c r="CP736" s="9"/>
    </row>
    <row r="737" spans="1:94" ht="20.25" hidden="1" customHeight="1" x14ac:dyDescent="0.35">
      <c r="A737" s="99">
        <v>715</v>
      </c>
      <c r="B737" s="99" t="s">
        <v>21</v>
      </c>
      <c r="C737" s="80" t="s">
        <v>476</v>
      </c>
      <c r="D737" s="80" t="str">
        <f t="shared" si="119"/>
        <v>REPUESTOS|LINEA COMPRESOR A/A AL EVAPORADOR</v>
      </c>
      <c r="E737" s="81" t="s">
        <v>84</v>
      </c>
      <c r="F737" s="82">
        <v>1</v>
      </c>
      <c r="G737" s="83">
        <v>38266.607635708002</v>
      </c>
      <c r="H737" s="84">
        <f t="shared" si="152"/>
        <v>45537.263086492523</v>
      </c>
      <c r="I737" s="84">
        <v>38266.607635708002</v>
      </c>
      <c r="J737" s="84">
        <f t="shared" si="153"/>
        <v>45537.263086492523</v>
      </c>
      <c r="K737" s="84">
        <v>166011.42464000001</v>
      </c>
      <c r="L737" s="84">
        <f t="shared" si="154"/>
        <v>197553.59532160001</v>
      </c>
      <c r="M737" s="84">
        <v>18.289280000000002</v>
      </c>
      <c r="N737" s="84">
        <f t="shared" si="155"/>
        <v>21.764243199999999</v>
      </c>
      <c r="O737" s="84">
        <v>14.144000000000002</v>
      </c>
      <c r="P737" s="84">
        <f t="shared" si="156"/>
        <v>16.83136</v>
      </c>
      <c r="Q737" s="84"/>
      <c r="R737" s="84">
        <f t="shared" si="120"/>
        <v>0</v>
      </c>
      <c r="S737" s="86">
        <v>358000</v>
      </c>
      <c r="T737" s="87">
        <f t="shared" si="157"/>
        <v>426020</v>
      </c>
      <c r="U737" s="87">
        <v>358000</v>
      </c>
      <c r="V737" s="87">
        <f t="shared" si="158"/>
        <v>426020</v>
      </c>
      <c r="W737" s="87">
        <v>705000</v>
      </c>
      <c r="X737" s="87">
        <f t="shared" si="159"/>
        <v>838950</v>
      </c>
      <c r="Y737" s="88">
        <v>820000</v>
      </c>
      <c r="Z737" s="87">
        <f t="shared" si="168"/>
        <v>975800</v>
      </c>
      <c r="AA737" s="87">
        <v>980000</v>
      </c>
      <c r="AB737" s="87">
        <f t="shared" si="160"/>
        <v>1166200</v>
      </c>
      <c r="AC737" s="87">
        <v>750000</v>
      </c>
      <c r="AD737" s="87">
        <f t="shared" si="161"/>
        <v>892500</v>
      </c>
      <c r="AE737" s="89">
        <v>393800</v>
      </c>
      <c r="AF737" s="90">
        <f t="shared" si="162"/>
        <v>468622</v>
      </c>
      <c r="AG737" s="90">
        <v>393800</v>
      </c>
      <c r="AH737" s="90">
        <f t="shared" si="163"/>
        <v>468622</v>
      </c>
      <c r="AI737" s="90">
        <v>775500</v>
      </c>
      <c r="AJ737" s="90">
        <f t="shared" si="164"/>
        <v>922845</v>
      </c>
      <c r="AK737" s="90">
        <v>902000</v>
      </c>
      <c r="AL737" s="90">
        <f t="shared" si="165"/>
        <v>1073380</v>
      </c>
      <c r="AM737" s="90">
        <v>1078000</v>
      </c>
      <c r="AN737" s="90">
        <f t="shared" si="166"/>
        <v>1282820</v>
      </c>
      <c r="AO737" s="90">
        <v>825000</v>
      </c>
      <c r="AP737" s="91">
        <f t="shared" si="167"/>
        <v>981750</v>
      </c>
      <c r="AQ737" s="92">
        <f t="shared" si="121"/>
        <v>263355.53587856935</v>
      </c>
      <c r="AR737" s="93">
        <f t="shared" si="122"/>
        <v>313393.0876954975</v>
      </c>
      <c r="AS737" s="94">
        <f t="shared" si="123"/>
        <v>263355.53587856935</v>
      </c>
      <c r="AT737" s="94">
        <f t="shared" si="124"/>
        <v>313393.0876954975</v>
      </c>
      <c r="AU737" s="94">
        <f t="shared" si="125"/>
        <v>548837.14154666662</v>
      </c>
      <c r="AV737" s="94">
        <f t="shared" si="126"/>
        <v>653116.19844053325</v>
      </c>
      <c r="AW737" s="94">
        <f t="shared" si="127"/>
        <v>574006.09642666671</v>
      </c>
      <c r="AX737" s="94">
        <f t="shared" si="128"/>
        <v>683067.25474773336</v>
      </c>
      <c r="AY737" s="94">
        <f t="shared" si="129"/>
        <v>686004.71466666658</v>
      </c>
      <c r="AZ737" s="94">
        <f t="shared" si="130"/>
        <v>816345.61045333324</v>
      </c>
      <c r="BA737" s="94">
        <f t="shared" si="131"/>
        <v>787500</v>
      </c>
      <c r="BB737" s="95">
        <f t="shared" si="132"/>
        <v>937125</v>
      </c>
      <c r="BC737" s="23"/>
      <c r="BD737" s="96">
        <f t="shared" si="133"/>
        <v>95344</v>
      </c>
      <c r="BE737" s="96">
        <f t="shared" si="134"/>
        <v>95344</v>
      </c>
      <c r="BF737" s="96">
        <f t="shared" si="135"/>
        <v>343579</v>
      </c>
      <c r="BG737" s="96">
        <f t="shared" si="136"/>
        <v>55</v>
      </c>
      <c r="BH737" s="96">
        <f t="shared" si="137"/>
        <v>42</v>
      </c>
      <c r="BI737" s="96">
        <f t="shared" si="138"/>
        <v>785714</v>
      </c>
      <c r="BJ737" s="97">
        <f t="shared" si="139"/>
        <v>263356</v>
      </c>
      <c r="BK737" s="96">
        <f t="shared" si="140"/>
        <v>263356</v>
      </c>
      <c r="BL737" s="96">
        <f t="shared" si="141"/>
        <v>548837</v>
      </c>
      <c r="BM737" s="96">
        <f t="shared" si="142"/>
        <v>574006</v>
      </c>
      <c r="BN737" s="96">
        <f t="shared" si="143"/>
        <v>686005</v>
      </c>
      <c r="BO737" s="96">
        <f t="shared" si="144"/>
        <v>787500</v>
      </c>
      <c r="BP737" s="97">
        <f t="shared" si="145"/>
        <v>375900</v>
      </c>
      <c r="BQ737" s="96">
        <f t="shared" si="146"/>
        <v>375900</v>
      </c>
      <c r="BR737" s="96">
        <f t="shared" si="147"/>
        <v>740250</v>
      </c>
      <c r="BS737" s="96">
        <f t="shared" si="148"/>
        <v>861000</v>
      </c>
      <c r="BT737" s="96">
        <f t="shared" si="149"/>
        <v>1029000</v>
      </c>
      <c r="BU737" s="98">
        <f t="shared" si="150"/>
        <v>787500</v>
      </c>
      <c r="BV737" s="77">
        <f t="shared" si="151"/>
        <v>4169550</v>
      </c>
      <c r="BW737" s="9"/>
      <c r="BX737" s="9"/>
      <c r="BY737" s="9"/>
      <c r="BZ737" s="9"/>
      <c r="CA737" s="9"/>
      <c r="CB737" s="9"/>
      <c r="CC737" s="9"/>
      <c r="CD737" s="9"/>
      <c r="CE737" s="9"/>
      <c r="CF737" s="9"/>
      <c r="CG737" s="9"/>
      <c r="CH737" s="9"/>
      <c r="CI737" s="9"/>
      <c r="CJ737" s="9"/>
      <c r="CK737" s="9"/>
      <c r="CL737" s="9"/>
      <c r="CM737" s="9"/>
      <c r="CN737" s="9"/>
      <c r="CO737" s="9"/>
      <c r="CP737" s="9"/>
    </row>
    <row r="738" spans="1:94" ht="20.25" hidden="1" customHeight="1" x14ac:dyDescent="0.35">
      <c r="A738" s="79">
        <v>716</v>
      </c>
      <c r="B738" s="79" t="s">
        <v>35</v>
      </c>
      <c r="C738" s="80" t="s">
        <v>477</v>
      </c>
      <c r="D738" s="80" t="str">
        <f t="shared" si="119"/>
        <v>MANO DE OBRA|LINEA DE AIRE</v>
      </c>
      <c r="E738" s="81" t="s">
        <v>10</v>
      </c>
      <c r="F738" s="82">
        <v>1</v>
      </c>
      <c r="G738" s="83">
        <v>134401.81284740599</v>
      </c>
      <c r="H738" s="84">
        <f t="shared" si="152"/>
        <v>159938.15728841312</v>
      </c>
      <c r="I738" s="84">
        <v>134401.81284740599</v>
      </c>
      <c r="J738" s="84">
        <f t="shared" si="153"/>
        <v>159938.15728841312</v>
      </c>
      <c r="K738" s="84">
        <v>0.91392000000000007</v>
      </c>
      <c r="L738" s="84">
        <f t="shared" si="154"/>
        <v>1.0875648</v>
      </c>
      <c r="M738" s="84">
        <v>14.633599999999999</v>
      </c>
      <c r="N738" s="84">
        <f t="shared" si="155"/>
        <v>17.413983999999999</v>
      </c>
      <c r="O738" s="84">
        <v>10.88</v>
      </c>
      <c r="P738" s="84">
        <f t="shared" si="156"/>
        <v>12.9472</v>
      </c>
      <c r="Q738" s="84"/>
      <c r="R738" s="84">
        <f t="shared" si="120"/>
        <v>0</v>
      </c>
      <c r="S738" s="86">
        <v>44500</v>
      </c>
      <c r="T738" s="87">
        <f t="shared" si="157"/>
        <v>52955</v>
      </c>
      <c r="U738" s="87">
        <v>44500</v>
      </c>
      <c r="V738" s="87">
        <f t="shared" si="158"/>
        <v>52955</v>
      </c>
      <c r="W738" s="87">
        <v>44500</v>
      </c>
      <c r="X738" s="87">
        <f t="shared" si="159"/>
        <v>52955</v>
      </c>
      <c r="Y738" s="88">
        <v>44500</v>
      </c>
      <c r="Z738" s="87">
        <f t="shared" si="168"/>
        <v>52955</v>
      </c>
      <c r="AA738" s="87">
        <v>44500</v>
      </c>
      <c r="AB738" s="87">
        <f t="shared" si="160"/>
        <v>52955</v>
      </c>
      <c r="AC738" s="87">
        <v>44500</v>
      </c>
      <c r="AD738" s="87">
        <f t="shared" si="161"/>
        <v>52955</v>
      </c>
      <c r="AE738" s="89">
        <v>49000</v>
      </c>
      <c r="AF738" s="90">
        <f t="shared" si="162"/>
        <v>58310</v>
      </c>
      <c r="AG738" s="90">
        <v>49000</v>
      </c>
      <c r="AH738" s="90">
        <f t="shared" si="163"/>
        <v>58310</v>
      </c>
      <c r="AI738" s="90">
        <v>49000</v>
      </c>
      <c r="AJ738" s="90">
        <f t="shared" si="164"/>
        <v>58310</v>
      </c>
      <c r="AK738" s="90">
        <v>49000</v>
      </c>
      <c r="AL738" s="90">
        <f t="shared" si="165"/>
        <v>58310</v>
      </c>
      <c r="AM738" s="90">
        <v>49000</v>
      </c>
      <c r="AN738" s="90">
        <f t="shared" si="166"/>
        <v>58310</v>
      </c>
      <c r="AO738" s="90">
        <v>49000</v>
      </c>
      <c r="AP738" s="91">
        <f t="shared" si="167"/>
        <v>58310</v>
      </c>
      <c r="AQ738" s="92">
        <f t="shared" si="121"/>
        <v>75967.270949135331</v>
      </c>
      <c r="AR738" s="93">
        <f t="shared" si="122"/>
        <v>90401.052429471034</v>
      </c>
      <c r="AS738" s="94">
        <f t="shared" si="123"/>
        <v>75967.270949135331</v>
      </c>
      <c r="AT738" s="94">
        <f t="shared" si="124"/>
        <v>90401.052429471034</v>
      </c>
      <c r="AU738" s="94">
        <f t="shared" si="125"/>
        <v>31166.971306666663</v>
      </c>
      <c r="AV738" s="94">
        <f t="shared" si="126"/>
        <v>37088.695854933329</v>
      </c>
      <c r="AW738" s="94">
        <f t="shared" si="127"/>
        <v>31171.544533333334</v>
      </c>
      <c r="AX738" s="94">
        <f t="shared" si="128"/>
        <v>37094.137994666664</v>
      </c>
      <c r="AY738" s="94">
        <f t="shared" si="129"/>
        <v>31170.293333333335</v>
      </c>
      <c r="AZ738" s="94">
        <f t="shared" si="130"/>
        <v>37092.649066666665</v>
      </c>
      <c r="BA738" s="94">
        <f t="shared" si="131"/>
        <v>46750</v>
      </c>
      <c r="BB738" s="95">
        <f t="shared" si="132"/>
        <v>55632.5</v>
      </c>
      <c r="BC738" s="23"/>
      <c r="BD738" s="96">
        <f t="shared" si="133"/>
        <v>59618</v>
      </c>
      <c r="BE738" s="96">
        <f t="shared" si="134"/>
        <v>59618</v>
      </c>
      <c r="BF738" s="96">
        <f t="shared" si="135"/>
        <v>3</v>
      </c>
      <c r="BG738" s="96">
        <f t="shared" si="136"/>
        <v>44</v>
      </c>
      <c r="BH738" s="96">
        <f t="shared" si="137"/>
        <v>33</v>
      </c>
      <c r="BI738" s="96">
        <f t="shared" si="138"/>
        <v>46642</v>
      </c>
      <c r="BJ738" s="97">
        <f t="shared" si="139"/>
        <v>75967</v>
      </c>
      <c r="BK738" s="96">
        <f t="shared" si="140"/>
        <v>75967</v>
      </c>
      <c r="BL738" s="96">
        <f t="shared" si="141"/>
        <v>31167</v>
      </c>
      <c r="BM738" s="96">
        <f t="shared" si="142"/>
        <v>31172</v>
      </c>
      <c r="BN738" s="96">
        <f t="shared" si="143"/>
        <v>31170</v>
      </c>
      <c r="BO738" s="96">
        <f t="shared" si="144"/>
        <v>46750</v>
      </c>
      <c r="BP738" s="97">
        <f t="shared" si="145"/>
        <v>46750</v>
      </c>
      <c r="BQ738" s="96">
        <f t="shared" si="146"/>
        <v>46750</v>
      </c>
      <c r="BR738" s="96">
        <f t="shared" si="147"/>
        <v>46750</v>
      </c>
      <c r="BS738" s="96">
        <f t="shared" si="148"/>
        <v>46750</v>
      </c>
      <c r="BT738" s="96">
        <f t="shared" si="149"/>
        <v>46750</v>
      </c>
      <c r="BU738" s="98">
        <f t="shared" si="150"/>
        <v>46750</v>
      </c>
      <c r="BV738" s="77">
        <f t="shared" si="151"/>
        <v>280500</v>
      </c>
      <c r="BW738" s="9"/>
      <c r="BX738" s="9"/>
      <c r="BY738" s="9"/>
      <c r="BZ738" s="9"/>
      <c r="CA738" s="9"/>
      <c r="CB738" s="9"/>
      <c r="CC738" s="9"/>
      <c r="CD738" s="9"/>
      <c r="CE738" s="9"/>
      <c r="CF738" s="9"/>
      <c r="CG738" s="9"/>
      <c r="CH738" s="9"/>
      <c r="CI738" s="9"/>
      <c r="CJ738" s="9"/>
      <c r="CK738" s="9"/>
      <c r="CL738" s="9"/>
      <c r="CM738" s="9"/>
      <c r="CN738" s="9"/>
      <c r="CO738" s="9"/>
      <c r="CP738" s="9"/>
    </row>
    <row r="739" spans="1:94" ht="20.25" hidden="1" customHeight="1" x14ac:dyDescent="0.35">
      <c r="A739" s="99">
        <v>717</v>
      </c>
      <c r="B739" s="99" t="s">
        <v>21</v>
      </c>
      <c r="C739" s="80" t="s">
        <v>477</v>
      </c>
      <c r="D739" s="80" t="str">
        <f t="shared" si="119"/>
        <v>REPUESTOS|LINEA DE AIRE</v>
      </c>
      <c r="E739" s="81" t="s">
        <v>84</v>
      </c>
      <c r="F739" s="82">
        <v>1</v>
      </c>
      <c r="G739" s="83">
        <v>26144.017514867999</v>
      </c>
      <c r="H739" s="84">
        <f t="shared" si="152"/>
        <v>31111.380842692917</v>
      </c>
      <c r="I739" s="84">
        <v>26144.017514867999</v>
      </c>
      <c r="J739" s="84">
        <f t="shared" si="153"/>
        <v>31111.380842692917</v>
      </c>
      <c r="K739" s="84">
        <v>0.91392000000000007</v>
      </c>
      <c r="L739" s="84">
        <f t="shared" si="154"/>
        <v>1.0875648</v>
      </c>
      <c r="M739" s="84">
        <v>18.289280000000002</v>
      </c>
      <c r="N739" s="84">
        <f t="shared" si="155"/>
        <v>21.764243199999999</v>
      </c>
      <c r="O739" s="84">
        <v>14.144000000000002</v>
      </c>
      <c r="P739" s="84">
        <f t="shared" si="156"/>
        <v>16.83136</v>
      </c>
      <c r="Q739" s="84"/>
      <c r="R739" s="84">
        <f t="shared" si="120"/>
        <v>0</v>
      </c>
      <c r="S739" s="86">
        <v>358000</v>
      </c>
      <c r="T739" s="87">
        <f t="shared" si="157"/>
        <v>426020</v>
      </c>
      <c r="U739" s="87">
        <v>358000</v>
      </c>
      <c r="V739" s="87">
        <f t="shared" si="158"/>
        <v>426020</v>
      </c>
      <c r="W739" s="87">
        <v>134500</v>
      </c>
      <c r="X739" s="87">
        <f t="shared" si="159"/>
        <v>160055</v>
      </c>
      <c r="Y739" s="88">
        <v>500000</v>
      </c>
      <c r="Z739" s="87">
        <f t="shared" si="168"/>
        <v>595000</v>
      </c>
      <c r="AA739" s="87">
        <v>389000</v>
      </c>
      <c r="AB739" s="87">
        <f t="shared" si="160"/>
        <v>462910</v>
      </c>
      <c r="AC739" s="87">
        <v>450000</v>
      </c>
      <c r="AD739" s="87">
        <f t="shared" si="161"/>
        <v>535500</v>
      </c>
      <c r="AE739" s="89">
        <v>393800</v>
      </c>
      <c r="AF739" s="90">
        <f t="shared" si="162"/>
        <v>468622</v>
      </c>
      <c r="AG739" s="90">
        <v>393800</v>
      </c>
      <c r="AH739" s="90">
        <f t="shared" si="163"/>
        <v>468622</v>
      </c>
      <c r="AI739" s="90">
        <v>148000</v>
      </c>
      <c r="AJ739" s="90">
        <f t="shared" si="164"/>
        <v>176120</v>
      </c>
      <c r="AK739" s="90">
        <v>550000</v>
      </c>
      <c r="AL739" s="90">
        <f t="shared" si="165"/>
        <v>654500</v>
      </c>
      <c r="AM739" s="90">
        <v>427900</v>
      </c>
      <c r="AN739" s="90">
        <f t="shared" si="166"/>
        <v>509201</v>
      </c>
      <c r="AO739" s="90">
        <v>495000</v>
      </c>
      <c r="AP739" s="91">
        <f t="shared" si="167"/>
        <v>589050</v>
      </c>
      <c r="AQ739" s="92">
        <f t="shared" si="121"/>
        <v>259314.67250495599</v>
      </c>
      <c r="AR739" s="93">
        <f t="shared" si="122"/>
        <v>308584.46028089762</v>
      </c>
      <c r="AS739" s="94">
        <f t="shared" si="123"/>
        <v>259314.67250495599</v>
      </c>
      <c r="AT739" s="94">
        <f t="shared" si="124"/>
        <v>308584.46028089762</v>
      </c>
      <c r="AU739" s="94">
        <f t="shared" si="125"/>
        <v>94166.971306666659</v>
      </c>
      <c r="AV739" s="94">
        <f t="shared" si="126"/>
        <v>112058.69585493332</v>
      </c>
      <c r="AW739" s="94">
        <f t="shared" si="127"/>
        <v>350006.09642666671</v>
      </c>
      <c r="AX739" s="94">
        <f t="shared" si="128"/>
        <v>416507.25474773336</v>
      </c>
      <c r="AY739" s="94">
        <f t="shared" si="129"/>
        <v>272304.71466666664</v>
      </c>
      <c r="AZ739" s="94">
        <f t="shared" si="130"/>
        <v>324042.6104533333</v>
      </c>
      <c r="BA739" s="94">
        <f t="shared" si="131"/>
        <v>472500</v>
      </c>
      <c r="BB739" s="95">
        <f t="shared" si="132"/>
        <v>562275</v>
      </c>
      <c r="BC739" s="23"/>
      <c r="BD739" s="96">
        <f t="shared" si="133"/>
        <v>68835</v>
      </c>
      <c r="BE739" s="96">
        <f t="shared" si="134"/>
        <v>68835</v>
      </c>
      <c r="BF739" s="96">
        <f t="shared" si="135"/>
        <v>3</v>
      </c>
      <c r="BG739" s="96">
        <f t="shared" si="136"/>
        <v>55</v>
      </c>
      <c r="BH739" s="96">
        <f t="shared" si="137"/>
        <v>42</v>
      </c>
      <c r="BI739" s="96">
        <f t="shared" si="138"/>
        <v>471429</v>
      </c>
      <c r="BJ739" s="97">
        <f t="shared" si="139"/>
        <v>259315</v>
      </c>
      <c r="BK739" s="96">
        <f t="shared" si="140"/>
        <v>259315</v>
      </c>
      <c r="BL739" s="96">
        <f t="shared" si="141"/>
        <v>94167</v>
      </c>
      <c r="BM739" s="96">
        <f t="shared" si="142"/>
        <v>350006</v>
      </c>
      <c r="BN739" s="96">
        <f t="shared" si="143"/>
        <v>272305</v>
      </c>
      <c r="BO739" s="96">
        <f t="shared" si="144"/>
        <v>472500</v>
      </c>
      <c r="BP739" s="97">
        <f t="shared" si="145"/>
        <v>375900</v>
      </c>
      <c r="BQ739" s="96">
        <f t="shared" si="146"/>
        <v>375900</v>
      </c>
      <c r="BR739" s="96">
        <f t="shared" si="147"/>
        <v>141250</v>
      </c>
      <c r="BS739" s="96">
        <f t="shared" si="148"/>
        <v>525000</v>
      </c>
      <c r="BT739" s="96">
        <f t="shared" si="149"/>
        <v>408450</v>
      </c>
      <c r="BU739" s="98">
        <f t="shared" si="150"/>
        <v>472500</v>
      </c>
      <c r="BV739" s="77">
        <f t="shared" si="151"/>
        <v>2299000</v>
      </c>
      <c r="BW739" s="9"/>
      <c r="BX739" s="9"/>
      <c r="BY739" s="9"/>
      <c r="BZ739" s="9"/>
      <c r="CA739" s="9"/>
      <c r="CB739" s="9"/>
      <c r="CC739" s="9"/>
      <c r="CD739" s="9"/>
      <c r="CE739" s="9"/>
      <c r="CF739" s="9"/>
      <c r="CG739" s="9"/>
      <c r="CH739" s="9"/>
      <c r="CI739" s="9"/>
      <c r="CJ739" s="9"/>
      <c r="CK739" s="9"/>
      <c r="CL739" s="9"/>
      <c r="CM739" s="9"/>
      <c r="CN739" s="9"/>
      <c r="CO739" s="9"/>
      <c r="CP739" s="9"/>
    </row>
    <row r="740" spans="1:94" ht="20.25" hidden="1" customHeight="1" x14ac:dyDescent="0.35">
      <c r="A740" s="61">
        <v>718</v>
      </c>
      <c r="B740" s="61" t="s">
        <v>35</v>
      </c>
      <c r="C740" s="62" t="s">
        <v>478</v>
      </c>
      <c r="D740" s="62" t="str">
        <f t="shared" si="119"/>
        <v>MANO DE OBRA|LIQUIDO DE FRENOS X PINTA</v>
      </c>
      <c r="E740" s="63" t="s">
        <v>10</v>
      </c>
      <c r="F740" s="64">
        <v>1</v>
      </c>
      <c r="G740" s="65">
        <v>22400.144312213997</v>
      </c>
      <c r="H740" s="66">
        <f t="shared" si="152"/>
        <v>26656.171731534654</v>
      </c>
      <c r="I740" s="66">
        <v>22400.144312213997</v>
      </c>
      <c r="J740" s="66">
        <f t="shared" si="153"/>
        <v>26656.171731534654</v>
      </c>
      <c r="K740" s="66">
        <v>0.91392000000000007</v>
      </c>
      <c r="L740" s="66">
        <f t="shared" si="154"/>
        <v>1.0875648</v>
      </c>
      <c r="M740" s="66">
        <v>14.633599999999999</v>
      </c>
      <c r="N740" s="66">
        <f t="shared" si="155"/>
        <v>17.413983999999999</v>
      </c>
      <c r="O740" s="66">
        <v>10.88</v>
      </c>
      <c r="P740" s="66">
        <f t="shared" si="156"/>
        <v>12.9472</v>
      </c>
      <c r="Q740" s="66"/>
      <c r="R740" s="66">
        <f t="shared" si="120"/>
        <v>0</v>
      </c>
      <c r="S740" s="65">
        <v>25000</v>
      </c>
      <c r="T740" s="66">
        <f t="shared" si="157"/>
        <v>29750</v>
      </c>
      <c r="U740" s="66">
        <v>25000</v>
      </c>
      <c r="V740" s="66">
        <f t="shared" si="158"/>
        <v>29750</v>
      </c>
      <c r="W740" s="66">
        <v>25000</v>
      </c>
      <c r="X740" s="66">
        <f t="shared" si="159"/>
        <v>29750</v>
      </c>
      <c r="Y740" s="68">
        <v>25000</v>
      </c>
      <c r="Z740" s="66">
        <f t="shared" si="168"/>
        <v>29750</v>
      </c>
      <c r="AA740" s="66">
        <v>25000</v>
      </c>
      <c r="AB740" s="66">
        <f t="shared" si="160"/>
        <v>29750</v>
      </c>
      <c r="AC740" s="66">
        <v>25000</v>
      </c>
      <c r="AD740" s="66">
        <f t="shared" si="161"/>
        <v>29750</v>
      </c>
      <c r="AE740" s="69">
        <v>27500</v>
      </c>
      <c r="AF740" s="70">
        <f t="shared" si="162"/>
        <v>32725</v>
      </c>
      <c r="AG740" s="70">
        <v>27500</v>
      </c>
      <c r="AH740" s="70">
        <f t="shared" si="163"/>
        <v>32725</v>
      </c>
      <c r="AI740" s="70">
        <v>27500</v>
      </c>
      <c r="AJ740" s="70">
        <f t="shared" si="164"/>
        <v>32725</v>
      </c>
      <c r="AK740" s="70">
        <v>27500</v>
      </c>
      <c r="AL740" s="70">
        <f t="shared" si="165"/>
        <v>32725</v>
      </c>
      <c r="AM740" s="70">
        <v>27500</v>
      </c>
      <c r="AN740" s="70">
        <f t="shared" si="166"/>
        <v>32725</v>
      </c>
      <c r="AO740" s="70">
        <v>27500</v>
      </c>
      <c r="AP740" s="71">
        <f t="shared" si="167"/>
        <v>32725</v>
      </c>
      <c r="AQ740" s="65">
        <f t="shared" si="121"/>
        <v>24966.714770737995</v>
      </c>
      <c r="AR740" s="72">
        <f t="shared" si="122"/>
        <v>29710.390577178212</v>
      </c>
      <c r="AS740" s="66">
        <f t="shared" si="123"/>
        <v>24966.714770737995</v>
      </c>
      <c r="AT740" s="66">
        <f t="shared" si="124"/>
        <v>29710.390577178212</v>
      </c>
      <c r="AU740" s="66">
        <f t="shared" si="125"/>
        <v>17500.304639999998</v>
      </c>
      <c r="AV740" s="66">
        <f t="shared" si="126"/>
        <v>20825.362521599996</v>
      </c>
      <c r="AW740" s="66">
        <f t="shared" si="127"/>
        <v>17504.877866666666</v>
      </c>
      <c r="AX740" s="66">
        <f t="shared" si="128"/>
        <v>20830.804661333332</v>
      </c>
      <c r="AY740" s="66">
        <f t="shared" si="129"/>
        <v>17503.626666666667</v>
      </c>
      <c r="AZ740" s="66">
        <f t="shared" si="130"/>
        <v>20829.315733333333</v>
      </c>
      <c r="BA740" s="66">
        <f t="shared" si="131"/>
        <v>26250</v>
      </c>
      <c r="BB740" s="73">
        <f t="shared" si="132"/>
        <v>31237.5</v>
      </c>
      <c r="BC740" s="74"/>
      <c r="BD740" s="75">
        <f t="shared" si="133"/>
        <v>24792</v>
      </c>
      <c r="BE740" s="75">
        <f t="shared" si="134"/>
        <v>24792</v>
      </c>
      <c r="BF740" s="75">
        <f t="shared" si="135"/>
        <v>3</v>
      </c>
      <c r="BG740" s="75">
        <f t="shared" si="136"/>
        <v>44</v>
      </c>
      <c r="BH740" s="75">
        <f t="shared" si="137"/>
        <v>33</v>
      </c>
      <c r="BI740" s="75">
        <f t="shared" si="138"/>
        <v>26190</v>
      </c>
      <c r="BJ740" s="76">
        <f t="shared" si="139"/>
        <v>24967</v>
      </c>
      <c r="BK740" s="75">
        <f t="shared" si="140"/>
        <v>24967</v>
      </c>
      <c r="BL740" s="75">
        <f t="shared" si="141"/>
        <v>17500</v>
      </c>
      <c r="BM740" s="75">
        <f t="shared" si="142"/>
        <v>17505</v>
      </c>
      <c r="BN740" s="75">
        <f t="shared" si="143"/>
        <v>17504</v>
      </c>
      <c r="BO740" s="75">
        <f t="shared" si="144"/>
        <v>26250</v>
      </c>
      <c r="BP740" s="76">
        <f t="shared" si="145"/>
        <v>24967</v>
      </c>
      <c r="BQ740" s="75">
        <f t="shared" si="146"/>
        <v>24967</v>
      </c>
      <c r="BR740" s="75">
        <f t="shared" si="147"/>
        <v>26250</v>
      </c>
      <c r="BS740" s="75">
        <f t="shared" si="148"/>
        <v>26250</v>
      </c>
      <c r="BT740" s="75">
        <f t="shared" si="149"/>
        <v>26250</v>
      </c>
      <c r="BU740" s="77">
        <f t="shared" si="150"/>
        <v>26250</v>
      </c>
      <c r="BV740" s="77">
        <f t="shared" si="151"/>
        <v>154934</v>
      </c>
      <c r="BW740" s="78"/>
      <c r="BX740" s="78"/>
      <c r="BY740" s="78"/>
      <c r="BZ740" s="78"/>
      <c r="CA740" s="78"/>
      <c r="CB740" s="78"/>
      <c r="CC740" s="78"/>
      <c r="CD740" s="78"/>
      <c r="CE740" s="78"/>
      <c r="CF740" s="78"/>
      <c r="CG740" s="78"/>
      <c r="CH740" s="78"/>
      <c r="CI740" s="78"/>
      <c r="CJ740" s="78"/>
      <c r="CK740" s="78"/>
      <c r="CL740" s="78"/>
      <c r="CM740" s="78"/>
      <c r="CN740" s="78"/>
      <c r="CO740" s="78"/>
      <c r="CP740" s="78"/>
    </row>
    <row r="741" spans="1:94" ht="20.25" hidden="1" customHeight="1" x14ac:dyDescent="0.35">
      <c r="A741" s="61">
        <v>719</v>
      </c>
      <c r="B741" s="61" t="s">
        <v>21</v>
      </c>
      <c r="C741" s="62" t="s">
        <v>478</v>
      </c>
      <c r="D741" s="62" t="str">
        <f t="shared" si="119"/>
        <v>REPUESTOS|LIQUIDO DE FRENOS X PINTA</v>
      </c>
      <c r="E741" s="63" t="s">
        <v>84</v>
      </c>
      <c r="F741" s="64">
        <v>1</v>
      </c>
      <c r="G741" s="65">
        <v>8861.5525958090002</v>
      </c>
      <c r="H741" s="66">
        <f t="shared" si="152"/>
        <v>10545.24758901271</v>
      </c>
      <c r="I741" s="66">
        <v>8861.5525958090002</v>
      </c>
      <c r="J741" s="66">
        <f t="shared" si="153"/>
        <v>10545.24758901271</v>
      </c>
      <c r="K741" s="66">
        <v>41965.715840000004</v>
      </c>
      <c r="L741" s="66">
        <f t="shared" si="154"/>
        <v>49939.201849600002</v>
      </c>
      <c r="M741" s="66">
        <v>13607.31136</v>
      </c>
      <c r="N741" s="66">
        <f t="shared" si="155"/>
        <v>16192.700518399999</v>
      </c>
      <c r="O741" s="66">
        <v>6967.5520000000006</v>
      </c>
      <c r="P741" s="66">
        <f t="shared" si="156"/>
        <v>8291.38688</v>
      </c>
      <c r="Q741" s="66"/>
      <c r="R741" s="66">
        <f t="shared" si="120"/>
        <v>0</v>
      </c>
      <c r="S741" s="65">
        <v>120000</v>
      </c>
      <c r="T741" s="66">
        <f t="shared" si="157"/>
        <v>142800</v>
      </c>
      <c r="U741" s="66">
        <v>120000</v>
      </c>
      <c r="V741" s="66">
        <f t="shared" si="158"/>
        <v>142800</v>
      </c>
      <c r="W741" s="68">
        <v>45000</v>
      </c>
      <c r="X741" s="66">
        <f t="shared" si="159"/>
        <v>53550</v>
      </c>
      <c r="Y741" s="68">
        <v>45000</v>
      </c>
      <c r="Z741" s="66">
        <f t="shared" si="168"/>
        <v>53550</v>
      </c>
      <c r="AA741" s="66">
        <v>45000</v>
      </c>
      <c r="AB741" s="66">
        <f t="shared" si="160"/>
        <v>53550</v>
      </c>
      <c r="AC741" s="66">
        <v>70000</v>
      </c>
      <c r="AD741" s="66">
        <f t="shared" si="161"/>
        <v>83300</v>
      </c>
      <c r="AE741" s="69">
        <v>132000</v>
      </c>
      <c r="AF741" s="70">
        <f t="shared" si="162"/>
        <v>157080</v>
      </c>
      <c r="AG741" s="70">
        <v>132000</v>
      </c>
      <c r="AH741" s="70">
        <f t="shared" si="163"/>
        <v>157080</v>
      </c>
      <c r="AI741" s="70">
        <v>49500</v>
      </c>
      <c r="AJ741" s="70">
        <f t="shared" si="164"/>
        <v>58905</v>
      </c>
      <c r="AK741" s="70">
        <v>49500</v>
      </c>
      <c r="AL741" s="70">
        <f t="shared" si="165"/>
        <v>58905</v>
      </c>
      <c r="AM741" s="70">
        <v>49500</v>
      </c>
      <c r="AN741" s="70">
        <f t="shared" si="166"/>
        <v>58905</v>
      </c>
      <c r="AO741" s="70">
        <v>77000</v>
      </c>
      <c r="AP741" s="71">
        <f t="shared" si="167"/>
        <v>91630</v>
      </c>
      <c r="AQ741" s="65">
        <f t="shared" si="121"/>
        <v>86953.850865269662</v>
      </c>
      <c r="AR741" s="72">
        <f t="shared" si="122"/>
        <v>103475.08252967089</v>
      </c>
      <c r="AS741" s="66">
        <f t="shared" si="123"/>
        <v>86953.850865269662</v>
      </c>
      <c r="AT741" s="66">
        <f t="shared" si="124"/>
        <v>103475.08252967089</v>
      </c>
      <c r="AU741" s="66">
        <f t="shared" si="125"/>
        <v>45488.571946666671</v>
      </c>
      <c r="AV741" s="66">
        <f t="shared" si="126"/>
        <v>54131.400616533334</v>
      </c>
      <c r="AW741" s="66">
        <f t="shared" si="127"/>
        <v>36035.770453333331</v>
      </c>
      <c r="AX741" s="66">
        <f t="shared" si="128"/>
        <v>42882.566839466665</v>
      </c>
      <c r="AY741" s="66">
        <f t="shared" si="129"/>
        <v>33822.51733333333</v>
      </c>
      <c r="AZ741" s="66">
        <f t="shared" si="130"/>
        <v>40248.795626666659</v>
      </c>
      <c r="BA741" s="66">
        <f t="shared" si="131"/>
        <v>73500</v>
      </c>
      <c r="BB741" s="73">
        <f t="shared" si="132"/>
        <v>87465</v>
      </c>
      <c r="BC741" s="74"/>
      <c r="BD741" s="75">
        <f t="shared" si="133"/>
        <v>23300</v>
      </c>
      <c r="BE741" s="75">
        <f t="shared" si="134"/>
        <v>23300</v>
      </c>
      <c r="BF741" s="75">
        <f t="shared" si="135"/>
        <v>45281</v>
      </c>
      <c r="BG741" s="75">
        <f t="shared" si="136"/>
        <v>25881</v>
      </c>
      <c r="BH741" s="75">
        <f t="shared" si="137"/>
        <v>16134</v>
      </c>
      <c r="BI741" s="75">
        <f t="shared" si="138"/>
        <v>73333</v>
      </c>
      <c r="BJ741" s="76">
        <f t="shared" si="139"/>
        <v>86954</v>
      </c>
      <c r="BK741" s="75">
        <f t="shared" si="140"/>
        <v>86954</v>
      </c>
      <c r="BL741" s="75">
        <f t="shared" si="141"/>
        <v>45489</v>
      </c>
      <c r="BM741" s="75">
        <f t="shared" si="142"/>
        <v>36036</v>
      </c>
      <c r="BN741" s="75">
        <f t="shared" si="143"/>
        <v>33823</v>
      </c>
      <c r="BO741" s="75">
        <f t="shared" si="144"/>
        <v>73500</v>
      </c>
      <c r="BP741" s="76">
        <f t="shared" si="145"/>
        <v>126000</v>
      </c>
      <c r="BQ741" s="75">
        <f t="shared" si="146"/>
        <v>126000</v>
      </c>
      <c r="BR741" s="75">
        <f t="shared" si="147"/>
        <v>45489</v>
      </c>
      <c r="BS741" s="75">
        <f t="shared" si="148"/>
        <v>47250</v>
      </c>
      <c r="BT741" s="75">
        <f t="shared" si="149"/>
        <v>47250</v>
      </c>
      <c r="BU741" s="77">
        <f t="shared" si="150"/>
        <v>73500</v>
      </c>
      <c r="BV741" s="77">
        <f t="shared" si="151"/>
        <v>465489</v>
      </c>
      <c r="BW741" s="78"/>
      <c r="BX741" s="78"/>
      <c r="BY741" s="78"/>
      <c r="BZ741" s="78"/>
      <c r="CA741" s="78"/>
      <c r="CB741" s="78"/>
      <c r="CC741" s="78"/>
      <c r="CD741" s="78"/>
      <c r="CE741" s="78"/>
      <c r="CF741" s="78"/>
      <c r="CG741" s="78"/>
      <c r="CH741" s="78"/>
      <c r="CI741" s="78"/>
      <c r="CJ741" s="78"/>
      <c r="CK741" s="78"/>
      <c r="CL741" s="78"/>
      <c r="CM741" s="78"/>
      <c r="CN741" s="78"/>
      <c r="CO741" s="78"/>
      <c r="CP741" s="78"/>
    </row>
    <row r="742" spans="1:94" ht="20.25" hidden="1" customHeight="1" x14ac:dyDescent="0.35">
      <c r="A742" s="79">
        <v>720</v>
      </c>
      <c r="B742" s="79" t="s">
        <v>35</v>
      </c>
      <c r="C742" s="80" t="s">
        <v>479</v>
      </c>
      <c r="D742" s="80" t="str">
        <f t="shared" si="119"/>
        <v>MANO DE OBRA|LIQUIDO PARA BATERIA</v>
      </c>
      <c r="E742" s="81" t="s">
        <v>10</v>
      </c>
      <c r="F742" s="82">
        <v>1</v>
      </c>
      <c r="G742" s="83">
        <v>11200.061144779998</v>
      </c>
      <c r="H742" s="84">
        <f t="shared" si="152"/>
        <v>13328.072762288197</v>
      </c>
      <c r="I742" s="84">
        <v>11200.061144779998</v>
      </c>
      <c r="J742" s="84">
        <f t="shared" si="153"/>
        <v>13328.072762288197</v>
      </c>
      <c r="K742" s="84">
        <v>0.91392000000000007</v>
      </c>
      <c r="L742" s="84">
        <f t="shared" si="154"/>
        <v>1.0875648</v>
      </c>
      <c r="M742" s="84">
        <v>14.633599999999999</v>
      </c>
      <c r="N742" s="84">
        <f t="shared" si="155"/>
        <v>17.413983999999999</v>
      </c>
      <c r="O742" s="84">
        <v>10.88</v>
      </c>
      <c r="P742" s="84">
        <f t="shared" si="156"/>
        <v>12.9472</v>
      </c>
      <c r="Q742" s="84"/>
      <c r="R742" s="84">
        <f t="shared" si="120"/>
        <v>0</v>
      </c>
      <c r="S742" s="86">
        <v>25000</v>
      </c>
      <c r="T742" s="87">
        <f t="shared" si="157"/>
        <v>29750</v>
      </c>
      <c r="U742" s="87">
        <v>25000</v>
      </c>
      <c r="V742" s="87">
        <f t="shared" si="158"/>
        <v>29750</v>
      </c>
      <c r="W742" s="88">
        <v>25000</v>
      </c>
      <c r="X742" s="87">
        <f t="shared" si="159"/>
        <v>29750</v>
      </c>
      <c r="Y742" s="88">
        <v>25000</v>
      </c>
      <c r="Z742" s="87">
        <f t="shared" si="168"/>
        <v>29750</v>
      </c>
      <c r="AA742" s="87">
        <v>25000</v>
      </c>
      <c r="AB742" s="87">
        <f t="shared" si="160"/>
        <v>29750</v>
      </c>
      <c r="AC742" s="87">
        <v>25000</v>
      </c>
      <c r="AD742" s="87">
        <f t="shared" si="161"/>
        <v>29750</v>
      </c>
      <c r="AE742" s="89">
        <v>27500</v>
      </c>
      <c r="AF742" s="90">
        <f t="shared" si="162"/>
        <v>32725</v>
      </c>
      <c r="AG742" s="90">
        <v>27500</v>
      </c>
      <c r="AH742" s="90">
        <f t="shared" si="163"/>
        <v>32725</v>
      </c>
      <c r="AI742" s="90">
        <v>27500</v>
      </c>
      <c r="AJ742" s="90">
        <f t="shared" si="164"/>
        <v>32725</v>
      </c>
      <c r="AK742" s="90">
        <v>27500</v>
      </c>
      <c r="AL742" s="90">
        <f t="shared" si="165"/>
        <v>32725</v>
      </c>
      <c r="AM742" s="90">
        <v>27500</v>
      </c>
      <c r="AN742" s="90">
        <f t="shared" si="166"/>
        <v>32725</v>
      </c>
      <c r="AO742" s="90">
        <v>27500</v>
      </c>
      <c r="AP742" s="91">
        <f t="shared" si="167"/>
        <v>32725</v>
      </c>
      <c r="AQ742" s="92">
        <f t="shared" si="121"/>
        <v>21233.353714926667</v>
      </c>
      <c r="AR742" s="93">
        <f t="shared" si="122"/>
        <v>25267.690920762732</v>
      </c>
      <c r="AS742" s="94">
        <f t="shared" si="123"/>
        <v>21233.353714926667</v>
      </c>
      <c r="AT742" s="94">
        <f t="shared" si="124"/>
        <v>25267.690920762732</v>
      </c>
      <c r="AU742" s="94">
        <f t="shared" si="125"/>
        <v>17500.304639999998</v>
      </c>
      <c r="AV742" s="94">
        <f t="shared" si="126"/>
        <v>20825.362521599996</v>
      </c>
      <c r="AW742" s="94">
        <f t="shared" si="127"/>
        <v>17504.877866666666</v>
      </c>
      <c r="AX742" s="94">
        <f t="shared" si="128"/>
        <v>20830.804661333332</v>
      </c>
      <c r="AY742" s="94">
        <f t="shared" si="129"/>
        <v>17503.626666666667</v>
      </c>
      <c r="AZ742" s="94">
        <f t="shared" si="130"/>
        <v>20829.315733333333</v>
      </c>
      <c r="BA742" s="94">
        <f t="shared" si="131"/>
        <v>26250</v>
      </c>
      <c r="BB742" s="95">
        <f t="shared" si="132"/>
        <v>31237.5</v>
      </c>
      <c r="BC742" s="23"/>
      <c r="BD742" s="96">
        <f t="shared" si="133"/>
        <v>18111</v>
      </c>
      <c r="BE742" s="96">
        <f t="shared" si="134"/>
        <v>18111</v>
      </c>
      <c r="BF742" s="96">
        <f t="shared" si="135"/>
        <v>3</v>
      </c>
      <c r="BG742" s="96">
        <f t="shared" si="136"/>
        <v>44</v>
      </c>
      <c r="BH742" s="96">
        <f t="shared" si="137"/>
        <v>33</v>
      </c>
      <c r="BI742" s="96">
        <f t="shared" si="138"/>
        <v>26190</v>
      </c>
      <c r="BJ742" s="97">
        <f t="shared" si="139"/>
        <v>21233</v>
      </c>
      <c r="BK742" s="96">
        <f t="shared" si="140"/>
        <v>21233</v>
      </c>
      <c r="BL742" s="96">
        <f t="shared" si="141"/>
        <v>17500</v>
      </c>
      <c r="BM742" s="96">
        <f t="shared" si="142"/>
        <v>17505</v>
      </c>
      <c r="BN742" s="96">
        <f t="shared" si="143"/>
        <v>17504</v>
      </c>
      <c r="BO742" s="96">
        <f t="shared" si="144"/>
        <v>26250</v>
      </c>
      <c r="BP742" s="97">
        <f t="shared" si="145"/>
        <v>26250</v>
      </c>
      <c r="BQ742" s="96">
        <f t="shared" si="146"/>
        <v>26250</v>
      </c>
      <c r="BR742" s="96">
        <f t="shared" si="147"/>
        <v>26250</v>
      </c>
      <c r="BS742" s="96">
        <f t="shared" si="148"/>
        <v>26250</v>
      </c>
      <c r="BT742" s="96">
        <f t="shared" si="149"/>
        <v>26250</v>
      </c>
      <c r="BU742" s="98">
        <f t="shared" si="150"/>
        <v>26250</v>
      </c>
      <c r="BV742" s="77">
        <f t="shared" si="151"/>
        <v>157500</v>
      </c>
      <c r="BW742" s="9"/>
      <c r="BX742" s="9"/>
      <c r="BY742" s="9"/>
      <c r="BZ742" s="9"/>
      <c r="CA742" s="9"/>
      <c r="CB742" s="9"/>
      <c r="CC742" s="9"/>
      <c r="CD742" s="9"/>
      <c r="CE742" s="9"/>
      <c r="CF742" s="9"/>
      <c r="CG742" s="9"/>
      <c r="CH742" s="9"/>
      <c r="CI742" s="9"/>
      <c r="CJ742" s="9"/>
      <c r="CK742" s="9"/>
      <c r="CL742" s="9"/>
      <c r="CM742" s="9"/>
      <c r="CN742" s="9"/>
      <c r="CO742" s="9"/>
      <c r="CP742" s="9"/>
    </row>
    <row r="743" spans="1:94" ht="20.25" hidden="1" customHeight="1" x14ac:dyDescent="0.35">
      <c r="A743" s="99">
        <v>721</v>
      </c>
      <c r="B743" s="99" t="s">
        <v>21</v>
      </c>
      <c r="C743" s="80" t="s">
        <v>479</v>
      </c>
      <c r="D743" s="80" t="str">
        <f t="shared" si="119"/>
        <v>REPUESTOS|LIQUIDO PARA BATERIA</v>
      </c>
      <c r="E743" s="81" t="s">
        <v>84</v>
      </c>
      <c r="F743" s="82">
        <v>1</v>
      </c>
      <c r="G743" s="83">
        <v>1969.2326866989997</v>
      </c>
      <c r="H743" s="84">
        <f t="shared" si="152"/>
        <v>2343.3868971718098</v>
      </c>
      <c r="I743" s="84">
        <v>1969.2326866989997</v>
      </c>
      <c r="J743" s="84">
        <f t="shared" si="153"/>
        <v>2343.3868971718098</v>
      </c>
      <c r="K743" s="84">
        <v>14811.433600000002</v>
      </c>
      <c r="L743" s="84">
        <f t="shared" si="154"/>
        <v>17625.605984000002</v>
      </c>
      <c r="M743" s="84">
        <v>18.289280000000002</v>
      </c>
      <c r="N743" s="84">
        <f t="shared" si="155"/>
        <v>21.764243199999999</v>
      </c>
      <c r="O743" s="84">
        <v>14.144000000000002</v>
      </c>
      <c r="P743" s="84">
        <f t="shared" si="156"/>
        <v>16.83136</v>
      </c>
      <c r="Q743" s="84"/>
      <c r="R743" s="84">
        <f t="shared" si="120"/>
        <v>0</v>
      </c>
      <c r="S743" s="86">
        <v>45000</v>
      </c>
      <c r="T743" s="87">
        <f t="shared" si="157"/>
        <v>53550</v>
      </c>
      <c r="U743" s="87">
        <v>45000</v>
      </c>
      <c r="V743" s="87">
        <f t="shared" si="158"/>
        <v>53550</v>
      </c>
      <c r="W743" s="88">
        <v>25000</v>
      </c>
      <c r="X743" s="87">
        <f t="shared" si="159"/>
        <v>29750</v>
      </c>
      <c r="Y743" s="88">
        <v>25000</v>
      </c>
      <c r="Z743" s="87">
        <f t="shared" si="168"/>
        <v>29750</v>
      </c>
      <c r="AA743" s="87">
        <v>25000</v>
      </c>
      <c r="AB743" s="87">
        <f t="shared" si="160"/>
        <v>29750</v>
      </c>
      <c r="AC743" s="87">
        <v>25000</v>
      </c>
      <c r="AD743" s="87">
        <f t="shared" si="161"/>
        <v>29750</v>
      </c>
      <c r="AE743" s="89">
        <v>49500</v>
      </c>
      <c r="AF743" s="90">
        <f t="shared" si="162"/>
        <v>58905</v>
      </c>
      <c r="AG743" s="90">
        <v>49500</v>
      </c>
      <c r="AH743" s="90">
        <f t="shared" si="163"/>
        <v>58905</v>
      </c>
      <c r="AI743" s="90">
        <v>27500</v>
      </c>
      <c r="AJ743" s="90">
        <f t="shared" si="164"/>
        <v>32725</v>
      </c>
      <c r="AK743" s="90">
        <v>27500</v>
      </c>
      <c r="AL743" s="90">
        <f t="shared" si="165"/>
        <v>32725</v>
      </c>
      <c r="AM743" s="90">
        <v>27500</v>
      </c>
      <c r="AN743" s="90">
        <f t="shared" si="166"/>
        <v>32725</v>
      </c>
      <c r="AO743" s="90">
        <v>27500</v>
      </c>
      <c r="AP743" s="91">
        <f t="shared" si="167"/>
        <v>32725</v>
      </c>
      <c r="AQ743" s="92">
        <f t="shared" si="121"/>
        <v>32156.410895566329</v>
      </c>
      <c r="AR743" s="93">
        <f t="shared" si="122"/>
        <v>38266.128965723932</v>
      </c>
      <c r="AS743" s="94">
        <f t="shared" si="123"/>
        <v>32156.410895566329</v>
      </c>
      <c r="AT743" s="94">
        <f t="shared" si="124"/>
        <v>38266.128965723932</v>
      </c>
      <c r="AU743" s="94">
        <f t="shared" si="125"/>
        <v>22437.144533333336</v>
      </c>
      <c r="AV743" s="94">
        <f t="shared" si="126"/>
        <v>26700.20199466667</v>
      </c>
      <c r="AW743" s="94">
        <f t="shared" si="127"/>
        <v>17506.096426666667</v>
      </c>
      <c r="AX743" s="94">
        <f t="shared" si="128"/>
        <v>20832.254747733332</v>
      </c>
      <c r="AY743" s="94">
        <f t="shared" si="129"/>
        <v>17504.714666666667</v>
      </c>
      <c r="AZ743" s="94">
        <f t="shared" si="130"/>
        <v>20830.610453333331</v>
      </c>
      <c r="BA743" s="94">
        <f t="shared" si="131"/>
        <v>26250</v>
      </c>
      <c r="BB743" s="95">
        <f t="shared" si="132"/>
        <v>31237.5</v>
      </c>
      <c r="BC743" s="23"/>
      <c r="BD743" s="96">
        <f t="shared" si="133"/>
        <v>5452</v>
      </c>
      <c r="BE743" s="96">
        <f t="shared" si="134"/>
        <v>5452</v>
      </c>
      <c r="BF743" s="96">
        <f t="shared" si="135"/>
        <v>20851</v>
      </c>
      <c r="BG743" s="96">
        <f t="shared" si="136"/>
        <v>55</v>
      </c>
      <c r="BH743" s="96">
        <f t="shared" si="137"/>
        <v>42</v>
      </c>
      <c r="BI743" s="96">
        <f t="shared" si="138"/>
        <v>26190</v>
      </c>
      <c r="BJ743" s="97">
        <f t="shared" si="139"/>
        <v>32156</v>
      </c>
      <c r="BK743" s="96">
        <f t="shared" si="140"/>
        <v>32156</v>
      </c>
      <c r="BL743" s="96">
        <f t="shared" si="141"/>
        <v>22437</v>
      </c>
      <c r="BM743" s="96">
        <f t="shared" si="142"/>
        <v>17506</v>
      </c>
      <c r="BN743" s="96">
        <f t="shared" si="143"/>
        <v>17505</v>
      </c>
      <c r="BO743" s="96">
        <f t="shared" si="144"/>
        <v>26250</v>
      </c>
      <c r="BP743" s="97">
        <f t="shared" si="145"/>
        <v>47250</v>
      </c>
      <c r="BQ743" s="96">
        <f t="shared" si="146"/>
        <v>47250</v>
      </c>
      <c r="BR743" s="96">
        <f t="shared" si="147"/>
        <v>22437</v>
      </c>
      <c r="BS743" s="96">
        <f t="shared" si="148"/>
        <v>26250</v>
      </c>
      <c r="BT743" s="96">
        <f t="shared" si="149"/>
        <v>26250</v>
      </c>
      <c r="BU743" s="98">
        <f t="shared" si="150"/>
        <v>26250</v>
      </c>
      <c r="BV743" s="77">
        <f t="shared" si="151"/>
        <v>195687</v>
      </c>
      <c r="BW743" s="9"/>
      <c r="BX743" s="9"/>
      <c r="BY743" s="9"/>
      <c r="BZ743" s="9"/>
      <c r="CA743" s="9"/>
      <c r="CB743" s="9"/>
      <c r="CC743" s="9"/>
      <c r="CD743" s="9"/>
      <c r="CE743" s="9"/>
      <c r="CF743" s="9"/>
      <c r="CG743" s="9"/>
      <c r="CH743" s="9"/>
      <c r="CI743" s="9"/>
      <c r="CJ743" s="9"/>
      <c r="CK743" s="9"/>
      <c r="CL743" s="9"/>
      <c r="CM743" s="9"/>
      <c r="CN743" s="9"/>
      <c r="CO743" s="9"/>
      <c r="CP743" s="9"/>
    </row>
    <row r="744" spans="1:94" ht="20.25" hidden="1" customHeight="1" x14ac:dyDescent="0.35">
      <c r="A744" s="79">
        <v>722</v>
      </c>
      <c r="B744" s="79" t="s">
        <v>35</v>
      </c>
      <c r="C744" s="80" t="s">
        <v>480</v>
      </c>
      <c r="D744" s="80" t="str">
        <f t="shared" si="119"/>
        <v>MANO DE OBRA|LIQUIDO REFRIGERANTE</v>
      </c>
      <c r="E744" s="81" t="s">
        <v>10</v>
      </c>
      <c r="F744" s="82">
        <v>1</v>
      </c>
      <c r="G744" s="83">
        <v>22400.144312213997</v>
      </c>
      <c r="H744" s="84">
        <f t="shared" si="152"/>
        <v>26656.171731534654</v>
      </c>
      <c r="I744" s="84">
        <v>22400.144312213997</v>
      </c>
      <c r="J744" s="84">
        <f t="shared" si="153"/>
        <v>26656.171731534654</v>
      </c>
      <c r="K744" s="84">
        <v>0.91392000000000007</v>
      </c>
      <c r="L744" s="84">
        <f t="shared" si="154"/>
        <v>1.0875648</v>
      </c>
      <c r="M744" s="84">
        <v>9600.000640000002</v>
      </c>
      <c r="N744" s="84">
        <f t="shared" si="155"/>
        <v>11424.000761600002</v>
      </c>
      <c r="O744" s="84">
        <v>4864.4480000000003</v>
      </c>
      <c r="P744" s="84">
        <f t="shared" si="156"/>
        <v>5788.6931199999999</v>
      </c>
      <c r="Q744" s="84"/>
      <c r="R744" s="84">
        <f t="shared" si="120"/>
        <v>0</v>
      </c>
      <c r="S744" s="86">
        <v>25000</v>
      </c>
      <c r="T744" s="87">
        <f t="shared" si="157"/>
        <v>29750</v>
      </c>
      <c r="U744" s="87">
        <v>25000</v>
      </c>
      <c r="V744" s="87">
        <f t="shared" si="158"/>
        <v>29750</v>
      </c>
      <c r="W744" s="87">
        <v>25000</v>
      </c>
      <c r="X744" s="87">
        <f t="shared" si="159"/>
        <v>29750</v>
      </c>
      <c r="Y744" s="88">
        <v>25000</v>
      </c>
      <c r="Z744" s="87">
        <f t="shared" si="168"/>
        <v>29750</v>
      </c>
      <c r="AA744" s="87">
        <v>25000</v>
      </c>
      <c r="AB744" s="87">
        <f t="shared" si="160"/>
        <v>29750</v>
      </c>
      <c r="AC744" s="87">
        <v>25000</v>
      </c>
      <c r="AD744" s="87">
        <f t="shared" si="161"/>
        <v>29750</v>
      </c>
      <c r="AE744" s="89">
        <v>27500</v>
      </c>
      <c r="AF744" s="90">
        <f t="shared" si="162"/>
        <v>32725</v>
      </c>
      <c r="AG744" s="90">
        <v>27500</v>
      </c>
      <c r="AH744" s="90">
        <f t="shared" si="163"/>
        <v>32725</v>
      </c>
      <c r="AI744" s="90">
        <v>27500</v>
      </c>
      <c r="AJ744" s="90">
        <f t="shared" si="164"/>
        <v>32725</v>
      </c>
      <c r="AK744" s="90">
        <v>27500</v>
      </c>
      <c r="AL744" s="90">
        <f t="shared" si="165"/>
        <v>32725</v>
      </c>
      <c r="AM744" s="90">
        <v>27500</v>
      </c>
      <c r="AN744" s="90">
        <f t="shared" si="166"/>
        <v>32725</v>
      </c>
      <c r="AO744" s="90">
        <v>27500</v>
      </c>
      <c r="AP744" s="91">
        <f t="shared" si="167"/>
        <v>32725</v>
      </c>
      <c r="AQ744" s="92">
        <f t="shared" si="121"/>
        <v>24966.714770737995</v>
      </c>
      <c r="AR744" s="93">
        <f t="shared" si="122"/>
        <v>29710.390577178212</v>
      </c>
      <c r="AS744" s="94">
        <f t="shared" si="123"/>
        <v>24966.714770737995</v>
      </c>
      <c r="AT744" s="94">
        <f t="shared" si="124"/>
        <v>29710.390577178212</v>
      </c>
      <c r="AU744" s="94">
        <f t="shared" si="125"/>
        <v>17500.304639999998</v>
      </c>
      <c r="AV744" s="94">
        <f t="shared" si="126"/>
        <v>20825.362521599996</v>
      </c>
      <c r="AW744" s="94">
        <f t="shared" si="127"/>
        <v>20700.000213333333</v>
      </c>
      <c r="AX744" s="94">
        <f t="shared" si="128"/>
        <v>24633.000253866663</v>
      </c>
      <c r="AY744" s="94">
        <f t="shared" si="129"/>
        <v>19121.482666666667</v>
      </c>
      <c r="AZ744" s="94">
        <f t="shared" si="130"/>
        <v>22754.564373333331</v>
      </c>
      <c r="BA744" s="94">
        <f t="shared" si="131"/>
        <v>26250</v>
      </c>
      <c r="BB744" s="95">
        <f t="shared" si="132"/>
        <v>31237.5</v>
      </c>
      <c r="BC744" s="23"/>
      <c r="BD744" s="96">
        <f t="shared" si="133"/>
        <v>24792</v>
      </c>
      <c r="BE744" s="96">
        <f t="shared" si="134"/>
        <v>24792</v>
      </c>
      <c r="BF744" s="96">
        <f t="shared" si="135"/>
        <v>3</v>
      </c>
      <c r="BG744" s="96">
        <f t="shared" si="136"/>
        <v>16618</v>
      </c>
      <c r="BH744" s="96">
        <f t="shared" si="137"/>
        <v>10641</v>
      </c>
      <c r="BI744" s="96">
        <f t="shared" si="138"/>
        <v>26190</v>
      </c>
      <c r="BJ744" s="97">
        <f t="shared" si="139"/>
        <v>24967</v>
      </c>
      <c r="BK744" s="96">
        <f t="shared" si="140"/>
        <v>24967</v>
      </c>
      <c r="BL744" s="96">
        <f t="shared" si="141"/>
        <v>17500</v>
      </c>
      <c r="BM744" s="96">
        <f t="shared" si="142"/>
        <v>20700</v>
      </c>
      <c r="BN744" s="96">
        <f t="shared" si="143"/>
        <v>19121</v>
      </c>
      <c r="BO744" s="96">
        <f t="shared" si="144"/>
        <v>26250</v>
      </c>
      <c r="BP744" s="97">
        <f t="shared" si="145"/>
        <v>24967</v>
      </c>
      <c r="BQ744" s="96">
        <f t="shared" si="146"/>
        <v>24967</v>
      </c>
      <c r="BR744" s="96">
        <f t="shared" si="147"/>
        <v>26250</v>
      </c>
      <c r="BS744" s="96">
        <f t="shared" si="148"/>
        <v>26250</v>
      </c>
      <c r="BT744" s="96">
        <f t="shared" si="149"/>
        <v>26250</v>
      </c>
      <c r="BU744" s="98">
        <f t="shared" si="150"/>
        <v>26250</v>
      </c>
      <c r="BV744" s="77">
        <f t="shared" si="151"/>
        <v>154934</v>
      </c>
      <c r="BW744" s="9"/>
      <c r="BX744" s="9"/>
      <c r="BY744" s="9"/>
      <c r="BZ744" s="9"/>
      <c r="CA744" s="9"/>
      <c r="CB744" s="9"/>
      <c r="CC744" s="9"/>
      <c r="CD744" s="9"/>
      <c r="CE744" s="9"/>
      <c r="CF744" s="9"/>
      <c r="CG744" s="9"/>
      <c r="CH744" s="9"/>
      <c r="CI744" s="9"/>
      <c r="CJ744" s="9"/>
      <c r="CK744" s="9"/>
      <c r="CL744" s="9"/>
      <c r="CM744" s="9"/>
      <c r="CN744" s="9"/>
      <c r="CO744" s="9"/>
      <c r="CP744" s="9"/>
    </row>
    <row r="745" spans="1:94" ht="20.25" hidden="1" customHeight="1" x14ac:dyDescent="0.35">
      <c r="A745" s="99">
        <v>723</v>
      </c>
      <c r="B745" s="99" t="s">
        <v>21</v>
      </c>
      <c r="C745" s="80" t="s">
        <v>480</v>
      </c>
      <c r="D745" s="80" t="str">
        <f t="shared" si="119"/>
        <v>REPUESTOS|LIQUIDO REFRIGERANTE</v>
      </c>
      <c r="E745" s="81" t="s">
        <v>481</v>
      </c>
      <c r="F745" s="82">
        <v>1</v>
      </c>
      <c r="G745" s="83">
        <v>34461.621568203998</v>
      </c>
      <c r="H745" s="84">
        <f t="shared" si="152"/>
        <v>41009.329666162754</v>
      </c>
      <c r="I745" s="84"/>
      <c r="J745" s="84">
        <f t="shared" si="153"/>
        <v>0</v>
      </c>
      <c r="K745" s="84">
        <v>54308.575360000003</v>
      </c>
      <c r="L745" s="84">
        <f t="shared" si="154"/>
        <v>64627.204678399998</v>
      </c>
      <c r="M745" s="84">
        <v>13514.05888</v>
      </c>
      <c r="N745" s="84">
        <f t="shared" si="155"/>
        <v>16081.7300672</v>
      </c>
      <c r="O745" s="84">
        <v>9593.9840000000004</v>
      </c>
      <c r="P745" s="84">
        <f t="shared" si="156"/>
        <v>11416.84096</v>
      </c>
      <c r="Q745" s="84"/>
      <c r="R745" s="84">
        <f t="shared" si="120"/>
        <v>0</v>
      </c>
      <c r="S745" s="86">
        <v>130000</v>
      </c>
      <c r="T745" s="87">
        <f t="shared" si="157"/>
        <v>154700</v>
      </c>
      <c r="U745" s="87">
        <v>130000</v>
      </c>
      <c r="V745" s="87">
        <f t="shared" si="158"/>
        <v>154700</v>
      </c>
      <c r="W745" s="87">
        <v>75000</v>
      </c>
      <c r="X745" s="87">
        <f t="shared" si="159"/>
        <v>89250</v>
      </c>
      <c r="Y745" s="88">
        <v>75000</v>
      </c>
      <c r="Z745" s="87">
        <f t="shared" si="168"/>
        <v>89250</v>
      </c>
      <c r="AA745" s="87">
        <v>75000</v>
      </c>
      <c r="AB745" s="87">
        <f t="shared" si="160"/>
        <v>89250</v>
      </c>
      <c r="AC745" s="87">
        <v>75000</v>
      </c>
      <c r="AD745" s="87">
        <f t="shared" si="161"/>
        <v>89250</v>
      </c>
      <c r="AE745" s="89">
        <v>143000</v>
      </c>
      <c r="AF745" s="90">
        <f t="shared" si="162"/>
        <v>170170</v>
      </c>
      <c r="AG745" s="90">
        <v>143000</v>
      </c>
      <c r="AH745" s="90">
        <f t="shared" si="163"/>
        <v>170170</v>
      </c>
      <c r="AI745" s="90">
        <v>82500</v>
      </c>
      <c r="AJ745" s="90">
        <f t="shared" si="164"/>
        <v>98175</v>
      </c>
      <c r="AK745" s="90">
        <v>82500</v>
      </c>
      <c r="AL745" s="90">
        <f t="shared" si="165"/>
        <v>98175</v>
      </c>
      <c r="AM745" s="90">
        <v>82500</v>
      </c>
      <c r="AN745" s="90">
        <f t="shared" si="166"/>
        <v>98175</v>
      </c>
      <c r="AO745" s="90">
        <v>82500</v>
      </c>
      <c r="AP745" s="91">
        <f t="shared" si="167"/>
        <v>98175</v>
      </c>
      <c r="AQ745" s="92">
        <f t="shared" si="121"/>
        <v>102487.20718940134</v>
      </c>
      <c r="AR745" s="93">
        <f t="shared" si="122"/>
        <v>121959.77655538758</v>
      </c>
      <c r="AS745" s="94">
        <f t="shared" si="123"/>
        <v>136500</v>
      </c>
      <c r="AT745" s="94">
        <f t="shared" si="124"/>
        <v>162435</v>
      </c>
      <c r="AU745" s="94">
        <f t="shared" si="125"/>
        <v>70602.858453333334</v>
      </c>
      <c r="AV745" s="94">
        <f t="shared" si="126"/>
        <v>84017.401559466671</v>
      </c>
      <c r="AW745" s="94">
        <f t="shared" si="127"/>
        <v>57004.686293333332</v>
      </c>
      <c r="AX745" s="94">
        <f t="shared" si="128"/>
        <v>67835.576689066656</v>
      </c>
      <c r="AY745" s="94">
        <f t="shared" si="129"/>
        <v>55697.994666666666</v>
      </c>
      <c r="AZ745" s="94">
        <f t="shared" si="130"/>
        <v>66280.613653333334</v>
      </c>
      <c r="BA745" s="94">
        <f t="shared" si="131"/>
        <v>78750</v>
      </c>
      <c r="BB745" s="95">
        <f t="shared" si="132"/>
        <v>93712.5</v>
      </c>
      <c r="BC745" s="23"/>
      <c r="BD745" s="96">
        <f t="shared" si="133"/>
        <v>68645</v>
      </c>
      <c r="BE745" s="96">
        <f t="shared" si="134"/>
        <v>136190</v>
      </c>
      <c r="BF745" s="96">
        <f t="shared" si="135"/>
        <v>68387</v>
      </c>
      <c r="BG745" s="96">
        <f t="shared" si="136"/>
        <v>30165</v>
      </c>
      <c r="BH745" s="96">
        <f t="shared" si="137"/>
        <v>23133</v>
      </c>
      <c r="BI745" s="96">
        <f t="shared" si="138"/>
        <v>78571</v>
      </c>
      <c r="BJ745" s="97">
        <f t="shared" si="139"/>
        <v>102487</v>
      </c>
      <c r="BK745" s="96">
        <f t="shared" si="140"/>
        <v>136500</v>
      </c>
      <c r="BL745" s="96">
        <f t="shared" si="141"/>
        <v>70603</v>
      </c>
      <c r="BM745" s="96">
        <f t="shared" si="142"/>
        <v>57005</v>
      </c>
      <c r="BN745" s="96">
        <f t="shared" si="143"/>
        <v>55698</v>
      </c>
      <c r="BO745" s="96">
        <f t="shared" si="144"/>
        <v>78750</v>
      </c>
      <c r="BP745" s="97">
        <f t="shared" si="145"/>
        <v>136500</v>
      </c>
      <c r="BQ745" s="96">
        <f t="shared" si="146"/>
        <v>136500</v>
      </c>
      <c r="BR745" s="96">
        <f t="shared" si="147"/>
        <v>70603</v>
      </c>
      <c r="BS745" s="96">
        <f t="shared" si="148"/>
        <v>78750</v>
      </c>
      <c r="BT745" s="96">
        <f t="shared" si="149"/>
        <v>78750</v>
      </c>
      <c r="BU745" s="98">
        <f t="shared" si="150"/>
        <v>78750</v>
      </c>
      <c r="BV745" s="77">
        <f t="shared" si="151"/>
        <v>579853</v>
      </c>
      <c r="BW745" s="9"/>
      <c r="BX745" s="9"/>
      <c r="BY745" s="9"/>
      <c r="BZ745" s="9"/>
      <c r="CA745" s="9"/>
      <c r="CB745" s="9"/>
      <c r="CC745" s="9"/>
      <c r="CD745" s="9"/>
      <c r="CE745" s="9"/>
      <c r="CF745" s="9"/>
      <c r="CG745" s="9"/>
      <c r="CH745" s="9"/>
      <c r="CI745" s="9"/>
      <c r="CJ745" s="9"/>
      <c r="CK745" s="9"/>
      <c r="CL745" s="9"/>
      <c r="CM745" s="9"/>
      <c r="CN745" s="9"/>
      <c r="CO745" s="9"/>
      <c r="CP745" s="9"/>
    </row>
    <row r="746" spans="1:94" ht="20.25" hidden="1" customHeight="1" x14ac:dyDescent="0.35">
      <c r="A746" s="79">
        <v>724</v>
      </c>
      <c r="B746" s="79" t="s">
        <v>35</v>
      </c>
      <c r="C746" s="80" t="s">
        <v>27</v>
      </c>
      <c r="D746" s="80" t="str">
        <f t="shared" si="119"/>
        <v>MANO DE OBRA|LLANTA</v>
      </c>
      <c r="E746" s="81" t="s">
        <v>10</v>
      </c>
      <c r="F746" s="82">
        <v>1</v>
      </c>
      <c r="G746" s="83">
        <v>89601.513211651007</v>
      </c>
      <c r="H746" s="84">
        <f t="shared" si="152"/>
        <v>106625.8007218647</v>
      </c>
      <c r="I746" s="84">
        <v>89601.513211651007</v>
      </c>
      <c r="J746" s="84">
        <f t="shared" si="153"/>
        <v>106625.8007218647</v>
      </c>
      <c r="K746" s="84">
        <v>54400.000000000007</v>
      </c>
      <c r="L746" s="84">
        <f t="shared" si="154"/>
        <v>64736.000000000007</v>
      </c>
      <c r="M746" s="84">
        <v>19202.743040000005</v>
      </c>
      <c r="N746" s="84">
        <f t="shared" si="155"/>
        <v>22851.264217600004</v>
      </c>
      <c r="O746" s="84">
        <v>9732.16</v>
      </c>
      <c r="P746" s="84">
        <f t="shared" si="156"/>
        <v>11581.270399999999</v>
      </c>
      <c r="Q746" s="84"/>
      <c r="R746" s="84">
        <f t="shared" si="120"/>
        <v>0</v>
      </c>
      <c r="S746" s="86">
        <v>25000</v>
      </c>
      <c r="T746" s="87">
        <f t="shared" si="157"/>
        <v>29750</v>
      </c>
      <c r="U746" s="87">
        <v>25000</v>
      </c>
      <c r="V746" s="87">
        <f t="shared" si="158"/>
        <v>29750</v>
      </c>
      <c r="W746" s="87">
        <v>25000</v>
      </c>
      <c r="X746" s="87">
        <f t="shared" si="159"/>
        <v>29750</v>
      </c>
      <c r="Y746" s="88">
        <v>25000</v>
      </c>
      <c r="Z746" s="87">
        <f t="shared" si="168"/>
        <v>29750</v>
      </c>
      <c r="AA746" s="87">
        <v>25000</v>
      </c>
      <c r="AB746" s="87">
        <f t="shared" si="160"/>
        <v>29750</v>
      </c>
      <c r="AC746" s="87">
        <v>25000</v>
      </c>
      <c r="AD746" s="87">
        <f t="shared" si="161"/>
        <v>29750</v>
      </c>
      <c r="AE746" s="89">
        <v>27500</v>
      </c>
      <c r="AF746" s="90">
        <f t="shared" si="162"/>
        <v>32725</v>
      </c>
      <c r="AG746" s="90">
        <v>27500</v>
      </c>
      <c r="AH746" s="90">
        <f t="shared" si="163"/>
        <v>32725</v>
      </c>
      <c r="AI746" s="90">
        <v>27500</v>
      </c>
      <c r="AJ746" s="90">
        <f t="shared" si="164"/>
        <v>32725</v>
      </c>
      <c r="AK746" s="90">
        <v>27500</v>
      </c>
      <c r="AL746" s="90">
        <f t="shared" si="165"/>
        <v>32725</v>
      </c>
      <c r="AM746" s="90">
        <v>27500</v>
      </c>
      <c r="AN746" s="90">
        <f t="shared" si="166"/>
        <v>32725</v>
      </c>
      <c r="AO746" s="90">
        <v>27500</v>
      </c>
      <c r="AP746" s="91">
        <f t="shared" si="167"/>
        <v>32725</v>
      </c>
      <c r="AQ746" s="92">
        <f t="shared" si="121"/>
        <v>47367.171070550336</v>
      </c>
      <c r="AR746" s="93">
        <f t="shared" si="122"/>
        <v>56366.933573954899</v>
      </c>
      <c r="AS746" s="94">
        <f t="shared" si="123"/>
        <v>47367.171070550336</v>
      </c>
      <c r="AT746" s="94">
        <f t="shared" si="124"/>
        <v>56366.933573954899</v>
      </c>
      <c r="AU746" s="94">
        <f t="shared" si="125"/>
        <v>35633.333333333336</v>
      </c>
      <c r="AV746" s="94">
        <f t="shared" si="126"/>
        <v>42403.666666666664</v>
      </c>
      <c r="AW746" s="94">
        <f t="shared" si="127"/>
        <v>23900.914346666668</v>
      </c>
      <c r="AX746" s="94">
        <f t="shared" si="128"/>
        <v>28442.088072533334</v>
      </c>
      <c r="AY746" s="94">
        <f t="shared" si="129"/>
        <v>20744.053333333333</v>
      </c>
      <c r="AZ746" s="94">
        <f t="shared" si="130"/>
        <v>24685.423466666667</v>
      </c>
      <c r="BA746" s="94">
        <f t="shared" si="131"/>
        <v>26250</v>
      </c>
      <c r="BB746" s="95">
        <f t="shared" si="132"/>
        <v>31237.5</v>
      </c>
      <c r="BC746" s="23"/>
      <c r="BD746" s="96">
        <f t="shared" si="133"/>
        <v>34276</v>
      </c>
      <c r="BE746" s="96">
        <f t="shared" si="134"/>
        <v>34276</v>
      </c>
      <c r="BF746" s="96">
        <f t="shared" si="135"/>
        <v>31664</v>
      </c>
      <c r="BG746" s="96">
        <f t="shared" si="136"/>
        <v>23357</v>
      </c>
      <c r="BH746" s="96">
        <f t="shared" si="137"/>
        <v>16749</v>
      </c>
      <c r="BI746" s="96">
        <f t="shared" si="138"/>
        <v>26190</v>
      </c>
      <c r="BJ746" s="97">
        <f t="shared" si="139"/>
        <v>47367</v>
      </c>
      <c r="BK746" s="96">
        <f t="shared" si="140"/>
        <v>47367</v>
      </c>
      <c r="BL746" s="96">
        <f t="shared" si="141"/>
        <v>35633</v>
      </c>
      <c r="BM746" s="96">
        <f t="shared" si="142"/>
        <v>23901</v>
      </c>
      <c r="BN746" s="96">
        <f t="shared" si="143"/>
        <v>20744</v>
      </c>
      <c r="BO746" s="96">
        <f t="shared" si="144"/>
        <v>26250</v>
      </c>
      <c r="BP746" s="97">
        <f t="shared" si="145"/>
        <v>26250</v>
      </c>
      <c r="BQ746" s="96">
        <f t="shared" si="146"/>
        <v>26250</v>
      </c>
      <c r="BR746" s="96">
        <f t="shared" si="147"/>
        <v>26250</v>
      </c>
      <c r="BS746" s="96">
        <f t="shared" si="148"/>
        <v>23901</v>
      </c>
      <c r="BT746" s="96">
        <f t="shared" si="149"/>
        <v>26250</v>
      </c>
      <c r="BU746" s="98">
        <f t="shared" si="150"/>
        <v>26250</v>
      </c>
      <c r="BV746" s="77">
        <f t="shared" si="151"/>
        <v>155151</v>
      </c>
      <c r="BW746" s="9"/>
      <c r="BX746" s="9"/>
      <c r="BY746" s="9"/>
      <c r="BZ746" s="9"/>
      <c r="CA746" s="9"/>
      <c r="CB746" s="9"/>
      <c r="CC746" s="9"/>
      <c r="CD746" s="9"/>
      <c r="CE746" s="9"/>
      <c r="CF746" s="9"/>
      <c r="CG746" s="9"/>
      <c r="CH746" s="9"/>
      <c r="CI746" s="9"/>
      <c r="CJ746" s="9"/>
      <c r="CK746" s="9"/>
      <c r="CL746" s="9"/>
      <c r="CM746" s="9"/>
      <c r="CN746" s="9"/>
      <c r="CO746" s="9"/>
      <c r="CP746" s="9"/>
    </row>
    <row r="747" spans="1:94" ht="20.25" hidden="1" customHeight="1" x14ac:dyDescent="0.35">
      <c r="A747" s="61">
        <v>725</v>
      </c>
      <c r="B747" s="61" t="s">
        <v>21</v>
      </c>
      <c r="C747" s="62" t="s">
        <v>27</v>
      </c>
      <c r="D747" s="62" t="str">
        <f t="shared" si="119"/>
        <v>REPUESTOS|LLANTA</v>
      </c>
      <c r="E747" s="63" t="s">
        <v>84</v>
      </c>
      <c r="F747" s="64">
        <v>1</v>
      </c>
      <c r="G747" s="65">
        <v>468481.44388172397</v>
      </c>
      <c r="H747" s="66">
        <f t="shared" si="152"/>
        <v>557492.91821925156</v>
      </c>
      <c r="I747" s="66">
        <v>541539.70457847998</v>
      </c>
      <c r="J747" s="66">
        <f t="shared" si="153"/>
        <v>644432.2484483911</v>
      </c>
      <c r="K747" s="66">
        <v>1125942.8576</v>
      </c>
      <c r="L747" s="66">
        <f t="shared" si="154"/>
        <v>1339872.000544</v>
      </c>
      <c r="M747" s="66">
        <v>427885.71328000003</v>
      </c>
      <c r="N747" s="66">
        <f t="shared" si="155"/>
        <v>509183.99880320003</v>
      </c>
      <c r="O747" s="66">
        <v>457142.78400000004</v>
      </c>
      <c r="P747" s="66">
        <f t="shared" si="156"/>
        <v>543999.91295999999</v>
      </c>
      <c r="Q747" s="66"/>
      <c r="R747" s="66">
        <f t="shared" si="120"/>
        <v>0</v>
      </c>
      <c r="S747" s="65">
        <v>780000</v>
      </c>
      <c r="T747" s="66">
        <f t="shared" si="157"/>
        <v>928200</v>
      </c>
      <c r="U747" s="66">
        <v>780000</v>
      </c>
      <c r="V747" s="66">
        <f t="shared" si="158"/>
        <v>928200</v>
      </c>
      <c r="W747" s="66">
        <v>1050000</v>
      </c>
      <c r="X747" s="66">
        <f t="shared" si="159"/>
        <v>1249500</v>
      </c>
      <c r="Y747" s="68">
        <v>500000</v>
      </c>
      <c r="Z747" s="66">
        <f t="shared" si="168"/>
        <v>595000</v>
      </c>
      <c r="AA747" s="66">
        <v>950000</v>
      </c>
      <c r="AB747" s="66">
        <f t="shared" si="160"/>
        <v>1130500</v>
      </c>
      <c r="AC747" s="66">
        <v>950000</v>
      </c>
      <c r="AD747" s="66">
        <f t="shared" si="161"/>
        <v>1130500</v>
      </c>
      <c r="AE747" s="69">
        <v>858000</v>
      </c>
      <c r="AF747" s="70">
        <f t="shared" si="162"/>
        <v>1021020</v>
      </c>
      <c r="AG747" s="70">
        <v>858000</v>
      </c>
      <c r="AH747" s="70">
        <f t="shared" si="163"/>
        <v>1021020</v>
      </c>
      <c r="AI747" s="70">
        <v>1155000</v>
      </c>
      <c r="AJ747" s="70">
        <f t="shared" si="164"/>
        <v>1374450</v>
      </c>
      <c r="AK747" s="70">
        <v>550000</v>
      </c>
      <c r="AL747" s="70">
        <f t="shared" si="165"/>
        <v>654500</v>
      </c>
      <c r="AM747" s="70">
        <v>1045000</v>
      </c>
      <c r="AN747" s="70">
        <f t="shared" si="166"/>
        <v>1243550</v>
      </c>
      <c r="AO747" s="70">
        <v>1045000</v>
      </c>
      <c r="AP747" s="71">
        <f t="shared" si="167"/>
        <v>1243550</v>
      </c>
      <c r="AQ747" s="65">
        <f t="shared" si="121"/>
        <v>702160.48129390797</v>
      </c>
      <c r="AR747" s="72">
        <f t="shared" si="122"/>
        <v>835570.9727397504</v>
      </c>
      <c r="AS747" s="66">
        <f t="shared" si="123"/>
        <v>726513.23485949321</v>
      </c>
      <c r="AT747" s="66">
        <f t="shared" si="124"/>
        <v>864550.74948279688</v>
      </c>
      <c r="AU747" s="66">
        <f t="shared" si="125"/>
        <v>1110314.2858666666</v>
      </c>
      <c r="AV747" s="66">
        <f t="shared" si="126"/>
        <v>1321274.0001813332</v>
      </c>
      <c r="AW747" s="66">
        <f t="shared" si="127"/>
        <v>492628.57109333336</v>
      </c>
      <c r="AX747" s="66">
        <f t="shared" si="128"/>
        <v>586227.99960106669</v>
      </c>
      <c r="AY747" s="66">
        <f t="shared" si="129"/>
        <v>817380.92799999996</v>
      </c>
      <c r="AZ747" s="66">
        <f t="shared" si="130"/>
        <v>972683.30431999988</v>
      </c>
      <c r="BA747" s="66">
        <f t="shared" si="131"/>
        <v>997500</v>
      </c>
      <c r="BB747" s="73">
        <f t="shared" si="132"/>
        <v>1187025</v>
      </c>
      <c r="BC747" s="74"/>
      <c r="BD747" s="75">
        <f t="shared" si="133"/>
        <v>654720</v>
      </c>
      <c r="BE747" s="75">
        <f t="shared" si="134"/>
        <v>698627</v>
      </c>
      <c r="BF747" s="75">
        <f t="shared" si="135"/>
        <v>1108514</v>
      </c>
      <c r="BG747" s="75">
        <f t="shared" si="136"/>
        <v>487388</v>
      </c>
      <c r="BH747" s="75">
        <f t="shared" si="137"/>
        <v>714784</v>
      </c>
      <c r="BI747" s="75">
        <f t="shared" si="138"/>
        <v>995238</v>
      </c>
      <c r="BJ747" s="76">
        <f t="shared" si="139"/>
        <v>702160</v>
      </c>
      <c r="BK747" s="75">
        <f t="shared" si="140"/>
        <v>726513</v>
      </c>
      <c r="BL747" s="75">
        <f t="shared" si="141"/>
        <v>1110314</v>
      </c>
      <c r="BM747" s="75">
        <f t="shared" si="142"/>
        <v>492629</v>
      </c>
      <c r="BN747" s="75">
        <f t="shared" si="143"/>
        <v>817381</v>
      </c>
      <c r="BO747" s="75">
        <f t="shared" si="144"/>
        <v>997500</v>
      </c>
      <c r="BP747" s="76">
        <f t="shared" si="145"/>
        <v>702160</v>
      </c>
      <c r="BQ747" s="75">
        <f t="shared" si="146"/>
        <v>726513</v>
      </c>
      <c r="BR747" s="75">
        <f t="shared" si="147"/>
        <v>1110314</v>
      </c>
      <c r="BS747" s="75">
        <f t="shared" si="148"/>
        <v>492629</v>
      </c>
      <c r="BT747" s="75">
        <f t="shared" si="149"/>
        <v>997500</v>
      </c>
      <c r="BU747" s="77">
        <f t="shared" si="150"/>
        <v>997500</v>
      </c>
      <c r="BV747" s="77">
        <f t="shared" si="151"/>
        <v>5026616</v>
      </c>
      <c r="BW747" s="78"/>
      <c r="BX747" s="78"/>
      <c r="BY747" s="78"/>
      <c r="BZ747" s="78"/>
      <c r="CA747" s="78"/>
      <c r="CB747" s="78"/>
      <c r="CC747" s="78"/>
      <c r="CD747" s="78"/>
      <c r="CE747" s="78"/>
      <c r="CF747" s="78"/>
      <c r="CG747" s="78"/>
      <c r="CH747" s="78"/>
      <c r="CI747" s="78"/>
      <c r="CJ747" s="78"/>
      <c r="CK747" s="78"/>
      <c r="CL747" s="78"/>
      <c r="CM747" s="78"/>
      <c r="CN747" s="78"/>
      <c r="CO747" s="78"/>
      <c r="CP747" s="78"/>
    </row>
    <row r="748" spans="1:94" ht="20.25" hidden="1" customHeight="1" x14ac:dyDescent="0.35">
      <c r="A748" s="79">
        <v>726</v>
      </c>
      <c r="B748" s="79" t="s">
        <v>35</v>
      </c>
      <c r="C748" s="80" t="s">
        <v>482</v>
      </c>
      <c r="D748" s="80" t="str">
        <f t="shared" si="119"/>
        <v>MANO DE OBRA|LLANTAS (ESPECIALES DE TACO)</v>
      </c>
      <c r="E748" s="81" t="s">
        <v>10</v>
      </c>
      <c r="F748" s="82">
        <v>1</v>
      </c>
      <c r="G748" s="83">
        <v>89601.513211651007</v>
      </c>
      <c r="H748" s="84">
        <f t="shared" si="152"/>
        <v>106625.8007218647</v>
      </c>
      <c r="I748" s="84">
        <v>89601.513211651007</v>
      </c>
      <c r="J748" s="84">
        <f t="shared" si="153"/>
        <v>106625.8007218647</v>
      </c>
      <c r="K748" s="84">
        <v>0.91392000000000007</v>
      </c>
      <c r="L748" s="84">
        <f t="shared" si="154"/>
        <v>1.0875648</v>
      </c>
      <c r="M748" s="84">
        <v>14.633599999999999</v>
      </c>
      <c r="N748" s="84">
        <f t="shared" si="155"/>
        <v>17.413983999999999</v>
      </c>
      <c r="O748" s="84">
        <v>10.88</v>
      </c>
      <c r="P748" s="84">
        <f t="shared" si="156"/>
        <v>12.9472</v>
      </c>
      <c r="Q748" s="84"/>
      <c r="R748" s="84">
        <f t="shared" si="120"/>
        <v>0</v>
      </c>
      <c r="S748" s="86">
        <v>44500</v>
      </c>
      <c r="T748" s="87">
        <f t="shared" si="157"/>
        <v>52955</v>
      </c>
      <c r="U748" s="87">
        <v>44500</v>
      </c>
      <c r="V748" s="87">
        <f t="shared" si="158"/>
        <v>52955</v>
      </c>
      <c r="W748" s="87">
        <v>44500</v>
      </c>
      <c r="X748" s="87">
        <f t="shared" si="159"/>
        <v>52955</v>
      </c>
      <c r="Y748" s="88">
        <v>44500</v>
      </c>
      <c r="Z748" s="87">
        <f t="shared" si="168"/>
        <v>52955</v>
      </c>
      <c r="AA748" s="87">
        <v>44500</v>
      </c>
      <c r="AB748" s="87">
        <f t="shared" si="160"/>
        <v>52955</v>
      </c>
      <c r="AC748" s="87">
        <v>44500</v>
      </c>
      <c r="AD748" s="87">
        <f t="shared" si="161"/>
        <v>52955</v>
      </c>
      <c r="AE748" s="89">
        <v>49000</v>
      </c>
      <c r="AF748" s="90">
        <f t="shared" si="162"/>
        <v>58310</v>
      </c>
      <c r="AG748" s="90">
        <v>49000</v>
      </c>
      <c r="AH748" s="90">
        <f t="shared" si="163"/>
        <v>58310</v>
      </c>
      <c r="AI748" s="90">
        <v>49000</v>
      </c>
      <c r="AJ748" s="90">
        <f t="shared" si="164"/>
        <v>58310</v>
      </c>
      <c r="AK748" s="90">
        <v>49000</v>
      </c>
      <c r="AL748" s="90">
        <f t="shared" si="165"/>
        <v>58310</v>
      </c>
      <c r="AM748" s="90">
        <v>49000</v>
      </c>
      <c r="AN748" s="90">
        <f t="shared" si="166"/>
        <v>58310</v>
      </c>
      <c r="AO748" s="90">
        <v>49000</v>
      </c>
      <c r="AP748" s="91">
        <f t="shared" si="167"/>
        <v>58310</v>
      </c>
      <c r="AQ748" s="92">
        <f t="shared" si="121"/>
        <v>61033.837737217</v>
      </c>
      <c r="AR748" s="93">
        <f t="shared" si="122"/>
        <v>72630.266907288227</v>
      </c>
      <c r="AS748" s="94">
        <f t="shared" si="123"/>
        <v>61033.837737217</v>
      </c>
      <c r="AT748" s="94">
        <f t="shared" si="124"/>
        <v>72630.266907288227</v>
      </c>
      <c r="AU748" s="94">
        <f t="shared" si="125"/>
        <v>31166.971306666663</v>
      </c>
      <c r="AV748" s="94">
        <f t="shared" si="126"/>
        <v>37088.695854933329</v>
      </c>
      <c r="AW748" s="94">
        <f t="shared" si="127"/>
        <v>31171.544533333334</v>
      </c>
      <c r="AX748" s="94">
        <f t="shared" si="128"/>
        <v>37094.137994666664</v>
      </c>
      <c r="AY748" s="94">
        <f t="shared" si="129"/>
        <v>31170.293333333335</v>
      </c>
      <c r="AZ748" s="94">
        <f t="shared" si="130"/>
        <v>37092.649066666665</v>
      </c>
      <c r="BA748" s="94">
        <f t="shared" si="131"/>
        <v>46750</v>
      </c>
      <c r="BB748" s="95">
        <f t="shared" si="132"/>
        <v>55632.5</v>
      </c>
      <c r="BC748" s="23"/>
      <c r="BD748" s="96">
        <f t="shared" si="133"/>
        <v>55514</v>
      </c>
      <c r="BE748" s="96">
        <f t="shared" si="134"/>
        <v>55514</v>
      </c>
      <c r="BF748" s="96">
        <f t="shared" si="135"/>
        <v>3</v>
      </c>
      <c r="BG748" s="96">
        <f t="shared" si="136"/>
        <v>44</v>
      </c>
      <c r="BH748" s="96">
        <f t="shared" si="137"/>
        <v>33</v>
      </c>
      <c r="BI748" s="96">
        <f t="shared" si="138"/>
        <v>46642</v>
      </c>
      <c r="BJ748" s="97">
        <f t="shared" si="139"/>
        <v>61034</v>
      </c>
      <c r="BK748" s="96">
        <f t="shared" si="140"/>
        <v>61034</v>
      </c>
      <c r="BL748" s="96">
        <f t="shared" si="141"/>
        <v>31167</v>
      </c>
      <c r="BM748" s="96">
        <f t="shared" si="142"/>
        <v>31172</v>
      </c>
      <c r="BN748" s="96">
        <f t="shared" si="143"/>
        <v>31170</v>
      </c>
      <c r="BO748" s="96">
        <f t="shared" si="144"/>
        <v>46750</v>
      </c>
      <c r="BP748" s="97">
        <f t="shared" si="145"/>
        <v>46750</v>
      </c>
      <c r="BQ748" s="96">
        <f t="shared" si="146"/>
        <v>46750</v>
      </c>
      <c r="BR748" s="96">
        <f t="shared" si="147"/>
        <v>46750</v>
      </c>
      <c r="BS748" s="96">
        <f t="shared" si="148"/>
        <v>46750</v>
      </c>
      <c r="BT748" s="96">
        <f t="shared" si="149"/>
        <v>46750</v>
      </c>
      <c r="BU748" s="98">
        <f t="shared" si="150"/>
        <v>46750</v>
      </c>
      <c r="BV748" s="77">
        <f t="shared" si="151"/>
        <v>280500</v>
      </c>
      <c r="BW748" s="9"/>
      <c r="BX748" s="9"/>
      <c r="BY748" s="9"/>
      <c r="BZ748" s="9"/>
      <c r="CA748" s="9"/>
      <c r="CB748" s="9"/>
      <c r="CC748" s="9"/>
      <c r="CD748" s="9"/>
      <c r="CE748" s="9"/>
      <c r="CF748" s="9"/>
      <c r="CG748" s="9"/>
      <c r="CH748" s="9"/>
      <c r="CI748" s="9"/>
      <c r="CJ748" s="9"/>
      <c r="CK748" s="9"/>
      <c r="CL748" s="9"/>
      <c r="CM748" s="9"/>
      <c r="CN748" s="9"/>
      <c r="CO748" s="9"/>
      <c r="CP748" s="9"/>
    </row>
    <row r="749" spans="1:94" ht="20.25" hidden="1" customHeight="1" x14ac:dyDescent="0.35">
      <c r="A749" s="99">
        <v>727</v>
      </c>
      <c r="B749" s="99" t="s">
        <v>21</v>
      </c>
      <c r="C749" s="80" t="s">
        <v>482</v>
      </c>
      <c r="D749" s="80" t="str">
        <f t="shared" si="119"/>
        <v>REPUESTOS|LLANTAS (ESPECIALES DE TACO)</v>
      </c>
      <c r="E749" s="81" t="s">
        <v>84</v>
      </c>
      <c r="F749" s="82">
        <v>1</v>
      </c>
      <c r="G749" s="83">
        <v>661564.32506781491</v>
      </c>
      <c r="H749" s="84">
        <f t="shared" si="152"/>
        <v>787261.54683069966</v>
      </c>
      <c r="I749" s="84">
        <v>810930.90569333895</v>
      </c>
      <c r="J749" s="84">
        <f t="shared" si="153"/>
        <v>965007.77777507331</v>
      </c>
      <c r="K749" s="84">
        <v>0.91392000000000007</v>
      </c>
      <c r="L749" s="84">
        <f t="shared" si="154"/>
        <v>1.0875648</v>
      </c>
      <c r="M749" s="84">
        <v>17.375360000000001</v>
      </c>
      <c r="N749" s="84">
        <f t="shared" si="155"/>
        <v>20.6766784</v>
      </c>
      <c r="O749" s="84">
        <v>14.144000000000002</v>
      </c>
      <c r="P749" s="84">
        <f t="shared" si="156"/>
        <v>16.83136</v>
      </c>
      <c r="Q749" s="84"/>
      <c r="R749" s="84">
        <f t="shared" si="120"/>
        <v>0</v>
      </c>
      <c r="S749" s="86">
        <v>852000</v>
      </c>
      <c r="T749" s="87">
        <f t="shared" si="157"/>
        <v>1013880</v>
      </c>
      <c r="U749" s="87">
        <v>852000</v>
      </c>
      <c r="V749" s="87">
        <f t="shared" si="158"/>
        <v>1013880</v>
      </c>
      <c r="W749" s="87">
        <v>1050000</v>
      </c>
      <c r="X749" s="87">
        <f t="shared" si="159"/>
        <v>1249500</v>
      </c>
      <c r="Y749" s="88">
        <v>500000</v>
      </c>
      <c r="Z749" s="87">
        <f t="shared" si="168"/>
        <v>595000</v>
      </c>
      <c r="AA749" s="87">
        <v>950000</v>
      </c>
      <c r="AB749" s="87">
        <f t="shared" si="160"/>
        <v>1130500</v>
      </c>
      <c r="AC749" s="87">
        <v>950000</v>
      </c>
      <c r="AD749" s="87">
        <f t="shared" si="161"/>
        <v>1130500</v>
      </c>
      <c r="AE749" s="89">
        <v>937200</v>
      </c>
      <c r="AF749" s="90">
        <f t="shared" si="162"/>
        <v>1115268</v>
      </c>
      <c r="AG749" s="90">
        <v>937200</v>
      </c>
      <c r="AH749" s="90">
        <f t="shared" si="163"/>
        <v>1115268</v>
      </c>
      <c r="AI749" s="90">
        <v>1155000</v>
      </c>
      <c r="AJ749" s="90">
        <f t="shared" si="164"/>
        <v>1374450</v>
      </c>
      <c r="AK749" s="90">
        <v>550000</v>
      </c>
      <c r="AL749" s="90">
        <f t="shared" si="165"/>
        <v>654500</v>
      </c>
      <c r="AM749" s="90">
        <v>1045000</v>
      </c>
      <c r="AN749" s="90">
        <f t="shared" si="166"/>
        <v>1243550</v>
      </c>
      <c r="AO749" s="90">
        <v>1045000</v>
      </c>
      <c r="AP749" s="91">
        <f t="shared" si="167"/>
        <v>1243550</v>
      </c>
      <c r="AQ749" s="92">
        <f t="shared" si="121"/>
        <v>816921.4416892716</v>
      </c>
      <c r="AR749" s="93">
        <f t="shared" si="122"/>
        <v>972136.51561023318</v>
      </c>
      <c r="AS749" s="94">
        <f t="shared" si="123"/>
        <v>866710.30189777969</v>
      </c>
      <c r="AT749" s="94">
        <f t="shared" si="124"/>
        <v>1031385.2592583578</v>
      </c>
      <c r="AU749" s="94">
        <f t="shared" si="125"/>
        <v>735000.3046400001</v>
      </c>
      <c r="AV749" s="94">
        <f t="shared" si="126"/>
        <v>874650.36252160009</v>
      </c>
      <c r="AW749" s="94">
        <f t="shared" si="127"/>
        <v>350005.79178666667</v>
      </c>
      <c r="AX749" s="94">
        <f t="shared" si="128"/>
        <v>416506.89222613332</v>
      </c>
      <c r="AY749" s="94">
        <f t="shared" si="129"/>
        <v>665004.71466666658</v>
      </c>
      <c r="AZ749" s="94">
        <f t="shared" si="130"/>
        <v>791355.61045333324</v>
      </c>
      <c r="BA749" s="94">
        <f t="shared" si="131"/>
        <v>997500</v>
      </c>
      <c r="BB749" s="95">
        <f t="shared" si="132"/>
        <v>1187025</v>
      </c>
      <c r="BC749" s="23"/>
      <c r="BD749" s="96">
        <f t="shared" si="133"/>
        <v>799513</v>
      </c>
      <c r="BE749" s="96">
        <f t="shared" si="134"/>
        <v>863591</v>
      </c>
      <c r="BF749" s="96">
        <f t="shared" si="135"/>
        <v>3</v>
      </c>
      <c r="BG749" s="96">
        <f t="shared" si="136"/>
        <v>52</v>
      </c>
      <c r="BH749" s="96">
        <f t="shared" si="137"/>
        <v>42</v>
      </c>
      <c r="BI749" s="96">
        <f t="shared" si="138"/>
        <v>995238</v>
      </c>
      <c r="BJ749" s="97">
        <f t="shared" si="139"/>
        <v>816921</v>
      </c>
      <c r="BK749" s="96">
        <f t="shared" si="140"/>
        <v>866710</v>
      </c>
      <c r="BL749" s="96">
        <f t="shared" si="141"/>
        <v>735000</v>
      </c>
      <c r="BM749" s="96">
        <f t="shared" si="142"/>
        <v>350006</v>
      </c>
      <c r="BN749" s="96">
        <f t="shared" si="143"/>
        <v>665005</v>
      </c>
      <c r="BO749" s="96">
        <f t="shared" si="144"/>
        <v>997500</v>
      </c>
      <c r="BP749" s="97">
        <f t="shared" si="145"/>
        <v>816921</v>
      </c>
      <c r="BQ749" s="96">
        <f t="shared" si="146"/>
        <v>866710</v>
      </c>
      <c r="BR749" s="96">
        <f t="shared" si="147"/>
        <v>1102500</v>
      </c>
      <c r="BS749" s="96">
        <f t="shared" si="148"/>
        <v>525000</v>
      </c>
      <c r="BT749" s="96">
        <f t="shared" si="149"/>
        <v>997500</v>
      </c>
      <c r="BU749" s="98">
        <f t="shared" si="150"/>
        <v>997500</v>
      </c>
      <c r="BV749" s="77">
        <f t="shared" si="151"/>
        <v>5306131</v>
      </c>
      <c r="BW749" s="9"/>
      <c r="BX749" s="9"/>
      <c r="BY749" s="9"/>
      <c r="BZ749" s="9"/>
      <c r="CA749" s="9"/>
      <c r="CB749" s="9"/>
      <c r="CC749" s="9"/>
      <c r="CD749" s="9"/>
      <c r="CE749" s="9"/>
      <c r="CF749" s="9"/>
      <c r="CG749" s="9"/>
      <c r="CH749" s="9"/>
      <c r="CI749" s="9"/>
      <c r="CJ749" s="9"/>
      <c r="CK749" s="9"/>
      <c r="CL749" s="9"/>
      <c r="CM749" s="9"/>
      <c r="CN749" s="9"/>
      <c r="CO749" s="9"/>
      <c r="CP749" s="9"/>
    </row>
    <row r="750" spans="1:94" ht="20.25" hidden="1" customHeight="1" x14ac:dyDescent="0.35">
      <c r="A750" s="79">
        <v>728</v>
      </c>
      <c r="B750" s="79" t="s">
        <v>35</v>
      </c>
      <c r="C750" s="80" t="s">
        <v>483</v>
      </c>
      <c r="D750" s="80" t="str">
        <f t="shared" si="119"/>
        <v>MANO DE OBRA|LLAVE SWITCH</v>
      </c>
      <c r="E750" s="81" t="s">
        <v>10</v>
      </c>
      <c r="F750" s="82">
        <v>1</v>
      </c>
      <c r="G750" s="83">
        <v>179203.03743462899</v>
      </c>
      <c r="H750" s="84">
        <f t="shared" si="152"/>
        <v>213251.61454720848</v>
      </c>
      <c r="I750" s="84">
        <v>179203.03743462899</v>
      </c>
      <c r="J750" s="84">
        <f t="shared" si="153"/>
        <v>213251.61454720848</v>
      </c>
      <c r="K750" s="84">
        <v>0.91392000000000007</v>
      </c>
      <c r="L750" s="84">
        <f t="shared" si="154"/>
        <v>1.0875648</v>
      </c>
      <c r="M750" s="84">
        <v>14.633599999999999</v>
      </c>
      <c r="N750" s="84">
        <f t="shared" si="155"/>
        <v>17.413983999999999</v>
      </c>
      <c r="O750" s="84">
        <v>10.88</v>
      </c>
      <c r="P750" s="84">
        <f t="shared" si="156"/>
        <v>12.9472</v>
      </c>
      <c r="Q750" s="84"/>
      <c r="R750" s="84">
        <f t="shared" si="120"/>
        <v>0</v>
      </c>
      <c r="S750" s="86">
        <v>262500</v>
      </c>
      <c r="T750" s="87">
        <f t="shared" si="157"/>
        <v>312375</v>
      </c>
      <c r="U750" s="87">
        <v>262500</v>
      </c>
      <c r="V750" s="87">
        <f t="shared" si="158"/>
        <v>312375</v>
      </c>
      <c r="W750" s="87">
        <v>262500</v>
      </c>
      <c r="X750" s="87">
        <f t="shared" si="159"/>
        <v>312375</v>
      </c>
      <c r="Y750" s="88">
        <v>262500</v>
      </c>
      <c r="Z750" s="87">
        <f t="shared" si="168"/>
        <v>312375</v>
      </c>
      <c r="AA750" s="87">
        <v>262500</v>
      </c>
      <c r="AB750" s="87">
        <f t="shared" si="160"/>
        <v>312375</v>
      </c>
      <c r="AC750" s="87">
        <v>262500</v>
      </c>
      <c r="AD750" s="87">
        <f t="shared" si="161"/>
        <v>312375</v>
      </c>
      <c r="AE750" s="89">
        <v>288800</v>
      </c>
      <c r="AF750" s="90">
        <f t="shared" si="162"/>
        <v>343672</v>
      </c>
      <c r="AG750" s="90">
        <v>288800</v>
      </c>
      <c r="AH750" s="90">
        <f t="shared" si="163"/>
        <v>343672</v>
      </c>
      <c r="AI750" s="90">
        <v>288800</v>
      </c>
      <c r="AJ750" s="90">
        <f t="shared" si="164"/>
        <v>343672</v>
      </c>
      <c r="AK750" s="90">
        <v>288800</v>
      </c>
      <c r="AL750" s="90">
        <f t="shared" si="165"/>
        <v>343672</v>
      </c>
      <c r="AM750" s="90">
        <v>288800</v>
      </c>
      <c r="AN750" s="90">
        <f t="shared" si="166"/>
        <v>343672</v>
      </c>
      <c r="AO750" s="90">
        <v>288800</v>
      </c>
      <c r="AP750" s="91">
        <f t="shared" si="167"/>
        <v>343672</v>
      </c>
      <c r="AQ750" s="92">
        <f t="shared" si="121"/>
        <v>243501.01247820965</v>
      </c>
      <c r="AR750" s="93">
        <f t="shared" si="122"/>
        <v>289766.20484906947</v>
      </c>
      <c r="AS750" s="94">
        <f t="shared" si="123"/>
        <v>243501.01247820965</v>
      </c>
      <c r="AT750" s="94">
        <f t="shared" si="124"/>
        <v>289766.20484906947</v>
      </c>
      <c r="AU750" s="94">
        <f t="shared" si="125"/>
        <v>183766.97130666664</v>
      </c>
      <c r="AV750" s="94">
        <f t="shared" si="126"/>
        <v>218682.69585493329</v>
      </c>
      <c r="AW750" s="94">
        <f t="shared" si="127"/>
        <v>183771.54453333336</v>
      </c>
      <c r="AX750" s="94">
        <f t="shared" si="128"/>
        <v>218688.1379946667</v>
      </c>
      <c r="AY750" s="94">
        <f t="shared" si="129"/>
        <v>183770.29333333333</v>
      </c>
      <c r="AZ750" s="94">
        <f t="shared" si="130"/>
        <v>218686.64906666667</v>
      </c>
      <c r="BA750" s="94">
        <f t="shared" si="131"/>
        <v>275650</v>
      </c>
      <c r="BB750" s="95">
        <f t="shared" si="132"/>
        <v>328023.5</v>
      </c>
      <c r="BC750" s="23"/>
      <c r="BD750" s="96">
        <f t="shared" si="133"/>
        <v>233420</v>
      </c>
      <c r="BE750" s="96">
        <f t="shared" si="134"/>
        <v>233420</v>
      </c>
      <c r="BF750" s="96">
        <f t="shared" si="135"/>
        <v>3</v>
      </c>
      <c r="BG750" s="96">
        <f t="shared" si="136"/>
        <v>44</v>
      </c>
      <c r="BH750" s="96">
        <f t="shared" si="137"/>
        <v>33</v>
      </c>
      <c r="BI750" s="96">
        <f t="shared" si="138"/>
        <v>275023</v>
      </c>
      <c r="BJ750" s="97">
        <f t="shared" si="139"/>
        <v>243501</v>
      </c>
      <c r="BK750" s="96">
        <f t="shared" si="140"/>
        <v>243501</v>
      </c>
      <c r="BL750" s="96">
        <f t="shared" si="141"/>
        <v>183767</v>
      </c>
      <c r="BM750" s="96">
        <f t="shared" si="142"/>
        <v>183772</v>
      </c>
      <c r="BN750" s="96">
        <f t="shared" si="143"/>
        <v>183770</v>
      </c>
      <c r="BO750" s="96">
        <f t="shared" si="144"/>
        <v>275650</v>
      </c>
      <c r="BP750" s="97">
        <f t="shared" si="145"/>
        <v>243501</v>
      </c>
      <c r="BQ750" s="96">
        <f t="shared" si="146"/>
        <v>243501</v>
      </c>
      <c r="BR750" s="96">
        <f t="shared" si="147"/>
        <v>275650</v>
      </c>
      <c r="BS750" s="96">
        <f t="shared" si="148"/>
        <v>275650</v>
      </c>
      <c r="BT750" s="96">
        <f t="shared" si="149"/>
        <v>275650</v>
      </c>
      <c r="BU750" s="98">
        <f t="shared" si="150"/>
        <v>275650</v>
      </c>
      <c r="BV750" s="77">
        <f t="shared" si="151"/>
        <v>1589602</v>
      </c>
      <c r="BW750" s="9"/>
      <c r="BX750" s="9"/>
      <c r="BY750" s="9"/>
      <c r="BZ750" s="9"/>
      <c r="CA750" s="9"/>
      <c r="CB750" s="9"/>
      <c r="CC750" s="9"/>
      <c r="CD750" s="9"/>
      <c r="CE750" s="9"/>
      <c r="CF750" s="9"/>
      <c r="CG750" s="9"/>
      <c r="CH750" s="9"/>
      <c r="CI750" s="9"/>
      <c r="CJ750" s="9"/>
      <c r="CK750" s="9"/>
      <c r="CL750" s="9"/>
      <c r="CM750" s="9"/>
      <c r="CN750" s="9"/>
      <c r="CO750" s="9"/>
      <c r="CP750" s="9"/>
    </row>
    <row r="751" spans="1:94" ht="20.25" hidden="1" customHeight="1" x14ac:dyDescent="0.35">
      <c r="A751" s="99">
        <v>729</v>
      </c>
      <c r="B751" s="99" t="s">
        <v>21</v>
      </c>
      <c r="C751" s="80" t="s">
        <v>483</v>
      </c>
      <c r="D751" s="80" t="str">
        <f t="shared" si="119"/>
        <v>REPUESTOS|LLAVE SWITCH</v>
      </c>
      <c r="E751" s="81" t="s">
        <v>84</v>
      </c>
      <c r="F751" s="82">
        <v>1</v>
      </c>
      <c r="G751" s="83">
        <v>24605.382770503998</v>
      </c>
      <c r="H751" s="84">
        <f t="shared" si="152"/>
        <v>29280.405496899755</v>
      </c>
      <c r="I751" s="84">
        <v>24605.382770503998</v>
      </c>
      <c r="J751" s="84">
        <f t="shared" si="153"/>
        <v>29280.405496899755</v>
      </c>
      <c r="K751" s="84">
        <v>0.91392000000000007</v>
      </c>
      <c r="L751" s="84">
        <f t="shared" si="154"/>
        <v>1.0875648</v>
      </c>
      <c r="M751" s="84">
        <v>16.461440000000003</v>
      </c>
      <c r="N751" s="84">
        <f t="shared" si="155"/>
        <v>19.589113600000005</v>
      </c>
      <c r="O751" s="84">
        <v>14.144000000000002</v>
      </c>
      <c r="P751" s="84">
        <f t="shared" si="156"/>
        <v>16.83136</v>
      </c>
      <c r="Q751" s="84"/>
      <c r="R751" s="84">
        <f t="shared" si="120"/>
        <v>0</v>
      </c>
      <c r="S751" s="86">
        <v>269000</v>
      </c>
      <c r="T751" s="87">
        <f t="shared" si="157"/>
        <v>320110</v>
      </c>
      <c r="U751" s="87">
        <v>269000</v>
      </c>
      <c r="V751" s="87">
        <f t="shared" si="158"/>
        <v>320110</v>
      </c>
      <c r="W751" s="87">
        <v>300000</v>
      </c>
      <c r="X751" s="87">
        <f t="shared" si="159"/>
        <v>357000</v>
      </c>
      <c r="Y751" s="88">
        <v>480000</v>
      </c>
      <c r="Z751" s="87">
        <f t="shared" si="168"/>
        <v>571200</v>
      </c>
      <c r="AA751" s="87">
        <v>380000</v>
      </c>
      <c r="AB751" s="87">
        <f t="shared" si="160"/>
        <v>452200</v>
      </c>
      <c r="AC751" s="87">
        <v>380000</v>
      </c>
      <c r="AD751" s="87">
        <f t="shared" si="161"/>
        <v>452200</v>
      </c>
      <c r="AE751" s="89">
        <v>295900</v>
      </c>
      <c r="AF751" s="90">
        <f t="shared" si="162"/>
        <v>352121</v>
      </c>
      <c r="AG751" s="90">
        <v>295900</v>
      </c>
      <c r="AH751" s="90">
        <f t="shared" si="163"/>
        <v>352121</v>
      </c>
      <c r="AI751" s="90">
        <v>330000</v>
      </c>
      <c r="AJ751" s="90">
        <f t="shared" si="164"/>
        <v>392700</v>
      </c>
      <c r="AK751" s="90">
        <v>528000</v>
      </c>
      <c r="AL751" s="90">
        <f t="shared" si="165"/>
        <v>628320</v>
      </c>
      <c r="AM751" s="90">
        <v>418000</v>
      </c>
      <c r="AN751" s="90">
        <f t="shared" si="166"/>
        <v>497420</v>
      </c>
      <c r="AO751" s="90">
        <v>418000</v>
      </c>
      <c r="AP751" s="91">
        <f t="shared" si="167"/>
        <v>497420</v>
      </c>
      <c r="AQ751" s="92">
        <f t="shared" si="121"/>
        <v>196501.79425683466</v>
      </c>
      <c r="AR751" s="93">
        <f t="shared" si="122"/>
        <v>233837.13516563323</v>
      </c>
      <c r="AS751" s="94">
        <f t="shared" si="123"/>
        <v>196501.79425683466</v>
      </c>
      <c r="AT751" s="94">
        <f t="shared" si="124"/>
        <v>233837.13516563323</v>
      </c>
      <c r="AU751" s="94">
        <f t="shared" si="125"/>
        <v>210000.30463999999</v>
      </c>
      <c r="AV751" s="94">
        <f t="shared" si="126"/>
        <v>249900.36252159998</v>
      </c>
      <c r="AW751" s="94">
        <f t="shared" si="127"/>
        <v>336005.48714666668</v>
      </c>
      <c r="AX751" s="94">
        <f t="shared" si="128"/>
        <v>399846.52970453334</v>
      </c>
      <c r="AY751" s="94">
        <f t="shared" si="129"/>
        <v>266004.71466666664</v>
      </c>
      <c r="AZ751" s="94">
        <f t="shared" si="130"/>
        <v>316545.6104533333</v>
      </c>
      <c r="BA751" s="94">
        <f t="shared" si="131"/>
        <v>399000</v>
      </c>
      <c r="BB751" s="95">
        <f t="shared" si="132"/>
        <v>474810</v>
      </c>
      <c r="BC751" s="23"/>
      <c r="BD751" s="96">
        <f t="shared" si="133"/>
        <v>62842</v>
      </c>
      <c r="BE751" s="96">
        <f t="shared" si="134"/>
        <v>62842</v>
      </c>
      <c r="BF751" s="96">
        <f t="shared" si="135"/>
        <v>3</v>
      </c>
      <c r="BG751" s="96">
        <f t="shared" si="136"/>
        <v>49</v>
      </c>
      <c r="BH751" s="96">
        <f t="shared" si="137"/>
        <v>42</v>
      </c>
      <c r="BI751" s="96">
        <f t="shared" si="138"/>
        <v>398095</v>
      </c>
      <c r="BJ751" s="97">
        <f t="shared" si="139"/>
        <v>196502</v>
      </c>
      <c r="BK751" s="96">
        <f t="shared" si="140"/>
        <v>196502</v>
      </c>
      <c r="BL751" s="96">
        <f t="shared" si="141"/>
        <v>210000</v>
      </c>
      <c r="BM751" s="96">
        <f t="shared" si="142"/>
        <v>336005</v>
      </c>
      <c r="BN751" s="96">
        <f t="shared" si="143"/>
        <v>266005</v>
      </c>
      <c r="BO751" s="96">
        <f t="shared" si="144"/>
        <v>399000</v>
      </c>
      <c r="BP751" s="97">
        <f t="shared" si="145"/>
        <v>282450</v>
      </c>
      <c r="BQ751" s="96">
        <f t="shared" si="146"/>
        <v>282450</v>
      </c>
      <c r="BR751" s="96">
        <f t="shared" si="147"/>
        <v>315000</v>
      </c>
      <c r="BS751" s="96">
        <f t="shared" si="148"/>
        <v>504000</v>
      </c>
      <c r="BT751" s="96">
        <f t="shared" si="149"/>
        <v>399000</v>
      </c>
      <c r="BU751" s="98">
        <f t="shared" si="150"/>
        <v>399000</v>
      </c>
      <c r="BV751" s="77">
        <f t="shared" si="151"/>
        <v>2181900</v>
      </c>
      <c r="BW751" s="9"/>
      <c r="BX751" s="9"/>
      <c r="BY751" s="9"/>
      <c r="BZ751" s="9"/>
      <c r="CA751" s="9"/>
      <c r="CB751" s="9"/>
      <c r="CC751" s="9"/>
      <c r="CD751" s="9"/>
      <c r="CE751" s="9"/>
      <c r="CF751" s="9"/>
      <c r="CG751" s="9"/>
      <c r="CH751" s="9"/>
      <c r="CI751" s="9"/>
      <c r="CJ751" s="9"/>
      <c r="CK751" s="9"/>
      <c r="CL751" s="9"/>
      <c r="CM751" s="9"/>
      <c r="CN751" s="9"/>
      <c r="CO751" s="9"/>
      <c r="CP751" s="9"/>
    </row>
    <row r="752" spans="1:94" ht="20.25" hidden="1" customHeight="1" x14ac:dyDescent="0.35">
      <c r="A752" s="79">
        <v>730</v>
      </c>
      <c r="B752" s="79" t="s">
        <v>35</v>
      </c>
      <c r="C752" s="80" t="s">
        <v>484</v>
      </c>
      <c r="D752" s="80" t="str">
        <f t="shared" si="119"/>
        <v>MANO DE OBRA|LLAVE SWITCH CON CHIP</v>
      </c>
      <c r="E752" s="81" t="s">
        <v>10</v>
      </c>
      <c r="F752" s="82">
        <v>1</v>
      </c>
      <c r="G752" s="83">
        <v>179203.03743462899</v>
      </c>
      <c r="H752" s="84">
        <f t="shared" si="152"/>
        <v>213251.61454720848</v>
      </c>
      <c r="I752" s="84">
        <v>179203.03743462899</v>
      </c>
      <c r="J752" s="84">
        <f t="shared" si="153"/>
        <v>213251.61454720848</v>
      </c>
      <c r="K752" s="84">
        <v>0.91392000000000007</v>
      </c>
      <c r="L752" s="84">
        <f t="shared" si="154"/>
        <v>1.0875648</v>
      </c>
      <c r="M752" s="84">
        <v>14.633599999999999</v>
      </c>
      <c r="N752" s="84">
        <f t="shared" si="155"/>
        <v>17.413983999999999</v>
      </c>
      <c r="O752" s="84">
        <v>10.88</v>
      </c>
      <c r="P752" s="84">
        <f t="shared" si="156"/>
        <v>12.9472</v>
      </c>
      <c r="Q752" s="84"/>
      <c r="R752" s="84">
        <f t="shared" si="120"/>
        <v>0</v>
      </c>
      <c r="S752" s="86">
        <v>350000</v>
      </c>
      <c r="T752" s="87">
        <f t="shared" si="157"/>
        <v>416500</v>
      </c>
      <c r="U752" s="87">
        <v>350000</v>
      </c>
      <c r="V752" s="87">
        <f t="shared" si="158"/>
        <v>416500</v>
      </c>
      <c r="W752" s="87">
        <v>350000</v>
      </c>
      <c r="X752" s="87">
        <f t="shared" si="159"/>
        <v>416500</v>
      </c>
      <c r="Y752" s="87"/>
      <c r="Z752" s="87">
        <f t="shared" si="168"/>
        <v>0</v>
      </c>
      <c r="AA752" s="87">
        <v>350000</v>
      </c>
      <c r="AB752" s="87">
        <f t="shared" si="160"/>
        <v>416500</v>
      </c>
      <c r="AC752" s="87">
        <v>350000</v>
      </c>
      <c r="AD752" s="87">
        <f t="shared" si="161"/>
        <v>416500</v>
      </c>
      <c r="AE752" s="89">
        <v>385000</v>
      </c>
      <c r="AF752" s="90">
        <f t="shared" si="162"/>
        <v>458150</v>
      </c>
      <c r="AG752" s="90">
        <v>385000</v>
      </c>
      <c r="AH752" s="90">
        <f t="shared" si="163"/>
        <v>458150</v>
      </c>
      <c r="AI752" s="90">
        <v>385000</v>
      </c>
      <c r="AJ752" s="90">
        <f t="shared" si="164"/>
        <v>458150</v>
      </c>
      <c r="AK752" s="90"/>
      <c r="AL752" s="90">
        <f t="shared" si="165"/>
        <v>0</v>
      </c>
      <c r="AM752" s="90">
        <v>385000</v>
      </c>
      <c r="AN752" s="90">
        <f t="shared" si="166"/>
        <v>458150</v>
      </c>
      <c r="AO752" s="90">
        <v>385000</v>
      </c>
      <c r="AP752" s="91">
        <f t="shared" si="167"/>
        <v>458150</v>
      </c>
      <c r="AQ752" s="92">
        <f t="shared" si="121"/>
        <v>304734.345811543</v>
      </c>
      <c r="AR752" s="93">
        <f t="shared" si="122"/>
        <v>362633.87151573616</v>
      </c>
      <c r="AS752" s="94">
        <f t="shared" si="123"/>
        <v>304734.345811543</v>
      </c>
      <c r="AT752" s="94">
        <f t="shared" si="124"/>
        <v>362633.87151573616</v>
      </c>
      <c r="AU752" s="94">
        <f t="shared" si="125"/>
        <v>245000.30463999999</v>
      </c>
      <c r="AV752" s="94">
        <f t="shared" si="126"/>
        <v>291550.36252159998</v>
      </c>
      <c r="AW752" s="94">
        <f t="shared" si="127"/>
        <v>14.633599999999999</v>
      </c>
      <c r="AX752" s="94">
        <f t="shared" si="128"/>
        <v>17.413983999999999</v>
      </c>
      <c r="AY752" s="94">
        <f t="shared" si="129"/>
        <v>245003.62666666668</v>
      </c>
      <c r="AZ752" s="94">
        <f t="shared" si="130"/>
        <v>291554.31573333335</v>
      </c>
      <c r="BA752" s="94">
        <f t="shared" si="131"/>
        <v>367500</v>
      </c>
      <c r="BB752" s="95">
        <f t="shared" si="132"/>
        <v>437325</v>
      </c>
      <c r="BC752" s="23"/>
      <c r="BD752" s="96">
        <f t="shared" si="133"/>
        <v>271867</v>
      </c>
      <c r="BE752" s="96">
        <f t="shared" si="134"/>
        <v>271867</v>
      </c>
      <c r="BF752" s="96">
        <f t="shared" si="135"/>
        <v>3</v>
      </c>
      <c r="BG752" s="96">
        <f t="shared" si="136"/>
        <v>15</v>
      </c>
      <c r="BH752" s="96">
        <f t="shared" si="137"/>
        <v>33</v>
      </c>
      <c r="BI752" s="96">
        <f t="shared" si="138"/>
        <v>366667</v>
      </c>
      <c r="BJ752" s="97">
        <f t="shared" si="139"/>
        <v>304734</v>
      </c>
      <c r="BK752" s="96">
        <f t="shared" si="140"/>
        <v>304734</v>
      </c>
      <c r="BL752" s="96">
        <f t="shared" si="141"/>
        <v>245000</v>
      </c>
      <c r="BM752" s="96">
        <f t="shared" si="142"/>
        <v>15</v>
      </c>
      <c r="BN752" s="96">
        <f t="shared" si="143"/>
        <v>245004</v>
      </c>
      <c r="BO752" s="96">
        <f t="shared" si="144"/>
        <v>367500</v>
      </c>
      <c r="BP752" s="97">
        <f t="shared" si="145"/>
        <v>367500</v>
      </c>
      <c r="BQ752" s="96">
        <f t="shared" si="146"/>
        <v>367500</v>
      </c>
      <c r="BR752" s="96">
        <f t="shared" si="147"/>
        <v>367500</v>
      </c>
      <c r="BS752" s="96">
        <f t="shared" si="148"/>
        <v>0</v>
      </c>
      <c r="BT752" s="96">
        <f t="shared" si="149"/>
        <v>367500</v>
      </c>
      <c r="BU752" s="98">
        <f t="shared" si="150"/>
        <v>367500</v>
      </c>
      <c r="BV752" s="77">
        <f t="shared" si="151"/>
        <v>1837500</v>
      </c>
      <c r="BW752" s="9"/>
      <c r="BX752" s="9"/>
      <c r="BY752" s="9"/>
      <c r="BZ752" s="9"/>
      <c r="CA752" s="9"/>
      <c r="CB752" s="9"/>
      <c r="CC752" s="9"/>
      <c r="CD752" s="9"/>
      <c r="CE752" s="9"/>
      <c r="CF752" s="9"/>
      <c r="CG752" s="9"/>
      <c r="CH752" s="9"/>
      <c r="CI752" s="9"/>
      <c r="CJ752" s="9"/>
      <c r="CK752" s="9"/>
      <c r="CL752" s="9"/>
      <c r="CM752" s="9"/>
      <c r="CN752" s="9"/>
      <c r="CO752" s="9"/>
      <c r="CP752" s="9"/>
    </row>
    <row r="753" spans="1:94" ht="20.25" hidden="1" customHeight="1" x14ac:dyDescent="0.35">
      <c r="A753" s="99">
        <v>731</v>
      </c>
      <c r="B753" s="99" t="s">
        <v>21</v>
      </c>
      <c r="C753" s="80" t="s">
        <v>484</v>
      </c>
      <c r="D753" s="80" t="str">
        <f t="shared" si="119"/>
        <v>REPUESTOS|LLAVE SWITCH CON CHIP</v>
      </c>
      <c r="E753" s="81" t="s">
        <v>84</v>
      </c>
      <c r="F753" s="82">
        <v>1</v>
      </c>
      <c r="G753" s="83">
        <v>93735.231435413007</v>
      </c>
      <c r="H753" s="84">
        <f t="shared" si="152"/>
        <v>111544.92540814147</v>
      </c>
      <c r="I753" s="84">
        <v>93735.231435413007</v>
      </c>
      <c r="J753" s="84">
        <f t="shared" si="153"/>
        <v>111544.92540814147</v>
      </c>
      <c r="K753" s="84">
        <v>1693257.14176</v>
      </c>
      <c r="L753" s="84">
        <f t="shared" si="154"/>
        <v>2014975.9986943998</v>
      </c>
      <c r="M753" s="84">
        <v>19.203199999999999</v>
      </c>
      <c r="N753" s="84">
        <f t="shared" si="155"/>
        <v>22.851807999999998</v>
      </c>
      <c r="O753" s="84">
        <v>14.144000000000002</v>
      </c>
      <c r="P753" s="84">
        <f t="shared" si="156"/>
        <v>16.83136</v>
      </c>
      <c r="Q753" s="84"/>
      <c r="R753" s="84">
        <f t="shared" si="120"/>
        <v>0</v>
      </c>
      <c r="S753" s="86">
        <v>789000</v>
      </c>
      <c r="T753" s="87">
        <f t="shared" si="157"/>
        <v>938910</v>
      </c>
      <c r="U753" s="87">
        <v>789000</v>
      </c>
      <c r="V753" s="87">
        <f t="shared" si="158"/>
        <v>938910</v>
      </c>
      <c r="W753" s="87">
        <v>540000</v>
      </c>
      <c r="X753" s="87">
        <f t="shared" si="159"/>
        <v>642600</v>
      </c>
      <c r="Y753" s="87"/>
      <c r="Z753" s="87">
        <f t="shared" si="168"/>
        <v>0</v>
      </c>
      <c r="AA753" s="87">
        <v>980000</v>
      </c>
      <c r="AB753" s="87">
        <f t="shared" si="160"/>
        <v>1166200</v>
      </c>
      <c r="AC753" s="87">
        <v>850000</v>
      </c>
      <c r="AD753" s="87">
        <f t="shared" si="161"/>
        <v>1011500</v>
      </c>
      <c r="AE753" s="89">
        <v>867900</v>
      </c>
      <c r="AF753" s="90">
        <f t="shared" si="162"/>
        <v>1032801</v>
      </c>
      <c r="AG753" s="90">
        <v>867900</v>
      </c>
      <c r="AH753" s="90">
        <f t="shared" si="163"/>
        <v>1032801</v>
      </c>
      <c r="AI753" s="90">
        <v>594000</v>
      </c>
      <c r="AJ753" s="90">
        <f t="shared" si="164"/>
        <v>706860</v>
      </c>
      <c r="AK753" s="90"/>
      <c r="AL753" s="90">
        <f t="shared" si="165"/>
        <v>0</v>
      </c>
      <c r="AM753" s="90">
        <v>1078000</v>
      </c>
      <c r="AN753" s="90">
        <f t="shared" si="166"/>
        <v>1282820</v>
      </c>
      <c r="AO753" s="90">
        <v>935000</v>
      </c>
      <c r="AP753" s="91">
        <f t="shared" si="167"/>
        <v>1112650</v>
      </c>
      <c r="AQ753" s="92">
        <f t="shared" si="121"/>
        <v>583545.07714513771</v>
      </c>
      <c r="AR753" s="93">
        <f t="shared" si="122"/>
        <v>694418.64180271386</v>
      </c>
      <c r="AS753" s="94">
        <f t="shared" si="123"/>
        <v>583545.07714513771</v>
      </c>
      <c r="AT753" s="94">
        <f t="shared" si="124"/>
        <v>694418.64180271386</v>
      </c>
      <c r="AU753" s="94">
        <f t="shared" si="125"/>
        <v>942419.04725333338</v>
      </c>
      <c r="AV753" s="94">
        <f t="shared" si="126"/>
        <v>1121478.6662314667</v>
      </c>
      <c r="AW753" s="94">
        <f t="shared" si="127"/>
        <v>19.203199999999999</v>
      </c>
      <c r="AX753" s="94">
        <f t="shared" si="128"/>
        <v>22.851807999999998</v>
      </c>
      <c r="AY753" s="94">
        <f t="shared" si="129"/>
        <v>686004.71466666658</v>
      </c>
      <c r="AZ753" s="94">
        <f t="shared" si="130"/>
        <v>816345.61045333324</v>
      </c>
      <c r="BA753" s="94">
        <f t="shared" si="131"/>
        <v>892500</v>
      </c>
      <c r="BB753" s="95">
        <f t="shared" si="132"/>
        <v>1062075</v>
      </c>
      <c r="BC753" s="23"/>
      <c r="BD753" s="96">
        <f t="shared" si="133"/>
        <v>229218</v>
      </c>
      <c r="BE753" s="96">
        <f t="shared" si="134"/>
        <v>229218</v>
      </c>
      <c r="BF753" s="96">
        <f t="shared" si="135"/>
        <v>727109</v>
      </c>
      <c r="BG753" s="96">
        <f t="shared" si="136"/>
        <v>19</v>
      </c>
      <c r="BH753" s="96">
        <f t="shared" si="137"/>
        <v>42</v>
      </c>
      <c r="BI753" s="96">
        <f t="shared" si="138"/>
        <v>890476</v>
      </c>
      <c r="BJ753" s="97">
        <f t="shared" si="139"/>
        <v>583545</v>
      </c>
      <c r="BK753" s="96">
        <f t="shared" si="140"/>
        <v>583545</v>
      </c>
      <c r="BL753" s="96">
        <f t="shared" si="141"/>
        <v>942419</v>
      </c>
      <c r="BM753" s="96">
        <f t="shared" si="142"/>
        <v>19</v>
      </c>
      <c r="BN753" s="96">
        <f t="shared" si="143"/>
        <v>686005</v>
      </c>
      <c r="BO753" s="96">
        <f t="shared" si="144"/>
        <v>892500</v>
      </c>
      <c r="BP753" s="97">
        <f t="shared" si="145"/>
        <v>828450</v>
      </c>
      <c r="BQ753" s="96">
        <f t="shared" si="146"/>
        <v>828450</v>
      </c>
      <c r="BR753" s="96">
        <f t="shared" si="147"/>
        <v>567000</v>
      </c>
      <c r="BS753" s="96">
        <f t="shared" si="148"/>
        <v>0</v>
      </c>
      <c r="BT753" s="96">
        <f t="shared" si="149"/>
        <v>1029000</v>
      </c>
      <c r="BU753" s="98">
        <f t="shared" si="150"/>
        <v>892500</v>
      </c>
      <c r="BV753" s="77">
        <f t="shared" si="151"/>
        <v>4145400</v>
      </c>
      <c r="BW753" s="9"/>
      <c r="BX753" s="9"/>
      <c r="BY753" s="9"/>
      <c r="BZ753" s="9"/>
      <c r="CA753" s="9"/>
      <c r="CB753" s="9"/>
      <c r="CC753" s="9"/>
      <c r="CD753" s="9"/>
      <c r="CE753" s="9"/>
      <c r="CF753" s="9"/>
      <c r="CG753" s="9"/>
      <c r="CH753" s="9"/>
      <c r="CI753" s="9"/>
      <c r="CJ753" s="9"/>
      <c r="CK753" s="9"/>
      <c r="CL753" s="9"/>
      <c r="CM753" s="9"/>
      <c r="CN753" s="9"/>
      <c r="CO753" s="9"/>
      <c r="CP753" s="9"/>
    </row>
    <row r="754" spans="1:94" ht="20.25" hidden="1" customHeight="1" x14ac:dyDescent="0.35">
      <c r="A754" s="79">
        <v>732</v>
      </c>
      <c r="B754" s="79" t="s">
        <v>35</v>
      </c>
      <c r="C754" s="80" t="s">
        <v>485</v>
      </c>
      <c r="D754" s="80" t="str">
        <f t="shared" si="119"/>
        <v>MANO DE OBRA|LUCES LATERALES</v>
      </c>
      <c r="E754" s="81" t="s">
        <v>10</v>
      </c>
      <c r="F754" s="82">
        <v>1</v>
      </c>
      <c r="G754" s="83">
        <v>44800.299635755</v>
      </c>
      <c r="H754" s="84">
        <f t="shared" si="152"/>
        <v>53312.356566548449</v>
      </c>
      <c r="I754" s="84">
        <v>44800.299635755</v>
      </c>
      <c r="J754" s="84">
        <f t="shared" si="153"/>
        <v>53312.356566548449</v>
      </c>
      <c r="K754" s="84">
        <v>0.91392000000000007</v>
      </c>
      <c r="L754" s="84">
        <f t="shared" si="154"/>
        <v>1.0875648</v>
      </c>
      <c r="M754" s="84">
        <v>14.633599999999999</v>
      </c>
      <c r="N754" s="84">
        <f t="shared" si="155"/>
        <v>17.413983999999999</v>
      </c>
      <c r="O754" s="84">
        <v>10.88</v>
      </c>
      <c r="P754" s="84">
        <f t="shared" si="156"/>
        <v>12.9472</v>
      </c>
      <c r="Q754" s="84"/>
      <c r="R754" s="84">
        <f t="shared" si="120"/>
        <v>0</v>
      </c>
      <c r="S754" s="86">
        <v>87500</v>
      </c>
      <c r="T754" s="87">
        <f t="shared" si="157"/>
        <v>104125</v>
      </c>
      <c r="U754" s="87">
        <v>87500</v>
      </c>
      <c r="V754" s="87">
        <f t="shared" si="158"/>
        <v>104125</v>
      </c>
      <c r="W754" s="87">
        <v>87500</v>
      </c>
      <c r="X754" s="87">
        <f t="shared" si="159"/>
        <v>104125</v>
      </c>
      <c r="Y754" s="88">
        <v>87500</v>
      </c>
      <c r="Z754" s="87">
        <f t="shared" si="168"/>
        <v>104125</v>
      </c>
      <c r="AA754" s="87">
        <v>87500</v>
      </c>
      <c r="AB754" s="87">
        <f t="shared" si="160"/>
        <v>104125</v>
      </c>
      <c r="AC754" s="87">
        <v>87500</v>
      </c>
      <c r="AD754" s="87">
        <f t="shared" si="161"/>
        <v>104125</v>
      </c>
      <c r="AE754" s="89">
        <v>96300</v>
      </c>
      <c r="AF754" s="90">
        <f t="shared" si="162"/>
        <v>114597</v>
      </c>
      <c r="AG754" s="90">
        <v>96300</v>
      </c>
      <c r="AH754" s="90">
        <f t="shared" si="163"/>
        <v>114597</v>
      </c>
      <c r="AI754" s="90">
        <v>96300</v>
      </c>
      <c r="AJ754" s="90">
        <f t="shared" si="164"/>
        <v>114597</v>
      </c>
      <c r="AK754" s="90">
        <v>96300</v>
      </c>
      <c r="AL754" s="90">
        <f t="shared" si="165"/>
        <v>114597</v>
      </c>
      <c r="AM754" s="90">
        <v>96300</v>
      </c>
      <c r="AN754" s="90">
        <f t="shared" si="166"/>
        <v>114597</v>
      </c>
      <c r="AO754" s="90">
        <v>96300</v>
      </c>
      <c r="AP754" s="91">
        <f t="shared" si="167"/>
        <v>114597</v>
      </c>
      <c r="AQ754" s="92">
        <f t="shared" si="121"/>
        <v>76200.09987858501</v>
      </c>
      <c r="AR754" s="93">
        <f t="shared" si="122"/>
        <v>90678.118855516164</v>
      </c>
      <c r="AS754" s="94">
        <f t="shared" si="123"/>
        <v>76200.09987858501</v>
      </c>
      <c r="AT754" s="94">
        <f t="shared" si="124"/>
        <v>90678.118855516164</v>
      </c>
      <c r="AU754" s="94">
        <f t="shared" si="125"/>
        <v>61266.971306666674</v>
      </c>
      <c r="AV754" s="94">
        <f t="shared" si="126"/>
        <v>72907.695854933336</v>
      </c>
      <c r="AW754" s="94">
        <f t="shared" si="127"/>
        <v>61271.544533333334</v>
      </c>
      <c r="AX754" s="94">
        <f t="shared" si="128"/>
        <v>72913.137994666657</v>
      </c>
      <c r="AY754" s="94">
        <f t="shared" si="129"/>
        <v>61270.293333333335</v>
      </c>
      <c r="AZ754" s="94">
        <f t="shared" si="130"/>
        <v>72911.649066666665</v>
      </c>
      <c r="BA754" s="94">
        <f t="shared" si="131"/>
        <v>91900</v>
      </c>
      <c r="BB754" s="95">
        <f t="shared" si="132"/>
        <v>109361</v>
      </c>
      <c r="BC754" s="23"/>
      <c r="BD754" s="96">
        <f t="shared" si="133"/>
        <v>67975</v>
      </c>
      <c r="BE754" s="96">
        <f t="shared" si="134"/>
        <v>67975</v>
      </c>
      <c r="BF754" s="96">
        <f t="shared" si="135"/>
        <v>3</v>
      </c>
      <c r="BG754" s="96">
        <f t="shared" si="136"/>
        <v>44</v>
      </c>
      <c r="BH754" s="96">
        <f t="shared" si="137"/>
        <v>33</v>
      </c>
      <c r="BI754" s="96">
        <f t="shared" si="138"/>
        <v>91689</v>
      </c>
      <c r="BJ754" s="97">
        <f t="shared" si="139"/>
        <v>76200</v>
      </c>
      <c r="BK754" s="96">
        <f t="shared" si="140"/>
        <v>76200</v>
      </c>
      <c r="BL754" s="96">
        <f t="shared" si="141"/>
        <v>61267</v>
      </c>
      <c r="BM754" s="96">
        <f t="shared" si="142"/>
        <v>61272</v>
      </c>
      <c r="BN754" s="96">
        <f t="shared" si="143"/>
        <v>61270</v>
      </c>
      <c r="BO754" s="96">
        <f t="shared" si="144"/>
        <v>91900</v>
      </c>
      <c r="BP754" s="97">
        <f t="shared" si="145"/>
        <v>91900</v>
      </c>
      <c r="BQ754" s="96">
        <f t="shared" si="146"/>
        <v>91900</v>
      </c>
      <c r="BR754" s="96">
        <f t="shared" si="147"/>
        <v>91900</v>
      </c>
      <c r="BS754" s="96">
        <f t="shared" si="148"/>
        <v>91900</v>
      </c>
      <c r="BT754" s="96">
        <f t="shared" si="149"/>
        <v>91900</v>
      </c>
      <c r="BU754" s="98">
        <f t="shared" si="150"/>
        <v>91900</v>
      </c>
      <c r="BV754" s="77">
        <f t="shared" si="151"/>
        <v>551400</v>
      </c>
      <c r="BW754" s="9"/>
      <c r="BX754" s="9"/>
      <c r="BY754" s="9"/>
      <c r="BZ754" s="9"/>
      <c r="CA754" s="9"/>
      <c r="CB754" s="9"/>
      <c r="CC754" s="9"/>
      <c r="CD754" s="9"/>
      <c r="CE754" s="9"/>
      <c r="CF754" s="9"/>
      <c r="CG754" s="9"/>
      <c r="CH754" s="9"/>
      <c r="CI754" s="9"/>
      <c r="CJ754" s="9"/>
      <c r="CK754" s="9"/>
      <c r="CL754" s="9"/>
      <c r="CM754" s="9"/>
      <c r="CN754" s="9"/>
      <c r="CO754" s="9"/>
      <c r="CP754" s="9"/>
    </row>
    <row r="755" spans="1:94" ht="20.25" hidden="1" customHeight="1" x14ac:dyDescent="0.35">
      <c r="A755" s="99">
        <v>733</v>
      </c>
      <c r="B755" s="99" t="s">
        <v>21</v>
      </c>
      <c r="C755" s="80" t="s">
        <v>485</v>
      </c>
      <c r="D755" s="80" t="str">
        <f t="shared" si="119"/>
        <v>REPUESTOS|LUCES LATERALES</v>
      </c>
      <c r="E755" s="81" t="s">
        <v>84</v>
      </c>
      <c r="F755" s="82">
        <v>1</v>
      </c>
      <c r="G755" s="83">
        <v>100882.61772315101</v>
      </c>
      <c r="H755" s="84">
        <f t="shared" si="152"/>
        <v>120050.31509054969</v>
      </c>
      <c r="I755" s="84">
        <v>165736.65800069002</v>
      </c>
      <c r="J755" s="84">
        <f t="shared" si="153"/>
        <v>197226.62302082111</v>
      </c>
      <c r="K755" s="84">
        <v>0.91392000000000007</v>
      </c>
      <c r="L755" s="84">
        <f t="shared" si="154"/>
        <v>1.0875648</v>
      </c>
      <c r="M755" s="84">
        <v>18.289280000000002</v>
      </c>
      <c r="N755" s="84">
        <f t="shared" si="155"/>
        <v>21.764243199999999</v>
      </c>
      <c r="O755" s="84">
        <v>14.144000000000002</v>
      </c>
      <c r="P755" s="84">
        <f t="shared" si="156"/>
        <v>16.83136</v>
      </c>
      <c r="Q755" s="84"/>
      <c r="R755" s="84">
        <f t="shared" si="120"/>
        <v>0</v>
      </c>
      <c r="S755" s="86">
        <v>45000</v>
      </c>
      <c r="T755" s="87">
        <f t="shared" si="157"/>
        <v>53550</v>
      </c>
      <c r="U755" s="87">
        <v>45000</v>
      </c>
      <c r="V755" s="87">
        <f t="shared" si="158"/>
        <v>53550</v>
      </c>
      <c r="W755" s="87">
        <v>254000</v>
      </c>
      <c r="X755" s="87">
        <f t="shared" si="159"/>
        <v>302260</v>
      </c>
      <c r="Y755" s="88">
        <v>140000</v>
      </c>
      <c r="Z755" s="87">
        <f t="shared" si="168"/>
        <v>166600</v>
      </c>
      <c r="AA755" s="87">
        <v>302000</v>
      </c>
      <c r="AB755" s="87">
        <f t="shared" si="160"/>
        <v>359380</v>
      </c>
      <c r="AC755" s="87">
        <v>247047</v>
      </c>
      <c r="AD755" s="87">
        <f t="shared" si="161"/>
        <v>293985.93</v>
      </c>
      <c r="AE755" s="89">
        <v>49500</v>
      </c>
      <c r="AF755" s="90">
        <f t="shared" si="162"/>
        <v>58905</v>
      </c>
      <c r="AG755" s="90">
        <v>49500</v>
      </c>
      <c r="AH755" s="90">
        <f t="shared" si="163"/>
        <v>58905</v>
      </c>
      <c r="AI755" s="90">
        <v>279400</v>
      </c>
      <c r="AJ755" s="90">
        <f t="shared" si="164"/>
        <v>332486</v>
      </c>
      <c r="AK755" s="90">
        <v>154000</v>
      </c>
      <c r="AL755" s="90">
        <f t="shared" si="165"/>
        <v>183260</v>
      </c>
      <c r="AM755" s="90">
        <v>332200</v>
      </c>
      <c r="AN755" s="90">
        <f t="shared" si="166"/>
        <v>395318</v>
      </c>
      <c r="AO755" s="90">
        <v>271800</v>
      </c>
      <c r="AP755" s="91">
        <f t="shared" si="167"/>
        <v>323442</v>
      </c>
      <c r="AQ755" s="92">
        <f t="shared" si="121"/>
        <v>65127.539241050334</v>
      </c>
      <c r="AR755" s="93">
        <f t="shared" si="122"/>
        <v>77501.771696849901</v>
      </c>
      <c r="AS755" s="94">
        <f t="shared" si="123"/>
        <v>86745.552666896678</v>
      </c>
      <c r="AT755" s="94">
        <f t="shared" si="124"/>
        <v>103227.20767360704</v>
      </c>
      <c r="AU755" s="94">
        <f t="shared" si="125"/>
        <v>177800.30463999999</v>
      </c>
      <c r="AV755" s="94">
        <f t="shared" si="126"/>
        <v>211582.36252159998</v>
      </c>
      <c r="AW755" s="94">
        <f t="shared" si="127"/>
        <v>98006.096426666671</v>
      </c>
      <c r="AX755" s="94">
        <f t="shared" si="128"/>
        <v>116627.25474773333</v>
      </c>
      <c r="AY755" s="94">
        <f t="shared" si="129"/>
        <v>211404.71466666667</v>
      </c>
      <c r="AZ755" s="94">
        <f t="shared" si="130"/>
        <v>251571.61045333333</v>
      </c>
      <c r="BA755" s="94">
        <f t="shared" si="131"/>
        <v>259423.5</v>
      </c>
      <c r="BB755" s="95">
        <f t="shared" si="132"/>
        <v>308713.96499999997</v>
      </c>
      <c r="BC755" s="23"/>
      <c r="BD755" s="96">
        <f t="shared" si="133"/>
        <v>57321</v>
      </c>
      <c r="BE755" s="96">
        <f t="shared" si="134"/>
        <v>61909</v>
      </c>
      <c r="BF755" s="96">
        <f t="shared" si="135"/>
        <v>3</v>
      </c>
      <c r="BG755" s="96">
        <f t="shared" si="136"/>
        <v>55</v>
      </c>
      <c r="BH755" s="96">
        <f t="shared" si="137"/>
        <v>42</v>
      </c>
      <c r="BI755" s="96">
        <f t="shared" si="138"/>
        <v>258833</v>
      </c>
      <c r="BJ755" s="97">
        <f t="shared" si="139"/>
        <v>65128</v>
      </c>
      <c r="BK755" s="96">
        <f t="shared" si="140"/>
        <v>86746</v>
      </c>
      <c r="BL755" s="96">
        <f t="shared" si="141"/>
        <v>177800</v>
      </c>
      <c r="BM755" s="96">
        <f t="shared" si="142"/>
        <v>98006</v>
      </c>
      <c r="BN755" s="96">
        <f t="shared" si="143"/>
        <v>211405</v>
      </c>
      <c r="BO755" s="96">
        <f t="shared" si="144"/>
        <v>259424</v>
      </c>
      <c r="BP755" s="97">
        <f t="shared" si="145"/>
        <v>47250</v>
      </c>
      <c r="BQ755" s="96">
        <f t="shared" si="146"/>
        <v>47250</v>
      </c>
      <c r="BR755" s="96">
        <f t="shared" si="147"/>
        <v>266700</v>
      </c>
      <c r="BS755" s="96">
        <f t="shared" si="148"/>
        <v>147000</v>
      </c>
      <c r="BT755" s="96">
        <f t="shared" si="149"/>
        <v>317100</v>
      </c>
      <c r="BU755" s="98">
        <f t="shared" si="150"/>
        <v>259424</v>
      </c>
      <c r="BV755" s="77">
        <f t="shared" si="151"/>
        <v>1084724</v>
      </c>
      <c r="BW755" s="9"/>
      <c r="BX755" s="9"/>
      <c r="BY755" s="9"/>
      <c r="BZ755" s="9"/>
      <c r="CA755" s="9"/>
      <c r="CB755" s="9"/>
      <c r="CC755" s="9"/>
      <c r="CD755" s="9"/>
      <c r="CE755" s="9"/>
      <c r="CF755" s="9"/>
      <c r="CG755" s="9"/>
      <c r="CH755" s="9"/>
      <c r="CI755" s="9"/>
      <c r="CJ755" s="9"/>
      <c r="CK755" s="9"/>
      <c r="CL755" s="9"/>
      <c r="CM755" s="9"/>
      <c r="CN755" s="9"/>
      <c r="CO755" s="9"/>
      <c r="CP755" s="9"/>
    </row>
    <row r="756" spans="1:94" ht="20.25" hidden="1" customHeight="1" x14ac:dyDescent="0.35">
      <c r="A756" s="79">
        <v>734</v>
      </c>
      <c r="B756" s="79" t="s">
        <v>35</v>
      </c>
      <c r="C756" s="80" t="s">
        <v>486</v>
      </c>
      <c r="D756" s="80" t="str">
        <f t="shared" si="119"/>
        <v>MANO DE OBRA|MANGAS SINCRONIZADORAS CAMBIOS</v>
      </c>
      <c r="E756" s="81" t="s">
        <v>10</v>
      </c>
      <c r="F756" s="82">
        <v>1</v>
      </c>
      <c r="G756" s="83">
        <v>1120017.5552467529</v>
      </c>
      <c r="H756" s="84">
        <f t="shared" si="152"/>
        <v>1332820.8907436358</v>
      </c>
      <c r="I756" s="84">
        <v>1120017.5552467529</v>
      </c>
      <c r="J756" s="84">
        <f t="shared" si="153"/>
        <v>1332820.8907436358</v>
      </c>
      <c r="K756" s="84">
        <v>0.91392000000000007</v>
      </c>
      <c r="L756" s="84">
        <f t="shared" si="154"/>
        <v>1.0875648</v>
      </c>
      <c r="M756" s="84">
        <v>14.633599999999999</v>
      </c>
      <c r="N756" s="84">
        <f t="shared" si="155"/>
        <v>17.413983999999999</v>
      </c>
      <c r="O756" s="84">
        <v>10.88</v>
      </c>
      <c r="P756" s="84">
        <f t="shared" si="156"/>
        <v>12.9472</v>
      </c>
      <c r="Q756" s="84"/>
      <c r="R756" s="84">
        <f t="shared" si="120"/>
        <v>0</v>
      </c>
      <c r="S756" s="86">
        <v>1315000</v>
      </c>
      <c r="T756" s="87">
        <f t="shared" si="157"/>
        <v>1564850</v>
      </c>
      <c r="U756" s="87">
        <v>1315000</v>
      </c>
      <c r="V756" s="87">
        <f t="shared" si="158"/>
        <v>1564850</v>
      </c>
      <c r="W756" s="87">
        <v>1315000</v>
      </c>
      <c r="X756" s="87">
        <f t="shared" si="159"/>
        <v>1564850</v>
      </c>
      <c r="Y756" s="88">
        <v>1315000</v>
      </c>
      <c r="Z756" s="87">
        <f t="shared" si="168"/>
        <v>1564850</v>
      </c>
      <c r="AA756" s="87">
        <v>1315000</v>
      </c>
      <c r="AB756" s="87">
        <f t="shared" si="160"/>
        <v>1564850</v>
      </c>
      <c r="AC756" s="87">
        <v>1315000</v>
      </c>
      <c r="AD756" s="87">
        <f t="shared" si="161"/>
        <v>1564850</v>
      </c>
      <c r="AE756" s="89">
        <v>1446500</v>
      </c>
      <c r="AF756" s="90">
        <f t="shared" si="162"/>
        <v>1721335</v>
      </c>
      <c r="AG756" s="90">
        <v>1446500</v>
      </c>
      <c r="AH756" s="90">
        <f t="shared" si="163"/>
        <v>1721335</v>
      </c>
      <c r="AI756" s="90">
        <v>1446500</v>
      </c>
      <c r="AJ756" s="90">
        <f t="shared" si="164"/>
        <v>1721335</v>
      </c>
      <c r="AK756" s="90">
        <v>1446500</v>
      </c>
      <c r="AL756" s="90">
        <f t="shared" si="165"/>
        <v>1721335</v>
      </c>
      <c r="AM756" s="90">
        <v>1446500</v>
      </c>
      <c r="AN756" s="90">
        <f t="shared" si="166"/>
        <v>1721335</v>
      </c>
      <c r="AO756" s="90">
        <v>1446500</v>
      </c>
      <c r="AP756" s="91">
        <f t="shared" si="167"/>
        <v>1721335</v>
      </c>
      <c r="AQ756" s="92">
        <f t="shared" si="121"/>
        <v>1293839.185082251</v>
      </c>
      <c r="AR756" s="93">
        <f t="shared" si="122"/>
        <v>1539668.6302478786</v>
      </c>
      <c r="AS756" s="94">
        <f t="shared" si="123"/>
        <v>1293839.185082251</v>
      </c>
      <c r="AT756" s="94">
        <f t="shared" si="124"/>
        <v>1539668.6302478786</v>
      </c>
      <c r="AU756" s="94">
        <f t="shared" si="125"/>
        <v>920500.3046400001</v>
      </c>
      <c r="AV756" s="94">
        <f t="shared" si="126"/>
        <v>1095395.3625216</v>
      </c>
      <c r="AW756" s="94">
        <f t="shared" si="127"/>
        <v>920504.87786666676</v>
      </c>
      <c r="AX756" s="94">
        <f t="shared" si="128"/>
        <v>1095400.8046613333</v>
      </c>
      <c r="AY756" s="94">
        <f t="shared" si="129"/>
        <v>920503.62666666659</v>
      </c>
      <c r="AZ756" s="94">
        <f t="shared" si="130"/>
        <v>1095399.3157333331</v>
      </c>
      <c r="BA756" s="94">
        <f t="shared" si="131"/>
        <v>1380750</v>
      </c>
      <c r="BB756" s="95">
        <f t="shared" si="132"/>
        <v>1643092.5</v>
      </c>
      <c r="BC756" s="23"/>
      <c r="BD756" s="96">
        <f t="shared" si="133"/>
        <v>1279523</v>
      </c>
      <c r="BE756" s="96">
        <f t="shared" si="134"/>
        <v>1279523</v>
      </c>
      <c r="BF756" s="96">
        <f t="shared" si="135"/>
        <v>3</v>
      </c>
      <c r="BG756" s="96">
        <f t="shared" si="136"/>
        <v>44</v>
      </c>
      <c r="BH756" s="96">
        <f t="shared" si="137"/>
        <v>33</v>
      </c>
      <c r="BI756" s="96">
        <f t="shared" si="138"/>
        <v>1377619</v>
      </c>
      <c r="BJ756" s="97">
        <f t="shared" si="139"/>
        <v>1293839</v>
      </c>
      <c r="BK756" s="96">
        <f t="shared" si="140"/>
        <v>1293839</v>
      </c>
      <c r="BL756" s="96">
        <f t="shared" si="141"/>
        <v>920500</v>
      </c>
      <c r="BM756" s="96">
        <f t="shared" si="142"/>
        <v>920505</v>
      </c>
      <c r="BN756" s="96">
        <f t="shared" si="143"/>
        <v>920504</v>
      </c>
      <c r="BO756" s="96">
        <f t="shared" si="144"/>
        <v>1380750</v>
      </c>
      <c r="BP756" s="97">
        <f t="shared" si="145"/>
        <v>1293839</v>
      </c>
      <c r="BQ756" s="96">
        <f t="shared" si="146"/>
        <v>1293839</v>
      </c>
      <c r="BR756" s="96">
        <f t="shared" si="147"/>
        <v>1380750</v>
      </c>
      <c r="BS756" s="96">
        <f t="shared" si="148"/>
        <v>1380750</v>
      </c>
      <c r="BT756" s="96">
        <f t="shared" si="149"/>
        <v>1380750</v>
      </c>
      <c r="BU756" s="98">
        <f t="shared" si="150"/>
        <v>1380750</v>
      </c>
      <c r="BV756" s="77">
        <f t="shared" si="151"/>
        <v>8110678</v>
      </c>
      <c r="BW756" s="9"/>
      <c r="BX756" s="9"/>
      <c r="BY756" s="9"/>
      <c r="BZ756" s="9"/>
      <c r="CA756" s="9"/>
      <c r="CB756" s="9"/>
      <c r="CC756" s="9"/>
      <c r="CD756" s="9"/>
      <c r="CE756" s="9"/>
      <c r="CF756" s="9"/>
      <c r="CG756" s="9"/>
      <c r="CH756" s="9"/>
      <c r="CI756" s="9"/>
      <c r="CJ756" s="9"/>
      <c r="CK756" s="9"/>
      <c r="CL756" s="9"/>
      <c r="CM756" s="9"/>
      <c r="CN756" s="9"/>
      <c r="CO756" s="9"/>
      <c r="CP756" s="9"/>
    </row>
    <row r="757" spans="1:94" ht="20.25" hidden="1" customHeight="1" x14ac:dyDescent="0.35">
      <c r="A757" s="99">
        <v>735</v>
      </c>
      <c r="B757" s="99" t="s">
        <v>21</v>
      </c>
      <c r="C757" s="80" t="s">
        <v>486</v>
      </c>
      <c r="D757" s="80" t="str">
        <f t="shared" si="119"/>
        <v>REPUESTOS|MANGAS SINCRONIZADORAS CAMBIOS</v>
      </c>
      <c r="E757" s="81" t="s">
        <v>84</v>
      </c>
      <c r="F757" s="82">
        <v>1</v>
      </c>
      <c r="G757" s="83">
        <v>317060.59009108</v>
      </c>
      <c r="H757" s="84">
        <f t="shared" si="152"/>
        <v>377302.10220838519</v>
      </c>
      <c r="I757" s="84">
        <v>317060.59009108</v>
      </c>
      <c r="J757" s="84">
        <f t="shared" si="153"/>
        <v>377302.10220838519</v>
      </c>
      <c r="K757" s="84">
        <v>0.91392000000000007</v>
      </c>
      <c r="L757" s="84">
        <f t="shared" si="154"/>
        <v>1.0875648</v>
      </c>
      <c r="M757" s="84">
        <v>17.375360000000001</v>
      </c>
      <c r="N757" s="84">
        <f t="shared" si="155"/>
        <v>20.6766784</v>
      </c>
      <c r="O757" s="84">
        <v>14.144000000000002</v>
      </c>
      <c r="P757" s="84">
        <f t="shared" si="156"/>
        <v>16.83136</v>
      </c>
      <c r="Q757" s="84"/>
      <c r="R757" s="84">
        <f t="shared" si="120"/>
        <v>0</v>
      </c>
      <c r="S757" s="86">
        <v>1068000</v>
      </c>
      <c r="T757" s="87">
        <f t="shared" si="157"/>
        <v>1270920</v>
      </c>
      <c r="U757" s="87">
        <v>1068000</v>
      </c>
      <c r="V757" s="87">
        <f t="shared" si="158"/>
        <v>1270920</v>
      </c>
      <c r="W757" s="87">
        <v>450000</v>
      </c>
      <c r="X757" s="87">
        <f t="shared" si="159"/>
        <v>535500</v>
      </c>
      <c r="Y757" s="88">
        <v>480000</v>
      </c>
      <c r="Z757" s="87">
        <f t="shared" si="168"/>
        <v>571200</v>
      </c>
      <c r="AA757" s="87">
        <v>450000</v>
      </c>
      <c r="AB757" s="87">
        <f t="shared" si="160"/>
        <v>535500</v>
      </c>
      <c r="AC757" s="87">
        <v>3950000</v>
      </c>
      <c r="AD757" s="87">
        <f t="shared" si="161"/>
        <v>4700500</v>
      </c>
      <c r="AE757" s="89">
        <v>1174800</v>
      </c>
      <c r="AF757" s="90">
        <f t="shared" si="162"/>
        <v>1398012</v>
      </c>
      <c r="AG757" s="90">
        <v>1174800</v>
      </c>
      <c r="AH757" s="90">
        <f t="shared" si="163"/>
        <v>1398012</v>
      </c>
      <c r="AI757" s="90">
        <v>495000</v>
      </c>
      <c r="AJ757" s="90">
        <f t="shared" si="164"/>
        <v>589050</v>
      </c>
      <c r="AK757" s="90">
        <v>528000</v>
      </c>
      <c r="AL757" s="90">
        <f t="shared" si="165"/>
        <v>628320</v>
      </c>
      <c r="AM757" s="90">
        <v>495000</v>
      </c>
      <c r="AN757" s="90">
        <f t="shared" si="166"/>
        <v>589050</v>
      </c>
      <c r="AO757" s="90">
        <v>4345000</v>
      </c>
      <c r="AP757" s="91">
        <f t="shared" si="167"/>
        <v>5170550</v>
      </c>
      <c r="AQ757" s="92">
        <f t="shared" si="121"/>
        <v>853286.86336369335</v>
      </c>
      <c r="AR757" s="93">
        <f t="shared" si="122"/>
        <v>1015411.367402795</v>
      </c>
      <c r="AS757" s="94">
        <f t="shared" si="123"/>
        <v>853286.86336369335</v>
      </c>
      <c r="AT757" s="94">
        <f t="shared" si="124"/>
        <v>1015411.367402795</v>
      </c>
      <c r="AU757" s="94">
        <f t="shared" si="125"/>
        <v>315000.30463999999</v>
      </c>
      <c r="AV757" s="94">
        <f t="shared" si="126"/>
        <v>374850.36252159998</v>
      </c>
      <c r="AW757" s="94">
        <f t="shared" si="127"/>
        <v>336005.79178666667</v>
      </c>
      <c r="AX757" s="94">
        <f t="shared" si="128"/>
        <v>399846.89222613332</v>
      </c>
      <c r="AY757" s="94">
        <f t="shared" si="129"/>
        <v>315004.71466666664</v>
      </c>
      <c r="AZ757" s="94">
        <f t="shared" si="130"/>
        <v>374855.6104533333</v>
      </c>
      <c r="BA757" s="94">
        <f t="shared" si="131"/>
        <v>4147500</v>
      </c>
      <c r="BB757" s="95">
        <f t="shared" si="132"/>
        <v>4935525</v>
      </c>
      <c r="BC757" s="23"/>
      <c r="BD757" s="96">
        <f t="shared" si="133"/>
        <v>607102</v>
      </c>
      <c r="BE757" s="96">
        <f t="shared" si="134"/>
        <v>607102</v>
      </c>
      <c r="BF757" s="96">
        <f t="shared" si="135"/>
        <v>3</v>
      </c>
      <c r="BG757" s="96">
        <f t="shared" si="136"/>
        <v>52</v>
      </c>
      <c r="BH757" s="96">
        <f t="shared" si="137"/>
        <v>42</v>
      </c>
      <c r="BI757" s="96">
        <f t="shared" si="138"/>
        <v>4138095</v>
      </c>
      <c r="BJ757" s="97">
        <f t="shared" si="139"/>
        <v>853287</v>
      </c>
      <c r="BK757" s="96">
        <f t="shared" si="140"/>
        <v>853287</v>
      </c>
      <c r="BL757" s="96">
        <f t="shared" si="141"/>
        <v>315000</v>
      </c>
      <c r="BM757" s="96">
        <f t="shared" si="142"/>
        <v>336006</v>
      </c>
      <c r="BN757" s="96">
        <f t="shared" si="143"/>
        <v>315005</v>
      </c>
      <c r="BO757" s="96">
        <f t="shared" si="144"/>
        <v>4147500</v>
      </c>
      <c r="BP757" s="97">
        <f t="shared" si="145"/>
        <v>1121400</v>
      </c>
      <c r="BQ757" s="96">
        <f t="shared" si="146"/>
        <v>1121400</v>
      </c>
      <c r="BR757" s="96">
        <f t="shared" si="147"/>
        <v>472500</v>
      </c>
      <c r="BS757" s="96">
        <f t="shared" si="148"/>
        <v>504000</v>
      </c>
      <c r="BT757" s="96">
        <f t="shared" si="149"/>
        <v>472500</v>
      </c>
      <c r="BU757" s="98">
        <f t="shared" si="150"/>
        <v>4147500</v>
      </c>
      <c r="BV757" s="77">
        <f t="shared" si="151"/>
        <v>7839300</v>
      </c>
      <c r="BW757" s="9"/>
      <c r="BX757" s="9"/>
      <c r="BY757" s="9"/>
      <c r="BZ757" s="9"/>
      <c r="CA757" s="9"/>
      <c r="CB757" s="9"/>
      <c r="CC757" s="9"/>
      <c r="CD757" s="9"/>
      <c r="CE757" s="9"/>
      <c r="CF757" s="9"/>
      <c r="CG757" s="9"/>
      <c r="CH757" s="9"/>
      <c r="CI757" s="9"/>
      <c r="CJ757" s="9"/>
      <c r="CK757" s="9"/>
      <c r="CL757" s="9"/>
      <c r="CM757" s="9"/>
      <c r="CN757" s="9"/>
      <c r="CO757" s="9"/>
      <c r="CP757" s="9"/>
    </row>
    <row r="758" spans="1:94" ht="20.25" hidden="1" customHeight="1" x14ac:dyDescent="0.35">
      <c r="A758" s="79">
        <v>736</v>
      </c>
      <c r="B758" s="79" t="s">
        <v>35</v>
      </c>
      <c r="C758" s="80" t="s">
        <v>487</v>
      </c>
      <c r="D758" s="80" t="str">
        <f t="shared" si="119"/>
        <v>MANO DE OBRA|MANGUERA FRENO TRASERO</v>
      </c>
      <c r="E758" s="81" t="s">
        <v>10</v>
      </c>
      <c r="F758" s="82">
        <v>1</v>
      </c>
      <c r="G758" s="83">
        <v>67201.368899437002</v>
      </c>
      <c r="H758" s="84">
        <f t="shared" si="152"/>
        <v>79969.628990330035</v>
      </c>
      <c r="I758" s="84">
        <v>67201.368899437002</v>
      </c>
      <c r="J758" s="84">
        <f t="shared" si="153"/>
        <v>79969.628990330035</v>
      </c>
      <c r="K758" s="84">
        <v>0.91392000000000007</v>
      </c>
      <c r="L758" s="84">
        <f t="shared" si="154"/>
        <v>1.0875648</v>
      </c>
      <c r="M758" s="84">
        <v>14.633599999999999</v>
      </c>
      <c r="N758" s="84">
        <f t="shared" si="155"/>
        <v>17.413983999999999</v>
      </c>
      <c r="O758" s="84">
        <v>10.88</v>
      </c>
      <c r="P758" s="84">
        <f t="shared" si="156"/>
        <v>12.9472</v>
      </c>
      <c r="Q758" s="84"/>
      <c r="R758" s="84">
        <f t="shared" si="120"/>
        <v>0</v>
      </c>
      <c r="S758" s="86">
        <v>87500</v>
      </c>
      <c r="T758" s="87">
        <f t="shared" si="157"/>
        <v>104125</v>
      </c>
      <c r="U758" s="87">
        <v>87500</v>
      </c>
      <c r="V758" s="87">
        <f t="shared" si="158"/>
        <v>104125</v>
      </c>
      <c r="W758" s="87">
        <v>87500</v>
      </c>
      <c r="X758" s="87">
        <f t="shared" si="159"/>
        <v>104125</v>
      </c>
      <c r="Y758" s="88">
        <v>87500</v>
      </c>
      <c r="Z758" s="87">
        <f t="shared" si="168"/>
        <v>104125</v>
      </c>
      <c r="AA758" s="87">
        <v>87500</v>
      </c>
      <c r="AB758" s="87">
        <f t="shared" si="160"/>
        <v>104125</v>
      </c>
      <c r="AC758" s="87">
        <v>87500</v>
      </c>
      <c r="AD758" s="87">
        <f t="shared" si="161"/>
        <v>104125</v>
      </c>
      <c r="AE758" s="89">
        <v>96300</v>
      </c>
      <c r="AF758" s="90">
        <f t="shared" si="162"/>
        <v>114597</v>
      </c>
      <c r="AG758" s="90">
        <v>96300</v>
      </c>
      <c r="AH758" s="90">
        <f t="shared" si="163"/>
        <v>114597</v>
      </c>
      <c r="AI758" s="90">
        <v>96300</v>
      </c>
      <c r="AJ758" s="90">
        <f t="shared" si="164"/>
        <v>114597</v>
      </c>
      <c r="AK758" s="90">
        <v>96300</v>
      </c>
      <c r="AL758" s="90">
        <f t="shared" si="165"/>
        <v>114597</v>
      </c>
      <c r="AM758" s="90">
        <v>96300</v>
      </c>
      <c r="AN758" s="90">
        <f t="shared" si="166"/>
        <v>114597</v>
      </c>
      <c r="AO758" s="90">
        <v>96300</v>
      </c>
      <c r="AP758" s="91">
        <f t="shared" si="167"/>
        <v>114597</v>
      </c>
      <c r="AQ758" s="92">
        <f t="shared" si="121"/>
        <v>83667.122966479001</v>
      </c>
      <c r="AR758" s="93">
        <f t="shared" si="122"/>
        <v>99563.876330110012</v>
      </c>
      <c r="AS758" s="94">
        <f t="shared" si="123"/>
        <v>83667.122966479001</v>
      </c>
      <c r="AT758" s="94">
        <f t="shared" si="124"/>
        <v>99563.876330110012</v>
      </c>
      <c r="AU758" s="94">
        <f t="shared" si="125"/>
        <v>61266.971306666674</v>
      </c>
      <c r="AV758" s="94">
        <f t="shared" si="126"/>
        <v>72907.695854933336</v>
      </c>
      <c r="AW758" s="94">
        <f t="shared" si="127"/>
        <v>61271.544533333334</v>
      </c>
      <c r="AX758" s="94">
        <f t="shared" si="128"/>
        <v>72913.137994666657</v>
      </c>
      <c r="AY758" s="94">
        <f t="shared" si="129"/>
        <v>61270.293333333335</v>
      </c>
      <c r="AZ758" s="94">
        <f t="shared" si="130"/>
        <v>72911.649066666665</v>
      </c>
      <c r="BA758" s="94">
        <f t="shared" si="131"/>
        <v>91900</v>
      </c>
      <c r="BB758" s="95">
        <f t="shared" si="132"/>
        <v>109361</v>
      </c>
      <c r="BC758" s="23"/>
      <c r="BD758" s="96">
        <f t="shared" si="133"/>
        <v>81758</v>
      </c>
      <c r="BE758" s="96">
        <f t="shared" si="134"/>
        <v>81758</v>
      </c>
      <c r="BF758" s="96">
        <f t="shared" si="135"/>
        <v>3</v>
      </c>
      <c r="BG758" s="96">
        <f t="shared" si="136"/>
        <v>44</v>
      </c>
      <c r="BH758" s="96">
        <f t="shared" si="137"/>
        <v>33</v>
      </c>
      <c r="BI758" s="96">
        <f t="shared" si="138"/>
        <v>91689</v>
      </c>
      <c r="BJ758" s="97">
        <f t="shared" si="139"/>
        <v>83667</v>
      </c>
      <c r="BK758" s="96">
        <f t="shared" si="140"/>
        <v>83667</v>
      </c>
      <c r="BL758" s="96">
        <f t="shared" si="141"/>
        <v>61267</v>
      </c>
      <c r="BM758" s="96">
        <f t="shared" si="142"/>
        <v>61272</v>
      </c>
      <c r="BN758" s="96">
        <f t="shared" si="143"/>
        <v>61270</v>
      </c>
      <c r="BO758" s="96">
        <f t="shared" si="144"/>
        <v>91900</v>
      </c>
      <c r="BP758" s="97">
        <f t="shared" si="145"/>
        <v>83667</v>
      </c>
      <c r="BQ758" s="96">
        <f t="shared" si="146"/>
        <v>83667</v>
      </c>
      <c r="BR758" s="96">
        <f t="shared" si="147"/>
        <v>91900</v>
      </c>
      <c r="BS758" s="96">
        <f t="shared" si="148"/>
        <v>91900</v>
      </c>
      <c r="BT758" s="96">
        <f t="shared" si="149"/>
        <v>91900</v>
      </c>
      <c r="BU758" s="98">
        <f t="shared" si="150"/>
        <v>91900</v>
      </c>
      <c r="BV758" s="77">
        <f t="shared" si="151"/>
        <v>534934</v>
      </c>
      <c r="BW758" s="9"/>
      <c r="BX758" s="9"/>
      <c r="BY758" s="9"/>
      <c r="BZ758" s="9"/>
      <c r="CA758" s="9"/>
      <c r="CB758" s="9"/>
      <c r="CC758" s="9"/>
      <c r="CD758" s="9"/>
      <c r="CE758" s="9"/>
      <c r="CF758" s="9"/>
      <c r="CG758" s="9"/>
      <c r="CH758" s="9"/>
      <c r="CI758" s="9"/>
      <c r="CJ758" s="9"/>
      <c r="CK758" s="9"/>
      <c r="CL758" s="9"/>
      <c r="CM758" s="9"/>
      <c r="CN758" s="9"/>
      <c r="CO758" s="9"/>
      <c r="CP758" s="9"/>
    </row>
    <row r="759" spans="1:94" ht="20.25" hidden="1" customHeight="1" x14ac:dyDescent="0.35">
      <c r="A759" s="99">
        <v>737</v>
      </c>
      <c r="B759" s="99" t="s">
        <v>21</v>
      </c>
      <c r="C759" s="80" t="s">
        <v>487</v>
      </c>
      <c r="D759" s="80" t="str">
        <f t="shared" si="119"/>
        <v>REPUESTOS|MANGUERA FRENO TRASERO</v>
      </c>
      <c r="E759" s="81" t="s">
        <v>84</v>
      </c>
      <c r="F759" s="82">
        <v>1</v>
      </c>
      <c r="G759" s="83">
        <v>109530.25326933099</v>
      </c>
      <c r="H759" s="84">
        <f t="shared" si="152"/>
        <v>130341.00139050388</v>
      </c>
      <c r="I759" s="84">
        <v>171357.301777224</v>
      </c>
      <c r="J759" s="84">
        <f t="shared" si="153"/>
        <v>203915.18911489655</v>
      </c>
      <c r="K759" s="84">
        <v>0.91392000000000007</v>
      </c>
      <c r="L759" s="84">
        <f t="shared" si="154"/>
        <v>1.0875648</v>
      </c>
      <c r="M759" s="84">
        <v>16.461440000000003</v>
      </c>
      <c r="N759" s="84">
        <f t="shared" si="155"/>
        <v>19.589113600000005</v>
      </c>
      <c r="O759" s="84">
        <v>14.144000000000002</v>
      </c>
      <c r="P759" s="84">
        <f t="shared" si="156"/>
        <v>16.83136</v>
      </c>
      <c r="Q759" s="84"/>
      <c r="R759" s="84">
        <f t="shared" si="120"/>
        <v>0</v>
      </c>
      <c r="S759" s="86">
        <v>197000</v>
      </c>
      <c r="T759" s="87">
        <f t="shared" si="157"/>
        <v>234430</v>
      </c>
      <c r="U759" s="87">
        <v>197000</v>
      </c>
      <c r="V759" s="87">
        <f t="shared" si="158"/>
        <v>234430</v>
      </c>
      <c r="W759" s="87">
        <v>202000</v>
      </c>
      <c r="X759" s="87">
        <f t="shared" si="159"/>
        <v>240380</v>
      </c>
      <c r="Y759" s="88">
        <v>220000</v>
      </c>
      <c r="Z759" s="87">
        <f t="shared" si="168"/>
        <v>261800</v>
      </c>
      <c r="AA759" s="87">
        <v>220000</v>
      </c>
      <c r="AB759" s="87">
        <f t="shared" si="160"/>
        <v>261800</v>
      </c>
      <c r="AC759" s="87">
        <v>350000</v>
      </c>
      <c r="AD759" s="87">
        <f t="shared" si="161"/>
        <v>416500</v>
      </c>
      <c r="AE759" s="89">
        <v>216700</v>
      </c>
      <c r="AF759" s="90">
        <f t="shared" si="162"/>
        <v>257873</v>
      </c>
      <c r="AG759" s="90">
        <v>216700</v>
      </c>
      <c r="AH759" s="90">
        <f t="shared" si="163"/>
        <v>257873</v>
      </c>
      <c r="AI759" s="90">
        <v>222200</v>
      </c>
      <c r="AJ759" s="90">
        <f t="shared" si="164"/>
        <v>264418</v>
      </c>
      <c r="AK759" s="90">
        <v>242000</v>
      </c>
      <c r="AL759" s="90">
        <f t="shared" si="165"/>
        <v>287980</v>
      </c>
      <c r="AM759" s="90">
        <v>242000</v>
      </c>
      <c r="AN759" s="90">
        <f t="shared" si="166"/>
        <v>287980</v>
      </c>
      <c r="AO759" s="90">
        <v>385000</v>
      </c>
      <c r="AP759" s="91">
        <f t="shared" si="167"/>
        <v>458150</v>
      </c>
      <c r="AQ759" s="92">
        <f t="shared" si="121"/>
        <v>174410.08442311033</v>
      </c>
      <c r="AR759" s="93">
        <f t="shared" si="122"/>
        <v>207548.00046350129</v>
      </c>
      <c r="AS759" s="94">
        <f t="shared" si="123"/>
        <v>195019.10059240801</v>
      </c>
      <c r="AT759" s="94">
        <f t="shared" si="124"/>
        <v>232072.72970496552</v>
      </c>
      <c r="AU759" s="94">
        <f t="shared" si="125"/>
        <v>141400.30463999999</v>
      </c>
      <c r="AV759" s="94">
        <f t="shared" si="126"/>
        <v>168266.36252159998</v>
      </c>
      <c r="AW759" s="94">
        <f t="shared" si="127"/>
        <v>154005.48714666665</v>
      </c>
      <c r="AX759" s="94">
        <f t="shared" si="128"/>
        <v>183266.52970453331</v>
      </c>
      <c r="AY759" s="94">
        <f t="shared" si="129"/>
        <v>154004.71466666667</v>
      </c>
      <c r="AZ759" s="94">
        <f t="shared" si="130"/>
        <v>183265.61045333333</v>
      </c>
      <c r="BA759" s="94">
        <f t="shared" si="131"/>
        <v>367500</v>
      </c>
      <c r="BB759" s="95">
        <f t="shared" si="132"/>
        <v>437325</v>
      </c>
      <c r="BC759" s="23"/>
      <c r="BD759" s="96">
        <f t="shared" si="133"/>
        <v>159399</v>
      </c>
      <c r="BE759" s="96">
        <f t="shared" si="134"/>
        <v>193217</v>
      </c>
      <c r="BF759" s="96">
        <f t="shared" si="135"/>
        <v>3</v>
      </c>
      <c r="BG759" s="96">
        <f t="shared" si="136"/>
        <v>49</v>
      </c>
      <c r="BH759" s="96">
        <f t="shared" si="137"/>
        <v>42</v>
      </c>
      <c r="BI759" s="96">
        <f t="shared" si="138"/>
        <v>366667</v>
      </c>
      <c r="BJ759" s="97">
        <f t="shared" si="139"/>
        <v>174410</v>
      </c>
      <c r="BK759" s="96">
        <f t="shared" si="140"/>
        <v>195019</v>
      </c>
      <c r="BL759" s="96">
        <f t="shared" si="141"/>
        <v>141400</v>
      </c>
      <c r="BM759" s="96">
        <f t="shared" si="142"/>
        <v>154005</v>
      </c>
      <c r="BN759" s="96">
        <f t="shared" si="143"/>
        <v>154005</v>
      </c>
      <c r="BO759" s="96">
        <f t="shared" si="144"/>
        <v>367500</v>
      </c>
      <c r="BP759" s="97">
        <f t="shared" si="145"/>
        <v>174410</v>
      </c>
      <c r="BQ759" s="96">
        <f t="shared" si="146"/>
        <v>195019</v>
      </c>
      <c r="BR759" s="96">
        <f t="shared" si="147"/>
        <v>212100</v>
      </c>
      <c r="BS759" s="96">
        <f t="shared" si="148"/>
        <v>231000</v>
      </c>
      <c r="BT759" s="96">
        <f t="shared" si="149"/>
        <v>231000</v>
      </c>
      <c r="BU759" s="98">
        <f t="shared" si="150"/>
        <v>367500</v>
      </c>
      <c r="BV759" s="77">
        <f t="shared" si="151"/>
        <v>1411029</v>
      </c>
      <c r="BW759" s="9"/>
      <c r="BX759" s="9"/>
      <c r="BY759" s="9"/>
      <c r="BZ759" s="9"/>
      <c r="CA759" s="9"/>
      <c r="CB759" s="9"/>
      <c r="CC759" s="9"/>
      <c r="CD759" s="9"/>
      <c r="CE759" s="9"/>
      <c r="CF759" s="9"/>
      <c r="CG759" s="9"/>
      <c r="CH759" s="9"/>
      <c r="CI759" s="9"/>
      <c r="CJ759" s="9"/>
      <c r="CK759" s="9"/>
      <c r="CL759" s="9"/>
      <c r="CM759" s="9"/>
      <c r="CN759" s="9"/>
      <c r="CO759" s="9"/>
      <c r="CP759" s="9"/>
    </row>
    <row r="760" spans="1:94" ht="20.25" hidden="1" customHeight="1" x14ac:dyDescent="0.35">
      <c r="A760" s="79">
        <v>738</v>
      </c>
      <c r="B760" s="79" t="s">
        <v>35</v>
      </c>
      <c r="C760" s="80" t="s">
        <v>488</v>
      </c>
      <c r="D760" s="80" t="str">
        <f t="shared" si="119"/>
        <v>MANO DE OBRA|MANGUERA TURBO</v>
      </c>
      <c r="E760" s="81" t="s">
        <v>10</v>
      </c>
      <c r="F760" s="82">
        <v>1</v>
      </c>
      <c r="G760" s="83">
        <v>89601.513211651007</v>
      </c>
      <c r="H760" s="84">
        <f t="shared" si="152"/>
        <v>106625.8007218647</v>
      </c>
      <c r="I760" s="84">
        <v>89601.513211651007</v>
      </c>
      <c r="J760" s="84">
        <f t="shared" si="153"/>
        <v>106625.8007218647</v>
      </c>
      <c r="K760" s="84">
        <v>256000.00256000002</v>
      </c>
      <c r="L760" s="84">
        <f t="shared" si="154"/>
        <v>304640.00304640003</v>
      </c>
      <c r="M760" s="84">
        <v>14.633599999999999</v>
      </c>
      <c r="N760" s="84">
        <f t="shared" si="155"/>
        <v>17.413983999999999</v>
      </c>
      <c r="O760" s="84">
        <v>10.88</v>
      </c>
      <c r="P760" s="84">
        <f t="shared" si="156"/>
        <v>12.9472</v>
      </c>
      <c r="Q760" s="84"/>
      <c r="R760" s="84">
        <f t="shared" si="120"/>
        <v>0</v>
      </c>
      <c r="S760" s="127"/>
      <c r="T760" s="87">
        <f t="shared" si="157"/>
        <v>0</v>
      </c>
      <c r="U760" s="128"/>
      <c r="V760" s="87">
        <f t="shared" si="158"/>
        <v>0</v>
      </c>
      <c r="W760" s="128"/>
      <c r="X760" s="87">
        <f t="shared" si="159"/>
        <v>0</v>
      </c>
      <c r="Y760" s="128"/>
      <c r="Z760" s="87">
        <f t="shared" si="168"/>
        <v>0</v>
      </c>
      <c r="AA760" s="128"/>
      <c r="AB760" s="87">
        <f t="shared" si="160"/>
        <v>0</v>
      </c>
      <c r="AC760" s="87">
        <v>175000</v>
      </c>
      <c r="AD760" s="87">
        <f t="shared" si="161"/>
        <v>208250</v>
      </c>
      <c r="AE760" s="89"/>
      <c r="AF760" s="90">
        <f t="shared" si="162"/>
        <v>0</v>
      </c>
      <c r="AG760" s="90"/>
      <c r="AH760" s="90">
        <f t="shared" si="163"/>
        <v>0</v>
      </c>
      <c r="AI760" s="90"/>
      <c r="AJ760" s="90">
        <f t="shared" si="164"/>
        <v>0</v>
      </c>
      <c r="AK760" s="90"/>
      <c r="AL760" s="90">
        <f t="shared" si="165"/>
        <v>0</v>
      </c>
      <c r="AM760" s="90"/>
      <c r="AN760" s="90">
        <f t="shared" si="166"/>
        <v>0</v>
      </c>
      <c r="AO760" s="90">
        <v>192500</v>
      </c>
      <c r="AP760" s="91">
        <f t="shared" si="167"/>
        <v>229075</v>
      </c>
      <c r="AQ760" s="92">
        <f t="shared" si="121"/>
        <v>89601.513211651007</v>
      </c>
      <c r="AR760" s="93">
        <f t="shared" si="122"/>
        <v>106625.8007218647</v>
      </c>
      <c r="AS760" s="94">
        <f t="shared" si="123"/>
        <v>89601.513211651007</v>
      </c>
      <c r="AT760" s="94">
        <f t="shared" si="124"/>
        <v>106625.8007218647</v>
      </c>
      <c r="AU760" s="94">
        <f t="shared" si="125"/>
        <v>256000.00256000002</v>
      </c>
      <c r="AV760" s="94">
        <f t="shared" si="126"/>
        <v>304640.00304640003</v>
      </c>
      <c r="AW760" s="94">
        <f t="shared" si="127"/>
        <v>14.633599999999999</v>
      </c>
      <c r="AX760" s="94">
        <f t="shared" si="128"/>
        <v>17.413983999999999</v>
      </c>
      <c r="AY760" s="94">
        <f t="shared" si="129"/>
        <v>10.88</v>
      </c>
      <c r="AZ760" s="94">
        <f t="shared" si="130"/>
        <v>12.9472</v>
      </c>
      <c r="BA760" s="94">
        <f t="shared" si="131"/>
        <v>183750</v>
      </c>
      <c r="BB760" s="95">
        <f t="shared" si="132"/>
        <v>218662.5</v>
      </c>
      <c r="BC760" s="23"/>
      <c r="BD760" s="96">
        <f t="shared" si="133"/>
        <v>89602</v>
      </c>
      <c r="BE760" s="96">
        <f t="shared" si="134"/>
        <v>89602</v>
      </c>
      <c r="BF760" s="96">
        <f t="shared" si="135"/>
        <v>256000</v>
      </c>
      <c r="BG760" s="96">
        <f t="shared" si="136"/>
        <v>15</v>
      </c>
      <c r="BH760" s="96">
        <f t="shared" si="137"/>
        <v>11</v>
      </c>
      <c r="BI760" s="96">
        <f t="shared" si="138"/>
        <v>183333</v>
      </c>
      <c r="BJ760" s="97">
        <f t="shared" si="139"/>
        <v>89602</v>
      </c>
      <c r="BK760" s="96">
        <f t="shared" si="140"/>
        <v>89602</v>
      </c>
      <c r="BL760" s="96">
        <f t="shared" si="141"/>
        <v>256000</v>
      </c>
      <c r="BM760" s="96">
        <f t="shared" si="142"/>
        <v>15</v>
      </c>
      <c r="BN760" s="96">
        <f t="shared" si="143"/>
        <v>11</v>
      </c>
      <c r="BO760" s="96">
        <f t="shared" si="144"/>
        <v>183750</v>
      </c>
      <c r="BP760" s="97">
        <f t="shared" si="145"/>
        <v>0</v>
      </c>
      <c r="BQ760" s="96">
        <f t="shared" si="146"/>
        <v>0</v>
      </c>
      <c r="BR760" s="96">
        <f t="shared" si="147"/>
        <v>0</v>
      </c>
      <c r="BS760" s="96">
        <f t="shared" si="148"/>
        <v>0</v>
      </c>
      <c r="BT760" s="96">
        <f t="shared" si="149"/>
        <v>0</v>
      </c>
      <c r="BU760" s="98">
        <f t="shared" si="150"/>
        <v>183750</v>
      </c>
      <c r="BV760" s="77">
        <f t="shared" si="151"/>
        <v>183750</v>
      </c>
      <c r="BW760" s="9"/>
      <c r="BX760" s="9"/>
      <c r="BY760" s="9"/>
      <c r="BZ760" s="9"/>
      <c r="CA760" s="9"/>
      <c r="CB760" s="9"/>
      <c r="CC760" s="9"/>
      <c r="CD760" s="9"/>
      <c r="CE760" s="9"/>
      <c r="CF760" s="9"/>
      <c r="CG760" s="9"/>
      <c r="CH760" s="9"/>
      <c r="CI760" s="9"/>
      <c r="CJ760" s="9"/>
      <c r="CK760" s="9"/>
      <c r="CL760" s="9"/>
      <c r="CM760" s="9"/>
      <c r="CN760" s="9"/>
      <c r="CO760" s="9"/>
      <c r="CP760" s="9"/>
    </row>
    <row r="761" spans="1:94" ht="20.25" hidden="1" customHeight="1" x14ac:dyDescent="0.35">
      <c r="A761" s="99">
        <v>739</v>
      </c>
      <c r="B761" s="99" t="s">
        <v>21</v>
      </c>
      <c r="C761" s="80" t="s">
        <v>488</v>
      </c>
      <c r="D761" s="80" t="str">
        <f t="shared" si="119"/>
        <v>REPUESTOS|MANGUERA TURBO</v>
      </c>
      <c r="E761" s="81" t="s">
        <v>84</v>
      </c>
      <c r="F761" s="82">
        <v>1</v>
      </c>
      <c r="G761" s="83">
        <v>273825.18721458403</v>
      </c>
      <c r="H761" s="84">
        <f t="shared" si="152"/>
        <v>325851.972785355</v>
      </c>
      <c r="I761" s="84">
        <v>417943.229836885</v>
      </c>
      <c r="J761" s="84">
        <f t="shared" si="153"/>
        <v>497352.44350589311</v>
      </c>
      <c r="K761" s="84">
        <v>108800.00000000001</v>
      </c>
      <c r="L761" s="84">
        <f t="shared" si="154"/>
        <v>129472.00000000001</v>
      </c>
      <c r="M761" s="84">
        <v>19.203199999999999</v>
      </c>
      <c r="N761" s="84">
        <f t="shared" si="155"/>
        <v>22.851807999999998</v>
      </c>
      <c r="O761" s="84">
        <v>14.144000000000002</v>
      </c>
      <c r="P761" s="84">
        <f t="shared" si="156"/>
        <v>16.83136</v>
      </c>
      <c r="Q761" s="84"/>
      <c r="R761" s="84">
        <f t="shared" si="120"/>
        <v>0</v>
      </c>
      <c r="S761" s="127"/>
      <c r="T761" s="87">
        <f t="shared" si="157"/>
        <v>0</v>
      </c>
      <c r="U761" s="128"/>
      <c r="V761" s="87">
        <f t="shared" si="158"/>
        <v>0</v>
      </c>
      <c r="W761" s="128"/>
      <c r="X761" s="87">
        <f t="shared" si="159"/>
        <v>0</v>
      </c>
      <c r="Y761" s="128"/>
      <c r="Z761" s="87">
        <f t="shared" si="168"/>
        <v>0</v>
      </c>
      <c r="AA761" s="128"/>
      <c r="AB761" s="87">
        <f t="shared" si="160"/>
        <v>0</v>
      </c>
      <c r="AC761" s="87">
        <v>750000</v>
      </c>
      <c r="AD761" s="87">
        <f t="shared" si="161"/>
        <v>892500</v>
      </c>
      <c r="AE761" s="89"/>
      <c r="AF761" s="90">
        <f t="shared" si="162"/>
        <v>0</v>
      </c>
      <c r="AG761" s="90"/>
      <c r="AH761" s="90">
        <f t="shared" si="163"/>
        <v>0</v>
      </c>
      <c r="AI761" s="90"/>
      <c r="AJ761" s="90">
        <f t="shared" si="164"/>
        <v>0</v>
      </c>
      <c r="AK761" s="90"/>
      <c r="AL761" s="90">
        <f t="shared" si="165"/>
        <v>0</v>
      </c>
      <c r="AM761" s="90"/>
      <c r="AN761" s="90">
        <f t="shared" si="166"/>
        <v>0</v>
      </c>
      <c r="AO761" s="90">
        <v>825000</v>
      </c>
      <c r="AP761" s="91">
        <f t="shared" si="167"/>
        <v>981750</v>
      </c>
      <c r="AQ761" s="92">
        <f t="shared" si="121"/>
        <v>273825.18721458403</v>
      </c>
      <c r="AR761" s="93">
        <f t="shared" si="122"/>
        <v>325851.972785355</v>
      </c>
      <c r="AS761" s="94">
        <f t="shared" si="123"/>
        <v>417943.229836885</v>
      </c>
      <c r="AT761" s="94">
        <f t="shared" si="124"/>
        <v>497352.44350589311</v>
      </c>
      <c r="AU761" s="94">
        <f t="shared" si="125"/>
        <v>108800.00000000001</v>
      </c>
      <c r="AV761" s="94">
        <f t="shared" si="126"/>
        <v>129472.00000000001</v>
      </c>
      <c r="AW761" s="94">
        <f t="shared" si="127"/>
        <v>19.203199999999999</v>
      </c>
      <c r="AX761" s="94">
        <f t="shared" si="128"/>
        <v>22.851807999999998</v>
      </c>
      <c r="AY761" s="94">
        <f t="shared" si="129"/>
        <v>14.144000000000002</v>
      </c>
      <c r="AZ761" s="94">
        <f t="shared" si="130"/>
        <v>16.83136</v>
      </c>
      <c r="BA761" s="94">
        <f t="shared" si="131"/>
        <v>787500</v>
      </c>
      <c r="BB761" s="95">
        <f t="shared" si="132"/>
        <v>937125</v>
      </c>
      <c r="BC761" s="23"/>
      <c r="BD761" s="96">
        <f t="shared" si="133"/>
        <v>273825</v>
      </c>
      <c r="BE761" s="96">
        <f t="shared" si="134"/>
        <v>417943</v>
      </c>
      <c r="BF761" s="96">
        <f t="shared" si="135"/>
        <v>108800</v>
      </c>
      <c r="BG761" s="96">
        <f t="shared" si="136"/>
        <v>19</v>
      </c>
      <c r="BH761" s="96">
        <f t="shared" si="137"/>
        <v>14</v>
      </c>
      <c r="BI761" s="96">
        <f t="shared" si="138"/>
        <v>785714</v>
      </c>
      <c r="BJ761" s="97">
        <f t="shared" si="139"/>
        <v>273825</v>
      </c>
      <c r="BK761" s="96">
        <f t="shared" si="140"/>
        <v>417943</v>
      </c>
      <c r="BL761" s="96">
        <f t="shared" si="141"/>
        <v>108800</v>
      </c>
      <c r="BM761" s="96">
        <f t="shared" si="142"/>
        <v>19</v>
      </c>
      <c r="BN761" s="96">
        <f t="shared" si="143"/>
        <v>14</v>
      </c>
      <c r="BO761" s="96">
        <f t="shared" si="144"/>
        <v>787500</v>
      </c>
      <c r="BP761" s="97">
        <f t="shared" si="145"/>
        <v>0</v>
      </c>
      <c r="BQ761" s="96">
        <f t="shared" si="146"/>
        <v>0</v>
      </c>
      <c r="BR761" s="96">
        <f t="shared" si="147"/>
        <v>0</v>
      </c>
      <c r="BS761" s="96">
        <f t="shared" si="148"/>
        <v>0</v>
      </c>
      <c r="BT761" s="96">
        <f t="shared" si="149"/>
        <v>0</v>
      </c>
      <c r="BU761" s="98">
        <f t="shared" si="150"/>
        <v>787500</v>
      </c>
      <c r="BV761" s="77">
        <f t="shared" si="151"/>
        <v>787500</v>
      </c>
      <c r="BW761" s="9"/>
      <c r="BX761" s="9"/>
      <c r="BY761" s="9"/>
      <c r="BZ761" s="9"/>
      <c r="CA761" s="9"/>
      <c r="CB761" s="9"/>
      <c r="CC761" s="9"/>
      <c r="CD761" s="9"/>
      <c r="CE761" s="9"/>
      <c r="CF761" s="9"/>
      <c r="CG761" s="9"/>
      <c r="CH761" s="9"/>
      <c r="CI761" s="9"/>
      <c r="CJ761" s="9"/>
      <c r="CK761" s="9"/>
      <c r="CL761" s="9"/>
      <c r="CM761" s="9"/>
      <c r="CN761" s="9"/>
      <c r="CO761" s="9"/>
      <c r="CP761" s="9"/>
    </row>
    <row r="762" spans="1:94" ht="20.25" hidden="1" customHeight="1" x14ac:dyDescent="0.35">
      <c r="A762" s="79">
        <v>740</v>
      </c>
      <c r="B762" s="79" t="s">
        <v>35</v>
      </c>
      <c r="C762" s="80" t="s">
        <v>489</v>
      </c>
      <c r="D762" s="80" t="str">
        <f t="shared" si="119"/>
        <v>MANO DE OBRA|MANGUERA A/A</v>
      </c>
      <c r="E762" s="81" t="s">
        <v>10</v>
      </c>
      <c r="F762" s="82">
        <v>1</v>
      </c>
      <c r="G762" s="83">
        <v>89601.513211651007</v>
      </c>
      <c r="H762" s="84">
        <f t="shared" si="152"/>
        <v>106625.8007218647</v>
      </c>
      <c r="I762" s="84">
        <v>89601.513211651007</v>
      </c>
      <c r="J762" s="84">
        <f t="shared" si="153"/>
        <v>106625.8007218647</v>
      </c>
      <c r="K762" s="84">
        <v>0.91392000000000007</v>
      </c>
      <c r="L762" s="84">
        <f t="shared" si="154"/>
        <v>1.0875648</v>
      </c>
      <c r="M762" s="84">
        <v>14.633599999999999</v>
      </c>
      <c r="N762" s="84">
        <f t="shared" si="155"/>
        <v>17.413983999999999</v>
      </c>
      <c r="O762" s="84">
        <v>10.88</v>
      </c>
      <c r="P762" s="84">
        <f t="shared" si="156"/>
        <v>12.9472</v>
      </c>
      <c r="Q762" s="84"/>
      <c r="R762" s="84">
        <f t="shared" si="120"/>
        <v>0</v>
      </c>
      <c r="S762" s="86">
        <v>262500</v>
      </c>
      <c r="T762" s="87">
        <f t="shared" si="157"/>
        <v>312375</v>
      </c>
      <c r="U762" s="87">
        <v>262500</v>
      </c>
      <c r="V762" s="87">
        <f t="shared" si="158"/>
        <v>312375</v>
      </c>
      <c r="W762" s="87">
        <v>262500</v>
      </c>
      <c r="X762" s="87">
        <f t="shared" si="159"/>
        <v>312375</v>
      </c>
      <c r="Y762" s="88">
        <v>262500</v>
      </c>
      <c r="Z762" s="87">
        <f t="shared" si="168"/>
        <v>312375</v>
      </c>
      <c r="AA762" s="87">
        <v>262500</v>
      </c>
      <c r="AB762" s="87">
        <f t="shared" si="160"/>
        <v>312375</v>
      </c>
      <c r="AC762" s="87">
        <v>262500</v>
      </c>
      <c r="AD762" s="87">
        <f t="shared" si="161"/>
        <v>312375</v>
      </c>
      <c r="AE762" s="89">
        <v>288800</v>
      </c>
      <c r="AF762" s="90">
        <f t="shared" si="162"/>
        <v>343672</v>
      </c>
      <c r="AG762" s="90">
        <v>288800</v>
      </c>
      <c r="AH762" s="90">
        <f t="shared" si="163"/>
        <v>343672</v>
      </c>
      <c r="AI762" s="90">
        <v>288800</v>
      </c>
      <c r="AJ762" s="90">
        <f t="shared" si="164"/>
        <v>343672</v>
      </c>
      <c r="AK762" s="90">
        <v>288800</v>
      </c>
      <c r="AL762" s="90">
        <f t="shared" si="165"/>
        <v>343672</v>
      </c>
      <c r="AM762" s="90">
        <v>288800</v>
      </c>
      <c r="AN762" s="90">
        <f t="shared" si="166"/>
        <v>343672</v>
      </c>
      <c r="AO762" s="90">
        <v>288800</v>
      </c>
      <c r="AP762" s="91">
        <f t="shared" si="167"/>
        <v>343672</v>
      </c>
      <c r="AQ762" s="92">
        <f t="shared" si="121"/>
        <v>213633.83773721699</v>
      </c>
      <c r="AR762" s="93">
        <f t="shared" si="122"/>
        <v>254224.2669072882</v>
      </c>
      <c r="AS762" s="94">
        <f t="shared" si="123"/>
        <v>213633.83773721699</v>
      </c>
      <c r="AT762" s="94">
        <f t="shared" si="124"/>
        <v>254224.2669072882</v>
      </c>
      <c r="AU762" s="94">
        <f t="shared" si="125"/>
        <v>183766.97130666664</v>
      </c>
      <c r="AV762" s="94">
        <f t="shared" si="126"/>
        <v>218682.69585493329</v>
      </c>
      <c r="AW762" s="94">
        <f t="shared" si="127"/>
        <v>183771.54453333336</v>
      </c>
      <c r="AX762" s="94">
        <f t="shared" si="128"/>
        <v>218688.1379946667</v>
      </c>
      <c r="AY762" s="94">
        <f t="shared" si="129"/>
        <v>183770.29333333333</v>
      </c>
      <c r="AZ762" s="94">
        <f t="shared" si="130"/>
        <v>218686.64906666667</v>
      </c>
      <c r="BA762" s="94">
        <f t="shared" si="131"/>
        <v>275650</v>
      </c>
      <c r="BB762" s="95">
        <f t="shared" si="132"/>
        <v>328023.5</v>
      </c>
      <c r="BC762" s="23"/>
      <c r="BD762" s="96">
        <f t="shared" si="133"/>
        <v>162755</v>
      </c>
      <c r="BE762" s="96">
        <f t="shared" si="134"/>
        <v>162755</v>
      </c>
      <c r="BF762" s="96">
        <f t="shared" si="135"/>
        <v>3</v>
      </c>
      <c r="BG762" s="96">
        <f t="shared" si="136"/>
        <v>44</v>
      </c>
      <c r="BH762" s="96">
        <f t="shared" si="137"/>
        <v>33</v>
      </c>
      <c r="BI762" s="96">
        <f t="shared" si="138"/>
        <v>275023</v>
      </c>
      <c r="BJ762" s="97">
        <f t="shared" si="139"/>
        <v>213634</v>
      </c>
      <c r="BK762" s="96">
        <f t="shared" si="140"/>
        <v>213634</v>
      </c>
      <c r="BL762" s="96">
        <f t="shared" si="141"/>
        <v>183767</v>
      </c>
      <c r="BM762" s="96">
        <f t="shared" si="142"/>
        <v>183772</v>
      </c>
      <c r="BN762" s="96">
        <f t="shared" si="143"/>
        <v>183770</v>
      </c>
      <c r="BO762" s="96">
        <f t="shared" si="144"/>
        <v>275650</v>
      </c>
      <c r="BP762" s="97">
        <f t="shared" si="145"/>
        <v>275650</v>
      </c>
      <c r="BQ762" s="96">
        <f t="shared" si="146"/>
        <v>275650</v>
      </c>
      <c r="BR762" s="96">
        <f t="shared" si="147"/>
        <v>275650</v>
      </c>
      <c r="BS762" s="96">
        <f t="shared" si="148"/>
        <v>275650</v>
      </c>
      <c r="BT762" s="96">
        <f t="shared" si="149"/>
        <v>275650</v>
      </c>
      <c r="BU762" s="98">
        <f t="shared" si="150"/>
        <v>275650</v>
      </c>
      <c r="BV762" s="77">
        <f t="shared" si="151"/>
        <v>1653900</v>
      </c>
      <c r="BW762" s="9"/>
      <c r="BX762" s="9"/>
      <c r="BY762" s="9"/>
      <c r="BZ762" s="9"/>
      <c r="CA762" s="9"/>
      <c r="CB762" s="9"/>
      <c r="CC762" s="9"/>
      <c r="CD762" s="9"/>
      <c r="CE762" s="9"/>
      <c r="CF762" s="9"/>
      <c r="CG762" s="9"/>
      <c r="CH762" s="9"/>
      <c r="CI762" s="9"/>
      <c r="CJ762" s="9"/>
      <c r="CK762" s="9"/>
      <c r="CL762" s="9"/>
      <c r="CM762" s="9"/>
      <c r="CN762" s="9"/>
      <c r="CO762" s="9"/>
      <c r="CP762" s="9"/>
    </row>
    <row r="763" spans="1:94" ht="20.25" hidden="1" customHeight="1" x14ac:dyDescent="0.35">
      <c r="A763" s="99">
        <v>741</v>
      </c>
      <c r="B763" s="99" t="s">
        <v>21</v>
      </c>
      <c r="C763" s="80" t="s">
        <v>489</v>
      </c>
      <c r="D763" s="80" t="str">
        <f t="shared" si="119"/>
        <v>REPUESTOS|MANGUERA A/A</v>
      </c>
      <c r="E763" s="81" t="s">
        <v>84</v>
      </c>
      <c r="F763" s="82">
        <v>1</v>
      </c>
      <c r="G763" s="83">
        <v>100882.61772315101</v>
      </c>
      <c r="H763" s="84">
        <f t="shared" si="152"/>
        <v>120050.31509054969</v>
      </c>
      <c r="I763" s="84">
        <v>165736.65800069002</v>
      </c>
      <c r="J763" s="84">
        <f t="shared" si="153"/>
        <v>197226.62302082111</v>
      </c>
      <c r="K763" s="84">
        <v>93485.714560000008</v>
      </c>
      <c r="L763" s="84">
        <f t="shared" si="154"/>
        <v>111248.0003264</v>
      </c>
      <c r="M763" s="84">
        <v>16.461440000000003</v>
      </c>
      <c r="N763" s="84">
        <f t="shared" si="155"/>
        <v>19.589113600000005</v>
      </c>
      <c r="O763" s="84">
        <v>14.144000000000002</v>
      </c>
      <c r="P763" s="84">
        <f t="shared" si="156"/>
        <v>16.83136</v>
      </c>
      <c r="Q763" s="84"/>
      <c r="R763" s="84">
        <f t="shared" si="120"/>
        <v>0</v>
      </c>
      <c r="S763" s="86">
        <v>189000</v>
      </c>
      <c r="T763" s="87">
        <f t="shared" si="157"/>
        <v>224910</v>
      </c>
      <c r="U763" s="87">
        <v>189000</v>
      </c>
      <c r="V763" s="87">
        <f t="shared" si="158"/>
        <v>224910</v>
      </c>
      <c r="W763" s="87">
        <v>402000</v>
      </c>
      <c r="X763" s="87">
        <f t="shared" si="159"/>
        <v>478380</v>
      </c>
      <c r="Y763" s="88">
        <v>480000</v>
      </c>
      <c r="Z763" s="87">
        <f t="shared" si="168"/>
        <v>571200</v>
      </c>
      <c r="AA763" s="87">
        <v>650000</v>
      </c>
      <c r="AB763" s="87">
        <f t="shared" si="160"/>
        <v>773500</v>
      </c>
      <c r="AC763" s="87">
        <v>455000</v>
      </c>
      <c r="AD763" s="87">
        <f t="shared" si="161"/>
        <v>541450</v>
      </c>
      <c r="AE763" s="89">
        <v>207900</v>
      </c>
      <c r="AF763" s="90">
        <f t="shared" si="162"/>
        <v>247401</v>
      </c>
      <c r="AG763" s="90">
        <v>207900</v>
      </c>
      <c r="AH763" s="90">
        <f t="shared" si="163"/>
        <v>247401</v>
      </c>
      <c r="AI763" s="90">
        <v>442200</v>
      </c>
      <c r="AJ763" s="90">
        <f t="shared" si="164"/>
        <v>526218</v>
      </c>
      <c r="AK763" s="90">
        <v>528000</v>
      </c>
      <c r="AL763" s="90">
        <f t="shared" si="165"/>
        <v>628320</v>
      </c>
      <c r="AM763" s="90">
        <v>715000</v>
      </c>
      <c r="AN763" s="90">
        <f t="shared" si="166"/>
        <v>850850</v>
      </c>
      <c r="AO763" s="90">
        <v>500500</v>
      </c>
      <c r="AP763" s="91">
        <f t="shared" si="167"/>
        <v>595595</v>
      </c>
      <c r="AQ763" s="92">
        <f t="shared" si="121"/>
        <v>165927.53924105034</v>
      </c>
      <c r="AR763" s="93">
        <f t="shared" si="122"/>
        <v>197453.7716968499</v>
      </c>
      <c r="AS763" s="94">
        <f t="shared" si="123"/>
        <v>187545.55266689669</v>
      </c>
      <c r="AT763" s="94">
        <f t="shared" si="124"/>
        <v>223179.20767360704</v>
      </c>
      <c r="AU763" s="94">
        <f t="shared" si="125"/>
        <v>312561.90485333331</v>
      </c>
      <c r="AV763" s="94">
        <f t="shared" si="126"/>
        <v>371948.66677546664</v>
      </c>
      <c r="AW763" s="94">
        <f t="shared" si="127"/>
        <v>336005.48714666668</v>
      </c>
      <c r="AX763" s="94">
        <f t="shared" si="128"/>
        <v>399846.52970453334</v>
      </c>
      <c r="AY763" s="94">
        <f t="shared" si="129"/>
        <v>455004.71466666664</v>
      </c>
      <c r="AZ763" s="94">
        <f t="shared" si="130"/>
        <v>541455.61045333324</v>
      </c>
      <c r="BA763" s="94">
        <f t="shared" si="131"/>
        <v>477750</v>
      </c>
      <c r="BB763" s="95">
        <f t="shared" si="132"/>
        <v>568522.5</v>
      </c>
      <c r="BC763" s="23"/>
      <c r="BD763" s="96">
        <f t="shared" si="133"/>
        <v>149899</v>
      </c>
      <c r="BE763" s="96">
        <f t="shared" si="134"/>
        <v>185935</v>
      </c>
      <c r="BF763" s="96">
        <f t="shared" si="135"/>
        <v>194228</v>
      </c>
      <c r="BG763" s="96">
        <f t="shared" si="136"/>
        <v>49</v>
      </c>
      <c r="BH763" s="96">
        <f t="shared" si="137"/>
        <v>42</v>
      </c>
      <c r="BI763" s="96">
        <f t="shared" si="138"/>
        <v>476667</v>
      </c>
      <c r="BJ763" s="97">
        <f t="shared" si="139"/>
        <v>165928</v>
      </c>
      <c r="BK763" s="96">
        <f t="shared" si="140"/>
        <v>187546</v>
      </c>
      <c r="BL763" s="96">
        <f t="shared" si="141"/>
        <v>312562</v>
      </c>
      <c r="BM763" s="96">
        <f t="shared" si="142"/>
        <v>336005</v>
      </c>
      <c r="BN763" s="96">
        <f t="shared" si="143"/>
        <v>455005</v>
      </c>
      <c r="BO763" s="96">
        <f t="shared" si="144"/>
        <v>477750</v>
      </c>
      <c r="BP763" s="97">
        <f t="shared" si="145"/>
        <v>165928</v>
      </c>
      <c r="BQ763" s="96">
        <f t="shared" si="146"/>
        <v>187546</v>
      </c>
      <c r="BR763" s="96">
        <f t="shared" si="147"/>
        <v>422100</v>
      </c>
      <c r="BS763" s="96">
        <f t="shared" si="148"/>
        <v>504000</v>
      </c>
      <c r="BT763" s="96">
        <f t="shared" si="149"/>
        <v>682500</v>
      </c>
      <c r="BU763" s="98">
        <f t="shared" si="150"/>
        <v>477750</v>
      </c>
      <c r="BV763" s="77">
        <f t="shared" si="151"/>
        <v>2439824</v>
      </c>
      <c r="BW763" s="9"/>
      <c r="BX763" s="9"/>
      <c r="BY763" s="9"/>
      <c r="BZ763" s="9"/>
      <c r="CA763" s="9"/>
      <c r="CB763" s="9"/>
      <c r="CC763" s="9"/>
      <c r="CD763" s="9"/>
      <c r="CE763" s="9"/>
      <c r="CF763" s="9"/>
      <c r="CG763" s="9"/>
      <c r="CH763" s="9"/>
      <c r="CI763" s="9"/>
      <c r="CJ763" s="9"/>
      <c r="CK763" s="9"/>
      <c r="CL763" s="9"/>
      <c r="CM763" s="9"/>
      <c r="CN763" s="9"/>
      <c r="CO763" s="9"/>
      <c r="CP763" s="9"/>
    </row>
    <row r="764" spans="1:94" ht="20.25" hidden="1" customHeight="1" x14ac:dyDescent="0.35">
      <c r="A764" s="79">
        <v>742</v>
      </c>
      <c r="B764" s="79" t="s">
        <v>35</v>
      </c>
      <c r="C764" s="80" t="s">
        <v>490</v>
      </c>
      <c r="D764" s="80" t="str">
        <f t="shared" si="119"/>
        <v>MANO DE OBRA|MANGUERA CALEFACTOR ENTRADA</v>
      </c>
      <c r="E764" s="81" t="s">
        <v>10</v>
      </c>
      <c r="F764" s="82">
        <v>1</v>
      </c>
      <c r="G764" s="83">
        <v>179203.03743462899</v>
      </c>
      <c r="H764" s="84">
        <f t="shared" si="152"/>
        <v>213251.61454720848</v>
      </c>
      <c r="I764" s="84">
        <v>179203.03743462899</v>
      </c>
      <c r="J764" s="84">
        <f t="shared" si="153"/>
        <v>213251.61454720848</v>
      </c>
      <c r="K764" s="84">
        <v>0.91392000000000007</v>
      </c>
      <c r="L764" s="84">
        <f t="shared" si="154"/>
        <v>1.0875648</v>
      </c>
      <c r="M764" s="84">
        <v>14.633599999999999</v>
      </c>
      <c r="N764" s="84">
        <f t="shared" si="155"/>
        <v>17.413983999999999</v>
      </c>
      <c r="O764" s="84">
        <v>10.88</v>
      </c>
      <c r="P764" s="84">
        <f t="shared" si="156"/>
        <v>12.9472</v>
      </c>
      <c r="Q764" s="84"/>
      <c r="R764" s="84">
        <f t="shared" si="120"/>
        <v>0</v>
      </c>
      <c r="S764" s="86">
        <v>175000</v>
      </c>
      <c r="T764" s="87">
        <f t="shared" si="157"/>
        <v>208250</v>
      </c>
      <c r="U764" s="87">
        <v>175000</v>
      </c>
      <c r="V764" s="87">
        <f t="shared" si="158"/>
        <v>208250</v>
      </c>
      <c r="W764" s="87">
        <v>175000</v>
      </c>
      <c r="X764" s="87">
        <f t="shared" si="159"/>
        <v>208250</v>
      </c>
      <c r="Y764" s="88">
        <v>175000</v>
      </c>
      <c r="Z764" s="87">
        <f t="shared" si="168"/>
        <v>208250</v>
      </c>
      <c r="AA764" s="87">
        <v>175000</v>
      </c>
      <c r="AB764" s="87">
        <f t="shared" si="160"/>
        <v>208250</v>
      </c>
      <c r="AC764" s="87">
        <v>175000</v>
      </c>
      <c r="AD764" s="87">
        <f t="shared" si="161"/>
        <v>208250</v>
      </c>
      <c r="AE764" s="89">
        <v>192500</v>
      </c>
      <c r="AF764" s="90">
        <f t="shared" si="162"/>
        <v>229075</v>
      </c>
      <c r="AG764" s="90">
        <v>192500</v>
      </c>
      <c r="AH764" s="90">
        <f t="shared" si="163"/>
        <v>229075</v>
      </c>
      <c r="AI764" s="90">
        <v>192500</v>
      </c>
      <c r="AJ764" s="90">
        <f t="shared" si="164"/>
        <v>229075</v>
      </c>
      <c r="AK764" s="90">
        <v>192500</v>
      </c>
      <c r="AL764" s="90">
        <f t="shared" si="165"/>
        <v>229075</v>
      </c>
      <c r="AM764" s="90">
        <v>192500</v>
      </c>
      <c r="AN764" s="90">
        <f t="shared" si="166"/>
        <v>229075</v>
      </c>
      <c r="AO764" s="90">
        <v>192500</v>
      </c>
      <c r="AP764" s="91">
        <f t="shared" si="167"/>
        <v>229075</v>
      </c>
      <c r="AQ764" s="92">
        <f t="shared" si="121"/>
        <v>182234.34581154297</v>
      </c>
      <c r="AR764" s="93">
        <f t="shared" si="122"/>
        <v>216858.87151573613</v>
      </c>
      <c r="AS764" s="94">
        <f t="shared" si="123"/>
        <v>182234.34581154297</v>
      </c>
      <c r="AT764" s="94">
        <f t="shared" si="124"/>
        <v>216858.87151573613</v>
      </c>
      <c r="AU764" s="94">
        <f t="shared" si="125"/>
        <v>122500.30463999999</v>
      </c>
      <c r="AV764" s="94">
        <f t="shared" si="126"/>
        <v>145775.36252159998</v>
      </c>
      <c r="AW764" s="94">
        <f t="shared" si="127"/>
        <v>122504.87786666666</v>
      </c>
      <c r="AX764" s="94">
        <f t="shared" si="128"/>
        <v>145780.80466133333</v>
      </c>
      <c r="AY764" s="94">
        <f t="shared" si="129"/>
        <v>122503.62666666666</v>
      </c>
      <c r="AZ764" s="94">
        <f t="shared" si="130"/>
        <v>145779.31573333332</v>
      </c>
      <c r="BA764" s="94">
        <f t="shared" si="131"/>
        <v>183750</v>
      </c>
      <c r="BB764" s="95">
        <f t="shared" si="132"/>
        <v>218662.5</v>
      </c>
      <c r="BC764" s="23"/>
      <c r="BD764" s="96">
        <f t="shared" si="133"/>
        <v>181936</v>
      </c>
      <c r="BE764" s="96">
        <f t="shared" si="134"/>
        <v>181936</v>
      </c>
      <c r="BF764" s="96">
        <f t="shared" si="135"/>
        <v>3</v>
      </c>
      <c r="BG764" s="96">
        <f t="shared" si="136"/>
        <v>44</v>
      </c>
      <c r="BH764" s="96">
        <f t="shared" si="137"/>
        <v>33</v>
      </c>
      <c r="BI764" s="96">
        <f t="shared" si="138"/>
        <v>183333</v>
      </c>
      <c r="BJ764" s="97">
        <f t="shared" si="139"/>
        <v>182234</v>
      </c>
      <c r="BK764" s="96">
        <f t="shared" si="140"/>
        <v>182234</v>
      </c>
      <c r="BL764" s="96">
        <f t="shared" si="141"/>
        <v>122500</v>
      </c>
      <c r="BM764" s="96">
        <f t="shared" si="142"/>
        <v>122505</v>
      </c>
      <c r="BN764" s="96">
        <f t="shared" si="143"/>
        <v>122504</v>
      </c>
      <c r="BO764" s="96">
        <f t="shared" si="144"/>
        <v>183750</v>
      </c>
      <c r="BP764" s="97">
        <f t="shared" si="145"/>
        <v>182234</v>
      </c>
      <c r="BQ764" s="96">
        <f t="shared" si="146"/>
        <v>182234</v>
      </c>
      <c r="BR764" s="96">
        <f t="shared" si="147"/>
        <v>183750</v>
      </c>
      <c r="BS764" s="96">
        <f t="shared" si="148"/>
        <v>183750</v>
      </c>
      <c r="BT764" s="96">
        <f t="shared" si="149"/>
        <v>183750</v>
      </c>
      <c r="BU764" s="98">
        <f t="shared" si="150"/>
        <v>183750</v>
      </c>
      <c r="BV764" s="77">
        <f t="shared" si="151"/>
        <v>1099468</v>
      </c>
      <c r="BW764" s="9"/>
      <c r="BX764" s="9"/>
      <c r="BY764" s="9"/>
      <c r="BZ764" s="9"/>
      <c r="CA764" s="9"/>
      <c r="CB764" s="9"/>
      <c r="CC764" s="9"/>
      <c r="CD764" s="9"/>
      <c r="CE764" s="9"/>
      <c r="CF764" s="9"/>
      <c r="CG764" s="9"/>
      <c r="CH764" s="9"/>
      <c r="CI764" s="9"/>
      <c r="CJ764" s="9"/>
      <c r="CK764" s="9"/>
      <c r="CL764" s="9"/>
      <c r="CM764" s="9"/>
      <c r="CN764" s="9"/>
      <c r="CO764" s="9"/>
      <c r="CP764" s="9"/>
    </row>
    <row r="765" spans="1:94" ht="20.25" hidden="1" customHeight="1" x14ac:dyDescent="0.35">
      <c r="A765" s="99">
        <v>743</v>
      </c>
      <c r="B765" s="99" t="s">
        <v>21</v>
      </c>
      <c r="C765" s="80" t="s">
        <v>490</v>
      </c>
      <c r="D765" s="80" t="str">
        <f t="shared" si="119"/>
        <v>REPUESTOS|MANGUERA CALEFACTOR ENTRADA</v>
      </c>
      <c r="E765" s="81" t="s">
        <v>84</v>
      </c>
      <c r="F765" s="82">
        <v>1</v>
      </c>
      <c r="G765" s="83">
        <v>100882.61772315101</v>
      </c>
      <c r="H765" s="84">
        <f t="shared" si="152"/>
        <v>120050.31509054969</v>
      </c>
      <c r="I765" s="84">
        <v>165736.65800069002</v>
      </c>
      <c r="J765" s="84">
        <f t="shared" si="153"/>
        <v>197226.62302082111</v>
      </c>
      <c r="K765" s="84">
        <v>52736.001920000002</v>
      </c>
      <c r="L765" s="84">
        <f t="shared" si="154"/>
        <v>62755.842284799997</v>
      </c>
      <c r="M765" s="84">
        <v>18.289280000000002</v>
      </c>
      <c r="N765" s="84">
        <f t="shared" si="155"/>
        <v>21.764243199999999</v>
      </c>
      <c r="O765" s="84">
        <v>14.144000000000002</v>
      </c>
      <c r="P765" s="84">
        <f t="shared" si="156"/>
        <v>16.83136</v>
      </c>
      <c r="Q765" s="84"/>
      <c r="R765" s="84">
        <f t="shared" si="120"/>
        <v>0</v>
      </c>
      <c r="S765" s="86">
        <v>75000</v>
      </c>
      <c r="T765" s="87">
        <f t="shared" si="157"/>
        <v>89250</v>
      </c>
      <c r="U765" s="87">
        <v>75000</v>
      </c>
      <c r="V765" s="87">
        <f t="shared" si="158"/>
        <v>89250</v>
      </c>
      <c r="W765" s="87">
        <v>239000</v>
      </c>
      <c r="X765" s="87">
        <f t="shared" si="159"/>
        <v>284410</v>
      </c>
      <c r="Y765" s="88">
        <v>220000</v>
      </c>
      <c r="Z765" s="87">
        <f t="shared" si="168"/>
        <v>261800</v>
      </c>
      <c r="AA765" s="87">
        <v>235000</v>
      </c>
      <c r="AB765" s="87">
        <f t="shared" si="160"/>
        <v>279650</v>
      </c>
      <c r="AC765" s="87">
        <v>506300</v>
      </c>
      <c r="AD765" s="87">
        <f t="shared" si="161"/>
        <v>602497</v>
      </c>
      <c r="AE765" s="89">
        <v>82500</v>
      </c>
      <c r="AF765" s="90">
        <f t="shared" si="162"/>
        <v>98175</v>
      </c>
      <c r="AG765" s="90">
        <v>82500</v>
      </c>
      <c r="AH765" s="90">
        <f t="shared" si="163"/>
        <v>98175</v>
      </c>
      <c r="AI765" s="90">
        <v>262900</v>
      </c>
      <c r="AJ765" s="90">
        <f t="shared" si="164"/>
        <v>312851</v>
      </c>
      <c r="AK765" s="90">
        <v>242000</v>
      </c>
      <c r="AL765" s="90">
        <f t="shared" si="165"/>
        <v>287980</v>
      </c>
      <c r="AM765" s="90">
        <v>258500</v>
      </c>
      <c r="AN765" s="90">
        <f t="shared" si="166"/>
        <v>307615</v>
      </c>
      <c r="AO765" s="90">
        <v>556900</v>
      </c>
      <c r="AP765" s="91">
        <f t="shared" si="167"/>
        <v>662711</v>
      </c>
      <c r="AQ765" s="92">
        <f t="shared" si="121"/>
        <v>86127.539241050326</v>
      </c>
      <c r="AR765" s="93">
        <f t="shared" si="122"/>
        <v>102491.77169684989</v>
      </c>
      <c r="AS765" s="94">
        <f t="shared" si="123"/>
        <v>107745.55266689668</v>
      </c>
      <c r="AT765" s="94">
        <f t="shared" si="124"/>
        <v>128217.20767360704</v>
      </c>
      <c r="AU765" s="94">
        <f t="shared" si="125"/>
        <v>184878.66730666664</v>
      </c>
      <c r="AV765" s="94">
        <f t="shared" si="126"/>
        <v>220005.61409493329</v>
      </c>
      <c r="AW765" s="94">
        <f t="shared" si="127"/>
        <v>154006.09642666669</v>
      </c>
      <c r="AX765" s="94">
        <f t="shared" si="128"/>
        <v>183267.25474773336</v>
      </c>
      <c r="AY765" s="94">
        <f t="shared" si="129"/>
        <v>164504.71466666667</v>
      </c>
      <c r="AZ765" s="94">
        <f t="shared" si="130"/>
        <v>195760.61045333333</v>
      </c>
      <c r="BA765" s="94">
        <f t="shared" si="131"/>
        <v>531600</v>
      </c>
      <c r="BB765" s="95">
        <f t="shared" si="132"/>
        <v>632604</v>
      </c>
      <c r="BC765" s="23"/>
      <c r="BD765" s="96">
        <f t="shared" si="133"/>
        <v>84825</v>
      </c>
      <c r="BE765" s="96">
        <f t="shared" si="134"/>
        <v>95274</v>
      </c>
      <c r="BF765" s="96">
        <f t="shared" si="135"/>
        <v>111316</v>
      </c>
      <c r="BG765" s="96">
        <f t="shared" si="136"/>
        <v>55</v>
      </c>
      <c r="BH765" s="96">
        <f t="shared" si="137"/>
        <v>42</v>
      </c>
      <c r="BI765" s="96">
        <f t="shared" si="138"/>
        <v>530396</v>
      </c>
      <c r="BJ765" s="97">
        <f t="shared" si="139"/>
        <v>86128</v>
      </c>
      <c r="BK765" s="96">
        <f t="shared" si="140"/>
        <v>107746</v>
      </c>
      <c r="BL765" s="96">
        <f t="shared" si="141"/>
        <v>184879</v>
      </c>
      <c r="BM765" s="96">
        <f t="shared" si="142"/>
        <v>154006</v>
      </c>
      <c r="BN765" s="96">
        <f t="shared" si="143"/>
        <v>164505</v>
      </c>
      <c r="BO765" s="96">
        <f t="shared" si="144"/>
        <v>531600</v>
      </c>
      <c r="BP765" s="97">
        <f t="shared" si="145"/>
        <v>86128</v>
      </c>
      <c r="BQ765" s="96">
        <f t="shared" si="146"/>
        <v>78750</v>
      </c>
      <c r="BR765" s="96">
        <f t="shared" si="147"/>
        <v>250950</v>
      </c>
      <c r="BS765" s="96">
        <f t="shared" si="148"/>
        <v>231000</v>
      </c>
      <c r="BT765" s="96">
        <f t="shared" si="149"/>
        <v>246750</v>
      </c>
      <c r="BU765" s="98">
        <f t="shared" si="150"/>
        <v>531600</v>
      </c>
      <c r="BV765" s="77">
        <f t="shared" si="151"/>
        <v>1425178</v>
      </c>
      <c r="BW765" s="9"/>
      <c r="BX765" s="9"/>
      <c r="BY765" s="9"/>
      <c r="BZ765" s="9"/>
      <c r="CA765" s="9"/>
      <c r="CB765" s="9"/>
      <c r="CC765" s="9"/>
      <c r="CD765" s="9"/>
      <c r="CE765" s="9"/>
      <c r="CF765" s="9"/>
      <c r="CG765" s="9"/>
      <c r="CH765" s="9"/>
      <c r="CI765" s="9"/>
      <c r="CJ765" s="9"/>
      <c r="CK765" s="9"/>
      <c r="CL765" s="9"/>
      <c r="CM765" s="9"/>
      <c r="CN765" s="9"/>
      <c r="CO765" s="9"/>
      <c r="CP765" s="9"/>
    </row>
    <row r="766" spans="1:94" ht="20.25" hidden="1" customHeight="1" x14ac:dyDescent="0.35">
      <c r="A766" s="79">
        <v>744</v>
      </c>
      <c r="B766" s="79" t="s">
        <v>35</v>
      </c>
      <c r="C766" s="80" t="s">
        <v>491</v>
      </c>
      <c r="D766" s="80" t="str">
        <f t="shared" si="119"/>
        <v>MANO DE OBRA|MANGUERA CALEFACTOR SALIDA</v>
      </c>
      <c r="E766" s="81" t="s">
        <v>10</v>
      </c>
      <c r="F766" s="82">
        <v>1</v>
      </c>
      <c r="G766" s="83">
        <v>179203.03743462899</v>
      </c>
      <c r="H766" s="84">
        <f t="shared" si="152"/>
        <v>213251.61454720848</v>
      </c>
      <c r="I766" s="84">
        <v>179203.03743462899</v>
      </c>
      <c r="J766" s="84">
        <f t="shared" si="153"/>
        <v>213251.61454720848</v>
      </c>
      <c r="K766" s="84">
        <v>0.91392000000000007</v>
      </c>
      <c r="L766" s="84">
        <f t="shared" si="154"/>
        <v>1.0875648</v>
      </c>
      <c r="M766" s="84">
        <v>14.633599999999999</v>
      </c>
      <c r="N766" s="84">
        <f t="shared" si="155"/>
        <v>17.413983999999999</v>
      </c>
      <c r="O766" s="84">
        <v>10.88</v>
      </c>
      <c r="P766" s="84">
        <f t="shared" si="156"/>
        <v>12.9472</v>
      </c>
      <c r="Q766" s="84"/>
      <c r="R766" s="84">
        <f t="shared" si="120"/>
        <v>0</v>
      </c>
      <c r="S766" s="86">
        <v>175000</v>
      </c>
      <c r="T766" s="87">
        <f t="shared" si="157"/>
        <v>208250</v>
      </c>
      <c r="U766" s="87">
        <v>175000</v>
      </c>
      <c r="V766" s="87">
        <f t="shared" si="158"/>
        <v>208250</v>
      </c>
      <c r="W766" s="87">
        <v>175000</v>
      </c>
      <c r="X766" s="87">
        <f t="shared" si="159"/>
        <v>208250</v>
      </c>
      <c r="Y766" s="88">
        <v>175000</v>
      </c>
      <c r="Z766" s="87">
        <f t="shared" si="168"/>
        <v>208250</v>
      </c>
      <c r="AA766" s="87">
        <v>175000</v>
      </c>
      <c r="AB766" s="87">
        <f t="shared" si="160"/>
        <v>208250</v>
      </c>
      <c r="AC766" s="87">
        <v>175000</v>
      </c>
      <c r="AD766" s="87">
        <f t="shared" si="161"/>
        <v>208250</v>
      </c>
      <c r="AE766" s="89">
        <v>192500</v>
      </c>
      <c r="AF766" s="90">
        <f t="shared" si="162"/>
        <v>229075</v>
      </c>
      <c r="AG766" s="90">
        <v>192500</v>
      </c>
      <c r="AH766" s="90">
        <f t="shared" si="163"/>
        <v>229075</v>
      </c>
      <c r="AI766" s="90">
        <v>192500</v>
      </c>
      <c r="AJ766" s="90">
        <f t="shared" si="164"/>
        <v>229075</v>
      </c>
      <c r="AK766" s="90">
        <v>192500</v>
      </c>
      <c r="AL766" s="90">
        <f t="shared" si="165"/>
        <v>229075</v>
      </c>
      <c r="AM766" s="90">
        <v>192500</v>
      </c>
      <c r="AN766" s="90">
        <f t="shared" si="166"/>
        <v>229075</v>
      </c>
      <c r="AO766" s="90">
        <v>192500</v>
      </c>
      <c r="AP766" s="91">
        <f t="shared" si="167"/>
        <v>229075</v>
      </c>
      <c r="AQ766" s="92">
        <f t="shared" si="121"/>
        <v>182234.34581154297</v>
      </c>
      <c r="AR766" s="93">
        <f t="shared" si="122"/>
        <v>216858.87151573613</v>
      </c>
      <c r="AS766" s="94">
        <f t="shared" si="123"/>
        <v>182234.34581154297</v>
      </c>
      <c r="AT766" s="94">
        <f t="shared" si="124"/>
        <v>216858.87151573613</v>
      </c>
      <c r="AU766" s="94">
        <f t="shared" si="125"/>
        <v>122500.30463999999</v>
      </c>
      <c r="AV766" s="94">
        <f t="shared" si="126"/>
        <v>145775.36252159998</v>
      </c>
      <c r="AW766" s="94">
        <f t="shared" si="127"/>
        <v>122504.87786666666</v>
      </c>
      <c r="AX766" s="94">
        <f t="shared" si="128"/>
        <v>145780.80466133333</v>
      </c>
      <c r="AY766" s="94">
        <f t="shared" si="129"/>
        <v>122503.62666666666</v>
      </c>
      <c r="AZ766" s="94">
        <f t="shared" si="130"/>
        <v>145779.31573333332</v>
      </c>
      <c r="BA766" s="94">
        <f t="shared" si="131"/>
        <v>183750</v>
      </c>
      <c r="BB766" s="95">
        <f t="shared" si="132"/>
        <v>218662.5</v>
      </c>
      <c r="BC766" s="23"/>
      <c r="BD766" s="96">
        <f t="shared" si="133"/>
        <v>181936</v>
      </c>
      <c r="BE766" s="96">
        <f t="shared" si="134"/>
        <v>181936</v>
      </c>
      <c r="BF766" s="96">
        <f t="shared" si="135"/>
        <v>3</v>
      </c>
      <c r="BG766" s="96">
        <f t="shared" si="136"/>
        <v>44</v>
      </c>
      <c r="BH766" s="96">
        <f t="shared" si="137"/>
        <v>33</v>
      </c>
      <c r="BI766" s="96">
        <f t="shared" si="138"/>
        <v>183333</v>
      </c>
      <c r="BJ766" s="97">
        <f t="shared" si="139"/>
        <v>182234</v>
      </c>
      <c r="BK766" s="96">
        <f t="shared" si="140"/>
        <v>182234</v>
      </c>
      <c r="BL766" s="96">
        <f t="shared" si="141"/>
        <v>122500</v>
      </c>
      <c r="BM766" s="96">
        <f t="shared" si="142"/>
        <v>122505</v>
      </c>
      <c r="BN766" s="96">
        <f t="shared" si="143"/>
        <v>122504</v>
      </c>
      <c r="BO766" s="96">
        <f t="shared" si="144"/>
        <v>183750</v>
      </c>
      <c r="BP766" s="97">
        <f t="shared" si="145"/>
        <v>182234</v>
      </c>
      <c r="BQ766" s="96">
        <f t="shared" si="146"/>
        <v>182234</v>
      </c>
      <c r="BR766" s="96">
        <f t="shared" si="147"/>
        <v>183750</v>
      </c>
      <c r="BS766" s="96">
        <f t="shared" si="148"/>
        <v>183750</v>
      </c>
      <c r="BT766" s="96">
        <f t="shared" si="149"/>
        <v>183750</v>
      </c>
      <c r="BU766" s="98">
        <f t="shared" si="150"/>
        <v>183750</v>
      </c>
      <c r="BV766" s="77">
        <f t="shared" si="151"/>
        <v>1099468</v>
      </c>
      <c r="BW766" s="9"/>
      <c r="BX766" s="9"/>
      <c r="BY766" s="9"/>
      <c r="BZ766" s="9"/>
      <c r="CA766" s="9"/>
      <c r="CB766" s="9"/>
      <c r="CC766" s="9"/>
      <c r="CD766" s="9"/>
      <c r="CE766" s="9"/>
      <c r="CF766" s="9"/>
      <c r="CG766" s="9"/>
      <c r="CH766" s="9"/>
      <c r="CI766" s="9"/>
      <c r="CJ766" s="9"/>
      <c r="CK766" s="9"/>
      <c r="CL766" s="9"/>
      <c r="CM766" s="9"/>
      <c r="CN766" s="9"/>
      <c r="CO766" s="9"/>
      <c r="CP766" s="9"/>
    </row>
    <row r="767" spans="1:94" ht="20.25" hidden="1" customHeight="1" x14ac:dyDescent="0.35">
      <c r="A767" s="99">
        <v>745</v>
      </c>
      <c r="B767" s="99" t="s">
        <v>21</v>
      </c>
      <c r="C767" s="80" t="s">
        <v>491</v>
      </c>
      <c r="D767" s="80" t="str">
        <f t="shared" si="119"/>
        <v>REPUESTOS|MANGUERA CALEFACTOR SALIDA</v>
      </c>
      <c r="E767" s="81" t="s">
        <v>84</v>
      </c>
      <c r="F767" s="82">
        <v>1</v>
      </c>
      <c r="G767" s="83">
        <v>100882.61772315101</v>
      </c>
      <c r="H767" s="84">
        <f t="shared" si="152"/>
        <v>120050.31509054969</v>
      </c>
      <c r="I767" s="84">
        <v>165736.65800069002</v>
      </c>
      <c r="J767" s="84">
        <f t="shared" si="153"/>
        <v>197226.62302082111</v>
      </c>
      <c r="K767" s="84">
        <v>52736.001920000002</v>
      </c>
      <c r="L767" s="84">
        <f t="shared" si="154"/>
        <v>62755.842284799997</v>
      </c>
      <c r="M767" s="84">
        <v>18.289280000000002</v>
      </c>
      <c r="N767" s="84">
        <f t="shared" si="155"/>
        <v>21.764243199999999</v>
      </c>
      <c r="O767" s="84">
        <v>14.144000000000002</v>
      </c>
      <c r="P767" s="84">
        <f t="shared" si="156"/>
        <v>16.83136</v>
      </c>
      <c r="Q767" s="84"/>
      <c r="R767" s="84">
        <f t="shared" si="120"/>
        <v>0</v>
      </c>
      <c r="S767" s="86">
        <v>85000</v>
      </c>
      <c r="T767" s="87">
        <f t="shared" si="157"/>
        <v>101150</v>
      </c>
      <c r="U767" s="87">
        <v>85000</v>
      </c>
      <c r="V767" s="87">
        <f t="shared" si="158"/>
        <v>101150</v>
      </c>
      <c r="W767" s="87">
        <v>239000</v>
      </c>
      <c r="X767" s="87">
        <f t="shared" si="159"/>
        <v>284410</v>
      </c>
      <c r="Y767" s="88">
        <v>220000</v>
      </c>
      <c r="Z767" s="87">
        <f t="shared" si="168"/>
        <v>261800</v>
      </c>
      <c r="AA767" s="87">
        <v>235000</v>
      </c>
      <c r="AB767" s="87">
        <f t="shared" si="160"/>
        <v>279650</v>
      </c>
      <c r="AC767" s="87">
        <v>506300</v>
      </c>
      <c r="AD767" s="87">
        <f t="shared" si="161"/>
        <v>602497</v>
      </c>
      <c r="AE767" s="89">
        <v>93500</v>
      </c>
      <c r="AF767" s="90">
        <f t="shared" si="162"/>
        <v>111265</v>
      </c>
      <c r="AG767" s="90">
        <v>93500</v>
      </c>
      <c r="AH767" s="90">
        <f t="shared" si="163"/>
        <v>111265</v>
      </c>
      <c r="AI767" s="90">
        <v>262900</v>
      </c>
      <c r="AJ767" s="90">
        <f t="shared" si="164"/>
        <v>312851</v>
      </c>
      <c r="AK767" s="90">
        <v>242000</v>
      </c>
      <c r="AL767" s="90">
        <f t="shared" si="165"/>
        <v>287980</v>
      </c>
      <c r="AM767" s="90">
        <v>258500</v>
      </c>
      <c r="AN767" s="90">
        <f t="shared" si="166"/>
        <v>307615</v>
      </c>
      <c r="AO767" s="90">
        <v>556900</v>
      </c>
      <c r="AP767" s="91">
        <f t="shared" si="167"/>
        <v>662711</v>
      </c>
      <c r="AQ767" s="92">
        <f t="shared" si="121"/>
        <v>93127.539241050326</v>
      </c>
      <c r="AR767" s="93">
        <f t="shared" si="122"/>
        <v>110821.77169684989</v>
      </c>
      <c r="AS767" s="94">
        <f t="shared" si="123"/>
        <v>114745.55266689668</v>
      </c>
      <c r="AT767" s="94">
        <f t="shared" si="124"/>
        <v>136547.20767360704</v>
      </c>
      <c r="AU767" s="94">
        <f t="shared" si="125"/>
        <v>184878.66730666664</v>
      </c>
      <c r="AV767" s="94">
        <f t="shared" si="126"/>
        <v>220005.61409493329</v>
      </c>
      <c r="AW767" s="94">
        <f t="shared" si="127"/>
        <v>154006.09642666669</v>
      </c>
      <c r="AX767" s="94">
        <f t="shared" si="128"/>
        <v>183267.25474773336</v>
      </c>
      <c r="AY767" s="94">
        <f t="shared" si="129"/>
        <v>164504.71466666667</v>
      </c>
      <c r="AZ767" s="94">
        <f t="shared" si="130"/>
        <v>195760.61045333333</v>
      </c>
      <c r="BA767" s="94">
        <f t="shared" si="131"/>
        <v>531600</v>
      </c>
      <c r="BB767" s="95">
        <f t="shared" si="132"/>
        <v>632604</v>
      </c>
      <c r="BC767" s="23"/>
      <c r="BD767" s="96">
        <f t="shared" si="133"/>
        <v>92672</v>
      </c>
      <c r="BE767" s="96">
        <f t="shared" si="134"/>
        <v>105287</v>
      </c>
      <c r="BF767" s="96">
        <f t="shared" si="135"/>
        <v>111316</v>
      </c>
      <c r="BG767" s="96">
        <f t="shared" si="136"/>
        <v>55</v>
      </c>
      <c r="BH767" s="96">
        <f t="shared" si="137"/>
        <v>42</v>
      </c>
      <c r="BI767" s="96">
        <f t="shared" si="138"/>
        <v>530396</v>
      </c>
      <c r="BJ767" s="97">
        <f t="shared" si="139"/>
        <v>93128</v>
      </c>
      <c r="BK767" s="96">
        <f t="shared" si="140"/>
        <v>114746</v>
      </c>
      <c r="BL767" s="96">
        <f t="shared" si="141"/>
        <v>184879</v>
      </c>
      <c r="BM767" s="96">
        <f t="shared" si="142"/>
        <v>154006</v>
      </c>
      <c r="BN767" s="96">
        <f t="shared" si="143"/>
        <v>164505</v>
      </c>
      <c r="BO767" s="96">
        <f t="shared" si="144"/>
        <v>531600</v>
      </c>
      <c r="BP767" s="97">
        <f t="shared" si="145"/>
        <v>93128</v>
      </c>
      <c r="BQ767" s="96">
        <f t="shared" si="146"/>
        <v>89250</v>
      </c>
      <c r="BR767" s="96">
        <f t="shared" si="147"/>
        <v>250950</v>
      </c>
      <c r="BS767" s="96">
        <f t="shared" si="148"/>
        <v>231000</v>
      </c>
      <c r="BT767" s="96">
        <f t="shared" si="149"/>
        <v>246750</v>
      </c>
      <c r="BU767" s="98">
        <f t="shared" si="150"/>
        <v>531600</v>
      </c>
      <c r="BV767" s="77">
        <f t="shared" si="151"/>
        <v>1442678</v>
      </c>
      <c r="BW767" s="9"/>
      <c r="BX767" s="9"/>
      <c r="BY767" s="9"/>
      <c r="BZ767" s="9"/>
      <c r="CA767" s="9"/>
      <c r="CB767" s="9"/>
      <c r="CC767" s="9"/>
      <c r="CD767" s="9"/>
      <c r="CE767" s="9"/>
      <c r="CF767" s="9"/>
      <c r="CG767" s="9"/>
      <c r="CH767" s="9"/>
      <c r="CI767" s="9"/>
      <c r="CJ767" s="9"/>
      <c r="CK767" s="9"/>
      <c r="CL767" s="9"/>
      <c r="CM767" s="9"/>
      <c r="CN767" s="9"/>
      <c r="CO767" s="9"/>
      <c r="CP767" s="9"/>
    </row>
    <row r="768" spans="1:94" ht="20.25" hidden="1" customHeight="1" x14ac:dyDescent="0.35">
      <c r="A768" s="79">
        <v>746</v>
      </c>
      <c r="B768" s="79" t="s">
        <v>35</v>
      </c>
      <c r="C768" s="80" t="s">
        <v>492</v>
      </c>
      <c r="D768" s="80" t="str">
        <f t="shared" si="119"/>
        <v>MANO DE OBRA|MANGUERA CONDUCTO PLASTICO DE REFRIGERACION</v>
      </c>
      <c r="E768" s="81" t="s">
        <v>10</v>
      </c>
      <c r="F768" s="82">
        <v>1</v>
      </c>
      <c r="G768" s="83">
        <v>112001.668535192</v>
      </c>
      <c r="H768" s="84">
        <f t="shared" si="152"/>
        <v>133281.98555687847</v>
      </c>
      <c r="I768" s="84">
        <v>112001.668535192</v>
      </c>
      <c r="J768" s="84">
        <f t="shared" si="153"/>
        <v>133281.98555687847</v>
      </c>
      <c r="K768" s="84">
        <v>0.91392000000000007</v>
      </c>
      <c r="L768" s="84">
        <f t="shared" si="154"/>
        <v>1.0875648</v>
      </c>
      <c r="M768" s="84">
        <v>14.633599999999999</v>
      </c>
      <c r="N768" s="84">
        <f t="shared" si="155"/>
        <v>17.413983999999999</v>
      </c>
      <c r="O768" s="84">
        <v>10.88</v>
      </c>
      <c r="P768" s="84">
        <f t="shared" si="156"/>
        <v>12.9472</v>
      </c>
      <c r="Q768" s="84"/>
      <c r="R768" s="84">
        <f t="shared" si="120"/>
        <v>0</v>
      </c>
      <c r="S768" s="86">
        <v>175000</v>
      </c>
      <c r="T768" s="87">
        <f t="shared" si="157"/>
        <v>208250</v>
      </c>
      <c r="U768" s="87">
        <v>175000</v>
      </c>
      <c r="V768" s="87">
        <f t="shared" si="158"/>
        <v>208250</v>
      </c>
      <c r="W768" s="87">
        <v>175000</v>
      </c>
      <c r="X768" s="87">
        <f t="shared" si="159"/>
        <v>208250</v>
      </c>
      <c r="Y768" s="88">
        <v>175000</v>
      </c>
      <c r="Z768" s="87">
        <f t="shared" si="168"/>
        <v>208250</v>
      </c>
      <c r="AA768" s="87">
        <v>175000</v>
      </c>
      <c r="AB768" s="87">
        <f t="shared" si="160"/>
        <v>208250</v>
      </c>
      <c r="AC768" s="87">
        <v>175000</v>
      </c>
      <c r="AD768" s="87">
        <f t="shared" si="161"/>
        <v>208250</v>
      </c>
      <c r="AE768" s="89">
        <v>192500</v>
      </c>
      <c r="AF768" s="90">
        <f t="shared" si="162"/>
        <v>229075</v>
      </c>
      <c r="AG768" s="90">
        <v>192500</v>
      </c>
      <c r="AH768" s="90">
        <f t="shared" si="163"/>
        <v>229075</v>
      </c>
      <c r="AI768" s="90">
        <v>192500</v>
      </c>
      <c r="AJ768" s="90">
        <f t="shared" si="164"/>
        <v>229075</v>
      </c>
      <c r="AK768" s="90">
        <v>192500</v>
      </c>
      <c r="AL768" s="90">
        <f t="shared" si="165"/>
        <v>229075</v>
      </c>
      <c r="AM768" s="90">
        <v>192500</v>
      </c>
      <c r="AN768" s="90">
        <f t="shared" si="166"/>
        <v>229075</v>
      </c>
      <c r="AO768" s="90">
        <v>192500</v>
      </c>
      <c r="AP768" s="91">
        <f t="shared" si="167"/>
        <v>229075</v>
      </c>
      <c r="AQ768" s="92">
        <f t="shared" si="121"/>
        <v>159833.88951173067</v>
      </c>
      <c r="AR768" s="93">
        <f t="shared" si="122"/>
        <v>190202.32851895949</v>
      </c>
      <c r="AS768" s="94">
        <f t="shared" si="123"/>
        <v>159833.88951173067</v>
      </c>
      <c r="AT768" s="94">
        <f t="shared" si="124"/>
        <v>190202.32851895949</v>
      </c>
      <c r="AU768" s="94">
        <f t="shared" si="125"/>
        <v>122500.30463999999</v>
      </c>
      <c r="AV768" s="94">
        <f t="shared" si="126"/>
        <v>145775.36252159998</v>
      </c>
      <c r="AW768" s="94">
        <f t="shared" si="127"/>
        <v>122504.87786666666</v>
      </c>
      <c r="AX768" s="94">
        <f t="shared" si="128"/>
        <v>145780.80466133333</v>
      </c>
      <c r="AY768" s="94">
        <f t="shared" si="129"/>
        <v>122503.62666666666</v>
      </c>
      <c r="AZ768" s="94">
        <f t="shared" si="130"/>
        <v>145779.31573333332</v>
      </c>
      <c r="BA768" s="94">
        <f t="shared" si="131"/>
        <v>183750</v>
      </c>
      <c r="BB768" s="95">
        <f t="shared" si="132"/>
        <v>218662.5</v>
      </c>
      <c r="BC768" s="23"/>
      <c r="BD768" s="96">
        <f t="shared" si="133"/>
        <v>151229</v>
      </c>
      <c r="BE768" s="96">
        <f t="shared" si="134"/>
        <v>151229</v>
      </c>
      <c r="BF768" s="96">
        <f t="shared" si="135"/>
        <v>3</v>
      </c>
      <c r="BG768" s="96">
        <f t="shared" si="136"/>
        <v>44</v>
      </c>
      <c r="BH768" s="96">
        <f t="shared" si="137"/>
        <v>33</v>
      </c>
      <c r="BI768" s="96">
        <f t="shared" si="138"/>
        <v>183333</v>
      </c>
      <c r="BJ768" s="97">
        <f t="shared" si="139"/>
        <v>159834</v>
      </c>
      <c r="BK768" s="96">
        <f t="shared" si="140"/>
        <v>159834</v>
      </c>
      <c r="BL768" s="96">
        <f t="shared" si="141"/>
        <v>122500</v>
      </c>
      <c r="BM768" s="96">
        <f t="shared" si="142"/>
        <v>122505</v>
      </c>
      <c r="BN768" s="96">
        <f t="shared" si="143"/>
        <v>122504</v>
      </c>
      <c r="BO768" s="96">
        <f t="shared" si="144"/>
        <v>183750</v>
      </c>
      <c r="BP768" s="97">
        <f t="shared" si="145"/>
        <v>159834</v>
      </c>
      <c r="BQ768" s="96">
        <f t="shared" si="146"/>
        <v>159834</v>
      </c>
      <c r="BR768" s="96">
        <f t="shared" si="147"/>
        <v>183750</v>
      </c>
      <c r="BS768" s="96">
        <f t="shared" si="148"/>
        <v>183750</v>
      </c>
      <c r="BT768" s="96">
        <f t="shared" si="149"/>
        <v>183750</v>
      </c>
      <c r="BU768" s="98">
        <f t="shared" si="150"/>
        <v>183750</v>
      </c>
      <c r="BV768" s="77">
        <f t="shared" si="151"/>
        <v>1054668</v>
      </c>
      <c r="BW768" s="9"/>
      <c r="BX768" s="9"/>
      <c r="BY768" s="9"/>
      <c r="BZ768" s="9"/>
      <c r="CA768" s="9"/>
      <c r="CB768" s="9"/>
      <c r="CC768" s="9"/>
      <c r="CD768" s="9"/>
      <c r="CE768" s="9"/>
      <c r="CF768" s="9"/>
      <c r="CG768" s="9"/>
      <c r="CH768" s="9"/>
      <c r="CI768" s="9"/>
      <c r="CJ768" s="9"/>
      <c r="CK768" s="9"/>
      <c r="CL768" s="9"/>
      <c r="CM768" s="9"/>
      <c r="CN768" s="9"/>
      <c r="CO768" s="9"/>
      <c r="CP768" s="9"/>
    </row>
    <row r="769" spans="1:94" ht="20.25" hidden="1" customHeight="1" x14ac:dyDescent="0.35">
      <c r="A769" s="99">
        <v>747</v>
      </c>
      <c r="B769" s="99" t="s">
        <v>21</v>
      </c>
      <c r="C769" s="80" t="s">
        <v>492</v>
      </c>
      <c r="D769" s="80" t="str">
        <f t="shared" si="119"/>
        <v>REPUESTOS|MANGUERA CONDUCTO PLASTICO DE REFRIGERACION</v>
      </c>
      <c r="E769" s="81" t="s">
        <v>84</v>
      </c>
      <c r="F769" s="82">
        <v>1</v>
      </c>
      <c r="G769" s="83">
        <v>100882.61772315101</v>
      </c>
      <c r="H769" s="84">
        <f t="shared" si="152"/>
        <v>120050.31509054969</v>
      </c>
      <c r="I769" s="84">
        <v>165736.65800069002</v>
      </c>
      <c r="J769" s="84">
        <f t="shared" si="153"/>
        <v>197226.62302082111</v>
      </c>
      <c r="K769" s="84">
        <v>0.91392000000000007</v>
      </c>
      <c r="L769" s="84">
        <f t="shared" si="154"/>
        <v>1.0875648</v>
      </c>
      <c r="M769" s="84">
        <v>19.203199999999999</v>
      </c>
      <c r="N769" s="84">
        <f t="shared" si="155"/>
        <v>22.851807999999998</v>
      </c>
      <c r="O769" s="84">
        <v>14.144000000000002</v>
      </c>
      <c r="P769" s="84">
        <f t="shared" si="156"/>
        <v>16.83136</v>
      </c>
      <c r="Q769" s="84"/>
      <c r="R769" s="84">
        <f t="shared" si="120"/>
        <v>0</v>
      </c>
      <c r="S769" s="86">
        <v>92000</v>
      </c>
      <c r="T769" s="87">
        <f t="shared" si="157"/>
        <v>109480</v>
      </c>
      <c r="U769" s="87">
        <v>92000</v>
      </c>
      <c r="V769" s="87">
        <f t="shared" si="158"/>
        <v>109480</v>
      </c>
      <c r="W769" s="87">
        <v>354000</v>
      </c>
      <c r="X769" s="87">
        <f t="shared" si="159"/>
        <v>421260</v>
      </c>
      <c r="Y769" s="88">
        <v>280000</v>
      </c>
      <c r="Z769" s="87">
        <f t="shared" si="168"/>
        <v>333200</v>
      </c>
      <c r="AA769" s="87">
        <v>350000</v>
      </c>
      <c r="AB769" s="87">
        <f t="shared" si="160"/>
        <v>416500</v>
      </c>
      <c r="AC769" s="87">
        <v>540000</v>
      </c>
      <c r="AD769" s="87">
        <f t="shared" si="161"/>
        <v>642600</v>
      </c>
      <c r="AE769" s="89">
        <v>101200</v>
      </c>
      <c r="AF769" s="90">
        <f t="shared" si="162"/>
        <v>120428</v>
      </c>
      <c r="AG769" s="90">
        <v>101200</v>
      </c>
      <c r="AH769" s="90">
        <f t="shared" si="163"/>
        <v>120428</v>
      </c>
      <c r="AI769" s="90">
        <v>389400</v>
      </c>
      <c r="AJ769" s="90">
        <f t="shared" si="164"/>
        <v>463386</v>
      </c>
      <c r="AK769" s="90">
        <v>308000</v>
      </c>
      <c r="AL769" s="90">
        <f t="shared" si="165"/>
        <v>366520</v>
      </c>
      <c r="AM769" s="90">
        <v>385000</v>
      </c>
      <c r="AN769" s="90">
        <f t="shared" si="166"/>
        <v>458150</v>
      </c>
      <c r="AO769" s="90">
        <v>594000</v>
      </c>
      <c r="AP769" s="91">
        <f t="shared" si="167"/>
        <v>706860</v>
      </c>
      <c r="AQ769" s="92">
        <f t="shared" si="121"/>
        <v>98027.539241050326</v>
      </c>
      <c r="AR769" s="93">
        <f t="shared" si="122"/>
        <v>116652.77169684989</v>
      </c>
      <c r="AS769" s="94">
        <f t="shared" si="123"/>
        <v>119645.55266689668</v>
      </c>
      <c r="AT769" s="94">
        <f t="shared" si="124"/>
        <v>142378.20767360704</v>
      </c>
      <c r="AU769" s="94">
        <f t="shared" si="125"/>
        <v>247800.30463999999</v>
      </c>
      <c r="AV769" s="94">
        <f t="shared" si="126"/>
        <v>294882.36252159998</v>
      </c>
      <c r="AW769" s="94">
        <f t="shared" si="127"/>
        <v>196006.40106666667</v>
      </c>
      <c r="AX769" s="94">
        <f t="shared" si="128"/>
        <v>233247.61726933334</v>
      </c>
      <c r="AY769" s="94">
        <f t="shared" si="129"/>
        <v>245004.71466666667</v>
      </c>
      <c r="AZ769" s="94">
        <f t="shared" si="130"/>
        <v>291555.6104533333</v>
      </c>
      <c r="BA769" s="94">
        <f t="shared" si="131"/>
        <v>567000</v>
      </c>
      <c r="BB769" s="95">
        <f t="shared" si="132"/>
        <v>674730</v>
      </c>
      <c r="BC769" s="23"/>
      <c r="BD769" s="96">
        <f t="shared" si="133"/>
        <v>97836</v>
      </c>
      <c r="BE769" s="96">
        <f t="shared" si="134"/>
        <v>112004</v>
      </c>
      <c r="BF769" s="96">
        <f t="shared" si="135"/>
        <v>3</v>
      </c>
      <c r="BG769" s="96">
        <f t="shared" si="136"/>
        <v>58</v>
      </c>
      <c r="BH769" s="96">
        <f t="shared" si="137"/>
        <v>42</v>
      </c>
      <c r="BI769" s="96">
        <f t="shared" si="138"/>
        <v>565714</v>
      </c>
      <c r="BJ769" s="97">
        <f t="shared" si="139"/>
        <v>98028</v>
      </c>
      <c r="BK769" s="96">
        <f t="shared" si="140"/>
        <v>119646</v>
      </c>
      <c r="BL769" s="96">
        <f t="shared" si="141"/>
        <v>247800</v>
      </c>
      <c r="BM769" s="96">
        <f t="shared" si="142"/>
        <v>196006</v>
      </c>
      <c r="BN769" s="96">
        <f t="shared" si="143"/>
        <v>245005</v>
      </c>
      <c r="BO769" s="96">
        <f t="shared" si="144"/>
        <v>567000</v>
      </c>
      <c r="BP769" s="97">
        <f t="shared" si="145"/>
        <v>98028</v>
      </c>
      <c r="BQ769" s="96">
        <f t="shared" si="146"/>
        <v>96600</v>
      </c>
      <c r="BR769" s="96">
        <f t="shared" si="147"/>
        <v>371700</v>
      </c>
      <c r="BS769" s="96">
        <f t="shared" si="148"/>
        <v>294000</v>
      </c>
      <c r="BT769" s="96">
        <f t="shared" si="149"/>
        <v>367500</v>
      </c>
      <c r="BU769" s="98">
        <f t="shared" si="150"/>
        <v>567000</v>
      </c>
      <c r="BV769" s="77">
        <f t="shared" si="151"/>
        <v>1794828</v>
      </c>
      <c r="BW769" s="9"/>
      <c r="BX769" s="9"/>
      <c r="BY769" s="9"/>
      <c r="BZ769" s="9"/>
      <c r="CA769" s="9"/>
      <c r="CB769" s="9"/>
      <c r="CC769" s="9"/>
      <c r="CD769" s="9"/>
      <c r="CE769" s="9"/>
      <c r="CF769" s="9"/>
      <c r="CG769" s="9"/>
      <c r="CH769" s="9"/>
      <c r="CI769" s="9"/>
      <c r="CJ769" s="9"/>
      <c r="CK769" s="9"/>
      <c r="CL769" s="9"/>
      <c r="CM769" s="9"/>
      <c r="CN769" s="9"/>
      <c r="CO769" s="9"/>
      <c r="CP769" s="9"/>
    </row>
    <row r="770" spans="1:94" ht="20.25" hidden="1" customHeight="1" x14ac:dyDescent="0.35">
      <c r="A770" s="79">
        <v>748</v>
      </c>
      <c r="B770" s="79" t="s">
        <v>35</v>
      </c>
      <c r="C770" s="80" t="s">
        <v>493</v>
      </c>
      <c r="D770" s="80" t="str">
        <f t="shared" si="119"/>
        <v>MANO DE OBRA|MANGUERA DE DESFOGUE</v>
      </c>
      <c r="E770" s="81" t="s">
        <v>10</v>
      </c>
      <c r="F770" s="82">
        <v>1</v>
      </c>
      <c r="G770" s="83">
        <v>134401.81284740599</v>
      </c>
      <c r="H770" s="84">
        <f t="shared" si="152"/>
        <v>159938.15728841312</v>
      </c>
      <c r="I770" s="84">
        <v>134401.81284740599</v>
      </c>
      <c r="J770" s="84">
        <f t="shared" si="153"/>
        <v>159938.15728841312</v>
      </c>
      <c r="K770" s="84">
        <v>0.91392000000000007</v>
      </c>
      <c r="L770" s="84">
        <f t="shared" si="154"/>
        <v>1.0875648</v>
      </c>
      <c r="M770" s="84">
        <v>14.633599999999999</v>
      </c>
      <c r="N770" s="84">
        <f t="shared" si="155"/>
        <v>17.413983999999999</v>
      </c>
      <c r="O770" s="84">
        <v>10.88</v>
      </c>
      <c r="P770" s="84">
        <f t="shared" si="156"/>
        <v>12.9472</v>
      </c>
      <c r="Q770" s="84"/>
      <c r="R770" s="84">
        <f t="shared" si="120"/>
        <v>0</v>
      </c>
      <c r="S770" s="86">
        <v>175000</v>
      </c>
      <c r="T770" s="87">
        <f t="shared" si="157"/>
        <v>208250</v>
      </c>
      <c r="U770" s="87">
        <v>175000</v>
      </c>
      <c r="V770" s="87">
        <f t="shared" si="158"/>
        <v>208250</v>
      </c>
      <c r="W770" s="87">
        <v>175000</v>
      </c>
      <c r="X770" s="87">
        <f t="shared" si="159"/>
        <v>208250</v>
      </c>
      <c r="Y770" s="88">
        <v>175000</v>
      </c>
      <c r="Z770" s="87">
        <f t="shared" si="168"/>
        <v>208250</v>
      </c>
      <c r="AA770" s="87">
        <v>175000</v>
      </c>
      <c r="AB770" s="87">
        <f t="shared" si="160"/>
        <v>208250</v>
      </c>
      <c r="AC770" s="87">
        <v>175000</v>
      </c>
      <c r="AD770" s="87">
        <f t="shared" si="161"/>
        <v>208250</v>
      </c>
      <c r="AE770" s="89">
        <v>192500</v>
      </c>
      <c r="AF770" s="90">
        <f t="shared" si="162"/>
        <v>229075</v>
      </c>
      <c r="AG770" s="90">
        <v>192500</v>
      </c>
      <c r="AH770" s="90">
        <f t="shared" si="163"/>
        <v>229075</v>
      </c>
      <c r="AI770" s="90">
        <v>192500</v>
      </c>
      <c r="AJ770" s="90">
        <f t="shared" si="164"/>
        <v>229075</v>
      </c>
      <c r="AK770" s="90">
        <v>192500</v>
      </c>
      <c r="AL770" s="90">
        <f t="shared" si="165"/>
        <v>229075</v>
      </c>
      <c r="AM770" s="90">
        <v>192500</v>
      </c>
      <c r="AN770" s="90">
        <f t="shared" si="166"/>
        <v>229075</v>
      </c>
      <c r="AO770" s="90">
        <v>192500</v>
      </c>
      <c r="AP770" s="91">
        <f t="shared" si="167"/>
        <v>229075</v>
      </c>
      <c r="AQ770" s="92">
        <f t="shared" si="121"/>
        <v>167300.60428246867</v>
      </c>
      <c r="AR770" s="93">
        <f t="shared" si="122"/>
        <v>199087.71909613771</v>
      </c>
      <c r="AS770" s="94">
        <f t="shared" si="123"/>
        <v>167300.60428246867</v>
      </c>
      <c r="AT770" s="94">
        <f t="shared" si="124"/>
        <v>199087.71909613771</v>
      </c>
      <c r="AU770" s="94">
        <f t="shared" si="125"/>
        <v>122500.30463999999</v>
      </c>
      <c r="AV770" s="94">
        <f t="shared" si="126"/>
        <v>145775.36252159998</v>
      </c>
      <c r="AW770" s="94">
        <f t="shared" si="127"/>
        <v>122504.87786666666</v>
      </c>
      <c r="AX770" s="94">
        <f t="shared" si="128"/>
        <v>145780.80466133333</v>
      </c>
      <c r="AY770" s="94">
        <f t="shared" si="129"/>
        <v>122503.62666666666</v>
      </c>
      <c r="AZ770" s="94">
        <f t="shared" si="130"/>
        <v>145779.31573333332</v>
      </c>
      <c r="BA770" s="94">
        <f t="shared" si="131"/>
        <v>183750</v>
      </c>
      <c r="BB770" s="95">
        <f t="shared" si="132"/>
        <v>218662.5</v>
      </c>
      <c r="BC770" s="23"/>
      <c r="BD770" s="96">
        <f t="shared" si="133"/>
        <v>163492</v>
      </c>
      <c r="BE770" s="96">
        <f t="shared" si="134"/>
        <v>163492</v>
      </c>
      <c r="BF770" s="96">
        <f t="shared" si="135"/>
        <v>3</v>
      </c>
      <c r="BG770" s="96">
        <f t="shared" si="136"/>
        <v>44</v>
      </c>
      <c r="BH770" s="96">
        <f t="shared" si="137"/>
        <v>33</v>
      </c>
      <c r="BI770" s="96">
        <f t="shared" si="138"/>
        <v>183333</v>
      </c>
      <c r="BJ770" s="97">
        <f t="shared" si="139"/>
        <v>167301</v>
      </c>
      <c r="BK770" s="96">
        <f t="shared" si="140"/>
        <v>167301</v>
      </c>
      <c r="BL770" s="96">
        <f t="shared" si="141"/>
        <v>122500</v>
      </c>
      <c r="BM770" s="96">
        <f t="shared" si="142"/>
        <v>122505</v>
      </c>
      <c r="BN770" s="96">
        <f t="shared" si="143"/>
        <v>122504</v>
      </c>
      <c r="BO770" s="96">
        <f t="shared" si="144"/>
        <v>183750</v>
      </c>
      <c r="BP770" s="97">
        <f t="shared" si="145"/>
        <v>167301</v>
      </c>
      <c r="BQ770" s="96">
        <f t="shared" si="146"/>
        <v>167301</v>
      </c>
      <c r="BR770" s="96">
        <f t="shared" si="147"/>
        <v>183750</v>
      </c>
      <c r="BS770" s="96">
        <f t="shared" si="148"/>
        <v>183750</v>
      </c>
      <c r="BT770" s="96">
        <f t="shared" si="149"/>
        <v>183750</v>
      </c>
      <c r="BU770" s="98">
        <f t="shared" si="150"/>
        <v>183750</v>
      </c>
      <c r="BV770" s="77">
        <f t="shared" si="151"/>
        <v>1069602</v>
      </c>
      <c r="BW770" s="9"/>
      <c r="BX770" s="9"/>
      <c r="BY770" s="9"/>
      <c r="BZ770" s="9"/>
      <c r="CA770" s="9"/>
      <c r="CB770" s="9"/>
      <c r="CC770" s="9"/>
      <c r="CD770" s="9"/>
      <c r="CE770" s="9"/>
      <c r="CF770" s="9"/>
      <c r="CG770" s="9"/>
      <c r="CH770" s="9"/>
      <c r="CI770" s="9"/>
      <c r="CJ770" s="9"/>
      <c r="CK770" s="9"/>
      <c r="CL770" s="9"/>
      <c r="CM770" s="9"/>
      <c r="CN770" s="9"/>
      <c r="CO770" s="9"/>
      <c r="CP770" s="9"/>
    </row>
    <row r="771" spans="1:94" ht="20.25" hidden="1" customHeight="1" x14ac:dyDescent="0.35">
      <c r="A771" s="99">
        <v>749</v>
      </c>
      <c r="B771" s="99" t="s">
        <v>21</v>
      </c>
      <c r="C771" s="80" t="s">
        <v>493</v>
      </c>
      <c r="D771" s="80" t="str">
        <f t="shared" si="119"/>
        <v>REPUESTOS|MANGUERA DE DESFOGUE</v>
      </c>
      <c r="E771" s="81" t="s">
        <v>84</v>
      </c>
      <c r="F771" s="82">
        <v>1</v>
      </c>
      <c r="G771" s="83">
        <v>100882.61772315101</v>
      </c>
      <c r="H771" s="84">
        <f t="shared" si="152"/>
        <v>120050.31509054969</v>
      </c>
      <c r="I771" s="84">
        <v>165736.65800069002</v>
      </c>
      <c r="J771" s="84">
        <f t="shared" si="153"/>
        <v>197226.62302082111</v>
      </c>
      <c r="K771" s="84">
        <v>0.91392000000000007</v>
      </c>
      <c r="L771" s="84">
        <f t="shared" si="154"/>
        <v>1.0875648</v>
      </c>
      <c r="M771" s="84">
        <v>17.375360000000001</v>
      </c>
      <c r="N771" s="84">
        <f t="shared" si="155"/>
        <v>20.6766784</v>
      </c>
      <c r="O771" s="84">
        <v>14.144000000000002</v>
      </c>
      <c r="P771" s="84">
        <f t="shared" si="156"/>
        <v>16.83136</v>
      </c>
      <c r="Q771" s="84"/>
      <c r="R771" s="84">
        <f t="shared" si="120"/>
        <v>0</v>
      </c>
      <c r="S771" s="86">
        <v>45000</v>
      </c>
      <c r="T771" s="87">
        <f t="shared" si="157"/>
        <v>53550</v>
      </c>
      <c r="U771" s="87">
        <v>45000</v>
      </c>
      <c r="V771" s="87">
        <f t="shared" si="158"/>
        <v>53550</v>
      </c>
      <c r="W771" s="87">
        <v>98000</v>
      </c>
      <c r="X771" s="87">
        <f t="shared" si="159"/>
        <v>116620</v>
      </c>
      <c r="Y771" s="88">
        <v>220000</v>
      </c>
      <c r="Z771" s="87">
        <f t="shared" si="168"/>
        <v>261800</v>
      </c>
      <c r="AA771" s="87">
        <v>250000</v>
      </c>
      <c r="AB771" s="87">
        <f t="shared" si="160"/>
        <v>297500</v>
      </c>
      <c r="AC771" s="87">
        <v>480000</v>
      </c>
      <c r="AD771" s="87">
        <f t="shared" si="161"/>
        <v>571200</v>
      </c>
      <c r="AE771" s="89">
        <v>49500</v>
      </c>
      <c r="AF771" s="90">
        <f t="shared" si="162"/>
        <v>58905</v>
      </c>
      <c r="AG771" s="90">
        <v>49500</v>
      </c>
      <c r="AH771" s="90">
        <f t="shared" si="163"/>
        <v>58905</v>
      </c>
      <c r="AI771" s="90">
        <v>107800</v>
      </c>
      <c r="AJ771" s="90">
        <f t="shared" si="164"/>
        <v>128282</v>
      </c>
      <c r="AK771" s="90">
        <v>242000</v>
      </c>
      <c r="AL771" s="90">
        <f t="shared" si="165"/>
        <v>287980</v>
      </c>
      <c r="AM771" s="90">
        <v>275000</v>
      </c>
      <c r="AN771" s="90">
        <f t="shared" si="166"/>
        <v>327250</v>
      </c>
      <c r="AO771" s="90">
        <v>528000</v>
      </c>
      <c r="AP771" s="91">
        <f t="shared" si="167"/>
        <v>628320</v>
      </c>
      <c r="AQ771" s="92">
        <f t="shared" si="121"/>
        <v>65127.539241050334</v>
      </c>
      <c r="AR771" s="93">
        <f t="shared" si="122"/>
        <v>77501.771696849901</v>
      </c>
      <c r="AS771" s="94">
        <f t="shared" si="123"/>
        <v>86745.552666896678</v>
      </c>
      <c r="AT771" s="94">
        <f t="shared" si="124"/>
        <v>103227.20767360704</v>
      </c>
      <c r="AU771" s="94">
        <f t="shared" si="125"/>
        <v>68600.304640000002</v>
      </c>
      <c r="AV771" s="94">
        <f t="shared" si="126"/>
        <v>81634.362521599993</v>
      </c>
      <c r="AW771" s="94">
        <f t="shared" si="127"/>
        <v>154005.79178666667</v>
      </c>
      <c r="AX771" s="94">
        <f t="shared" si="128"/>
        <v>183266.89222613332</v>
      </c>
      <c r="AY771" s="94">
        <f t="shared" si="129"/>
        <v>175004.71466666667</v>
      </c>
      <c r="AZ771" s="94">
        <f t="shared" si="130"/>
        <v>208255.61045333333</v>
      </c>
      <c r="BA771" s="94">
        <f t="shared" si="131"/>
        <v>504000</v>
      </c>
      <c r="BB771" s="95">
        <f t="shared" si="132"/>
        <v>599760</v>
      </c>
      <c r="BC771" s="23"/>
      <c r="BD771" s="96">
        <f t="shared" si="133"/>
        <v>57321</v>
      </c>
      <c r="BE771" s="96">
        <f t="shared" si="134"/>
        <v>61909</v>
      </c>
      <c r="BF771" s="96">
        <f t="shared" si="135"/>
        <v>3</v>
      </c>
      <c r="BG771" s="96">
        <f t="shared" si="136"/>
        <v>52</v>
      </c>
      <c r="BH771" s="96">
        <f t="shared" si="137"/>
        <v>42</v>
      </c>
      <c r="BI771" s="96">
        <f t="shared" si="138"/>
        <v>502857</v>
      </c>
      <c r="BJ771" s="97">
        <f t="shared" si="139"/>
        <v>65128</v>
      </c>
      <c r="BK771" s="96">
        <f t="shared" si="140"/>
        <v>86746</v>
      </c>
      <c r="BL771" s="96">
        <f t="shared" si="141"/>
        <v>68600</v>
      </c>
      <c r="BM771" s="96">
        <f t="shared" si="142"/>
        <v>154006</v>
      </c>
      <c r="BN771" s="96">
        <f t="shared" si="143"/>
        <v>175005</v>
      </c>
      <c r="BO771" s="96">
        <f t="shared" si="144"/>
        <v>504000</v>
      </c>
      <c r="BP771" s="97">
        <f t="shared" si="145"/>
        <v>47250</v>
      </c>
      <c r="BQ771" s="96">
        <f t="shared" si="146"/>
        <v>47250</v>
      </c>
      <c r="BR771" s="96">
        <f t="shared" si="147"/>
        <v>102900</v>
      </c>
      <c r="BS771" s="96">
        <f t="shared" si="148"/>
        <v>231000</v>
      </c>
      <c r="BT771" s="96">
        <f t="shared" si="149"/>
        <v>262500</v>
      </c>
      <c r="BU771" s="98">
        <f t="shared" si="150"/>
        <v>504000</v>
      </c>
      <c r="BV771" s="77">
        <f t="shared" si="151"/>
        <v>1194900</v>
      </c>
      <c r="BW771" s="9"/>
      <c r="BX771" s="9"/>
      <c r="BY771" s="9"/>
      <c r="BZ771" s="9"/>
      <c r="CA771" s="9"/>
      <c r="CB771" s="9"/>
      <c r="CC771" s="9"/>
      <c r="CD771" s="9"/>
      <c r="CE771" s="9"/>
      <c r="CF771" s="9"/>
      <c r="CG771" s="9"/>
      <c r="CH771" s="9"/>
      <c r="CI771" s="9"/>
      <c r="CJ771" s="9"/>
      <c r="CK771" s="9"/>
      <c r="CL771" s="9"/>
      <c r="CM771" s="9"/>
      <c r="CN771" s="9"/>
      <c r="CO771" s="9"/>
      <c r="CP771" s="9"/>
    </row>
    <row r="772" spans="1:94" ht="20.25" hidden="1" customHeight="1" x14ac:dyDescent="0.35">
      <c r="A772" s="79">
        <v>750</v>
      </c>
      <c r="B772" s="79" t="s">
        <v>35</v>
      </c>
      <c r="C772" s="80" t="s">
        <v>494</v>
      </c>
      <c r="D772" s="80" t="str">
        <f t="shared" si="119"/>
        <v>MANO DE OBRA|MANGUERA DE PRESION EMBRAGUE</v>
      </c>
      <c r="E772" s="81" t="s">
        <v>10</v>
      </c>
      <c r="F772" s="82">
        <v>1</v>
      </c>
      <c r="G772" s="83">
        <v>179203.03743462899</v>
      </c>
      <c r="H772" s="84">
        <f t="shared" si="152"/>
        <v>213251.61454720848</v>
      </c>
      <c r="I772" s="84">
        <v>179203.03743462899</v>
      </c>
      <c r="J772" s="84">
        <f t="shared" si="153"/>
        <v>213251.61454720848</v>
      </c>
      <c r="K772" s="84">
        <v>0.91392000000000007</v>
      </c>
      <c r="L772" s="84">
        <f t="shared" si="154"/>
        <v>1.0875648</v>
      </c>
      <c r="M772" s="84">
        <v>14.633599999999999</v>
      </c>
      <c r="N772" s="84">
        <f t="shared" si="155"/>
        <v>17.413983999999999</v>
      </c>
      <c r="O772" s="84">
        <v>10.88</v>
      </c>
      <c r="P772" s="84">
        <f t="shared" si="156"/>
        <v>12.9472</v>
      </c>
      <c r="Q772" s="84"/>
      <c r="R772" s="84">
        <f t="shared" si="120"/>
        <v>0</v>
      </c>
      <c r="S772" s="86">
        <v>175000</v>
      </c>
      <c r="T772" s="87">
        <f t="shared" si="157"/>
        <v>208250</v>
      </c>
      <c r="U772" s="87">
        <v>175000</v>
      </c>
      <c r="V772" s="87">
        <f t="shared" si="158"/>
        <v>208250</v>
      </c>
      <c r="W772" s="87">
        <v>175000</v>
      </c>
      <c r="X772" s="87">
        <f t="shared" si="159"/>
        <v>208250</v>
      </c>
      <c r="Y772" s="88">
        <v>175000</v>
      </c>
      <c r="Z772" s="87">
        <f t="shared" si="168"/>
        <v>208250</v>
      </c>
      <c r="AA772" s="87">
        <v>175000</v>
      </c>
      <c r="AB772" s="87">
        <f t="shared" si="160"/>
        <v>208250</v>
      </c>
      <c r="AC772" s="87">
        <v>175000</v>
      </c>
      <c r="AD772" s="87">
        <f t="shared" si="161"/>
        <v>208250</v>
      </c>
      <c r="AE772" s="89">
        <v>192500</v>
      </c>
      <c r="AF772" s="90">
        <f t="shared" si="162"/>
        <v>229075</v>
      </c>
      <c r="AG772" s="90">
        <v>192500</v>
      </c>
      <c r="AH772" s="90">
        <f t="shared" si="163"/>
        <v>229075</v>
      </c>
      <c r="AI772" s="90">
        <v>192500</v>
      </c>
      <c r="AJ772" s="90">
        <f t="shared" si="164"/>
        <v>229075</v>
      </c>
      <c r="AK772" s="90">
        <v>192500</v>
      </c>
      <c r="AL772" s="90">
        <f t="shared" si="165"/>
        <v>229075</v>
      </c>
      <c r="AM772" s="90">
        <v>192500</v>
      </c>
      <c r="AN772" s="90">
        <f t="shared" si="166"/>
        <v>229075</v>
      </c>
      <c r="AO772" s="90">
        <v>192500</v>
      </c>
      <c r="AP772" s="91">
        <f t="shared" si="167"/>
        <v>229075</v>
      </c>
      <c r="AQ772" s="92">
        <f t="shared" si="121"/>
        <v>182234.34581154297</v>
      </c>
      <c r="AR772" s="93">
        <f t="shared" si="122"/>
        <v>216858.87151573613</v>
      </c>
      <c r="AS772" s="94">
        <f t="shared" si="123"/>
        <v>182234.34581154297</v>
      </c>
      <c r="AT772" s="94">
        <f t="shared" si="124"/>
        <v>216858.87151573613</v>
      </c>
      <c r="AU772" s="94">
        <f t="shared" si="125"/>
        <v>122500.30463999999</v>
      </c>
      <c r="AV772" s="94">
        <f t="shared" si="126"/>
        <v>145775.36252159998</v>
      </c>
      <c r="AW772" s="94">
        <f t="shared" si="127"/>
        <v>122504.87786666666</v>
      </c>
      <c r="AX772" s="94">
        <f t="shared" si="128"/>
        <v>145780.80466133333</v>
      </c>
      <c r="AY772" s="94">
        <f t="shared" si="129"/>
        <v>122503.62666666666</v>
      </c>
      <c r="AZ772" s="94">
        <f t="shared" si="130"/>
        <v>145779.31573333332</v>
      </c>
      <c r="BA772" s="94">
        <f t="shared" si="131"/>
        <v>183750</v>
      </c>
      <c r="BB772" s="95">
        <f t="shared" si="132"/>
        <v>218662.5</v>
      </c>
      <c r="BC772" s="23"/>
      <c r="BD772" s="96">
        <f t="shared" si="133"/>
        <v>181936</v>
      </c>
      <c r="BE772" s="96">
        <f t="shared" si="134"/>
        <v>181936</v>
      </c>
      <c r="BF772" s="96">
        <f t="shared" si="135"/>
        <v>3</v>
      </c>
      <c r="BG772" s="96">
        <f t="shared" si="136"/>
        <v>44</v>
      </c>
      <c r="BH772" s="96">
        <f t="shared" si="137"/>
        <v>33</v>
      </c>
      <c r="BI772" s="96">
        <f t="shared" si="138"/>
        <v>183333</v>
      </c>
      <c r="BJ772" s="97">
        <f t="shared" si="139"/>
        <v>182234</v>
      </c>
      <c r="BK772" s="96">
        <f t="shared" si="140"/>
        <v>182234</v>
      </c>
      <c r="BL772" s="96">
        <f t="shared" si="141"/>
        <v>122500</v>
      </c>
      <c r="BM772" s="96">
        <f t="shared" si="142"/>
        <v>122505</v>
      </c>
      <c r="BN772" s="96">
        <f t="shared" si="143"/>
        <v>122504</v>
      </c>
      <c r="BO772" s="96">
        <f t="shared" si="144"/>
        <v>183750</v>
      </c>
      <c r="BP772" s="97">
        <f t="shared" si="145"/>
        <v>182234</v>
      </c>
      <c r="BQ772" s="96">
        <f t="shared" si="146"/>
        <v>182234</v>
      </c>
      <c r="BR772" s="96">
        <f t="shared" si="147"/>
        <v>183750</v>
      </c>
      <c r="BS772" s="96">
        <f t="shared" si="148"/>
        <v>183750</v>
      </c>
      <c r="BT772" s="96">
        <f t="shared" si="149"/>
        <v>183750</v>
      </c>
      <c r="BU772" s="98">
        <f t="shared" si="150"/>
        <v>183750</v>
      </c>
      <c r="BV772" s="77">
        <f t="shared" si="151"/>
        <v>1099468</v>
      </c>
      <c r="BW772" s="9"/>
      <c r="BX772" s="9"/>
      <c r="BY772" s="9"/>
      <c r="BZ772" s="9"/>
      <c r="CA772" s="9"/>
      <c r="CB772" s="9"/>
      <c r="CC772" s="9"/>
      <c r="CD772" s="9"/>
      <c r="CE772" s="9"/>
      <c r="CF772" s="9"/>
      <c r="CG772" s="9"/>
      <c r="CH772" s="9"/>
      <c r="CI772" s="9"/>
      <c r="CJ772" s="9"/>
      <c r="CK772" s="9"/>
      <c r="CL772" s="9"/>
      <c r="CM772" s="9"/>
      <c r="CN772" s="9"/>
      <c r="CO772" s="9"/>
      <c r="CP772" s="9"/>
    </row>
    <row r="773" spans="1:94" ht="20.25" hidden="1" customHeight="1" x14ac:dyDescent="0.35">
      <c r="A773" s="99">
        <v>751</v>
      </c>
      <c r="B773" s="99" t="s">
        <v>21</v>
      </c>
      <c r="C773" s="80" t="s">
        <v>494</v>
      </c>
      <c r="D773" s="80" t="str">
        <f t="shared" si="119"/>
        <v>REPUESTOS|MANGUERA DE PRESION EMBRAGUE</v>
      </c>
      <c r="E773" s="81" t="s">
        <v>84</v>
      </c>
      <c r="F773" s="82">
        <v>1</v>
      </c>
      <c r="G773" s="83">
        <v>100882.61772315101</v>
      </c>
      <c r="H773" s="84">
        <f t="shared" si="152"/>
        <v>120050.31509054969</v>
      </c>
      <c r="I773" s="84">
        <v>165736.65800069002</v>
      </c>
      <c r="J773" s="84">
        <f t="shared" si="153"/>
        <v>197226.62302082111</v>
      </c>
      <c r="K773" s="84">
        <v>0.91392000000000007</v>
      </c>
      <c r="L773" s="84">
        <f t="shared" si="154"/>
        <v>1.0875648</v>
      </c>
      <c r="M773" s="84">
        <v>17.375360000000001</v>
      </c>
      <c r="N773" s="84">
        <f t="shared" si="155"/>
        <v>20.6766784</v>
      </c>
      <c r="O773" s="84">
        <v>14.144000000000002</v>
      </c>
      <c r="P773" s="84">
        <f t="shared" si="156"/>
        <v>16.83136</v>
      </c>
      <c r="Q773" s="84"/>
      <c r="R773" s="84">
        <f t="shared" si="120"/>
        <v>0</v>
      </c>
      <c r="S773" s="86">
        <v>78000</v>
      </c>
      <c r="T773" s="87">
        <f t="shared" si="157"/>
        <v>92820</v>
      </c>
      <c r="U773" s="87">
        <v>78000</v>
      </c>
      <c r="V773" s="87">
        <f t="shared" si="158"/>
        <v>92820</v>
      </c>
      <c r="W773" s="87">
        <v>340000</v>
      </c>
      <c r="X773" s="87">
        <f t="shared" si="159"/>
        <v>404600</v>
      </c>
      <c r="Y773" s="88">
        <v>350000</v>
      </c>
      <c r="Z773" s="87">
        <f t="shared" si="168"/>
        <v>416500</v>
      </c>
      <c r="AA773" s="87">
        <v>350000</v>
      </c>
      <c r="AB773" s="87">
        <f t="shared" si="160"/>
        <v>416500</v>
      </c>
      <c r="AC773" s="87">
        <v>280000</v>
      </c>
      <c r="AD773" s="87">
        <f t="shared" si="161"/>
        <v>333200</v>
      </c>
      <c r="AE773" s="89">
        <v>85800</v>
      </c>
      <c r="AF773" s="90">
        <f t="shared" si="162"/>
        <v>102102</v>
      </c>
      <c r="AG773" s="90">
        <v>85800</v>
      </c>
      <c r="AH773" s="90">
        <f t="shared" si="163"/>
        <v>102102</v>
      </c>
      <c r="AI773" s="90">
        <v>374000</v>
      </c>
      <c r="AJ773" s="90">
        <f t="shared" si="164"/>
        <v>445060</v>
      </c>
      <c r="AK773" s="90">
        <v>385000</v>
      </c>
      <c r="AL773" s="90">
        <f t="shared" si="165"/>
        <v>458150</v>
      </c>
      <c r="AM773" s="90">
        <v>385000</v>
      </c>
      <c r="AN773" s="90">
        <f t="shared" si="166"/>
        <v>458150</v>
      </c>
      <c r="AO773" s="90">
        <v>308000</v>
      </c>
      <c r="AP773" s="91">
        <f t="shared" si="167"/>
        <v>366520</v>
      </c>
      <c r="AQ773" s="92">
        <f t="shared" si="121"/>
        <v>88227.539241050326</v>
      </c>
      <c r="AR773" s="93">
        <f t="shared" si="122"/>
        <v>104990.77169684989</v>
      </c>
      <c r="AS773" s="94">
        <f t="shared" si="123"/>
        <v>109845.55266689668</v>
      </c>
      <c r="AT773" s="94">
        <f t="shared" si="124"/>
        <v>130716.20767360704</v>
      </c>
      <c r="AU773" s="94">
        <f t="shared" si="125"/>
        <v>238000.30463999999</v>
      </c>
      <c r="AV773" s="94">
        <f t="shared" si="126"/>
        <v>283220.36252159998</v>
      </c>
      <c r="AW773" s="94">
        <f t="shared" si="127"/>
        <v>245005.79178666664</v>
      </c>
      <c r="AX773" s="94">
        <f t="shared" si="128"/>
        <v>291556.89222613326</v>
      </c>
      <c r="AY773" s="94">
        <f t="shared" si="129"/>
        <v>245004.71466666667</v>
      </c>
      <c r="AZ773" s="94">
        <f t="shared" si="130"/>
        <v>291555.6104533333</v>
      </c>
      <c r="BA773" s="94">
        <f t="shared" si="131"/>
        <v>294000</v>
      </c>
      <c r="BB773" s="95">
        <f t="shared" si="132"/>
        <v>349860</v>
      </c>
      <c r="BC773" s="23"/>
      <c r="BD773" s="96">
        <f t="shared" si="133"/>
        <v>87240</v>
      </c>
      <c r="BE773" s="96">
        <f t="shared" si="134"/>
        <v>98331</v>
      </c>
      <c r="BF773" s="96">
        <f t="shared" si="135"/>
        <v>3</v>
      </c>
      <c r="BG773" s="96">
        <f t="shared" si="136"/>
        <v>52</v>
      </c>
      <c r="BH773" s="96">
        <f t="shared" si="137"/>
        <v>42</v>
      </c>
      <c r="BI773" s="96">
        <f t="shared" si="138"/>
        <v>293333</v>
      </c>
      <c r="BJ773" s="97">
        <f t="shared" si="139"/>
        <v>88228</v>
      </c>
      <c r="BK773" s="96">
        <f t="shared" si="140"/>
        <v>109846</v>
      </c>
      <c r="BL773" s="96">
        <f t="shared" si="141"/>
        <v>238000</v>
      </c>
      <c r="BM773" s="96">
        <f t="shared" si="142"/>
        <v>245006</v>
      </c>
      <c r="BN773" s="96">
        <f t="shared" si="143"/>
        <v>245005</v>
      </c>
      <c r="BO773" s="96">
        <f t="shared" si="144"/>
        <v>294000</v>
      </c>
      <c r="BP773" s="97">
        <f t="shared" si="145"/>
        <v>88228</v>
      </c>
      <c r="BQ773" s="96">
        <f t="shared" si="146"/>
        <v>81900</v>
      </c>
      <c r="BR773" s="96">
        <f t="shared" si="147"/>
        <v>357000</v>
      </c>
      <c r="BS773" s="96">
        <f t="shared" si="148"/>
        <v>367500</v>
      </c>
      <c r="BT773" s="96">
        <f t="shared" si="149"/>
        <v>367500</v>
      </c>
      <c r="BU773" s="98">
        <f t="shared" si="150"/>
        <v>294000</v>
      </c>
      <c r="BV773" s="77">
        <f t="shared" si="151"/>
        <v>1556128</v>
      </c>
      <c r="BW773" s="9"/>
      <c r="BX773" s="9"/>
      <c r="BY773" s="9"/>
      <c r="BZ773" s="9"/>
      <c r="CA773" s="9"/>
      <c r="CB773" s="9"/>
      <c r="CC773" s="9"/>
      <c r="CD773" s="9"/>
      <c r="CE773" s="9"/>
      <c r="CF773" s="9"/>
      <c r="CG773" s="9"/>
      <c r="CH773" s="9"/>
      <c r="CI773" s="9"/>
      <c r="CJ773" s="9"/>
      <c r="CK773" s="9"/>
      <c r="CL773" s="9"/>
      <c r="CM773" s="9"/>
      <c r="CN773" s="9"/>
      <c r="CO773" s="9"/>
      <c r="CP773" s="9"/>
    </row>
    <row r="774" spans="1:94" ht="20.25" hidden="1" customHeight="1" x14ac:dyDescent="0.35">
      <c r="A774" s="79">
        <v>752</v>
      </c>
      <c r="B774" s="79" t="s">
        <v>35</v>
      </c>
      <c r="C774" s="80" t="s">
        <v>495</v>
      </c>
      <c r="D774" s="80" t="str">
        <f t="shared" si="119"/>
        <v>MANO DE OBRA|MANGUERA DIRECCION HIDRAULICA</v>
      </c>
      <c r="E774" s="81" t="s">
        <v>10</v>
      </c>
      <c r="F774" s="82">
        <v>1</v>
      </c>
      <c r="G774" s="83">
        <v>134401.81284740599</v>
      </c>
      <c r="H774" s="84">
        <f t="shared" si="152"/>
        <v>159938.15728841312</v>
      </c>
      <c r="I774" s="84">
        <v>134401.81284740599</v>
      </c>
      <c r="J774" s="84">
        <f t="shared" si="153"/>
        <v>159938.15728841312</v>
      </c>
      <c r="K774" s="84">
        <v>139264</v>
      </c>
      <c r="L774" s="84">
        <f t="shared" si="154"/>
        <v>165724.16</v>
      </c>
      <c r="M774" s="84">
        <v>14.633599999999999</v>
      </c>
      <c r="N774" s="84">
        <f t="shared" si="155"/>
        <v>17.413983999999999</v>
      </c>
      <c r="O774" s="84">
        <v>10.88</v>
      </c>
      <c r="P774" s="84">
        <f t="shared" si="156"/>
        <v>12.9472</v>
      </c>
      <c r="Q774" s="84"/>
      <c r="R774" s="84">
        <f t="shared" si="120"/>
        <v>0</v>
      </c>
      <c r="S774" s="86">
        <v>175000</v>
      </c>
      <c r="T774" s="87">
        <f t="shared" si="157"/>
        <v>208250</v>
      </c>
      <c r="U774" s="87">
        <v>175000</v>
      </c>
      <c r="V774" s="87">
        <f t="shared" si="158"/>
        <v>208250</v>
      </c>
      <c r="W774" s="87">
        <v>175000</v>
      </c>
      <c r="X774" s="87">
        <f t="shared" si="159"/>
        <v>208250</v>
      </c>
      <c r="Y774" s="88">
        <v>175000</v>
      </c>
      <c r="Z774" s="87">
        <f t="shared" si="168"/>
        <v>208250</v>
      </c>
      <c r="AA774" s="87">
        <v>175000</v>
      </c>
      <c r="AB774" s="87">
        <f t="shared" si="160"/>
        <v>208250</v>
      </c>
      <c r="AC774" s="87"/>
      <c r="AD774" s="87">
        <f t="shared" si="161"/>
        <v>0</v>
      </c>
      <c r="AE774" s="89">
        <v>192500</v>
      </c>
      <c r="AF774" s="90">
        <f t="shared" si="162"/>
        <v>229075</v>
      </c>
      <c r="AG774" s="90">
        <v>192500</v>
      </c>
      <c r="AH774" s="90">
        <f t="shared" si="163"/>
        <v>229075</v>
      </c>
      <c r="AI774" s="90">
        <v>192500</v>
      </c>
      <c r="AJ774" s="90">
        <f t="shared" si="164"/>
        <v>229075</v>
      </c>
      <c r="AK774" s="90">
        <v>192500</v>
      </c>
      <c r="AL774" s="90">
        <f t="shared" si="165"/>
        <v>229075</v>
      </c>
      <c r="AM774" s="90">
        <v>192500</v>
      </c>
      <c r="AN774" s="90">
        <f t="shared" si="166"/>
        <v>229075</v>
      </c>
      <c r="AO774" s="90"/>
      <c r="AP774" s="91">
        <f t="shared" si="167"/>
        <v>0</v>
      </c>
      <c r="AQ774" s="92">
        <f t="shared" si="121"/>
        <v>167300.60428246867</v>
      </c>
      <c r="AR774" s="93">
        <f t="shared" si="122"/>
        <v>199087.71909613771</v>
      </c>
      <c r="AS774" s="94">
        <f t="shared" si="123"/>
        <v>167300.60428246867</v>
      </c>
      <c r="AT774" s="94">
        <f t="shared" si="124"/>
        <v>199087.71909613771</v>
      </c>
      <c r="AU774" s="94">
        <f t="shared" si="125"/>
        <v>168921.33333333334</v>
      </c>
      <c r="AV774" s="94">
        <f t="shared" si="126"/>
        <v>201016.38666666666</v>
      </c>
      <c r="AW774" s="94">
        <f t="shared" si="127"/>
        <v>122504.87786666666</v>
      </c>
      <c r="AX774" s="94">
        <f t="shared" si="128"/>
        <v>145780.80466133333</v>
      </c>
      <c r="AY774" s="94">
        <f t="shared" si="129"/>
        <v>122503.62666666666</v>
      </c>
      <c r="AZ774" s="94">
        <f t="shared" si="130"/>
        <v>145779.31573333332</v>
      </c>
      <c r="BA774" s="94" t="e">
        <f t="shared" si="131"/>
        <v>#DIV/0!</v>
      </c>
      <c r="BB774" s="95" t="e">
        <f t="shared" si="132"/>
        <v>#DIV/0!</v>
      </c>
      <c r="BC774" s="23"/>
      <c r="BD774" s="96">
        <f t="shared" si="133"/>
        <v>163492</v>
      </c>
      <c r="BE774" s="96">
        <f t="shared" si="134"/>
        <v>163492</v>
      </c>
      <c r="BF774" s="96">
        <f t="shared" si="135"/>
        <v>165840</v>
      </c>
      <c r="BG774" s="96">
        <f t="shared" si="136"/>
        <v>44</v>
      </c>
      <c r="BH774" s="96">
        <f t="shared" si="137"/>
        <v>33</v>
      </c>
      <c r="BI774" s="96">
        <f t="shared" si="138"/>
        <v>0</v>
      </c>
      <c r="BJ774" s="97">
        <f t="shared" si="139"/>
        <v>167301</v>
      </c>
      <c r="BK774" s="96">
        <f t="shared" si="140"/>
        <v>167301</v>
      </c>
      <c r="BL774" s="96">
        <f t="shared" si="141"/>
        <v>168921</v>
      </c>
      <c r="BM774" s="96">
        <f t="shared" si="142"/>
        <v>122505</v>
      </c>
      <c r="BN774" s="96">
        <f t="shared" si="143"/>
        <v>122504</v>
      </c>
      <c r="BO774" s="96">
        <f t="shared" si="144"/>
        <v>0</v>
      </c>
      <c r="BP774" s="97">
        <f t="shared" si="145"/>
        <v>167301</v>
      </c>
      <c r="BQ774" s="96">
        <f t="shared" si="146"/>
        <v>167301</v>
      </c>
      <c r="BR774" s="96">
        <f t="shared" si="147"/>
        <v>168921</v>
      </c>
      <c r="BS774" s="96">
        <f t="shared" si="148"/>
        <v>183750</v>
      </c>
      <c r="BT774" s="96">
        <f t="shared" si="149"/>
        <v>183750</v>
      </c>
      <c r="BU774" s="98">
        <f t="shared" si="150"/>
        <v>0</v>
      </c>
      <c r="BV774" s="77">
        <f t="shared" si="151"/>
        <v>871023</v>
      </c>
      <c r="BW774" s="9"/>
      <c r="BX774" s="9"/>
      <c r="BY774" s="9"/>
      <c r="BZ774" s="9"/>
      <c r="CA774" s="9"/>
      <c r="CB774" s="9"/>
      <c r="CC774" s="9"/>
      <c r="CD774" s="9"/>
      <c r="CE774" s="9"/>
      <c r="CF774" s="9"/>
      <c r="CG774" s="9"/>
      <c r="CH774" s="9"/>
      <c r="CI774" s="9"/>
      <c r="CJ774" s="9"/>
      <c r="CK774" s="9"/>
      <c r="CL774" s="9"/>
      <c r="CM774" s="9"/>
      <c r="CN774" s="9"/>
      <c r="CO774" s="9"/>
      <c r="CP774" s="9"/>
    </row>
    <row r="775" spans="1:94" ht="20.25" hidden="1" customHeight="1" x14ac:dyDescent="0.35">
      <c r="A775" s="99">
        <v>753</v>
      </c>
      <c r="B775" s="99" t="s">
        <v>21</v>
      </c>
      <c r="C775" s="80" t="s">
        <v>495</v>
      </c>
      <c r="D775" s="80" t="str">
        <f t="shared" si="119"/>
        <v>REPUESTOS|MANGUERA DIRECCION HIDRAULICA</v>
      </c>
      <c r="E775" s="81" t="s">
        <v>84</v>
      </c>
      <c r="F775" s="82">
        <v>1</v>
      </c>
      <c r="G775" s="83">
        <v>109530.25326933099</v>
      </c>
      <c r="H775" s="84">
        <f t="shared" si="152"/>
        <v>130341.00139050388</v>
      </c>
      <c r="I775" s="84">
        <v>171357.301777224</v>
      </c>
      <c r="J775" s="84">
        <f t="shared" si="153"/>
        <v>203915.18911489655</v>
      </c>
      <c r="K775" s="84">
        <v>368434.28160000005</v>
      </c>
      <c r="L775" s="84">
        <f t="shared" si="154"/>
        <v>438436.79510400002</v>
      </c>
      <c r="M775" s="84">
        <v>98381.714560000008</v>
      </c>
      <c r="N775" s="84">
        <f t="shared" si="155"/>
        <v>117074.2403264</v>
      </c>
      <c r="O775" s="84">
        <v>50389.632000000005</v>
      </c>
      <c r="P775" s="84">
        <f t="shared" si="156"/>
        <v>59963.662080000002</v>
      </c>
      <c r="Q775" s="84"/>
      <c r="R775" s="84">
        <f t="shared" si="120"/>
        <v>0</v>
      </c>
      <c r="S775" s="86">
        <v>98000</v>
      </c>
      <c r="T775" s="87">
        <f t="shared" si="157"/>
        <v>116620</v>
      </c>
      <c r="U775" s="87">
        <v>98000</v>
      </c>
      <c r="V775" s="87">
        <f t="shared" si="158"/>
        <v>116620</v>
      </c>
      <c r="W775" s="87">
        <v>702000</v>
      </c>
      <c r="X775" s="87">
        <f t="shared" si="159"/>
        <v>835380</v>
      </c>
      <c r="Y775" s="88">
        <v>420000</v>
      </c>
      <c r="Z775" s="87">
        <f t="shared" si="168"/>
        <v>499800</v>
      </c>
      <c r="AA775" s="87">
        <v>450000</v>
      </c>
      <c r="AB775" s="87">
        <f t="shared" si="160"/>
        <v>535500</v>
      </c>
      <c r="AC775" s="87"/>
      <c r="AD775" s="87">
        <f t="shared" si="161"/>
        <v>0</v>
      </c>
      <c r="AE775" s="89">
        <v>107800</v>
      </c>
      <c r="AF775" s="90">
        <f t="shared" si="162"/>
        <v>128282</v>
      </c>
      <c r="AG775" s="90">
        <v>107800</v>
      </c>
      <c r="AH775" s="90">
        <f t="shared" si="163"/>
        <v>128282</v>
      </c>
      <c r="AI775" s="90">
        <v>772200</v>
      </c>
      <c r="AJ775" s="90">
        <f t="shared" si="164"/>
        <v>918918</v>
      </c>
      <c r="AK775" s="90">
        <v>462000</v>
      </c>
      <c r="AL775" s="90">
        <f t="shared" si="165"/>
        <v>549780</v>
      </c>
      <c r="AM775" s="90">
        <v>495000</v>
      </c>
      <c r="AN775" s="90">
        <f t="shared" si="166"/>
        <v>589050</v>
      </c>
      <c r="AO775" s="90"/>
      <c r="AP775" s="91">
        <f t="shared" si="167"/>
        <v>0</v>
      </c>
      <c r="AQ775" s="92">
        <f t="shared" si="121"/>
        <v>105110.08442311034</v>
      </c>
      <c r="AR775" s="93">
        <f t="shared" si="122"/>
        <v>125081.0004635013</v>
      </c>
      <c r="AS775" s="94">
        <f t="shared" si="123"/>
        <v>125719.10059240799</v>
      </c>
      <c r="AT775" s="94">
        <f t="shared" si="124"/>
        <v>149605.72970496552</v>
      </c>
      <c r="AU775" s="94">
        <f t="shared" si="125"/>
        <v>614211.42720000003</v>
      </c>
      <c r="AV775" s="94">
        <f t="shared" si="126"/>
        <v>730911.59836800001</v>
      </c>
      <c r="AW775" s="94">
        <f t="shared" si="127"/>
        <v>326793.90485333331</v>
      </c>
      <c r="AX775" s="94">
        <f t="shared" si="128"/>
        <v>388884.7467754666</v>
      </c>
      <c r="AY775" s="94">
        <f t="shared" si="129"/>
        <v>331796.54399999999</v>
      </c>
      <c r="AZ775" s="94">
        <f t="shared" si="130"/>
        <v>394837.88735999999</v>
      </c>
      <c r="BA775" s="94" t="e">
        <f t="shared" si="131"/>
        <v>#DIV/0!</v>
      </c>
      <c r="BB775" s="95" t="e">
        <f t="shared" si="132"/>
        <v>#DIV/0!</v>
      </c>
      <c r="BC775" s="23"/>
      <c r="BD775" s="96">
        <f t="shared" si="133"/>
        <v>104857</v>
      </c>
      <c r="BE775" s="96">
        <f t="shared" si="134"/>
        <v>118501</v>
      </c>
      <c r="BF775" s="96">
        <f t="shared" si="135"/>
        <v>552111</v>
      </c>
      <c r="BG775" s="96">
        <f t="shared" si="136"/>
        <v>203944</v>
      </c>
      <c r="BH775" s="96">
        <f t="shared" si="137"/>
        <v>124544</v>
      </c>
      <c r="BI775" s="96">
        <f t="shared" si="138"/>
        <v>0</v>
      </c>
      <c r="BJ775" s="97">
        <f t="shared" si="139"/>
        <v>105110</v>
      </c>
      <c r="BK775" s="96">
        <f t="shared" si="140"/>
        <v>125719</v>
      </c>
      <c r="BL775" s="96">
        <f t="shared" si="141"/>
        <v>614211</v>
      </c>
      <c r="BM775" s="96">
        <f t="shared" si="142"/>
        <v>326794</v>
      </c>
      <c r="BN775" s="96">
        <f t="shared" si="143"/>
        <v>331797</v>
      </c>
      <c r="BO775" s="96">
        <f t="shared" si="144"/>
        <v>0</v>
      </c>
      <c r="BP775" s="97">
        <f t="shared" si="145"/>
        <v>105110</v>
      </c>
      <c r="BQ775" s="96">
        <f t="shared" si="146"/>
        <v>102900</v>
      </c>
      <c r="BR775" s="96">
        <f t="shared" si="147"/>
        <v>737100</v>
      </c>
      <c r="BS775" s="96">
        <f t="shared" si="148"/>
        <v>441000</v>
      </c>
      <c r="BT775" s="96">
        <f t="shared" si="149"/>
        <v>472500</v>
      </c>
      <c r="BU775" s="98">
        <f t="shared" si="150"/>
        <v>0</v>
      </c>
      <c r="BV775" s="77">
        <f t="shared" si="151"/>
        <v>1858610</v>
      </c>
      <c r="BW775" s="9"/>
      <c r="BX775" s="9"/>
      <c r="BY775" s="9"/>
      <c r="BZ775" s="9"/>
      <c r="CA775" s="9"/>
      <c r="CB775" s="9"/>
      <c r="CC775" s="9"/>
      <c r="CD775" s="9"/>
      <c r="CE775" s="9"/>
      <c r="CF775" s="9"/>
      <c r="CG775" s="9"/>
      <c r="CH775" s="9"/>
      <c r="CI775" s="9"/>
      <c r="CJ775" s="9"/>
      <c r="CK775" s="9"/>
      <c r="CL775" s="9"/>
      <c r="CM775" s="9"/>
      <c r="CN775" s="9"/>
      <c r="CO775" s="9"/>
      <c r="CP775" s="9"/>
    </row>
    <row r="776" spans="1:94" ht="20.25" hidden="1" customHeight="1" x14ac:dyDescent="0.35">
      <c r="A776" s="79">
        <v>754</v>
      </c>
      <c r="B776" s="79" t="s">
        <v>35</v>
      </c>
      <c r="C776" s="80" t="s">
        <v>496</v>
      </c>
      <c r="D776" s="80" t="str">
        <f t="shared" si="119"/>
        <v>MANO DE OBRA|MANGUERA ENTRADA AIRE TURBO</v>
      </c>
      <c r="E776" s="81" t="s">
        <v>10</v>
      </c>
      <c r="F776" s="82">
        <v>1</v>
      </c>
      <c r="G776" s="83">
        <v>89601.513211651007</v>
      </c>
      <c r="H776" s="84">
        <f t="shared" si="152"/>
        <v>106625.8007218647</v>
      </c>
      <c r="I776" s="84">
        <v>89601.513211651007</v>
      </c>
      <c r="J776" s="84">
        <f t="shared" si="153"/>
        <v>106625.8007218647</v>
      </c>
      <c r="K776" s="84">
        <v>0.91392000000000007</v>
      </c>
      <c r="L776" s="84">
        <f t="shared" si="154"/>
        <v>1.0875648</v>
      </c>
      <c r="M776" s="84">
        <v>14.633599999999999</v>
      </c>
      <c r="N776" s="84">
        <f t="shared" si="155"/>
        <v>17.413983999999999</v>
      </c>
      <c r="O776" s="84">
        <v>10.88</v>
      </c>
      <c r="P776" s="84">
        <f t="shared" si="156"/>
        <v>12.9472</v>
      </c>
      <c r="Q776" s="84"/>
      <c r="R776" s="84">
        <f t="shared" si="120"/>
        <v>0</v>
      </c>
      <c r="S776" s="86">
        <v>175000</v>
      </c>
      <c r="T776" s="87">
        <f t="shared" si="157"/>
        <v>208250</v>
      </c>
      <c r="U776" s="87">
        <v>175000</v>
      </c>
      <c r="V776" s="87">
        <f t="shared" si="158"/>
        <v>208250</v>
      </c>
      <c r="W776" s="87">
        <v>175000</v>
      </c>
      <c r="X776" s="87">
        <f t="shared" si="159"/>
        <v>208250</v>
      </c>
      <c r="Y776" s="88">
        <v>175000</v>
      </c>
      <c r="Z776" s="87">
        <f t="shared" si="168"/>
        <v>208250</v>
      </c>
      <c r="AA776" s="87">
        <v>175000</v>
      </c>
      <c r="AB776" s="87">
        <f t="shared" si="160"/>
        <v>208250</v>
      </c>
      <c r="AC776" s="87">
        <v>175000</v>
      </c>
      <c r="AD776" s="87">
        <f t="shared" si="161"/>
        <v>208250</v>
      </c>
      <c r="AE776" s="89">
        <v>192500</v>
      </c>
      <c r="AF776" s="90">
        <f t="shared" si="162"/>
        <v>229075</v>
      </c>
      <c r="AG776" s="90">
        <v>192500</v>
      </c>
      <c r="AH776" s="90">
        <f t="shared" si="163"/>
        <v>229075</v>
      </c>
      <c r="AI776" s="90">
        <v>192500</v>
      </c>
      <c r="AJ776" s="90">
        <f t="shared" si="164"/>
        <v>229075</v>
      </c>
      <c r="AK776" s="90">
        <v>192500</v>
      </c>
      <c r="AL776" s="90">
        <f t="shared" si="165"/>
        <v>229075</v>
      </c>
      <c r="AM776" s="90">
        <v>192500</v>
      </c>
      <c r="AN776" s="90">
        <f t="shared" si="166"/>
        <v>229075</v>
      </c>
      <c r="AO776" s="90">
        <v>192500</v>
      </c>
      <c r="AP776" s="91">
        <f t="shared" si="167"/>
        <v>229075</v>
      </c>
      <c r="AQ776" s="92">
        <f t="shared" si="121"/>
        <v>152367.17107055034</v>
      </c>
      <c r="AR776" s="93">
        <f t="shared" si="122"/>
        <v>181316.93357395488</v>
      </c>
      <c r="AS776" s="94">
        <f t="shared" si="123"/>
        <v>152367.17107055034</v>
      </c>
      <c r="AT776" s="94">
        <f t="shared" si="124"/>
        <v>181316.93357395488</v>
      </c>
      <c r="AU776" s="94">
        <f t="shared" si="125"/>
        <v>122500.30463999999</v>
      </c>
      <c r="AV776" s="94">
        <f t="shared" si="126"/>
        <v>145775.36252159998</v>
      </c>
      <c r="AW776" s="94">
        <f t="shared" si="127"/>
        <v>122504.87786666666</v>
      </c>
      <c r="AX776" s="94">
        <f t="shared" si="128"/>
        <v>145780.80466133333</v>
      </c>
      <c r="AY776" s="94">
        <f t="shared" si="129"/>
        <v>122503.62666666666</v>
      </c>
      <c r="AZ776" s="94">
        <f t="shared" si="130"/>
        <v>145779.31573333332</v>
      </c>
      <c r="BA776" s="94">
        <f t="shared" si="131"/>
        <v>183750</v>
      </c>
      <c r="BB776" s="95">
        <f t="shared" si="132"/>
        <v>218662.5</v>
      </c>
      <c r="BC776" s="23"/>
      <c r="BD776" s="96">
        <f t="shared" si="133"/>
        <v>135933</v>
      </c>
      <c r="BE776" s="96">
        <f t="shared" si="134"/>
        <v>135933</v>
      </c>
      <c r="BF776" s="96">
        <f t="shared" si="135"/>
        <v>3</v>
      </c>
      <c r="BG776" s="96">
        <f t="shared" si="136"/>
        <v>44</v>
      </c>
      <c r="BH776" s="96">
        <f t="shared" si="137"/>
        <v>33</v>
      </c>
      <c r="BI776" s="96">
        <f t="shared" si="138"/>
        <v>183333</v>
      </c>
      <c r="BJ776" s="97">
        <f t="shared" si="139"/>
        <v>152367</v>
      </c>
      <c r="BK776" s="96">
        <f t="shared" si="140"/>
        <v>152367</v>
      </c>
      <c r="BL776" s="96">
        <f t="shared" si="141"/>
        <v>122500</v>
      </c>
      <c r="BM776" s="96">
        <f t="shared" si="142"/>
        <v>122505</v>
      </c>
      <c r="BN776" s="96">
        <f t="shared" si="143"/>
        <v>122504</v>
      </c>
      <c r="BO776" s="96">
        <f t="shared" si="144"/>
        <v>183750</v>
      </c>
      <c r="BP776" s="97">
        <f t="shared" si="145"/>
        <v>183750</v>
      </c>
      <c r="BQ776" s="96">
        <f t="shared" si="146"/>
        <v>183750</v>
      </c>
      <c r="BR776" s="96">
        <f t="shared" si="147"/>
        <v>183750</v>
      </c>
      <c r="BS776" s="96">
        <f t="shared" si="148"/>
        <v>183750</v>
      </c>
      <c r="BT776" s="96">
        <f t="shared" si="149"/>
        <v>183750</v>
      </c>
      <c r="BU776" s="98">
        <f t="shared" si="150"/>
        <v>183750</v>
      </c>
      <c r="BV776" s="77">
        <f t="shared" si="151"/>
        <v>1102500</v>
      </c>
      <c r="BW776" s="9"/>
      <c r="BX776" s="9"/>
      <c r="BY776" s="9"/>
      <c r="BZ776" s="9"/>
      <c r="CA776" s="9"/>
      <c r="CB776" s="9"/>
      <c r="CC776" s="9"/>
      <c r="CD776" s="9"/>
      <c r="CE776" s="9"/>
      <c r="CF776" s="9"/>
      <c r="CG776" s="9"/>
      <c r="CH776" s="9"/>
      <c r="CI776" s="9"/>
      <c r="CJ776" s="9"/>
      <c r="CK776" s="9"/>
      <c r="CL776" s="9"/>
      <c r="CM776" s="9"/>
      <c r="CN776" s="9"/>
      <c r="CO776" s="9"/>
      <c r="CP776" s="9"/>
    </row>
    <row r="777" spans="1:94" ht="20.25" hidden="1" customHeight="1" x14ac:dyDescent="0.35">
      <c r="A777" s="99">
        <v>755</v>
      </c>
      <c r="B777" s="99" t="s">
        <v>21</v>
      </c>
      <c r="C777" s="80" t="s">
        <v>496</v>
      </c>
      <c r="D777" s="80" t="str">
        <f t="shared" si="119"/>
        <v>REPUESTOS|MANGUERA ENTRADA AIRE TURBO</v>
      </c>
      <c r="E777" s="81" t="s">
        <v>84</v>
      </c>
      <c r="F777" s="82">
        <v>1</v>
      </c>
      <c r="G777" s="83">
        <v>100882.61772315101</v>
      </c>
      <c r="H777" s="84">
        <f t="shared" si="152"/>
        <v>120050.31509054969</v>
      </c>
      <c r="I777" s="84">
        <v>165736.65800069002</v>
      </c>
      <c r="J777" s="84">
        <f t="shared" si="153"/>
        <v>197226.62302082111</v>
      </c>
      <c r="K777" s="84">
        <v>0.91392000000000007</v>
      </c>
      <c r="L777" s="84">
        <f t="shared" si="154"/>
        <v>1.0875648</v>
      </c>
      <c r="M777" s="84">
        <v>16.461440000000003</v>
      </c>
      <c r="N777" s="84">
        <f t="shared" si="155"/>
        <v>19.589113600000005</v>
      </c>
      <c r="O777" s="84">
        <v>14.144000000000002</v>
      </c>
      <c r="P777" s="84">
        <f t="shared" si="156"/>
        <v>16.83136</v>
      </c>
      <c r="Q777" s="84"/>
      <c r="R777" s="84">
        <f t="shared" si="120"/>
        <v>0</v>
      </c>
      <c r="S777" s="86">
        <v>85000</v>
      </c>
      <c r="T777" s="87">
        <f t="shared" si="157"/>
        <v>101150</v>
      </c>
      <c r="U777" s="87">
        <v>85000</v>
      </c>
      <c r="V777" s="87">
        <f t="shared" si="158"/>
        <v>101150</v>
      </c>
      <c r="W777" s="87">
        <v>540000</v>
      </c>
      <c r="X777" s="87">
        <f t="shared" si="159"/>
        <v>642600</v>
      </c>
      <c r="Y777" s="88">
        <v>432000</v>
      </c>
      <c r="Z777" s="87">
        <f t="shared" si="168"/>
        <v>514080</v>
      </c>
      <c r="AA777" s="87">
        <v>650000</v>
      </c>
      <c r="AB777" s="87">
        <f t="shared" si="160"/>
        <v>773500</v>
      </c>
      <c r="AC777" s="87">
        <v>340000</v>
      </c>
      <c r="AD777" s="87">
        <f t="shared" si="161"/>
        <v>404600</v>
      </c>
      <c r="AE777" s="89">
        <v>93500</v>
      </c>
      <c r="AF777" s="90">
        <f t="shared" si="162"/>
        <v>111265</v>
      </c>
      <c r="AG777" s="90">
        <v>93500</v>
      </c>
      <c r="AH777" s="90">
        <f t="shared" si="163"/>
        <v>111265</v>
      </c>
      <c r="AI777" s="90">
        <v>594000</v>
      </c>
      <c r="AJ777" s="90">
        <f t="shared" si="164"/>
        <v>706860</v>
      </c>
      <c r="AK777" s="90">
        <v>475200</v>
      </c>
      <c r="AL777" s="90">
        <f t="shared" si="165"/>
        <v>565488</v>
      </c>
      <c r="AM777" s="90">
        <v>715000</v>
      </c>
      <c r="AN777" s="90">
        <f t="shared" si="166"/>
        <v>850850</v>
      </c>
      <c r="AO777" s="90">
        <v>374000</v>
      </c>
      <c r="AP777" s="91">
        <f t="shared" si="167"/>
        <v>445060</v>
      </c>
      <c r="AQ777" s="92">
        <f t="shared" si="121"/>
        <v>93127.539241050326</v>
      </c>
      <c r="AR777" s="93">
        <f t="shared" si="122"/>
        <v>110821.77169684989</v>
      </c>
      <c r="AS777" s="94">
        <f t="shared" si="123"/>
        <v>114745.55266689668</v>
      </c>
      <c r="AT777" s="94">
        <f t="shared" si="124"/>
        <v>136547.20767360704</v>
      </c>
      <c r="AU777" s="94">
        <f t="shared" si="125"/>
        <v>378000.30463999999</v>
      </c>
      <c r="AV777" s="94">
        <f t="shared" si="126"/>
        <v>449820.36252159998</v>
      </c>
      <c r="AW777" s="94">
        <f t="shared" si="127"/>
        <v>302405.48714666668</v>
      </c>
      <c r="AX777" s="94">
        <f t="shared" si="128"/>
        <v>359862.52970453334</v>
      </c>
      <c r="AY777" s="94">
        <f t="shared" si="129"/>
        <v>455004.71466666664</v>
      </c>
      <c r="AZ777" s="94">
        <f t="shared" si="130"/>
        <v>541455.61045333324</v>
      </c>
      <c r="BA777" s="94">
        <f t="shared" si="131"/>
        <v>357000</v>
      </c>
      <c r="BB777" s="95">
        <f t="shared" si="132"/>
        <v>424830</v>
      </c>
      <c r="BC777" s="23"/>
      <c r="BD777" s="96">
        <f t="shared" si="133"/>
        <v>92672</v>
      </c>
      <c r="BE777" s="96">
        <f t="shared" si="134"/>
        <v>105287</v>
      </c>
      <c r="BF777" s="96">
        <f t="shared" si="135"/>
        <v>3</v>
      </c>
      <c r="BG777" s="96">
        <f t="shared" si="136"/>
        <v>49</v>
      </c>
      <c r="BH777" s="96">
        <f t="shared" si="137"/>
        <v>42</v>
      </c>
      <c r="BI777" s="96">
        <f t="shared" si="138"/>
        <v>356190</v>
      </c>
      <c r="BJ777" s="97">
        <f t="shared" si="139"/>
        <v>93128</v>
      </c>
      <c r="BK777" s="96">
        <f t="shared" si="140"/>
        <v>114746</v>
      </c>
      <c r="BL777" s="96">
        <f t="shared" si="141"/>
        <v>378000</v>
      </c>
      <c r="BM777" s="96">
        <f t="shared" si="142"/>
        <v>302405</v>
      </c>
      <c r="BN777" s="96">
        <f t="shared" si="143"/>
        <v>455005</v>
      </c>
      <c r="BO777" s="96">
        <f t="shared" si="144"/>
        <v>357000</v>
      </c>
      <c r="BP777" s="97">
        <f t="shared" si="145"/>
        <v>93128</v>
      </c>
      <c r="BQ777" s="96">
        <f t="shared" si="146"/>
        <v>89250</v>
      </c>
      <c r="BR777" s="96">
        <f t="shared" si="147"/>
        <v>567000</v>
      </c>
      <c r="BS777" s="96">
        <f t="shared" si="148"/>
        <v>453600</v>
      </c>
      <c r="BT777" s="96">
        <f t="shared" si="149"/>
        <v>682500</v>
      </c>
      <c r="BU777" s="98">
        <f t="shared" si="150"/>
        <v>357000</v>
      </c>
      <c r="BV777" s="77">
        <f t="shared" si="151"/>
        <v>2242478</v>
      </c>
      <c r="BW777" s="9"/>
      <c r="BX777" s="9"/>
      <c r="BY777" s="9"/>
      <c r="BZ777" s="9"/>
      <c r="CA777" s="9"/>
      <c r="CB777" s="9"/>
      <c r="CC777" s="9"/>
      <c r="CD777" s="9"/>
      <c r="CE777" s="9"/>
      <c r="CF777" s="9"/>
      <c r="CG777" s="9"/>
      <c r="CH777" s="9"/>
      <c r="CI777" s="9"/>
      <c r="CJ777" s="9"/>
      <c r="CK777" s="9"/>
      <c r="CL777" s="9"/>
      <c r="CM777" s="9"/>
      <c r="CN777" s="9"/>
      <c r="CO777" s="9"/>
      <c r="CP777" s="9"/>
    </row>
    <row r="778" spans="1:94" ht="20.25" hidden="1" customHeight="1" x14ac:dyDescent="0.35">
      <c r="A778" s="79">
        <v>756</v>
      </c>
      <c r="B778" s="79" t="s">
        <v>35</v>
      </c>
      <c r="C778" s="80" t="s">
        <v>497</v>
      </c>
      <c r="D778" s="80" t="str">
        <f t="shared" si="119"/>
        <v>MANO DE OBRA|MANGUERA ENTRADA INTERCULER</v>
      </c>
      <c r="E778" s="81" t="s">
        <v>10</v>
      </c>
      <c r="F778" s="82">
        <v>1</v>
      </c>
      <c r="G778" s="83">
        <v>89601.513211651007</v>
      </c>
      <c r="H778" s="84">
        <f t="shared" si="152"/>
        <v>106625.8007218647</v>
      </c>
      <c r="I778" s="84">
        <v>89601.513211651007</v>
      </c>
      <c r="J778" s="84">
        <f t="shared" si="153"/>
        <v>106625.8007218647</v>
      </c>
      <c r="K778" s="84"/>
      <c r="L778" s="84">
        <f t="shared" si="154"/>
        <v>0</v>
      </c>
      <c r="M778" s="84">
        <v>14.633599999999999</v>
      </c>
      <c r="N778" s="84">
        <f t="shared" si="155"/>
        <v>17.413983999999999</v>
      </c>
      <c r="O778" s="84">
        <v>10.88</v>
      </c>
      <c r="P778" s="84">
        <f t="shared" si="156"/>
        <v>12.9472</v>
      </c>
      <c r="Q778" s="84"/>
      <c r="R778" s="84">
        <f t="shared" si="120"/>
        <v>0</v>
      </c>
      <c r="S778" s="86">
        <v>175000</v>
      </c>
      <c r="T778" s="87">
        <f t="shared" si="157"/>
        <v>208250</v>
      </c>
      <c r="U778" s="87">
        <v>175000</v>
      </c>
      <c r="V778" s="87">
        <f t="shared" si="158"/>
        <v>208250</v>
      </c>
      <c r="W778" s="87">
        <v>175000</v>
      </c>
      <c r="X778" s="87">
        <f t="shared" si="159"/>
        <v>208250</v>
      </c>
      <c r="Y778" s="87"/>
      <c r="Z778" s="87">
        <f t="shared" si="168"/>
        <v>0</v>
      </c>
      <c r="AA778" s="87">
        <v>175000</v>
      </c>
      <c r="AB778" s="87">
        <f t="shared" si="160"/>
        <v>208250</v>
      </c>
      <c r="AC778" s="87">
        <v>175000</v>
      </c>
      <c r="AD778" s="87">
        <f t="shared" si="161"/>
        <v>208250</v>
      </c>
      <c r="AE778" s="89">
        <v>192500</v>
      </c>
      <c r="AF778" s="90">
        <f t="shared" si="162"/>
        <v>229075</v>
      </c>
      <c r="AG778" s="90">
        <v>192500</v>
      </c>
      <c r="AH778" s="90">
        <f t="shared" si="163"/>
        <v>229075</v>
      </c>
      <c r="AI778" s="90">
        <v>192500</v>
      </c>
      <c r="AJ778" s="90">
        <f t="shared" si="164"/>
        <v>229075</v>
      </c>
      <c r="AK778" s="90"/>
      <c r="AL778" s="90">
        <f t="shared" si="165"/>
        <v>0</v>
      </c>
      <c r="AM778" s="90">
        <v>192500</v>
      </c>
      <c r="AN778" s="90">
        <f t="shared" si="166"/>
        <v>229075</v>
      </c>
      <c r="AO778" s="90">
        <v>192500</v>
      </c>
      <c r="AP778" s="91">
        <f t="shared" si="167"/>
        <v>229075</v>
      </c>
      <c r="AQ778" s="92">
        <f t="shared" si="121"/>
        <v>152367.17107055034</v>
      </c>
      <c r="AR778" s="93">
        <f t="shared" si="122"/>
        <v>181316.93357395488</v>
      </c>
      <c r="AS778" s="94">
        <f t="shared" si="123"/>
        <v>152367.17107055034</v>
      </c>
      <c r="AT778" s="94">
        <f t="shared" si="124"/>
        <v>181316.93357395488</v>
      </c>
      <c r="AU778" s="94">
        <f t="shared" si="125"/>
        <v>183750</v>
      </c>
      <c r="AV778" s="94">
        <f t="shared" si="126"/>
        <v>218662.5</v>
      </c>
      <c r="AW778" s="94">
        <f t="shared" si="127"/>
        <v>14.633599999999999</v>
      </c>
      <c r="AX778" s="94">
        <f t="shared" si="128"/>
        <v>17.413983999999999</v>
      </c>
      <c r="AY778" s="94">
        <f t="shared" si="129"/>
        <v>122503.62666666666</v>
      </c>
      <c r="AZ778" s="94">
        <f t="shared" si="130"/>
        <v>145779.31573333332</v>
      </c>
      <c r="BA778" s="94">
        <f t="shared" si="131"/>
        <v>183750</v>
      </c>
      <c r="BB778" s="95">
        <f t="shared" si="132"/>
        <v>218662.5</v>
      </c>
      <c r="BC778" s="23"/>
      <c r="BD778" s="96">
        <f t="shared" si="133"/>
        <v>135933</v>
      </c>
      <c r="BE778" s="96">
        <f t="shared" si="134"/>
        <v>135933</v>
      </c>
      <c r="BF778" s="96">
        <f t="shared" si="135"/>
        <v>183333</v>
      </c>
      <c r="BG778" s="96">
        <f t="shared" si="136"/>
        <v>15</v>
      </c>
      <c r="BH778" s="96">
        <f t="shared" si="137"/>
        <v>33</v>
      </c>
      <c r="BI778" s="96">
        <f t="shared" si="138"/>
        <v>183333</v>
      </c>
      <c r="BJ778" s="97">
        <f t="shared" si="139"/>
        <v>152367</v>
      </c>
      <c r="BK778" s="96">
        <f t="shared" si="140"/>
        <v>152367</v>
      </c>
      <c r="BL778" s="96">
        <f t="shared" si="141"/>
        <v>183750</v>
      </c>
      <c r="BM778" s="96">
        <f t="shared" si="142"/>
        <v>15</v>
      </c>
      <c r="BN778" s="96">
        <f t="shared" si="143"/>
        <v>122504</v>
      </c>
      <c r="BO778" s="96">
        <f t="shared" si="144"/>
        <v>183750</v>
      </c>
      <c r="BP778" s="97">
        <f t="shared" si="145"/>
        <v>183750</v>
      </c>
      <c r="BQ778" s="96">
        <f t="shared" si="146"/>
        <v>183750</v>
      </c>
      <c r="BR778" s="96">
        <f t="shared" si="147"/>
        <v>183750</v>
      </c>
      <c r="BS778" s="96">
        <f t="shared" si="148"/>
        <v>0</v>
      </c>
      <c r="BT778" s="96">
        <f t="shared" si="149"/>
        <v>183750</v>
      </c>
      <c r="BU778" s="98">
        <f t="shared" si="150"/>
        <v>183750</v>
      </c>
      <c r="BV778" s="77">
        <f t="shared" si="151"/>
        <v>918750</v>
      </c>
      <c r="BW778" s="9"/>
      <c r="BX778" s="9"/>
      <c r="BY778" s="9"/>
      <c r="BZ778" s="9"/>
      <c r="CA778" s="9"/>
      <c r="CB778" s="9"/>
      <c r="CC778" s="9"/>
      <c r="CD778" s="9"/>
      <c r="CE778" s="9"/>
      <c r="CF778" s="9"/>
      <c r="CG778" s="9"/>
      <c r="CH778" s="9"/>
      <c r="CI778" s="9"/>
      <c r="CJ778" s="9"/>
      <c r="CK778" s="9"/>
      <c r="CL778" s="9"/>
      <c r="CM778" s="9"/>
      <c r="CN778" s="9"/>
      <c r="CO778" s="9"/>
      <c r="CP778" s="9"/>
    </row>
    <row r="779" spans="1:94" ht="20.25" hidden="1" customHeight="1" x14ac:dyDescent="0.35">
      <c r="A779" s="99">
        <v>757</v>
      </c>
      <c r="B779" s="99" t="s">
        <v>21</v>
      </c>
      <c r="C779" s="80" t="s">
        <v>497</v>
      </c>
      <c r="D779" s="80" t="str">
        <f t="shared" si="119"/>
        <v>REPUESTOS|MANGUERA ENTRADA INTERCULER</v>
      </c>
      <c r="E779" s="81" t="s">
        <v>84</v>
      </c>
      <c r="F779" s="82">
        <v>1</v>
      </c>
      <c r="G779" s="83">
        <v>100882.61772315101</v>
      </c>
      <c r="H779" s="84">
        <f t="shared" si="152"/>
        <v>120050.31509054969</v>
      </c>
      <c r="I779" s="84">
        <v>165736.65800069002</v>
      </c>
      <c r="J779" s="84">
        <f t="shared" si="153"/>
        <v>197226.62302082111</v>
      </c>
      <c r="K779" s="84">
        <v>0.91392000000000007</v>
      </c>
      <c r="L779" s="84">
        <f t="shared" si="154"/>
        <v>1.0875648</v>
      </c>
      <c r="M779" s="84">
        <v>16.461440000000003</v>
      </c>
      <c r="N779" s="84">
        <f t="shared" si="155"/>
        <v>19.589113600000005</v>
      </c>
      <c r="O779" s="84">
        <v>14.144000000000002</v>
      </c>
      <c r="P779" s="84">
        <f t="shared" si="156"/>
        <v>16.83136</v>
      </c>
      <c r="Q779" s="84"/>
      <c r="R779" s="84">
        <f t="shared" si="120"/>
        <v>0</v>
      </c>
      <c r="S779" s="86">
        <v>79000</v>
      </c>
      <c r="T779" s="87">
        <f t="shared" si="157"/>
        <v>94010</v>
      </c>
      <c r="U779" s="87">
        <v>79000</v>
      </c>
      <c r="V779" s="87">
        <f t="shared" si="158"/>
        <v>94010</v>
      </c>
      <c r="W779" s="87">
        <v>540000</v>
      </c>
      <c r="X779" s="87">
        <f t="shared" si="159"/>
        <v>642600</v>
      </c>
      <c r="Y779" s="87"/>
      <c r="Z779" s="87">
        <f t="shared" si="168"/>
        <v>0</v>
      </c>
      <c r="AA779" s="87">
        <v>650000</v>
      </c>
      <c r="AB779" s="87">
        <f t="shared" si="160"/>
        <v>773500</v>
      </c>
      <c r="AC779" s="87">
        <v>520000</v>
      </c>
      <c r="AD779" s="87">
        <f t="shared" si="161"/>
        <v>618800</v>
      </c>
      <c r="AE779" s="89">
        <v>86900</v>
      </c>
      <c r="AF779" s="90">
        <f t="shared" si="162"/>
        <v>103411</v>
      </c>
      <c r="AG779" s="90">
        <v>86900</v>
      </c>
      <c r="AH779" s="90">
        <f t="shared" si="163"/>
        <v>103411</v>
      </c>
      <c r="AI779" s="90">
        <v>594000</v>
      </c>
      <c r="AJ779" s="90">
        <f t="shared" si="164"/>
        <v>706860</v>
      </c>
      <c r="AK779" s="90"/>
      <c r="AL779" s="90">
        <f t="shared" si="165"/>
        <v>0</v>
      </c>
      <c r="AM779" s="90">
        <v>715000</v>
      </c>
      <c r="AN779" s="90">
        <f t="shared" si="166"/>
        <v>850850</v>
      </c>
      <c r="AO779" s="90">
        <v>572000</v>
      </c>
      <c r="AP779" s="91">
        <f t="shared" si="167"/>
        <v>680680</v>
      </c>
      <c r="AQ779" s="92">
        <f t="shared" si="121"/>
        <v>88927.539241050326</v>
      </c>
      <c r="AR779" s="93">
        <f t="shared" si="122"/>
        <v>105823.77169684989</v>
      </c>
      <c r="AS779" s="94">
        <f t="shared" si="123"/>
        <v>110545.55266689668</v>
      </c>
      <c r="AT779" s="94">
        <f t="shared" si="124"/>
        <v>131549.20767360704</v>
      </c>
      <c r="AU779" s="94">
        <f t="shared" si="125"/>
        <v>378000.30463999999</v>
      </c>
      <c r="AV779" s="94">
        <f t="shared" si="126"/>
        <v>449820.36252159998</v>
      </c>
      <c r="AW779" s="94">
        <f t="shared" si="127"/>
        <v>16.461440000000003</v>
      </c>
      <c r="AX779" s="94">
        <f t="shared" si="128"/>
        <v>19.589113600000005</v>
      </c>
      <c r="AY779" s="94">
        <f t="shared" si="129"/>
        <v>455004.71466666664</v>
      </c>
      <c r="AZ779" s="94">
        <f t="shared" si="130"/>
        <v>541455.61045333324</v>
      </c>
      <c r="BA779" s="94">
        <f t="shared" si="131"/>
        <v>546000</v>
      </c>
      <c r="BB779" s="95">
        <f t="shared" si="132"/>
        <v>649740</v>
      </c>
      <c r="BC779" s="23"/>
      <c r="BD779" s="96">
        <f t="shared" si="133"/>
        <v>88033</v>
      </c>
      <c r="BE779" s="96">
        <f t="shared" si="134"/>
        <v>99340</v>
      </c>
      <c r="BF779" s="96">
        <f t="shared" si="135"/>
        <v>3</v>
      </c>
      <c r="BG779" s="96">
        <f t="shared" si="136"/>
        <v>16</v>
      </c>
      <c r="BH779" s="96">
        <f t="shared" si="137"/>
        <v>42</v>
      </c>
      <c r="BI779" s="96">
        <f t="shared" si="138"/>
        <v>544762</v>
      </c>
      <c r="BJ779" s="97">
        <f t="shared" si="139"/>
        <v>88928</v>
      </c>
      <c r="BK779" s="96">
        <f t="shared" si="140"/>
        <v>110546</v>
      </c>
      <c r="BL779" s="96">
        <f t="shared" si="141"/>
        <v>378000</v>
      </c>
      <c r="BM779" s="96">
        <f t="shared" si="142"/>
        <v>16</v>
      </c>
      <c r="BN779" s="96">
        <f t="shared" si="143"/>
        <v>455005</v>
      </c>
      <c r="BO779" s="96">
        <f t="shared" si="144"/>
        <v>546000</v>
      </c>
      <c r="BP779" s="97">
        <f t="shared" si="145"/>
        <v>88928</v>
      </c>
      <c r="BQ779" s="96">
        <f t="shared" si="146"/>
        <v>82950</v>
      </c>
      <c r="BR779" s="96">
        <f t="shared" si="147"/>
        <v>567000</v>
      </c>
      <c r="BS779" s="96">
        <f t="shared" si="148"/>
        <v>0</v>
      </c>
      <c r="BT779" s="96">
        <f t="shared" si="149"/>
        <v>682500</v>
      </c>
      <c r="BU779" s="98">
        <f t="shared" si="150"/>
        <v>546000</v>
      </c>
      <c r="BV779" s="77">
        <f t="shared" si="151"/>
        <v>1967378</v>
      </c>
      <c r="BW779" s="9"/>
      <c r="BX779" s="9"/>
      <c r="BY779" s="9"/>
      <c r="BZ779" s="9"/>
      <c r="CA779" s="9"/>
      <c r="CB779" s="9"/>
      <c r="CC779" s="9"/>
      <c r="CD779" s="9"/>
      <c r="CE779" s="9"/>
      <c r="CF779" s="9"/>
      <c r="CG779" s="9"/>
      <c r="CH779" s="9"/>
      <c r="CI779" s="9"/>
      <c r="CJ779" s="9"/>
      <c r="CK779" s="9"/>
      <c r="CL779" s="9"/>
      <c r="CM779" s="9"/>
      <c r="CN779" s="9"/>
      <c r="CO779" s="9"/>
      <c r="CP779" s="9"/>
    </row>
    <row r="780" spans="1:94" ht="20.25" hidden="1" customHeight="1" x14ac:dyDescent="0.35">
      <c r="A780" s="79">
        <v>758</v>
      </c>
      <c r="B780" s="79" t="s">
        <v>35</v>
      </c>
      <c r="C780" s="80" t="s">
        <v>498</v>
      </c>
      <c r="D780" s="80" t="str">
        <f t="shared" si="119"/>
        <v>MANO DE OBRA|MANGUERA ENTRADA MULTIPLE ADMISION</v>
      </c>
      <c r="E780" s="81" t="s">
        <v>10</v>
      </c>
      <c r="F780" s="82">
        <v>1</v>
      </c>
      <c r="G780" s="83">
        <v>89601.513211651007</v>
      </c>
      <c r="H780" s="84">
        <f t="shared" si="152"/>
        <v>106625.8007218647</v>
      </c>
      <c r="I780" s="84">
        <v>89601.513211651007</v>
      </c>
      <c r="J780" s="84">
        <f t="shared" si="153"/>
        <v>106625.8007218647</v>
      </c>
      <c r="K780" s="84">
        <v>56685.713920000002</v>
      </c>
      <c r="L780" s="84">
        <f t="shared" si="154"/>
        <v>67455.999564800004</v>
      </c>
      <c r="M780" s="84">
        <v>14.633599999999999</v>
      </c>
      <c r="N780" s="84">
        <f t="shared" si="155"/>
        <v>17.413983999999999</v>
      </c>
      <c r="O780" s="84">
        <v>10.88</v>
      </c>
      <c r="P780" s="84">
        <f t="shared" si="156"/>
        <v>12.9472</v>
      </c>
      <c r="Q780" s="84"/>
      <c r="R780" s="84">
        <f t="shared" si="120"/>
        <v>0</v>
      </c>
      <c r="S780" s="86">
        <v>175000</v>
      </c>
      <c r="T780" s="87">
        <f t="shared" si="157"/>
        <v>208250</v>
      </c>
      <c r="U780" s="87">
        <v>175000</v>
      </c>
      <c r="V780" s="87">
        <f t="shared" si="158"/>
        <v>208250</v>
      </c>
      <c r="W780" s="87">
        <v>175000</v>
      </c>
      <c r="X780" s="87">
        <f t="shared" si="159"/>
        <v>208250</v>
      </c>
      <c r="Y780" s="88">
        <v>175000</v>
      </c>
      <c r="Z780" s="87">
        <f t="shared" si="168"/>
        <v>208250</v>
      </c>
      <c r="AA780" s="87">
        <v>175000</v>
      </c>
      <c r="AB780" s="87">
        <f t="shared" si="160"/>
        <v>208250</v>
      </c>
      <c r="AC780" s="87">
        <v>175000</v>
      </c>
      <c r="AD780" s="87">
        <f t="shared" si="161"/>
        <v>208250</v>
      </c>
      <c r="AE780" s="89">
        <v>192500</v>
      </c>
      <c r="AF780" s="90">
        <f t="shared" si="162"/>
        <v>229075</v>
      </c>
      <c r="AG780" s="90">
        <v>192500</v>
      </c>
      <c r="AH780" s="90">
        <f t="shared" si="163"/>
        <v>229075</v>
      </c>
      <c r="AI780" s="90">
        <v>192500</v>
      </c>
      <c r="AJ780" s="90">
        <f t="shared" si="164"/>
        <v>229075</v>
      </c>
      <c r="AK780" s="90">
        <v>192500</v>
      </c>
      <c r="AL780" s="90">
        <f t="shared" si="165"/>
        <v>229075</v>
      </c>
      <c r="AM780" s="90">
        <v>192500</v>
      </c>
      <c r="AN780" s="90">
        <f t="shared" si="166"/>
        <v>229075</v>
      </c>
      <c r="AO780" s="90">
        <v>192500</v>
      </c>
      <c r="AP780" s="91">
        <f t="shared" si="167"/>
        <v>229075</v>
      </c>
      <c r="AQ780" s="92">
        <f t="shared" si="121"/>
        <v>152367.17107055034</v>
      </c>
      <c r="AR780" s="93">
        <f t="shared" si="122"/>
        <v>181316.93357395488</v>
      </c>
      <c r="AS780" s="94">
        <f t="shared" si="123"/>
        <v>152367.17107055034</v>
      </c>
      <c r="AT780" s="94">
        <f t="shared" si="124"/>
        <v>181316.93357395488</v>
      </c>
      <c r="AU780" s="94">
        <f t="shared" si="125"/>
        <v>141395.23797333334</v>
      </c>
      <c r="AV780" s="94">
        <f t="shared" si="126"/>
        <v>168260.33318826667</v>
      </c>
      <c r="AW780" s="94">
        <f t="shared" si="127"/>
        <v>122504.87786666666</v>
      </c>
      <c r="AX780" s="94">
        <f t="shared" si="128"/>
        <v>145780.80466133333</v>
      </c>
      <c r="AY780" s="94">
        <f t="shared" si="129"/>
        <v>122503.62666666666</v>
      </c>
      <c r="AZ780" s="94">
        <f t="shared" si="130"/>
        <v>145779.31573333332</v>
      </c>
      <c r="BA780" s="94">
        <f t="shared" si="131"/>
        <v>183750</v>
      </c>
      <c r="BB780" s="95">
        <f t="shared" si="132"/>
        <v>218662.5</v>
      </c>
      <c r="BC780" s="23"/>
      <c r="BD780" s="96">
        <f t="shared" si="133"/>
        <v>135933</v>
      </c>
      <c r="BE780" s="96">
        <f t="shared" si="134"/>
        <v>135933</v>
      </c>
      <c r="BF780" s="96">
        <f t="shared" si="135"/>
        <v>105078</v>
      </c>
      <c r="BG780" s="96">
        <f t="shared" si="136"/>
        <v>44</v>
      </c>
      <c r="BH780" s="96">
        <f t="shared" si="137"/>
        <v>33</v>
      </c>
      <c r="BI780" s="96">
        <f t="shared" si="138"/>
        <v>183333</v>
      </c>
      <c r="BJ780" s="97">
        <f t="shared" si="139"/>
        <v>152367</v>
      </c>
      <c r="BK780" s="96">
        <f t="shared" si="140"/>
        <v>152367</v>
      </c>
      <c r="BL780" s="96">
        <f t="shared" si="141"/>
        <v>141395</v>
      </c>
      <c r="BM780" s="96">
        <f t="shared" si="142"/>
        <v>122505</v>
      </c>
      <c r="BN780" s="96">
        <f t="shared" si="143"/>
        <v>122504</v>
      </c>
      <c r="BO780" s="96">
        <f t="shared" si="144"/>
        <v>183750</v>
      </c>
      <c r="BP780" s="97">
        <f t="shared" si="145"/>
        <v>183750</v>
      </c>
      <c r="BQ780" s="96">
        <f t="shared" si="146"/>
        <v>183750</v>
      </c>
      <c r="BR780" s="96">
        <f t="shared" si="147"/>
        <v>183750</v>
      </c>
      <c r="BS780" s="96">
        <f t="shared" si="148"/>
        <v>183750</v>
      </c>
      <c r="BT780" s="96">
        <f t="shared" si="149"/>
        <v>183750</v>
      </c>
      <c r="BU780" s="98">
        <f t="shared" si="150"/>
        <v>183750</v>
      </c>
      <c r="BV780" s="77">
        <f t="shared" si="151"/>
        <v>1102500</v>
      </c>
      <c r="BW780" s="9"/>
      <c r="BX780" s="9"/>
      <c r="BY780" s="9"/>
      <c r="BZ780" s="9"/>
      <c r="CA780" s="9"/>
      <c r="CB780" s="9"/>
      <c r="CC780" s="9"/>
      <c r="CD780" s="9"/>
      <c r="CE780" s="9"/>
      <c r="CF780" s="9"/>
      <c r="CG780" s="9"/>
      <c r="CH780" s="9"/>
      <c r="CI780" s="9"/>
      <c r="CJ780" s="9"/>
      <c r="CK780" s="9"/>
      <c r="CL780" s="9"/>
      <c r="CM780" s="9"/>
      <c r="CN780" s="9"/>
      <c r="CO780" s="9"/>
      <c r="CP780" s="9"/>
    </row>
    <row r="781" spans="1:94" ht="20.25" hidden="1" customHeight="1" x14ac:dyDescent="0.35">
      <c r="A781" s="99">
        <v>759</v>
      </c>
      <c r="B781" s="99" t="s">
        <v>21</v>
      </c>
      <c r="C781" s="80" t="s">
        <v>498</v>
      </c>
      <c r="D781" s="80" t="str">
        <f t="shared" si="119"/>
        <v>REPUESTOS|MANGUERA ENTRADA MULTIPLE ADMISION</v>
      </c>
      <c r="E781" s="81" t="s">
        <v>84</v>
      </c>
      <c r="F781" s="82">
        <v>1</v>
      </c>
      <c r="G781" s="83">
        <v>100882.61772315101</v>
      </c>
      <c r="H781" s="84">
        <f t="shared" si="152"/>
        <v>120050.31509054969</v>
      </c>
      <c r="I781" s="84">
        <v>165736.65800069002</v>
      </c>
      <c r="J781" s="84">
        <f t="shared" si="153"/>
        <v>197226.62302082111</v>
      </c>
      <c r="K781" s="84">
        <v>40151.7696</v>
      </c>
      <c r="L781" s="84">
        <f t="shared" si="154"/>
        <v>47780.605823999998</v>
      </c>
      <c r="M781" s="84">
        <v>19.203199999999999</v>
      </c>
      <c r="N781" s="84">
        <f t="shared" si="155"/>
        <v>22.851807999999998</v>
      </c>
      <c r="O781" s="84">
        <v>14.144000000000002</v>
      </c>
      <c r="P781" s="84">
        <f t="shared" si="156"/>
        <v>16.83136</v>
      </c>
      <c r="Q781" s="84"/>
      <c r="R781" s="84">
        <f t="shared" si="120"/>
        <v>0</v>
      </c>
      <c r="S781" s="86">
        <v>125000</v>
      </c>
      <c r="T781" s="87">
        <f t="shared" si="157"/>
        <v>148750</v>
      </c>
      <c r="U781" s="87">
        <v>125000</v>
      </c>
      <c r="V781" s="87">
        <f t="shared" si="158"/>
        <v>148750</v>
      </c>
      <c r="W781" s="87">
        <v>380000</v>
      </c>
      <c r="X781" s="87">
        <f t="shared" si="159"/>
        <v>452200</v>
      </c>
      <c r="Y781" s="88">
        <v>380000</v>
      </c>
      <c r="Z781" s="87">
        <f t="shared" si="168"/>
        <v>452200</v>
      </c>
      <c r="AA781" s="87">
        <v>450000</v>
      </c>
      <c r="AB781" s="87">
        <f t="shared" si="160"/>
        <v>535500</v>
      </c>
      <c r="AC781" s="87">
        <v>780000</v>
      </c>
      <c r="AD781" s="87">
        <f t="shared" si="161"/>
        <v>928200</v>
      </c>
      <c r="AE781" s="89">
        <v>137500</v>
      </c>
      <c r="AF781" s="90">
        <f t="shared" si="162"/>
        <v>163625</v>
      </c>
      <c r="AG781" s="90">
        <v>137500</v>
      </c>
      <c r="AH781" s="90">
        <f t="shared" si="163"/>
        <v>163625</v>
      </c>
      <c r="AI781" s="90">
        <v>418000</v>
      </c>
      <c r="AJ781" s="90">
        <f t="shared" si="164"/>
        <v>497420</v>
      </c>
      <c r="AK781" s="90">
        <v>418000</v>
      </c>
      <c r="AL781" s="90">
        <f t="shared" si="165"/>
        <v>497420</v>
      </c>
      <c r="AM781" s="90">
        <v>495000</v>
      </c>
      <c r="AN781" s="90">
        <f t="shared" si="166"/>
        <v>589050</v>
      </c>
      <c r="AO781" s="90">
        <v>858000</v>
      </c>
      <c r="AP781" s="91">
        <f t="shared" si="167"/>
        <v>1021020</v>
      </c>
      <c r="AQ781" s="92">
        <f t="shared" si="121"/>
        <v>121127.53924105033</v>
      </c>
      <c r="AR781" s="93">
        <f t="shared" si="122"/>
        <v>144141.77169684987</v>
      </c>
      <c r="AS781" s="94">
        <f t="shared" si="123"/>
        <v>142745.55266689669</v>
      </c>
      <c r="AT781" s="94">
        <f t="shared" si="124"/>
        <v>169867.20767360704</v>
      </c>
      <c r="AU781" s="94">
        <f t="shared" si="125"/>
        <v>279383.92320000002</v>
      </c>
      <c r="AV781" s="94">
        <f t="shared" si="126"/>
        <v>332466.86860799999</v>
      </c>
      <c r="AW781" s="94">
        <f t="shared" si="127"/>
        <v>266006.40106666664</v>
      </c>
      <c r="AX781" s="94">
        <f t="shared" si="128"/>
        <v>316547.61726933328</v>
      </c>
      <c r="AY781" s="94">
        <f t="shared" si="129"/>
        <v>315004.71466666664</v>
      </c>
      <c r="AZ781" s="94">
        <f t="shared" si="130"/>
        <v>374855.6104533333</v>
      </c>
      <c r="BA781" s="94">
        <f t="shared" si="131"/>
        <v>819000</v>
      </c>
      <c r="BB781" s="95">
        <f t="shared" si="132"/>
        <v>974610</v>
      </c>
      <c r="BC781" s="23"/>
      <c r="BD781" s="96">
        <f t="shared" si="133"/>
        <v>119117</v>
      </c>
      <c r="BE781" s="96">
        <f t="shared" si="134"/>
        <v>140803</v>
      </c>
      <c r="BF781" s="96">
        <f t="shared" si="135"/>
        <v>100236</v>
      </c>
      <c r="BG781" s="96">
        <f t="shared" si="136"/>
        <v>58</v>
      </c>
      <c r="BH781" s="96">
        <f t="shared" si="137"/>
        <v>42</v>
      </c>
      <c r="BI781" s="96">
        <f t="shared" si="138"/>
        <v>817143</v>
      </c>
      <c r="BJ781" s="97">
        <f t="shared" si="139"/>
        <v>121128</v>
      </c>
      <c r="BK781" s="96">
        <f t="shared" si="140"/>
        <v>142746</v>
      </c>
      <c r="BL781" s="96">
        <f t="shared" si="141"/>
        <v>279384</v>
      </c>
      <c r="BM781" s="96">
        <f t="shared" si="142"/>
        <v>266006</v>
      </c>
      <c r="BN781" s="96">
        <f t="shared" si="143"/>
        <v>315005</v>
      </c>
      <c r="BO781" s="96">
        <f t="shared" si="144"/>
        <v>819000</v>
      </c>
      <c r="BP781" s="97">
        <f t="shared" si="145"/>
        <v>121128</v>
      </c>
      <c r="BQ781" s="96">
        <f t="shared" si="146"/>
        <v>142746</v>
      </c>
      <c r="BR781" s="96">
        <f t="shared" si="147"/>
        <v>399000</v>
      </c>
      <c r="BS781" s="96">
        <f t="shared" si="148"/>
        <v>399000</v>
      </c>
      <c r="BT781" s="96">
        <f t="shared" si="149"/>
        <v>472500</v>
      </c>
      <c r="BU781" s="98">
        <f t="shared" si="150"/>
        <v>819000</v>
      </c>
      <c r="BV781" s="77">
        <f t="shared" si="151"/>
        <v>2353374</v>
      </c>
      <c r="BW781" s="9"/>
      <c r="BX781" s="9"/>
      <c r="BY781" s="9"/>
      <c r="BZ781" s="9"/>
      <c r="CA781" s="9"/>
      <c r="CB781" s="9"/>
      <c r="CC781" s="9"/>
      <c r="CD781" s="9"/>
      <c r="CE781" s="9"/>
      <c r="CF781" s="9"/>
      <c r="CG781" s="9"/>
      <c r="CH781" s="9"/>
      <c r="CI781" s="9"/>
      <c r="CJ781" s="9"/>
      <c r="CK781" s="9"/>
      <c r="CL781" s="9"/>
      <c r="CM781" s="9"/>
      <c r="CN781" s="9"/>
      <c r="CO781" s="9"/>
      <c r="CP781" s="9"/>
    </row>
    <row r="782" spans="1:94" ht="20.25" hidden="1" customHeight="1" x14ac:dyDescent="0.35">
      <c r="A782" s="79">
        <v>760</v>
      </c>
      <c r="B782" s="79" t="s">
        <v>35</v>
      </c>
      <c r="C782" s="80" t="s">
        <v>499</v>
      </c>
      <c r="D782" s="80" t="str">
        <f t="shared" si="119"/>
        <v>MANO DE OBRA|MANGUERA FRENO DELANTERO</v>
      </c>
      <c r="E782" s="81" t="s">
        <v>10</v>
      </c>
      <c r="F782" s="82">
        <v>1</v>
      </c>
      <c r="G782" s="83">
        <v>89601.513211651007</v>
      </c>
      <c r="H782" s="84">
        <f t="shared" si="152"/>
        <v>106625.8007218647</v>
      </c>
      <c r="I782" s="84">
        <v>89601.513211651007</v>
      </c>
      <c r="J782" s="84">
        <f t="shared" si="153"/>
        <v>106625.8007218647</v>
      </c>
      <c r="K782" s="84">
        <v>66925.719680000009</v>
      </c>
      <c r="L782" s="84">
        <f t="shared" si="154"/>
        <v>79641.606419200005</v>
      </c>
      <c r="M782" s="84">
        <v>14.633599999999999</v>
      </c>
      <c r="N782" s="84">
        <f t="shared" si="155"/>
        <v>17.413983999999999</v>
      </c>
      <c r="O782" s="84">
        <v>10.88</v>
      </c>
      <c r="P782" s="84">
        <f t="shared" si="156"/>
        <v>12.9472</v>
      </c>
      <c r="Q782" s="84"/>
      <c r="R782" s="84">
        <f t="shared" si="120"/>
        <v>0</v>
      </c>
      <c r="S782" s="86">
        <v>87500</v>
      </c>
      <c r="T782" s="87">
        <f t="shared" si="157"/>
        <v>104125</v>
      </c>
      <c r="U782" s="87">
        <v>87500</v>
      </c>
      <c r="V782" s="87">
        <f t="shared" si="158"/>
        <v>104125</v>
      </c>
      <c r="W782" s="87">
        <v>87500</v>
      </c>
      <c r="X782" s="87">
        <f t="shared" si="159"/>
        <v>104125</v>
      </c>
      <c r="Y782" s="88">
        <v>87500</v>
      </c>
      <c r="Z782" s="87">
        <f t="shared" si="168"/>
        <v>104125</v>
      </c>
      <c r="AA782" s="87">
        <v>87500</v>
      </c>
      <c r="AB782" s="87">
        <f t="shared" si="160"/>
        <v>104125</v>
      </c>
      <c r="AC782" s="87">
        <v>87500</v>
      </c>
      <c r="AD782" s="87">
        <f t="shared" si="161"/>
        <v>104125</v>
      </c>
      <c r="AE782" s="89">
        <v>96300</v>
      </c>
      <c r="AF782" s="90">
        <f t="shared" si="162"/>
        <v>114597</v>
      </c>
      <c r="AG782" s="90">
        <v>96300</v>
      </c>
      <c r="AH782" s="90">
        <f t="shared" si="163"/>
        <v>114597</v>
      </c>
      <c r="AI782" s="90">
        <v>96300</v>
      </c>
      <c r="AJ782" s="90">
        <f t="shared" si="164"/>
        <v>114597</v>
      </c>
      <c r="AK782" s="90">
        <v>96300</v>
      </c>
      <c r="AL782" s="90">
        <f t="shared" si="165"/>
        <v>114597</v>
      </c>
      <c r="AM782" s="90">
        <v>96300</v>
      </c>
      <c r="AN782" s="90">
        <f t="shared" si="166"/>
        <v>114597</v>
      </c>
      <c r="AO782" s="90">
        <v>96300</v>
      </c>
      <c r="AP782" s="91">
        <f t="shared" si="167"/>
        <v>114597</v>
      </c>
      <c r="AQ782" s="92">
        <f t="shared" si="121"/>
        <v>91133.837737217007</v>
      </c>
      <c r="AR782" s="93">
        <f t="shared" si="122"/>
        <v>108449.26690728823</v>
      </c>
      <c r="AS782" s="94">
        <f t="shared" si="123"/>
        <v>91133.837737217007</v>
      </c>
      <c r="AT782" s="94">
        <f t="shared" si="124"/>
        <v>108449.26690728823</v>
      </c>
      <c r="AU782" s="94">
        <f t="shared" si="125"/>
        <v>83575.239893333332</v>
      </c>
      <c r="AV782" s="94">
        <f t="shared" si="126"/>
        <v>99454.535473066659</v>
      </c>
      <c r="AW782" s="94">
        <f t="shared" si="127"/>
        <v>61271.544533333334</v>
      </c>
      <c r="AX782" s="94">
        <f t="shared" si="128"/>
        <v>72913.137994666657</v>
      </c>
      <c r="AY782" s="94">
        <f t="shared" si="129"/>
        <v>61270.293333333335</v>
      </c>
      <c r="AZ782" s="94">
        <f t="shared" si="130"/>
        <v>72911.649066666665</v>
      </c>
      <c r="BA782" s="94">
        <f t="shared" si="131"/>
        <v>91900</v>
      </c>
      <c r="BB782" s="95">
        <f t="shared" si="132"/>
        <v>109361</v>
      </c>
      <c r="BC782" s="23"/>
      <c r="BD782" s="96">
        <f t="shared" si="133"/>
        <v>90983</v>
      </c>
      <c r="BE782" s="96">
        <f t="shared" si="134"/>
        <v>90983</v>
      </c>
      <c r="BF782" s="96">
        <f t="shared" si="135"/>
        <v>81622</v>
      </c>
      <c r="BG782" s="96">
        <f t="shared" si="136"/>
        <v>44</v>
      </c>
      <c r="BH782" s="96">
        <f t="shared" si="137"/>
        <v>33</v>
      </c>
      <c r="BI782" s="96">
        <f t="shared" si="138"/>
        <v>91689</v>
      </c>
      <c r="BJ782" s="97">
        <f t="shared" si="139"/>
        <v>91134</v>
      </c>
      <c r="BK782" s="96">
        <f t="shared" si="140"/>
        <v>91134</v>
      </c>
      <c r="BL782" s="96">
        <f t="shared" si="141"/>
        <v>83575</v>
      </c>
      <c r="BM782" s="96">
        <f t="shared" si="142"/>
        <v>61272</v>
      </c>
      <c r="BN782" s="96">
        <f t="shared" si="143"/>
        <v>61270</v>
      </c>
      <c r="BO782" s="96">
        <f t="shared" si="144"/>
        <v>91900</v>
      </c>
      <c r="BP782" s="97">
        <f t="shared" si="145"/>
        <v>91134</v>
      </c>
      <c r="BQ782" s="96">
        <f t="shared" si="146"/>
        <v>91134</v>
      </c>
      <c r="BR782" s="96">
        <f t="shared" si="147"/>
        <v>83575</v>
      </c>
      <c r="BS782" s="96">
        <f t="shared" si="148"/>
        <v>91900</v>
      </c>
      <c r="BT782" s="96">
        <f t="shared" si="149"/>
        <v>91900</v>
      </c>
      <c r="BU782" s="98">
        <f t="shared" si="150"/>
        <v>91900</v>
      </c>
      <c r="BV782" s="77">
        <f t="shared" si="151"/>
        <v>541543</v>
      </c>
      <c r="BW782" s="9"/>
      <c r="BX782" s="9"/>
      <c r="BY782" s="9"/>
      <c r="BZ782" s="9"/>
      <c r="CA782" s="9"/>
      <c r="CB782" s="9"/>
      <c r="CC782" s="9"/>
      <c r="CD782" s="9"/>
      <c r="CE782" s="9"/>
      <c r="CF782" s="9"/>
      <c r="CG782" s="9"/>
      <c r="CH782" s="9"/>
      <c r="CI782" s="9"/>
      <c r="CJ782" s="9"/>
      <c r="CK782" s="9"/>
      <c r="CL782" s="9"/>
      <c r="CM782" s="9"/>
      <c r="CN782" s="9"/>
      <c r="CO782" s="9"/>
      <c r="CP782" s="9"/>
    </row>
    <row r="783" spans="1:94" ht="20.25" hidden="1" customHeight="1" x14ac:dyDescent="0.35">
      <c r="A783" s="99">
        <v>761</v>
      </c>
      <c r="B783" s="99" t="s">
        <v>21</v>
      </c>
      <c r="C783" s="80" t="s">
        <v>499</v>
      </c>
      <c r="D783" s="80" t="str">
        <f t="shared" si="119"/>
        <v>REPUESTOS|MANGUERA FRENO DELANTERO</v>
      </c>
      <c r="E783" s="81" t="s">
        <v>84</v>
      </c>
      <c r="F783" s="82">
        <v>1</v>
      </c>
      <c r="G783" s="83">
        <v>109530.25326933099</v>
      </c>
      <c r="H783" s="84">
        <f t="shared" si="152"/>
        <v>130341.00139050388</v>
      </c>
      <c r="I783" s="84">
        <v>171357.301777224</v>
      </c>
      <c r="J783" s="84">
        <f t="shared" si="153"/>
        <v>203915.18911489655</v>
      </c>
      <c r="K783" s="84">
        <v>196571.42976</v>
      </c>
      <c r="L783" s="84">
        <f t="shared" si="154"/>
        <v>233920.0014144</v>
      </c>
      <c r="M783" s="84">
        <v>82697.139200000005</v>
      </c>
      <c r="N783" s="84">
        <f t="shared" si="155"/>
        <v>98409.595648000002</v>
      </c>
      <c r="O783" s="84">
        <v>42768.192000000003</v>
      </c>
      <c r="P783" s="84">
        <f t="shared" si="156"/>
        <v>50894.148480000003</v>
      </c>
      <c r="Q783" s="84"/>
      <c r="R783" s="84">
        <f t="shared" si="120"/>
        <v>0</v>
      </c>
      <c r="S783" s="86">
        <v>118000</v>
      </c>
      <c r="T783" s="87">
        <f t="shared" si="157"/>
        <v>140420</v>
      </c>
      <c r="U783" s="87">
        <v>118000</v>
      </c>
      <c r="V783" s="87">
        <f t="shared" si="158"/>
        <v>140420</v>
      </c>
      <c r="W783" s="87">
        <v>235000</v>
      </c>
      <c r="X783" s="87">
        <f t="shared" si="159"/>
        <v>279650</v>
      </c>
      <c r="Y783" s="88">
        <v>220000</v>
      </c>
      <c r="Z783" s="87">
        <f t="shared" si="168"/>
        <v>261800</v>
      </c>
      <c r="AA783" s="87">
        <v>250000</v>
      </c>
      <c r="AB783" s="87">
        <f t="shared" si="160"/>
        <v>297500</v>
      </c>
      <c r="AC783" s="87">
        <v>280000</v>
      </c>
      <c r="AD783" s="87">
        <f t="shared" si="161"/>
        <v>333200</v>
      </c>
      <c r="AE783" s="89">
        <v>129800</v>
      </c>
      <c r="AF783" s="90">
        <f t="shared" si="162"/>
        <v>154462</v>
      </c>
      <c r="AG783" s="90">
        <v>129800</v>
      </c>
      <c r="AH783" s="90">
        <f t="shared" si="163"/>
        <v>154462</v>
      </c>
      <c r="AI783" s="90">
        <v>258500</v>
      </c>
      <c r="AJ783" s="90">
        <f t="shared" si="164"/>
        <v>307615</v>
      </c>
      <c r="AK783" s="90">
        <v>242000</v>
      </c>
      <c r="AL783" s="90">
        <f t="shared" si="165"/>
        <v>287980</v>
      </c>
      <c r="AM783" s="90">
        <v>275000</v>
      </c>
      <c r="AN783" s="90">
        <f t="shared" si="166"/>
        <v>327250</v>
      </c>
      <c r="AO783" s="90">
        <v>308000</v>
      </c>
      <c r="AP783" s="91">
        <f t="shared" si="167"/>
        <v>366520</v>
      </c>
      <c r="AQ783" s="92">
        <f t="shared" si="121"/>
        <v>119110.08442311034</v>
      </c>
      <c r="AR783" s="93">
        <f t="shared" si="122"/>
        <v>141741.00046350129</v>
      </c>
      <c r="AS783" s="94">
        <f t="shared" si="123"/>
        <v>139719.10059240801</v>
      </c>
      <c r="AT783" s="94">
        <f t="shared" si="124"/>
        <v>166265.72970496552</v>
      </c>
      <c r="AU783" s="94">
        <f t="shared" si="125"/>
        <v>230023.80992</v>
      </c>
      <c r="AV783" s="94">
        <f t="shared" si="126"/>
        <v>273728.3338048</v>
      </c>
      <c r="AW783" s="94">
        <f t="shared" si="127"/>
        <v>181565.71306666665</v>
      </c>
      <c r="AX783" s="94">
        <f t="shared" si="128"/>
        <v>216063.19854933329</v>
      </c>
      <c r="AY783" s="94">
        <f t="shared" si="129"/>
        <v>189256.06400000001</v>
      </c>
      <c r="AZ783" s="94">
        <f t="shared" si="130"/>
        <v>225214.71616000001</v>
      </c>
      <c r="BA783" s="94">
        <f t="shared" si="131"/>
        <v>294000</v>
      </c>
      <c r="BB783" s="95">
        <f t="shared" si="132"/>
        <v>349860</v>
      </c>
      <c r="BC783" s="23"/>
      <c r="BD783" s="96">
        <f t="shared" si="133"/>
        <v>118537</v>
      </c>
      <c r="BE783" s="96">
        <f t="shared" si="134"/>
        <v>136274</v>
      </c>
      <c r="BF783" s="96">
        <f t="shared" si="135"/>
        <v>227083</v>
      </c>
      <c r="BG783" s="96">
        <f t="shared" si="136"/>
        <v>144439</v>
      </c>
      <c r="BH783" s="96">
        <f t="shared" si="137"/>
        <v>96717</v>
      </c>
      <c r="BI783" s="96">
        <f t="shared" si="138"/>
        <v>293333</v>
      </c>
      <c r="BJ783" s="97">
        <f t="shared" si="139"/>
        <v>119110</v>
      </c>
      <c r="BK783" s="96">
        <f t="shared" si="140"/>
        <v>139719</v>
      </c>
      <c r="BL783" s="96">
        <f t="shared" si="141"/>
        <v>230024</v>
      </c>
      <c r="BM783" s="96">
        <f t="shared" si="142"/>
        <v>181566</v>
      </c>
      <c r="BN783" s="96">
        <f t="shared" si="143"/>
        <v>189256</v>
      </c>
      <c r="BO783" s="96">
        <f t="shared" si="144"/>
        <v>294000</v>
      </c>
      <c r="BP783" s="97">
        <f t="shared" si="145"/>
        <v>119110</v>
      </c>
      <c r="BQ783" s="96">
        <f t="shared" si="146"/>
        <v>139719</v>
      </c>
      <c r="BR783" s="96">
        <f t="shared" si="147"/>
        <v>230024</v>
      </c>
      <c r="BS783" s="96">
        <f t="shared" si="148"/>
        <v>231000</v>
      </c>
      <c r="BT783" s="96">
        <f t="shared" si="149"/>
        <v>262500</v>
      </c>
      <c r="BU783" s="98">
        <f t="shared" si="150"/>
        <v>294000</v>
      </c>
      <c r="BV783" s="77">
        <f t="shared" si="151"/>
        <v>1276353</v>
      </c>
      <c r="BW783" s="9"/>
      <c r="BX783" s="9"/>
      <c r="BY783" s="9"/>
      <c r="BZ783" s="9"/>
      <c r="CA783" s="9"/>
      <c r="CB783" s="9"/>
      <c r="CC783" s="9"/>
      <c r="CD783" s="9"/>
      <c r="CE783" s="9"/>
      <c r="CF783" s="9"/>
      <c r="CG783" s="9"/>
      <c r="CH783" s="9"/>
      <c r="CI783" s="9"/>
      <c r="CJ783" s="9"/>
      <c r="CK783" s="9"/>
      <c r="CL783" s="9"/>
      <c r="CM783" s="9"/>
      <c r="CN783" s="9"/>
      <c r="CO783" s="9"/>
      <c r="CP783" s="9"/>
    </row>
    <row r="784" spans="1:94" ht="20.25" hidden="1" customHeight="1" x14ac:dyDescent="0.35">
      <c r="A784" s="79">
        <v>762</v>
      </c>
      <c r="B784" s="79" t="s">
        <v>35</v>
      </c>
      <c r="C784" s="80" t="s">
        <v>487</v>
      </c>
      <c r="D784" s="80" t="str">
        <f t="shared" si="119"/>
        <v>MANO DE OBRA|MANGUERA FRENO TRASERO</v>
      </c>
      <c r="E784" s="81" t="s">
        <v>10</v>
      </c>
      <c r="F784" s="82">
        <v>1</v>
      </c>
      <c r="G784" s="83">
        <v>89601.513211651007</v>
      </c>
      <c r="H784" s="84">
        <f t="shared" si="152"/>
        <v>106625.8007218647</v>
      </c>
      <c r="I784" s="84">
        <v>89601.513211651007</v>
      </c>
      <c r="J784" s="84">
        <f t="shared" si="153"/>
        <v>106625.8007218647</v>
      </c>
      <c r="K784" s="84">
        <v>66925.719680000009</v>
      </c>
      <c r="L784" s="84">
        <f t="shared" si="154"/>
        <v>79641.606419200005</v>
      </c>
      <c r="M784" s="84">
        <v>14.633599999999999</v>
      </c>
      <c r="N784" s="84">
        <f t="shared" si="155"/>
        <v>17.413983999999999</v>
      </c>
      <c r="O784" s="84">
        <v>10.88</v>
      </c>
      <c r="P784" s="84">
        <f t="shared" si="156"/>
        <v>12.9472</v>
      </c>
      <c r="Q784" s="84"/>
      <c r="R784" s="84">
        <f t="shared" si="120"/>
        <v>0</v>
      </c>
      <c r="S784" s="86">
        <v>87500</v>
      </c>
      <c r="T784" s="87">
        <f t="shared" si="157"/>
        <v>104125</v>
      </c>
      <c r="U784" s="87">
        <v>87500</v>
      </c>
      <c r="V784" s="87">
        <f t="shared" si="158"/>
        <v>104125</v>
      </c>
      <c r="W784" s="87">
        <v>87500</v>
      </c>
      <c r="X784" s="87">
        <f t="shared" si="159"/>
        <v>104125</v>
      </c>
      <c r="Y784" s="88">
        <v>87500</v>
      </c>
      <c r="Z784" s="87">
        <f t="shared" si="168"/>
        <v>104125</v>
      </c>
      <c r="AA784" s="87">
        <v>87500</v>
      </c>
      <c r="AB784" s="87">
        <f t="shared" si="160"/>
        <v>104125</v>
      </c>
      <c r="AC784" s="87">
        <v>87500</v>
      </c>
      <c r="AD784" s="87">
        <f t="shared" si="161"/>
        <v>104125</v>
      </c>
      <c r="AE784" s="89">
        <v>96300</v>
      </c>
      <c r="AF784" s="90">
        <f t="shared" si="162"/>
        <v>114597</v>
      </c>
      <c r="AG784" s="90">
        <v>96300</v>
      </c>
      <c r="AH784" s="90">
        <f t="shared" si="163"/>
        <v>114597</v>
      </c>
      <c r="AI784" s="90">
        <v>96300</v>
      </c>
      <c r="AJ784" s="90">
        <f t="shared" si="164"/>
        <v>114597</v>
      </c>
      <c r="AK784" s="90">
        <v>96300</v>
      </c>
      <c r="AL784" s="90">
        <f t="shared" si="165"/>
        <v>114597</v>
      </c>
      <c r="AM784" s="90">
        <v>96300</v>
      </c>
      <c r="AN784" s="90">
        <f t="shared" si="166"/>
        <v>114597</v>
      </c>
      <c r="AO784" s="90">
        <v>96300</v>
      </c>
      <c r="AP784" s="91">
        <f t="shared" si="167"/>
        <v>114597</v>
      </c>
      <c r="AQ784" s="92">
        <f t="shared" si="121"/>
        <v>91133.837737217007</v>
      </c>
      <c r="AR784" s="93">
        <f t="shared" si="122"/>
        <v>108449.26690728823</v>
      </c>
      <c r="AS784" s="94">
        <f t="shared" si="123"/>
        <v>91133.837737217007</v>
      </c>
      <c r="AT784" s="94">
        <f t="shared" si="124"/>
        <v>108449.26690728823</v>
      </c>
      <c r="AU784" s="94">
        <f t="shared" si="125"/>
        <v>83575.239893333332</v>
      </c>
      <c r="AV784" s="94">
        <f t="shared" si="126"/>
        <v>99454.535473066659</v>
      </c>
      <c r="AW784" s="94">
        <f t="shared" si="127"/>
        <v>61271.544533333334</v>
      </c>
      <c r="AX784" s="94">
        <f t="shared" si="128"/>
        <v>72913.137994666657</v>
      </c>
      <c r="AY784" s="94">
        <f t="shared" si="129"/>
        <v>61270.293333333335</v>
      </c>
      <c r="AZ784" s="94">
        <f t="shared" si="130"/>
        <v>72911.649066666665</v>
      </c>
      <c r="BA784" s="94">
        <f t="shared" si="131"/>
        <v>91900</v>
      </c>
      <c r="BB784" s="95">
        <f t="shared" si="132"/>
        <v>109361</v>
      </c>
      <c r="BC784" s="23"/>
      <c r="BD784" s="96">
        <f t="shared" si="133"/>
        <v>90983</v>
      </c>
      <c r="BE784" s="96">
        <f t="shared" si="134"/>
        <v>90983</v>
      </c>
      <c r="BF784" s="96">
        <f t="shared" si="135"/>
        <v>81622</v>
      </c>
      <c r="BG784" s="96">
        <f t="shared" si="136"/>
        <v>44</v>
      </c>
      <c r="BH784" s="96">
        <f t="shared" si="137"/>
        <v>33</v>
      </c>
      <c r="BI784" s="96">
        <f t="shared" si="138"/>
        <v>91689</v>
      </c>
      <c r="BJ784" s="97">
        <f t="shared" si="139"/>
        <v>91134</v>
      </c>
      <c r="BK784" s="96">
        <f t="shared" si="140"/>
        <v>91134</v>
      </c>
      <c r="BL784" s="96">
        <f t="shared" si="141"/>
        <v>83575</v>
      </c>
      <c r="BM784" s="96">
        <f t="shared" si="142"/>
        <v>61272</v>
      </c>
      <c r="BN784" s="96">
        <f t="shared" si="143"/>
        <v>61270</v>
      </c>
      <c r="BO784" s="96">
        <f t="shared" si="144"/>
        <v>91900</v>
      </c>
      <c r="BP784" s="97">
        <f t="shared" si="145"/>
        <v>91134</v>
      </c>
      <c r="BQ784" s="96">
        <f t="shared" si="146"/>
        <v>91134</v>
      </c>
      <c r="BR784" s="96">
        <f t="shared" si="147"/>
        <v>83575</v>
      </c>
      <c r="BS784" s="96">
        <f t="shared" si="148"/>
        <v>91900</v>
      </c>
      <c r="BT784" s="96">
        <f t="shared" si="149"/>
        <v>91900</v>
      </c>
      <c r="BU784" s="98">
        <f t="shared" si="150"/>
        <v>91900</v>
      </c>
      <c r="BV784" s="77">
        <f t="shared" si="151"/>
        <v>541543</v>
      </c>
      <c r="BW784" s="9"/>
      <c r="BX784" s="9"/>
      <c r="BY784" s="9"/>
      <c r="BZ784" s="9"/>
      <c r="CA784" s="9"/>
      <c r="CB784" s="9"/>
      <c r="CC784" s="9"/>
      <c r="CD784" s="9"/>
      <c r="CE784" s="9"/>
      <c r="CF784" s="9"/>
      <c r="CG784" s="9"/>
      <c r="CH784" s="9"/>
      <c r="CI784" s="9"/>
      <c r="CJ784" s="9"/>
      <c r="CK784" s="9"/>
      <c r="CL784" s="9"/>
      <c r="CM784" s="9"/>
      <c r="CN784" s="9"/>
      <c r="CO784" s="9"/>
      <c r="CP784" s="9"/>
    </row>
    <row r="785" spans="1:94" ht="20.25" hidden="1" customHeight="1" x14ac:dyDescent="0.35">
      <c r="A785" s="99">
        <v>763</v>
      </c>
      <c r="B785" s="99" t="s">
        <v>21</v>
      </c>
      <c r="C785" s="80" t="s">
        <v>487</v>
      </c>
      <c r="D785" s="80" t="str">
        <f t="shared" si="119"/>
        <v>REPUESTOS|MANGUERA FRENO TRASERO</v>
      </c>
      <c r="E785" s="81" t="s">
        <v>84</v>
      </c>
      <c r="F785" s="82">
        <v>1</v>
      </c>
      <c r="G785" s="83">
        <v>109530.25326933099</v>
      </c>
      <c r="H785" s="84">
        <f t="shared" si="152"/>
        <v>130341.00139050388</v>
      </c>
      <c r="I785" s="84">
        <v>171357.301777224</v>
      </c>
      <c r="J785" s="84">
        <f t="shared" si="153"/>
        <v>203915.18911489655</v>
      </c>
      <c r="K785" s="84">
        <v>196571.42976</v>
      </c>
      <c r="L785" s="84">
        <f t="shared" si="154"/>
        <v>233920.0014144</v>
      </c>
      <c r="M785" s="84">
        <v>81113.598720000009</v>
      </c>
      <c r="N785" s="84">
        <f t="shared" si="155"/>
        <v>96525.182476800008</v>
      </c>
      <c r="O785" s="84">
        <v>41944.576000000001</v>
      </c>
      <c r="P785" s="84">
        <f t="shared" si="156"/>
        <v>49914.045440000002</v>
      </c>
      <c r="Q785" s="84"/>
      <c r="R785" s="84">
        <f t="shared" si="120"/>
        <v>0</v>
      </c>
      <c r="S785" s="86">
        <v>98000</v>
      </c>
      <c r="T785" s="87">
        <f t="shared" si="157"/>
        <v>116620</v>
      </c>
      <c r="U785" s="87">
        <v>98000</v>
      </c>
      <c r="V785" s="87">
        <f t="shared" si="158"/>
        <v>116620</v>
      </c>
      <c r="W785" s="87">
        <v>235000</v>
      </c>
      <c r="X785" s="87">
        <f t="shared" si="159"/>
        <v>279650</v>
      </c>
      <c r="Y785" s="88">
        <v>220000</v>
      </c>
      <c r="Z785" s="87">
        <f t="shared" si="168"/>
        <v>261800</v>
      </c>
      <c r="AA785" s="87">
        <v>250000</v>
      </c>
      <c r="AB785" s="87">
        <f t="shared" si="160"/>
        <v>297500</v>
      </c>
      <c r="AC785" s="87">
        <v>280000</v>
      </c>
      <c r="AD785" s="87">
        <f t="shared" si="161"/>
        <v>333200</v>
      </c>
      <c r="AE785" s="89">
        <v>107800</v>
      </c>
      <c r="AF785" s="90">
        <f t="shared" si="162"/>
        <v>128282</v>
      </c>
      <c r="AG785" s="90">
        <v>107800</v>
      </c>
      <c r="AH785" s="90">
        <f t="shared" si="163"/>
        <v>128282</v>
      </c>
      <c r="AI785" s="90">
        <v>258500</v>
      </c>
      <c r="AJ785" s="90">
        <f t="shared" si="164"/>
        <v>307615</v>
      </c>
      <c r="AK785" s="90">
        <v>242000</v>
      </c>
      <c r="AL785" s="90">
        <f t="shared" si="165"/>
        <v>287980</v>
      </c>
      <c r="AM785" s="90">
        <v>275000</v>
      </c>
      <c r="AN785" s="90">
        <f t="shared" si="166"/>
        <v>327250</v>
      </c>
      <c r="AO785" s="90">
        <v>308000</v>
      </c>
      <c r="AP785" s="91">
        <f t="shared" si="167"/>
        <v>366520</v>
      </c>
      <c r="AQ785" s="92">
        <f t="shared" si="121"/>
        <v>105110.08442311034</v>
      </c>
      <c r="AR785" s="93">
        <f t="shared" si="122"/>
        <v>125081.0004635013</v>
      </c>
      <c r="AS785" s="94">
        <f t="shared" si="123"/>
        <v>125719.10059240799</v>
      </c>
      <c r="AT785" s="94">
        <f t="shared" si="124"/>
        <v>149605.72970496552</v>
      </c>
      <c r="AU785" s="94">
        <f t="shared" si="125"/>
        <v>230023.80992</v>
      </c>
      <c r="AV785" s="94">
        <f t="shared" si="126"/>
        <v>273728.3338048</v>
      </c>
      <c r="AW785" s="94">
        <f t="shared" si="127"/>
        <v>181037.86624</v>
      </c>
      <c r="AX785" s="94">
        <f t="shared" si="128"/>
        <v>215435.0608256</v>
      </c>
      <c r="AY785" s="94">
        <f t="shared" si="129"/>
        <v>188981.52533333332</v>
      </c>
      <c r="AZ785" s="94">
        <f t="shared" si="130"/>
        <v>224888.01514666664</v>
      </c>
      <c r="BA785" s="94">
        <f t="shared" si="131"/>
        <v>294000</v>
      </c>
      <c r="BB785" s="95">
        <f t="shared" si="132"/>
        <v>349860</v>
      </c>
      <c r="BC785" s="23"/>
      <c r="BD785" s="96">
        <f t="shared" si="133"/>
        <v>104857</v>
      </c>
      <c r="BE785" s="96">
        <f t="shared" si="134"/>
        <v>118501</v>
      </c>
      <c r="BF785" s="96">
        <f t="shared" si="135"/>
        <v>227083</v>
      </c>
      <c r="BG785" s="96">
        <f t="shared" si="136"/>
        <v>142816</v>
      </c>
      <c r="BH785" s="96">
        <f t="shared" si="137"/>
        <v>95307</v>
      </c>
      <c r="BI785" s="96">
        <f t="shared" si="138"/>
        <v>293333</v>
      </c>
      <c r="BJ785" s="97">
        <f t="shared" si="139"/>
        <v>105110</v>
      </c>
      <c r="BK785" s="96">
        <f t="shared" si="140"/>
        <v>125719</v>
      </c>
      <c r="BL785" s="96">
        <f t="shared" si="141"/>
        <v>230024</v>
      </c>
      <c r="BM785" s="96">
        <f t="shared" si="142"/>
        <v>181038</v>
      </c>
      <c r="BN785" s="96">
        <f t="shared" si="143"/>
        <v>188982</v>
      </c>
      <c r="BO785" s="96">
        <f t="shared" si="144"/>
        <v>294000</v>
      </c>
      <c r="BP785" s="97">
        <f t="shared" si="145"/>
        <v>105110</v>
      </c>
      <c r="BQ785" s="96">
        <f t="shared" si="146"/>
        <v>102900</v>
      </c>
      <c r="BR785" s="96">
        <f t="shared" si="147"/>
        <v>230024</v>
      </c>
      <c r="BS785" s="96">
        <f t="shared" si="148"/>
        <v>231000</v>
      </c>
      <c r="BT785" s="96">
        <f t="shared" si="149"/>
        <v>262500</v>
      </c>
      <c r="BU785" s="98">
        <f t="shared" si="150"/>
        <v>294000</v>
      </c>
      <c r="BV785" s="77">
        <f t="shared" si="151"/>
        <v>1225534</v>
      </c>
      <c r="BW785" s="9"/>
      <c r="BX785" s="9"/>
      <c r="BY785" s="9"/>
      <c r="BZ785" s="9"/>
      <c r="CA785" s="9"/>
      <c r="CB785" s="9"/>
      <c r="CC785" s="9"/>
      <c r="CD785" s="9"/>
      <c r="CE785" s="9"/>
      <c r="CF785" s="9"/>
      <c r="CG785" s="9"/>
      <c r="CH785" s="9"/>
      <c r="CI785" s="9"/>
      <c r="CJ785" s="9"/>
      <c r="CK785" s="9"/>
      <c r="CL785" s="9"/>
      <c r="CM785" s="9"/>
      <c r="CN785" s="9"/>
      <c r="CO785" s="9"/>
      <c r="CP785" s="9"/>
    </row>
    <row r="786" spans="1:94" ht="20.25" hidden="1" customHeight="1" x14ac:dyDescent="0.35">
      <c r="A786" s="79">
        <v>764</v>
      </c>
      <c r="B786" s="79" t="s">
        <v>35</v>
      </c>
      <c r="C786" s="80" t="s">
        <v>500</v>
      </c>
      <c r="D786" s="80" t="str">
        <f t="shared" si="119"/>
        <v>MANO DE OBRA|MANGUERA INFERIOR RADIADOR</v>
      </c>
      <c r="E786" s="81" t="s">
        <v>10</v>
      </c>
      <c r="F786" s="82">
        <v>1</v>
      </c>
      <c r="G786" s="83">
        <v>89601.513211651007</v>
      </c>
      <c r="H786" s="84">
        <f t="shared" si="152"/>
        <v>106625.8007218647</v>
      </c>
      <c r="I786" s="84">
        <v>89601.513211651007</v>
      </c>
      <c r="J786" s="84">
        <f t="shared" si="153"/>
        <v>106625.8007218647</v>
      </c>
      <c r="K786" s="84">
        <v>100388.57408000001</v>
      </c>
      <c r="L786" s="84">
        <f t="shared" si="154"/>
        <v>119462.40315520001</v>
      </c>
      <c r="M786" s="84">
        <v>14.633599999999999</v>
      </c>
      <c r="N786" s="84">
        <f t="shared" si="155"/>
        <v>17.413983999999999</v>
      </c>
      <c r="O786" s="84">
        <v>10.88</v>
      </c>
      <c r="P786" s="84">
        <f t="shared" si="156"/>
        <v>12.9472</v>
      </c>
      <c r="Q786" s="84"/>
      <c r="R786" s="84">
        <f t="shared" si="120"/>
        <v>0</v>
      </c>
      <c r="S786" s="86">
        <v>87500</v>
      </c>
      <c r="T786" s="87">
        <f t="shared" si="157"/>
        <v>104125</v>
      </c>
      <c r="U786" s="87">
        <v>87500</v>
      </c>
      <c r="V786" s="87">
        <f t="shared" si="158"/>
        <v>104125</v>
      </c>
      <c r="W786" s="87">
        <v>87500</v>
      </c>
      <c r="X786" s="87">
        <f t="shared" si="159"/>
        <v>104125</v>
      </c>
      <c r="Y786" s="88">
        <v>87500</v>
      </c>
      <c r="Z786" s="87">
        <f t="shared" si="168"/>
        <v>104125</v>
      </c>
      <c r="AA786" s="87">
        <v>87500</v>
      </c>
      <c r="AB786" s="87">
        <f t="shared" si="160"/>
        <v>104125</v>
      </c>
      <c r="AC786" s="87">
        <v>87500</v>
      </c>
      <c r="AD786" s="87">
        <f t="shared" si="161"/>
        <v>104125</v>
      </c>
      <c r="AE786" s="89">
        <v>96300</v>
      </c>
      <c r="AF786" s="90">
        <f t="shared" si="162"/>
        <v>114597</v>
      </c>
      <c r="AG786" s="90">
        <v>96300</v>
      </c>
      <c r="AH786" s="90">
        <f t="shared" si="163"/>
        <v>114597</v>
      </c>
      <c r="AI786" s="90">
        <v>96300</v>
      </c>
      <c r="AJ786" s="90">
        <f t="shared" si="164"/>
        <v>114597</v>
      </c>
      <c r="AK786" s="90">
        <v>96300</v>
      </c>
      <c r="AL786" s="90">
        <f t="shared" si="165"/>
        <v>114597</v>
      </c>
      <c r="AM786" s="90">
        <v>96300</v>
      </c>
      <c r="AN786" s="90">
        <f t="shared" si="166"/>
        <v>114597</v>
      </c>
      <c r="AO786" s="90">
        <v>96300</v>
      </c>
      <c r="AP786" s="91">
        <f t="shared" si="167"/>
        <v>114597</v>
      </c>
      <c r="AQ786" s="92">
        <f t="shared" si="121"/>
        <v>91133.837737217007</v>
      </c>
      <c r="AR786" s="93">
        <f t="shared" si="122"/>
        <v>108449.26690728823</v>
      </c>
      <c r="AS786" s="94">
        <f t="shared" si="123"/>
        <v>91133.837737217007</v>
      </c>
      <c r="AT786" s="94">
        <f t="shared" si="124"/>
        <v>108449.26690728823</v>
      </c>
      <c r="AU786" s="94">
        <f t="shared" si="125"/>
        <v>94729.524693333326</v>
      </c>
      <c r="AV786" s="94">
        <f t="shared" si="126"/>
        <v>112728.13438506665</v>
      </c>
      <c r="AW786" s="94">
        <f t="shared" si="127"/>
        <v>61271.544533333334</v>
      </c>
      <c r="AX786" s="94">
        <f t="shared" si="128"/>
        <v>72913.137994666657</v>
      </c>
      <c r="AY786" s="94">
        <f t="shared" si="129"/>
        <v>61270.293333333335</v>
      </c>
      <c r="AZ786" s="94">
        <f t="shared" si="130"/>
        <v>72911.649066666665</v>
      </c>
      <c r="BA786" s="94">
        <f t="shared" si="131"/>
        <v>91900</v>
      </c>
      <c r="BB786" s="95">
        <f t="shared" si="132"/>
        <v>109361</v>
      </c>
      <c r="BC786" s="23"/>
      <c r="BD786" s="96">
        <f t="shared" si="133"/>
        <v>90983</v>
      </c>
      <c r="BE786" s="96">
        <f t="shared" si="134"/>
        <v>90983</v>
      </c>
      <c r="BF786" s="96">
        <f t="shared" si="135"/>
        <v>94417</v>
      </c>
      <c r="BG786" s="96">
        <f t="shared" si="136"/>
        <v>44</v>
      </c>
      <c r="BH786" s="96">
        <f t="shared" si="137"/>
        <v>33</v>
      </c>
      <c r="BI786" s="96">
        <f t="shared" si="138"/>
        <v>91689</v>
      </c>
      <c r="BJ786" s="97">
        <f t="shared" si="139"/>
        <v>91134</v>
      </c>
      <c r="BK786" s="96">
        <f t="shared" si="140"/>
        <v>91134</v>
      </c>
      <c r="BL786" s="96">
        <f t="shared" si="141"/>
        <v>94730</v>
      </c>
      <c r="BM786" s="96">
        <f t="shared" si="142"/>
        <v>61272</v>
      </c>
      <c r="BN786" s="96">
        <f t="shared" si="143"/>
        <v>61270</v>
      </c>
      <c r="BO786" s="96">
        <f t="shared" si="144"/>
        <v>91900</v>
      </c>
      <c r="BP786" s="97">
        <f t="shared" si="145"/>
        <v>91134</v>
      </c>
      <c r="BQ786" s="96">
        <f t="shared" si="146"/>
        <v>91134</v>
      </c>
      <c r="BR786" s="96">
        <f t="shared" si="147"/>
        <v>94730</v>
      </c>
      <c r="BS786" s="96">
        <f t="shared" si="148"/>
        <v>91900</v>
      </c>
      <c r="BT786" s="96">
        <f t="shared" si="149"/>
        <v>91900</v>
      </c>
      <c r="BU786" s="98">
        <f t="shared" si="150"/>
        <v>91900</v>
      </c>
      <c r="BV786" s="77">
        <f t="shared" si="151"/>
        <v>552698</v>
      </c>
      <c r="BW786" s="9"/>
      <c r="BX786" s="9"/>
      <c r="BY786" s="9"/>
      <c r="BZ786" s="9"/>
      <c r="CA786" s="9"/>
      <c r="CB786" s="9"/>
      <c r="CC786" s="9"/>
      <c r="CD786" s="9"/>
      <c r="CE786" s="9"/>
      <c r="CF786" s="9"/>
      <c r="CG786" s="9"/>
      <c r="CH786" s="9"/>
      <c r="CI786" s="9"/>
      <c r="CJ786" s="9"/>
      <c r="CK786" s="9"/>
      <c r="CL786" s="9"/>
      <c r="CM786" s="9"/>
      <c r="CN786" s="9"/>
      <c r="CO786" s="9"/>
      <c r="CP786" s="9"/>
    </row>
    <row r="787" spans="1:94" ht="20.25" hidden="1" customHeight="1" x14ac:dyDescent="0.35">
      <c r="A787" s="99">
        <v>765</v>
      </c>
      <c r="B787" s="99" t="s">
        <v>21</v>
      </c>
      <c r="C787" s="80" t="s">
        <v>500</v>
      </c>
      <c r="D787" s="80" t="str">
        <f t="shared" si="119"/>
        <v>REPUESTOS|MANGUERA INFERIOR RADIADOR</v>
      </c>
      <c r="E787" s="81" t="s">
        <v>84</v>
      </c>
      <c r="F787" s="82">
        <v>1</v>
      </c>
      <c r="G787" s="83">
        <v>79264.927296229987</v>
      </c>
      <c r="H787" s="84">
        <f t="shared" si="152"/>
        <v>94325.263482513677</v>
      </c>
      <c r="I787" s="84">
        <v>108088.529213894</v>
      </c>
      <c r="J787" s="84">
        <f t="shared" si="153"/>
        <v>128625.34976453385</v>
      </c>
      <c r="K787" s="84">
        <v>109851.43232000001</v>
      </c>
      <c r="L787" s="84">
        <f t="shared" si="154"/>
        <v>130723.2044608</v>
      </c>
      <c r="M787" s="84">
        <v>53556.114560000009</v>
      </c>
      <c r="N787" s="84">
        <f t="shared" si="155"/>
        <v>63731.77632640001</v>
      </c>
      <c r="O787" s="84">
        <v>28494.720000000001</v>
      </c>
      <c r="P787" s="84">
        <f t="shared" si="156"/>
        <v>33908.716800000002</v>
      </c>
      <c r="Q787" s="84"/>
      <c r="R787" s="84">
        <f t="shared" si="120"/>
        <v>0</v>
      </c>
      <c r="S787" s="86">
        <v>95000</v>
      </c>
      <c r="T787" s="87">
        <f t="shared" si="157"/>
        <v>113050</v>
      </c>
      <c r="U787" s="87">
        <v>95000</v>
      </c>
      <c r="V787" s="87">
        <f t="shared" si="158"/>
        <v>113050</v>
      </c>
      <c r="W787" s="87">
        <v>305000</v>
      </c>
      <c r="X787" s="87">
        <f t="shared" si="159"/>
        <v>362950</v>
      </c>
      <c r="Y787" s="88">
        <v>350000</v>
      </c>
      <c r="Z787" s="87">
        <f t="shared" si="168"/>
        <v>416500</v>
      </c>
      <c r="AA787" s="87">
        <v>350000</v>
      </c>
      <c r="AB787" s="87">
        <f t="shared" si="160"/>
        <v>416500</v>
      </c>
      <c r="AC787" s="87">
        <v>480000</v>
      </c>
      <c r="AD787" s="87">
        <f t="shared" si="161"/>
        <v>571200</v>
      </c>
      <c r="AE787" s="89">
        <v>104500</v>
      </c>
      <c r="AF787" s="90">
        <f t="shared" si="162"/>
        <v>124355</v>
      </c>
      <c r="AG787" s="90">
        <v>104500</v>
      </c>
      <c r="AH787" s="90">
        <f t="shared" si="163"/>
        <v>124355</v>
      </c>
      <c r="AI787" s="90">
        <v>335500</v>
      </c>
      <c r="AJ787" s="90">
        <f t="shared" si="164"/>
        <v>399245</v>
      </c>
      <c r="AK787" s="90">
        <v>385000</v>
      </c>
      <c r="AL787" s="90">
        <f t="shared" si="165"/>
        <v>458150</v>
      </c>
      <c r="AM787" s="90">
        <v>385000</v>
      </c>
      <c r="AN787" s="90">
        <f t="shared" si="166"/>
        <v>458150</v>
      </c>
      <c r="AO787" s="90">
        <v>528000</v>
      </c>
      <c r="AP787" s="91">
        <f t="shared" si="167"/>
        <v>628320</v>
      </c>
      <c r="AQ787" s="92">
        <f t="shared" si="121"/>
        <v>92921.642432076667</v>
      </c>
      <c r="AR787" s="93">
        <f t="shared" si="122"/>
        <v>110576.75449417123</v>
      </c>
      <c r="AS787" s="94">
        <f t="shared" si="123"/>
        <v>102529.50973796466</v>
      </c>
      <c r="AT787" s="94">
        <f t="shared" si="124"/>
        <v>122010.11658817795</v>
      </c>
      <c r="AU787" s="94">
        <f t="shared" si="125"/>
        <v>250117.14410666667</v>
      </c>
      <c r="AV787" s="94">
        <f t="shared" si="126"/>
        <v>297639.40148693335</v>
      </c>
      <c r="AW787" s="94">
        <f t="shared" si="127"/>
        <v>262852.03818666667</v>
      </c>
      <c r="AX787" s="94">
        <f t="shared" si="128"/>
        <v>312793.92544213333</v>
      </c>
      <c r="AY787" s="94">
        <f t="shared" si="129"/>
        <v>254498.24</v>
      </c>
      <c r="AZ787" s="94">
        <f t="shared" si="130"/>
        <v>302852.9056</v>
      </c>
      <c r="BA787" s="94">
        <f t="shared" si="131"/>
        <v>504000</v>
      </c>
      <c r="BB787" s="95">
        <f t="shared" si="132"/>
        <v>599760</v>
      </c>
      <c r="BC787" s="23"/>
      <c r="BD787" s="96">
        <f t="shared" si="133"/>
        <v>91711</v>
      </c>
      <c r="BE787" s="96">
        <f t="shared" si="134"/>
        <v>102224</v>
      </c>
      <c r="BF787" s="96">
        <f t="shared" si="135"/>
        <v>195280</v>
      </c>
      <c r="BG787" s="96">
        <f t="shared" si="136"/>
        <v>124344</v>
      </c>
      <c r="BH787" s="96">
        <f t="shared" si="137"/>
        <v>73985</v>
      </c>
      <c r="BI787" s="96">
        <f t="shared" si="138"/>
        <v>502857</v>
      </c>
      <c r="BJ787" s="97">
        <f t="shared" si="139"/>
        <v>92922</v>
      </c>
      <c r="BK787" s="96">
        <f t="shared" si="140"/>
        <v>102530</v>
      </c>
      <c r="BL787" s="96">
        <f t="shared" si="141"/>
        <v>250117</v>
      </c>
      <c r="BM787" s="96">
        <f t="shared" si="142"/>
        <v>262852</v>
      </c>
      <c r="BN787" s="96">
        <f t="shared" si="143"/>
        <v>254498</v>
      </c>
      <c r="BO787" s="96">
        <f t="shared" si="144"/>
        <v>504000</v>
      </c>
      <c r="BP787" s="97">
        <f t="shared" si="145"/>
        <v>92922</v>
      </c>
      <c r="BQ787" s="96">
        <f t="shared" si="146"/>
        <v>102530</v>
      </c>
      <c r="BR787" s="96">
        <f t="shared" si="147"/>
        <v>320250</v>
      </c>
      <c r="BS787" s="96">
        <f t="shared" si="148"/>
        <v>367500</v>
      </c>
      <c r="BT787" s="96">
        <f t="shared" si="149"/>
        <v>367500</v>
      </c>
      <c r="BU787" s="98">
        <f t="shared" si="150"/>
        <v>504000</v>
      </c>
      <c r="BV787" s="77">
        <f t="shared" si="151"/>
        <v>1754702</v>
      </c>
      <c r="BW787" s="9"/>
      <c r="BX787" s="9"/>
      <c r="BY787" s="9"/>
      <c r="BZ787" s="9"/>
      <c r="CA787" s="9"/>
      <c r="CB787" s="9"/>
      <c r="CC787" s="9"/>
      <c r="CD787" s="9"/>
      <c r="CE787" s="9"/>
      <c r="CF787" s="9"/>
      <c r="CG787" s="9"/>
      <c r="CH787" s="9"/>
      <c r="CI787" s="9"/>
      <c r="CJ787" s="9"/>
      <c r="CK787" s="9"/>
      <c r="CL787" s="9"/>
      <c r="CM787" s="9"/>
      <c r="CN787" s="9"/>
      <c r="CO787" s="9"/>
      <c r="CP787" s="9"/>
    </row>
    <row r="788" spans="1:94" ht="20.25" hidden="1" customHeight="1" x14ac:dyDescent="0.35">
      <c r="A788" s="79">
        <v>766</v>
      </c>
      <c r="B788" s="79" t="s">
        <v>35</v>
      </c>
      <c r="C788" s="80" t="s">
        <v>501</v>
      </c>
      <c r="D788" s="80" t="str">
        <f t="shared" ref="D788:D1042" si="169">B788&amp;"|"&amp;C788</f>
        <v>MANO DE OBRA|MANGUERA MULTIPLE ADMISION</v>
      </c>
      <c r="E788" s="81" t="s">
        <v>10</v>
      </c>
      <c r="F788" s="82">
        <v>1</v>
      </c>
      <c r="G788" s="83">
        <v>89601.513211651007</v>
      </c>
      <c r="H788" s="84">
        <f t="shared" si="152"/>
        <v>106625.8007218647</v>
      </c>
      <c r="I788" s="84">
        <v>89601.513211651007</v>
      </c>
      <c r="J788" s="84">
        <f t="shared" si="153"/>
        <v>106625.8007218647</v>
      </c>
      <c r="K788" s="84">
        <v>0.91392000000000007</v>
      </c>
      <c r="L788" s="84">
        <f t="shared" si="154"/>
        <v>1.0875648</v>
      </c>
      <c r="M788" s="84">
        <v>14.633599999999999</v>
      </c>
      <c r="N788" s="84">
        <f t="shared" si="155"/>
        <v>17.413983999999999</v>
      </c>
      <c r="O788" s="84">
        <v>10.88</v>
      </c>
      <c r="P788" s="84">
        <f t="shared" si="156"/>
        <v>12.9472</v>
      </c>
      <c r="Q788" s="84"/>
      <c r="R788" s="84">
        <f t="shared" ref="R788:R1042" si="170">Q788*1.19</f>
        <v>0</v>
      </c>
      <c r="S788" s="86">
        <v>87500</v>
      </c>
      <c r="T788" s="87">
        <f t="shared" si="157"/>
        <v>104125</v>
      </c>
      <c r="U788" s="87">
        <v>87500</v>
      </c>
      <c r="V788" s="87">
        <f t="shared" si="158"/>
        <v>104125</v>
      </c>
      <c r="W788" s="87">
        <v>87500</v>
      </c>
      <c r="X788" s="87">
        <f t="shared" si="159"/>
        <v>104125</v>
      </c>
      <c r="Y788" s="88">
        <v>87500</v>
      </c>
      <c r="Z788" s="87">
        <f t="shared" si="168"/>
        <v>104125</v>
      </c>
      <c r="AA788" s="87">
        <v>87500</v>
      </c>
      <c r="AB788" s="87">
        <f t="shared" si="160"/>
        <v>104125</v>
      </c>
      <c r="AC788" s="87">
        <v>87500</v>
      </c>
      <c r="AD788" s="87">
        <f t="shared" si="161"/>
        <v>104125</v>
      </c>
      <c r="AE788" s="89">
        <v>96300</v>
      </c>
      <c r="AF788" s="90">
        <f t="shared" si="162"/>
        <v>114597</v>
      </c>
      <c r="AG788" s="90">
        <v>96300</v>
      </c>
      <c r="AH788" s="90">
        <f t="shared" si="163"/>
        <v>114597</v>
      </c>
      <c r="AI788" s="90">
        <v>96300</v>
      </c>
      <c r="AJ788" s="90">
        <f t="shared" si="164"/>
        <v>114597</v>
      </c>
      <c r="AK788" s="90">
        <v>96300</v>
      </c>
      <c r="AL788" s="90">
        <f t="shared" si="165"/>
        <v>114597</v>
      </c>
      <c r="AM788" s="90">
        <v>96300</v>
      </c>
      <c r="AN788" s="90">
        <f t="shared" si="166"/>
        <v>114597</v>
      </c>
      <c r="AO788" s="90">
        <v>96300</v>
      </c>
      <c r="AP788" s="91">
        <f t="shared" si="167"/>
        <v>114597</v>
      </c>
      <c r="AQ788" s="92">
        <f t="shared" ref="AQ788:AQ1042" si="171">AVERAGE(G788,S788,AE788)</f>
        <v>91133.837737217007</v>
      </c>
      <c r="AR788" s="93">
        <f t="shared" ref="AR788:AR1042" si="172">AQ788*1.19</f>
        <v>108449.26690728823</v>
      </c>
      <c r="AS788" s="94">
        <f t="shared" ref="AS788:AS1042" si="173">AVERAGE(I788,U788,AG788)</f>
        <v>91133.837737217007</v>
      </c>
      <c r="AT788" s="94">
        <f t="shared" ref="AT788:AT1042" si="174">AS788*1.19</f>
        <v>108449.26690728823</v>
      </c>
      <c r="AU788" s="94">
        <f t="shared" ref="AU788:AU1042" si="175">AVERAGE(K788,W788,AI788)</f>
        <v>61266.971306666674</v>
      </c>
      <c r="AV788" s="94">
        <f t="shared" ref="AV788:AV1042" si="176">AU788*1.19</f>
        <v>72907.695854933336</v>
      </c>
      <c r="AW788" s="94">
        <f t="shared" ref="AW788:AW1042" si="177">AVERAGE(M788,Y788,AK788)</f>
        <v>61271.544533333334</v>
      </c>
      <c r="AX788" s="94">
        <f t="shared" ref="AX788:AX1042" si="178">AW788*1.19</f>
        <v>72913.137994666657</v>
      </c>
      <c r="AY788" s="94">
        <f t="shared" ref="AY788:AY1042" si="179">AVERAGE(O788,AA788,AM788)</f>
        <v>61270.293333333335</v>
      </c>
      <c r="AZ788" s="94">
        <f t="shared" ref="AZ788:AZ1042" si="180">AY788*1.19</f>
        <v>72911.649066666665</v>
      </c>
      <c r="BA788" s="94">
        <f t="shared" ref="BA788:BA1042" si="181">AVERAGE(AC788,AO788)</f>
        <v>91900</v>
      </c>
      <c r="BB788" s="95">
        <f t="shared" ref="BB788:BB1042" si="182">BA788*1.19</f>
        <v>109361</v>
      </c>
      <c r="BC788" s="23"/>
      <c r="BD788" s="96">
        <f t="shared" ref="BD788:BD1042" si="183">IFERROR(ROUND(HARMEAN(G788,S788,AE788),0),0)</f>
        <v>90983</v>
      </c>
      <c r="BE788" s="96">
        <f t="shared" ref="BE788:BE1042" si="184">IFERROR(ROUND(HARMEAN(I788,U788,AG788),0),0)</f>
        <v>90983</v>
      </c>
      <c r="BF788" s="96">
        <f t="shared" ref="BF788:BF1042" si="185">IFERROR(ROUND(HARMEAN(K788,W788,AI788),0),0)</f>
        <v>3</v>
      </c>
      <c r="BG788" s="96">
        <f t="shared" ref="BG788:BG1042" si="186">IFERROR(ROUND(HARMEAN(M788,Y788,AK788),0),0)</f>
        <v>44</v>
      </c>
      <c r="BH788" s="96">
        <f t="shared" ref="BH788:BH1042" si="187">IFERROR(ROUND(HARMEAN(O788,AA788,AM788),0),0)</f>
        <v>33</v>
      </c>
      <c r="BI788" s="96">
        <f t="shared" ref="BI788:BI1042" si="188">IFERROR(ROUND(HARMEAN(Q788,AC788,AO788),0),0)</f>
        <v>91689</v>
      </c>
      <c r="BJ788" s="97">
        <f t="shared" ref="BJ788:BJ1042" si="189">IFERROR(ROUND(AVERAGE(G788,S788,AE788),0),0)</f>
        <v>91134</v>
      </c>
      <c r="BK788" s="96">
        <f t="shared" ref="BK788:BK1042" si="190">IFERROR(ROUND(AVERAGE(I788,U788,AG788),0),0)</f>
        <v>91134</v>
      </c>
      <c r="BL788" s="96">
        <f t="shared" ref="BL788:BL1042" si="191">IFERROR(ROUND(AVERAGE(K788,W788,AI788),0),0)</f>
        <v>61267</v>
      </c>
      <c r="BM788" s="96">
        <f t="shared" ref="BM788:BM1042" si="192">IFERROR(ROUND(AVERAGE(M788,Y788,AK788),0),0)</f>
        <v>61272</v>
      </c>
      <c r="BN788" s="96">
        <f t="shared" ref="BN788:BN1042" si="193">IFERROR(ROUND(AVERAGE(O788,AA788,AM788),0),0)</f>
        <v>61270</v>
      </c>
      <c r="BO788" s="96">
        <f t="shared" ref="BO788:BO1042" si="194">IFERROR(ROUND(AVERAGE(Q788,AC788,AO788),0),0)</f>
        <v>91900</v>
      </c>
      <c r="BP788" s="97">
        <f t="shared" ref="BP788:BP1042" si="195">IFERROR(ROUND(IF(ABS(G788-AVERAGE(S788,AE788))/AVERAGE(S788,AE788)&gt;50%,AVERAGE(S788,AE788),IF(ABS(S788-AVERAGE(G788,AE788))/AVERAGE(G788,AE788)&gt;50%,AVERAGE(G788,AE788),IF(ABS(AE788-AVERAGE(G788,S788))/AVERAGE(G788,S788)&gt;50%,AVERAGE(G788,S788),AVERAGE(G788,S788,AE788)))),0),0)</f>
        <v>91134</v>
      </c>
      <c r="BQ788" s="96">
        <f t="shared" ref="BQ788:BQ1042" si="196">IFERROR(ROUND(IF(ABS(I788-AVERAGE(U788,AG788))/AVERAGE(U788,AG788)&gt;50%,AVERAGE(U788,AG788),IF(ABS(U788-AVERAGE(I788,AG788))/AVERAGE(I788,AG788)&gt;50%,AVERAGE(I788,AG788),IF(ABS(AG788-AVERAGE(I788,U788))/AVERAGE(I788,U788)&gt;50%,AVERAGE(I788,U788),AVERAGE(I788,U788,AG788)))),0),0)</f>
        <v>91134</v>
      </c>
      <c r="BR788" s="96">
        <f t="shared" ref="BR788:BR1042" si="197">IFERROR(ROUND(IF(ABS(K788-AVERAGE(W788,AI788))/AVERAGE(W788,AI788)&gt;50%,AVERAGE(W788,AI788),IF(ABS(W788-AVERAGE(K788,AI788))/AVERAGE(K788,AI788)&gt;50%,AVERAGE(K788,AI788),IF(ABS(AI788-AVERAGE(K788,W788))/AVERAGE(K788,W788)&gt;50%,AVERAGE(K788,W788),AVERAGE(K788,W788,AI788)))),0),0)</f>
        <v>91900</v>
      </c>
      <c r="BS788" s="96">
        <f t="shared" ref="BS788:BS1042" si="198">IFERROR(ROUND(IF(ABS(M788-AVERAGE(Y788,AK788))/AVERAGE(Y788,AK788)&gt;50%,AVERAGE(Y788,AK788),IF(ABS(Y788-AVERAGE(M788,AK788))/AVERAGE(M788,AK788)&gt;50%,AVERAGE(M788,AK788),IF(ABS(AK788-AVERAGE(M788,Y788))/AVERAGE(M788,Y788)&gt;50%,AVERAGE(M788,Y788),AVERAGE(M788,Y788,AK788)))),0),0)</f>
        <v>91900</v>
      </c>
      <c r="BT788" s="96">
        <f t="shared" ref="BT788:BT1042" si="199">IFERROR(ROUND(IF(ABS(O788-AVERAGE(AA788,AM788))/AVERAGE(AA788,AM788)&gt;50%,AVERAGE(AA788,AM788),IF(ABS(AA788-AVERAGE(O788,AM788))/AVERAGE(O788,AM788)&gt;50%,AVERAGE(O788,AM788),IF(ABS(AM788-AVERAGE(O788,AA788))/AVERAGE(O788,AA788)&gt;50%,AVERAGE(O788,AA788),AVERAGE(O788,AA788,AM788)))),0),0)</f>
        <v>91900</v>
      </c>
      <c r="BU788" s="98">
        <f t="shared" ref="BU788:BU1042" si="200">IFERROR(ROUND(IF(ABS(Q788-AVERAGE(AC788,AO788))/AVERAGE(AC788,AO788)&gt;50%,AVERAGE(AC788,AO788),IF(ABS(AC788-AVERAGE(Q788,AO788))/AVERAGE(Q788,AO788)&gt;50%,AVERAGE(Q788,AO788),IF(ABS(AO788-AVERAGE(Q788,AC788))/AVERAGE(Q788,AC788)&gt;50%,AVERAGE(Q788,AC788),AVERAGE(Q788,AC788,AO788)))),0),0)</f>
        <v>91900</v>
      </c>
      <c r="BV788" s="77">
        <f t="shared" ref="BV788:BV1042" si="201">SUM(BP788:BU788)</f>
        <v>549868</v>
      </c>
      <c r="BW788" s="9"/>
      <c r="BX788" s="9"/>
      <c r="BY788" s="9"/>
      <c r="BZ788" s="9"/>
      <c r="CA788" s="9"/>
      <c r="CB788" s="9"/>
      <c r="CC788" s="9"/>
      <c r="CD788" s="9"/>
      <c r="CE788" s="9"/>
      <c r="CF788" s="9"/>
      <c r="CG788" s="9"/>
      <c r="CH788" s="9"/>
      <c r="CI788" s="9"/>
      <c r="CJ788" s="9"/>
      <c r="CK788" s="9"/>
      <c r="CL788" s="9"/>
      <c r="CM788" s="9"/>
      <c r="CN788" s="9"/>
      <c r="CO788" s="9"/>
      <c r="CP788" s="9"/>
    </row>
    <row r="789" spans="1:94" ht="20.25" hidden="1" customHeight="1" x14ac:dyDescent="0.35">
      <c r="A789" s="99">
        <v>767</v>
      </c>
      <c r="B789" s="99" t="s">
        <v>21</v>
      </c>
      <c r="C789" s="80" t="s">
        <v>501</v>
      </c>
      <c r="D789" s="80" t="str">
        <f t="shared" si="169"/>
        <v>REPUESTOS|MANGUERA MULTIPLE ADMISION</v>
      </c>
      <c r="E789" s="81" t="s">
        <v>84</v>
      </c>
      <c r="F789" s="82">
        <v>1</v>
      </c>
      <c r="G789" s="83">
        <v>79264.927296229987</v>
      </c>
      <c r="H789" s="84">
        <f t="shared" si="152"/>
        <v>94325.263482513677</v>
      </c>
      <c r="I789" s="84">
        <v>108088.529213894</v>
      </c>
      <c r="J789" s="84">
        <f t="shared" si="153"/>
        <v>128625.34976453385</v>
      </c>
      <c r="K789" s="84">
        <v>0.91392000000000007</v>
      </c>
      <c r="L789" s="84">
        <f t="shared" si="154"/>
        <v>1.0875648</v>
      </c>
      <c r="M789" s="84">
        <v>17.375360000000001</v>
      </c>
      <c r="N789" s="84">
        <f t="shared" si="155"/>
        <v>20.6766784</v>
      </c>
      <c r="O789" s="84">
        <v>14.144000000000002</v>
      </c>
      <c r="P789" s="84">
        <f t="shared" si="156"/>
        <v>16.83136</v>
      </c>
      <c r="Q789" s="84"/>
      <c r="R789" s="84">
        <f t="shared" si="170"/>
        <v>0</v>
      </c>
      <c r="S789" s="86">
        <v>48000</v>
      </c>
      <c r="T789" s="87">
        <f t="shared" si="157"/>
        <v>57120</v>
      </c>
      <c r="U789" s="87">
        <v>48000</v>
      </c>
      <c r="V789" s="87">
        <f t="shared" si="158"/>
        <v>57120</v>
      </c>
      <c r="W789" s="87">
        <v>370000</v>
      </c>
      <c r="X789" s="87">
        <f t="shared" si="159"/>
        <v>440300</v>
      </c>
      <c r="Y789" s="88">
        <v>380000</v>
      </c>
      <c r="Z789" s="87">
        <f t="shared" si="168"/>
        <v>452200</v>
      </c>
      <c r="AA789" s="87">
        <v>450000</v>
      </c>
      <c r="AB789" s="87">
        <f t="shared" si="160"/>
        <v>535500</v>
      </c>
      <c r="AC789" s="87">
        <v>560000</v>
      </c>
      <c r="AD789" s="87">
        <f t="shared" si="161"/>
        <v>666400</v>
      </c>
      <c r="AE789" s="89">
        <v>52800</v>
      </c>
      <c r="AF789" s="90">
        <f t="shared" si="162"/>
        <v>62832</v>
      </c>
      <c r="AG789" s="90">
        <v>52800</v>
      </c>
      <c r="AH789" s="90">
        <f t="shared" si="163"/>
        <v>62832</v>
      </c>
      <c r="AI789" s="90">
        <v>407000</v>
      </c>
      <c r="AJ789" s="90">
        <f t="shared" si="164"/>
        <v>484330</v>
      </c>
      <c r="AK789" s="90">
        <v>418000</v>
      </c>
      <c r="AL789" s="90">
        <f t="shared" si="165"/>
        <v>497420</v>
      </c>
      <c r="AM789" s="90">
        <v>495000</v>
      </c>
      <c r="AN789" s="90">
        <f t="shared" si="166"/>
        <v>589050</v>
      </c>
      <c r="AO789" s="90">
        <v>616000</v>
      </c>
      <c r="AP789" s="91">
        <f t="shared" si="167"/>
        <v>733040</v>
      </c>
      <c r="AQ789" s="92">
        <f t="shared" si="171"/>
        <v>60021.64243207666</v>
      </c>
      <c r="AR789" s="93">
        <f t="shared" si="172"/>
        <v>71425.754494171226</v>
      </c>
      <c r="AS789" s="94">
        <f t="shared" si="173"/>
        <v>69629.509737964661</v>
      </c>
      <c r="AT789" s="94">
        <f t="shared" si="174"/>
        <v>82859.116588177945</v>
      </c>
      <c r="AU789" s="94">
        <f t="shared" si="175"/>
        <v>259000.30463999999</v>
      </c>
      <c r="AV789" s="94">
        <f t="shared" si="176"/>
        <v>308210.36252159998</v>
      </c>
      <c r="AW789" s="94">
        <f t="shared" si="177"/>
        <v>266005.79178666667</v>
      </c>
      <c r="AX789" s="94">
        <f t="shared" si="178"/>
        <v>316546.89222613332</v>
      </c>
      <c r="AY789" s="94">
        <f t="shared" si="179"/>
        <v>315004.71466666664</v>
      </c>
      <c r="AZ789" s="94">
        <f t="shared" si="180"/>
        <v>374855.6104533333</v>
      </c>
      <c r="BA789" s="94">
        <f t="shared" si="181"/>
        <v>588000</v>
      </c>
      <c r="BB789" s="95">
        <f t="shared" si="182"/>
        <v>699720</v>
      </c>
      <c r="BC789" s="23"/>
      <c r="BD789" s="96">
        <f t="shared" si="183"/>
        <v>57264</v>
      </c>
      <c r="BE789" s="96">
        <f t="shared" si="184"/>
        <v>61194</v>
      </c>
      <c r="BF789" s="96">
        <f t="shared" si="185"/>
        <v>3</v>
      </c>
      <c r="BG789" s="96">
        <f t="shared" si="186"/>
        <v>52</v>
      </c>
      <c r="BH789" s="96">
        <f t="shared" si="187"/>
        <v>42</v>
      </c>
      <c r="BI789" s="96">
        <f t="shared" si="188"/>
        <v>586667</v>
      </c>
      <c r="BJ789" s="97">
        <f t="shared" si="189"/>
        <v>60022</v>
      </c>
      <c r="BK789" s="96">
        <f t="shared" si="190"/>
        <v>69630</v>
      </c>
      <c r="BL789" s="96">
        <f t="shared" si="191"/>
        <v>259000</v>
      </c>
      <c r="BM789" s="96">
        <f t="shared" si="192"/>
        <v>266006</v>
      </c>
      <c r="BN789" s="96">
        <f t="shared" si="193"/>
        <v>315005</v>
      </c>
      <c r="BO789" s="96">
        <f t="shared" si="194"/>
        <v>588000</v>
      </c>
      <c r="BP789" s="97">
        <f t="shared" si="195"/>
        <v>50400</v>
      </c>
      <c r="BQ789" s="96">
        <f t="shared" si="196"/>
        <v>50400</v>
      </c>
      <c r="BR789" s="96">
        <f t="shared" si="197"/>
        <v>388500</v>
      </c>
      <c r="BS789" s="96">
        <f t="shared" si="198"/>
        <v>399000</v>
      </c>
      <c r="BT789" s="96">
        <f t="shared" si="199"/>
        <v>472500</v>
      </c>
      <c r="BU789" s="98">
        <f t="shared" si="200"/>
        <v>588000</v>
      </c>
      <c r="BV789" s="77">
        <f t="shared" si="201"/>
        <v>1948800</v>
      </c>
      <c r="BW789" s="9"/>
      <c r="BX789" s="9"/>
      <c r="BY789" s="9"/>
      <c r="BZ789" s="9"/>
      <c r="CA789" s="9"/>
      <c r="CB789" s="9"/>
      <c r="CC789" s="9"/>
      <c r="CD789" s="9"/>
      <c r="CE789" s="9"/>
      <c r="CF789" s="9"/>
      <c r="CG789" s="9"/>
      <c r="CH789" s="9"/>
      <c r="CI789" s="9"/>
      <c r="CJ789" s="9"/>
      <c r="CK789" s="9"/>
      <c r="CL789" s="9"/>
      <c r="CM789" s="9"/>
      <c r="CN789" s="9"/>
      <c r="CO789" s="9"/>
      <c r="CP789" s="9"/>
    </row>
    <row r="790" spans="1:94" ht="20.25" hidden="1" customHeight="1" x14ac:dyDescent="0.35">
      <c r="A790" s="79">
        <v>768</v>
      </c>
      <c r="B790" s="79" t="s">
        <v>35</v>
      </c>
      <c r="C790" s="80" t="s">
        <v>502</v>
      </c>
      <c r="D790" s="80" t="str">
        <f t="shared" si="169"/>
        <v>MANO DE OBRA|MANGUERA O TUBO PASO COMBUSTIBLE</v>
      </c>
      <c r="E790" s="81" t="s">
        <v>10</v>
      </c>
      <c r="F790" s="82">
        <v>1</v>
      </c>
      <c r="G790" s="83">
        <v>89601.513211651007</v>
      </c>
      <c r="H790" s="84">
        <f t="shared" si="152"/>
        <v>106625.8007218647</v>
      </c>
      <c r="I790" s="84">
        <v>89601.513211651007</v>
      </c>
      <c r="J790" s="84">
        <f t="shared" si="153"/>
        <v>106625.8007218647</v>
      </c>
      <c r="K790" s="84">
        <v>97484.800000000003</v>
      </c>
      <c r="L790" s="84">
        <f t="shared" si="154"/>
        <v>116006.912</v>
      </c>
      <c r="M790" s="84">
        <v>14.633599999999999</v>
      </c>
      <c r="N790" s="84">
        <f t="shared" si="155"/>
        <v>17.413983999999999</v>
      </c>
      <c r="O790" s="84">
        <v>10.88</v>
      </c>
      <c r="P790" s="84">
        <f t="shared" si="156"/>
        <v>12.9472</v>
      </c>
      <c r="Q790" s="84"/>
      <c r="R790" s="84">
        <f t="shared" si="170"/>
        <v>0</v>
      </c>
      <c r="S790" s="86">
        <v>175000</v>
      </c>
      <c r="T790" s="87">
        <f t="shared" si="157"/>
        <v>208250</v>
      </c>
      <c r="U790" s="87">
        <v>175000</v>
      </c>
      <c r="V790" s="87">
        <f t="shared" si="158"/>
        <v>208250</v>
      </c>
      <c r="W790" s="87">
        <v>175000</v>
      </c>
      <c r="X790" s="87">
        <f t="shared" si="159"/>
        <v>208250</v>
      </c>
      <c r="Y790" s="88">
        <v>175000</v>
      </c>
      <c r="Z790" s="87">
        <f t="shared" si="168"/>
        <v>208250</v>
      </c>
      <c r="AA790" s="87">
        <v>175000</v>
      </c>
      <c r="AB790" s="87">
        <f t="shared" si="160"/>
        <v>208250</v>
      </c>
      <c r="AC790" s="87">
        <v>175000</v>
      </c>
      <c r="AD790" s="87">
        <f t="shared" si="161"/>
        <v>208250</v>
      </c>
      <c r="AE790" s="89">
        <v>192500</v>
      </c>
      <c r="AF790" s="90">
        <f t="shared" si="162"/>
        <v>229075</v>
      </c>
      <c r="AG790" s="90">
        <v>192500</v>
      </c>
      <c r="AH790" s="90">
        <f t="shared" si="163"/>
        <v>229075</v>
      </c>
      <c r="AI790" s="90">
        <v>192500</v>
      </c>
      <c r="AJ790" s="90">
        <f t="shared" si="164"/>
        <v>229075</v>
      </c>
      <c r="AK790" s="90">
        <v>192500</v>
      </c>
      <c r="AL790" s="90">
        <f t="shared" si="165"/>
        <v>229075</v>
      </c>
      <c r="AM790" s="90">
        <v>192500</v>
      </c>
      <c r="AN790" s="90">
        <f t="shared" si="166"/>
        <v>229075</v>
      </c>
      <c r="AO790" s="90">
        <v>192500</v>
      </c>
      <c r="AP790" s="91">
        <f t="shared" si="167"/>
        <v>229075</v>
      </c>
      <c r="AQ790" s="92">
        <f t="shared" si="171"/>
        <v>152367.17107055034</v>
      </c>
      <c r="AR790" s="93">
        <f t="shared" si="172"/>
        <v>181316.93357395488</v>
      </c>
      <c r="AS790" s="94">
        <f t="shared" si="173"/>
        <v>152367.17107055034</v>
      </c>
      <c r="AT790" s="94">
        <f t="shared" si="174"/>
        <v>181316.93357395488</v>
      </c>
      <c r="AU790" s="94">
        <f t="shared" si="175"/>
        <v>154994.93333333332</v>
      </c>
      <c r="AV790" s="94">
        <f t="shared" si="176"/>
        <v>184443.97066666663</v>
      </c>
      <c r="AW790" s="94">
        <f t="shared" si="177"/>
        <v>122504.87786666666</v>
      </c>
      <c r="AX790" s="94">
        <f t="shared" si="178"/>
        <v>145780.80466133333</v>
      </c>
      <c r="AY790" s="94">
        <f t="shared" si="179"/>
        <v>122503.62666666666</v>
      </c>
      <c r="AZ790" s="94">
        <f t="shared" si="180"/>
        <v>145779.31573333332</v>
      </c>
      <c r="BA790" s="94">
        <f t="shared" si="181"/>
        <v>183750</v>
      </c>
      <c r="BB790" s="95">
        <f t="shared" si="182"/>
        <v>218662.5</v>
      </c>
      <c r="BC790" s="23"/>
      <c r="BD790" s="96">
        <f t="shared" si="183"/>
        <v>135933</v>
      </c>
      <c r="BE790" s="96">
        <f t="shared" si="184"/>
        <v>135933</v>
      </c>
      <c r="BF790" s="96">
        <f t="shared" si="185"/>
        <v>141729</v>
      </c>
      <c r="BG790" s="96">
        <f t="shared" si="186"/>
        <v>44</v>
      </c>
      <c r="BH790" s="96">
        <f t="shared" si="187"/>
        <v>33</v>
      </c>
      <c r="BI790" s="96">
        <f t="shared" si="188"/>
        <v>183333</v>
      </c>
      <c r="BJ790" s="97">
        <f t="shared" si="189"/>
        <v>152367</v>
      </c>
      <c r="BK790" s="96">
        <f t="shared" si="190"/>
        <v>152367</v>
      </c>
      <c r="BL790" s="96">
        <f t="shared" si="191"/>
        <v>154995</v>
      </c>
      <c r="BM790" s="96">
        <f t="shared" si="192"/>
        <v>122505</v>
      </c>
      <c r="BN790" s="96">
        <f t="shared" si="193"/>
        <v>122504</v>
      </c>
      <c r="BO790" s="96">
        <f t="shared" si="194"/>
        <v>183750</v>
      </c>
      <c r="BP790" s="97">
        <f t="shared" si="195"/>
        <v>183750</v>
      </c>
      <c r="BQ790" s="96">
        <f t="shared" si="196"/>
        <v>183750</v>
      </c>
      <c r="BR790" s="96">
        <f t="shared" si="197"/>
        <v>154995</v>
      </c>
      <c r="BS790" s="96">
        <f t="shared" si="198"/>
        <v>183750</v>
      </c>
      <c r="BT790" s="96">
        <f t="shared" si="199"/>
        <v>183750</v>
      </c>
      <c r="BU790" s="98">
        <f t="shared" si="200"/>
        <v>183750</v>
      </c>
      <c r="BV790" s="77">
        <f t="shared" si="201"/>
        <v>1073745</v>
      </c>
      <c r="BW790" s="9"/>
      <c r="BX790" s="9"/>
      <c r="BY790" s="9"/>
      <c r="BZ790" s="9"/>
      <c r="CA790" s="9"/>
      <c r="CB790" s="9"/>
      <c r="CC790" s="9"/>
      <c r="CD790" s="9"/>
      <c r="CE790" s="9"/>
      <c r="CF790" s="9"/>
      <c r="CG790" s="9"/>
      <c r="CH790" s="9"/>
      <c r="CI790" s="9"/>
      <c r="CJ790" s="9"/>
      <c r="CK790" s="9"/>
      <c r="CL790" s="9"/>
      <c r="CM790" s="9"/>
      <c r="CN790" s="9"/>
      <c r="CO790" s="9"/>
      <c r="CP790" s="9"/>
    </row>
    <row r="791" spans="1:94" ht="20.25" hidden="1" customHeight="1" x14ac:dyDescent="0.35">
      <c r="A791" s="99">
        <v>769</v>
      </c>
      <c r="B791" s="99" t="s">
        <v>21</v>
      </c>
      <c r="C791" s="80" t="s">
        <v>502</v>
      </c>
      <c r="D791" s="80" t="str">
        <f t="shared" si="169"/>
        <v>REPUESTOS|MANGUERA O TUBO PASO COMBUSTIBLE</v>
      </c>
      <c r="E791" s="81" t="s">
        <v>84</v>
      </c>
      <c r="F791" s="82">
        <v>1</v>
      </c>
      <c r="G791" s="83">
        <v>167033.02152839999</v>
      </c>
      <c r="H791" s="84">
        <f t="shared" si="152"/>
        <v>198769.29561879596</v>
      </c>
      <c r="I791" s="84">
        <v>185480.20956088402</v>
      </c>
      <c r="J791" s="84">
        <f t="shared" si="153"/>
        <v>220721.44937745197</v>
      </c>
      <c r="K791" s="84">
        <v>109851.43232000001</v>
      </c>
      <c r="L791" s="84">
        <f t="shared" si="154"/>
        <v>130723.2044608</v>
      </c>
      <c r="M791" s="84">
        <v>18.289280000000002</v>
      </c>
      <c r="N791" s="84">
        <f t="shared" si="155"/>
        <v>21.764243199999999</v>
      </c>
      <c r="O791" s="84">
        <v>14.144000000000002</v>
      </c>
      <c r="P791" s="84">
        <f t="shared" si="156"/>
        <v>16.83136</v>
      </c>
      <c r="Q791" s="84"/>
      <c r="R791" s="84">
        <f t="shared" si="170"/>
        <v>0</v>
      </c>
      <c r="S791" s="86">
        <v>69000</v>
      </c>
      <c r="T791" s="87">
        <f t="shared" si="157"/>
        <v>82110</v>
      </c>
      <c r="U791" s="87">
        <v>69000</v>
      </c>
      <c r="V791" s="87">
        <f t="shared" si="158"/>
        <v>82110</v>
      </c>
      <c r="W791" s="87">
        <v>435000</v>
      </c>
      <c r="X791" s="87">
        <f t="shared" si="159"/>
        <v>517650</v>
      </c>
      <c r="Y791" s="88">
        <v>280000</v>
      </c>
      <c r="Z791" s="87">
        <f t="shared" si="168"/>
        <v>333200</v>
      </c>
      <c r="AA791" s="87">
        <v>250000</v>
      </c>
      <c r="AB791" s="87">
        <f t="shared" si="160"/>
        <v>297500</v>
      </c>
      <c r="AC791" s="87">
        <v>470000</v>
      </c>
      <c r="AD791" s="87">
        <f t="shared" si="161"/>
        <v>559300</v>
      </c>
      <c r="AE791" s="89">
        <v>75900</v>
      </c>
      <c r="AF791" s="90">
        <f t="shared" si="162"/>
        <v>90321</v>
      </c>
      <c r="AG791" s="90">
        <v>75900</v>
      </c>
      <c r="AH791" s="90">
        <f t="shared" si="163"/>
        <v>90321</v>
      </c>
      <c r="AI791" s="90">
        <v>478500</v>
      </c>
      <c r="AJ791" s="90">
        <f t="shared" si="164"/>
        <v>569415</v>
      </c>
      <c r="AK791" s="90">
        <v>308000</v>
      </c>
      <c r="AL791" s="90">
        <f t="shared" si="165"/>
        <v>366520</v>
      </c>
      <c r="AM791" s="90">
        <v>275000</v>
      </c>
      <c r="AN791" s="90">
        <f t="shared" si="166"/>
        <v>327250</v>
      </c>
      <c r="AO791" s="90">
        <v>517000</v>
      </c>
      <c r="AP791" s="91">
        <f t="shared" si="167"/>
        <v>615230</v>
      </c>
      <c r="AQ791" s="92">
        <f t="shared" si="171"/>
        <v>103977.67384280001</v>
      </c>
      <c r="AR791" s="93">
        <f t="shared" si="172"/>
        <v>123733.43187293201</v>
      </c>
      <c r="AS791" s="94">
        <f t="shared" si="173"/>
        <v>110126.73652029468</v>
      </c>
      <c r="AT791" s="94">
        <f t="shared" si="174"/>
        <v>131050.81645915066</v>
      </c>
      <c r="AU791" s="94">
        <f t="shared" si="175"/>
        <v>341117.14410666667</v>
      </c>
      <c r="AV791" s="94">
        <f t="shared" si="176"/>
        <v>405929.40148693335</v>
      </c>
      <c r="AW791" s="94">
        <f t="shared" si="177"/>
        <v>196006.09642666669</v>
      </c>
      <c r="AX791" s="94">
        <f t="shared" si="178"/>
        <v>233247.25474773336</v>
      </c>
      <c r="AY791" s="94">
        <f t="shared" si="179"/>
        <v>175004.71466666667</v>
      </c>
      <c r="AZ791" s="94">
        <f t="shared" si="180"/>
        <v>208255.61045333333</v>
      </c>
      <c r="BA791" s="94">
        <f t="shared" si="181"/>
        <v>493500</v>
      </c>
      <c r="BB791" s="95">
        <f t="shared" si="182"/>
        <v>587265</v>
      </c>
      <c r="BC791" s="23"/>
      <c r="BD791" s="96">
        <f t="shared" si="183"/>
        <v>89140</v>
      </c>
      <c r="BE791" s="96">
        <f t="shared" si="184"/>
        <v>90746</v>
      </c>
      <c r="BF791" s="96">
        <f t="shared" si="185"/>
        <v>222355</v>
      </c>
      <c r="BG791" s="96">
        <f t="shared" si="186"/>
        <v>55</v>
      </c>
      <c r="BH791" s="96">
        <f t="shared" si="187"/>
        <v>42</v>
      </c>
      <c r="BI791" s="96">
        <f t="shared" si="188"/>
        <v>492381</v>
      </c>
      <c r="BJ791" s="97">
        <f t="shared" si="189"/>
        <v>103978</v>
      </c>
      <c r="BK791" s="96">
        <f t="shared" si="190"/>
        <v>110127</v>
      </c>
      <c r="BL791" s="96">
        <f t="shared" si="191"/>
        <v>341117</v>
      </c>
      <c r="BM791" s="96">
        <f t="shared" si="192"/>
        <v>196006</v>
      </c>
      <c r="BN791" s="96">
        <f t="shared" si="193"/>
        <v>175005</v>
      </c>
      <c r="BO791" s="96">
        <f t="shared" si="194"/>
        <v>493500</v>
      </c>
      <c r="BP791" s="97">
        <f t="shared" si="195"/>
        <v>72450</v>
      </c>
      <c r="BQ791" s="96">
        <f t="shared" si="196"/>
        <v>72450</v>
      </c>
      <c r="BR791" s="96">
        <f t="shared" si="197"/>
        <v>456750</v>
      </c>
      <c r="BS791" s="96">
        <f t="shared" si="198"/>
        <v>294000</v>
      </c>
      <c r="BT791" s="96">
        <f t="shared" si="199"/>
        <v>262500</v>
      </c>
      <c r="BU791" s="98">
        <f t="shared" si="200"/>
        <v>493500</v>
      </c>
      <c r="BV791" s="77">
        <f t="shared" si="201"/>
        <v>1651650</v>
      </c>
      <c r="BW791" s="9"/>
      <c r="BX791" s="9"/>
      <c r="BY791" s="9"/>
      <c r="BZ791" s="9"/>
      <c r="CA791" s="9"/>
      <c r="CB791" s="9"/>
      <c r="CC791" s="9"/>
      <c r="CD791" s="9"/>
      <c r="CE791" s="9"/>
      <c r="CF791" s="9"/>
      <c r="CG791" s="9"/>
      <c r="CH791" s="9"/>
      <c r="CI791" s="9"/>
      <c r="CJ791" s="9"/>
      <c r="CK791" s="9"/>
      <c r="CL791" s="9"/>
      <c r="CM791" s="9"/>
      <c r="CN791" s="9"/>
      <c r="CO791" s="9"/>
      <c r="CP791" s="9"/>
    </row>
    <row r="792" spans="1:94" ht="20.25" hidden="1" customHeight="1" x14ac:dyDescent="0.35">
      <c r="A792" s="79">
        <v>770</v>
      </c>
      <c r="B792" s="79" t="s">
        <v>35</v>
      </c>
      <c r="C792" s="80" t="s">
        <v>503</v>
      </c>
      <c r="D792" s="80" t="str">
        <f t="shared" si="169"/>
        <v>MANO DE OBRA|MANGUERA REFRIGERACION SISTEMA HIBRIDO</v>
      </c>
      <c r="E792" s="81" t="s">
        <v>10</v>
      </c>
      <c r="F792" s="82">
        <v>1</v>
      </c>
      <c r="G792" s="83"/>
      <c r="H792" s="84">
        <f t="shared" si="152"/>
        <v>0</v>
      </c>
      <c r="I792" s="84"/>
      <c r="J792" s="84">
        <f t="shared" si="153"/>
        <v>0</v>
      </c>
      <c r="K792" s="84"/>
      <c r="L792" s="84">
        <f t="shared" si="154"/>
        <v>0</v>
      </c>
      <c r="M792" s="84"/>
      <c r="N792" s="84">
        <f t="shared" si="155"/>
        <v>0</v>
      </c>
      <c r="O792" s="84"/>
      <c r="P792" s="84">
        <f t="shared" si="156"/>
        <v>0</v>
      </c>
      <c r="Q792" s="84"/>
      <c r="R792" s="84">
        <f t="shared" si="170"/>
        <v>0</v>
      </c>
      <c r="S792" s="86"/>
      <c r="T792" s="87">
        <f t="shared" si="157"/>
        <v>0</v>
      </c>
      <c r="U792" s="87"/>
      <c r="V792" s="87">
        <f t="shared" si="158"/>
        <v>0</v>
      </c>
      <c r="W792" s="87"/>
      <c r="X792" s="87">
        <f t="shared" si="159"/>
        <v>0</v>
      </c>
      <c r="Y792" s="88"/>
      <c r="Z792" s="87">
        <f t="shared" si="168"/>
        <v>0</v>
      </c>
      <c r="AA792" s="87"/>
      <c r="AB792" s="87">
        <f t="shared" si="160"/>
        <v>0</v>
      </c>
      <c r="AC792" s="87">
        <v>218500</v>
      </c>
      <c r="AD792" s="87">
        <f t="shared" si="161"/>
        <v>260015</v>
      </c>
      <c r="AE792" s="89"/>
      <c r="AF792" s="90">
        <f t="shared" si="162"/>
        <v>0</v>
      </c>
      <c r="AG792" s="90"/>
      <c r="AH792" s="90">
        <f t="shared" si="163"/>
        <v>0</v>
      </c>
      <c r="AI792" s="90"/>
      <c r="AJ792" s="90">
        <f t="shared" si="164"/>
        <v>0</v>
      </c>
      <c r="AK792" s="90"/>
      <c r="AL792" s="90">
        <f t="shared" si="165"/>
        <v>0</v>
      </c>
      <c r="AM792" s="90"/>
      <c r="AN792" s="90">
        <f t="shared" si="166"/>
        <v>0</v>
      </c>
      <c r="AO792" s="90">
        <v>240400</v>
      </c>
      <c r="AP792" s="91">
        <f t="shared" si="167"/>
        <v>286076</v>
      </c>
      <c r="AQ792" s="92" t="e">
        <f t="shared" si="171"/>
        <v>#DIV/0!</v>
      </c>
      <c r="AR792" s="93" t="e">
        <f t="shared" si="172"/>
        <v>#DIV/0!</v>
      </c>
      <c r="AS792" s="94" t="e">
        <f t="shared" si="173"/>
        <v>#DIV/0!</v>
      </c>
      <c r="AT792" s="94" t="e">
        <f t="shared" si="174"/>
        <v>#DIV/0!</v>
      </c>
      <c r="AU792" s="94" t="e">
        <f t="shared" si="175"/>
        <v>#DIV/0!</v>
      </c>
      <c r="AV792" s="94" t="e">
        <f t="shared" si="176"/>
        <v>#DIV/0!</v>
      </c>
      <c r="AW792" s="94" t="e">
        <f t="shared" si="177"/>
        <v>#DIV/0!</v>
      </c>
      <c r="AX792" s="94" t="e">
        <f t="shared" si="178"/>
        <v>#DIV/0!</v>
      </c>
      <c r="AY792" s="94" t="e">
        <f t="shared" si="179"/>
        <v>#DIV/0!</v>
      </c>
      <c r="AZ792" s="94" t="e">
        <f t="shared" si="180"/>
        <v>#DIV/0!</v>
      </c>
      <c r="BA792" s="94">
        <f t="shared" si="181"/>
        <v>229450</v>
      </c>
      <c r="BB792" s="95">
        <f t="shared" si="182"/>
        <v>273045.5</v>
      </c>
      <c r="BC792" s="23"/>
      <c r="BD792" s="96">
        <f t="shared" si="183"/>
        <v>0</v>
      </c>
      <c r="BE792" s="96">
        <f t="shared" si="184"/>
        <v>0</v>
      </c>
      <c r="BF792" s="96">
        <f t="shared" si="185"/>
        <v>0</v>
      </c>
      <c r="BG792" s="96">
        <f t="shared" si="186"/>
        <v>0</v>
      </c>
      <c r="BH792" s="96">
        <f t="shared" si="187"/>
        <v>0</v>
      </c>
      <c r="BI792" s="96">
        <f t="shared" si="188"/>
        <v>228927</v>
      </c>
      <c r="BJ792" s="97">
        <f t="shared" si="189"/>
        <v>0</v>
      </c>
      <c r="BK792" s="96">
        <f t="shared" si="190"/>
        <v>0</v>
      </c>
      <c r="BL792" s="96">
        <f t="shared" si="191"/>
        <v>0</v>
      </c>
      <c r="BM792" s="96">
        <f t="shared" si="192"/>
        <v>0</v>
      </c>
      <c r="BN792" s="96">
        <f t="shared" si="193"/>
        <v>0</v>
      </c>
      <c r="BO792" s="96">
        <f t="shared" si="194"/>
        <v>229450</v>
      </c>
      <c r="BP792" s="97">
        <f t="shared" si="195"/>
        <v>0</v>
      </c>
      <c r="BQ792" s="96">
        <f t="shared" si="196"/>
        <v>0</v>
      </c>
      <c r="BR792" s="96">
        <f t="shared" si="197"/>
        <v>0</v>
      </c>
      <c r="BS792" s="96">
        <f t="shared" si="198"/>
        <v>0</v>
      </c>
      <c r="BT792" s="96">
        <f t="shared" si="199"/>
        <v>0</v>
      </c>
      <c r="BU792" s="98">
        <f t="shared" si="200"/>
        <v>229450</v>
      </c>
      <c r="BV792" s="77">
        <f t="shared" si="201"/>
        <v>229450</v>
      </c>
      <c r="BW792" s="9"/>
      <c r="BX792" s="9"/>
      <c r="BY792" s="9"/>
      <c r="BZ792" s="9"/>
      <c r="CA792" s="9"/>
      <c r="CB792" s="9"/>
      <c r="CC792" s="9"/>
      <c r="CD792" s="9"/>
      <c r="CE792" s="9"/>
      <c r="CF792" s="9"/>
      <c r="CG792" s="9"/>
      <c r="CH792" s="9"/>
      <c r="CI792" s="9"/>
      <c r="CJ792" s="9"/>
      <c r="CK792" s="9"/>
      <c r="CL792" s="9"/>
      <c r="CM792" s="9"/>
      <c r="CN792" s="9"/>
      <c r="CO792" s="9"/>
      <c r="CP792" s="9"/>
    </row>
    <row r="793" spans="1:94" ht="20.25" hidden="1" customHeight="1" x14ac:dyDescent="0.35">
      <c r="A793" s="99">
        <v>771</v>
      </c>
      <c r="B793" s="99" t="s">
        <v>21</v>
      </c>
      <c r="C793" s="80" t="s">
        <v>503</v>
      </c>
      <c r="D793" s="80" t="str">
        <f t="shared" si="169"/>
        <v>REPUESTOS|MANGUERA REFRIGERACION SISTEMA HIBRIDO</v>
      </c>
      <c r="E793" s="81" t="s">
        <v>84</v>
      </c>
      <c r="F793" s="82">
        <v>1</v>
      </c>
      <c r="G793" s="83"/>
      <c r="H793" s="84">
        <f t="shared" si="152"/>
        <v>0</v>
      </c>
      <c r="I793" s="84"/>
      <c r="J793" s="84">
        <f t="shared" si="153"/>
        <v>0</v>
      </c>
      <c r="K793" s="84"/>
      <c r="L793" s="84">
        <f t="shared" si="154"/>
        <v>0</v>
      </c>
      <c r="M793" s="84"/>
      <c r="N793" s="84">
        <f t="shared" si="155"/>
        <v>0</v>
      </c>
      <c r="O793" s="84"/>
      <c r="P793" s="84">
        <f t="shared" si="156"/>
        <v>0</v>
      </c>
      <c r="Q793" s="84"/>
      <c r="R793" s="84">
        <f t="shared" si="170"/>
        <v>0</v>
      </c>
      <c r="S793" s="86"/>
      <c r="T793" s="87">
        <f t="shared" si="157"/>
        <v>0</v>
      </c>
      <c r="U793" s="87"/>
      <c r="V793" s="87">
        <f t="shared" si="158"/>
        <v>0</v>
      </c>
      <c r="W793" s="87"/>
      <c r="X793" s="87">
        <f t="shared" si="159"/>
        <v>0</v>
      </c>
      <c r="Y793" s="88"/>
      <c r="Z793" s="87">
        <f t="shared" si="168"/>
        <v>0</v>
      </c>
      <c r="AA793" s="87"/>
      <c r="AB793" s="87">
        <f t="shared" si="160"/>
        <v>0</v>
      </c>
      <c r="AC793" s="87">
        <v>550000</v>
      </c>
      <c r="AD793" s="87">
        <f t="shared" si="161"/>
        <v>654500</v>
      </c>
      <c r="AE793" s="89"/>
      <c r="AF793" s="90">
        <f t="shared" si="162"/>
        <v>0</v>
      </c>
      <c r="AG793" s="90"/>
      <c r="AH793" s="90">
        <f t="shared" si="163"/>
        <v>0</v>
      </c>
      <c r="AI793" s="90"/>
      <c r="AJ793" s="90">
        <f t="shared" si="164"/>
        <v>0</v>
      </c>
      <c r="AK793" s="90"/>
      <c r="AL793" s="90">
        <f t="shared" si="165"/>
        <v>0</v>
      </c>
      <c r="AM793" s="90"/>
      <c r="AN793" s="90">
        <f t="shared" si="166"/>
        <v>0</v>
      </c>
      <c r="AO793" s="90">
        <v>605000</v>
      </c>
      <c r="AP793" s="91">
        <f t="shared" si="167"/>
        <v>719950</v>
      </c>
      <c r="AQ793" s="92" t="e">
        <f t="shared" si="171"/>
        <v>#DIV/0!</v>
      </c>
      <c r="AR793" s="93" t="e">
        <f t="shared" si="172"/>
        <v>#DIV/0!</v>
      </c>
      <c r="AS793" s="94" t="e">
        <f t="shared" si="173"/>
        <v>#DIV/0!</v>
      </c>
      <c r="AT793" s="94" t="e">
        <f t="shared" si="174"/>
        <v>#DIV/0!</v>
      </c>
      <c r="AU793" s="94" t="e">
        <f t="shared" si="175"/>
        <v>#DIV/0!</v>
      </c>
      <c r="AV793" s="94" t="e">
        <f t="shared" si="176"/>
        <v>#DIV/0!</v>
      </c>
      <c r="AW793" s="94" t="e">
        <f t="shared" si="177"/>
        <v>#DIV/0!</v>
      </c>
      <c r="AX793" s="94" t="e">
        <f t="shared" si="178"/>
        <v>#DIV/0!</v>
      </c>
      <c r="AY793" s="94" t="e">
        <f t="shared" si="179"/>
        <v>#DIV/0!</v>
      </c>
      <c r="AZ793" s="94" t="e">
        <f t="shared" si="180"/>
        <v>#DIV/0!</v>
      </c>
      <c r="BA793" s="94">
        <f t="shared" si="181"/>
        <v>577500</v>
      </c>
      <c r="BB793" s="95">
        <f t="shared" si="182"/>
        <v>687225</v>
      </c>
      <c r="BC793" s="23"/>
      <c r="BD793" s="96">
        <f t="shared" si="183"/>
        <v>0</v>
      </c>
      <c r="BE793" s="96">
        <f t="shared" si="184"/>
        <v>0</v>
      </c>
      <c r="BF793" s="96">
        <f t="shared" si="185"/>
        <v>0</v>
      </c>
      <c r="BG793" s="96">
        <f t="shared" si="186"/>
        <v>0</v>
      </c>
      <c r="BH793" s="96">
        <f t="shared" si="187"/>
        <v>0</v>
      </c>
      <c r="BI793" s="96">
        <f t="shared" si="188"/>
        <v>576190</v>
      </c>
      <c r="BJ793" s="97">
        <f t="shared" si="189"/>
        <v>0</v>
      </c>
      <c r="BK793" s="96">
        <f t="shared" si="190"/>
        <v>0</v>
      </c>
      <c r="BL793" s="96">
        <f t="shared" si="191"/>
        <v>0</v>
      </c>
      <c r="BM793" s="96">
        <f t="shared" si="192"/>
        <v>0</v>
      </c>
      <c r="BN793" s="96">
        <f t="shared" si="193"/>
        <v>0</v>
      </c>
      <c r="BO793" s="96">
        <f t="shared" si="194"/>
        <v>577500</v>
      </c>
      <c r="BP793" s="97">
        <f t="shared" si="195"/>
        <v>0</v>
      </c>
      <c r="BQ793" s="96">
        <f t="shared" si="196"/>
        <v>0</v>
      </c>
      <c r="BR793" s="96">
        <f t="shared" si="197"/>
        <v>0</v>
      </c>
      <c r="BS793" s="96">
        <f t="shared" si="198"/>
        <v>0</v>
      </c>
      <c r="BT793" s="96">
        <f t="shared" si="199"/>
        <v>0</v>
      </c>
      <c r="BU793" s="98">
        <f t="shared" si="200"/>
        <v>577500</v>
      </c>
      <c r="BV793" s="77">
        <f t="shared" si="201"/>
        <v>577500</v>
      </c>
      <c r="BW793" s="9"/>
      <c r="BX793" s="9"/>
      <c r="BY793" s="9"/>
      <c r="BZ793" s="9"/>
      <c r="CA793" s="9"/>
      <c r="CB793" s="9"/>
      <c r="CC793" s="9"/>
      <c r="CD793" s="9"/>
      <c r="CE793" s="9"/>
      <c r="CF793" s="9"/>
      <c r="CG793" s="9"/>
      <c r="CH793" s="9"/>
      <c r="CI793" s="9"/>
      <c r="CJ793" s="9"/>
      <c r="CK793" s="9"/>
      <c r="CL793" s="9"/>
      <c r="CM793" s="9"/>
      <c r="CN793" s="9"/>
      <c r="CO793" s="9"/>
      <c r="CP793" s="9"/>
    </row>
    <row r="794" spans="1:94" ht="20.25" hidden="1" customHeight="1" x14ac:dyDescent="0.35">
      <c r="A794" s="79">
        <v>772</v>
      </c>
      <c r="B794" s="79" t="s">
        <v>35</v>
      </c>
      <c r="C794" s="80" t="s">
        <v>504</v>
      </c>
      <c r="D794" s="80" t="str">
        <f t="shared" si="169"/>
        <v>MANO DE OBRA|MANGUERA RETORNO TANQUE RECUPERADOR</v>
      </c>
      <c r="E794" s="81" t="s">
        <v>10</v>
      </c>
      <c r="F794" s="82">
        <v>1</v>
      </c>
      <c r="G794" s="83">
        <v>89601.513211651007</v>
      </c>
      <c r="H794" s="84">
        <f t="shared" si="152"/>
        <v>106625.8007218647</v>
      </c>
      <c r="I794" s="84">
        <v>89601.513211651007</v>
      </c>
      <c r="J794" s="84">
        <f t="shared" si="153"/>
        <v>106625.8007218647</v>
      </c>
      <c r="K794" s="84">
        <v>0.91392000000000007</v>
      </c>
      <c r="L794" s="84">
        <f t="shared" si="154"/>
        <v>1.0875648</v>
      </c>
      <c r="M794" s="84">
        <v>14.633599999999999</v>
      </c>
      <c r="N794" s="84">
        <f t="shared" si="155"/>
        <v>17.413983999999999</v>
      </c>
      <c r="O794" s="84">
        <v>10.88</v>
      </c>
      <c r="P794" s="84">
        <f t="shared" si="156"/>
        <v>12.9472</v>
      </c>
      <c r="Q794" s="84"/>
      <c r="R794" s="84">
        <f t="shared" si="170"/>
        <v>0</v>
      </c>
      <c r="S794" s="86">
        <v>87500</v>
      </c>
      <c r="T794" s="87">
        <f t="shared" si="157"/>
        <v>104125</v>
      </c>
      <c r="U794" s="87">
        <v>87500</v>
      </c>
      <c r="V794" s="87">
        <f t="shared" si="158"/>
        <v>104125</v>
      </c>
      <c r="W794" s="87">
        <v>87500</v>
      </c>
      <c r="X794" s="87">
        <f t="shared" si="159"/>
        <v>104125</v>
      </c>
      <c r="Y794" s="88">
        <v>87500</v>
      </c>
      <c r="Z794" s="87">
        <f t="shared" si="168"/>
        <v>104125</v>
      </c>
      <c r="AA794" s="87">
        <v>87500</v>
      </c>
      <c r="AB794" s="87">
        <f t="shared" si="160"/>
        <v>104125</v>
      </c>
      <c r="AC794" s="87">
        <v>87500</v>
      </c>
      <c r="AD794" s="87">
        <f t="shared" si="161"/>
        <v>104125</v>
      </c>
      <c r="AE794" s="89">
        <v>96300</v>
      </c>
      <c r="AF794" s="90">
        <f t="shared" si="162"/>
        <v>114597</v>
      </c>
      <c r="AG794" s="90">
        <v>96300</v>
      </c>
      <c r="AH794" s="90">
        <f t="shared" si="163"/>
        <v>114597</v>
      </c>
      <c r="AI794" s="90">
        <v>96300</v>
      </c>
      <c r="AJ794" s="90">
        <f t="shared" si="164"/>
        <v>114597</v>
      </c>
      <c r="AK794" s="90">
        <v>96300</v>
      </c>
      <c r="AL794" s="90">
        <f t="shared" si="165"/>
        <v>114597</v>
      </c>
      <c r="AM794" s="90">
        <v>96300</v>
      </c>
      <c r="AN794" s="90">
        <f t="shared" si="166"/>
        <v>114597</v>
      </c>
      <c r="AO794" s="90">
        <v>96300</v>
      </c>
      <c r="AP794" s="91">
        <f t="shared" si="167"/>
        <v>114597</v>
      </c>
      <c r="AQ794" s="92">
        <f t="shared" si="171"/>
        <v>91133.837737217007</v>
      </c>
      <c r="AR794" s="93">
        <f t="shared" si="172"/>
        <v>108449.26690728823</v>
      </c>
      <c r="AS794" s="94">
        <f t="shared" si="173"/>
        <v>91133.837737217007</v>
      </c>
      <c r="AT794" s="94">
        <f t="shared" si="174"/>
        <v>108449.26690728823</v>
      </c>
      <c r="AU794" s="94">
        <f t="shared" si="175"/>
        <v>61266.971306666674</v>
      </c>
      <c r="AV794" s="94">
        <f t="shared" si="176"/>
        <v>72907.695854933336</v>
      </c>
      <c r="AW794" s="94">
        <f t="shared" si="177"/>
        <v>61271.544533333334</v>
      </c>
      <c r="AX794" s="94">
        <f t="shared" si="178"/>
        <v>72913.137994666657</v>
      </c>
      <c r="AY794" s="94">
        <f t="shared" si="179"/>
        <v>61270.293333333335</v>
      </c>
      <c r="AZ794" s="94">
        <f t="shared" si="180"/>
        <v>72911.649066666665</v>
      </c>
      <c r="BA794" s="94">
        <f t="shared" si="181"/>
        <v>91900</v>
      </c>
      <c r="BB794" s="95">
        <f t="shared" si="182"/>
        <v>109361</v>
      </c>
      <c r="BC794" s="23"/>
      <c r="BD794" s="96">
        <f t="shared" si="183"/>
        <v>90983</v>
      </c>
      <c r="BE794" s="96">
        <f t="shared" si="184"/>
        <v>90983</v>
      </c>
      <c r="BF794" s="96">
        <f t="shared" si="185"/>
        <v>3</v>
      </c>
      <c r="BG794" s="96">
        <f t="shared" si="186"/>
        <v>44</v>
      </c>
      <c r="BH794" s="96">
        <f t="shared" si="187"/>
        <v>33</v>
      </c>
      <c r="BI794" s="96">
        <f t="shared" si="188"/>
        <v>91689</v>
      </c>
      <c r="BJ794" s="97">
        <f t="shared" si="189"/>
        <v>91134</v>
      </c>
      <c r="BK794" s="96">
        <f t="shared" si="190"/>
        <v>91134</v>
      </c>
      <c r="BL794" s="96">
        <f t="shared" si="191"/>
        <v>61267</v>
      </c>
      <c r="BM794" s="96">
        <f t="shared" si="192"/>
        <v>61272</v>
      </c>
      <c r="BN794" s="96">
        <f t="shared" si="193"/>
        <v>61270</v>
      </c>
      <c r="BO794" s="96">
        <f t="shared" si="194"/>
        <v>91900</v>
      </c>
      <c r="BP794" s="97">
        <f t="shared" si="195"/>
        <v>91134</v>
      </c>
      <c r="BQ794" s="96">
        <f t="shared" si="196"/>
        <v>91134</v>
      </c>
      <c r="BR794" s="96">
        <f t="shared" si="197"/>
        <v>91900</v>
      </c>
      <c r="BS794" s="96">
        <f t="shared" si="198"/>
        <v>91900</v>
      </c>
      <c r="BT794" s="96">
        <f t="shared" si="199"/>
        <v>91900</v>
      </c>
      <c r="BU794" s="98">
        <f t="shared" si="200"/>
        <v>91900</v>
      </c>
      <c r="BV794" s="77">
        <f t="shared" si="201"/>
        <v>549868</v>
      </c>
      <c r="BW794" s="9"/>
      <c r="BX794" s="9"/>
      <c r="BY794" s="9"/>
      <c r="BZ794" s="9"/>
      <c r="CA794" s="9"/>
      <c r="CB794" s="9"/>
      <c r="CC794" s="9"/>
      <c r="CD794" s="9"/>
      <c r="CE794" s="9"/>
      <c r="CF794" s="9"/>
      <c r="CG794" s="9"/>
      <c r="CH794" s="9"/>
      <c r="CI794" s="9"/>
      <c r="CJ794" s="9"/>
      <c r="CK794" s="9"/>
      <c r="CL794" s="9"/>
      <c r="CM794" s="9"/>
      <c r="CN794" s="9"/>
      <c r="CO794" s="9"/>
      <c r="CP794" s="9"/>
    </row>
    <row r="795" spans="1:94" ht="20.25" hidden="1" customHeight="1" x14ac:dyDescent="0.35">
      <c r="A795" s="99">
        <v>773</v>
      </c>
      <c r="B795" s="99" t="s">
        <v>21</v>
      </c>
      <c r="C795" s="80" t="s">
        <v>504</v>
      </c>
      <c r="D795" s="80" t="str">
        <f t="shared" si="169"/>
        <v>REPUESTOS|MANGUERA RETORNO TANQUE RECUPERADOR</v>
      </c>
      <c r="E795" s="81" t="s">
        <v>84</v>
      </c>
      <c r="F795" s="82">
        <v>1</v>
      </c>
      <c r="G795" s="83">
        <v>195425.122574915</v>
      </c>
      <c r="H795" s="84">
        <f t="shared" si="152"/>
        <v>232555.89586414886</v>
      </c>
      <c r="I795" s="84">
        <v>216177.97236792897</v>
      </c>
      <c r="J795" s="84">
        <f t="shared" si="153"/>
        <v>257251.78711783545</v>
      </c>
      <c r="K795" s="84">
        <v>114834.28736000002</v>
      </c>
      <c r="L795" s="84">
        <f t="shared" si="154"/>
        <v>136652.8019584</v>
      </c>
      <c r="M795" s="84">
        <v>18.289280000000002</v>
      </c>
      <c r="N795" s="84">
        <f t="shared" si="155"/>
        <v>21.764243199999999</v>
      </c>
      <c r="O795" s="84">
        <v>14.144000000000002</v>
      </c>
      <c r="P795" s="84">
        <f t="shared" si="156"/>
        <v>16.83136</v>
      </c>
      <c r="Q795" s="84"/>
      <c r="R795" s="84">
        <f t="shared" si="170"/>
        <v>0</v>
      </c>
      <c r="S795" s="86">
        <v>86000</v>
      </c>
      <c r="T795" s="87">
        <f t="shared" si="157"/>
        <v>102340</v>
      </c>
      <c r="U795" s="87">
        <v>86000</v>
      </c>
      <c r="V795" s="87">
        <f t="shared" si="158"/>
        <v>102340</v>
      </c>
      <c r="W795" s="87">
        <v>234000</v>
      </c>
      <c r="X795" s="87">
        <f t="shared" si="159"/>
        <v>278460</v>
      </c>
      <c r="Y795" s="88">
        <v>230000</v>
      </c>
      <c r="Z795" s="87">
        <f t="shared" si="168"/>
        <v>273700</v>
      </c>
      <c r="AA795" s="87">
        <v>250000</v>
      </c>
      <c r="AB795" s="87">
        <f t="shared" si="160"/>
        <v>297500</v>
      </c>
      <c r="AC795" s="87">
        <v>420000</v>
      </c>
      <c r="AD795" s="87">
        <f t="shared" si="161"/>
        <v>499800</v>
      </c>
      <c r="AE795" s="89">
        <v>94600</v>
      </c>
      <c r="AF795" s="90">
        <f t="shared" si="162"/>
        <v>112574</v>
      </c>
      <c r="AG795" s="90">
        <v>94600</v>
      </c>
      <c r="AH795" s="90">
        <f t="shared" si="163"/>
        <v>112574</v>
      </c>
      <c r="AI795" s="90">
        <v>257400</v>
      </c>
      <c r="AJ795" s="90">
        <f t="shared" si="164"/>
        <v>306306</v>
      </c>
      <c r="AK795" s="90">
        <v>253000</v>
      </c>
      <c r="AL795" s="90">
        <f t="shared" si="165"/>
        <v>301070</v>
      </c>
      <c r="AM795" s="90">
        <v>275000</v>
      </c>
      <c r="AN795" s="90">
        <f t="shared" si="166"/>
        <v>327250</v>
      </c>
      <c r="AO795" s="90">
        <v>462000</v>
      </c>
      <c r="AP795" s="91">
        <f t="shared" si="167"/>
        <v>549780</v>
      </c>
      <c r="AQ795" s="92">
        <f t="shared" si="171"/>
        <v>125341.70752497167</v>
      </c>
      <c r="AR795" s="93">
        <f t="shared" si="172"/>
        <v>149156.63195471629</v>
      </c>
      <c r="AS795" s="94">
        <f t="shared" si="173"/>
        <v>132259.32412264298</v>
      </c>
      <c r="AT795" s="94">
        <f t="shared" si="174"/>
        <v>157388.59570594513</v>
      </c>
      <c r="AU795" s="94">
        <f t="shared" si="175"/>
        <v>202078.09578666664</v>
      </c>
      <c r="AV795" s="94">
        <f t="shared" si="176"/>
        <v>240472.93398613328</v>
      </c>
      <c r="AW795" s="94">
        <f t="shared" si="177"/>
        <v>161006.09642666669</v>
      </c>
      <c r="AX795" s="94">
        <f t="shared" si="178"/>
        <v>191597.25474773336</v>
      </c>
      <c r="AY795" s="94">
        <f t="shared" si="179"/>
        <v>175004.71466666667</v>
      </c>
      <c r="AZ795" s="94">
        <f t="shared" si="180"/>
        <v>208255.61045333333</v>
      </c>
      <c r="BA795" s="94">
        <f t="shared" si="181"/>
        <v>441000</v>
      </c>
      <c r="BB795" s="95">
        <f t="shared" si="182"/>
        <v>524790</v>
      </c>
      <c r="BC795" s="23"/>
      <c r="BD795" s="96">
        <f t="shared" si="183"/>
        <v>109827</v>
      </c>
      <c r="BE795" s="96">
        <f t="shared" si="184"/>
        <v>111838</v>
      </c>
      <c r="BF795" s="96">
        <f t="shared" si="185"/>
        <v>177865</v>
      </c>
      <c r="BG795" s="96">
        <f t="shared" si="186"/>
        <v>55</v>
      </c>
      <c r="BH795" s="96">
        <f t="shared" si="187"/>
        <v>42</v>
      </c>
      <c r="BI795" s="96">
        <f t="shared" si="188"/>
        <v>440000</v>
      </c>
      <c r="BJ795" s="97">
        <f t="shared" si="189"/>
        <v>125342</v>
      </c>
      <c r="BK795" s="96">
        <f t="shared" si="190"/>
        <v>132259</v>
      </c>
      <c r="BL795" s="96">
        <f t="shared" si="191"/>
        <v>202078</v>
      </c>
      <c r="BM795" s="96">
        <f t="shared" si="192"/>
        <v>161006</v>
      </c>
      <c r="BN795" s="96">
        <f t="shared" si="193"/>
        <v>175005</v>
      </c>
      <c r="BO795" s="96">
        <f t="shared" si="194"/>
        <v>441000</v>
      </c>
      <c r="BP795" s="97">
        <f t="shared" si="195"/>
        <v>90300</v>
      </c>
      <c r="BQ795" s="96">
        <f t="shared" si="196"/>
        <v>90300</v>
      </c>
      <c r="BR795" s="96">
        <f t="shared" si="197"/>
        <v>245700</v>
      </c>
      <c r="BS795" s="96">
        <f t="shared" si="198"/>
        <v>241500</v>
      </c>
      <c r="BT795" s="96">
        <f t="shared" si="199"/>
        <v>262500</v>
      </c>
      <c r="BU795" s="98">
        <f t="shared" si="200"/>
        <v>441000</v>
      </c>
      <c r="BV795" s="77">
        <f t="shared" si="201"/>
        <v>1371300</v>
      </c>
      <c r="BW795" s="9"/>
      <c r="BX795" s="9"/>
      <c r="BY795" s="9"/>
      <c r="BZ795" s="9"/>
      <c r="CA795" s="9"/>
      <c r="CB795" s="9"/>
      <c r="CC795" s="9"/>
      <c r="CD795" s="9"/>
      <c r="CE795" s="9"/>
      <c r="CF795" s="9"/>
      <c r="CG795" s="9"/>
      <c r="CH795" s="9"/>
      <c r="CI795" s="9"/>
      <c r="CJ795" s="9"/>
      <c r="CK795" s="9"/>
      <c r="CL795" s="9"/>
      <c r="CM795" s="9"/>
      <c r="CN795" s="9"/>
      <c r="CO795" s="9"/>
      <c r="CP795" s="9"/>
    </row>
    <row r="796" spans="1:94" ht="20.25" hidden="1" customHeight="1" x14ac:dyDescent="0.35">
      <c r="A796" s="79">
        <v>774</v>
      </c>
      <c r="B796" s="79" t="s">
        <v>35</v>
      </c>
      <c r="C796" s="80" t="s">
        <v>505</v>
      </c>
      <c r="D796" s="80" t="str">
        <f t="shared" si="169"/>
        <v>MANO DE OBRA|MANGUERA SALIDA INTERCULER</v>
      </c>
      <c r="E796" s="81" t="s">
        <v>10</v>
      </c>
      <c r="F796" s="82">
        <v>1</v>
      </c>
      <c r="G796" s="83">
        <v>89601.513211651007</v>
      </c>
      <c r="H796" s="84">
        <f t="shared" si="152"/>
        <v>106625.8007218647</v>
      </c>
      <c r="I796" s="84">
        <v>89601.513211651007</v>
      </c>
      <c r="J796" s="84">
        <f t="shared" si="153"/>
        <v>106625.8007218647</v>
      </c>
      <c r="K796" s="84"/>
      <c r="L796" s="84">
        <f t="shared" si="154"/>
        <v>0</v>
      </c>
      <c r="M796" s="84">
        <v>14.633599999999999</v>
      </c>
      <c r="N796" s="84">
        <f t="shared" si="155"/>
        <v>17.413983999999999</v>
      </c>
      <c r="O796" s="84">
        <v>10.88</v>
      </c>
      <c r="P796" s="84">
        <f t="shared" si="156"/>
        <v>12.9472</v>
      </c>
      <c r="Q796" s="84"/>
      <c r="R796" s="84">
        <f t="shared" si="170"/>
        <v>0</v>
      </c>
      <c r="S796" s="86">
        <v>87500</v>
      </c>
      <c r="T796" s="87">
        <f t="shared" si="157"/>
        <v>104125</v>
      </c>
      <c r="U796" s="87">
        <v>87500</v>
      </c>
      <c r="V796" s="87">
        <f t="shared" si="158"/>
        <v>104125</v>
      </c>
      <c r="W796" s="87">
        <v>87500</v>
      </c>
      <c r="X796" s="87">
        <f t="shared" si="159"/>
        <v>104125</v>
      </c>
      <c r="Y796" s="87"/>
      <c r="Z796" s="87">
        <f t="shared" si="168"/>
        <v>0</v>
      </c>
      <c r="AA796" s="87">
        <v>87500</v>
      </c>
      <c r="AB796" s="87">
        <f t="shared" si="160"/>
        <v>104125</v>
      </c>
      <c r="AC796" s="87">
        <v>87500</v>
      </c>
      <c r="AD796" s="87">
        <f t="shared" si="161"/>
        <v>104125</v>
      </c>
      <c r="AE796" s="89">
        <v>96300</v>
      </c>
      <c r="AF796" s="90">
        <f t="shared" si="162"/>
        <v>114597</v>
      </c>
      <c r="AG796" s="90">
        <v>96300</v>
      </c>
      <c r="AH796" s="90">
        <f t="shared" si="163"/>
        <v>114597</v>
      </c>
      <c r="AI796" s="90">
        <v>96300</v>
      </c>
      <c r="AJ796" s="90">
        <f t="shared" si="164"/>
        <v>114597</v>
      </c>
      <c r="AK796" s="90"/>
      <c r="AL796" s="90">
        <f t="shared" si="165"/>
        <v>0</v>
      </c>
      <c r="AM796" s="90">
        <v>96300</v>
      </c>
      <c r="AN796" s="90">
        <f t="shared" si="166"/>
        <v>114597</v>
      </c>
      <c r="AO796" s="90">
        <v>96300</v>
      </c>
      <c r="AP796" s="91">
        <f t="shared" si="167"/>
        <v>114597</v>
      </c>
      <c r="AQ796" s="92">
        <f t="shared" si="171"/>
        <v>91133.837737217007</v>
      </c>
      <c r="AR796" s="93">
        <f t="shared" si="172"/>
        <v>108449.26690728823</v>
      </c>
      <c r="AS796" s="94">
        <f t="shared" si="173"/>
        <v>91133.837737217007</v>
      </c>
      <c r="AT796" s="94">
        <f t="shared" si="174"/>
        <v>108449.26690728823</v>
      </c>
      <c r="AU796" s="94">
        <f t="shared" si="175"/>
        <v>91900</v>
      </c>
      <c r="AV796" s="94">
        <f t="shared" si="176"/>
        <v>109361</v>
      </c>
      <c r="AW796" s="94">
        <f t="shared" si="177"/>
        <v>14.633599999999999</v>
      </c>
      <c r="AX796" s="94">
        <f t="shared" si="178"/>
        <v>17.413983999999999</v>
      </c>
      <c r="AY796" s="94">
        <f t="shared" si="179"/>
        <v>61270.293333333335</v>
      </c>
      <c r="AZ796" s="94">
        <f t="shared" si="180"/>
        <v>72911.649066666665</v>
      </c>
      <c r="BA796" s="94">
        <f t="shared" si="181"/>
        <v>91900</v>
      </c>
      <c r="BB796" s="95">
        <f t="shared" si="182"/>
        <v>109361</v>
      </c>
      <c r="BC796" s="23"/>
      <c r="BD796" s="96">
        <f t="shared" si="183"/>
        <v>90983</v>
      </c>
      <c r="BE796" s="96">
        <f t="shared" si="184"/>
        <v>90983</v>
      </c>
      <c r="BF796" s="96">
        <f t="shared" si="185"/>
        <v>91689</v>
      </c>
      <c r="BG796" s="96">
        <f t="shared" si="186"/>
        <v>15</v>
      </c>
      <c r="BH796" s="96">
        <f t="shared" si="187"/>
        <v>33</v>
      </c>
      <c r="BI796" s="96">
        <f t="shared" si="188"/>
        <v>91689</v>
      </c>
      <c r="BJ796" s="97">
        <f t="shared" si="189"/>
        <v>91134</v>
      </c>
      <c r="BK796" s="96">
        <f t="shared" si="190"/>
        <v>91134</v>
      </c>
      <c r="BL796" s="96">
        <f t="shared" si="191"/>
        <v>91900</v>
      </c>
      <c r="BM796" s="96">
        <f t="shared" si="192"/>
        <v>15</v>
      </c>
      <c r="BN796" s="96">
        <f t="shared" si="193"/>
        <v>61270</v>
      </c>
      <c r="BO796" s="96">
        <f t="shared" si="194"/>
        <v>91900</v>
      </c>
      <c r="BP796" s="97">
        <f t="shared" si="195"/>
        <v>91134</v>
      </c>
      <c r="BQ796" s="96">
        <f t="shared" si="196"/>
        <v>91134</v>
      </c>
      <c r="BR796" s="96">
        <f t="shared" si="197"/>
        <v>91900</v>
      </c>
      <c r="BS796" s="96">
        <f t="shared" si="198"/>
        <v>0</v>
      </c>
      <c r="BT796" s="96">
        <f t="shared" si="199"/>
        <v>91900</v>
      </c>
      <c r="BU796" s="98">
        <f t="shared" si="200"/>
        <v>91900</v>
      </c>
      <c r="BV796" s="77">
        <f t="shared" si="201"/>
        <v>457968</v>
      </c>
      <c r="BW796" s="9"/>
      <c r="BX796" s="9"/>
      <c r="BY796" s="9"/>
      <c r="BZ796" s="9"/>
      <c r="CA796" s="9"/>
      <c r="CB796" s="9"/>
      <c r="CC796" s="9"/>
      <c r="CD796" s="9"/>
      <c r="CE796" s="9"/>
      <c r="CF796" s="9"/>
      <c r="CG796" s="9"/>
      <c r="CH796" s="9"/>
      <c r="CI796" s="9"/>
      <c r="CJ796" s="9"/>
      <c r="CK796" s="9"/>
      <c r="CL796" s="9"/>
      <c r="CM796" s="9"/>
      <c r="CN796" s="9"/>
      <c r="CO796" s="9"/>
      <c r="CP796" s="9"/>
    </row>
    <row r="797" spans="1:94" ht="20.25" hidden="1" customHeight="1" x14ac:dyDescent="0.35">
      <c r="A797" s="99">
        <v>775</v>
      </c>
      <c r="B797" s="99" t="s">
        <v>21</v>
      </c>
      <c r="C797" s="80" t="s">
        <v>505</v>
      </c>
      <c r="D797" s="80" t="str">
        <f t="shared" si="169"/>
        <v>REPUESTOS|MANGUERA SALIDA INTERCULER</v>
      </c>
      <c r="E797" s="81" t="s">
        <v>84</v>
      </c>
      <c r="F797" s="82">
        <v>1</v>
      </c>
      <c r="G797" s="83">
        <v>174671.35884175997</v>
      </c>
      <c r="H797" s="84">
        <f t="shared" si="152"/>
        <v>207858.91702169436</v>
      </c>
      <c r="I797" s="84">
        <v>227419.24890966999</v>
      </c>
      <c r="J797" s="84">
        <f t="shared" si="153"/>
        <v>270628.90620250726</v>
      </c>
      <c r="K797" s="84"/>
      <c r="L797" s="84">
        <f t="shared" si="154"/>
        <v>0</v>
      </c>
      <c r="M797" s="84">
        <v>17.375360000000001</v>
      </c>
      <c r="N797" s="84">
        <f t="shared" si="155"/>
        <v>20.6766784</v>
      </c>
      <c r="O797" s="84">
        <v>14.144000000000002</v>
      </c>
      <c r="P797" s="84">
        <f t="shared" si="156"/>
        <v>16.83136</v>
      </c>
      <c r="Q797" s="84"/>
      <c r="R797" s="84">
        <f t="shared" si="170"/>
        <v>0</v>
      </c>
      <c r="S797" s="86">
        <v>79000</v>
      </c>
      <c r="T797" s="87">
        <f t="shared" si="157"/>
        <v>94010</v>
      </c>
      <c r="U797" s="87">
        <v>79000</v>
      </c>
      <c r="V797" s="87">
        <f t="shared" si="158"/>
        <v>94010</v>
      </c>
      <c r="W797" s="87">
        <v>654000</v>
      </c>
      <c r="X797" s="87">
        <f t="shared" si="159"/>
        <v>778260</v>
      </c>
      <c r="Y797" s="87"/>
      <c r="Z797" s="87">
        <f t="shared" si="168"/>
        <v>0</v>
      </c>
      <c r="AA797" s="87">
        <v>450000</v>
      </c>
      <c r="AB797" s="87">
        <f t="shared" si="160"/>
        <v>535500</v>
      </c>
      <c r="AC797" s="87">
        <v>650000</v>
      </c>
      <c r="AD797" s="87">
        <f t="shared" si="161"/>
        <v>773500</v>
      </c>
      <c r="AE797" s="89">
        <v>86900</v>
      </c>
      <c r="AF797" s="90">
        <f t="shared" si="162"/>
        <v>103411</v>
      </c>
      <c r="AG797" s="90">
        <v>86900</v>
      </c>
      <c r="AH797" s="90">
        <f t="shared" si="163"/>
        <v>103411</v>
      </c>
      <c r="AI797" s="90">
        <v>719400</v>
      </c>
      <c r="AJ797" s="90">
        <f t="shared" si="164"/>
        <v>856086</v>
      </c>
      <c r="AK797" s="90"/>
      <c r="AL797" s="90">
        <f t="shared" si="165"/>
        <v>0</v>
      </c>
      <c r="AM797" s="90">
        <v>495000</v>
      </c>
      <c r="AN797" s="90">
        <f t="shared" si="166"/>
        <v>589050</v>
      </c>
      <c r="AO797" s="90">
        <v>715000</v>
      </c>
      <c r="AP797" s="91">
        <f t="shared" si="167"/>
        <v>850850</v>
      </c>
      <c r="AQ797" s="92">
        <f t="shared" si="171"/>
        <v>113523.78628058666</v>
      </c>
      <c r="AR797" s="93">
        <f t="shared" si="172"/>
        <v>135093.30567389811</v>
      </c>
      <c r="AS797" s="94">
        <f t="shared" si="173"/>
        <v>131106.41630322332</v>
      </c>
      <c r="AT797" s="94">
        <f t="shared" si="174"/>
        <v>156016.63540083574</v>
      </c>
      <c r="AU797" s="94">
        <f t="shared" si="175"/>
        <v>686700</v>
      </c>
      <c r="AV797" s="94">
        <f t="shared" si="176"/>
        <v>817173</v>
      </c>
      <c r="AW797" s="94">
        <f t="shared" si="177"/>
        <v>17.375360000000001</v>
      </c>
      <c r="AX797" s="94">
        <f t="shared" si="178"/>
        <v>20.6766784</v>
      </c>
      <c r="AY797" s="94">
        <f t="shared" si="179"/>
        <v>315004.71466666664</v>
      </c>
      <c r="AZ797" s="94">
        <f t="shared" si="180"/>
        <v>374855.6104533333</v>
      </c>
      <c r="BA797" s="94">
        <f t="shared" si="181"/>
        <v>682500</v>
      </c>
      <c r="BB797" s="95">
        <f t="shared" si="182"/>
        <v>812175</v>
      </c>
      <c r="BC797" s="23"/>
      <c r="BD797" s="96">
        <f t="shared" si="183"/>
        <v>100366</v>
      </c>
      <c r="BE797" s="96">
        <f t="shared" si="184"/>
        <v>105031</v>
      </c>
      <c r="BF797" s="96">
        <f t="shared" si="185"/>
        <v>685143</v>
      </c>
      <c r="BG797" s="96">
        <f t="shared" si="186"/>
        <v>17</v>
      </c>
      <c r="BH797" s="96">
        <f t="shared" si="187"/>
        <v>42</v>
      </c>
      <c r="BI797" s="96">
        <f t="shared" si="188"/>
        <v>680952</v>
      </c>
      <c r="BJ797" s="97">
        <f t="shared" si="189"/>
        <v>113524</v>
      </c>
      <c r="BK797" s="96">
        <f t="shared" si="190"/>
        <v>131106</v>
      </c>
      <c r="BL797" s="96">
        <f t="shared" si="191"/>
        <v>686700</v>
      </c>
      <c r="BM797" s="96">
        <f t="shared" si="192"/>
        <v>17</v>
      </c>
      <c r="BN797" s="96">
        <f t="shared" si="193"/>
        <v>315005</v>
      </c>
      <c r="BO797" s="96">
        <f t="shared" si="194"/>
        <v>682500</v>
      </c>
      <c r="BP797" s="97">
        <f t="shared" si="195"/>
        <v>82950</v>
      </c>
      <c r="BQ797" s="96">
        <f t="shared" si="196"/>
        <v>82950</v>
      </c>
      <c r="BR797" s="96">
        <f t="shared" si="197"/>
        <v>686700</v>
      </c>
      <c r="BS797" s="96">
        <f t="shared" si="198"/>
        <v>0</v>
      </c>
      <c r="BT797" s="96">
        <f t="shared" si="199"/>
        <v>472500</v>
      </c>
      <c r="BU797" s="98">
        <f t="shared" si="200"/>
        <v>682500</v>
      </c>
      <c r="BV797" s="77">
        <f t="shared" si="201"/>
        <v>2007600</v>
      </c>
      <c r="BW797" s="9"/>
      <c r="BX797" s="9"/>
      <c r="BY797" s="9"/>
      <c r="BZ797" s="9"/>
      <c r="CA797" s="9"/>
      <c r="CB797" s="9"/>
      <c r="CC797" s="9"/>
      <c r="CD797" s="9"/>
      <c r="CE797" s="9"/>
      <c r="CF797" s="9"/>
      <c r="CG797" s="9"/>
      <c r="CH797" s="9"/>
      <c r="CI797" s="9"/>
      <c r="CJ797" s="9"/>
      <c r="CK797" s="9"/>
      <c r="CL797" s="9"/>
      <c r="CM797" s="9"/>
      <c r="CN797" s="9"/>
      <c r="CO797" s="9"/>
      <c r="CP797" s="9"/>
    </row>
    <row r="798" spans="1:94" ht="20.25" hidden="1" customHeight="1" x14ac:dyDescent="0.35">
      <c r="A798" s="79">
        <v>776</v>
      </c>
      <c r="B798" s="79" t="s">
        <v>35</v>
      </c>
      <c r="C798" s="80" t="s">
        <v>506</v>
      </c>
      <c r="D798" s="80" t="str">
        <f t="shared" si="169"/>
        <v>MANO DE OBRA|MANGUERA SALIDA PURIFICADOR AIRE</v>
      </c>
      <c r="E798" s="81" t="s">
        <v>10</v>
      </c>
      <c r="F798" s="82">
        <v>1</v>
      </c>
      <c r="G798" s="83">
        <v>89601.513211651007</v>
      </c>
      <c r="H798" s="84">
        <f t="shared" si="152"/>
        <v>106625.8007218647</v>
      </c>
      <c r="I798" s="84">
        <v>89601.513211651007</v>
      </c>
      <c r="J798" s="84">
        <f t="shared" si="153"/>
        <v>106625.8007218647</v>
      </c>
      <c r="K798" s="84">
        <v>0.91392000000000007</v>
      </c>
      <c r="L798" s="84">
        <f t="shared" si="154"/>
        <v>1.0875648</v>
      </c>
      <c r="M798" s="84">
        <v>14.633599999999999</v>
      </c>
      <c r="N798" s="84">
        <f t="shared" si="155"/>
        <v>17.413983999999999</v>
      </c>
      <c r="O798" s="84">
        <v>10.88</v>
      </c>
      <c r="P798" s="84">
        <f t="shared" si="156"/>
        <v>12.9472</v>
      </c>
      <c r="Q798" s="84"/>
      <c r="R798" s="84">
        <f t="shared" si="170"/>
        <v>0</v>
      </c>
      <c r="S798" s="86">
        <v>44500</v>
      </c>
      <c r="T798" s="87">
        <f t="shared" si="157"/>
        <v>52955</v>
      </c>
      <c r="U798" s="87">
        <v>44500</v>
      </c>
      <c r="V798" s="87">
        <f t="shared" si="158"/>
        <v>52955</v>
      </c>
      <c r="W798" s="87">
        <v>44500</v>
      </c>
      <c r="X798" s="87">
        <f t="shared" si="159"/>
        <v>52955</v>
      </c>
      <c r="Y798" s="88">
        <v>44500</v>
      </c>
      <c r="Z798" s="87">
        <f t="shared" si="168"/>
        <v>52955</v>
      </c>
      <c r="AA798" s="87">
        <v>44500</v>
      </c>
      <c r="AB798" s="87">
        <f t="shared" si="160"/>
        <v>52955</v>
      </c>
      <c r="AC798" s="87">
        <v>44500</v>
      </c>
      <c r="AD798" s="87">
        <f t="shared" si="161"/>
        <v>52955</v>
      </c>
      <c r="AE798" s="89">
        <v>49000</v>
      </c>
      <c r="AF798" s="90">
        <f t="shared" si="162"/>
        <v>58310</v>
      </c>
      <c r="AG798" s="90">
        <v>49000</v>
      </c>
      <c r="AH798" s="90">
        <f t="shared" si="163"/>
        <v>58310</v>
      </c>
      <c r="AI798" s="90">
        <v>49000</v>
      </c>
      <c r="AJ798" s="90">
        <f t="shared" si="164"/>
        <v>58310</v>
      </c>
      <c r="AK798" s="90">
        <v>49000</v>
      </c>
      <c r="AL798" s="90">
        <f t="shared" si="165"/>
        <v>58310</v>
      </c>
      <c r="AM798" s="90">
        <v>49000</v>
      </c>
      <c r="AN798" s="90">
        <f t="shared" si="166"/>
        <v>58310</v>
      </c>
      <c r="AO798" s="90">
        <v>49000</v>
      </c>
      <c r="AP798" s="91">
        <f t="shared" si="167"/>
        <v>58310</v>
      </c>
      <c r="AQ798" s="92">
        <f t="shared" si="171"/>
        <v>61033.837737217</v>
      </c>
      <c r="AR798" s="93">
        <f t="shared" si="172"/>
        <v>72630.266907288227</v>
      </c>
      <c r="AS798" s="94">
        <f t="shared" si="173"/>
        <v>61033.837737217</v>
      </c>
      <c r="AT798" s="94">
        <f t="shared" si="174"/>
        <v>72630.266907288227</v>
      </c>
      <c r="AU798" s="94">
        <f t="shared" si="175"/>
        <v>31166.971306666663</v>
      </c>
      <c r="AV798" s="94">
        <f t="shared" si="176"/>
        <v>37088.695854933329</v>
      </c>
      <c r="AW798" s="94">
        <f t="shared" si="177"/>
        <v>31171.544533333334</v>
      </c>
      <c r="AX798" s="94">
        <f t="shared" si="178"/>
        <v>37094.137994666664</v>
      </c>
      <c r="AY798" s="94">
        <f t="shared" si="179"/>
        <v>31170.293333333335</v>
      </c>
      <c r="AZ798" s="94">
        <f t="shared" si="180"/>
        <v>37092.649066666665</v>
      </c>
      <c r="BA798" s="94">
        <f t="shared" si="181"/>
        <v>46750</v>
      </c>
      <c r="BB798" s="95">
        <f t="shared" si="182"/>
        <v>55632.5</v>
      </c>
      <c r="BC798" s="23"/>
      <c r="BD798" s="96">
        <f t="shared" si="183"/>
        <v>55514</v>
      </c>
      <c r="BE798" s="96">
        <f t="shared" si="184"/>
        <v>55514</v>
      </c>
      <c r="BF798" s="96">
        <f t="shared" si="185"/>
        <v>3</v>
      </c>
      <c r="BG798" s="96">
        <f t="shared" si="186"/>
        <v>44</v>
      </c>
      <c r="BH798" s="96">
        <f t="shared" si="187"/>
        <v>33</v>
      </c>
      <c r="BI798" s="96">
        <f t="shared" si="188"/>
        <v>46642</v>
      </c>
      <c r="BJ798" s="97">
        <f t="shared" si="189"/>
        <v>61034</v>
      </c>
      <c r="BK798" s="96">
        <f t="shared" si="190"/>
        <v>61034</v>
      </c>
      <c r="BL798" s="96">
        <f t="shared" si="191"/>
        <v>31167</v>
      </c>
      <c r="BM798" s="96">
        <f t="shared" si="192"/>
        <v>31172</v>
      </c>
      <c r="BN798" s="96">
        <f t="shared" si="193"/>
        <v>31170</v>
      </c>
      <c r="BO798" s="96">
        <f t="shared" si="194"/>
        <v>46750</v>
      </c>
      <c r="BP798" s="97">
        <f t="shared" si="195"/>
        <v>46750</v>
      </c>
      <c r="BQ798" s="96">
        <f t="shared" si="196"/>
        <v>46750</v>
      </c>
      <c r="BR798" s="96">
        <f t="shared" si="197"/>
        <v>46750</v>
      </c>
      <c r="BS798" s="96">
        <f t="shared" si="198"/>
        <v>46750</v>
      </c>
      <c r="BT798" s="96">
        <f t="shared" si="199"/>
        <v>46750</v>
      </c>
      <c r="BU798" s="98">
        <f t="shared" si="200"/>
        <v>46750</v>
      </c>
      <c r="BV798" s="77">
        <f t="shared" si="201"/>
        <v>280500</v>
      </c>
      <c r="BW798" s="9"/>
      <c r="BX798" s="9"/>
      <c r="BY798" s="9"/>
      <c r="BZ798" s="9"/>
      <c r="CA798" s="9"/>
      <c r="CB798" s="9"/>
      <c r="CC798" s="9"/>
      <c r="CD798" s="9"/>
      <c r="CE798" s="9"/>
      <c r="CF798" s="9"/>
      <c r="CG798" s="9"/>
      <c r="CH798" s="9"/>
      <c r="CI798" s="9"/>
      <c r="CJ798" s="9"/>
      <c r="CK798" s="9"/>
      <c r="CL798" s="9"/>
      <c r="CM798" s="9"/>
      <c r="CN798" s="9"/>
      <c r="CO798" s="9"/>
      <c r="CP798" s="9"/>
    </row>
    <row r="799" spans="1:94" ht="20.25" hidden="1" customHeight="1" x14ac:dyDescent="0.35">
      <c r="A799" s="99">
        <v>777</v>
      </c>
      <c r="B799" s="99" t="s">
        <v>21</v>
      </c>
      <c r="C799" s="80" t="s">
        <v>506</v>
      </c>
      <c r="D799" s="80" t="str">
        <f t="shared" si="169"/>
        <v>REPUESTOS|MANGUERA SALIDA PURIFICADOR AIRE</v>
      </c>
      <c r="E799" s="81" t="s">
        <v>84</v>
      </c>
      <c r="F799" s="82">
        <v>1</v>
      </c>
      <c r="G799" s="83">
        <v>174671.35884175997</v>
      </c>
      <c r="H799" s="84">
        <f t="shared" si="152"/>
        <v>207858.91702169436</v>
      </c>
      <c r="I799" s="84">
        <v>227419.24890966999</v>
      </c>
      <c r="J799" s="84">
        <f t="shared" si="153"/>
        <v>270628.90620250726</v>
      </c>
      <c r="K799" s="84">
        <v>385956.576</v>
      </c>
      <c r="L799" s="84">
        <f t="shared" si="154"/>
        <v>459288.32543999999</v>
      </c>
      <c r="M799" s="84">
        <v>18.289280000000002</v>
      </c>
      <c r="N799" s="84">
        <f t="shared" si="155"/>
        <v>21.764243199999999</v>
      </c>
      <c r="O799" s="84">
        <v>14.144000000000002</v>
      </c>
      <c r="P799" s="84">
        <f t="shared" si="156"/>
        <v>16.83136</v>
      </c>
      <c r="Q799" s="84"/>
      <c r="R799" s="84">
        <f t="shared" si="170"/>
        <v>0</v>
      </c>
      <c r="S799" s="86">
        <v>98000</v>
      </c>
      <c r="T799" s="87">
        <f t="shared" si="157"/>
        <v>116620</v>
      </c>
      <c r="U799" s="87">
        <v>98000</v>
      </c>
      <c r="V799" s="87">
        <f t="shared" si="158"/>
        <v>116620</v>
      </c>
      <c r="W799" s="87">
        <v>245000</v>
      </c>
      <c r="X799" s="87">
        <f t="shared" si="159"/>
        <v>291550</v>
      </c>
      <c r="Y799" s="88">
        <v>380000</v>
      </c>
      <c r="Z799" s="87">
        <f t="shared" si="168"/>
        <v>452200</v>
      </c>
      <c r="AA799" s="87">
        <v>380000</v>
      </c>
      <c r="AB799" s="87">
        <f t="shared" si="160"/>
        <v>452200</v>
      </c>
      <c r="AC799" s="87">
        <v>380000</v>
      </c>
      <c r="AD799" s="87">
        <f t="shared" si="161"/>
        <v>452200</v>
      </c>
      <c r="AE799" s="89">
        <v>107800</v>
      </c>
      <c r="AF799" s="90">
        <f t="shared" si="162"/>
        <v>128282</v>
      </c>
      <c r="AG799" s="90">
        <v>107800</v>
      </c>
      <c r="AH799" s="90">
        <f t="shared" si="163"/>
        <v>128282</v>
      </c>
      <c r="AI799" s="90">
        <v>269500</v>
      </c>
      <c r="AJ799" s="90">
        <f t="shared" si="164"/>
        <v>320705</v>
      </c>
      <c r="AK799" s="90">
        <v>418000</v>
      </c>
      <c r="AL799" s="90">
        <f t="shared" si="165"/>
        <v>497420</v>
      </c>
      <c r="AM799" s="90">
        <v>418000</v>
      </c>
      <c r="AN799" s="90">
        <f t="shared" si="166"/>
        <v>497420</v>
      </c>
      <c r="AO799" s="90">
        <v>418000</v>
      </c>
      <c r="AP799" s="91">
        <f t="shared" si="167"/>
        <v>497420</v>
      </c>
      <c r="AQ799" s="92">
        <f t="shared" si="171"/>
        <v>126823.78628058666</v>
      </c>
      <c r="AR799" s="93">
        <f t="shared" si="172"/>
        <v>150920.30567389811</v>
      </c>
      <c r="AS799" s="94">
        <f t="shared" si="173"/>
        <v>144406.41630322332</v>
      </c>
      <c r="AT799" s="94">
        <f t="shared" si="174"/>
        <v>171843.63540083574</v>
      </c>
      <c r="AU799" s="94">
        <f t="shared" si="175"/>
        <v>300152.19199999998</v>
      </c>
      <c r="AV799" s="94">
        <f t="shared" si="176"/>
        <v>357181.10847999994</v>
      </c>
      <c r="AW799" s="94">
        <f t="shared" si="177"/>
        <v>266006.09642666666</v>
      </c>
      <c r="AX799" s="94">
        <f t="shared" si="178"/>
        <v>316547.2547477333</v>
      </c>
      <c r="AY799" s="94">
        <f t="shared" si="179"/>
        <v>266004.71466666664</v>
      </c>
      <c r="AZ799" s="94">
        <f t="shared" si="180"/>
        <v>316545.6104533333</v>
      </c>
      <c r="BA799" s="94">
        <f t="shared" si="181"/>
        <v>399000</v>
      </c>
      <c r="BB799" s="95">
        <f t="shared" si="182"/>
        <v>474810</v>
      </c>
      <c r="BC799" s="23"/>
      <c r="BD799" s="96">
        <f t="shared" si="183"/>
        <v>119021</v>
      </c>
      <c r="BE799" s="96">
        <f t="shared" si="184"/>
        <v>125640</v>
      </c>
      <c r="BF799" s="96">
        <f t="shared" si="185"/>
        <v>288929</v>
      </c>
      <c r="BG799" s="96">
        <f t="shared" si="186"/>
        <v>55</v>
      </c>
      <c r="BH799" s="96">
        <f t="shared" si="187"/>
        <v>42</v>
      </c>
      <c r="BI799" s="96">
        <f t="shared" si="188"/>
        <v>398095</v>
      </c>
      <c r="BJ799" s="97">
        <f t="shared" si="189"/>
        <v>126824</v>
      </c>
      <c r="BK799" s="96">
        <f t="shared" si="190"/>
        <v>144406</v>
      </c>
      <c r="BL799" s="96">
        <f t="shared" si="191"/>
        <v>300152</v>
      </c>
      <c r="BM799" s="96">
        <f t="shared" si="192"/>
        <v>266006</v>
      </c>
      <c r="BN799" s="96">
        <f t="shared" si="193"/>
        <v>266005</v>
      </c>
      <c r="BO799" s="96">
        <f t="shared" si="194"/>
        <v>399000</v>
      </c>
      <c r="BP799" s="97">
        <f t="shared" si="195"/>
        <v>102900</v>
      </c>
      <c r="BQ799" s="96">
        <f t="shared" si="196"/>
        <v>102900</v>
      </c>
      <c r="BR799" s="96">
        <f t="shared" si="197"/>
        <v>257250</v>
      </c>
      <c r="BS799" s="96">
        <f t="shared" si="198"/>
        <v>399000</v>
      </c>
      <c r="BT799" s="96">
        <f t="shared" si="199"/>
        <v>399000</v>
      </c>
      <c r="BU799" s="98">
        <f t="shared" si="200"/>
        <v>399000</v>
      </c>
      <c r="BV799" s="77">
        <f t="shared" si="201"/>
        <v>1660050</v>
      </c>
      <c r="BW799" s="9"/>
      <c r="BX799" s="9"/>
      <c r="BY799" s="9"/>
      <c r="BZ799" s="9"/>
      <c r="CA799" s="9"/>
      <c r="CB799" s="9"/>
      <c r="CC799" s="9"/>
      <c r="CD799" s="9"/>
      <c r="CE799" s="9"/>
      <c r="CF799" s="9"/>
      <c r="CG799" s="9"/>
      <c r="CH799" s="9"/>
      <c r="CI799" s="9"/>
      <c r="CJ799" s="9"/>
      <c r="CK799" s="9"/>
      <c r="CL799" s="9"/>
      <c r="CM799" s="9"/>
      <c r="CN799" s="9"/>
      <c r="CO799" s="9"/>
      <c r="CP799" s="9"/>
    </row>
    <row r="800" spans="1:94" ht="20.25" hidden="1" customHeight="1" x14ac:dyDescent="0.35">
      <c r="A800" s="79">
        <v>778</v>
      </c>
      <c r="B800" s="79" t="s">
        <v>35</v>
      </c>
      <c r="C800" s="80" t="s">
        <v>507</v>
      </c>
      <c r="D800" s="80" t="str">
        <f t="shared" si="169"/>
        <v>MANO DE OBRA|MANGUERA SUPERIOR RADIADOR</v>
      </c>
      <c r="E800" s="81" t="s">
        <v>10</v>
      </c>
      <c r="F800" s="82">
        <v>1</v>
      </c>
      <c r="G800" s="83">
        <v>89601.513211651007</v>
      </c>
      <c r="H800" s="84">
        <f t="shared" si="152"/>
        <v>106625.8007218647</v>
      </c>
      <c r="I800" s="84">
        <v>89601.513211651007</v>
      </c>
      <c r="J800" s="84">
        <f t="shared" si="153"/>
        <v>106625.8007218647</v>
      </c>
      <c r="K800" s="84">
        <v>139264</v>
      </c>
      <c r="L800" s="84">
        <f t="shared" si="154"/>
        <v>165724.16</v>
      </c>
      <c r="M800" s="84">
        <v>14.633599999999999</v>
      </c>
      <c r="N800" s="84">
        <f t="shared" si="155"/>
        <v>17.413983999999999</v>
      </c>
      <c r="O800" s="84">
        <v>10.88</v>
      </c>
      <c r="P800" s="84">
        <f t="shared" si="156"/>
        <v>12.9472</v>
      </c>
      <c r="Q800" s="84"/>
      <c r="R800" s="84">
        <f t="shared" si="170"/>
        <v>0</v>
      </c>
      <c r="S800" s="86">
        <v>87500</v>
      </c>
      <c r="T800" s="87">
        <f t="shared" si="157"/>
        <v>104125</v>
      </c>
      <c r="U800" s="87">
        <v>87500</v>
      </c>
      <c r="V800" s="87">
        <f t="shared" si="158"/>
        <v>104125</v>
      </c>
      <c r="W800" s="87">
        <v>87500</v>
      </c>
      <c r="X800" s="87">
        <f t="shared" si="159"/>
        <v>104125</v>
      </c>
      <c r="Y800" s="88">
        <v>87500</v>
      </c>
      <c r="Z800" s="87">
        <f t="shared" si="168"/>
        <v>104125</v>
      </c>
      <c r="AA800" s="87">
        <v>87500</v>
      </c>
      <c r="AB800" s="87">
        <f t="shared" si="160"/>
        <v>104125</v>
      </c>
      <c r="AC800" s="87">
        <v>87500</v>
      </c>
      <c r="AD800" s="87">
        <f t="shared" si="161"/>
        <v>104125</v>
      </c>
      <c r="AE800" s="89">
        <v>96300</v>
      </c>
      <c r="AF800" s="90">
        <f t="shared" si="162"/>
        <v>114597</v>
      </c>
      <c r="AG800" s="90">
        <v>96300</v>
      </c>
      <c r="AH800" s="90">
        <f t="shared" si="163"/>
        <v>114597</v>
      </c>
      <c r="AI800" s="90">
        <v>96300</v>
      </c>
      <c r="AJ800" s="90">
        <f t="shared" si="164"/>
        <v>114597</v>
      </c>
      <c r="AK800" s="90">
        <v>96300</v>
      </c>
      <c r="AL800" s="90">
        <f t="shared" si="165"/>
        <v>114597</v>
      </c>
      <c r="AM800" s="90">
        <v>96300</v>
      </c>
      <c r="AN800" s="90">
        <f t="shared" si="166"/>
        <v>114597</v>
      </c>
      <c r="AO800" s="90">
        <v>96300</v>
      </c>
      <c r="AP800" s="91">
        <f t="shared" si="167"/>
        <v>114597</v>
      </c>
      <c r="AQ800" s="92">
        <f t="shared" si="171"/>
        <v>91133.837737217007</v>
      </c>
      <c r="AR800" s="93">
        <f t="shared" si="172"/>
        <v>108449.26690728823</v>
      </c>
      <c r="AS800" s="94">
        <f t="shared" si="173"/>
        <v>91133.837737217007</v>
      </c>
      <c r="AT800" s="94">
        <f t="shared" si="174"/>
        <v>108449.26690728823</v>
      </c>
      <c r="AU800" s="94">
        <f t="shared" si="175"/>
        <v>107688</v>
      </c>
      <c r="AV800" s="94">
        <f t="shared" si="176"/>
        <v>128148.72</v>
      </c>
      <c r="AW800" s="94">
        <f t="shared" si="177"/>
        <v>61271.544533333334</v>
      </c>
      <c r="AX800" s="94">
        <f t="shared" si="178"/>
        <v>72913.137994666657</v>
      </c>
      <c r="AY800" s="94">
        <f t="shared" si="179"/>
        <v>61270.293333333335</v>
      </c>
      <c r="AZ800" s="94">
        <f t="shared" si="180"/>
        <v>72911.649066666665</v>
      </c>
      <c r="BA800" s="94">
        <f t="shared" si="181"/>
        <v>91900</v>
      </c>
      <c r="BB800" s="95">
        <f t="shared" si="182"/>
        <v>109361</v>
      </c>
      <c r="BC800" s="23"/>
      <c r="BD800" s="96">
        <f t="shared" si="183"/>
        <v>90983</v>
      </c>
      <c r="BE800" s="96">
        <f t="shared" si="184"/>
        <v>90983</v>
      </c>
      <c r="BF800" s="96">
        <f t="shared" si="185"/>
        <v>103472</v>
      </c>
      <c r="BG800" s="96">
        <f t="shared" si="186"/>
        <v>44</v>
      </c>
      <c r="BH800" s="96">
        <f t="shared" si="187"/>
        <v>33</v>
      </c>
      <c r="BI800" s="96">
        <f t="shared" si="188"/>
        <v>91689</v>
      </c>
      <c r="BJ800" s="97">
        <f t="shared" si="189"/>
        <v>91134</v>
      </c>
      <c r="BK800" s="96">
        <f t="shared" si="190"/>
        <v>91134</v>
      </c>
      <c r="BL800" s="96">
        <f t="shared" si="191"/>
        <v>107688</v>
      </c>
      <c r="BM800" s="96">
        <f t="shared" si="192"/>
        <v>61272</v>
      </c>
      <c r="BN800" s="96">
        <f t="shared" si="193"/>
        <v>61270</v>
      </c>
      <c r="BO800" s="96">
        <f t="shared" si="194"/>
        <v>91900</v>
      </c>
      <c r="BP800" s="97">
        <f t="shared" si="195"/>
        <v>91134</v>
      </c>
      <c r="BQ800" s="96">
        <f t="shared" si="196"/>
        <v>91134</v>
      </c>
      <c r="BR800" s="96">
        <f t="shared" si="197"/>
        <v>91900</v>
      </c>
      <c r="BS800" s="96">
        <f t="shared" si="198"/>
        <v>91900</v>
      </c>
      <c r="BT800" s="96">
        <f t="shared" si="199"/>
        <v>91900</v>
      </c>
      <c r="BU800" s="98">
        <f t="shared" si="200"/>
        <v>91900</v>
      </c>
      <c r="BV800" s="77">
        <f t="shared" si="201"/>
        <v>549868</v>
      </c>
      <c r="BW800" s="9"/>
      <c r="BX800" s="9"/>
      <c r="BY800" s="9"/>
      <c r="BZ800" s="9"/>
      <c r="CA800" s="9"/>
      <c r="CB800" s="9"/>
      <c r="CC800" s="9"/>
      <c r="CD800" s="9"/>
      <c r="CE800" s="9"/>
      <c r="CF800" s="9"/>
      <c r="CG800" s="9"/>
      <c r="CH800" s="9"/>
      <c r="CI800" s="9"/>
      <c r="CJ800" s="9"/>
      <c r="CK800" s="9"/>
      <c r="CL800" s="9"/>
      <c r="CM800" s="9"/>
      <c r="CN800" s="9"/>
      <c r="CO800" s="9"/>
      <c r="CP800" s="9"/>
    </row>
    <row r="801" spans="1:94" ht="20.25" hidden="1" customHeight="1" x14ac:dyDescent="0.35">
      <c r="A801" s="99">
        <v>779</v>
      </c>
      <c r="B801" s="99" t="s">
        <v>21</v>
      </c>
      <c r="C801" s="80" t="s">
        <v>507</v>
      </c>
      <c r="D801" s="80" t="str">
        <f t="shared" si="169"/>
        <v>REPUESTOS|MANGUERA SUPERIOR RADIADOR</v>
      </c>
      <c r="E801" s="81" t="s">
        <v>84</v>
      </c>
      <c r="F801" s="82">
        <v>1</v>
      </c>
      <c r="G801" s="83">
        <v>79264.927296229987</v>
      </c>
      <c r="H801" s="84">
        <f t="shared" si="152"/>
        <v>94325.263482513677</v>
      </c>
      <c r="I801" s="84">
        <v>108088.529213894</v>
      </c>
      <c r="J801" s="84">
        <f t="shared" si="153"/>
        <v>128625.34976453385</v>
      </c>
      <c r="K801" s="84">
        <v>178971.43040000001</v>
      </c>
      <c r="L801" s="84">
        <f t="shared" si="154"/>
        <v>212976.00217600001</v>
      </c>
      <c r="M801" s="84">
        <v>51534.632320000004</v>
      </c>
      <c r="N801" s="84">
        <f t="shared" si="155"/>
        <v>61326.212460800001</v>
      </c>
      <c r="O801" s="84">
        <v>27962.688000000002</v>
      </c>
      <c r="P801" s="84">
        <f t="shared" si="156"/>
        <v>33275.598720000002</v>
      </c>
      <c r="Q801" s="84"/>
      <c r="R801" s="84">
        <f t="shared" si="170"/>
        <v>0</v>
      </c>
      <c r="S801" s="86">
        <v>85000</v>
      </c>
      <c r="T801" s="87">
        <f t="shared" si="157"/>
        <v>101150</v>
      </c>
      <c r="U801" s="87">
        <v>85000</v>
      </c>
      <c r="V801" s="87">
        <f t="shared" si="158"/>
        <v>101150</v>
      </c>
      <c r="W801" s="87">
        <v>324000</v>
      </c>
      <c r="X801" s="87">
        <f t="shared" si="159"/>
        <v>385560</v>
      </c>
      <c r="Y801" s="88">
        <v>250000</v>
      </c>
      <c r="Z801" s="87">
        <f t="shared" si="168"/>
        <v>297500</v>
      </c>
      <c r="AA801" s="87">
        <v>350000</v>
      </c>
      <c r="AB801" s="87">
        <f t="shared" si="160"/>
        <v>416500</v>
      </c>
      <c r="AC801" s="87">
        <v>285000</v>
      </c>
      <c r="AD801" s="87">
        <f t="shared" si="161"/>
        <v>339150</v>
      </c>
      <c r="AE801" s="89">
        <v>93500</v>
      </c>
      <c r="AF801" s="90">
        <f t="shared" si="162"/>
        <v>111265</v>
      </c>
      <c r="AG801" s="90">
        <v>93500</v>
      </c>
      <c r="AH801" s="90">
        <f t="shared" si="163"/>
        <v>111265</v>
      </c>
      <c r="AI801" s="90">
        <v>356400</v>
      </c>
      <c r="AJ801" s="90">
        <f t="shared" si="164"/>
        <v>424116</v>
      </c>
      <c r="AK801" s="90">
        <v>275000</v>
      </c>
      <c r="AL801" s="90">
        <f t="shared" si="165"/>
        <v>327250</v>
      </c>
      <c r="AM801" s="90">
        <v>385000</v>
      </c>
      <c r="AN801" s="90">
        <f t="shared" si="166"/>
        <v>458150</v>
      </c>
      <c r="AO801" s="90">
        <v>313500</v>
      </c>
      <c r="AP801" s="91">
        <f t="shared" si="167"/>
        <v>373065</v>
      </c>
      <c r="AQ801" s="92">
        <f t="shared" si="171"/>
        <v>85921.642432076667</v>
      </c>
      <c r="AR801" s="93">
        <f t="shared" si="172"/>
        <v>102246.75449417123</v>
      </c>
      <c r="AS801" s="94">
        <f t="shared" si="173"/>
        <v>95529.509737964661</v>
      </c>
      <c r="AT801" s="94">
        <f t="shared" si="174"/>
        <v>113680.11658817795</v>
      </c>
      <c r="AU801" s="94">
        <f t="shared" si="175"/>
        <v>286457.14346666663</v>
      </c>
      <c r="AV801" s="94">
        <f t="shared" si="176"/>
        <v>340884.00072533329</v>
      </c>
      <c r="AW801" s="94">
        <f t="shared" si="177"/>
        <v>192178.21077333333</v>
      </c>
      <c r="AX801" s="94">
        <f t="shared" si="178"/>
        <v>228692.07082026664</v>
      </c>
      <c r="AY801" s="94">
        <f t="shared" si="179"/>
        <v>254320.89600000004</v>
      </c>
      <c r="AZ801" s="94">
        <f t="shared" si="180"/>
        <v>302641.86624</v>
      </c>
      <c r="BA801" s="94">
        <f t="shared" si="181"/>
        <v>299250</v>
      </c>
      <c r="BB801" s="95">
        <f t="shared" si="182"/>
        <v>356107.5</v>
      </c>
      <c r="BC801" s="23"/>
      <c r="BD801" s="96">
        <f t="shared" si="183"/>
        <v>85529</v>
      </c>
      <c r="BE801" s="96">
        <f t="shared" si="184"/>
        <v>94603</v>
      </c>
      <c r="BF801" s="96">
        <f t="shared" si="185"/>
        <v>261330</v>
      </c>
      <c r="BG801" s="96">
        <f t="shared" si="186"/>
        <v>110944</v>
      </c>
      <c r="BH801" s="96">
        <f t="shared" si="187"/>
        <v>72786</v>
      </c>
      <c r="BI801" s="96">
        <f t="shared" si="188"/>
        <v>298571</v>
      </c>
      <c r="BJ801" s="97">
        <f t="shared" si="189"/>
        <v>85922</v>
      </c>
      <c r="BK801" s="96">
        <f t="shared" si="190"/>
        <v>95530</v>
      </c>
      <c r="BL801" s="96">
        <f t="shared" si="191"/>
        <v>286457</v>
      </c>
      <c r="BM801" s="96">
        <f t="shared" si="192"/>
        <v>192178</v>
      </c>
      <c r="BN801" s="96">
        <f t="shared" si="193"/>
        <v>254321</v>
      </c>
      <c r="BO801" s="96">
        <f t="shared" si="194"/>
        <v>299250</v>
      </c>
      <c r="BP801" s="97">
        <f t="shared" si="195"/>
        <v>85922</v>
      </c>
      <c r="BQ801" s="96">
        <f t="shared" si="196"/>
        <v>95530</v>
      </c>
      <c r="BR801" s="96">
        <f t="shared" si="197"/>
        <v>286457</v>
      </c>
      <c r="BS801" s="96">
        <f t="shared" si="198"/>
        <v>262500</v>
      </c>
      <c r="BT801" s="96">
        <f t="shared" si="199"/>
        <v>367500</v>
      </c>
      <c r="BU801" s="98">
        <f t="shared" si="200"/>
        <v>299250</v>
      </c>
      <c r="BV801" s="77">
        <f t="shared" si="201"/>
        <v>1397159</v>
      </c>
      <c r="BW801" s="9"/>
      <c r="BX801" s="9"/>
      <c r="BY801" s="9"/>
      <c r="BZ801" s="9"/>
      <c r="CA801" s="9"/>
      <c r="CB801" s="9"/>
      <c r="CC801" s="9"/>
      <c r="CD801" s="9"/>
      <c r="CE801" s="9"/>
      <c r="CF801" s="9"/>
      <c r="CG801" s="9"/>
      <c r="CH801" s="9"/>
      <c r="CI801" s="9"/>
      <c r="CJ801" s="9"/>
      <c r="CK801" s="9"/>
      <c r="CL801" s="9"/>
      <c r="CM801" s="9"/>
      <c r="CN801" s="9"/>
      <c r="CO801" s="9"/>
      <c r="CP801" s="9"/>
    </row>
    <row r="802" spans="1:94" ht="20.25" hidden="1" customHeight="1" x14ac:dyDescent="0.35">
      <c r="A802" s="79">
        <v>780</v>
      </c>
      <c r="B802" s="79" t="s">
        <v>35</v>
      </c>
      <c r="C802" s="80" t="s">
        <v>508</v>
      </c>
      <c r="D802" s="80" t="str">
        <f t="shared" si="169"/>
        <v>MANO DE OBRA|MANGUERA TERMOSTATO</v>
      </c>
      <c r="E802" s="81" t="s">
        <v>10</v>
      </c>
      <c r="F802" s="82">
        <v>1</v>
      </c>
      <c r="G802" s="83">
        <v>89601.513211651007</v>
      </c>
      <c r="H802" s="84">
        <f t="shared" ref="H802:H1056" si="202">G802*1.19</f>
        <v>106625.8007218647</v>
      </c>
      <c r="I802" s="84">
        <v>89601.513211651007</v>
      </c>
      <c r="J802" s="84">
        <f t="shared" ref="J802:J1056" si="203">I802*1.19</f>
        <v>106625.8007218647</v>
      </c>
      <c r="K802" s="84">
        <v>0.91392000000000007</v>
      </c>
      <c r="L802" s="84">
        <f t="shared" ref="L802:L1056" si="204">K802*1.19</f>
        <v>1.0875648</v>
      </c>
      <c r="M802" s="84">
        <v>14.633599999999999</v>
      </c>
      <c r="N802" s="84">
        <f t="shared" ref="N802:N1056" si="205">M802*1.19</f>
        <v>17.413983999999999</v>
      </c>
      <c r="O802" s="84">
        <v>10.88</v>
      </c>
      <c r="P802" s="84">
        <f t="shared" ref="P802:P1056" si="206">O802*1.19</f>
        <v>12.9472</v>
      </c>
      <c r="Q802" s="84"/>
      <c r="R802" s="84">
        <f t="shared" si="170"/>
        <v>0</v>
      </c>
      <c r="S802" s="86">
        <v>87500</v>
      </c>
      <c r="T802" s="87">
        <f t="shared" ref="T802:T1056" si="207">S802*1.19</f>
        <v>104125</v>
      </c>
      <c r="U802" s="87">
        <v>87500</v>
      </c>
      <c r="V802" s="87">
        <f t="shared" ref="V802:V1056" si="208">U802*1.19</f>
        <v>104125</v>
      </c>
      <c r="W802" s="87">
        <v>87500</v>
      </c>
      <c r="X802" s="87">
        <f t="shared" ref="X802:X1056" si="209">W802*1.19</f>
        <v>104125</v>
      </c>
      <c r="Y802" s="88">
        <v>87500</v>
      </c>
      <c r="Z802" s="87">
        <f t="shared" si="168"/>
        <v>104125</v>
      </c>
      <c r="AA802" s="87">
        <v>87500</v>
      </c>
      <c r="AB802" s="87">
        <f t="shared" ref="AB802:AB1056" si="210">AA802*1.19</f>
        <v>104125</v>
      </c>
      <c r="AC802" s="87">
        <v>87500</v>
      </c>
      <c r="AD802" s="87">
        <f t="shared" ref="AD802:AD1056" si="211">AC802*1.19</f>
        <v>104125</v>
      </c>
      <c r="AE802" s="89">
        <v>96300</v>
      </c>
      <c r="AF802" s="90">
        <f t="shared" ref="AF802:AF1056" si="212">AE802*1.19</f>
        <v>114597</v>
      </c>
      <c r="AG802" s="90">
        <v>96300</v>
      </c>
      <c r="AH802" s="90">
        <f t="shared" ref="AH802:AH1056" si="213">AG802*1.19</f>
        <v>114597</v>
      </c>
      <c r="AI802" s="90">
        <v>96300</v>
      </c>
      <c r="AJ802" s="90">
        <f t="shared" ref="AJ802:AJ1056" si="214">AI802*1.19</f>
        <v>114597</v>
      </c>
      <c r="AK802" s="90">
        <v>96300</v>
      </c>
      <c r="AL802" s="90">
        <f t="shared" ref="AL802:AL1056" si="215">AK802*1.19</f>
        <v>114597</v>
      </c>
      <c r="AM802" s="90">
        <v>96300</v>
      </c>
      <c r="AN802" s="90">
        <f t="shared" ref="AN802:AN1056" si="216">AM802*1.19</f>
        <v>114597</v>
      </c>
      <c r="AO802" s="90">
        <v>96300</v>
      </c>
      <c r="AP802" s="91">
        <f t="shared" ref="AP802:AP1056" si="217">AO802*1.19</f>
        <v>114597</v>
      </c>
      <c r="AQ802" s="92">
        <f t="shared" si="171"/>
        <v>91133.837737217007</v>
      </c>
      <c r="AR802" s="93">
        <f t="shared" si="172"/>
        <v>108449.26690728823</v>
      </c>
      <c r="AS802" s="94">
        <f t="shared" si="173"/>
        <v>91133.837737217007</v>
      </c>
      <c r="AT802" s="94">
        <f t="shared" si="174"/>
        <v>108449.26690728823</v>
      </c>
      <c r="AU802" s="94">
        <f t="shared" si="175"/>
        <v>61266.971306666674</v>
      </c>
      <c r="AV802" s="94">
        <f t="shared" si="176"/>
        <v>72907.695854933336</v>
      </c>
      <c r="AW802" s="94">
        <f t="shared" si="177"/>
        <v>61271.544533333334</v>
      </c>
      <c r="AX802" s="94">
        <f t="shared" si="178"/>
        <v>72913.137994666657</v>
      </c>
      <c r="AY802" s="94">
        <f t="shared" si="179"/>
        <v>61270.293333333335</v>
      </c>
      <c r="AZ802" s="94">
        <f t="shared" si="180"/>
        <v>72911.649066666665</v>
      </c>
      <c r="BA802" s="94">
        <f t="shared" si="181"/>
        <v>91900</v>
      </c>
      <c r="BB802" s="95">
        <f t="shared" si="182"/>
        <v>109361</v>
      </c>
      <c r="BC802" s="23"/>
      <c r="BD802" s="96">
        <f t="shared" si="183"/>
        <v>90983</v>
      </c>
      <c r="BE802" s="96">
        <f t="shared" si="184"/>
        <v>90983</v>
      </c>
      <c r="BF802" s="96">
        <f t="shared" si="185"/>
        <v>3</v>
      </c>
      <c r="BG802" s="96">
        <f t="shared" si="186"/>
        <v>44</v>
      </c>
      <c r="BH802" s="96">
        <f t="shared" si="187"/>
        <v>33</v>
      </c>
      <c r="BI802" s="96">
        <f t="shared" si="188"/>
        <v>91689</v>
      </c>
      <c r="BJ802" s="97">
        <f t="shared" si="189"/>
        <v>91134</v>
      </c>
      <c r="BK802" s="96">
        <f t="shared" si="190"/>
        <v>91134</v>
      </c>
      <c r="BL802" s="96">
        <f t="shared" si="191"/>
        <v>61267</v>
      </c>
      <c r="BM802" s="96">
        <f t="shared" si="192"/>
        <v>61272</v>
      </c>
      <c r="BN802" s="96">
        <f t="shared" si="193"/>
        <v>61270</v>
      </c>
      <c r="BO802" s="96">
        <f t="shared" si="194"/>
        <v>91900</v>
      </c>
      <c r="BP802" s="97">
        <f t="shared" si="195"/>
        <v>91134</v>
      </c>
      <c r="BQ802" s="96">
        <f t="shared" si="196"/>
        <v>91134</v>
      </c>
      <c r="BR802" s="96">
        <f t="shared" si="197"/>
        <v>91900</v>
      </c>
      <c r="BS802" s="96">
        <f t="shared" si="198"/>
        <v>91900</v>
      </c>
      <c r="BT802" s="96">
        <f t="shared" si="199"/>
        <v>91900</v>
      </c>
      <c r="BU802" s="98">
        <f t="shared" si="200"/>
        <v>91900</v>
      </c>
      <c r="BV802" s="77">
        <f t="shared" si="201"/>
        <v>549868</v>
      </c>
      <c r="BW802" s="9"/>
      <c r="BX802" s="9"/>
      <c r="BY802" s="9"/>
      <c r="BZ802" s="9"/>
      <c r="CA802" s="9"/>
      <c r="CB802" s="9"/>
      <c r="CC802" s="9"/>
      <c r="CD802" s="9"/>
      <c r="CE802" s="9"/>
      <c r="CF802" s="9"/>
      <c r="CG802" s="9"/>
      <c r="CH802" s="9"/>
      <c r="CI802" s="9"/>
      <c r="CJ802" s="9"/>
      <c r="CK802" s="9"/>
      <c r="CL802" s="9"/>
      <c r="CM802" s="9"/>
      <c r="CN802" s="9"/>
      <c r="CO802" s="9"/>
      <c r="CP802" s="9"/>
    </row>
    <row r="803" spans="1:94" ht="20.25" hidden="1" customHeight="1" x14ac:dyDescent="0.35">
      <c r="A803" s="99">
        <v>781</v>
      </c>
      <c r="B803" s="99" t="s">
        <v>21</v>
      </c>
      <c r="C803" s="80" t="s">
        <v>508</v>
      </c>
      <c r="D803" s="80" t="str">
        <f t="shared" si="169"/>
        <v>REPUESTOS|MANGUERA TERMOSTATO</v>
      </c>
      <c r="E803" s="81" t="s">
        <v>84</v>
      </c>
      <c r="F803" s="82">
        <v>1</v>
      </c>
      <c r="G803" s="83">
        <v>122500.330172726</v>
      </c>
      <c r="H803" s="84">
        <f t="shared" si="202"/>
        <v>145775.39290554394</v>
      </c>
      <c r="I803" s="84">
        <v>140515.08137126599</v>
      </c>
      <c r="J803" s="84">
        <f t="shared" si="203"/>
        <v>167212.9468318065</v>
      </c>
      <c r="K803" s="84">
        <v>0.91392000000000007</v>
      </c>
      <c r="L803" s="84">
        <f t="shared" si="204"/>
        <v>1.0875648</v>
      </c>
      <c r="M803" s="84">
        <v>18.289280000000002</v>
      </c>
      <c r="N803" s="84">
        <f t="shared" si="205"/>
        <v>21.764243199999999</v>
      </c>
      <c r="O803" s="84">
        <v>14.144000000000002</v>
      </c>
      <c r="P803" s="84">
        <f t="shared" si="206"/>
        <v>16.83136</v>
      </c>
      <c r="Q803" s="84"/>
      <c r="R803" s="84">
        <f t="shared" si="170"/>
        <v>0</v>
      </c>
      <c r="S803" s="86">
        <v>99000</v>
      </c>
      <c r="T803" s="87">
        <f t="shared" si="207"/>
        <v>117810</v>
      </c>
      <c r="U803" s="87">
        <v>99000</v>
      </c>
      <c r="V803" s="87">
        <f t="shared" si="208"/>
        <v>117810</v>
      </c>
      <c r="W803" s="87">
        <v>223400</v>
      </c>
      <c r="X803" s="87">
        <f t="shared" si="209"/>
        <v>265846</v>
      </c>
      <c r="Y803" s="88">
        <v>220000</v>
      </c>
      <c r="Z803" s="87">
        <f t="shared" si="168"/>
        <v>261800</v>
      </c>
      <c r="AA803" s="87">
        <v>280000</v>
      </c>
      <c r="AB803" s="87">
        <f t="shared" si="210"/>
        <v>333200</v>
      </c>
      <c r="AC803" s="87">
        <v>280000</v>
      </c>
      <c r="AD803" s="87">
        <f t="shared" si="211"/>
        <v>333200</v>
      </c>
      <c r="AE803" s="89">
        <v>108900</v>
      </c>
      <c r="AF803" s="90">
        <f t="shared" si="212"/>
        <v>129591</v>
      </c>
      <c r="AG803" s="90">
        <v>108900</v>
      </c>
      <c r="AH803" s="90">
        <f t="shared" si="213"/>
        <v>129591</v>
      </c>
      <c r="AI803" s="90">
        <v>245700</v>
      </c>
      <c r="AJ803" s="90">
        <f t="shared" si="214"/>
        <v>292383</v>
      </c>
      <c r="AK803" s="90">
        <v>242000</v>
      </c>
      <c r="AL803" s="90">
        <f t="shared" si="215"/>
        <v>287980</v>
      </c>
      <c r="AM803" s="90">
        <v>308000</v>
      </c>
      <c r="AN803" s="90">
        <f t="shared" si="216"/>
        <v>366520</v>
      </c>
      <c r="AO803" s="90">
        <v>308000</v>
      </c>
      <c r="AP803" s="91">
        <f t="shared" si="217"/>
        <v>366520</v>
      </c>
      <c r="AQ803" s="92">
        <f t="shared" si="171"/>
        <v>110133.44339090867</v>
      </c>
      <c r="AR803" s="93">
        <f t="shared" si="172"/>
        <v>131058.79763518131</v>
      </c>
      <c r="AS803" s="94">
        <f t="shared" si="173"/>
        <v>116138.36045708867</v>
      </c>
      <c r="AT803" s="94">
        <f t="shared" si="174"/>
        <v>138204.64894393552</v>
      </c>
      <c r="AU803" s="94">
        <f t="shared" si="175"/>
        <v>156366.97130666664</v>
      </c>
      <c r="AV803" s="94">
        <f t="shared" si="176"/>
        <v>186076.69585493329</v>
      </c>
      <c r="AW803" s="94">
        <f t="shared" si="177"/>
        <v>154006.09642666669</v>
      </c>
      <c r="AX803" s="94">
        <f t="shared" si="178"/>
        <v>183267.25474773336</v>
      </c>
      <c r="AY803" s="94">
        <f t="shared" si="179"/>
        <v>196004.71466666667</v>
      </c>
      <c r="AZ803" s="94">
        <f t="shared" si="180"/>
        <v>233245.61045333333</v>
      </c>
      <c r="BA803" s="94">
        <f t="shared" si="181"/>
        <v>294000</v>
      </c>
      <c r="BB803" s="95">
        <f t="shared" si="182"/>
        <v>349860</v>
      </c>
      <c r="BC803" s="23"/>
      <c r="BD803" s="96">
        <f t="shared" si="183"/>
        <v>109302</v>
      </c>
      <c r="BE803" s="96">
        <f t="shared" si="184"/>
        <v>113635</v>
      </c>
      <c r="BF803" s="96">
        <f t="shared" si="185"/>
        <v>3</v>
      </c>
      <c r="BG803" s="96">
        <f t="shared" si="186"/>
        <v>55</v>
      </c>
      <c r="BH803" s="96">
        <f t="shared" si="187"/>
        <v>42</v>
      </c>
      <c r="BI803" s="96">
        <f t="shared" si="188"/>
        <v>293333</v>
      </c>
      <c r="BJ803" s="97">
        <f t="shared" si="189"/>
        <v>110133</v>
      </c>
      <c r="BK803" s="96">
        <f t="shared" si="190"/>
        <v>116138</v>
      </c>
      <c r="BL803" s="96">
        <f t="shared" si="191"/>
        <v>156367</v>
      </c>
      <c r="BM803" s="96">
        <f t="shared" si="192"/>
        <v>154006</v>
      </c>
      <c r="BN803" s="96">
        <f t="shared" si="193"/>
        <v>196005</v>
      </c>
      <c r="BO803" s="96">
        <f t="shared" si="194"/>
        <v>294000</v>
      </c>
      <c r="BP803" s="97">
        <f t="shared" si="195"/>
        <v>110133</v>
      </c>
      <c r="BQ803" s="96">
        <f t="shared" si="196"/>
        <v>116138</v>
      </c>
      <c r="BR803" s="96">
        <f t="shared" si="197"/>
        <v>234550</v>
      </c>
      <c r="BS803" s="96">
        <f t="shared" si="198"/>
        <v>231000</v>
      </c>
      <c r="BT803" s="96">
        <f t="shared" si="199"/>
        <v>294000</v>
      </c>
      <c r="BU803" s="98">
        <f t="shared" si="200"/>
        <v>294000</v>
      </c>
      <c r="BV803" s="77">
        <f t="shared" si="201"/>
        <v>1279821</v>
      </c>
      <c r="BW803" s="9"/>
      <c r="BX803" s="9"/>
      <c r="BY803" s="9"/>
      <c r="BZ803" s="9"/>
      <c r="CA803" s="9"/>
      <c r="CB803" s="9"/>
      <c r="CC803" s="9"/>
      <c r="CD803" s="9"/>
      <c r="CE803" s="9"/>
      <c r="CF803" s="9"/>
      <c r="CG803" s="9"/>
      <c r="CH803" s="9"/>
      <c r="CI803" s="9"/>
      <c r="CJ803" s="9"/>
      <c r="CK803" s="9"/>
      <c r="CL803" s="9"/>
      <c r="CM803" s="9"/>
      <c r="CN803" s="9"/>
      <c r="CO803" s="9"/>
      <c r="CP803" s="9"/>
    </row>
    <row r="804" spans="1:94" ht="20.25" hidden="1" customHeight="1" x14ac:dyDescent="0.35">
      <c r="A804" s="79">
        <v>782</v>
      </c>
      <c r="B804" s="79" t="s">
        <v>35</v>
      </c>
      <c r="C804" s="80" t="s">
        <v>488</v>
      </c>
      <c r="D804" s="80" t="str">
        <f t="shared" si="169"/>
        <v>MANO DE OBRA|MANGUERA TURBO</v>
      </c>
      <c r="E804" s="81" t="s">
        <v>10</v>
      </c>
      <c r="F804" s="82">
        <v>1</v>
      </c>
      <c r="G804" s="83">
        <v>89601.513211651007</v>
      </c>
      <c r="H804" s="84">
        <f t="shared" si="202"/>
        <v>106625.8007218647</v>
      </c>
      <c r="I804" s="84">
        <v>89601.513211651007</v>
      </c>
      <c r="J804" s="84">
        <f t="shared" si="203"/>
        <v>106625.8007218647</v>
      </c>
      <c r="K804" s="84">
        <v>0.91392000000000007</v>
      </c>
      <c r="L804" s="84">
        <f t="shared" si="204"/>
        <v>1.0875648</v>
      </c>
      <c r="M804" s="84">
        <v>14.633599999999999</v>
      </c>
      <c r="N804" s="84">
        <f t="shared" si="205"/>
        <v>17.413983999999999</v>
      </c>
      <c r="O804" s="84">
        <v>10.88</v>
      </c>
      <c r="P804" s="84">
        <f t="shared" si="206"/>
        <v>12.9472</v>
      </c>
      <c r="Q804" s="84"/>
      <c r="R804" s="84">
        <f t="shared" si="170"/>
        <v>0</v>
      </c>
      <c r="S804" s="86">
        <v>132000</v>
      </c>
      <c r="T804" s="87">
        <f t="shared" si="207"/>
        <v>157080</v>
      </c>
      <c r="U804" s="87">
        <v>132000</v>
      </c>
      <c r="V804" s="87">
        <f t="shared" si="208"/>
        <v>157080</v>
      </c>
      <c r="W804" s="87">
        <v>132000</v>
      </c>
      <c r="X804" s="87">
        <f t="shared" si="209"/>
        <v>157080</v>
      </c>
      <c r="Y804" s="87"/>
      <c r="Z804" s="87">
        <f t="shared" si="168"/>
        <v>0</v>
      </c>
      <c r="AA804" s="87">
        <v>132000</v>
      </c>
      <c r="AB804" s="87">
        <f t="shared" si="210"/>
        <v>157080</v>
      </c>
      <c r="AC804" s="87">
        <v>132000</v>
      </c>
      <c r="AD804" s="87">
        <f t="shared" si="211"/>
        <v>157080</v>
      </c>
      <c r="AE804" s="89">
        <v>145200</v>
      </c>
      <c r="AF804" s="90">
        <f t="shared" si="212"/>
        <v>172788</v>
      </c>
      <c r="AG804" s="90">
        <v>145200</v>
      </c>
      <c r="AH804" s="90">
        <f t="shared" si="213"/>
        <v>172788</v>
      </c>
      <c r="AI804" s="90">
        <v>145200</v>
      </c>
      <c r="AJ804" s="90">
        <f t="shared" si="214"/>
        <v>172788</v>
      </c>
      <c r="AK804" s="90"/>
      <c r="AL804" s="90">
        <f t="shared" si="215"/>
        <v>0</v>
      </c>
      <c r="AM804" s="90">
        <v>145200</v>
      </c>
      <c r="AN804" s="90">
        <f t="shared" si="216"/>
        <v>172788</v>
      </c>
      <c r="AO804" s="90">
        <v>145200</v>
      </c>
      <c r="AP804" s="91">
        <f t="shared" si="217"/>
        <v>172788</v>
      </c>
      <c r="AQ804" s="92">
        <f t="shared" si="171"/>
        <v>122267.17107055034</v>
      </c>
      <c r="AR804" s="93">
        <f t="shared" si="172"/>
        <v>145497.93357395488</v>
      </c>
      <c r="AS804" s="94">
        <f t="shared" si="173"/>
        <v>122267.17107055034</v>
      </c>
      <c r="AT804" s="94">
        <f t="shared" si="174"/>
        <v>145497.93357395488</v>
      </c>
      <c r="AU804" s="94">
        <f t="shared" si="175"/>
        <v>92400.304639999988</v>
      </c>
      <c r="AV804" s="94">
        <f t="shared" si="176"/>
        <v>109956.36252159998</v>
      </c>
      <c r="AW804" s="94">
        <f t="shared" si="177"/>
        <v>14.633599999999999</v>
      </c>
      <c r="AX804" s="94">
        <f t="shared" si="178"/>
        <v>17.413983999999999</v>
      </c>
      <c r="AY804" s="94">
        <f t="shared" si="179"/>
        <v>92403.626666666663</v>
      </c>
      <c r="AZ804" s="94">
        <f t="shared" si="180"/>
        <v>109960.31573333332</v>
      </c>
      <c r="BA804" s="94">
        <f t="shared" si="181"/>
        <v>138600</v>
      </c>
      <c r="BB804" s="95">
        <f t="shared" si="182"/>
        <v>164934</v>
      </c>
      <c r="BC804" s="23"/>
      <c r="BD804" s="96">
        <f t="shared" si="183"/>
        <v>117081</v>
      </c>
      <c r="BE804" s="96">
        <f t="shared" si="184"/>
        <v>117081</v>
      </c>
      <c r="BF804" s="96">
        <f t="shared" si="185"/>
        <v>3</v>
      </c>
      <c r="BG804" s="96">
        <f t="shared" si="186"/>
        <v>15</v>
      </c>
      <c r="BH804" s="96">
        <f t="shared" si="187"/>
        <v>33</v>
      </c>
      <c r="BI804" s="96">
        <f t="shared" si="188"/>
        <v>138286</v>
      </c>
      <c r="BJ804" s="97">
        <f t="shared" si="189"/>
        <v>122267</v>
      </c>
      <c r="BK804" s="96">
        <f t="shared" si="190"/>
        <v>122267</v>
      </c>
      <c r="BL804" s="96">
        <f t="shared" si="191"/>
        <v>92400</v>
      </c>
      <c r="BM804" s="96">
        <f t="shared" si="192"/>
        <v>15</v>
      </c>
      <c r="BN804" s="96">
        <f t="shared" si="193"/>
        <v>92404</v>
      </c>
      <c r="BO804" s="96">
        <f t="shared" si="194"/>
        <v>138600</v>
      </c>
      <c r="BP804" s="97">
        <f t="shared" si="195"/>
        <v>122267</v>
      </c>
      <c r="BQ804" s="96">
        <f t="shared" si="196"/>
        <v>122267</v>
      </c>
      <c r="BR804" s="96">
        <f t="shared" si="197"/>
        <v>138600</v>
      </c>
      <c r="BS804" s="96">
        <f t="shared" si="198"/>
        <v>0</v>
      </c>
      <c r="BT804" s="96">
        <f t="shared" si="199"/>
        <v>138600</v>
      </c>
      <c r="BU804" s="98">
        <f t="shared" si="200"/>
        <v>138600</v>
      </c>
      <c r="BV804" s="77">
        <f t="shared" si="201"/>
        <v>660334</v>
      </c>
      <c r="BW804" s="9"/>
      <c r="BX804" s="9"/>
      <c r="BY804" s="9"/>
      <c r="BZ804" s="9"/>
      <c r="CA804" s="9"/>
      <c r="CB804" s="9"/>
      <c r="CC804" s="9"/>
      <c r="CD804" s="9"/>
      <c r="CE804" s="9"/>
      <c r="CF804" s="9"/>
      <c r="CG804" s="9"/>
      <c r="CH804" s="9"/>
      <c r="CI804" s="9"/>
      <c r="CJ804" s="9"/>
      <c r="CK804" s="9"/>
      <c r="CL804" s="9"/>
      <c r="CM804" s="9"/>
      <c r="CN804" s="9"/>
      <c r="CO804" s="9"/>
      <c r="CP804" s="9"/>
    </row>
    <row r="805" spans="1:94" ht="20.25" hidden="1" customHeight="1" x14ac:dyDescent="0.35">
      <c r="A805" s="99">
        <v>783</v>
      </c>
      <c r="B805" s="99" t="s">
        <v>21</v>
      </c>
      <c r="C805" s="80" t="s">
        <v>488</v>
      </c>
      <c r="D805" s="80" t="str">
        <f t="shared" si="169"/>
        <v>REPUESTOS|MANGUERA TURBO</v>
      </c>
      <c r="E805" s="81" t="s">
        <v>84</v>
      </c>
      <c r="F805" s="82">
        <v>1</v>
      </c>
      <c r="G805" s="83">
        <v>245001.574285593</v>
      </c>
      <c r="H805" s="84">
        <f t="shared" si="202"/>
        <v>291551.87339985569</v>
      </c>
      <c r="I805" s="84">
        <v>309854.68961166398</v>
      </c>
      <c r="J805" s="84">
        <f t="shared" si="203"/>
        <v>368727.08063788014</v>
      </c>
      <c r="K805" s="84"/>
      <c r="L805" s="84">
        <f t="shared" si="204"/>
        <v>0</v>
      </c>
      <c r="M805" s="84">
        <v>18.289280000000002</v>
      </c>
      <c r="N805" s="84">
        <f t="shared" si="205"/>
        <v>21.764243199999999</v>
      </c>
      <c r="O805" s="84">
        <v>14.144000000000002</v>
      </c>
      <c r="P805" s="84">
        <f t="shared" si="206"/>
        <v>16.83136</v>
      </c>
      <c r="Q805" s="84"/>
      <c r="R805" s="84">
        <f t="shared" si="170"/>
        <v>0</v>
      </c>
      <c r="S805" s="86">
        <v>121000</v>
      </c>
      <c r="T805" s="87">
        <f t="shared" si="207"/>
        <v>143990</v>
      </c>
      <c r="U805" s="87">
        <v>121000</v>
      </c>
      <c r="V805" s="87">
        <f t="shared" si="208"/>
        <v>143990</v>
      </c>
      <c r="W805" s="87">
        <v>540000</v>
      </c>
      <c r="X805" s="87">
        <f t="shared" si="209"/>
        <v>642600</v>
      </c>
      <c r="Y805" s="87"/>
      <c r="Z805" s="87">
        <f t="shared" si="168"/>
        <v>0</v>
      </c>
      <c r="AA805" s="87">
        <v>680000</v>
      </c>
      <c r="AB805" s="87">
        <f t="shared" si="210"/>
        <v>809200</v>
      </c>
      <c r="AC805" s="87">
        <v>750000</v>
      </c>
      <c r="AD805" s="87">
        <f t="shared" si="211"/>
        <v>892500</v>
      </c>
      <c r="AE805" s="89">
        <v>133100</v>
      </c>
      <c r="AF805" s="90">
        <f t="shared" si="212"/>
        <v>158389</v>
      </c>
      <c r="AG805" s="90">
        <v>133100</v>
      </c>
      <c r="AH805" s="90">
        <f t="shared" si="213"/>
        <v>158389</v>
      </c>
      <c r="AI805" s="90">
        <v>594000</v>
      </c>
      <c r="AJ805" s="90">
        <f t="shared" si="214"/>
        <v>706860</v>
      </c>
      <c r="AK805" s="90"/>
      <c r="AL805" s="90">
        <f t="shared" si="215"/>
        <v>0</v>
      </c>
      <c r="AM805" s="90">
        <v>748000</v>
      </c>
      <c r="AN805" s="90">
        <f t="shared" si="216"/>
        <v>890120</v>
      </c>
      <c r="AO805" s="90">
        <v>825000</v>
      </c>
      <c r="AP805" s="91">
        <f t="shared" si="217"/>
        <v>981750</v>
      </c>
      <c r="AQ805" s="92">
        <f t="shared" si="171"/>
        <v>166367.19142853099</v>
      </c>
      <c r="AR805" s="93">
        <f t="shared" si="172"/>
        <v>197976.95779995187</v>
      </c>
      <c r="AS805" s="94">
        <f t="shared" si="173"/>
        <v>187984.89653722136</v>
      </c>
      <c r="AT805" s="94">
        <f t="shared" si="174"/>
        <v>223702.02687929341</v>
      </c>
      <c r="AU805" s="94">
        <f t="shared" si="175"/>
        <v>567000</v>
      </c>
      <c r="AV805" s="94">
        <f t="shared" si="176"/>
        <v>674730</v>
      </c>
      <c r="AW805" s="94">
        <f t="shared" si="177"/>
        <v>18.289280000000002</v>
      </c>
      <c r="AX805" s="94">
        <f t="shared" si="178"/>
        <v>21.764243199999999</v>
      </c>
      <c r="AY805" s="94">
        <f t="shared" si="179"/>
        <v>476004.71466666664</v>
      </c>
      <c r="AZ805" s="94">
        <f t="shared" si="180"/>
        <v>566445.61045333324</v>
      </c>
      <c r="BA805" s="94">
        <f t="shared" si="181"/>
        <v>787500</v>
      </c>
      <c r="BB805" s="95">
        <f t="shared" si="182"/>
        <v>937125</v>
      </c>
      <c r="BC805" s="23"/>
      <c r="BD805" s="96">
        <f t="shared" si="183"/>
        <v>151063</v>
      </c>
      <c r="BE805" s="96">
        <f t="shared" si="184"/>
        <v>157854</v>
      </c>
      <c r="BF805" s="96">
        <f t="shared" si="185"/>
        <v>565714</v>
      </c>
      <c r="BG805" s="96">
        <f t="shared" si="186"/>
        <v>18</v>
      </c>
      <c r="BH805" s="96">
        <f t="shared" si="187"/>
        <v>42</v>
      </c>
      <c r="BI805" s="96">
        <f t="shared" si="188"/>
        <v>785714</v>
      </c>
      <c r="BJ805" s="97">
        <f t="shared" si="189"/>
        <v>166367</v>
      </c>
      <c r="BK805" s="96">
        <f t="shared" si="190"/>
        <v>187985</v>
      </c>
      <c r="BL805" s="96">
        <f t="shared" si="191"/>
        <v>567000</v>
      </c>
      <c r="BM805" s="96">
        <f t="shared" si="192"/>
        <v>18</v>
      </c>
      <c r="BN805" s="96">
        <f t="shared" si="193"/>
        <v>476005</v>
      </c>
      <c r="BO805" s="96">
        <f t="shared" si="194"/>
        <v>787500</v>
      </c>
      <c r="BP805" s="97">
        <f t="shared" si="195"/>
        <v>127050</v>
      </c>
      <c r="BQ805" s="96">
        <f t="shared" si="196"/>
        <v>127050</v>
      </c>
      <c r="BR805" s="96">
        <f t="shared" si="197"/>
        <v>567000</v>
      </c>
      <c r="BS805" s="96">
        <f t="shared" si="198"/>
        <v>0</v>
      </c>
      <c r="BT805" s="96">
        <f t="shared" si="199"/>
        <v>714000</v>
      </c>
      <c r="BU805" s="98">
        <f t="shared" si="200"/>
        <v>787500</v>
      </c>
      <c r="BV805" s="77">
        <f t="shared" si="201"/>
        <v>2322600</v>
      </c>
      <c r="BW805" s="9"/>
      <c r="BX805" s="9"/>
      <c r="BY805" s="9"/>
      <c r="BZ805" s="9"/>
      <c r="CA805" s="9"/>
      <c r="CB805" s="9"/>
      <c r="CC805" s="9"/>
      <c r="CD805" s="9"/>
      <c r="CE805" s="9"/>
      <c r="CF805" s="9"/>
      <c r="CG805" s="9"/>
      <c r="CH805" s="9"/>
      <c r="CI805" s="9"/>
      <c r="CJ805" s="9"/>
      <c r="CK805" s="9"/>
      <c r="CL805" s="9"/>
      <c r="CM805" s="9"/>
      <c r="CN805" s="9"/>
      <c r="CO805" s="9"/>
      <c r="CP805" s="9"/>
    </row>
    <row r="806" spans="1:94" ht="20.25" hidden="1" customHeight="1" x14ac:dyDescent="0.35">
      <c r="A806" s="79">
        <v>784</v>
      </c>
      <c r="B806" s="79" t="s">
        <v>35</v>
      </c>
      <c r="C806" s="80" t="s">
        <v>509</v>
      </c>
      <c r="D806" s="80" t="str">
        <f t="shared" si="169"/>
        <v>MANO DE OBRA|MANGUITO SINCRONIZADOR DE 1 Y 2 MARCHAS</v>
      </c>
      <c r="E806" s="81" t="s">
        <v>10</v>
      </c>
      <c r="F806" s="82">
        <v>1</v>
      </c>
      <c r="G806" s="83">
        <v>358406.07486925798</v>
      </c>
      <c r="H806" s="84">
        <f t="shared" si="202"/>
        <v>426503.22909441695</v>
      </c>
      <c r="I806" s="84">
        <v>358406.07486925798</v>
      </c>
      <c r="J806" s="84">
        <f t="shared" si="203"/>
        <v>426503.22909441695</v>
      </c>
      <c r="K806" s="84">
        <v>0.91392000000000007</v>
      </c>
      <c r="L806" s="84">
        <f t="shared" si="204"/>
        <v>1.0875648</v>
      </c>
      <c r="M806" s="84">
        <v>14.633599999999999</v>
      </c>
      <c r="N806" s="84">
        <f t="shared" si="205"/>
        <v>17.413983999999999</v>
      </c>
      <c r="O806" s="84">
        <v>10.88</v>
      </c>
      <c r="P806" s="84">
        <f t="shared" si="206"/>
        <v>12.9472</v>
      </c>
      <c r="Q806" s="84"/>
      <c r="R806" s="84">
        <f t="shared" si="170"/>
        <v>0</v>
      </c>
      <c r="S806" s="86">
        <v>1315000</v>
      </c>
      <c r="T806" s="87">
        <f t="shared" si="207"/>
        <v>1564850</v>
      </c>
      <c r="U806" s="87">
        <v>1315000</v>
      </c>
      <c r="V806" s="87">
        <f t="shared" si="208"/>
        <v>1564850</v>
      </c>
      <c r="W806" s="87">
        <v>1315000</v>
      </c>
      <c r="X806" s="87">
        <f t="shared" si="209"/>
        <v>1564850</v>
      </c>
      <c r="Y806" s="88">
        <v>1315000</v>
      </c>
      <c r="Z806" s="87">
        <f t="shared" si="168"/>
        <v>1564850</v>
      </c>
      <c r="AA806" s="87">
        <v>1315000</v>
      </c>
      <c r="AB806" s="87">
        <f t="shared" si="210"/>
        <v>1564850</v>
      </c>
      <c r="AC806" s="87">
        <v>1315000</v>
      </c>
      <c r="AD806" s="87">
        <f t="shared" si="211"/>
        <v>1564850</v>
      </c>
      <c r="AE806" s="89">
        <v>1446500</v>
      </c>
      <c r="AF806" s="90">
        <f t="shared" si="212"/>
        <v>1721335</v>
      </c>
      <c r="AG806" s="90">
        <v>1446500</v>
      </c>
      <c r="AH806" s="90">
        <f t="shared" si="213"/>
        <v>1721335</v>
      </c>
      <c r="AI806" s="90">
        <v>1446500</v>
      </c>
      <c r="AJ806" s="90">
        <f t="shared" si="214"/>
        <v>1721335</v>
      </c>
      <c r="AK806" s="90">
        <v>1446500</v>
      </c>
      <c r="AL806" s="90">
        <f t="shared" si="215"/>
        <v>1721335</v>
      </c>
      <c r="AM806" s="90">
        <v>1446500</v>
      </c>
      <c r="AN806" s="90">
        <f t="shared" si="216"/>
        <v>1721335</v>
      </c>
      <c r="AO806" s="90">
        <v>1446500</v>
      </c>
      <c r="AP806" s="91">
        <f t="shared" si="217"/>
        <v>1721335</v>
      </c>
      <c r="AQ806" s="92">
        <f t="shared" si="171"/>
        <v>1039968.691623086</v>
      </c>
      <c r="AR806" s="93">
        <f t="shared" si="172"/>
        <v>1237562.7430314722</v>
      </c>
      <c r="AS806" s="94">
        <f t="shared" si="173"/>
        <v>1039968.691623086</v>
      </c>
      <c r="AT806" s="94">
        <f t="shared" si="174"/>
        <v>1237562.7430314722</v>
      </c>
      <c r="AU806" s="94">
        <f t="shared" si="175"/>
        <v>920500.3046400001</v>
      </c>
      <c r="AV806" s="94">
        <f t="shared" si="176"/>
        <v>1095395.3625216</v>
      </c>
      <c r="AW806" s="94">
        <f t="shared" si="177"/>
        <v>920504.87786666676</v>
      </c>
      <c r="AX806" s="94">
        <f t="shared" si="178"/>
        <v>1095400.8046613333</v>
      </c>
      <c r="AY806" s="94">
        <f t="shared" si="179"/>
        <v>920503.62666666659</v>
      </c>
      <c r="AZ806" s="94">
        <f t="shared" si="180"/>
        <v>1095399.3157333331</v>
      </c>
      <c r="BA806" s="94">
        <f t="shared" si="181"/>
        <v>1380750</v>
      </c>
      <c r="BB806" s="95">
        <f t="shared" si="182"/>
        <v>1643092.5</v>
      </c>
      <c r="BC806" s="23"/>
      <c r="BD806" s="96">
        <f t="shared" si="183"/>
        <v>707228</v>
      </c>
      <c r="BE806" s="96">
        <f t="shared" si="184"/>
        <v>707228</v>
      </c>
      <c r="BF806" s="96">
        <f t="shared" si="185"/>
        <v>3</v>
      </c>
      <c r="BG806" s="96">
        <f t="shared" si="186"/>
        <v>44</v>
      </c>
      <c r="BH806" s="96">
        <f t="shared" si="187"/>
        <v>33</v>
      </c>
      <c r="BI806" s="96">
        <f t="shared" si="188"/>
        <v>1377619</v>
      </c>
      <c r="BJ806" s="97">
        <f t="shared" si="189"/>
        <v>1039969</v>
      </c>
      <c r="BK806" s="96">
        <f t="shared" si="190"/>
        <v>1039969</v>
      </c>
      <c r="BL806" s="96">
        <f t="shared" si="191"/>
        <v>920500</v>
      </c>
      <c r="BM806" s="96">
        <f t="shared" si="192"/>
        <v>920505</v>
      </c>
      <c r="BN806" s="96">
        <f t="shared" si="193"/>
        <v>920504</v>
      </c>
      <c r="BO806" s="96">
        <f t="shared" si="194"/>
        <v>1380750</v>
      </c>
      <c r="BP806" s="97">
        <f t="shared" si="195"/>
        <v>1380750</v>
      </c>
      <c r="BQ806" s="96">
        <f t="shared" si="196"/>
        <v>1380750</v>
      </c>
      <c r="BR806" s="96">
        <f t="shared" si="197"/>
        <v>1380750</v>
      </c>
      <c r="BS806" s="96">
        <f t="shared" si="198"/>
        <v>1380750</v>
      </c>
      <c r="BT806" s="96">
        <f t="shared" si="199"/>
        <v>1380750</v>
      </c>
      <c r="BU806" s="98">
        <f t="shared" si="200"/>
        <v>1380750</v>
      </c>
      <c r="BV806" s="77">
        <f t="shared" si="201"/>
        <v>8284500</v>
      </c>
      <c r="BW806" s="9"/>
      <c r="BX806" s="9"/>
      <c r="BY806" s="9"/>
      <c r="BZ806" s="9"/>
      <c r="CA806" s="9"/>
      <c r="CB806" s="9"/>
      <c r="CC806" s="9"/>
      <c r="CD806" s="9"/>
      <c r="CE806" s="9"/>
      <c r="CF806" s="9"/>
      <c r="CG806" s="9"/>
      <c r="CH806" s="9"/>
      <c r="CI806" s="9"/>
      <c r="CJ806" s="9"/>
      <c r="CK806" s="9"/>
      <c r="CL806" s="9"/>
      <c r="CM806" s="9"/>
      <c r="CN806" s="9"/>
      <c r="CO806" s="9"/>
      <c r="CP806" s="9"/>
    </row>
    <row r="807" spans="1:94" ht="20.25" hidden="1" customHeight="1" x14ac:dyDescent="0.35">
      <c r="A807" s="99">
        <v>785</v>
      </c>
      <c r="B807" s="99" t="s">
        <v>21</v>
      </c>
      <c r="C807" s="80" t="s">
        <v>509</v>
      </c>
      <c r="D807" s="80" t="str">
        <f t="shared" si="169"/>
        <v>REPUESTOS|MANGUITO SINCRONIZADOR DE 1 Y 2 MARCHAS</v>
      </c>
      <c r="E807" s="81" t="s">
        <v>84</v>
      </c>
      <c r="F807" s="82">
        <v>1</v>
      </c>
      <c r="G807" s="83"/>
      <c r="H807" s="84">
        <f t="shared" si="202"/>
        <v>0</v>
      </c>
      <c r="I807" s="84"/>
      <c r="J807" s="84">
        <f t="shared" si="203"/>
        <v>0</v>
      </c>
      <c r="K807" s="84">
        <v>0.91392000000000007</v>
      </c>
      <c r="L807" s="84">
        <f t="shared" si="204"/>
        <v>1.0875648</v>
      </c>
      <c r="M807" s="84">
        <v>17.375360000000001</v>
      </c>
      <c r="N807" s="84">
        <f t="shared" si="205"/>
        <v>20.6766784</v>
      </c>
      <c r="O807" s="84">
        <v>14.144000000000002</v>
      </c>
      <c r="P807" s="84">
        <f t="shared" si="206"/>
        <v>16.83136</v>
      </c>
      <c r="Q807" s="84"/>
      <c r="R807" s="84">
        <f t="shared" si="170"/>
        <v>0</v>
      </c>
      <c r="S807" s="86">
        <v>243000</v>
      </c>
      <c r="T807" s="87">
        <f t="shared" si="207"/>
        <v>289170</v>
      </c>
      <c r="U807" s="87">
        <v>243000</v>
      </c>
      <c r="V807" s="87">
        <f t="shared" si="208"/>
        <v>289170</v>
      </c>
      <c r="W807" s="87">
        <v>712300</v>
      </c>
      <c r="X807" s="87">
        <f t="shared" si="209"/>
        <v>847637</v>
      </c>
      <c r="Y807" s="88">
        <v>480000</v>
      </c>
      <c r="Z807" s="87">
        <f t="shared" si="168"/>
        <v>571200</v>
      </c>
      <c r="AA807" s="87">
        <v>350000</v>
      </c>
      <c r="AB807" s="87">
        <f t="shared" si="210"/>
        <v>416500</v>
      </c>
      <c r="AC807" s="87">
        <v>1760000</v>
      </c>
      <c r="AD807" s="87">
        <f t="shared" si="211"/>
        <v>2094400</v>
      </c>
      <c r="AE807" s="89">
        <v>267300</v>
      </c>
      <c r="AF807" s="90">
        <f t="shared" si="212"/>
        <v>318087</v>
      </c>
      <c r="AG807" s="90">
        <v>267300</v>
      </c>
      <c r="AH807" s="90">
        <f t="shared" si="213"/>
        <v>318087</v>
      </c>
      <c r="AI807" s="90">
        <v>783500</v>
      </c>
      <c r="AJ807" s="90">
        <f t="shared" si="214"/>
        <v>932365</v>
      </c>
      <c r="AK807" s="90">
        <v>528000</v>
      </c>
      <c r="AL807" s="90">
        <f t="shared" si="215"/>
        <v>628320</v>
      </c>
      <c r="AM807" s="90">
        <v>385000</v>
      </c>
      <c r="AN807" s="90">
        <f t="shared" si="216"/>
        <v>458150</v>
      </c>
      <c r="AO807" s="90">
        <v>1936000</v>
      </c>
      <c r="AP807" s="91">
        <f t="shared" si="217"/>
        <v>2303840</v>
      </c>
      <c r="AQ807" s="92">
        <f t="shared" si="171"/>
        <v>255150</v>
      </c>
      <c r="AR807" s="93">
        <f t="shared" si="172"/>
        <v>303628.5</v>
      </c>
      <c r="AS807" s="94">
        <f t="shared" si="173"/>
        <v>255150</v>
      </c>
      <c r="AT807" s="94">
        <f t="shared" si="174"/>
        <v>303628.5</v>
      </c>
      <c r="AU807" s="94">
        <f t="shared" si="175"/>
        <v>498600.30463999999</v>
      </c>
      <c r="AV807" s="94">
        <f t="shared" si="176"/>
        <v>593334.36252159998</v>
      </c>
      <c r="AW807" s="94">
        <f t="shared" si="177"/>
        <v>336005.79178666667</v>
      </c>
      <c r="AX807" s="94">
        <f t="shared" si="178"/>
        <v>399846.89222613332</v>
      </c>
      <c r="AY807" s="94">
        <f t="shared" si="179"/>
        <v>245004.71466666667</v>
      </c>
      <c r="AZ807" s="94">
        <f t="shared" si="180"/>
        <v>291555.6104533333</v>
      </c>
      <c r="BA807" s="94">
        <f t="shared" si="181"/>
        <v>1848000</v>
      </c>
      <c r="BB807" s="95">
        <f t="shared" si="182"/>
        <v>2199120</v>
      </c>
      <c r="BC807" s="23"/>
      <c r="BD807" s="96">
        <f t="shared" si="183"/>
        <v>254571</v>
      </c>
      <c r="BE807" s="96">
        <f t="shared" si="184"/>
        <v>254571</v>
      </c>
      <c r="BF807" s="96">
        <f t="shared" si="185"/>
        <v>3</v>
      </c>
      <c r="BG807" s="96">
        <f t="shared" si="186"/>
        <v>52</v>
      </c>
      <c r="BH807" s="96">
        <f t="shared" si="187"/>
        <v>42</v>
      </c>
      <c r="BI807" s="96">
        <f t="shared" si="188"/>
        <v>1843810</v>
      </c>
      <c r="BJ807" s="97">
        <f t="shared" si="189"/>
        <v>255150</v>
      </c>
      <c r="BK807" s="96">
        <f t="shared" si="190"/>
        <v>255150</v>
      </c>
      <c r="BL807" s="96">
        <f t="shared" si="191"/>
        <v>498600</v>
      </c>
      <c r="BM807" s="96">
        <f t="shared" si="192"/>
        <v>336006</v>
      </c>
      <c r="BN807" s="96">
        <f t="shared" si="193"/>
        <v>245005</v>
      </c>
      <c r="BO807" s="96">
        <f t="shared" si="194"/>
        <v>1848000</v>
      </c>
      <c r="BP807" s="97">
        <f t="shared" si="195"/>
        <v>255150</v>
      </c>
      <c r="BQ807" s="96">
        <f t="shared" si="196"/>
        <v>255150</v>
      </c>
      <c r="BR807" s="96">
        <f t="shared" si="197"/>
        <v>747900</v>
      </c>
      <c r="BS807" s="96">
        <f t="shared" si="198"/>
        <v>504000</v>
      </c>
      <c r="BT807" s="96">
        <f t="shared" si="199"/>
        <v>367500</v>
      </c>
      <c r="BU807" s="98">
        <f t="shared" si="200"/>
        <v>1848000</v>
      </c>
      <c r="BV807" s="77">
        <f t="shared" si="201"/>
        <v>3977700</v>
      </c>
      <c r="BW807" s="9"/>
      <c r="BX807" s="9"/>
      <c r="BY807" s="9"/>
      <c r="BZ807" s="9"/>
      <c r="CA807" s="9"/>
      <c r="CB807" s="9"/>
      <c r="CC807" s="9"/>
      <c r="CD807" s="9"/>
      <c r="CE807" s="9"/>
      <c r="CF807" s="9"/>
      <c r="CG807" s="9"/>
      <c r="CH807" s="9"/>
      <c r="CI807" s="9"/>
      <c r="CJ807" s="9"/>
      <c r="CK807" s="9"/>
      <c r="CL807" s="9"/>
      <c r="CM807" s="9"/>
      <c r="CN807" s="9"/>
      <c r="CO807" s="9"/>
      <c r="CP807" s="9"/>
    </row>
    <row r="808" spans="1:94" ht="20.25" hidden="1" customHeight="1" x14ac:dyDescent="0.35">
      <c r="A808" s="79">
        <v>786</v>
      </c>
      <c r="B808" s="79" t="s">
        <v>35</v>
      </c>
      <c r="C808" s="80" t="s">
        <v>510</v>
      </c>
      <c r="D808" s="80" t="str">
        <f t="shared" si="169"/>
        <v>MANO DE OBRA|MANGUITO SINCRONIZADOR DE 3 Y 4 MARCHAS</v>
      </c>
      <c r="E808" s="81" t="s">
        <v>10</v>
      </c>
      <c r="F808" s="82">
        <v>1</v>
      </c>
      <c r="G808" s="83">
        <v>358406.07486925798</v>
      </c>
      <c r="H808" s="84">
        <f t="shared" si="202"/>
        <v>426503.22909441695</v>
      </c>
      <c r="I808" s="84">
        <v>358406.07486925798</v>
      </c>
      <c r="J808" s="84">
        <f t="shared" si="203"/>
        <v>426503.22909441695</v>
      </c>
      <c r="K808" s="84">
        <v>0.91392000000000007</v>
      </c>
      <c r="L808" s="84">
        <f t="shared" si="204"/>
        <v>1.0875648</v>
      </c>
      <c r="M808" s="84">
        <v>14.633599999999999</v>
      </c>
      <c r="N808" s="84">
        <f t="shared" si="205"/>
        <v>17.413983999999999</v>
      </c>
      <c r="O808" s="84">
        <v>10.88</v>
      </c>
      <c r="P808" s="84">
        <f t="shared" si="206"/>
        <v>12.9472</v>
      </c>
      <c r="Q808" s="84"/>
      <c r="R808" s="84">
        <f t="shared" si="170"/>
        <v>0</v>
      </c>
      <c r="S808" s="86">
        <v>1315000</v>
      </c>
      <c r="T808" s="87">
        <f t="shared" si="207"/>
        <v>1564850</v>
      </c>
      <c r="U808" s="87">
        <v>1315000</v>
      </c>
      <c r="V808" s="87">
        <f t="shared" si="208"/>
        <v>1564850</v>
      </c>
      <c r="W808" s="87">
        <v>1315000</v>
      </c>
      <c r="X808" s="87">
        <f t="shared" si="209"/>
        <v>1564850</v>
      </c>
      <c r="Y808" s="88">
        <v>1315000</v>
      </c>
      <c r="Z808" s="87">
        <f t="shared" si="168"/>
        <v>1564850</v>
      </c>
      <c r="AA808" s="87">
        <v>1315000</v>
      </c>
      <c r="AB808" s="87">
        <f t="shared" si="210"/>
        <v>1564850</v>
      </c>
      <c r="AC808" s="87">
        <v>1315000</v>
      </c>
      <c r="AD808" s="87">
        <f t="shared" si="211"/>
        <v>1564850</v>
      </c>
      <c r="AE808" s="89">
        <v>1446500</v>
      </c>
      <c r="AF808" s="90">
        <f t="shared" si="212"/>
        <v>1721335</v>
      </c>
      <c r="AG808" s="90">
        <v>1446500</v>
      </c>
      <c r="AH808" s="90">
        <f t="shared" si="213"/>
        <v>1721335</v>
      </c>
      <c r="AI808" s="90">
        <v>1446500</v>
      </c>
      <c r="AJ808" s="90">
        <f t="shared" si="214"/>
        <v>1721335</v>
      </c>
      <c r="AK808" s="90">
        <v>1446500</v>
      </c>
      <c r="AL808" s="90">
        <f t="shared" si="215"/>
        <v>1721335</v>
      </c>
      <c r="AM808" s="90">
        <v>1446500</v>
      </c>
      <c r="AN808" s="90">
        <f t="shared" si="216"/>
        <v>1721335</v>
      </c>
      <c r="AO808" s="90">
        <v>1446500</v>
      </c>
      <c r="AP808" s="91">
        <f t="shared" si="217"/>
        <v>1721335</v>
      </c>
      <c r="AQ808" s="92">
        <f t="shared" si="171"/>
        <v>1039968.691623086</v>
      </c>
      <c r="AR808" s="93">
        <f t="shared" si="172"/>
        <v>1237562.7430314722</v>
      </c>
      <c r="AS808" s="94">
        <f t="shared" si="173"/>
        <v>1039968.691623086</v>
      </c>
      <c r="AT808" s="94">
        <f t="shared" si="174"/>
        <v>1237562.7430314722</v>
      </c>
      <c r="AU808" s="94">
        <f t="shared" si="175"/>
        <v>920500.3046400001</v>
      </c>
      <c r="AV808" s="94">
        <f t="shared" si="176"/>
        <v>1095395.3625216</v>
      </c>
      <c r="AW808" s="94">
        <f t="shared" si="177"/>
        <v>920504.87786666676</v>
      </c>
      <c r="AX808" s="94">
        <f t="shared" si="178"/>
        <v>1095400.8046613333</v>
      </c>
      <c r="AY808" s="94">
        <f t="shared" si="179"/>
        <v>920503.62666666659</v>
      </c>
      <c r="AZ808" s="94">
        <f t="shared" si="180"/>
        <v>1095399.3157333331</v>
      </c>
      <c r="BA808" s="94">
        <f t="shared" si="181"/>
        <v>1380750</v>
      </c>
      <c r="BB808" s="95">
        <f t="shared" si="182"/>
        <v>1643092.5</v>
      </c>
      <c r="BC808" s="23"/>
      <c r="BD808" s="96">
        <f t="shared" si="183"/>
        <v>707228</v>
      </c>
      <c r="BE808" s="96">
        <f t="shared" si="184"/>
        <v>707228</v>
      </c>
      <c r="BF808" s="96">
        <f t="shared" si="185"/>
        <v>3</v>
      </c>
      <c r="BG808" s="96">
        <f t="shared" si="186"/>
        <v>44</v>
      </c>
      <c r="BH808" s="96">
        <f t="shared" si="187"/>
        <v>33</v>
      </c>
      <c r="BI808" s="96">
        <f t="shared" si="188"/>
        <v>1377619</v>
      </c>
      <c r="BJ808" s="97">
        <f t="shared" si="189"/>
        <v>1039969</v>
      </c>
      <c r="BK808" s="96">
        <f t="shared" si="190"/>
        <v>1039969</v>
      </c>
      <c r="BL808" s="96">
        <f t="shared" si="191"/>
        <v>920500</v>
      </c>
      <c r="BM808" s="96">
        <f t="shared" si="192"/>
        <v>920505</v>
      </c>
      <c r="BN808" s="96">
        <f t="shared" si="193"/>
        <v>920504</v>
      </c>
      <c r="BO808" s="96">
        <f t="shared" si="194"/>
        <v>1380750</v>
      </c>
      <c r="BP808" s="97">
        <f t="shared" si="195"/>
        <v>1380750</v>
      </c>
      <c r="BQ808" s="96">
        <f t="shared" si="196"/>
        <v>1380750</v>
      </c>
      <c r="BR808" s="96">
        <f t="shared" si="197"/>
        <v>1380750</v>
      </c>
      <c r="BS808" s="96">
        <f t="shared" si="198"/>
        <v>1380750</v>
      </c>
      <c r="BT808" s="96">
        <f t="shared" si="199"/>
        <v>1380750</v>
      </c>
      <c r="BU808" s="98">
        <f t="shared" si="200"/>
        <v>1380750</v>
      </c>
      <c r="BV808" s="77">
        <f t="shared" si="201"/>
        <v>8284500</v>
      </c>
      <c r="BW808" s="9"/>
      <c r="BX808" s="9"/>
      <c r="BY808" s="9"/>
      <c r="BZ808" s="9"/>
      <c r="CA808" s="9"/>
      <c r="CB808" s="9"/>
      <c r="CC808" s="9"/>
      <c r="CD808" s="9"/>
      <c r="CE808" s="9"/>
      <c r="CF808" s="9"/>
      <c r="CG808" s="9"/>
      <c r="CH808" s="9"/>
      <c r="CI808" s="9"/>
      <c r="CJ808" s="9"/>
      <c r="CK808" s="9"/>
      <c r="CL808" s="9"/>
      <c r="CM808" s="9"/>
      <c r="CN808" s="9"/>
      <c r="CO808" s="9"/>
      <c r="CP808" s="9"/>
    </row>
    <row r="809" spans="1:94" ht="20.25" hidden="1" customHeight="1" x14ac:dyDescent="0.35">
      <c r="A809" s="99">
        <v>787</v>
      </c>
      <c r="B809" s="99" t="s">
        <v>21</v>
      </c>
      <c r="C809" s="80" t="s">
        <v>510</v>
      </c>
      <c r="D809" s="80" t="str">
        <f t="shared" si="169"/>
        <v>REPUESTOS|MANGUITO SINCRONIZADOR DE 3 Y 4 MARCHAS</v>
      </c>
      <c r="E809" s="81" t="s">
        <v>84</v>
      </c>
      <c r="F809" s="82">
        <v>1</v>
      </c>
      <c r="G809" s="83">
        <v>302648.78913224797</v>
      </c>
      <c r="H809" s="84">
        <f t="shared" si="202"/>
        <v>360152.05906737508</v>
      </c>
      <c r="I809" s="84">
        <v>302648.78913224797</v>
      </c>
      <c r="J809" s="84">
        <f t="shared" si="203"/>
        <v>360152.05906737508</v>
      </c>
      <c r="K809" s="84">
        <v>0.91392000000000007</v>
      </c>
      <c r="L809" s="84">
        <f t="shared" si="204"/>
        <v>1.0875648</v>
      </c>
      <c r="M809" s="84">
        <v>18.289280000000002</v>
      </c>
      <c r="N809" s="84">
        <f t="shared" si="205"/>
        <v>21.764243199999999</v>
      </c>
      <c r="O809" s="84">
        <v>14.144000000000002</v>
      </c>
      <c r="P809" s="84">
        <f t="shared" si="206"/>
        <v>16.83136</v>
      </c>
      <c r="Q809" s="84"/>
      <c r="R809" s="84">
        <f t="shared" si="170"/>
        <v>0</v>
      </c>
      <c r="S809" s="86">
        <v>243000</v>
      </c>
      <c r="T809" s="87">
        <f t="shared" si="207"/>
        <v>289170</v>
      </c>
      <c r="U809" s="87">
        <v>243000</v>
      </c>
      <c r="V809" s="87">
        <f t="shared" si="208"/>
        <v>289170</v>
      </c>
      <c r="W809" s="87">
        <v>712300</v>
      </c>
      <c r="X809" s="87">
        <f t="shared" si="209"/>
        <v>847637</v>
      </c>
      <c r="Y809" s="88">
        <v>480000</v>
      </c>
      <c r="Z809" s="87">
        <f t="shared" si="168"/>
        <v>571200</v>
      </c>
      <c r="AA809" s="87">
        <v>350000</v>
      </c>
      <c r="AB809" s="87">
        <f t="shared" si="210"/>
        <v>416500</v>
      </c>
      <c r="AC809" s="87">
        <v>1760000</v>
      </c>
      <c r="AD809" s="87">
        <f t="shared" si="211"/>
        <v>2094400</v>
      </c>
      <c r="AE809" s="89">
        <v>267300</v>
      </c>
      <c r="AF809" s="90">
        <f t="shared" si="212"/>
        <v>318087</v>
      </c>
      <c r="AG809" s="90">
        <v>267300</v>
      </c>
      <c r="AH809" s="90">
        <f t="shared" si="213"/>
        <v>318087</v>
      </c>
      <c r="AI809" s="90">
        <v>783500</v>
      </c>
      <c r="AJ809" s="90">
        <f t="shared" si="214"/>
        <v>932365</v>
      </c>
      <c r="AK809" s="90">
        <v>528000</v>
      </c>
      <c r="AL809" s="90">
        <f t="shared" si="215"/>
        <v>628320</v>
      </c>
      <c r="AM809" s="90">
        <v>385000</v>
      </c>
      <c r="AN809" s="90">
        <f t="shared" si="216"/>
        <v>458150</v>
      </c>
      <c r="AO809" s="90">
        <v>1936000</v>
      </c>
      <c r="AP809" s="91">
        <f t="shared" si="217"/>
        <v>2303840</v>
      </c>
      <c r="AQ809" s="92">
        <f t="shared" si="171"/>
        <v>270982.9297107493</v>
      </c>
      <c r="AR809" s="93">
        <f t="shared" si="172"/>
        <v>322469.68635579164</v>
      </c>
      <c r="AS809" s="94">
        <f t="shared" si="173"/>
        <v>270982.9297107493</v>
      </c>
      <c r="AT809" s="94">
        <f t="shared" si="174"/>
        <v>322469.68635579164</v>
      </c>
      <c r="AU809" s="94">
        <f t="shared" si="175"/>
        <v>498600.30463999999</v>
      </c>
      <c r="AV809" s="94">
        <f t="shared" si="176"/>
        <v>593334.36252159998</v>
      </c>
      <c r="AW809" s="94">
        <f t="shared" si="177"/>
        <v>336006.09642666666</v>
      </c>
      <c r="AX809" s="94">
        <f t="shared" si="178"/>
        <v>399847.2547477333</v>
      </c>
      <c r="AY809" s="94">
        <f t="shared" si="179"/>
        <v>245004.71466666667</v>
      </c>
      <c r="AZ809" s="94">
        <f t="shared" si="180"/>
        <v>291555.6104533333</v>
      </c>
      <c r="BA809" s="94">
        <f t="shared" si="181"/>
        <v>1848000</v>
      </c>
      <c r="BB809" s="95">
        <f t="shared" si="182"/>
        <v>2199120</v>
      </c>
      <c r="BC809" s="23"/>
      <c r="BD809" s="96">
        <f t="shared" si="183"/>
        <v>268805</v>
      </c>
      <c r="BE809" s="96">
        <f t="shared" si="184"/>
        <v>268805</v>
      </c>
      <c r="BF809" s="96">
        <f t="shared" si="185"/>
        <v>3</v>
      </c>
      <c r="BG809" s="96">
        <f t="shared" si="186"/>
        <v>55</v>
      </c>
      <c r="BH809" s="96">
        <f t="shared" si="187"/>
        <v>42</v>
      </c>
      <c r="BI809" s="96">
        <f t="shared" si="188"/>
        <v>1843810</v>
      </c>
      <c r="BJ809" s="97">
        <f t="shared" si="189"/>
        <v>270983</v>
      </c>
      <c r="BK809" s="96">
        <f t="shared" si="190"/>
        <v>270983</v>
      </c>
      <c r="BL809" s="96">
        <f t="shared" si="191"/>
        <v>498600</v>
      </c>
      <c r="BM809" s="96">
        <f t="shared" si="192"/>
        <v>336006</v>
      </c>
      <c r="BN809" s="96">
        <f t="shared" si="193"/>
        <v>245005</v>
      </c>
      <c r="BO809" s="96">
        <f t="shared" si="194"/>
        <v>1848000</v>
      </c>
      <c r="BP809" s="97">
        <f t="shared" si="195"/>
        <v>270983</v>
      </c>
      <c r="BQ809" s="96">
        <f t="shared" si="196"/>
        <v>270983</v>
      </c>
      <c r="BR809" s="96">
        <f t="shared" si="197"/>
        <v>747900</v>
      </c>
      <c r="BS809" s="96">
        <f t="shared" si="198"/>
        <v>504000</v>
      </c>
      <c r="BT809" s="96">
        <f t="shared" si="199"/>
        <v>367500</v>
      </c>
      <c r="BU809" s="98">
        <f t="shared" si="200"/>
        <v>1848000</v>
      </c>
      <c r="BV809" s="77">
        <f t="shared" si="201"/>
        <v>4009366</v>
      </c>
      <c r="BW809" s="9"/>
      <c r="BX809" s="9"/>
      <c r="BY809" s="9"/>
      <c r="BZ809" s="9"/>
      <c r="CA809" s="9"/>
      <c r="CB809" s="9"/>
      <c r="CC809" s="9"/>
      <c r="CD809" s="9"/>
      <c r="CE809" s="9"/>
      <c r="CF809" s="9"/>
      <c r="CG809" s="9"/>
      <c r="CH809" s="9"/>
      <c r="CI809" s="9"/>
      <c r="CJ809" s="9"/>
      <c r="CK809" s="9"/>
      <c r="CL809" s="9"/>
      <c r="CM809" s="9"/>
      <c r="CN809" s="9"/>
      <c r="CO809" s="9"/>
      <c r="CP809" s="9"/>
    </row>
    <row r="810" spans="1:94" ht="20.25" hidden="1" customHeight="1" x14ac:dyDescent="0.35">
      <c r="A810" s="79">
        <v>788</v>
      </c>
      <c r="B810" s="79" t="s">
        <v>35</v>
      </c>
      <c r="C810" s="80" t="s">
        <v>511</v>
      </c>
      <c r="D810" s="80" t="str">
        <f t="shared" si="169"/>
        <v>MANO DE OBRA|MANIJA PUERTA</v>
      </c>
      <c r="E810" s="81" t="s">
        <v>10</v>
      </c>
      <c r="F810" s="82">
        <v>1</v>
      </c>
      <c r="G810" s="83">
        <v>89601.513211651007</v>
      </c>
      <c r="H810" s="84">
        <f t="shared" si="202"/>
        <v>106625.8007218647</v>
      </c>
      <c r="I810" s="84">
        <v>89601.513211651007</v>
      </c>
      <c r="J810" s="84">
        <f t="shared" si="203"/>
        <v>106625.8007218647</v>
      </c>
      <c r="K810" s="84">
        <v>0.91392000000000007</v>
      </c>
      <c r="L810" s="84">
        <f t="shared" si="204"/>
        <v>1.0875648</v>
      </c>
      <c r="M810" s="84">
        <v>14.633599999999999</v>
      </c>
      <c r="N810" s="84">
        <f t="shared" si="205"/>
        <v>17.413983999999999</v>
      </c>
      <c r="O810" s="84">
        <v>10.88</v>
      </c>
      <c r="P810" s="84">
        <f t="shared" si="206"/>
        <v>12.9472</v>
      </c>
      <c r="Q810" s="84"/>
      <c r="R810" s="84">
        <f t="shared" si="170"/>
        <v>0</v>
      </c>
      <c r="S810" s="86">
        <v>132000</v>
      </c>
      <c r="T810" s="87">
        <f t="shared" si="207"/>
        <v>157080</v>
      </c>
      <c r="U810" s="87">
        <v>132000</v>
      </c>
      <c r="V810" s="87">
        <f t="shared" si="208"/>
        <v>157080</v>
      </c>
      <c r="W810" s="87">
        <v>132000</v>
      </c>
      <c r="X810" s="87">
        <f t="shared" si="209"/>
        <v>157080</v>
      </c>
      <c r="Y810" s="88">
        <v>132000</v>
      </c>
      <c r="Z810" s="87">
        <f t="shared" si="168"/>
        <v>157080</v>
      </c>
      <c r="AA810" s="87">
        <v>132000</v>
      </c>
      <c r="AB810" s="87">
        <f t="shared" si="210"/>
        <v>157080</v>
      </c>
      <c r="AC810" s="87">
        <v>132000</v>
      </c>
      <c r="AD810" s="87">
        <f t="shared" si="211"/>
        <v>157080</v>
      </c>
      <c r="AE810" s="89">
        <v>145200</v>
      </c>
      <c r="AF810" s="90">
        <f t="shared" si="212"/>
        <v>172788</v>
      </c>
      <c r="AG810" s="90">
        <v>145200</v>
      </c>
      <c r="AH810" s="90">
        <f t="shared" si="213"/>
        <v>172788</v>
      </c>
      <c r="AI810" s="90">
        <v>145200</v>
      </c>
      <c r="AJ810" s="90">
        <f t="shared" si="214"/>
        <v>172788</v>
      </c>
      <c r="AK810" s="90">
        <v>145200</v>
      </c>
      <c r="AL810" s="90">
        <f t="shared" si="215"/>
        <v>172788</v>
      </c>
      <c r="AM810" s="90">
        <v>145200</v>
      </c>
      <c r="AN810" s="90">
        <f t="shared" si="216"/>
        <v>172788</v>
      </c>
      <c r="AO810" s="90">
        <v>145200</v>
      </c>
      <c r="AP810" s="91">
        <f t="shared" si="217"/>
        <v>172788</v>
      </c>
      <c r="AQ810" s="92">
        <f t="shared" si="171"/>
        <v>122267.17107055034</v>
      </c>
      <c r="AR810" s="93">
        <f t="shared" si="172"/>
        <v>145497.93357395488</v>
      </c>
      <c r="AS810" s="94">
        <f t="shared" si="173"/>
        <v>122267.17107055034</v>
      </c>
      <c r="AT810" s="94">
        <f t="shared" si="174"/>
        <v>145497.93357395488</v>
      </c>
      <c r="AU810" s="94">
        <f t="shared" si="175"/>
        <v>92400.304639999988</v>
      </c>
      <c r="AV810" s="94">
        <f t="shared" si="176"/>
        <v>109956.36252159998</v>
      </c>
      <c r="AW810" s="94">
        <f t="shared" si="177"/>
        <v>92404.877866666662</v>
      </c>
      <c r="AX810" s="94">
        <f t="shared" si="178"/>
        <v>109961.80466133333</v>
      </c>
      <c r="AY810" s="94">
        <f t="shared" si="179"/>
        <v>92403.626666666663</v>
      </c>
      <c r="AZ810" s="94">
        <f t="shared" si="180"/>
        <v>109960.31573333332</v>
      </c>
      <c r="BA810" s="94">
        <f t="shared" si="181"/>
        <v>138600</v>
      </c>
      <c r="BB810" s="95">
        <f t="shared" si="182"/>
        <v>164934</v>
      </c>
      <c r="BC810" s="23"/>
      <c r="BD810" s="96">
        <f t="shared" si="183"/>
        <v>117081</v>
      </c>
      <c r="BE810" s="96">
        <f t="shared" si="184"/>
        <v>117081</v>
      </c>
      <c r="BF810" s="96">
        <f t="shared" si="185"/>
        <v>3</v>
      </c>
      <c r="BG810" s="96">
        <f t="shared" si="186"/>
        <v>44</v>
      </c>
      <c r="BH810" s="96">
        <f t="shared" si="187"/>
        <v>33</v>
      </c>
      <c r="BI810" s="96">
        <f t="shared" si="188"/>
        <v>138286</v>
      </c>
      <c r="BJ810" s="97">
        <f t="shared" si="189"/>
        <v>122267</v>
      </c>
      <c r="BK810" s="96">
        <f t="shared" si="190"/>
        <v>122267</v>
      </c>
      <c r="BL810" s="96">
        <f t="shared" si="191"/>
        <v>92400</v>
      </c>
      <c r="BM810" s="96">
        <f t="shared" si="192"/>
        <v>92405</v>
      </c>
      <c r="BN810" s="96">
        <f t="shared" si="193"/>
        <v>92404</v>
      </c>
      <c r="BO810" s="96">
        <f t="shared" si="194"/>
        <v>138600</v>
      </c>
      <c r="BP810" s="97">
        <f t="shared" si="195"/>
        <v>122267</v>
      </c>
      <c r="BQ810" s="96">
        <f t="shared" si="196"/>
        <v>122267</v>
      </c>
      <c r="BR810" s="96">
        <f t="shared" si="197"/>
        <v>138600</v>
      </c>
      <c r="BS810" s="96">
        <f t="shared" si="198"/>
        <v>138600</v>
      </c>
      <c r="BT810" s="96">
        <f t="shared" si="199"/>
        <v>138600</v>
      </c>
      <c r="BU810" s="98">
        <f t="shared" si="200"/>
        <v>138600</v>
      </c>
      <c r="BV810" s="77">
        <f t="shared" si="201"/>
        <v>798934</v>
      </c>
      <c r="BW810" s="9"/>
      <c r="BX810" s="9"/>
      <c r="BY810" s="9"/>
      <c r="BZ810" s="9"/>
      <c r="CA810" s="9"/>
      <c r="CB810" s="9"/>
      <c r="CC810" s="9"/>
      <c r="CD810" s="9"/>
      <c r="CE810" s="9"/>
      <c r="CF810" s="9"/>
      <c r="CG810" s="9"/>
      <c r="CH810" s="9"/>
      <c r="CI810" s="9"/>
      <c r="CJ810" s="9"/>
      <c r="CK810" s="9"/>
      <c r="CL810" s="9"/>
      <c r="CM810" s="9"/>
      <c r="CN810" s="9"/>
      <c r="CO810" s="9"/>
      <c r="CP810" s="9"/>
    </row>
    <row r="811" spans="1:94" ht="20.25" hidden="1" customHeight="1" x14ac:dyDescent="0.35">
      <c r="A811" s="99">
        <v>789</v>
      </c>
      <c r="B811" s="99" t="s">
        <v>21</v>
      </c>
      <c r="C811" s="80" t="s">
        <v>511</v>
      </c>
      <c r="D811" s="80" t="str">
        <f t="shared" si="169"/>
        <v>REPUESTOS|MANIJA PUERTA</v>
      </c>
      <c r="E811" s="81" t="s">
        <v>84</v>
      </c>
      <c r="F811" s="82">
        <v>1</v>
      </c>
      <c r="G811" s="83">
        <v>86182.848540614999</v>
      </c>
      <c r="H811" s="84">
        <f t="shared" si="202"/>
        <v>102557.58976333184</v>
      </c>
      <c r="I811" s="84">
        <v>99081.616090357988</v>
      </c>
      <c r="J811" s="84">
        <f t="shared" si="203"/>
        <v>117907.123147526</v>
      </c>
      <c r="K811" s="84">
        <v>288822.85184000002</v>
      </c>
      <c r="L811" s="84">
        <f t="shared" si="204"/>
        <v>343699.19368959998</v>
      </c>
      <c r="M811" s="84">
        <v>18.289280000000002</v>
      </c>
      <c r="N811" s="84">
        <f t="shared" si="205"/>
        <v>21.764243199999999</v>
      </c>
      <c r="O811" s="84">
        <v>14.144000000000002</v>
      </c>
      <c r="P811" s="84">
        <f t="shared" si="206"/>
        <v>16.83136</v>
      </c>
      <c r="Q811" s="84"/>
      <c r="R811" s="84">
        <f t="shared" si="170"/>
        <v>0</v>
      </c>
      <c r="S811" s="86">
        <v>489000</v>
      </c>
      <c r="T811" s="87">
        <f t="shared" si="207"/>
        <v>581910</v>
      </c>
      <c r="U811" s="87">
        <v>489000</v>
      </c>
      <c r="V811" s="87">
        <f t="shared" si="208"/>
        <v>581910</v>
      </c>
      <c r="W811" s="87">
        <v>350000</v>
      </c>
      <c r="X811" s="87">
        <f t="shared" si="209"/>
        <v>416500</v>
      </c>
      <c r="Y811" s="88">
        <v>280000</v>
      </c>
      <c r="Z811" s="87">
        <f t="shared" si="168"/>
        <v>333200</v>
      </c>
      <c r="AA811" s="87">
        <v>280000</v>
      </c>
      <c r="AB811" s="87">
        <f t="shared" si="210"/>
        <v>333200</v>
      </c>
      <c r="AC811" s="87">
        <v>650000</v>
      </c>
      <c r="AD811" s="87">
        <f t="shared" si="211"/>
        <v>773500</v>
      </c>
      <c r="AE811" s="89">
        <v>537900</v>
      </c>
      <c r="AF811" s="90">
        <f t="shared" si="212"/>
        <v>640101</v>
      </c>
      <c r="AG811" s="90">
        <v>537900</v>
      </c>
      <c r="AH811" s="90">
        <f t="shared" si="213"/>
        <v>640101</v>
      </c>
      <c r="AI811" s="90">
        <v>385000</v>
      </c>
      <c r="AJ811" s="90">
        <f t="shared" si="214"/>
        <v>458150</v>
      </c>
      <c r="AK811" s="90">
        <v>308000</v>
      </c>
      <c r="AL811" s="90">
        <f t="shared" si="215"/>
        <v>366520</v>
      </c>
      <c r="AM811" s="90">
        <v>308000</v>
      </c>
      <c r="AN811" s="90">
        <f t="shared" si="216"/>
        <v>366520</v>
      </c>
      <c r="AO811" s="90">
        <v>715000</v>
      </c>
      <c r="AP811" s="91">
        <f t="shared" si="217"/>
        <v>850850</v>
      </c>
      <c r="AQ811" s="92">
        <f t="shared" si="171"/>
        <v>371027.61618020502</v>
      </c>
      <c r="AR811" s="93">
        <f t="shared" si="172"/>
        <v>441522.86325444398</v>
      </c>
      <c r="AS811" s="94">
        <f t="shared" si="173"/>
        <v>375327.20536345267</v>
      </c>
      <c r="AT811" s="94">
        <f t="shared" si="174"/>
        <v>446639.37438250863</v>
      </c>
      <c r="AU811" s="94">
        <f t="shared" si="175"/>
        <v>341274.28394666669</v>
      </c>
      <c r="AV811" s="94">
        <f t="shared" si="176"/>
        <v>406116.39789653337</v>
      </c>
      <c r="AW811" s="94">
        <f t="shared" si="177"/>
        <v>196006.09642666669</v>
      </c>
      <c r="AX811" s="94">
        <f t="shared" si="178"/>
        <v>233247.25474773336</v>
      </c>
      <c r="AY811" s="94">
        <f t="shared" si="179"/>
        <v>196004.71466666667</v>
      </c>
      <c r="AZ811" s="94">
        <f t="shared" si="180"/>
        <v>233245.61045333333</v>
      </c>
      <c r="BA811" s="94">
        <f t="shared" si="181"/>
        <v>682500</v>
      </c>
      <c r="BB811" s="95">
        <f t="shared" si="182"/>
        <v>812175</v>
      </c>
      <c r="BC811" s="23"/>
      <c r="BD811" s="96">
        <f t="shared" si="183"/>
        <v>193457</v>
      </c>
      <c r="BE811" s="96">
        <f t="shared" si="184"/>
        <v>214335</v>
      </c>
      <c r="BF811" s="96">
        <f t="shared" si="185"/>
        <v>336441</v>
      </c>
      <c r="BG811" s="96">
        <f t="shared" si="186"/>
        <v>55</v>
      </c>
      <c r="BH811" s="96">
        <f t="shared" si="187"/>
        <v>42</v>
      </c>
      <c r="BI811" s="96">
        <f t="shared" si="188"/>
        <v>680952</v>
      </c>
      <c r="BJ811" s="97">
        <f t="shared" si="189"/>
        <v>371028</v>
      </c>
      <c r="BK811" s="96">
        <f t="shared" si="190"/>
        <v>375327</v>
      </c>
      <c r="BL811" s="96">
        <f t="shared" si="191"/>
        <v>341274</v>
      </c>
      <c r="BM811" s="96">
        <f t="shared" si="192"/>
        <v>196006</v>
      </c>
      <c r="BN811" s="96">
        <f t="shared" si="193"/>
        <v>196005</v>
      </c>
      <c r="BO811" s="96">
        <f t="shared" si="194"/>
        <v>682500</v>
      </c>
      <c r="BP811" s="97">
        <f t="shared" si="195"/>
        <v>513450</v>
      </c>
      <c r="BQ811" s="96">
        <f t="shared" si="196"/>
        <v>513450</v>
      </c>
      <c r="BR811" s="96">
        <f t="shared" si="197"/>
        <v>341274</v>
      </c>
      <c r="BS811" s="96">
        <f t="shared" si="198"/>
        <v>294000</v>
      </c>
      <c r="BT811" s="96">
        <f t="shared" si="199"/>
        <v>294000</v>
      </c>
      <c r="BU811" s="98">
        <f t="shared" si="200"/>
        <v>682500</v>
      </c>
      <c r="BV811" s="77">
        <f t="shared" si="201"/>
        <v>2638674</v>
      </c>
      <c r="BW811" s="9"/>
      <c r="BX811" s="9"/>
      <c r="BY811" s="9"/>
      <c r="BZ811" s="9"/>
      <c r="CA811" s="9"/>
      <c r="CB811" s="9"/>
      <c r="CC811" s="9"/>
      <c r="CD811" s="9"/>
      <c r="CE811" s="9"/>
      <c r="CF811" s="9"/>
      <c r="CG811" s="9"/>
      <c r="CH811" s="9"/>
      <c r="CI811" s="9"/>
      <c r="CJ811" s="9"/>
      <c r="CK811" s="9"/>
      <c r="CL811" s="9"/>
      <c r="CM811" s="9"/>
      <c r="CN811" s="9"/>
      <c r="CO811" s="9"/>
      <c r="CP811" s="9"/>
    </row>
    <row r="812" spans="1:94" ht="20.25" hidden="1" customHeight="1" x14ac:dyDescent="0.35">
      <c r="A812" s="79">
        <v>790</v>
      </c>
      <c r="B812" s="79" t="s">
        <v>35</v>
      </c>
      <c r="C812" s="80" t="s">
        <v>512</v>
      </c>
      <c r="D812" s="80" t="str">
        <f t="shared" si="169"/>
        <v>MANO DE OBRA|MANOMETRO DE AIRE</v>
      </c>
      <c r="E812" s="81" t="s">
        <v>10</v>
      </c>
      <c r="F812" s="82">
        <v>1</v>
      </c>
      <c r="G812" s="83">
        <v>89601.513211651007</v>
      </c>
      <c r="H812" s="84">
        <f t="shared" si="202"/>
        <v>106625.8007218647</v>
      </c>
      <c r="I812" s="84">
        <v>89601.513211651007</v>
      </c>
      <c r="J812" s="84">
        <f t="shared" si="203"/>
        <v>106625.8007218647</v>
      </c>
      <c r="K812" s="84">
        <v>0.91392000000000007</v>
      </c>
      <c r="L812" s="84">
        <f t="shared" si="204"/>
        <v>1.0875648</v>
      </c>
      <c r="M812" s="84">
        <v>14.633599999999999</v>
      </c>
      <c r="N812" s="84">
        <f t="shared" si="205"/>
        <v>17.413983999999999</v>
      </c>
      <c r="O812" s="84">
        <v>10.88</v>
      </c>
      <c r="P812" s="84">
        <f t="shared" si="206"/>
        <v>12.9472</v>
      </c>
      <c r="Q812" s="84"/>
      <c r="R812" s="84">
        <f t="shared" si="170"/>
        <v>0</v>
      </c>
      <c r="S812" s="86">
        <v>175000</v>
      </c>
      <c r="T812" s="87">
        <f t="shared" si="207"/>
        <v>208250</v>
      </c>
      <c r="U812" s="87">
        <v>175000</v>
      </c>
      <c r="V812" s="87">
        <f t="shared" si="208"/>
        <v>208250</v>
      </c>
      <c r="W812" s="87">
        <v>175000</v>
      </c>
      <c r="X812" s="87">
        <f t="shared" si="209"/>
        <v>208250</v>
      </c>
      <c r="Y812" s="88">
        <v>175000</v>
      </c>
      <c r="Z812" s="87">
        <f t="shared" si="168"/>
        <v>208250</v>
      </c>
      <c r="AA812" s="87">
        <v>175000</v>
      </c>
      <c r="AB812" s="87">
        <f t="shared" si="210"/>
        <v>208250</v>
      </c>
      <c r="AC812" s="87">
        <v>175000</v>
      </c>
      <c r="AD812" s="87">
        <f t="shared" si="211"/>
        <v>208250</v>
      </c>
      <c r="AE812" s="89">
        <v>192500</v>
      </c>
      <c r="AF812" s="90">
        <f t="shared" si="212"/>
        <v>229075</v>
      </c>
      <c r="AG812" s="90">
        <v>192500</v>
      </c>
      <c r="AH812" s="90">
        <f t="shared" si="213"/>
        <v>229075</v>
      </c>
      <c r="AI812" s="90">
        <v>192500</v>
      </c>
      <c r="AJ812" s="90">
        <f t="shared" si="214"/>
        <v>229075</v>
      </c>
      <c r="AK812" s="90">
        <v>192500</v>
      </c>
      <c r="AL812" s="90">
        <f t="shared" si="215"/>
        <v>229075</v>
      </c>
      <c r="AM812" s="90">
        <v>192500</v>
      </c>
      <c r="AN812" s="90">
        <f t="shared" si="216"/>
        <v>229075</v>
      </c>
      <c r="AO812" s="90">
        <v>192500</v>
      </c>
      <c r="AP812" s="91">
        <f t="shared" si="217"/>
        <v>229075</v>
      </c>
      <c r="AQ812" s="92">
        <f t="shared" si="171"/>
        <v>152367.17107055034</v>
      </c>
      <c r="AR812" s="93">
        <f t="shared" si="172"/>
        <v>181316.93357395488</v>
      </c>
      <c r="AS812" s="94">
        <f t="shared" si="173"/>
        <v>152367.17107055034</v>
      </c>
      <c r="AT812" s="94">
        <f t="shared" si="174"/>
        <v>181316.93357395488</v>
      </c>
      <c r="AU812" s="94">
        <f t="shared" si="175"/>
        <v>122500.30463999999</v>
      </c>
      <c r="AV812" s="94">
        <f t="shared" si="176"/>
        <v>145775.36252159998</v>
      </c>
      <c r="AW812" s="94">
        <f t="shared" si="177"/>
        <v>122504.87786666666</v>
      </c>
      <c r="AX812" s="94">
        <f t="shared" si="178"/>
        <v>145780.80466133333</v>
      </c>
      <c r="AY812" s="94">
        <f t="shared" si="179"/>
        <v>122503.62666666666</v>
      </c>
      <c r="AZ812" s="94">
        <f t="shared" si="180"/>
        <v>145779.31573333332</v>
      </c>
      <c r="BA812" s="94">
        <f t="shared" si="181"/>
        <v>183750</v>
      </c>
      <c r="BB812" s="95">
        <f t="shared" si="182"/>
        <v>218662.5</v>
      </c>
      <c r="BC812" s="23"/>
      <c r="BD812" s="96">
        <f t="shared" si="183"/>
        <v>135933</v>
      </c>
      <c r="BE812" s="96">
        <f t="shared" si="184"/>
        <v>135933</v>
      </c>
      <c r="BF812" s="96">
        <f t="shared" si="185"/>
        <v>3</v>
      </c>
      <c r="BG812" s="96">
        <f t="shared" si="186"/>
        <v>44</v>
      </c>
      <c r="BH812" s="96">
        <f t="shared" si="187"/>
        <v>33</v>
      </c>
      <c r="BI812" s="96">
        <f t="shared" si="188"/>
        <v>183333</v>
      </c>
      <c r="BJ812" s="97">
        <f t="shared" si="189"/>
        <v>152367</v>
      </c>
      <c r="BK812" s="96">
        <f t="shared" si="190"/>
        <v>152367</v>
      </c>
      <c r="BL812" s="96">
        <f t="shared" si="191"/>
        <v>122500</v>
      </c>
      <c r="BM812" s="96">
        <f t="shared" si="192"/>
        <v>122505</v>
      </c>
      <c r="BN812" s="96">
        <f t="shared" si="193"/>
        <v>122504</v>
      </c>
      <c r="BO812" s="96">
        <f t="shared" si="194"/>
        <v>183750</v>
      </c>
      <c r="BP812" s="97">
        <f t="shared" si="195"/>
        <v>183750</v>
      </c>
      <c r="BQ812" s="96">
        <f t="shared" si="196"/>
        <v>183750</v>
      </c>
      <c r="BR812" s="96">
        <f t="shared" si="197"/>
        <v>183750</v>
      </c>
      <c r="BS812" s="96">
        <f t="shared" si="198"/>
        <v>183750</v>
      </c>
      <c r="BT812" s="96">
        <f t="shared" si="199"/>
        <v>183750</v>
      </c>
      <c r="BU812" s="98">
        <f t="shared" si="200"/>
        <v>183750</v>
      </c>
      <c r="BV812" s="77">
        <f t="shared" si="201"/>
        <v>1102500</v>
      </c>
      <c r="BW812" s="9"/>
      <c r="BX812" s="9"/>
      <c r="BY812" s="9"/>
      <c r="BZ812" s="9"/>
      <c r="CA812" s="9"/>
      <c r="CB812" s="9"/>
      <c r="CC812" s="9"/>
      <c r="CD812" s="9"/>
      <c r="CE812" s="9"/>
      <c r="CF812" s="9"/>
      <c r="CG812" s="9"/>
      <c r="CH812" s="9"/>
      <c r="CI812" s="9"/>
      <c r="CJ812" s="9"/>
      <c r="CK812" s="9"/>
      <c r="CL812" s="9"/>
      <c r="CM812" s="9"/>
      <c r="CN812" s="9"/>
      <c r="CO812" s="9"/>
      <c r="CP812" s="9"/>
    </row>
    <row r="813" spans="1:94" ht="20.25" hidden="1" customHeight="1" x14ac:dyDescent="0.35">
      <c r="A813" s="99">
        <v>791</v>
      </c>
      <c r="B813" s="99" t="s">
        <v>21</v>
      </c>
      <c r="C813" s="80" t="s">
        <v>512</v>
      </c>
      <c r="D813" s="80" t="str">
        <f t="shared" si="169"/>
        <v>REPUESTOS|MANOMETRO DE AIRE</v>
      </c>
      <c r="E813" s="81" t="s">
        <v>84</v>
      </c>
      <c r="F813" s="82">
        <v>1</v>
      </c>
      <c r="G813" s="83">
        <v>72059.015805486997</v>
      </c>
      <c r="H813" s="84">
        <f t="shared" si="202"/>
        <v>85750.228808529529</v>
      </c>
      <c r="I813" s="84">
        <v>72059.015805486997</v>
      </c>
      <c r="J813" s="84">
        <f t="shared" si="203"/>
        <v>85750.228808529529</v>
      </c>
      <c r="K813" s="84"/>
      <c r="L813" s="84">
        <f t="shared" si="204"/>
        <v>0</v>
      </c>
      <c r="M813" s="84">
        <v>17.375360000000001</v>
      </c>
      <c r="N813" s="84">
        <f t="shared" si="205"/>
        <v>20.6766784</v>
      </c>
      <c r="O813" s="84">
        <v>14.144000000000002</v>
      </c>
      <c r="P813" s="84">
        <f t="shared" si="206"/>
        <v>16.83136</v>
      </c>
      <c r="Q813" s="84"/>
      <c r="R813" s="84">
        <f t="shared" si="170"/>
        <v>0</v>
      </c>
      <c r="S813" s="86"/>
      <c r="T813" s="87">
        <f t="shared" si="207"/>
        <v>0</v>
      </c>
      <c r="U813" s="87"/>
      <c r="V813" s="87">
        <f t="shared" si="208"/>
        <v>0</v>
      </c>
      <c r="W813" s="87">
        <v>437000</v>
      </c>
      <c r="X813" s="87">
        <f t="shared" si="209"/>
        <v>520030</v>
      </c>
      <c r="Y813" s="88">
        <v>220000</v>
      </c>
      <c r="Z813" s="87">
        <f t="shared" si="168"/>
        <v>261800</v>
      </c>
      <c r="AA813" s="87"/>
      <c r="AB813" s="87">
        <f t="shared" si="210"/>
        <v>0</v>
      </c>
      <c r="AC813" s="87">
        <v>120000</v>
      </c>
      <c r="AD813" s="87">
        <f t="shared" si="211"/>
        <v>142800</v>
      </c>
      <c r="AE813" s="89"/>
      <c r="AF813" s="90">
        <f t="shared" si="212"/>
        <v>0</v>
      </c>
      <c r="AG813" s="90"/>
      <c r="AH813" s="90">
        <f t="shared" si="213"/>
        <v>0</v>
      </c>
      <c r="AI813" s="90">
        <v>480700</v>
      </c>
      <c r="AJ813" s="90">
        <f t="shared" si="214"/>
        <v>572033</v>
      </c>
      <c r="AK813" s="90">
        <v>242000</v>
      </c>
      <c r="AL813" s="90">
        <f t="shared" si="215"/>
        <v>287980</v>
      </c>
      <c r="AM813" s="90"/>
      <c r="AN813" s="90">
        <f t="shared" si="216"/>
        <v>0</v>
      </c>
      <c r="AO813" s="90">
        <v>132000</v>
      </c>
      <c r="AP813" s="91">
        <f t="shared" si="217"/>
        <v>157080</v>
      </c>
      <c r="AQ813" s="92">
        <f t="shared" si="171"/>
        <v>72059.015805486997</v>
      </c>
      <c r="AR813" s="93">
        <f t="shared" si="172"/>
        <v>85750.228808529529</v>
      </c>
      <c r="AS813" s="94">
        <f t="shared" si="173"/>
        <v>72059.015805486997</v>
      </c>
      <c r="AT813" s="94">
        <f t="shared" si="174"/>
        <v>85750.228808529529</v>
      </c>
      <c r="AU813" s="94">
        <f t="shared" si="175"/>
        <v>458850</v>
      </c>
      <c r="AV813" s="94">
        <f t="shared" si="176"/>
        <v>546031.5</v>
      </c>
      <c r="AW813" s="94">
        <f t="shared" si="177"/>
        <v>154005.79178666667</v>
      </c>
      <c r="AX813" s="94">
        <f t="shared" si="178"/>
        <v>183266.89222613332</v>
      </c>
      <c r="AY813" s="94">
        <f t="shared" si="179"/>
        <v>14.144000000000002</v>
      </c>
      <c r="AZ813" s="94">
        <f t="shared" si="180"/>
        <v>16.83136</v>
      </c>
      <c r="BA813" s="94">
        <f t="shared" si="181"/>
        <v>126000</v>
      </c>
      <c r="BB813" s="95">
        <f t="shared" si="182"/>
        <v>149940</v>
      </c>
      <c r="BC813" s="23"/>
      <c r="BD813" s="96">
        <f t="shared" si="183"/>
        <v>72059</v>
      </c>
      <c r="BE813" s="96">
        <f t="shared" si="184"/>
        <v>72059</v>
      </c>
      <c r="BF813" s="96">
        <f t="shared" si="185"/>
        <v>457810</v>
      </c>
      <c r="BG813" s="96">
        <f t="shared" si="186"/>
        <v>52</v>
      </c>
      <c r="BH813" s="96">
        <f t="shared" si="187"/>
        <v>14</v>
      </c>
      <c r="BI813" s="96">
        <f t="shared" si="188"/>
        <v>125714</v>
      </c>
      <c r="BJ813" s="97">
        <f t="shared" si="189"/>
        <v>72059</v>
      </c>
      <c r="BK813" s="96">
        <f t="shared" si="190"/>
        <v>72059</v>
      </c>
      <c r="BL813" s="96">
        <f t="shared" si="191"/>
        <v>458850</v>
      </c>
      <c r="BM813" s="96">
        <f t="shared" si="192"/>
        <v>154006</v>
      </c>
      <c r="BN813" s="96">
        <f t="shared" si="193"/>
        <v>14</v>
      </c>
      <c r="BO813" s="96">
        <f t="shared" si="194"/>
        <v>126000</v>
      </c>
      <c r="BP813" s="97">
        <f t="shared" si="195"/>
        <v>0</v>
      </c>
      <c r="BQ813" s="96">
        <f t="shared" si="196"/>
        <v>0</v>
      </c>
      <c r="BR813" s="96">
        <f t="shared" si="197"/>
        <v>458850</v>
      </c>
      <c r="BS813" s="96">
        <f t="shared" si="198"/>
        <v>231000</v>
      </c>
      <c r="BT813" s="96">
        <f t="shared" si="199"/>
        <v>0</v>
      </c>
      <c r="BU813" s="98">
        <f t="shared" si="200"/>
        <v>126000</v>
      </c>
      <c r="BV813" s="77">
        <f t="shared" si="201"/>
        <v>815850</v>
      </c>
      <c r="BW813" s="9"/>
      <c r="BX813" s="9"/>
      <c r="BY813" s="9"/>
      <c r="BZ813" s="9"/>
      <c r="CA813" s="9"/>
      <c r="CB813" s="9"/>
      <c r="CC813" s="9"/>
      <c r="CD813" s="9"/>
      <c r="CE813" s="9"/>
      <c r="CF813" s="9"/>
      <c r="CG813" s="9"/>
      <c r="CH813" s="9"/>
      <c r="CI813" s="9"/>
      <c r="CJ813" s="9"/>
      <c r="CK813" s="9"/>
      <c r="CL813" s="9"/>
      <c r="CM813" s="9"/>
      <c r="CN813" s="9"/>
      <c r="CO813" s="9"/>
      <c r="CP813" s="9"/>
    </row>
    <row r="814" spans="1:94" ht="20.25" hidden="1" customHeight="1" x14ac:dyDescent="0.35">
      <c r="A814" s="61">
        <v>792</v>
      </c>
      <c r="B814" s="61" t="s">
        <v>35</v>
      </c>
      <c r="C814" s="62" t="s">
        <v>107</v>
      </c>
      <c r="D814" s="62" t="str">
        <f t="shared" si="169"/>
        <v>MANO DE OBRA|MANTENIMIENTO BATERIA HIBRIDA</v>
      </c>
      <c r="E814" s="63" t="s">
        <v>10</v>
      </c>
      <c r="F814" s="64">
        <v>1</v>
      </c>
      <c r="G814" s="65"/>
      <c r="H814" s="66">
        <f t="shared" si="202"/>
        <v>0</v>
      </c>
      <c r="I814" s="66"/>
      <c r="J814" s="66">
        <f t="shared" si="203"/>
        <v>0</v>
      </c>
      <c r="K814" s="66"/>
      <c r="L814" s="66">
        <f t="shared" si="204"/>
        <v>0</v>
      </c>
      <c r="M814" s="66"/>
      <c r="N814" s="66">
        <f t="shared" si="205"/>
        <v>0</v>
      </c>
      <c r="O814" s="66"/>
      <c r="P814" s="66">
        <f t="shared" si="206"/>
        <v>0</v>
      </c>
      <c r="Q814" s="66"/>
      <c r="R814" s="66">
        <f t="shared" si="170"/>
        <v>0</v>
      </c>
      <c r="S814" s="65"/>
      <c r="T814" s="66">
        <f t="shared" si="207"/>
        <v>0</v>
      </c>
      <c r="U814" s="66"/>
      <c r="V814" s="66">
        <f t="shared" si="208"/>
        <v>0</v>
      </c>
      <c r="W814" s="66"/>
      <c r="X814" s="66">
        <f t="shared" si="209"/>
        <v>0</v>
      </c>
      <c r="Y814" s="68"/>
      <c r="Z814" s="66">
        <f t="shared" si="168"/>
        <v>0</v>
      </c>
      <c r="AA814" s="66"/>
      <c r="AB814" s="66">
        <f t="shared" si="210"/>
        <v>0</v>
      </c>
      <c r="AC814" s="66">
        <v>175000</v>
      </c>
      <c r="AD814" s="66">
        <f t="shared" si="211"/>
        <v>208250</v>
      </c>
      <c r="AE814" s="69"/>
      <c r="AF814" s="70">
        <f t="shared" si="212"/>
        <v>0</v>
      </c>
      <c r="AG814" s="70"/>
      <c r="AH814" s="70">
        <f t="shared" si="213"/>
        <v>0</v>
      </c>
      <c r="AI814" s="70"/>
      <c r="AJ814" s="70">
        <f t="shared" si="214"/>
        <v>0</v>
      </c>
      <c r="AK814" s="70"/>
      <c r="AL814" s="70">
        <f t="shared" si="215"/>
        <v>0</v>
      </c>
      <c r="AM814" s="70"/>
      <c r="AN814" s="70">
        <f t="shared" si="216"/>
        <v>0</v>
      </c>
      <c r="AO814" s="70">
        <v>192500</v>
      </c>
      <c r="AP814" s="71">
        <f t="shared" si="217"/>
        <v>229075</v>
      </c>
      <c r="AQ814" s="65" t="e">
        <f t="shared" si="171"/>
        <v>#DIV/0!</v>
      </c>
      <c r="AR814" s="72" t="e">
        <f t="shared" si="172"/>
        <v>#DIV/0!</v>
      </c>
      <c r="AS814" s="66" t="e">
        <f t="shared" si="173"/>
        <v>#DIV/0!</v>
      </c>
      <c r="AT814" s="66" t="e">
        <f t="shared" si="174"/>
        <v>#DIV/0!</v>
      </c>
      <c r="AU814" s="66" t="e">
        <f t="shared" si="175"/>
        <v>#DIV/0!</v>
      </c>
      <c r="AV814" s="66" t="e">
        <f t="shared" si="176"/>
        <v>#DIV/0!</v>
      </c>
      <c r="AW814" s="66" t="e">
        <f t="shared" si="177"/>
        <v>#DIV/0!</v>
      </c>
      <c r="AX814" s="66" t="e">
        <f t="shared" si="178"/>
        <v>#DIV/0!</v>
      </c>
      <c r="AY814" s="66" t="e">
        <f t="shared" si="179"/>
        <v>#DIV/0!</v>
      </c>
      <c r="AZ814" s="66" t="e">
        <f t="shared" si="180"/>
        <v>#DIV/0!</v>
      </c>
      <c r="BA814" s="66">
        <f t="shared" si="181"/>
        <v>183750</v>
      </c>
      <c r="BB814" s="73">
        <f t="shared" si="182"/>
        <v>218662.5</v>
      </c>
      <c r="BC814" s="74"/>
      <c r="BD814" s="75">
        <f t="shared" si="183"/>
        <v>0</v>
      </c>
      <c r="BE814" s="75">
        <f t="shared" si="184"/>
        <v>0</v>
      </c>
      <c r="BF814" s="75">
        <f t="shared" si="185"/>
        <v>0</v>
      </c>
      <c r="BG814" s="75">
        <f t="shared" si="186"/>
        <v>0</v>
      </c>
      <c r="BH814" s="75">
        <f t="shared" si="187"/>
        <v>0</v>
      </c>
      <c r="BI814" s="75">
        <f t="shared" si="188"/>
        <v>183333</v>
      </c>
      <c r="BJ814" s="76">
        <f t="shared" si="189"/>
        <v>0</v>
      </c>
      <c r="BK814" s="75">
        <f t="shared" si="190"/>
        <v>0</v>
      </c>
      <c r="BL814" s="75">
        <f t="shared" si="191"/>
        <v>0</v>
      </c>
      <c r="BM814" s="75">
        <f t="shared" si="192"/>
        <v>0</v>
      </c>
      <c r="BN814" s="75">
        <f t="shared" si="193"/>
        <v>0</v>
      </c>
      <c r="BO814" s="75">
        <f t="shared" si="194"/>
        <v>183750</v>
      </c>
      <c r="BP814" s="76">
        <f t="shared" si="195"/>
        <v>0</v>
      </c>
      <c r="BQ814" s="75">
        <f t="shared" si="196"/>
        <v>0</v>
      </c>
      <c r="BR814" s="75">
        <f t="shared" si="197"/>
        <v>0</v>
      </c>
      <c r="BS814" s="75">
        <f t="shared" si="198"/>
        <v>0</v>
      </c>
      <c r="BT814" s="75">
        <f t="shared" si="199"/>
        <v>0</v>
      </c>
      <c r="BU814" s="77">
        <f t="shared" si="200"/>
        <v>183750</v>
      </c>
      <c r="BV814" s="77">
        <f t="shared" si="201"/>
        <v>183750</v>
      </c>
      <c r="BW814" s="78"/>
      <c r="BX814" s="78"/>
      <c r="BY814" s="78"/>
      <c r="BZ814" s="78"/>
      <c r="CA814" s="78"/>
      <c r="CB814" s="78"/>
      <c r="CC814" s="78"/>
      <c r="CD814" s="78"/>
      <c r="CE814" s="78"/>
      <c r="CF814" s="78"/>
      <c r="CG814" s="78"/>
      <c r="CH814" s="78"/>
      <c r="CI814" s="78"/>
      <c r="CJ814" s="78"/>
      <c r="CK814" s="78"/>
      <c r="CL814" s="78"/>
      <c r="CM814" s="78"/>
      <c r="CN814" s="78"/>
      <c r="CO814" s="78"/>
      <c r="CP814" s="78"/>
    </row>
    <row r="815" spans="1:94" ht="20.25" hidden="1" customHeight="1" x14ac:dyDescent="0.35">
      <c r="A815" s="61">
        <v>793</v>
      </c>
      <c r="B815" s="61" t="s">
        <v>35</v>
      </c>
      <c r="C815" s="62" t="s">
        <v>109</v>
      </c>
      <c r="D815" s="62" t="str">
        <f t="shared" si="169"/>
        <v>MANO DE OBRA|MANTENIMIENTO GENERAL DE FRENOS</v>
      </c>
      <c r="E815" s="63" t="s">
        <v>10</v>
      </c>
      <c r="F815" s="64">
        <v>1</v>
      </c>
      <c r="G815" s="65">
        <v>627209.68955274299</v>
      </c>
      <c r="H815" s="66">
        <f t="shared" si="202"/>
        <v>746379.53056776407</v>
      </c>
      <c r="I815" s="66">
        <v>627209.68955274299</v>
      </c>
      <c r="J815" s="66">
        <f t="shared" si="203"/>
        <v>746379.53056776407</v>
      </c>
      <c r="K815" s="66">
        <v>257828.57152000003</v>
      </c>
      <c r="L815" s="66">
        <f t="shared" si="204"/>
        <v>306816.00010880001</v>
      </c>
      <c r="M815" s="66">
        <v>56606.170240000007</v>
      </c>
      <c r="N815" s="66">
        <f t="shared" si="205"/>
        <v>67361.34258560001</v>
      </c>
      <c r="O815" s="66">
        <v>128770.24000000001</v>
      </c>
      <c r="P815" s="66">
        <f t="shared" si="206"/>
        <v>153236.58559999999</v>
      </c>
      <c r="Q815" s="66"/>
      <c r="R815" s="66">
        <f t="shared" si="170"/>
        <v>0</v>
      </c>
      <c r="S815" s="65">
        <v>175000</v>
      </c>
      <c r="T815" s="66">
        <f t="shared" si="207"/>
        <v>208250</v>
      </c>
      <c r="U815" s="66">
        <v>175000</v>
      </c>
      <c r="V815" s="66">
        <f t="shared" si="208"/>
        <v>208250</v>
      </c>
      <c r="W815" s="66">
        <v>175000</v>
      </c>
      <c r="X815" s="66">
        <f t="shared" si="209"/>
        <v>208250</v>
      </c>
      <c r="Y815" s="68">
        <v>175000</v>
      </c>
      <c r="Z815" s="66">
        <f t="shared" si="168"/>
        <v>208250</v>
      </c>
      <c r="AA815" s="66">
        <v>175000</v>
      </c>
      <c r="AB815" s="66">
        <f t="shared" si="210"/>
        <v>208250</v>
      </c>
      <c r="AC815" s="66">
        <v>175000</v>
      </c>
      <c r="AD815" s="66">
        <f t="shared" si="211"/>
        <v>208250</v>
      </c>
      <c r="AE815" s="69">
        <v>192500</v>
      </c>
      <c r="AF815" s="70">
        <f t="shared" si="212"/>
        <v>229075</v>
      </c>
      <c r="AG815" s="70">
        <v>192500</v>
      </c>
      <c r="AH815" s="70">
        <f t="shared" si="213"/>
        <v>229075</v>
      </c>
      <c r="AI815" s="70">
        <v>192500</v>
      </c>
      <c r="AJ815" s="70">
        <f t="shared" si="214"/>
        <v>229075</v>
      </c>
      <c r="AK815" s="70">
        <v>192500</v>
      </c>
      <c r="AL815" s="70">
        <f t="shared" si="215"/>
        <v>229075</v>
      </c>
      <c r="AM815" s="70">
        <v>192500</v>
      </c>
      <c r="AN815" s="70">
        <f t="shared" si="216"/>
        <v>229075</v>
      </c>
      <c r="AO815" s="70">
        <v>192500</v>
      </c>
      <c r="AP815" s="71">
        <f t="shared" si="217"/>
        <v>229075</v>
      </c>
      <c r="AQ815" s="65">
        <f t="shared" si="171"/>
        <v>331569.89651758102</v>
      </c>
      <c r="AR815" s="72">
        <f t="shared" si="172"/>
        <v>394568.1768559214</v>
      </c>
      <c r="AS815" s="66">
        <f t="shared" si="173"/>
        <v>331569.89651758102</v>
      </c>
      <c r="AT815" s="66">
        <f t="shared" si="174"/>
        <v>394568.1768559214</v>
      </c>
      <c r="AU815" s="66">
        <f t="shared" si="175"/>
        <v>208442.85717333332</v>
      </c>
      <c r="AV815" s="66">
        <f t="shared" si="176"/>
        <v>248047.00003626663</v>
      </c>
      <c r="AW815" s="66">
        <f t="shared" si="177"/>
        <v>141368.72341333333</v>
      </c>
      <c r="AX815" s="66">
        <f t="shared" si="178"/>
        <v>168228.78086186666</v>
      </c>
      <c r="AY815" s="66">
        <f t="shared" si="179"/>
        <v>165423.41333333333</v>
      </c>
      <c r="AZ815" s="66">
        <f t="shared" si="180"/>
        <v>196853.86186666664</v>
      </c>
      <c r="BA815" s="66">
        <f t="shared" si="181"/>
        <v>183750</v>
      </c>
      <c r="BB815" s="73">
        <f t="shared" si="182"/>
        <v>218662.5</v>
      </c>
      <c r="BC815" s="74"/>
      <c r="BD815" s="75">
        <f t="shared" si="183"/>
        <v>239934</v>
      </c>
      <c r="BE815" s="75">
        <f t="shared" si="184"/>
        <v>239934</v>
      </c>
      <c r="BF815" s="75">
        <f t="shared" si="185"/>
        <v>202872</v>
      </c>
      <c r="BG815" s="75">
        <f t="shared" si="186"/>
        <v>104987</v>
      </c>
      <c r="BH815" s="75">
        <f t="shared" si="187"/>
        <v>160644</v>
      </c>
      <c r="BI815" s="75">
        <f t="shared" si="188"/>
        <v>183333</v>
      </c>
      <c r="BJ815" s="76">
        <f t="shared" si="189"/>
        <v>331570</v>
      </c>
      <c r="BK815" s="75">
        <f t="shared" si="190"/>
        <v>331570</v>
      </c>
      <c r="BL815" s="75">
        <f t="shared" si="191"/>
        <v>208443</v>
      </c>
      <c r="BM815" s="75">
        <f t="shared" si="192"/>
        <v>141369</v>
      </c>
      <c r="BN815" s="75">
        <f t="shared" si="193"/>
        <v>165423</v>
      </c>
      <c r="BO815" s="75">
        <f t="shared" si="194"/>
        <v>183750</v>
      </c>
      <c r="BP815" s="76">
        <f t="shared" si="195"/>
        <v>183750</v>
      </c>
      <c r="BQ815" s="75">
        <f t="shared" si="196"/>
        <v>183750</v>
      </c>
      <c r="BR815" s="75">
        <f t="shared" si="197"/>
        <v>208443</v>
      </c>
      <c r="BS815" s="75">
        <f t="shared" si="198"/>
        <v>183750</v>
      </c>
      <c r="BT815" s="75">
        <f t="shared" si="199"/>
        <v>165423</v>
      </c>
      <c r="BU815" s="77">
        <f t="shared" si="200"/>
        <v>183750</v>
      </c>
      <c r="BV815" s="77">
        <f t="shared" si="201"/>
        <v>1108866</v>
      </c>
      <c r="BW815" s="78"/>
      <c r="BX815" s="78"/>
      <c r="BY815" s="78"/>
      <c r="BZ815" s="78"/>
      <c r="CA815" s="78"/>
      <c r="CB815" s="78"/>
      <c r="CC815" s="78"/>
      <c r="CD815" s="78"/>
      <c r="CE815" s="78"/>
      <c r="CF815" s="78"/>
      <c r="CG815" s="78"/>
      <c r="CH815" s="78"/>
      <c r="CI815" s="78"/>
      <c r="CJ815" s="78"/>
      <c r="CK815" s="78"/>
      <c r="CL815" s="78"/>
      <c r="CM815" s="78"/>
      <c r="CN815" s="78"/>
      <c r="CO815" s="78"/>
      <c r="CP815" s="78"/>
    </row>
    <row r="816" spans="1:94" ht="20.25" hidden="1" customHeight="1" x14ac:dyDescent="0.35">
      <c r="A816" s="79">
        <v>794</v>
      </c>
      <c r="B816" s="79" t="s">
        <v>35</v>
      </c>
      <c r="C816" s="80" t="s">
        <v>513</v>
      </c>
      <c r="D816" s="80" t="str">
        <f t="shared" si="169"/>
        <v>MANO DE OBRA|MANTENIMIENTO Y CARGA A/A</v>
      </c>
      <c r="E816" s="81" t="s">
        <v>10</v>
      </c>
      <c r="F816" s="82">
        <v>1</v>
      </c>
      <c r="G816" s="83">
        <v>89601.513211651007</v>
      </c>
      <c r="H816" s="84">
        <f t="shared" si="202"/>
        <v>106625.8007218647</v>
      </c>
      <c r="I816" s="84">
        <v>89601.513211651007</v>
      </c>
      <c r="J816" s="84">
        <f t="shared" si="203"/>
        <v>106625.8007218647</v>
      </c>
      <c r="K816" s="84">
        <v>278528</v>
      </c>
      <c r="L816" s="84">
        <f t="shared" si="204"/>
        <v>331448.32000000001</v>
      </c>
      <c r="M816" s="84">
        <v>56606.170240000007</v>
      </c>
      <c r="N816" s="84">
        <f t="shared" si="205"/>
        <v>67361.34258560001</v>
      </c>
      <c r="O816" s="84">
        <v>104923.45600000001</v>
      </c>
      <c r="P816" s="84">
        <f t="shared" si="206"/>
        <v>124858.91264</v>
      </c>
      <c r="Q816" s="84"/>
      <c r="R816" s="84">
        <f t="shared" si="170"/>
        <v>0</v>
      </c>
      <c r="S816" s="86">
        <v>437500</v>
      </c>
      <c r="T816" s="87">
        <f t="shared" si="207"/>
        <v>520625</v>
      </c>
      <c r="U816" s="87">
        <v>437500</v>
      </c>
      <c r="V816" s="87">
        <f t="shared" si="208"/>
        <v>520625</v>
      </c>
      <c r="W816" s="87">
        <v>437500</v>
      </c>
      <c r="X816" s="87">
        <f t="shared" si="209"/>
        <v>520625</v>
      </c>
      <c r="Y816" s="88">
        <v>437500</v>
      </c>
      <c r="Z816" s="87">
        <f t="shared" si="168"/>
        <v>520625</v>
      </c>
      <c r="AA816" s="87">
        <v>437500</v>
      </c>
      <c r="AB816" s="87">
        <f t="shared" si="210"/>
        <v>520625</v>
      </c>
      <c r="AC816" s="87">
        <v>437500</v>
      </c>
      <c r="AD816" s="87">
        <f t="shared" si="211"/>
        <v>520625</v>
      </c>
      <c r="AE816" s="89">
        <v>481300</v>
      </c>
      <c r="AF816" s="90">
        <f t="shared" si="212"/>
        <v>572747</v>
      </c>
      <c r="AG816" s="90">
        <v>481300</v>
      </c>
      <c r="AH816" s="90">
        <f t="shared" si="213"/>
        <v>572747</v>
      </c>
      <c r="AI816" s="90">
        <v>481300</v>
      </c>
      <c r="AJ816" s="90">
        <f t="shared" si="214"/>
        <v>572747</v>
      </c>
      <c r="AK816" s="90">
        <v>481300</v>
      </c>
      <c r="AL816" s="90">
        <f t="shared" si="215"/>
        <v>572747</v>
      </c>
      <c r="AM816" s="90">
        <v>481300</v>
      </c>
      <c r="AN816" s="90">
        <f t="shared" si="216"/>
        <v>572747</v>
      </c>
      <c r="AO816" s="90">
        <v>481300</v>
      </c>
      <c r="AP816" s="91">
        <f t="shared" si="217"/>
        <v>572747</v>
      </c>
      <c r="AQ816" s="92">
        <f t="shared" si="171"/>
        <v>336133.83773721702</v>
      </c>
      <c r="AR816" s="93">
        <f t="shared" si="172"/>
        <v>399999.26690728823</v>
      </c>
      <c r="AS816" s="94">
        <f t="shared" si="173"/>
        <v>336133.83773721702</v>
      </c>
      <c r="AT816" s="94">
        <f t="shared" si="174"/>
        <v>399999.26690728823</v>
      </c>
      <c r="AU816" s="94">
        <f t="shared" si="175"/>
        <v>399109.33333333331</v>
      </c>
      <c r="AV816" s="94">
        <f t="shared" si="176"/>
        <v>474940.10666666663</v>
      </c>
      <c r="AW816" s="94">
        <f t="shared" si="177"/>
        <v>325135.39007999998</v>
      </c>
      <c r="AX816" s="94">
        <f t="shared" si="178"/>
        <v>386911.11419519997</v>
      </c>
      <c r="AY816" s="94">
        <f t="shared" si="179"/>
        <v>341241.152</v>
      </c>
      <c r="AZ816" s="94">
        <f t="shared" si="180"/>
        <v>406076.97087999998</v>
      </c>
      <c r="BA816" s="94">
        <f t="shared" si="181"/>
        <v>459400</v>
      </c>
      <c r="BB816" s="95">
        <f t="shared" si="182"/>
        <v>546686</v>
      </c>
      <c r="BC816" s="23"/>
      <c r="BD816" s="96">
        <f t="shared" si="183"/>
        <v>193250</v>
      </c>
      <c r="BE816" s="96">
        <f t="shared" si="184"/>
        <v>193250</v>
      </c>
      <c r="BF816" s="96">
        <f t="shared" si="185"/>
        <v>377182</v>
      </c>
      <c r="BG816" s="96">
        <f t="shared" si="186"/>
        <v>136182</v>
      </c>
      <c r="BH816" s="96">
        <f t="shared" si="187"/>
        <v>215918</v>
      </c>
      <c r="BI816" s="96">
        <f t="shared" si="188"/>
        <v>458356</v>
      </c>
      <c r="BJ816" s="97">
        <f t="shared" si="189"/>
        <v>336134</v>
      </c>
      <c r="BK816" s="96">
        <f t="shared" si="190"/>
        <v>336134</v>
      </c>
      <c r="BL816" s="96">
        <f t="shared" si="191"/>
        <v>399109</v>
      </c>
      <c r="BM816" s="96">
        <f t="shared" si="192"/>
        <v>325135</v>
      </c>
      <c r="BN816" s="96">
        <f t="shared" si="193"/>
        <v>341241</v>
      </c>
      <c r="BO816" s="96">
        <f t="shared" si="194"/>
        <v>459400</v>
      </c>
      <c r="BP816" s="97">
        <f t="shared" si="195"/>
        <v>459400</v>
      </c>
      <c r="BQ816" s="96">
        <f t="shared" si="196"/>
        <v>459400</v>
      </c>
      <c r="BR816" s="96">
        <f t="shared" si="197"/>
        <v>399109</v>
      </c>
      <c r="BS816" s="96">
        <f t="shared" si="198"/>
        <v>459400</v>
      </c>
      <c r="BT816" s="96">
        <f t="shared" si="199"/>
        <v>459400</v>
      </c>
      <c r="BU816" s="98">
        <f t="shared" si="200"/>
        <v>459400</v>
      </c>
      <c r="BV816" s="77">
        <f t="shared" si="201"/>
        <v>2696109</v>
      </c>
      <c r="BW816" s="9"/>
      <c r="BX816" s="9"/>
      <c r="BY816" s="9"/>
      <c r="BZ816" s="9"/>
      <c r="CA816" s="9"/>
      <c r="CB816" s="9"/>
      <c r="CC816" s="9"/>
      <c r="CD816" s="9"/>
      <c r="CE816" s="9"/>
      <c r="CF816" s="9"/>
      <c r="CG816" s="9"/>
      <c r="CH816" s="9"/>
      <c r="CI816" s="9"/>
      <c r="CJ816" s="9"/>
      <c r="CK816" s="9"/>
      <c r="CL816" s="9"/>
      <c r="CM816" s="9"/>
      <c r="CN816" s="9"/>
      <c r="CO816" s="9"/>
      <c r="CP816" s="9"/>
    </row>
    <row r="817" spans="1:94" ht="20.25" hidden="1" customHeight="1" x14ac:dyDescent="0.35">
      <c r="A817" s="79">
        <v>795</v>
      </c>
      <c r="B817" s="79" t="s">
        <v>35</v>
      </c>
      <c r="C817" s="80" t="s">
        <v>514</v>
      </c>
      <c r="D817" s="80" t="str">
        <f t="shared" si="169"/>
        <v>MANO DE OBRA|MODULADOR M 30</v>
      </c>
      <c r="E817" s="81" t="s">
        <v>10</v>
      </c>
      <c r="F817" s="82">
        <v>1</v>
      </c>
      <c r="G817" s="83">
        <v>358406.07486925798</v>
      </c>
      <c r="H817" s="84">
        <f t="shared" si="202"/>
        <v>426503.22909441695</v>
      </c>
      <c r="I817" s="84">
        <v>358406.07486925798</v>
      </c>
      <c r="J817" s="84">
        <f t="shared" si="203"/>
        <v>426503.22909441695</v>
      </c>
      <c r="K817" s="84">
        <v>0.91392000000000007</v>
      </c>
      <c r="L817" s="84">
        <f t="shared" si="204"/>
        <v>1.0875648</v>
      </c>
      <c r="M817" s="84">
        <v>14.633599999999999</v>
      </c>
      <c r="N817" s="84">
        <f t="shared" si="205"/>
        <v>17.413983999999999</v>
      </c>
      <c r="O817" s="84">
        <v>10.88</v>
      </c>
      <c r="P817" s="84">
        <f t="shared" si="206"/>
        <v>12.9472</v>
      </c>
      <c r="Q817" s="84"/>
      <c r="R817" s="84">
        <f t="shared" si="170"/>
        <v>0</v>
      </c>
      <c r="S817" s="86">
        <v>262500</v>
      </c>
      <c r="T817" s="87">
        <f t="shared" si="207"/>
        <v>312375</v>
      </c>
      <c r="U817" s="87">
        <v>262500</v>
      </c>
      <c r="V817" s="87">
        <f t="shared" si="208"/>
        <v>312375</v>
      </c>
      <c r="W817" s="87">
        <v>262500</v>
      </c>
      <c r="X817" s="87">
        <f t="shared" si="209"/>
        <v>312375</v>
      </c>
      <c r="Y817" s="88">
        <v>262500</v>
      </c>
      <c r="Z817" s="87">
        <f t="shared" si="168"/>
        <v>312375</v>
      </c>
      <c r="AA817" s="87">
        <v>262500</v>
      </c>
      <c r="AB817" s="87">
        <f t="shared" si="210"/>
        <v>312375</v>
      </c>
      <c r="AC817" s="87">
        <v>262500</v>
      </c>
      <c r="AD817" s="87">
        <f t="shared" si="211"/>
        <v>312375</v>
      </c>
      <c r="AE817" s="89">
        <v>288800</v>
      </c>
      <c r="AF817" s="90">
        <f t="shared" si="212"/>
        <v>343672</v>
      </c>
      <c r="AG817" s="90">
        <v>288800</v>
      </c>
      <c r="AH817" s="90">
        <f t="shared" si="213"/>
        <v>343672</v>
      </c>
      <c r="AI817" s="90">
        <v>288800</v>
      </c>
      <c r="AJ817" s="90">
        <f t="shared" si="214"/>
        <v>343672</v>
      </c>
      <c r="AK817" s="90">
        <v>288800</v>
      </c>
      <c r="AL817" s="90">
        <f t="shared" si="215"/>
        <v>343672</v>
      </c>
      <c r="AM817" s="90">
        <v>288800</v>
      </c>
      <c r="AN817" s="90">
        <f t="shared" si="216"/>
        <v>343672</v>
      </c>
      <c r="AO817" s="90">
        <v>288800</v>
      </c>
      <c r="AP817" s="91">
        <f t="shared" si="217"/>
        <v>343672</v>
      </c>
      <c r="AQ817" s="92">
        <f t="shared" si="171"/>
        <v>303235.35828975268</v>
      </c>
      <c r="AR817" s="93">
        <f t="shared" si="172"/>
        <v>360850.07636480569</v>
      </c>
      <c r="AS817" s="94">
        <f t="shared" si="173"/>
        <v>303235.35828975268</v>
      </c>
      <c r="AT817" s="94">
        <f t="shared" si="174"/>
        <v>360850.07636480569</v>
      </c>
      <c r="AU817" s="94">
        <f t="shared" si="175"/>
        <v>183766.97130666664</v>
      </c>
      <c r="AV817" s="94">
        <f t="shared" si="176"/>
        <v>218682.69585493329</v>
      </c>
      <c r="AW817" s="94">
        <f t="shared" si="177"/>
        <v>183771.54453333336</v>
      </c>
      <c r="AX817" s="94">
        <f t="shared" si="178"/>
        <v>218688.1379946667</v>
      </c>
      <c r="AY817" s="94">
        <f t="shared" si="179"/>
        <v>183770.29333333333</v>
      </c>
      <c r="AZ817" s="94">
        <f t="shared" si="180"/>
        <v>218686.64906666667</v>
      </c>
      <c r="BA817" s="94">
        <f t="shared" si="181"/>
        <v>275650</v>
      </c>
      <c r="BB817" s="95">
        <f t="shared" si="182"/>
        <v>328023.5</v>
      </c>
      <c r="BC817" s="23"/>
      <c r="BD817" s="96">
        <f t="shared" si="183"/>
        <v>298144</v>
      </c>
      <c r="BE817" s="96">
        <f t="shared" si="184"/>
        <v>298144</v>
      </c>
      <c r="BF817" s="96">
        <f t="shared" si="185"/>
        <v>3</v>
      </c>
      <c r="BG817" s="96">
        <f t="shared" si="186"/>
        <v>44</v>
      </c>
      <c r="BH817" s="96">
        <f t="shared" si="187"/>
        <v>33</v>
      </c>
      <c r="BI817" s="96">
        <f t="shared" si="188"/>
        <v>275023</v>
      </c>
      <c r="BJ817" s="97">
        <f t="shared" si="189"/>
        <v>303235</v>
      </c>
      <c r="BK817" s="96">
        <f t="shared" si="190"/>
        <v>303235</v>
      </c>
      <c r="BL817" s="96">
        <f t="shared" si="191"/>
        <v>183767</v>
      </c>
      <c r="BM817" s="96">
        <f t="shared" si="192"/>
        <v>183772</v>
      </c>
      <c r="BN817" s="96">
        <f t="shared" si="193"/>
        <v>183770</v>
      </c>
      <c r="BO817" s="96">
        <f t="shared" si="194"/>
        <v>275650</v>
      </c>
      <c r="BP817" s="97">
        <f t="shared" si="195"/>
        <v>303235</v>
      </c>
      <c r="BQ817" s="96">
        <f t="shared" si="196"/>
        <v>303235</v>
      </c>
      <c r="BR817" s="96">
        <f t="shared" si="197"/>
        <v>275650</v>
      </c>
      <c r="BS817" s="96">
        <f t="shared" si="198"/>
        <v>275650</v>
      </c>
      <c r="BT817" s="96">
        <f t="shared" si="199"/>
        <v>275650</v>
      </c>
      <c r="BU817" s="98">
        <f t="shared" si="200"/>
        <v>275650</v>
      </c>
      <c r="BV817" s="77">
        <f t="shared" si="201"/>
        <v>1709070</v>
      </c>
      <c r="BW817" s="9"/>
      <c r="BX817" s="9"/>
      <c r="BY817" s="9"/>
      <c r="BZ817" s="9"/>
      <c r="CA817" s="9"/>
      <c r="CB817" s="9"/>
      <c r="CC817" s="9"/>
      <c r="CD817" s="9"/>
      <c r="CE817" s="9"/>
      <c r="CF817" s="9"/>
      <c r="CG817" s="9"/>
      <c r="CH817" s="9"/>
      <c r="CI817" s="9"/>
      <c r="CJ817" s="9"/>
      <c r="CK817" s="9"/>
      <c r="CL817" s="9"/>
      <c r="CM817" s="9"/>
      <c r="CN817" s="9"/>
      <c r="CO817" s="9"/>
      <c r="CP817" s="9"/>
    </row>
    <row r="818" spans="1:94" ht="20.25" hidden="1" customHeight="1" x14ac:dyDescent="0.35">
      <c r="A818" s="99">
        <v>796</v>
      </c>
      <c r="B818" s="99" t="s">
        <v>21</v>
      </c>
      <c r="C818" s="80" t="s">
        <v>514</v>
      </c>
      <c r="D818" s="80" t="str">
        <f t="shared" si="169"/>
        <v>REPUESTOS|MODULADOR M 30</v>
      </c>
      <c r="E818" s="81" t="s">
        <v>84</v>
      </c>
      <c r="F818" s="82">
        <v>1</v>
      </c>
      <c r="G818" s="83">
        <v>590308.90489546105</v>
      </c>
      <c r="H818" s="84">
        <f t="shared" si="202"/>
        <v>702467.59682559862</v>
      </c>
      <c r="I818" s="84">
        <v>850154.71697383001</v>
      </c>
      <c r="J818" s="84">
        <f t="shared" si="203"/>
        <v>1011684.1131988576</v>
      </c>
      <c r="K818" s="84">
        <v>0.91392000000000007</v>
      </c>
      <c r="L818" s="84">
        <f t="shared" si="204"/>
        <v>1.0875648</v>
      </c>
      <c r="M818" s="84">
        <v>17.375360000000001</v>
      </c>
      <c r="N818" s="84">
        <f t="shared" si="205"/>
        <v>20.6766784</v>
      </c>
      <c r="O818" s="84">
        <v>14.144000000000002</v>
      </c>
      <c r="P818" s="84">
        <f t="shared" si="206"/>
        <v>16.83136</v>
      </c>
      <c r="Q818" s="84"/>
      <c r="R818" s="84">
        <f t="shared" si="170"/>
        <v>0</v>
      </c>
      <c r="S818" s="86">
        <v>230000</v>
      </c>
      <c r="T818" s="87">
        <f t="shared" si="207"/>
        <v>273700</v>
      </c>
      <c r="U818" s="87">
        <v>230000</v>
      </c>
      <c r="V818" s="87">
        <f t="shared" si="208"/>
        <v>273700</v>
      </c>
      <c r="W818" s="87">
        <v>859999</v>
      </c>
      <c r="X818" s="87">
        <f t="shared" si="209"/>
        <v>1023398.8099999999</v>
      </c>
      <c r="Y818" s="88">
        <v>450000</v>
      </c>
      <c r="Z818" s="87">
        <f t="shared" si="168"/>
        <v>535500</v>
      </c>
      <c r="AA818" s="87">
        <v>5000000</v>
      </c>
      <c r="AB818" s="87">
        <f t="shared" si="210"/>
        <v>5950000</v>
      </c>
      <c r="AC818" s="87">
        <v>5000000</v>
      </c>
      <c r="AD818" s="87">
        <f t="shared" si="211"/>
        <v>5950000</v>
      </c>
      <c r="AE818" s="89">
        <v>253000</v>
      </c>
      <c r="AF818" s="90">
        <f t="shared" si="212"/>
        <v>301070</v>
      </c>
      <c r="AG818" s="90">
        <v>253000</v>
      </c>
      <c r="AH818" s="90">
        <f t="shared" si="213"/>
        <v>301070</v>
      </c>
      <c r="AI818" s="90">
        <v>946000</v>
      </c>
      <c r="AJ818" s="90">
        <f t="shared" si="214"/>
        <v>1125740</v>
      </c>
      <c r="AK818" s="90">
        <v>495000</v>
      </c>
      <c r="AL818" s="90">
        <f t="shared" si="215"/>
        <v>589050</v>
      </c>
      <c r="AM818" s="90">
        <v>5500000</v>
      </c>
      <c r="AN818" s="90">
        <f t="shared" si="216"/>
        <v>6545000</v>
      </c>
      <c r="AO818" s="90">
        <v>5500000</v>
      </c>
      <c r="AP818" s="91">
        <f t="shared" si="217"/>
        <v>6545000</v>
      </c>
      <c r="AQ818" s="92">
        <f t="shared" si="171"/>
        <v>357769.6349651537</v>
      </c>
      <c r="AR818" s="93">
        <f t="shared" si="172"/>
        <v>425745.86560853291</v>
      </c>
      <c r="AS818" s="94">
        <f t="shared" si="173"/>
        <v>444384.90565794334</v>
      </c>
      <c r="AT818" s="94">
        <f t="shared" si="174"/>
        <v>528818.03773295251</v>
      </c>
      <c r="AU818" s="94">
        <f t="shared" si="175"/>
        <v>601999.97130666662</v>
      </c>
      <c r="AV818" s="94">
        <f t="shared" si="176"/>
        <v>716379.96585493325</v>
      </c>
      <c r="AW818" s="94">
        <f t="shared" si="177"/>
        <v>315005.79178666667</v>
      </c>
      <c r="AX818" s="94">
        <f t="shared" si="178"/>
        <v>374856.89222613332</v>
      </c>
      <c r="AY818" s="94">
        <f t="shared" si="179"/>
        <v>3500004.7146666669</v>
      </c>
      <c r="AZ818" s="94">
        <f t="shared" si="180"/>
        <v>4165005.6104533332</v>
      </c>
      <c r="BA818" s="94">
        <f t="shared" si="181"/>
        <v>5250000</v>
      </c>
      <c r="BB818" s="95">
        <f t="shared" si="182"/>
        <v>6247500</v>
      </c>
      <c r="BC818" s="23"/>
      <c r="BD818" s="96">
        <f t="shared" si="183"/>
        <v>300167</v>
      </c>
      <c r="BE818" s="96">
        <f t="shared" si="184"/>
        <v>316568</v>
      </c>
      <c r="BF818" s="96">
        <f t="shared" si="185"/>
        <v>3</v>
      </c>
      <c r="BG818" s="96">
        <f t="shared" si="186"/>
        <v>52</v>
      </c>
      <c r="BH818" s="96">
        <f t="shared" si="187"/>
        <v>42</v>
      </c>
      <c r="BI818" s="96">
        <f t="shared" si="188"/>
        <v>5238095</v>
      </c>
      <c r="BJ818" s="97">
        <f t="shared" si="189"/>
        <v>357770</v>
      </c>
      <c r="BK818" s="96">
        <f t="shared" si="190"/>
        <v>444385</v>
      </c>
      <c r="BL818" s="96">
        <f t="shared" si="191"/>
        <v>602000</v>
      </c>
      <c r="BM818" s="96">
        <f t="shared" si="192"/>
        <v>315006</v>
      </c>
      <c r="BN818" s="96">
        <f t="shared" si="193"/>
        <v>3500005</v>
      </c>
      <c r="BO818" s="96">
        <f t="shared" si="194"/>
        <v>5250000</v>
      </c>
      <c r="BP818" s="97">
        <f t="shared" si="195"/>
        <v>241500</v>
      </c>
      <c r="BQ818" s="96">
        <f t="shared" si="196"/>
        <v>241500</v>
      </c>
      <c r="BR818" s="96">
        <f t="shared" si="197"/>
        <v>903000</v>
      </c>
      <c r="BS818" s="96">
        <f t="shared" si="198"/>
        <v>472500</v>
      </c>
      <c r="BT818" s="96">
        <f t="shared" si="199"/>
        <v>5250000</v>
      </c>
      <c r="BU818" s="98">
        <f t="shared" si="200"/>
        <v>5250000</v>
      </c>
      <c r="BV818" s="77">
        <f t="shared" si="201"/>
        <v>12358500</v>
      </c>
      <c r="BW818" s="9"/>
      <c r="BX818" s="9"/>
      <c r="BY818" s="9"/>
      <c r="BZ818" s="9"/>
      <c r="CA818" s="9"/>
      <c r="CB818" s="9"/>
      <c r="CC818" s="9"/>
      <c r="CD818" s="9"/>
      <c r="CE818" s="9"/>
      <c r="CF818" s="9"/>
      <c r="CG818" s="9"/>
      <c r="CH818" s="9"/>
      <c r="CI818" s="9"/>
      <c r="CJ818" s="9"/>
      <c r="CK818" s="9"/>
      <c r="CL818" s="9"/>
      <c r="CM818" s="9"/>
      <c r="CN818" s="9"/>
      <c r="CO818" s="9"/>
      <c r="CP818" s="9"/>
    </row>
    <row r="819" spans="1:94" ht="20.25" hidden="1" customHeight="1" x14ac:dyDescent="0.35">
      <c r="A819" s="79">
        <v>797</v>
      </c>
      <c r="B819" s="79" t="s">
        <v>35</v>
      </c>
      <c r="C819" s="80" t="s">
        <v>515</v>
      </c>
      <c r="D819" s="80" t="str">
        <f t="shared" si="169"/>
        <v>MANO DE OBRA|MODULO CONTROL BATERIA (BMS)</v>
      </c>
      <c r="E819" s="81" t="s">
        <v>10</v>
      </c>
      <c r="F819" s="82">
        <v>1</v>
      </c>
      <c r="G819" s="83"/>
      <c r="H819" s="84">
        <f t="shared" si="202"/>
        <v>0</v>
      </c>
      <c r="I819" s="84"/>
      <c r="J819" s="84">
        <f t="shared" si="203"/>
        <v>0</v>
      </c>
      <c r="K819" s="84"/>
      <c r="L819" s="84">
        <f t="shared" si="204"/>
        <v>0</v>
      </c>
      <c r="M819" s="84"/>
      <c r="N819" s="84">
        <f t="shared" si="205"/>
        <v>0</v>
      </c>
      <c r="O819" s="84"/>
      <c r="P819" s="84">
        <f t="shared" si="206"/>
        <v>0</v>
      </c>
      <c r="Q819" s="84"/>
      <c r="R819" s="84">
        <f t="shared" si="170"/>
        <v>0</v>
      </c>
      <c r="S819" s="86"/>
      <c r="T819" s="87">
        <f t="shared" si="207"/>
        <v>0</v>
      </c>
      <c r="U819" s="87"/>
      <c r="V819" s="87">
        <f t="shared" si="208"/>
        <v>0</v>
      </c>
      <c r="W819" s="87"/>
      <c r="X819" s="87">
        <f t="shared" si="209"/>
        <v>0</v>
      </c>
      <c r="Y819" s="88"/>
      <c r="Z819" s="87">
        <f t="shared" si="168"/>
        <v>0</v>
      </c>
      <c r="AA819" s="87"/>
      <c r="AB819" s="87">
        <f t="shared" si="210"/>
        <v>0</v>
      </c>
      <c r="AC819" s="87">
        <v>350000</v>
      </c>
      <c r="AD819" s="87">
        <f t="shared" si="211"/>
        <v>416500</v>
      </c>
      <c r="AE819" s="89"/>
      <c r="AF819" s="90">
        <f t="shared" si="212"/>
        <v>0</v>
      </c>
      <c r="AG819" s="90"/>
      <c r="AH819" s="90">
        <f t="shared" si="213"/>
        <v>0</v>
      </c>
      <c r="AI819" s="90"/>
      <c r="AJ819" s="90">
        <f t="shared" si="214"/>
        <v>0</v>
      </c>
      <c r="AK819" s="90"/>
      <c r="AL819" s="90">
        <f t="shared" si="215"/>
        <v>0</v>
      </c>
      <c r="AM819" s="90"/>
      <c r="AN819" s="90">
        <f t="shared" si="216"/>
        <v>0</v>
      </c>
      <c r="AO819" s="90">
        <v>385000</v>
      </c>
      <c r="AP819" s="91">
        <f t="shared" si="217"/>
        <v>458150</v>
      </c>
      <c r="AQ819" s="92" t="e">
        <f t="shared" si="171"/>
        <v>#DIV/0!</v>
      </c>
      <c r="AR819" s="93" t="e">
        <f t="shared" si="172"/>
        <v>#DIV/0!</v>
      </c>
      <c r="AS819" s="94" t="e">
        <f t="shared" si="173"/>
        <v>#DIV/0!</v>
      </c>
      <c r="AT819" s="94" t="e">
        <f t="shared" si="174"/>
        <v>#DIV/0!</v>
      </c>
      <c r="AU819" s="94" t="e">
        <f t="shared" si="175"/>
        <v>#DIV/0!</v>
      </c>
      <c r="AV819" s="94" t="e">
        <f t="shared" si="176"/>
        <v>#DIV/0!</v>
      </c>
      <c r="AW819" s="94" t="e">
        <f t="shared" si="177"/>
        <v>#DIV/0!</v>
      </c>
      <c r="AX819" s="94" t="e">
        <f t="shared" si="178"/>
        <v>#DIV/0!</v>
      </c>
      <c r="AY819" s="94" t="e">
        <f t="shared" si="179"/>
        <v>#DIV/0!</v>
      </c>
      <c r="AZ819" s="94" t="e">
        <f t="shared" si="180"/>
        <v>#DIV/0!</v>
      </c>
      <c r="BA819" s="94">
        <f t="shared" si="181"/>
        <v>367500</v>
      </c>
      <c r="BB819" s="95">
        <f t="shared" si="182"/>
        <v>437325</v>
      </c>
      <c r="BC819" s="23"/>
      <c r="BD819" s="96">
        <f t="shared" si="183"/>
        <v>0</v>
      </c>
      <c r="BE819" s="96">
        <f t="shared" si="184"/>
        <v>0</v>
      </c>
      <c r="BF819" s="96">
        <f t="shared" si="185"/>
        <v>0</v>
      </c>
      <c r="BG819" s="96">
        <f t="shared" si="186"/>
        <v>0</v>
      </c>
      <c r="BH819" s="96">
        <f t="shared" si="187"/>
        <v>0</v>
      </c>
      <c r="BI819" s="96">
        <f t="shared" si="188"/>
        <v>366667</v>
      </c>
      <c r="BJ819" s="97">
        <f t="shared" si="189"/>
        <v>0</v>
      </c>
      <c r="BK819" s="96">
        <f t="shared" si="190"/>
        <v>0</v>
      </c>
      <c r="BL819" s="96">
        <f t="shared" si="191"/>
        <v>0</v>
      </c>
      <c r="BM819" s="96">
        <f t="shared" si="192"/>
        <v>0</v>
      </c>
      <c r="BN819" s="96">
        <f t="shared" si="193"/>
        <v>0</v>
      </c>
      <c r="BO819" s="96">
        <f t="shared" si="194"/>
        <v>367500</v>
      </c>
      <c r="BP819" s="97">
        <f t="shared" si="195"/>
        <v>0</v>
      </c>
      <c r="BQ819" s="96">
        <f t="shared" si="196"/>
        <v>0</v>
      </c>
      <c r="BR819" s="96">
        <f t="shared" si="197"/>
        <v>0</v>
      </c>
      <c r="BS819" s="96">
        <f t="shared" si="198"/>
        <v>0</v>
      </c>
      <c r="BT819" s="96">
        <f t="shared" si="199"/>
        <v>0</v>
      </c>
      <c r="BU819" s="98">
        <f t="shared" si="200"/>
        <v>367500</v>
      </c>
      <c r="BV819" s="77">
        <f t="shared" si="201"/>
        <v>367500</v>
      </c>
      <c r="BW819" s="9"/>
      <c r="BX819" s="9"/>
      <c r="BY819" s="9"/>
      <c r="BZ819" s="9"/>
      <c r="CA819" s="9"/>
      <c r="CB819" s="9"/>
      <c r="CC819" s="9"/>
      <c r="CD819" s="9"/>
      <c r="CE819" s="9"/>
      <c r="CF819" s="9"/>
      <c r="CG819" s="9"/>
      <c r="CH819" s="9"/>
      <c r="CI819" s="9"/>
      <c r="CJ819" s="9"/>
      <c r="CK819" s="9"/>
      <c r="CL819" s="9"/>
      <c r="CM819" s="9"/>
      <c r="CN819" s="9"/>
      <c r="CO819" s="9"/>
      <c r="CP819" s="9"/>
    </row>
    <row r="820" spans="1:94" ht="20.25" hidden="1" customHeight="1" x14ac:dyDescent="0.35">
      <c r="A820" s="99">
        <v>798</v>
      </c>
      <c r="B820" s="99" t="s">
        <v>21</v>
      </c>
      <c r="C820" s="80" t="s">
        <v>515</v>
      </c>
      <c r="D820" s="80" t="str">
        <f t="shared" si="169"/>
        <v>REPUESTOS|MODULO CONTROL BATERIA (BMS)</v>
      </c>
      <c r="E820" s="81" t="s">
        <v>84</v>
      </c>
      <c r="F820" s="82">
        <v>1</v>
      </c>
      <c r="G820" s="83"/>
      <c r="H820" s="84">
        <f t="shared" si="202"/>
        <v>0</v>
      </c>
      <c r="I820" s="84"/>
      <c r="J820" s="84">
        <f t="shared" si="203"/>
        <v>0</v>
      </c>
      <c r="K820" s="84"/>
      <c r="L820" s="84">
        <f t="shared" si="204"/>
        <v>0</v>
      </c>
      <c r="M820" s="84"/>
      <c r="N820" s="84">
        <f t="shared" si="205"/>
        <v>0</v>
      </c>
      <c r="O820" s="84"/>
      <c r="P820" s="84">
        <f t="shared" si="206"/>
        <v>0</v>
      </c>
      <c r="Q820" s="84"/>
      <c r="R820" s="84">
        <f t="shared" si="170"/>
        <v>0</v>
      </c>
      <c r="S820" s="86"/>
      <c r="T820" s="87">
        <f t="shared" si="207"/>
        <v>0</v>
      </c>
      <c r="U820" s="87"/>
      <c r="V820" s="87">
        <f t="shared" si="208"/>
        <v>0</v>
      </c>
      <c r="W820" s="87"/>
      <c r="X820" s="87">
        <f t="shared" si="209"/>
        <v>0</v>
      </c>
      <c r="Y820" s="88"/>
      <c r="Z820" s="87">
        <f t="shared" si="168"/>
        <v>0</v>
      </c>
      <c r="AA820" s="87"/>
      <c r="AB820" s="87">
        <f t="shared" si="210"/>
        <v>0</v>
      </c>
      <c r="AC820" s="87">
        <v>4200000</v>
      </c>
      <c r="AD820" s="87">
        <f t="shared" si="211"/>
        <v>4998000</v>
      </c>
      <c r="AE820" s="89"/>
      <c r="AF820" s="90">
        <f t="shared" si="212"/>
        <v>0</v>
      </c>
      <c r="AG820" s="90"/>
      <c r="AH820" s="90">
        <f t="shared" si="213"/>
        <v>0</v>
      </c>
      <c r="AI820" s="90"/>
      <c r="AJ820" s="90">
        <f t="shared" si="214"/>
        <v>0</v>
      </c>
      <c r="AK820" s="90"/>
      <c r="AL820" s="90">
        <f t="shared" si="215"/>
        <v>0</v>
      </c>
      <c r="AM820" s="90"/>
      <c r="AN820" s="90">
        <f t="shared" si="216"/>
        <v>0</v>
      </c>
      <c r="AO820" s="90">
        <v>4620000</v>
      </c>
      <c r="AP820" s="91">
        <f t="shared" si="217"/>
        <v>5497800</v>
      </c>
      <c r="AQ820" s="92" t="e">
        <f t="shared" si="171"/>
        <v>#DIV/0!</v>
      </c>
      <c r="AR820" s="93" t="e">
        <f t="shared" si="172"/>
        <v>#DIV/0!</v>
      </c>
      <c r="AS820" s="94" t="e">
        <f t="shared" si="173"/>
        <v>#DIV/0!</v>
      </c>
      <c r="AT820" s="94" t="e">
        <f t="shared" si="174"/>
        <v>#DIV/0!</v>
      </c>
      <c r="AU820" s="94" t="e">
        <f t="shared" si="175"/>
        <v>#DIV/0!</v>
      </c>
      <c r="AV820" s="94" t="e">
        <f t="shared" si="176"/>
        <v>#DIV/0!</v>
      </c>
      <c r="AW820" s="94" t="e">
        <f t="shared" si="177"/>
        <v>#DIV/0!</v>
      </c>
      <c r="AX820" s="94" t="e">
        <f t="shared" si="178"/>
        <v>#DIV/0!</v>
      </c>
      <c r="AY820" s="94" t="e">
        <f t="shared" si="179"/>
        <v>#DIV/0!</v>
      </c>
      <c r="AZ820" s="94" t="e">
        <f t="shared" si="180"/>
        <v>#DIV/0!</v>
      </c>
      <c r="BA820" s="94">
        <f t="shared" si="181"/>
        <v>4410000</v>
      </c>
      <c r="BB820" s="95">
        <f t="shared" si="182"/>
        <v>5247900</v>
      </c>
      <c r="BC820" s="23"/>
      <c r="BD820" s="96">
        <f t="shared" si="183"/>
        <v>0</v>
      </c>
      <c r="BE820" s="96">
        <f t="shared" si="184"/>
        <v>0</v>
      </c>
      <c r="BF820" s="96">
        <f t="shared" si="185"/>
        <v>0</v>
      </c>
      <c r="BG820" s="96">
        <f t="shared" si="186"/>
        <v>0</v>
      </c>
      <c r="BH820" s="96">
        <f t="shared" si="187"/>
        <v>0</v>
      </c>
      <c r="BI820" s="96">
        <f t="shared" si="188"/>
        <v>4400000</v>
      </c>
      <c r="BJ820" s="97">
        <f t="shared" si="189"/>
        <v>0</v>
      </c>
      <c r="BK820" s="96">
        <f t="shared" si="190"/>
        <v>0</v>
      </c>
      <c r="BL820" s="96">
        <f t="shared" si="191"/>
        <v>0</v>
      </c>
      <c r="BM820" s="96">
        <f t="shared" si="192"/>
        <v>0</v>
      </c>
      <c r="BN820" s="96">
        <f t="shared" si="193"/>
        <v>0</v>
      </c>
      <c r="BO820" s="96">
        <f t="shared" si="194"/>
        <v>4410000</v>
      </c>
      <c r="BP820" s="97">
        <f t="shared" si="195"/>
        <v>0</v>
      </c>
      <c r="BQ820" s="96">
        <f t="shared" si="196"/>
        <v>0</v>
      </c>
      <c r="BR820" s="96">
        <f t="shared" si="197"/>
        <v>0</v>
      </c>
      <c r="BS820" s="96">
        <f t="shared" si="198"/>
        <v>0</v>
      </c>
      <c r="BT820" s="96">
        <f t="shared" si="199"/>
        <v>0</v>
      </c>
      <c r="BU820" s="98">
        <f t="shared" si="200"/>
        <v>4410000</v>
      </c>
      <c r="BV820" s="77">
        <f t="shared" si="201"/>
        <v>4410000</v>
      </c>
      <c r="BW820" s="9"/>
      <c r="BX820" s="9"/>
      <c r="BY820" s="9"/>
      <c r="BZ820" s="9"/>
      <c r="CA820" s="9"/>
      <c r="CB820" s="9"/>
      <c r="CC820" s="9"/>
      <c r="CD820" s="9"/>
      <c r="CE820" s="9"/>
      <c r="CF820" s="9"/>
      <c r="CG820" s="9"/>
      <c r="CH820" s="9"/>
      <c r="CI820" s="9"/>
      <c r="CJ820" s="9"/>
      <c r="CK820" s="9"/>
      <c r="CL820" s="9"/>
      <c r="CM820" s="9"/>
      <c r="CN820" s="9"/>
      <c r="CO820" s="9"/>
      <c r="CP820" s="9"/>
    </row>
    <row r="821" spans="1:94" ht="20.25" hidden="1" customHeight="1" x14ac:dyDescent="0.35">
      <c r="A821" s="61">
        <v>799</v>
      </c>
      <c r="B821" s="61" t="s">
        <v>35</v>
      </c>
      <c r="C821" s="62" t="s">
        <v>516</v>
      </c>
      <c r="D821" s="62" t="str">
        <f t="shared" si="169"/>
        <v>MANO DE OBRA|MODULO DE BATERIA HIBRIDA</v>
      </c>
      <c r="E821" s="63" t="s">
        <v>10</v>
      </c>
      <c r="F821" s="64">
        <v>1</v>
      </c>
      <c r="G821" s="65"/>
      <c r="H821" s="66">
        <f t="shared" si="202"/>
        <v>0</v>
      </c>
      <c r="I821" s="66"/>
      <c r="J821" s="66">
        <f t="shared" si="203"/>
        <v>0</v>
      </c>
      <c r="K821" s="66"/>
      <c r="L821" s="66">
        <f t="shared" si="204"/>
        <v>0</v>
      </c>
      <c r="M821" s="66"/>
      <c r="N821" s="66">
        <f t="shared" si="205"/>
        <v>0</v>
      </c>
      <c r="O821" s="66"/>
      <c r="P821" s="66">
        <f t="shared" si="206"/>
        <v>0</v>
      </c>
      <c r="Q821" s="66"/>
      <c r="R821" s="66">
        <f t="shared" si="170"/>
        <v>0</v>
      </c>
      <c r="S821" s="65"/>
      <c r="T821" s="66">
        <f t="shared" si="207"/>
        <v>0</v>
      </c>
      <c r="U821" s="66"/>
      <c r="V821" s="66">
        <f t="shared" si="208"/>
        <v>0</v>
      </c>
      <c r="W821" s="66"/>
      <c r="X821" s="66">
        <f t="shared" si="209"/>
        <v>0</v>
      </c>
      <c r="Y821" s="68"/>
      <c r="Z821" s="66">
        <f t="shared" si="168"/>
        <v>0</v>
      </c>
      <c r="AA821" s="66"/>
      <c r="AB821" s="66">
        <f t="shared" si="210"/>
        <v>0</v>
      </c>
      <c r="AC821" s="66">
        <v>262500</v>
      </c>
      <c r="AD821" s="66">
        <f t="shared" si="211"/>
        <v>312375</v>
      </c>
      <c r="AE821" s="69"/>
      <c r="AF821" s="70">
        <f t="shared" si="212"/>
        <v>0</v>
      </c>
      <c r="AG821" s="70"/>
      <c r="AH821" s="70">
        <f t="shared" si="213"/>
        <v>0</v>
      </c>
      <c r="AI821" s="70"/>
      <c r="AJ821" s="70">
        <f t="shared" si="214"/>
        <v>0</v>
      </c>
      <c r="AK821" s="70"/>
      <c r="AL821" s="70">
        <f t="shared" si="215"/>
        <v>0</v>
      </c>
      <c r="AM821" s="70"/>
      <c r="AN821" s="70">
        <f t="shared" si="216"/>
        <v>0</v>
      </c>
      <c r="AO821" s="70">
        <v>288800</v>
      </c>
      <c r="AP821" s="71">
        <f t="shared" si="217"/>
        <v>343672</v>
      </c>
      <c r="AQ821" s="65" t="e">
        <f t="shared" si="171"/>
        <v>#DIV/0!</v>
      </c>
      <c r="AR821" s="72" t="e">
        <f t="shared" si="172"/>
        <v>#DIV/0!</v>
      </c>
      <c r="AS821" s="66" t="e">
        <f t="shared" si="173"/>
        <v>#DIV/0!</v>
      </c>
      <c r="AT821" s="66" t="e">
        <f t="shared" si="174"/>
        <v>#DIV/0!</v>
      </c>
      <c r="AU821" s="66" t="e">
        <f t="shared" si="175"/>
        <v>#DIV/0!</v>
      </c>
      <c r="AV821" s="66" t="e">
        <f t="shared" si="176"/>
        <v>#DIV/0!</v>
      </c>
      <c r="AW821" s="66" t="e">
        <f t="shared" si="177"/>
        <v>#DIV/0!</v>
      </c>
      <c r="AX821" s="66" t="e">
        <f t="shared" si="178"/>
        <v>#DIV/0!</v>
      </c>
      <c r="AY821" s="66" t="e">
        <f t="shared" si="179"/>
        <v>#DIV/0!</v>
      </c>
      <c r="AZ821" s="66" t="e">
        <f t="shared" si="180"/>
        <v>#DIV/0!</v>
      </c>
      <c r="BA821" s="66">
        <f t="shared" si="181"/>
        <v>275650</v>
      </c>
      <c r="BB821" s="73">
        <f t="shared" si="182"/>
        <v>328023.5</v>
      </c>
      <c r="BC821" s="74"/>
      <c r="BD821" s="75">
        <f t="shared" si="183"/>
        <v>0</v>
      </c>
      <c r="BE821" s="75">
        <f t="shared" si="184"/>
        <v>0</v>
      </c>
      <c r="BF821" s="75">
        <f t="shared" si="185"/>
        <v>0</v>
      </c>
      <c r="BG821" s="75">
        <f t="shared" si="186"/>
        <v>0</v>
      </c>
      <c r="BH821" s="75">
        <f t="shared" si="187"/>
        <v>0</v>
      </c>
      <c r="BI821" s="75">
        <f t="shared" si="188"/>
        <v>275023</v>
      </c>
      <c r="BJ821" s="76">
        <f t="shared" si="189"/>
        <v>0</v>
      </c>
      <c r="BK821" s="75">
        <f t="shared" si="190"/>
        <v>0</v>
      </c>
      <c r="BL821" s="75">
        <f t="shared" si="191"/>
        <v>0</v>
      </c>
      <c r="BM821" s="75">
        <f t="shared" si="192"/>
        <v>0</v>
      </c>
      <c r="BN821" s="75">
        <f t="shared" si="193"/>
        <v>0</v>
      </c>
      <c r="BO821" s="75">
        <f t="shared" si="194"/>
        <v>275650</v>
      </c>
      <c r="BP821" s="76">
        <f t="shared" si="195"/>
        <v>0</v>
      </c>
      <c r="BQ821" s="75">
        <f t="shared" si="196"/>
        <v>0</v>
      </c>
      <c r="BR821" s="75">
        <f t="shared" si="197"/>
        <v>0</v>
      </c>
      <c r="BS821" s="75">
        <f t="shared" si="198"/>
        <v>0</v>
      </c>
      <c r="BT821" s="75">
        <f t="shared" si="199"/>
        <v>0</v>
      </c>
      <c r="BU821" s="77">
        <f t="shared" si="200"/>
        <v>275650</v>
      </c>
      <c r="BV821" s="77">
        <f t="shared" si="201"/>
        <v>275650</v>
      </c>
      <c r="BW821" s="78"/>
      <c r="BX821" s="78"/>
      <c r="BY821" s="78"/>
      <c r="BZ821" s="78"/>
      <c r="CA821" s="78"/>
      <c r="CB821" s="78"/>
      <c r="CC821" s="78"/>
      <c r="CD821" s="78"/>
      <c r="CE821" s="78"/>
      <c r="CF821" s="78"/>
      <c r="CG821" s="78"/>
      <c r="CH821" s="78"/>
      <c r="CI821" s="78"/>
      <c r="CJ821" s="78"/>
      <c r="CK821" s="78"/>
      <c r="CL821" s="78"/>
      <c r="CM821" s="78"/>
      <c r="CN821" s="78"/>
      <c r="CO821" s="78"/>
      <c r="CP821" s="78"/>
    </row>
    <row r="822" spans="1:94" ht="20.25" hidden="1" customHeight="1" x14ac:dyDescent="0.35">
      <c r="A822" s="61">
        <v>800</v>
      </c>
      <c r="B822" s="61" t="s">
        <v>21</v>
      </c>
      <c r="C822" s="62" t="s">
        <v>516</v>
      </c>
      <c r="D822" s="62" t="str">
        <f t="shared" si="169"/>
        <v>REPUESTOS|MODULO DE BATERIA HIBRIDA</v>
      </c>
      <c r="E822" s="63" t="s">
        <v>84</v>
      </c>
      <c r="F822" s="64">
        <v>1</v>
      </c>
      <c r="G822" s="65"/>
      <c r="H822" s="66">
        <f t="shared" si="202"/>
        <v>0</v>
      </c>
      <c r="I822" s="66"/>
      <c r="J822" s="66">
        <f t="shared" si="203"/>
        <v>0</v>
      </c>
      <c r="K822" s="66"/>
      <c r="L822" s="66">
        <f t="shared" si="204"/>
        <v>0</v>
      </c>
      <c r="M822" s="66"/>
      <c r="N822" s="66">
        <f t="shared" si="205"/>
        <v>0</v>
      </c>
      <c r="O822" s="66"/>
      <c r="P822" s="66">
        <f t="shared" si="206"/>
        <v>0</v>
      </c>
      <c r="Q822" s="66"/>
      <c r="R822" s="66">
        <f t="shared" si="170"/>
        <v>0</v>
      </c>
      <c r="S822" s="65"/>
      <c r="T822" s="66">
        <f t="shared" si="207"/>
        <v>0</v>
      </c>
      <c r="U822" s="66"/>
      <c r="V822" s="66">
        <f t="shared" si="208"/>
        <v>0</v>
      </c>
      <c r="W822" s="66"/>
      <c r="X822" s="66">
        <f t="shared" si="209"/>
        <v>0</v>
      </c>
      <c r="Y822" s="68"/>
      <c r="Z822" s="66">
        <f t="shared" si="168"/>
        <v>0</v>
      </c>
      <c r="AA822" s="66"/>
      <c r="AB822" s="66">
        <f t="shared" si="210"/>
        <v>0</v>
      </c>
      <c r="AC822" s="66">
        <v>25000000</v>
      </c>
      <c r="AD822" s="66">
        <f t="shared" si="211"/>
        <v>29750000</v>
      </c>
      <c r="AE822" s="69"/>
      <c r="AF822" s="70">
        <f t="shared" si="212"/>
        <v>0</v>
      </c>
      <c r="AG822" s="70"/>
      <c r="AH822" s="70">
        <f t="shared" si="213"/>
        <v>0</v>
      </c>
      <c r="AI822" s="70"/>
      <c r="AJ822" s="70">
        <f t="shared" si="214"/>
        <v>0</v>
      </c>
      <c r="AK822" s="70"/>
      <c r="AL822" s="70">
        <f t="shared" si="215"/>
        <v>0</v>
      </c>
      <c r="AM822" s="70"/>
      <c r="AN822" s="70">
        <f t="shared" si="216"/>
        <v>0</v>
      </c>
      <c r="AO822" s="70">
        <v>27500000</v>
      </c>
      <c r="AP822" s="71">
        <f t="shared" si="217"/>
        <v>32725000</v>
      </c>
      <c r="AQ822" s="65" t="e">
        <f t="shared" si="171"/>
        <v>#DIV/0!</v>
      </c>
      <c r="AR822" s="72" t="e">
        <f t="shared" si="172"/>
        <v>#DIV/0!</v>
      </c>
      <c r="AS822" s="66" t="e">
        <f t="shared" si="173"/>
        <v>#DIV/0!</v>
      </c>
      <c r="AT822" s="66" t="e">
        <f t="shared" si="174"/>
        <v>#DIV/0!</v>
      </c>
      <c r="AU822" s="66" t="e">
        <f t="shared" si="175"/>
        <v>#DIV/0!</v>
      </c>
      <c r="AV822" s="66" t="e">
        <f t="shared" si="176"/>
        <v>#DIV/0!</v>
      </c>
      <c r="AW822" s="66" t="e">
        <f t="shared" si="177"/>
        <v>#DIV/0!</v>
      </c>
      <c r="AX822" s="66" t="e">
        <f t="shared" si="178"/>
        <v>#DIV/0!</v>
      </c>
      <c r="AY822" s="66" t="e">
        <f t="shared" si="179"/>
        <v>#DIV/0!</v>
      </c>
      <c r="AZ822" s="66" t="e">
        <f t="shared" si="180"/>
        <v>#DIV/0!</v>
      </c>
      <c r="BA822" s="66">
        <f t="shared" si="181"/>
        <v>26250000</v>
      </c>
      <c r="BB822" s="73">
        <f t="shared" si="182"/>
        <v>31237500</v>
      </c>
      <c r="BC822" s="74"/>
      <c r="BD822" s="75">
        <f t="shared" si="183"/>
        <v>0</v>
      </c>
      <c r="BE822" s="75">
        <f t="shared" si="184"/>
        <v>0</v>
      </c>
      <c r="BF822" s="75">
        <f t="shared" si="185"/>
        <v>0</v>
      </c>
      <c r="BG822" s="75">
        <f t="shared" si="186"/>
        <v>0</v>
      </c>
      <c r="BH822" s="75">
        <f t="shared" si="187"/>
        <v>0</v>
      </c>
      <c r="BI822" s="75">
        <f t="shared" si="188"/>
        <v>26190476</v>
      </c>
      <c r="BJ822" s="76">
        <f t="shared" si="189"/>
        <v>0</v>
      </c>
      <c r="BK822" s="75">
        <f t="shared" si="190"/>
        <v>0</v>
      </c>
      <c r="BL822" s="75">
        <f t="shared" si="191"/>
        <v>0</v>
      </c>
      <c r="BM822" s="75">
        <f t="shared" si="192"/>
        <v>0</v>
      </c>
      <c r="BN822" s="75">
        <f t="shared" si="193"/>
        <v>0</v>
      </c>
      <c r="BO822" s="75">
        <f t="shared" si="194"/>
        <v>26250000</v>
      </c>
      <c r="BP822" s="76">
        <f t="shared" si="195"/>
        <v>0</v>
      </c>
      <c r="BQ822" s="75">
        <f t="shared" si="196"/>
        <v>0</v>
      </c>
      <c r="BR822" s="75">
        <f t="shared" si="197"/>
        <v>0</v>
      </c>
      <c r="BS822" s="75">
        <f t="shared" si="198"/>
        <v>0</v>
      </c>
      <c r="BT822" s="75">
        <f t="shared" si="199"/>
        <v>0</v>
      </c>
      <c r="BU822" s="77">
        <f t="shared" si="200"/>
        <v>26250000</v>
      </c>
      <c r="BV822" s="77">
        <f t="shared" si="201"/>
        <v>26250000</v>
      </c>
      <c r="BW822" s="78"/>
      <c r="BX822" s="78"/>
      <c r="BY822" s="78"/>
      <c r="BZ822" s="78"/>
      <c r="CA822" s="78"/>
      <c r="CB822" s="78"/>
      <c r="CC822" s="78"/>
      <c r="CD822" s="78"/>
      <c r="CE822" s="78"/>
      <c r="CF822" s="78"/>
      <c r="CG822" s="78"/>
      <c r="CH822" s="78"/>
      <c r="CI822" s="78"/>
      <c r="CJ822" s="78"/>
      <c r="CK822" s="78"/>
      <c r="CL822" s="78"/>
      <c r="CM822" s="78"/>
      <c r="CN822" s="78"/>
      <c r="CO822" s="78"/>
      <c r="CP822" s="78"/>
    </row>
    <row r="823" spans="1:94" ht="20.25" hidden="1" customHeight="1" x14ac:dyDescent="0.35">
      <c r="A823" s="79">
        <v>801</v>
      </c>
      <c r="B823" s="79" t="s">
        <v>35</v>
      </c>
      <c r="C823" s="80" t="s">
        <v>517</v>
      </c>
      <c r="D823" s="80" t="str">
        <f t="shared" si="169"/>
        <v>MANO DE OBRA|MODULO ELECTRONICO</v>
      </c>
      <c r="E823" s="81" t="s">
        <v>10</v>
      </c>
      <c r="F823" s="82">
        <v>1</v>
      </c>
      <c r="G823" s="83">
        <v>358406.07486925798</v>
      </c>
      <c r="H823" s="84">
        <f t="shared" si="202"/>
        <v>426503.22909441695</v>
      </c>
      <c r="I823" s="84">
        <v>358406.07486925798</v>
      </c>
      <c r="J823" s="84">
        <f t="shared" si="203"/>
        <v>426503.22909441695</v>
      </c>
      <c r="K823" s="84">
        <v>0.91392000000000007</v>
      </c>
      <c r="L823" s="84">
        <f t="shared" si="204"/>
        <v>1.0875648</v>
      </c>
      <c r="M823" s="84">
        <v>14.633599999999999</v>
      </c>
      <c r="N823" s="84">
        <f t="shared" si="205"/>
        <v>17.413983999999999</v>
      </c>
      <c r="O823" s="84">
        <v>10.88</v>
      </c>
      <c r="P823" s="84">
        <f t="shared" si="206"/>
        <v>12.9472</v>
      </c>
      <c r="Q823" s="84"/>
      <c r="R823" s="84">
        <f t="shared" si="170"/>
        <v>0</v>
      </c>
      <c r="S823" s="86">
        <v>350000</v>
      </c>
      <c r="T823" s="87">
        <f t="shared" si="207"/>
        <v>416500</v>
      </c>
      <c r="U823" s="87">
        <v>350000</v>
      </c>
      <c r="V823" s="87">
        <f t="shared" si="208"/>
        <v>416500</v>
      </c>
      <c r="W823" s="87">
        <v>350000</v>
      </c>
      <c r="X823" s="87">
        <f t="shared" si="209"/>
        <v>416500</v>
      </c>
      <c r="Y823" s="88">
        <v>350000</v>
      </c>
      <c r="Z823" s="87">
        <f t="shared" si="168"/>
        <v>416500</v>
      </c>
      <c r="AA823" s="87">
        <v>350000</v>
      </c>
      <c r="AB823" s="87">
        <f t="shared" si="210"/>
        <v>416500</v>
      </c>
      <c r="AC823" s="87">
        <v>350000</v>
      </c>
      <c r="AD823" s="87">
        <f t="shared" si="211"/>
        <v>416500</v>
      </c>
      <c r="AE823" s="89">
        <v>385000</v>
      </c>
      <c r="AF823" s="90">
        <f t="shared" si="212"/>
        <v>458150</v>
      </c>
      <c r="AG823" s="90">
        <v>385000</v>
      </c>
      <c r="AH823" s="90">
        <f t="shared" si="213"/>
        <v>458150</v>
      </c>
      <c r="AI823" s="90">
        <v>385000</v>
      </c>
      <c r="AJ823" s="90">
        <f t="shared" si="214"/>
        <v>458150</v>
      </c>
      <c r="AK823" s="90">
        <v>385000</v>
      </c>
      <c r="AL823" s="90">
        <f t="shared" si="215"/>
        <v>458150</v>
      </c>
      <c r="AM823" s="90">
        <v>385000</v>
      </c>
      <c r="AN823" s="90">
        <f t="shared" si="216"/>
        <v>458150</v>
      </c>
      <c r="AO823" s="90">
        <v>385000</v>
      </c>
      <c r="AP823" s="91">
        <f t="shared" si="217"/>
        <v>458150</v>
      </c>
      <c r="AQ823" s="92">
        <f t="shared" si="171"/>
        <v>364468.69162308594</v>
      </c>
      <c r="AR823" s="93">
        <f t="shared" si="172"/>
        <v>433717.74303147226</v>
      </c>
      <c r="AS823" s="94">
        <f t="shared" si="173"/>
        <v>364468.69162308594</v>
      </c>
      <c r="AT823" s="94">
        <f t="shared" si="174"/>
        <v>433717.74303147226</v>
      </c>
      <c r="AU823" s="94">
        <f t="shared" si="175"/>
        <v>245000.30463999999</v>
      </c>
      <c r="AV823" s="94">
        <f t="shared" si="176"/>
        <v>291550.36252159998</v>
      </c>
      <c r="AW823" s="94">
        <f t="shared" si="177"/>
        <v>245004.87786666668</v>
      </c>
      <c r="AX823" s="94">
        <f t="shared" si="178"/>
        <v>291555.80466133333</v>
      </c>
      <c r="AY823" s="94">
        <f t="shared" si="179"/>
        <v>245003.62666666668</v>
      </c>
      <c r="AZ823" s="94">
        <f t="shared" si="180"/>
        <v>291554.31573333335</v>
      </c>
      <c r="BA823" s="94">
        <f t="shared" si="181"/>
        <v>367500</v>
      </c>
      <c r="BB823" s="95">
        <f t="shared" si="182"/>
        <v>437325</v>
      </c>
      <c r="BC823" s="23"/>
      <c r="BD823" s="96">
        <f t="shared" si="183"/>
        <v>363871</v>
      </c>
      <c r="BE823" s="96">
        <f t="shared" si="184"/>
        <v>363871</v>
      </c>
      <c r="BF823" s="96">
        <f t="shared" si="185"/>
        <v>3</v>
      </c>
      <c r="BG823" s="96">
        <f t="shared" si="186"/>
        <v>44</v>
      </c>
      <c r="BH823" s="96">
        <f t="shared" si="187"/>
        <v>33</v>
      </c>
      <c r="BI823" s="96">
        <f t="shared" si="188"/>
        <v>366667</v>
      </c>
      <c r="BJ823" s="97">
        <f t="shared" si="189"/>
        <v>364469</v>
      </c>
      <c r="BK823" s="96">
        <f t="shared" si="190"/>
        <v>364469</v>
      </c>
      <c r="BL823" s="96">
        <f t="shared" si="191"/>
        <v>245000</v>
      </c>
      <c r="BM823" s="96">
        <f t="shared" si="192"/>
        <v>245005</v>
      </c>
      <c r="BN823" s="96">
        <f t="shared" si="193"/>
        <v>245004</v>
      </c>
      <c r="BO823" s="96">
        <f t="shared" si="194"/>
        <v>367500</v>
      </c>
      <c r="BP823" s="97">
        <f t="shared" si="195"/>
        <v>364469</v>
      </c>
      <c r="BQ823" s="96">
        <f t="shared" si="196"/>
        <v>364469</v>
      </c>
      <c r="BR823" s="96">
        <f t="shared" si="197"/>
        <v>367500</v>
      </c>
      <c r="BS823" s="96">
        <f t="shared" si="198"/>
        <v>367500</v>
      </c>
      <c r="BT823" s="96">
        <f t="shared" si="199"/>
        <v>367500</v>
      </c>
      <c r="BU823" s="98">
        <f t="shared" si="200"/>
        <v>367500</v>
      </c>
      <c r="BV823" s="77">
        <f t="shared" si="201"/>
        <v>2198938</v>
      </c>
      <c r="BW823" s="9"/>
      <c r="BX823" s="9"/>
      <c r="BY823" s="9"/>
      <c r="BZ823" s="9"/>
      <c r="CA823" s="9"/>
      <c r="CB823" s="9"/>
      <c r="CC823" s="9"/>
      <c r="CD823" s="9"/>
      <c r="CE823" s="9"/>
      <c r="CF823" s="9"/>
      <c r="CG823" s="9"/>
      <c r="CH823" s="9"/>
      <c r="CI823" s="9"/>
      <c r="CJ823" s="9"/>
      <c r="CK823" s="9"/>
      <c r="CL823" s="9"/>
      <c r="CM823" s="9"/>
      <c r="CN823" s="9"/>
      <c r="CO823" s="9"/>
      <c r="CP823" s="9"/>
    </row>
    <row r="824" spans="1:94" ht="20.25" hidden="1" customHeight="1" x14ac:dyDescent="0.35">
      <c r="A824" s="99">
        <v>802</v>
      </c>
      <c r="B824" s="99" t="s">
        <v>21</v>
      </c>
      <c r="C824" s="80" t="s">
        <v>517</v>
      </c>
      <c r="D824" s="80" t="str">
        <f t="shared" si="169"/>
        <v>REPUESTOS|MODULO ELECTRONICO</v>
      </c>
      <c r="E824" s="81" t="s">
        <v>84</v>
      </c>
      <c r="F824" s="82">
        <v>1</v>
      </c>
      <c r="G824" s="83">
        <v>590308.90489546105</v>
      </c>
      <c r="H824" s="84">
        <f t="shared" si="202"/>
        <v>702467.59682559862</v>
      </c>
      <c r="I824" s="84">
        <v>850154.71697383001</v>
      </c>
      <c r="J824" s="84">
        <f t="shared" si="203"/>
        <v>1011684.1131988576</v>
      </c>
      <c r="K824" s="84">
        <v>3643977.1456000004</v>
      </c>
      <c r="L824" s="84">
        <f t="shared" si="204"/>
        <v>4336332.8032640005</v>
      </c>
      <c r="M824" s="84">
        <v>16.461440000000003</v>
      </c>
      <c r="N824" s="84">
        <f t="shared" si="205"/>
        <v>19.589113600000005</v>
      </c>
      <c r="O824" s="84">
        <v>14.144000000000002</v>
      </c>
      <c r="P824" s="84">
        <f t="shared" si="206"/>
        <v>16.83136</v>
      </c>
      <c r="Q824" s="84"/>
      <c r="R824" s="84">
        <f t="shared" si="170"/>
        <v>0</v>
      </c>
      <c r="S824" s="86">
        <v>1569000</v>
      </c>
      <c r="T824" s="87">
        <f t="shared" si="207"/>
        <v>1867110</v>
      </c>
      <c r="U824" s="87">
        <v>1980000</v>
      </c>
      <c r="V824" s="87">
        <f t="shared" si="208"/>
        <v>2356200</v>
      </c>
      <c r="W824" s="87">
        <v>1760000</v>
      </c>
      <c r="X824" s="87">
        <f t="shared" si="209"/>
        <v>2094400</v>
      </c>
      <c r="Y824" s="88">
        <v>980000</v>
      </c>
      <c r="Z824" s="87">
        <f t="shared" si="168"/>
        <v>1166200</v>
      </c>
      <c r="AA824" s="87">
        <v>6800000</v>
      </c>
      <c r="AB824" s="87">
        <f t="shared" si="210"/>
        <v>8092000</v>
      </c>
      <c r="AC824" s="87">
        <v>6200000</v>
      </c>
      <c r="AD824" s="87">
        <f t="shared" si="211"/>
        <v>7378000</v>
      </c>
      <c r="AE824" s="89">
        <v>1725900</v>
      </c>
      <c r="AF824" s="90">
        <f t="shared" si="212"/>
        <v>2053821</v>
      </c>
      <c r="AG824" s="90">
        <v>2178000</v>
      </c>
      <c r="AH824" s="90">
        <f t="shared" si="213"/>
        <v>2591820</v>
      </c>
      <c r="AI824" s="90">
        <v>1936000</v>
      </c>
      <c r="AJ824" s="90">
        <f t="shared" si="214"/>
        <v>2303840</v>
      </c>
      <c r="AK824" s="90">
        <v>1078000</v>
      </c>
      <c r="AL824" s="90">
        <f t="shared" si="215"/>
        <v>1282820</v>
      </c>
      <c r="AM824" s="90">
        <v>7480000</v>
      </c>
      <c r="AN824" s="90">
        <f t="shared" si="216"/>
        <v>8901200</v>
      </c>
      <c r="AO824" s="90">
        <v>6820000</v>
      </c>
      <c r="AP824" s="91">
        <f t="shared" si="217"/>
        <v>8115800</v>
      </c>
      <c r="AQ824" s="92">
        <f t="shared" si="171"/>
        <v>1295069.6349651536</v>
      </c>
      <c r="AR824" s="93">
        <f t="shared" si="172"/>
        <v>1541132.8656085327</v>
      </c>
      <c r="AS824" s="94">
        <f t="shared" si="173"/>
        <v>1669384.9056579433</v>
      </c>
      <c r="AT824" s="94">
        <f t="shared" si="174"/>
        <v>1986568.0377329525</v>
      </c>
      <c r="AU824" s="94">
        <f t="shared" si="175"/>
        <v>2446659.0485333335</v>
      </c>
      <c r="AV824" s="94">
        <f t="shared" si="176"/>
        <v>2911524.2677546665</v>
      </c>
      <c r="AW824" s="94">
        <f t="shared" si="177"/>
        <v>686005.48714666662</v>
      </c>
      <c r="AX824" s="94">
        <f t="shared" si="178"/>
        <v>816346.52970453328</v>
      </c>
      <c r="AY824" s="94">
        <f t="shared" si="179"/>
        <v>4760004.7146666674</v>
      </c>
      <c r="AZ824" s="94">
        <f t="shared" si="180"/>
        <v>5664405.6104533337</v>
      </c>
      <c r="BA824" s="94">
        <f t="shared" si="181"/>
        <v>6510000</v>
      </c>
      <c r="BB824" s="95">
        <f t="shared" si="182"/>
        <v>7746900</v>
      </c>
      <c r="BC824" s="23"/>
      <c r="BD824" s="96">
        <f t="shared" si="183"/>
        <v>1030650</v>
      </c>
      <c r="BE824" s="96">
        <f t="shared" si="184"/>
        <v>1401578</v>
      </c>
      <c r="BF824" s="96">
        <f t="shared" si="185"/>
        <v>2207284</v>
      </c>
      <c r="BG824" s="96">
        <f t="shared" si="186"/>
        <v>49</v>
      </c>
      <c r="BH824" s="96">
        <f t="shared" si="187"/>
        <v>42</v>
      </c>
      <c r="BI824" s="96">
        <f t="shared" si="188"/>
        <v>6495238</v>
      </c>
      <c r="BJ824" s="97">
        <f t="shared" si="189"/>
        <v>1295070</v>
      </c>
      <c r="BK824" s="96">
        <f t="shared" si="190"/>
        <v>1669385</v>
      </c>
      <c r="BL824" s="96">
        <f t="shared" si="191"/>
        <v>2446659</v>
      </c>
      <c r="BM824" s="96">
        <f t="shared" si="192"/>
        <v>686005</v>
      </c>
      <c r="BN824" s="96">
        <f t="shared" si="193"/>
        <v>4760005</v>
      </c>
      <c r="BO824" s="96">
        <f t="shared" si="194"/>
        <v>6510000</v>
      </c>
      <c r="BP824" s="97">
        <f t="shared" si="195"/>
        <v>1647450</v>
      </c>
      <c r="BQ824" s="96">
        <f t="shared" si="196"/>
        <v>2079000</v>
      </c>
      <c r="BR824" s="96">
        <f t="shared" si="197"/>
        <v>1848000</v>
      </c>
      <c r="BS824" s="96">
        <f t="shared" si="198"/>
        <v>1029000</v>
      </c>
      <c r="BT824" s="96">
        <f t="shared" si="199"/>
        <v>7140000</v>
      </c>
      <c r="BU824" s="98">
        <f t="shared" si="200"/>
        <v>6510000</v>
      </c>
      <c r="BV824" s="77">
        <f t="shared" si="201"/>
        <v>20253450</v>
      </c>
      <c r="BW824" s="9"/>
      <c r="BX824" s="9"/>
      <c r="BY824" s="9"/>
      <c r="BZ824" s="9"/>
      <c r="CA824" s="9"/>
      <c r="CB824" s="9"/>
      <c r="CC824" s="9"/>
      <c r="CD824" s="9"/>
      <c r="CE824" s="9"/>
      <c r="CF824" s="9"/>
      <c r="CG824" s="9"/>
      <c r="CH824" s="9"/>
      <c r="CI824" s="9"/>
      <c r="CJ824" s="9"/>
      <c r="CK824" s="9"/>
      <c r="CL824" s="9"/>
      <c r="CM824" s="9"/>
      <c r="CN824" s="9"/>
      <c r="CO824" s="9"/>
      <c r="CP824" s="9"/>
    </row>
    <row r="825" spans="1:94" ht="20.25" hidden="1" customHeight="1" x14ac:dyDescent="0.35">
      <c r="A825" s="79">
        <v>803</v>
      </c>
      <c r="B825" s="79" t="s">
        <v>35</v>
      </c>
      <c r="C825" s="80" t="s">
        <v>518</v>
      </c>
      <c r="D825" s="80" t="str">
        <f t="shared" si="169"/>
        <v>MANO DE OBRA|MODULO ELECTRONICO DE ENCENDIDO</v>
      </c>
      <c r="E825" s="81" t="s">
        <v>10</v>
      </c>
      <c r="F825" s="82">
        <v>1</v>
      </c>
      <c r="G825" s="83">
        <v>358406.07486925798</v>
      </c>
      <c r="H825" s="84">
        <f t="shared" si="202"/>
        <v>426503.22909441695</v>
      </c>
      <c r="I825" s="84">
        <v>358406.07486925798</v>
      </c>
      <c r="J825" s="84">
        <f t="shared" si="203"/>
        <v>426503.22909441695</v>
      </c>
      <c r="K825" s="84">
        <v>0.91392000000000007</v>
      </c>
      <c r="L825" s="84">
        <f t="shared" si="204"/>
        <v>1.0875648</v>
      </c>
      <c r="M825" s="84">
        <v>48008.228480000005</v>
      </c>
      <c r="N825" s="84">
        <f t="shared" si="205"/>
        <v>57129.791891200002</v>
      </c>
      <c r="O825" s="84">
        <v>24334.208000000002</v>
      </c>
      <c r="P825" s="84">
        <f t="shared" si="206"/>
        <v>28957.70752</v>
      </c>
      <c r="Q825" s="84"/>
      <c r="R825" s="84">
        <f t="shared" si="170"/>
        <v>0</v>
      </c>
      <c r="S825" s="86">
        <v>175000</v>
      </c>
      <c r="T825" s="87">
        <f t="shared" si="207"/>
        <v>208250</v>
      </c>
      <c r="U825" s="87">
        <v>175000</v>
      </c>
      <c r="V825" s="87">
        <f t="shared" si="208"/>
        <v>208250</v>
      </c>
      <c r="W825" s="87">
        <v>175000</v>
      </c>
      <c r="X825" s="87">
        <f t="shared" si="209"/>
        <v>208250</v>
      </c>
      <c r="Y825" s="88">
        <v>175000</v>
      </c>
      <c r="Z825" s="87">
        <f t="shared" si="168"/>
        <v>208250</v>
      </c>
      <c r="AA825" s="87">
        <v>175000</v>
      </c>
      <c r="AB825" s="87">
        <f t="shared" si="210"/>
        <v>208250</v>
      </c>
      <c r="AC825" s="87">
        <v>175000</v>
      </c>
      <c r="AD825" s="87">
        <f t="shared" si="211"/>
        <v>208250</v>
      </c>
      <c r="AE825" s="89">
        <v>192500</v>
      </c>
      <c r="AF825" s="90">
        <f t="shared" si="212"/>
        <v>229075</v>
      </c>
      <c r="AG825" s="90">
        <v>192500</v>
      </c>
      <c r="AH825" s="90">
        <f t="shared" si="213"/>
        <v>229075</v>
      </c>
      <c r="AI825" s="90">
        <v>192500</v>
      </c>
      <c r="AJ825" s="90">
        <f t="shared" si="214"/>
        <v>229075</v>
      </c>
      <c r="AK825" s="90">
        <v>192500</v>
      </c>
      <c r="AL825" s="90">
        <f t="shared" si="215"/>
        <v>229075</v>
      </c>
      <c r="AM825" s="90">
        <v>192500</v>
      </c>
      <c r="AN825" s="90">
        <f t="shared" si="216"/>
        <v>229075</v>
      </c>
      <c r="AO825" s="90">
        <v>192500</v>
      </c>
      <c r="AP825" s="91">
        <f t="shared" si="217"/>
        <v>229075</v>
      </c>
      <c r="AQ825" s="92">
        <f t="shared" si="171"/>
        <v>241968.69162308599</v>
      </c>
      <c r="AR825" s="93">
        <f t="shared" si="172"/>
        <v>287942.74303147232</v>
      </c>
      <c r="AS825" s="94">
        <f t="shared" si="173"/>
        <v>241968.69162308599</v>
      </c>
      <c r="AT825" s="94">
        <f t="shared" si="174"/>
        <v>287942.74303147232</v>
      </c>
      <c r="AU825" s="94">
        <f t="shared" si="175"/>
        <v>122500.30463999999</v>
      </c>
      <c r="AV825" s="94">
        <f t="shared" si="176"/>
        <v>145775.36252159998</v>
      </c>
      <c r="AW825" s="94">
        <f t="shared" si="177"/>
        <v>138502.74282666665</v>
      </c>
      <c r="AX825" s="94">
        <f t="shared" si="178"/>
        <v>164818.2639637333</v>
      </c>
      <c r="AY825" s="94">
        <f t="shared" si="179"/>
        <v>130611.40266666666</v>
      </c>
      <c r="AZ825" s="94">
        <f t="shared" si="180"/>
        <v>155427.56917333332</v>
      </c>
      <c r="BA825" s="94">
        <f t="shared" si="181"/>
        <v>183750</v>
      </c>
      <c r="BB825" s="95">
        <f t="shared" si="182"/>
        <v>218662.5</v>
      </c>
      <c r="BC825" s="23"/>
      <c r="BD825" s="96">
        <f t="shared" si="183"/>
        <v>218991</v>
      </c>
      <c r="BE825" s="96">
        <f t="shared" si="184"/>
        <v>218991</v>
      </c>
      <c r="BF825" s="96">
        <f t="shared" si="185"/>
        <v>3</v>
      </c>
      <c r="BG825" s="96">
        <f t="shared" si="186"/>
        <v>94521</v>
      </c>
      <c r="BH825" s="96">
        <f t="shared" si="187"/>
        <v>57688</v>
      </c>
      <c r="BI825" s="96">
        <f t="shared" si="188"/>
        <v>183333</v>
      </c>
      <c r="BJ825" s="97">
        <f t="shared" si="189"/>
        <v>241969</v>
      </c>
      <c r="BK825" s="96">
        <f t="shared" si="190"/>
        <v>241969</v>
      </c>
      <c r="BL825" s="96">
        <f t="shared" si="191"/>
        <v>122500</v>
      </c>
      <c r="BM825" s="96">
        <f t="shared" si="192"/>
        <v>138503</v>
      </c>
      <c r="BN825" s="96">
        <f t="shared" si="193"/>
        <v>130611</v>
      </c>
      <c r="BO825" s="96">
        <f t="shared" si="194"/>
        <v>183750</v>
      </c>
      <c r="BP825" s="97">
        <f t="shared" si="195"/>
        <v>183750</v>
      </c>
      <c r="BQ825" s="96">
        <f t="shared" si="196"/>
        <v>183750</v>
      </c>
      <c r="BR825" s="96">
        <f t="shared" si="197"/>
        <v>183750</v>
      </c>
      <c r="BS825" s="96">
        <f t="shared" si="198"/>
        <v>183750</v>
      </c>
      <c r="BT825" s="96">
        <f t="shared" si="199"/>
        <v>183750</v>
      </c>
      <c r="BU825" s="98">
        <f t="shared" si="200"/>
        <v>183750</v>
      </c>
      <c r="BV825" s="77">
        <f t="shared" si="201"/>
        <v>1102500</v>
      </c>
      <c r="BW825" s="9"/>
      <c r="BX825" s="9"/>
      <c r="BY825" s="9"/>
      <c r="BZ825" s="9"/>
      <c r="CA825" s="9"/>
      <c r="CB825" s="9"/>
      <c r="CC825" s="9"/>
      <c r="CD825" s="9"/>
      <c r="CE825" s="9"/>
      <c r="CF825" s="9"/>
      <c r="CG825" s="9"/>
      <c r="CH825" s="9"/>
      <c r="CI825" s="9"/>
      <c r="CJ825" s="9"/>
      <c r="CK825" s="9"/>
      <c r="CL825" s="9"/>
      <c r="CM825" s="9"/>
      <c r="CN825" s="9"/>
      <c r="CO825" s="9"/>
      <c r="CP825" s="9"/>
    </row>
    <row r="826" spans="1:94" ht="20.25" hidden="1" customHeight="1" x14ac:dyDescent="0.35">
      <c r="A826" s="99">
        <v>804</v>
      </c>
      <c r="B826" s="99" t="s">
        <v>21</v>
      </c>
      <c r="C826" s="80" t="s">
        <v>518</v>
      </c>
      <c r="D826" s="80" t="str">
        <f t="shared" si="169"/>
        <v>REPUESTOS|MODULO ELECTRONICO DE ENCENDIDO</v>
      </c>
      <c r="E826" s="81" t="s">
        <v>84</v>
      </c>
      <c r="F826" s="82">
        <v>1</v>
      </c>
      <c r="G826" s="83">
        <v>590308.90489546105</v>
      </c>
      <c r="H826" s="84">
        <f t="shared" si="202"/>
        <v>702467.59682559862</v>
      </c>
      <c r="I826" s="84">
        <v>850154.71697383001</v>
      </c>
      <c r="J826" s="84">
        <f t="shared" si="203"/>
        <v>1011684.1131988576</v>
      </c>
      <c r="K826" s="84">
        <v>0.91392000000000007</v>
      </c>
      <c r="L826" s="84">
        <f t="shared" si="204"/>
        <v>1.0875648</v>
      </c>
      <c r="M826" s="84">
        <v>319035.42592000007</v>
      </c>
      <c r="N826" s="84">
        <f t="shared" si="205"/>
        <v>379652.15684480005</v>
      </c>
      <c r="O826" s="84">
        <v>154246.848</v>
      </c>
      <c r="P826" s="84">
        <f t="shared" si="206"/>
        <v>183553.74911999999</v>
      </c>
      <c r="Q826" s="84"/>
      <c r="R826" s="84">
        <f t="shared" si="170"/>
        <v>0</v>
      </c>
      <c r="S826" s="86">
        <v>356000</v>
      </c>
      <c r="T826" s="87">
        <f t="shared" si="207"/>
        <v>423640</v>
      </c>
      <c r="U826" s="87">
        <v>486000</v>
      </c>
      <c r="V826" s="87">
        <f t="shared" si="208"/>
        <v>578340</v>
      </c>
      <c r="W826" s="87">
        <v>980000</v>
      </c>
      <c r="X826" s="87">
        <f t="shared" si="209"/>
        <v>1166200</v>
      </c>
      <c r="Y826" s="88">
        <v>850000</v>
      </c>
      <c r="Z826" s="87">
        <f t="shared" si="168"/>
        <v>1011500</v>
      </c>
      <c r="AA826" s="87">
        <v>6500000</v>
      </c>
      <c r="AB826" s="87">
        <f t="shared" si="210"/>
        <v>7735000</v>
      </c>
      <c r="AC826" s="87">
        <v>5200000</v>
      </c>
      <c r="AD826" s="87">
        <f t="shared" si="211"/>
        <v>6188000</v>
      </c>
      <c r="AE826" s="89">
        <v>391600</v>
      </c>
      <c r="AF826" s="90">
        <f t="shared" si="212"/>
        <v>466004</v>
      </c>
      <c r="AG826" s="90">
        <v>534600</v>
      </c>
      <c r="AH826" s="90">
        <f t="shared" si="213"/>
        <v>636174</v>
      </c>
      <c r="AI826" s="90">
        <v>1078000</v>
      </c>
      <c r="AJ826" s="90">
        <f t="shared" si="214"/>
        <v>1282820</v>
      </c>
      <c r="AK826" s="90">
        <v>935000</v>
      </c>
      <c r="AL826" s="90">
        <f t="shared" si="215"/>
        <v>1112650</v>
      </c>
      <c r="AM826" s="90">
        <v>7150000</v>
      </c>
      <c r="AN826" s="90">
        <f t="shared" si="216"/>
        <v>8508500</v>
      </c>
      <c r="AO826" s="90">
        <v>5720000</v>
      </c>
      <c r="AP826" s="91">
        <f t="shared" si="217"/>
        <v>6806800</v>
      </c>
      <c r="AQ826" s="92">
        <f t="shared" si="171"/>
        <v>445969.6349651537</v>
      </c>
      <c r="AR826" s="93">
        <f t="shared" si="172"/>
        <v>530703.86560853291</v>
      </c>
      <c r="AS826" s="94">
        <f t="shared" si="173"/>
        <v>623584.90565794334</v>
      </c>
      <c r="AT826" s="94">
        <f t="shared" si="174"/>
        <v>742066.03773295251</v>
      </c>
      <c r="AU826" s="94">
        <f t="shared" si="175"/>
        <v>686000.30463999999</v>
      </c>
      <c r="AV826" s="94">
        <f t="shared" si="176"/>
        <v>816340.36252159998</v>
      </c>
      <c r="AW826" s="94">
        <f t="shared" si="177"/>
        <v>701345.14197333343</v>
      </c>
      <c r="AX826" s="94">
        <f t="shared" si="178"/>
        <v>834600.7189482667</v>
      </c>
      <c r="AY826" s="94">
        <f t="shared" si="179"/>
        <v>4601415.6160000004</v>
      </c>
      <c r="AZ826" s="94">
        <f t="shared" si="180"/>
        <v>5475684.5830399999</v>
      </c>
      <c r="BA826" s="94">
        <f t="shared" si="181"/>
        <v>5460000</v>
      </c>
      <c r="BB826" s="95">
        <f t="shared" si="182"/>
        <v>6497400</v>
      </c>
      <c r="BC826" s="23"/>
      <c r="BD826" s="96">
        <f t="shared" si="183"/>
        <v>425131</v>
      </c>
      <c r="BE826" s="96">
        <f t="shared" si="184"/>
        <v>587725</v>
      </c>
      <c r="BF826" s="96">
        <f t="shared" si="185"/>
        <v>3</v>
      </c>
      <c r="BG826" s="96">
        <f t="shared" si="186"/>
        <v>557575</v>
      </c>
      <c r="BH826" s="96">
        <f t="shared" si="187"/>
        <v>442685</v>
      </c>
      <c r="BI826" s="96">
        <f t="shared" si="188"/>
        <v>5447619</v>
      </c>
      <c r="BJ826" s="97">
        <f t="shared" si="189"/>
        <v>445970</v>
      </c>
      <c r="BK826" s="96">
        <f t="shared" si="190"/>
        <v>623585</v>
      </c>
      <c r="BL826" s="96">
        <f t="shared" si="191"/>
        <v>686000</v>
      </c>
      <c r="BM826" s="96">
        <f t="shared" si="192"/>
        <v>701345</v>
      </c>
      <c r="BN826" s="96">
        <f t="shared" si="193"/>
        <v>4601416</v>
      </c>
      <c r="BO826" s="96">
        <f t="shared" si="194"/>
        <v>5460000</v>
      </c>
      <c r="BP826" s="97">
        <f t="shared" si="195"/>
        <v>373800</v>
      </c>
      <c r="BQ826" s="96">
        <f t="shared" si="196"/>
        <v>510300</v>
      </c>
      <c r="BR826" s="96">
        <f t="shared" si="197"/>
        <v>1029000</v>
      </c>
      <c r="BS826" s="96">
        <f t="shared" si="198"/>
        <v>892500</v>
      </c>
      <c r="BT826" s="96">
        <f t="shared" si="199"/>
        <v>6825000</v>
      </c>
      <c r="BU826" s="98">
        <f t="shared" si="200"/>
        <v>5460000</v>
      </c>
      <c r="BV826" s="77">
        <f t="shared" si="201"/>
        <v>15090600</v>
      </c>
      <c r="BW826" s="9"/>
      <c r="BX826" s="9"/>
      <c r="BY826" s="9"/>
      <c r="BZ826" s="9"/>
      <c r="CA826" s="9"/>
      <c r="CB826" s="9"/>
      <c r="CC826" s="9"/>
      <c r="CD826" s="9"/>
      <c r="CE826" s="9"/>
      <c r="CF826" s="9"/>
      <c r="CG826" s="9"/>
      <c r="CH826" s="9"/>
      <c r="CI826" s="9"/>
      <c r="CJ826" s="9"/>
      <c r="CK826" s="9"/>
      <c r="CL826" s="9"/>
      <c r="CM826" s="9"/>
      <c r="CN826" s="9"/>
      <c r="CO826" s="9"/>
      <c r="CP826" s="9"/>
    </row>
    <row r="827" spans="1:94" ht="20.25" hidden="1" customHeight="1" x14ac:dyDescent="0.35">
      <c r="A827" s="61">
        <v>805</v>
      </c>
      <c r="B827" s="61" t="s">
        <v>35</v>
      </c>
      <c r="C827" s="62" t="s">
        <v>110</v>
      </c>
      <c r="D827" s="62" t="str">
        <f t="shared" si="169"/>
        <v>MANO DE OBRA|MORDAZA</v>
      </c>
      <c r="E827" s="63" t="s">
        <v>10</v>
      </c>
      <c r="F827" s="64">
        <v>1</v>
      </c>
      <c r="G827" s="65">
        <v>179203.03743462899</v>
      </c>
      <c r="H827" s="66">
        <f t="shared" si="202"/>
        <v>213251.61454720848</v>
      </c>
      <c r="I827" s="66">
        <v>179203.03743462899</v>
      </c>
      <c r="J827" s="66">
        <f t="shared" si="203"/>
        <v>213251.61454720848</v>
      </c>
      <c r="K827" s="66">
        <v>139264</v>
      </c>
      <c r="L827" s="66">
        <f t="shared" si="204"/>
        <v>165724.16</v>
      </c>
      <c r="M827" s="66">
        <v>14.633599999999999</v>
      </c>
      <c r="N827" s="66">
        <f t="shared" si="205"/>
        <v>17.413983999999999</v>
      </c>
      <c r="O827" s="66">
        <v>10.88</v>
      </c>
      <c r="P827" s="66">
        <f t="shared" si="206"/>
        <v>12.9472</v>
      </c>
      <c r="Q827" s="66"/>
      <c r="R827" s="66">
        <f t="shared" si="170"/>
        <v>0</v>
      </c>
      <c r="S827" s="65">
        <v>87500</v>
      </c>
      <c r="T827" s="66">
        <f t="shared" si="207"/>
        <v>104125</v>
      </c>
      <c r="U827" s="66">
        <v>87500</v>
      </c>
      <c r="V827" s="66">
        <f t="shared" si="208"/>
        <v>104125</v>
      </c>
      <c r="W827" s="66">
        <v>87500</v>
      </c>
      <c r="X827" s="66">
        <f t="shared" si="209"/>
        <v>104125</v>
      </c>
      <c r="Y827" s="68">
        <v>87500</v>
      </c>
      <c r="Z827" s="66">
        <f t="shared" si="168"/>
        <v>104125</v>
      </c>
      <c r="AA827" s="66">
        <v>87500</v>
      </c>
      <c r="AB827" s="66">
        <f t="shared" si="210"/>
        <v>104125</v>
      </c>
      <c r="AC827" s="66">
        <v>87500</v>
      </c>
      <c r="AD827" s="66">
        <f t="shared" si="211"/>
        <v>104125</v>
      </c>
      <c r="AE827" s="69">
        <v>96300</v>
      </c>
      <c r="AF827" s="70">
        <f t="shared" si="212"/>
        <v>114597</v>
      </c>
      <c r="AG827" s="70">
        <v>96300</v>
      </c>
      <c r="AH827" s="70">
        <f t="shared" si="213"/>
        <v>114597</v>
      </c>
      <c r="AI827" s="70">
        <v>96300</v>
      </c>
      <c r="AJ827" s="70">
        <f t="shared" si="214"/>
        <v>114597</v>
      </c>
      <c r="AK827" s="70">
        <v>96300</v>
      </c>
      <c r="AL827" s="70">
        <f t="shared" si="215"/>
        <v>114597</v>
      </c>
      <c r="AM827" s="70">
        <v>96300</v>
      </c>
      <c r="AN827" s="70">
        <f t="shared" si="216"/>
        <v>114597</v>
      </c>
      <c r="AO827" s="70">
        <v>96300</v>
      </c>
      <c r="AP827" s="71">
        <f t="shared" si="217"/>
        <v>114597</v>
      </c>
      <c r="AQ827" s="65">
        <f t="shared" si="171"/>
        <v>121001.01247820967</v>
      </c>
      <c r="AR827" s="72">
        <f t="shared" si="172"/>
        <v>143991.2048490695</v>
      </c>
      <c r="AS827" s="66">
        <f t="shared" si="173"/>
        <v>121001.01247820967</v>
      </c>
      <c r="AT827" s="66">
        <f t="shared" si="174"/>
        <v>143991.2048490695</v>
      </c>
      <c r="AU827" s="66">
        <f t="shared" si="175"/>
        <v>107688</v>
      </c>
      <c r="AV827" s="66">
        <f t="shared" si="176"/>
        <v>128148.72</v>
      </c>
      <c r="AW827" s="66">
        <f t="shared" si="177"/>
        <v>61271.544533333334</v>
      </c>
      <c r="AX827" s="66">
        <f t="shared" si="178"/>
        <v>72913.137994666657</v>
      </c>
      <c r="AY827" s="66">
        <f t="shared" si="179"/>
        <v>61270.293333333335</v>
      </c>
      <c r="AZ827" s="66">
        <f t="shared" si="180"/>
        <v>72911.649066666665</v>
      </c>
      <c r="BA827" s="66">
        <f t="shared" si="181"/>
        <v>91900</v>
      </c>
      <c r="BB827" s="73">
        <f t="shared" si="182"/>
        <v>109361</v>
      </c>
      <c r="BC827" s="74"/>
      <c r="BD827" s="75">
        <f t="shared" si="183"/>
        <v>109517</v>
      </c>
      <c r="BE827" s="75">
        <f t="shared" si="184"/>
        <v>109517</v>
      </c>
      <c r="BF827" s="75">
        <f t="shared" si="185"/>
        <v>103472</v>
      </c>
      <c r="BG827" s="75">
        <f t="shared" si="186"/>
        <v>44</v>
      </c>
      <c r="BH827" s="75">
        <f t="shared" si="187"/>
        <v>33</v>
      </c>
      <c r="BI827" s="75">
        <f t="shared" si="188"/>
        <v>91689</v>
      </c>
      <c r="BJ827" s="76">
        <f t="shared" si="189"/>
        <v>121001</v>
      </c>
      <c r="BK827" s="75">
        <f t="shared" si="190"/>
        <v>121001</v>
      </c>
      <c r="BL827" s="75">
        <f t="shared" si="191"/>
        <v>107688</v>
      </c>
      <c r="BM827" s="75">
        <f t="shared" si="192"/>
        <v>61272</v>
      </c>
      <c r="BN827" s="75">
        <f t="shared" si="193"/>
        <v>61270</v>
      </c>
      <c r="BO827" s="75">
        <f t="shared" si="194"/>
        <v>91900</v>
      </c>
      <c r="BP827" s="76">
        <f t="shared" si="195"/>
        <v>91900</v>
      </c>
      <c r="BQ827" s="75">
        <f t="shared" si="196"/>
        <v>91900</v>
      </c>
      <c r="BR827" s="75">
        <f t="shared" si="197"/>
        <v>91900</v>
      </c>
      <c r="BS827" s="75">
        <f t="shared" si="198"/>
        <v>91900</v>
      </c>
      <c r="BT827" s="75">
        <f t="shared" si="199"/>
        <v>91900</v>
      </c>
      <c r="BU827" s="77">
        <f t="shared" si="200"/>
        <v>91900</v>
      </c>
      <c r="BV827" s="77">
        <f t="shared" si="201"/>
        <v>551400</v>
      </c>
      <c r="BW827" s="78"/>
      <c r="BX827" s="78"/>
      <c r="BY827" s="78"/>
      <c r="BZ827" s="78"/>
      <c r="CA827" s="78"/>
      <c r="CB827" s="78"/>
      <c r="CC827" s="78"/>
      <c r="CD827" s="78"/>
      <c r="CE827" s="78"/>
      <c r="CF827" s="78"/>
      <c r="CG827" s="78"/>
      <c r="CH827" s="78"/>
      <c r="CI827" s="78"/>
      <c r="CJ827" s="78"/>
      <c r="CK827" s="78"/>
      <c r="CL827" s="78"/>
      <c r="CM827" s="78"/>
      <c r="CN827" s="78"/>
      <c r="CO827" s="78"/>
      <c r="CP827" s="78"/>
    </row>
    <row r="828" spans="1:94" ht="20.25" hidden="1" customHeight="1" x14ac:dyDescent="0.35">
      <c r="A828" s="61">
        <v>806</v>
      </c>
      <c r="B828" s="61" t="s">
        <v>21</v>
      </c>
      <c r="C828" s="62" t="s">
        <v>110</v>
      </c>
      <c r="D828" s="62" t="str">
        <f t="shared" si="169"/>
        <v>REPUESTOS|MORDAZA</v>
      </c>
      <c r="E828" s="63" t="s">
        <v>84</v>
      </c>
      <c r="F828" s="64">
        <v>1</v>
      </c>
      <c r="G828" s="65">
        <v>590308.90489546105</v>
      </c>
      <c r="H828" s="66">
        <f t="shared" si="202"/>
        <v>702467.59682559862</v>
      </c>
      <c r="I828" s="66">
        <v>850154.71697383001</v>
      </c>
      <c r="J828" s="66">
        <f t="shared" si="203"/>
        <v>1011684.1131988576</v>
      </c>
      <c r="K828" s="66">
        <v>1218239.9974400001</v>
      </c>
      <c r="L828" s="66">
        <f t="shared" si="204"/>
        <v>1449705.5969535999</v>
      </c>
      <c r="M828" s="66">
        <v>283797.03168000001</v>
      </c>
      <c r="N828" s="66">
        <f t="shared" si="205"/>
        <v>337718.46769920003</v>
      </c>
      <c r="O828" s="66">
        <v>141207.16800000001</v>
      </c>
      <c r="P828" s="66">
        <f t="shared" si="206"/>
        <v>168036.52992</v>
      </c>
      <c r="Q828" s="66"/>
      <c r="R828" s="66">
        <f t="shared" si="170"/>
        <v>0</v>
      </c>
      <c r="S828" s="65">
        <v>202000</v>
      </c>
      <c r="T828" s="66">
        <f t="shared" si="207"/>
        <v>240380</v>
      </c>
      <c r="U828" s="66">
        <v>789000</v>
      </c>
      <c r="V828" s="66">
        <f t="shared" si="208"/>
        <v>938910</v>
      </c>
      <c r="W828" s="66">
        <v>467000</v>
      </c>
      <c r="X828" s="66">
        <f t="shared" si="209"/>
        <v>555730</v>
      </c>
      <c r="Y828" s="68">
        <v>420000</v>
      </c>
      <c r="Z828" s="66">
        <f t="shared" si="168"/>
        <v>499800</v>
      </c>
      <c r="AA828" s="66">
        <v>950000</v>
      </c>
      <c r="AB828" s="66">
        <f t="shared" si="210"/>
        <v>1130500</v>
      </c>
      <c r="AC828" s="66">
        <v>980000</v>
      </c>
      <c r="AD828" s="66">
        <f t="shared" si="211"/>
        <v>1166200</v>
      </c>
      <c r="AE828" s="69">
        <v>222200</v>
      </c>
      <c r="AF828" s="70">
        <f t="shared" si="212"/>
        <v>264418</v>
      </c>
      <c r="AG828" s="70">
        <v>867900</v>
      </c>
      <c r="AH828" s="70">
        <f t="shared" si="213"/>
        <v>1032801</v>
      </c>
      <c r="AI828" s="70">
        <v>513700</v>
      </c>
      <c r="AJ828" s="70">
        <f t="shared" si="214"/>
        <v>611303</v>
      </c>
      <c r="AK828" s="70">
        <v>462000</v>
      </c>
      <c r="AL828" s="70">
        <f t="shared" si="215"/>
        <v>549780</v>
      </c>
      <c r="AM828" s="70">
        <v>1045000</v>
      </c>
      <c r="AN828" s="70">
        <f t="shared" si="216"/>
        <v>1243550</v>
      </c>
      <c r="AO828" s="70">
        <v>1078000</v>
      </c>
      <c r="AP828" s="71">
        <f t="shared" si="217"/>
        <v>1282820</v>
      </c>
      <c r="AQ828" s="65">
        <f t="shared" si="171"/>
        <v>338169.6349651537</v>
      </c>
      <c r="AR828" s="72">
        <f t="shared" si="172"/>
        <v>402421.86560853291</v>
      </c>
      <c r="AS828" s="66">
        <f t="shared" si="173"/>
        <v>835684.90565794334</v>
      </c>
      <c r="AT828" s="66">
        <f t="shared" si="174"/>
        <v>994465.03773295251</v>
      </c>
      <c r="AU828" s="66">
        <f t="shared" si="175"/>
        <v>732979.99914666673</v>
      </c>
      <c r="AV828" s="66">
        <f t="shared" si="176"/>
        <v>872246.19898453332</v>
      </c>
      <c r="AW828" s="66">
        <f t="shared" si="177"/>
        <v>388599.01056000002</v>
      </c>
      <c r="AX828" s="66">
        <f t="shared" si="178"/>
        <v>462432.82256639999</v>
      </c>
      <c r="AY828" s="66">
        <f t="shared" si="179"/>
        <v>712069.05599999998</v>
      </c>
      <c r="AZ828" s="66">
        <f t="shared" si="180"/>
        <v>847362.17663999996</v>
      </c>
      <c r="BA828" s="66">
        <f t="shared" si="181"/>
        <v>1029000</v>
      </c>
      <c r="BB828" s="73">
        <f t="shared" si="182"/>
        <v>1224510</v>
      </c>
      <c r="BC828" s="74"/>
      <c r="BD828" s="75">
        <f t="shared" si="183"/>
        <v>269180</v>
      </c>
      <c r="BE828" s="75">
        <f t="shared" si="184"/>
        <v>834286</v>
      </c>
      <c r="BF828" s="75">
        <f t="shared" si="185"/>
        <v>611142</v>
      </c>
      <c r="BG828" s="75">
        <f t="shared" si="186"/>
        <v>371789</v>
      </c>
      <c r="BH828" s="75">
        <f t="shared" si="187"/>
        <v>329984</v>
      </c>
      <c r="BI828" s="75">
        <f t="shared" si="188"/>
        <v>1026667</v>
      </c>
      <c r="BJ828" s="76">
        <f t="shared" si="189"/>
        <v>338170</v>
      </c>
      <c r="BK828" s="75">
        <f t="shared" si="190"/>
        <v>835685</v>
      </c>
      <c r="BL828" s="75">
        <f t="shared" si="191"/>
        <v>732980</v>
      </c>
      <c r="BM828" s="75">
        <f t="shared" si="192"/>
        <v>388599</v>
      </c>
      <c r="BN828" s="75">
        <f t="shared" si="193"/>
        <v>712069</v>
      </c>
      <c r="BO828" s="75">
        <f t="shared" si="194"/>
        <v>1029000</v>
      </c>
      <c r="BP828" s="76">
        <f t="shared" si="195"/>
        <v>212100</v>
      </c>
      <c r="BQ828" s="75">
        <f t="shared" si="196"/>
        <v>835685</v>
      </c>
      <c r="BR828" s="75">
        <f t="shared" si="197"/>
        <v>490350</v>
      </c>
      <c r="BS828" s="75">
        <f t="shared" si="198"/>
        <v>388599</v>
      </c>
      <c r="BT828" s="75">
        <f t="shared" si="199"/>
        <v>997500</v>
      </c>
      <c r="BU828" s="77">
        <f t="shared" si="200"/>
        <v>1029000</v>
      </c>
      <c r="BV828" s="77">
        <f t="shared" si="201"/>
        <v>3953234</v>
      </c>
      <c r="BW828" s="78"/>
      <c r="BX828" s="78"/>
      <c r="BY828" s="78"/>
      <c r="BZ828" s="78"/>
      <c r="CA828" s="78"/>
      <c r="CB828" s="78"/>
      <c r="CC828" s="78"/>
      <c r="CD828" s="78"/>
      <c r="CE828" s="78"/>
      <c r="CF828" s="78"/>
      <c r="CG828" s="78"/>
      <c r="CH828" s="78"/>
      <c r="CI828" s="78"/>
      <c r="CJ828" s="78"/>
      <c r="CK828" s="78"/>
      <c r="CL828" s="78"/>
      <c r="CM828" s="78"/>
      <c r="CN828" s="78"/>
      <c r="CO828" s="78"/>
      <c r="CP828" s="78"/>
    </row>
    <row r="829" spans="1:94" ht="20.25" hidden="1" customHeight="1" x14ac:dyDescent="0.35">
      <c r="A829" s="79">
        <v>807</v>
      </c>
      <c r="B829" s="79" t="s">
        <v>35</v>
      </c>
      <c r="C829" s="80" t="s">
        <v>519</v>
      </c>
      <c r="D829" s="80" t="str">
        <f t="shared" si="169"/>
        <v>MANO DE OBRA|MOTO VENTILADOR</v>
      </c>
      <c r="E829" s="81" t="s">
        <v>10</v>
      </c>
      <c r="F829" s="82">
        <v>1</v>
      </c>
      <c r="G829" s="83">
        <v>134401.81284740599</v>
      </c>
      <c r="H829" s="84">
        <f t="shared" si="202"/>
        <v>159938.15728841312</v>
      </c>
      <c r="I829" s="84">
        <v>134401.81284740599</v>
      </c>
      <c r="J829" s="84">
        <f t="shared" si="203"/>
        <v>159938.15728841312</v>
      </c>
      <c r="K829" s="84">
        <v>0.91392000000000007</v>
      </c>
      <c r="L829" s="84">
        <f t="shared" si="204"/>
        <v>1.0875648</v>
      </c>
      <c r="M829" s="84">
        <v>14.633599999999999</v>
      </c>
      <c r="N829" s="84">
        <f t="shared" si="205"/>
        <v>17.413983999999999</v>
      </c>
      <c r="O829" s="84">
        <v>10.88</v>
      </c>
      <c r="P829" s="84">
        <f t="shared" si="206"/>
        <v>12.9472</v>
      </c>
      <c r="Q829" s="84"/>
      <c r="R829" s="84">
        <f t="shared" si="170"/>
        <v>0</v>
      </c>
      <c r="S829" s="86">
        <v>350000</v>
      </c>
      <c r="T829" s="87">
        <f t="shared" si="207"/>
        <v>416500</v>
      </c>
      <c r="U829" s="87">
        <v>350000</v>
      </c>
      <c r="V829" s="87">
        <f t="shared" si="208"/>
        <v>416500</v>
      </c>
      <c r="W829" s="87">
        <v>350000</v>
      </c>
      <c r="X829" s="87">
        <f t="shared" si="209"/>
        <v>416500</v>
      </c>
      <c r="Y829" s="88">
        <v>350000</v>
      </c>
      <c r="Z829" s="87">
        <f t="shared" si="168"/>
        <v>416500</v>
      </c>
      <c r="AA829" s="87">
        <v>350000</v>
      </c>
      <c r="AB829" s="87">
        <f t="shared" si="210"/>
        <v>416500</v>
      </c>
      <c r="AC829" s="87">
        <v>350000</v>
      </c>
      <c r="AD829" s="87">
        <f t="shared" si="211"/>
        <v>416500</v>
      </c>
      <c r="AE829" s="89">
        <v>385000</v>
      </c>
      <c r="AF829" s="90">
        <f t="shared" si="212"/>
        <v>458150</v>
      </c>
      <c r="AG829" s="90">
        <v>385000</v>
      </c>
      <c r="AH829" s="90">
        <f t="shared" si="213"/>
        <v>458150</v>
      </c>
      <c r="AI829" s="90">
        <v>385000</v>
      </c>
      <c r="AJ829" s="90">
        <f t="shared" si="214"/>
        <v>458150</v>
      </c>
      <c r="AK829" s="90">
        <v>385000</v>
      </c>
      <c r="AL829" s="90">
        <f t="shared" si="215"/>
        <v>458150</v>
      </c>
      <c r="AM829" s="90">
        <v>385000</v>
      </c>
      <c r="AN829" s="90">
        <f t="shared" si="216"/>
        <v>458150</v>
      </c>
      <c r="AO829" s="90">
        <v>385000</v>
      </c>
      <c r="AP829" s="91">
        <f t="shared" si="217"/>
        <v>458150</v>
      </c>
      <c r="AQ829" s="92">
        <f t="shared" si="171"/>
        <v>289800.60428246867</v>
      </c>
      <c r="AR829" s="93">
        <f t="shared" si="172"/>
        <v>344862.71909613773</v>
      </c>
      <c r="AS829" s="94">
        <f t="shared" si="173"/>
        <v>289800.60428246867</v>
      </c>
      <c r="AT829" s="94">
        <f t="shared" si="174"/>
        <v>344862.71909613773</v>
      </c>
      <c r="AU829" s="94">
        <f t="shared" si="175"/>
        <v>245000.30463999999</v>
      </c>
      <c r="AV829" s="94">
        <f t="shared" si="176"/>
        <v>291550.36252159998</v>
      </c>
      <c r="AW829" s="94">
        <f t="shared" si="177"/>
        <v>245004.87786666668</v>
      </c>
      <c r="AX829" s="94">
        <f t="shared" si="178"/>
        <v>291555.80466133333</v>
      </c>
      <c r="AY829" s="94">
        <f t="shared" si="179"/>
        <v>245003.62666666668</v>
      </c>
      <c r="AZ829" s="94">
        <f t="shared" si="180"/>
        <v>291554.31573333335</v>
      </c>
      <c r="BA829" s="94">
        <f t="shared" si="181"/>
        <v>367500</v>
      </c>
      <c r="BB829" s="95">
        <f t="shared" si="182"/>
        <v>437325</v>
      </c>
      <c r="BC829" s="23"/>
      <c r="BD829" s="96">
        <f t="shared" si="183"/>
        <v>232650</v>
      </c>
      <c r="BE829" s="96">
        <f t="shared" si="184"/>
        <v>232650</v>
      </c>
      <c r="BF829" s="96">
        <f t="shared" si="185"/>
        <v>3</v>
      </c>
      <c r="BG829" s="96">
        <f t="shared" si="186"/>
        <v>44</v>
      </c>
      <c r="BH829" s="96">
        <f t="shared" si="187"/>
        <v>33</v>
      </c>
      <c r="BI829" s="96">
        <f t="shared" si="188"/>
        <v>366667</v>
      </c>
      <c r="BJ829" s="97">
        <f t="shared" si="189"/>
        <v>289801</v>
      </c>
      <c r="BK829" s="96">
        <f t="shared" si="190"/>
        <v>289801</v>
      </c>
      <c r="BL829" s="96">
        <f t="shared" si="191"/>
        <v>245000</v>
      </c>
      <c r="BM829" s="96">
        <f t="shared" si="192"/>
        <v>245005</v>
      </c>
      <c r="BN829" s="96">
        <f t="shared" si="193"/>
        <v>245004</v>
      </c>
      <c r="BO829" s="96">
        <f t="shared" si="194"/>
        <v>367500</v>
      </c>
      <c r="BP829" s="97">
        <f t="shared" si="195"/>
        <v>367500</v>
      </c>
      <c r="BQ829" s="96">
        <f t="shared" si="196"/>
        <v>367500</v>
      </c>
      <c r="BR829" s="96">
        <f t="shared" si="197"/>
        <v>367500</v>
      </c>
      <c r="BS829" s="96">
        <f t="shared" si="198"/>
        <v>367500</v>
      </c>
      <c r="BT829" s="96">
        <f t="shared" si="199"/>
        <v>367500</v>
      </c>
      <c r="BU829" s="98">
        <f t="shared" si="200"/>
        <v>367500</v>
      </c>
      <c r="BV829" s="77">
        <f t="shared" si="201"/>
        <v>2205000</v>
      </c>
      <c r="BW829" s="9"/>
      <c r="BX829" s="9"/>
      <c r="BY829" s="9"/>
      <c r="BZ829" s="9"/>
      <c r="CA829" s="9"/>
      <c r="CB829" s="9"/>
      <c r="CC829" s="9"/>
      <c r="CD829" s="9"/>
      <c r="CE829" s="9"/>
      <c r="CF829" s="9"/>
      <c r="CG829" s="9"/>
      <c r="CH829" s="9"/>
      <c r="CI829" s="9"/>
      <c r="CJ829" s="9"/>
      <c r="CK829" s="9"/>
      <c r="CL829" s="9"/>
      <c r="CM829" s="9"/>
      <c r="CN829" s="9"/>
      <c r="CO829" s="9"/>
      <c r="CP829" s="9"/>
    </row>
    <row r="830" spans="1:94" ht="20.25" hidden="1" customHeight="1" x14ac:dyDescent="0.35">
      <c r="A830" s="99">
        <v>808</v>
      </c>
      <c r="B830" s="99" t="s">
        <v>21</v>
      </c>
      <c r="C830" s="80" t="s">
        <v>520</v>
      </c>
      <c r="D830" s="80" t="str">
        <f t="shared" si="169"/>
        <v>REPUESTOS|MOTO VERNTILADOR</v>
      </c>
      <c r="E830" s="81" t="s">
        <v>84</v>
      </c>
      <c r="F830" s="82">
        <v>1</v>
      </c>
      <c r="G830" s="83"/>
      <c r="H830" s="84">
        <f t="shared" si="202"/>
        <v>0</v>
      </c>
      <c r="I830" s="84"/>
      <c r="J830" s="84">
        <f t="shared" si="203"/>
        <v>0</v>
      </c>
      <c r="K830" s="84"/>
      <c r="L830" s="84">
        <f t="shared" si="204"/>
        <v>0</v>
      </c>
      <c r="M830" s="84"/>
      <c r="N830" s="84">
        <f t="shared" si="205"/>
        <v>0</v>
      </c>
      <c r="O830" s="84"/>
      <c r="P830" s="84">
        <f t="shared" si="206"/>
        <v>0</v>
      </c>
      <c r="Q830" s="84"/>
      <c r="R830" s="84">
        <f t="shared" si="170"/>
        <v>0</v>
      </c>
      <c r="S830" s="86">
        <v>756000</v>
      </c>
      <c r="T830" s="87">
        <f t="shared" si="207"/>
        <v>899640</v>
      </c>
      <c r="U830" s="87">
        <v>1100000</v>
      </c>
      <c r="V830" s="87">
        <f t="shared" si="208"/>
        <v>1309000</v>
      </c>
      <c r="W830" s="87">
        <v>1435000</v>
      </c>
      <c r="X830" s="87">
        <f t="shared" si="209"/>
        <v>1707650</v>
      </c>
      <c r="Y830" s="88">
        <v>850000</v>
      </c>
      <c r="Z830" s="87">
        <f t="shared" si="168"/>
        <v>1011500</v>
      </c>
      <c r="AA830" s="87">
        <v>1250000</v>
      </c>
      <c r="AB830" s="87">
        <f t="shared" si="210"/>
        <v>1487500</v>
      </c>
      <c r="AC830" s="87">
        <v>3300000</v>
      </c>
      <c r="AD830" s="87">
        <f t="shared" si="211"/>
        <v>3927000</v>
      </c>
      <c r="AE830" s="89">
        <v>831600</v>
      </c>
      <c r="AF830" s="90">
        <f t="shared" si="212"/>
        <v>989604</v>
      </c>
      <c r="AG830" s="90">
        <v>1210000</v>
      </c>
      <c r="AH830" s="90">
        <f t="shared" si="213"/>
        <v>1439900</v>
      </c>
      <c r="AI830" s="90">
        <v>1578500</v>
      </c>
      <c r="AJ830" s="90">
        <f t="shared" si="214"/>
        <v>1878415</v>
      </c>
      <c r="AK830" s="90">
        <v>935000</v>
      </c>
      <c r="AL830" s="90">
        <f t="shared" si="215"/>
        <v>1112650</v>
      </c>
      <c r="AM830" s="90">
        <v>1375000</v>
      </c>
      <c r="AN830" s="90">
        <f t="shared" si="216"/>
        <v>1636250</v>
      </c>
      <c r="AO830" s="90">
        <v>3630000</v>
      </c>
      <c r="AP830" s="91">
        <f t="shared" si="217"/>
        <v>4319700</v>
      </c>
      <c r="AQ830" s="92">
        <f t="shared" si="171"/>
        <v>793800</v>
      </c>
      <c r="AR830" s="93">
        <f t="shared" si="172"/>
        <v>944622</v>
      </c>
      <c r="AS830" s="94">
        <f t="shared" si="173"/>
        <v>1155000</v>
      </c>
      <c r="AT830" s="94">
        <f t="shared" si="174"/>
        <v>1374450</v>
      </c>
      <c r="AU830" s="94">
        <f t="shared" si="175"/>
        <v>1506750</v>
      </c>
      <c r="AV830" s="94">
        <f t="shared" si="176"/>
        <v>1793032.5</v>
      </c>
      <c r="AW830" s="94">
        <f t="shared" si="177"/>
        <v>892500</v>
      </c>
      <c r="AX830" s="94">
        <f t="shared" si="178"/>
        <v>1062075</v>
      </c>
      <c r="AY830" s="94">
        <f t="shared" si="179"/>
        <v>1312500</v>
      </c>
      <c r="AZ830" s="94">
        <f t="shared" si="180"/>
        <v>1561875</v>
      </c>
      <c r="BA830" s="94">
        <f t="shared" si="181"/>
        <v>3465000</v>
      </c>
      <c r="BB830" s="95">
        <f t="shared" si="182"/>
        <v>4123350</v>
      </c>
      <c r="BC830" s="23"/>
      <c r="BD830" s="96">
        <f t="shared" si="183"/>
        <v>792000</v>
      </c>
      <c r="BE830" s="96">
        <f t="shared" si="184"/>
        <v>1152381</v>
      </c>
      <c r="BF830" s="96">
        <f t="shared" si="185"/>
        <v>1503333</v>
      </c>
      <c r="BG830" s="96">
        <f t="shared" si="186"/>
        <v>890476</v>
      </c>
      <c r="BH830" s="96">
        <f t="shared" si="187"/>
        <v>1309524</v>
      </c>
      <c r="BI830" s="96">
        <f t="shared" si="188"/>
        <v>3457143</v>
      </c>
      <c r="BJ830" s="97">
        <f t="shared" si="189"/>
        <v>793800</v>
      </c>
      <c r="BK830" s="96">
        <f t="shared" si="190"/>
        <v>1155000</v>
      </c>
      <c r="BL830" s="96">
        <f t="shared" si="191"/>
        <v>1506750</v>
      </c>
      <c r="BM830" s="96">
        <f t="shared" si="192"/>
        <v>892500</v>
      </c>
      <c r="BN830" s="96">
        <f t="shared" si="193"/>
        <v>1312500</v>
      </c>
      <c r="BO830" s="96">
        <f t="shared" si="194"/>
        <v>3465000</v>
      </c>
      <c r="BP830" s="97">
        <f t="shared" si="195"/>
        <v>793800</v>
      </c>
      <c r="BQ830" s="96">
        <f t="shared" si="196"/>
        <v>1155000</v>
      </c>
      <c r="BR830" s="96">
        <f t="shared" si="197"/>
        <v>1506750</v>
      </c>
      <c r="BS830" s="96">
        <f t="shared" si="198"/>
        <v>892500</v>
      </c>
      <c r="BT830" s="96">
        <f t="shared" si="199"/>
        <v>1312500</v>
      </c>
      <c r="BU830" s="98">
        <f t="shared" si="200"/>
        <v>3465000</v>
      </c>
      <c r="BV830" s="77">
        <f t="shared" si="201"/>
        <v>9125550</v>
      </c>
      <c r="BW830" s="9"/>
      <c r="BX830" s="9"/>
      <c r="BY830" s="9"/>
      <c r="BZ830" s="9"/>
      <c r="CA830" s="9"/>
      <c r="CB830" s="9"/>
      <c r="CC830" s="9"/>
      <c r="CD830" s="9"/>
      <c r="CE830" s="9"/>
      <c r="CF830" s="9"/>
      <c r="CG830" s="9"/>
      <c r="CH830" s="9"/>
      <c r="CI830" s="9"/>
      <c r="CJ830" s="9"/>
      <c r="CK830" s="9"/>
      <c r="CL830" s="9"/>
      <c r="CM830" s="9"/>
      <c r="CN830" s="9"/>
      <c r="CO830" s="9"/>
      <c r="CP830" s="9"/>
    </row>
    <row r="831" spans="1:94" ht="20.25" hidden="1" customHeight="1" x14ac:dyDescent="0.35">
      <c r="A831" s="79">
        <v>809</v>
      </c>
      <c r="B831" s="79" t="s">
        <v>35</v>
      </c>
      <c r="C831" s="80" t="s">
        <v>521</v>
      </c>
      <c r="D831" s="80" t="str">
        <f t="shared" si="169"/>
        <v>MANO DE OBRA|MOTOR ELECTRICO DE TRACCION</v>
      </c>
      <c r="E831" s="81" t="s">
        <v>10</v>
      </c>
      <c r="F831" s="82">
        <v>1</v>
      </c>
      <c r="G831" s="83"/>
      <c r="H831" s="84">
        <f t="shared" si="202"/>
        <v>0</v>
      </c>
      <c r="I831" s="84"/>
      <c r="J831" s="84">
        <f t="shared" si="203"/>
        <v>0</v>
      </c>
      <c r="K831" s="84"/>
      <c r="L831" s="84">
        <f t="shared" si="204"/>
        <v>0</v>
      </c>
      <c r="M831" s="84"/>
      <c r="N831" s="84">
        <f t="shared" si="205"/>
        <v>0</v>
      </c>
      <c r="O831" s="84"/>
      <c r="P831" s="84">
        <f t="shared" si="206"/>
        <v>0</v>
      </c>
      <c r="Q831" s="84"/>
      <c r="R831" s="84">
        <f t="shared" si="170"/>
        <v>0</v>
      </c>
      <c r="S831" s="86"/>
      <c r="T831" s="87">
        <f t="shared" si="207"/>
        <v>0</v>
      </c>
      <c r="U831" s="87"/>
      <c r="V831" s="87">
        <f t="shared" si="208"/>
        <v>0</v>
      </c>
      <c r="W831" s="87"/>
      <c r="X831" s="87">
        <f t="shared" si="209"/>
        <v>0</v>
      </c>
      <c r="Y831" s="88"/>
      <c r="Z831" s="87">
        <f t="shared" si="168"/>
        <v>0</v>
      </c>
      <c r="AA831" s="87"/>
      <c r="AB831" s="87">
        <f t="shared" si="210"/>
        <v>0</v>
      </c>
      <c r="AC831" s="87">
        <v>1225000</v>
      </c>
      <c r="AD831" s="87">
        <f t="shared" si="211"/>
        <v>1457750</v>
      </c>
      <c r="AE831" s="89"/>
      <c r="AF831" s="90">
        <f t="shared" si="212"/>
        <v>0</v>
      </c>
      <c r="AG831" s="90"/>
      <c r="AH831" s="90">
        <f t="shared" si="213"/>
        <v>0</v>
      </c>
      <c r="AI831" s="90"/>
      <c r="AJ831" s="90">
        <f t="shared" si="214"/>
        <v>0</v>
      </c>
      <c r="AK831" s="90"/>
      <c r="AL831" s="90">
        <f t="shared" si="215"/>
        <v>0</v>
      </c>
      <c r="AM831" s="90"/>
      <c r="AN831" s="90">
        <f t="shared" si="216"/>
        <v>0</v>
      </c>
      <c r="AO831" s="90">
        <v>1347500</v>
      </c>
      <c r="AP831" s="91">
        <f t="shared" si="217"/>
        <v>1603525</v>
      </c>
      <c r="AQ831" s="92" t="e">
        <f t="shared" si="171"/>
        <v>#DIV/0!</v>
      </c>
      <c r="AR831" s="93" t="e">
        <f t="shared" si="172"/>
        <v>#DIV/0!</v>
      </c>
      <c r="AS831" s="94" t="e">
        <f t="shared" si="173"/>
        <v>#DIV/0!</v>
      </c>
      <c r="AT831" s="94" t="e">
        <f t="shared" si="174"/>
        <v>#DIV/0!</v>
      </c>
      <c r="AU831" s="94" t="e">
        <f t="shared" si="175"/>
        <v>#DIV/0!</v>
      </c>
      <c r="AV831" s="94" t="e">
        <f t="shared" si="176"/>
        <v>#DIV/0!</v>
      </c>
      <c r="AW831" s="94" t="e">
        <f t="shared" si="177"/>
        <v>#DIV/0!</v>
      </c>
      <c r="AX831" s="94" t="e">
        <f t="shared" si="178"/>
        <v>#DIV/0!</v>
      </c>
      <c r="AY831" s="94" t="e">
        <f t="shared" si="179"/>
        <v>#DIV/0!</v>
      </c>
      <c r="AZ831" s="94" t="e">
        <f t="shared" si="180"/>
        <v>#DIV/0!</v>
      </c>
      <c r="BA831" s="94">
        <f t="shared" si="181"/>
        <v>1286250</v>
      </c>
      <c r="BB831" s="95">
        <f t="shared" si="182"/>
        <v>1530637.5</v>
      </c>
      <c r="BC831" s="23"/>
      <c r="BD831" s="96">
        <f t="shared" si="183"/>
        <v>0</v>
      </c>
      <c r="BE831" s="96">
        <f t="shared" si="184"/>
        <v>0</v>
      </c>
      <c r="BF831" s="96">
        <f t="shared" si="185"/>
        <v>0</v>
      </c>
      <c r="BG831" s="96">
        <f t="shared" si="186"/>
        <v>0</v>
      </c>
      <c r="BH831" s="96">
        <f t="shared" si="187"/>
        <v>0</v>
      </c>
      <c r="BI831" s="96">
        <f t="shared" si="188"/>
        <v>1283333</v>
      </c>
      <c r="BJ831" s="97">
        <f t="shared" si="189"/>
        <v>0</v>
      </c>
      <c r="BK831" s="96">
        <f t="shared" si="190"/>
        <v>0</v>
      </c>
      <c r="BL831" s="96">
        <f t="shared" si="191"/>
        <v>0</v>
      </c>
      <c r="BM831" s="96">
        <f t="shared" si="192"/>
        <v>0</v>
      </c>
      <c r="BN831" s="96">
        <f t="shared" si="193"/>
        <v>0</v>
      </c>
      <c r="BO831" s="96">
        <f t="shared" si="194"/>
        <v>1286250</v>
      </c>
      <c r="BP831" s="97">
        <f t="shared" si="195"/>
        <v>0</v>
      </c>
      <c r="BQ831" s="96">
        <f t="shared" si="196"/>
        <v>0</v>
      </c>
      <c r="BR831" s="96">
        <f t="shared" si="197"/>
        <v>0</v>
      </c>
      <c r="BS831" s="96">
        <f t="shared" si="198"/>
        <v>0</v>
      </c>
      <c r="BT831" s="96">
        <f t="shared" si="199"/>
        <v>0</v>
      </c>
      <c r="BU831" s="98">
        <f t="shared" si="200"/>
        <v>1286250</v>
      </c>
      <c r="BV831" s="77">
        <f t="shared" si="201"/>
        <v>1286250</v>
      </c>
      <c r="BW831" s="9"/>
      <c r="BX831" s="9"/>
      <c r="BY831" s="9"/>
      <c r="BZ831" s="9"/>
      <c r="CA831" s="9"/>
      <c r="CB831" s="9"/>
      <c r="CC831" s="9"/>
      <c r="CD831" s="9"/>
      <c r="CE831" s="9"/>
      <c r="CF831" s="9"/>
      <c r="CG831" s="9"/>
      <c r="CH831" s="9"/>
      <c r="CI831" s="9"/>
      <c r="CJ831" s="9"/>
      <c r="CK831" s="9"/>
      <c r="CL831" s="9"/>
      <c r="CM831" s="9"/>
      <c r="CN831" s="9"/>
      <c r="CO831" s="9"/>
      <c r="CP831" s="9"/>
    </row>
    <row r="832" spans="1:94" ht="20.25" hidden="1" customHeight="1" x14ac:dyDescent="0.35">
      <c r="A832" s="99">
        <v>810</v>
      </c>
      <c r="B832" s="99" t="s">
        <v>21</v>
      </c>
      <c r="C832" s="80" t="s">
        <v>521</v>
      </c>
      <c r="D832" s="80" t="str">
        <f t="shared" si="169"/>
        <v>REPUESTOS|MOTOR ELECTRICO DE TRACCION</v>
      </c>
      <c r="E832" s="81" t="s">
        <v>84</v>
      </c>
      <c r="F832" s="82">
        <v>1</v>
      </c>
      <c r="G832" s="83"/>
      <c r="H832" s="84">
        <f t="shared" si="202"/>
        <v>0</v>
      </c>
      <c r="I832" s="84"/>
      <c r="J832" s="84">
        <f t="shared" si="203"/>
        <v>0</v>
      </c>
      <c r="K832" s="84"/>
      <c r="L832" s="84">
        <f t="shared" si="204"/>
        <v>0</v>
      </c>
      <c r="M832" s="84"/>
      <c r="N832" s="84">
        <f t="shared" si="205"/>
        <v>0</v>
      </c>
      <c r="O832" s="84"/>
      <c r="P832" s="84">
        <f t="shared" si="206"/>
        <v>0</v>
      </c>
      <c r="Q832" s="84"/>
      <c r="R832" s="84">
        <f t="shared" si="170"/>
        <v>0</v>
      </c>
      <c r="S832" s="86"/>
      <c r="T832" s="87">
        <f t="shared" si="207"/>
        <v>0</v>
      </c>
      <c r="U832" s="87"/>
      <c r="V832" s="87">
        <f t="shared" si="208"/>
        <v>0</v>
      </c>
      <c r="W832" s="87"/>
      <c r="X832" s="87">
        <f t="shared" si="209"/>
        <v>0</v>
      </c>
      <c r="Y832" s="88"/>
      <c r="Z832" s="87">
        <f t="shared" si="168"/>
        <v>0</v>
      </c>
      <c r="AA832" s="87"/>
      <c r="AB832" s="87">
        <f t="shared" si="210"/>
        <v>0</v>
      </c>
      <c r="AC832" s="87">
        <v>18000000</v>
      </c>
      <c r="AD832" s="87">
        <f t="shared" si="211"/>
        <v>21420000</v>
      </c>
      <c r="AE832" s="89"/>
      <c r="AF832" s="90">
        <f t="shared" si="212"/>
        <v>0</v>
      </c>
      <c r="AG832" s="90"/>
      <c r="AH832" s="90">
        <f t="shared" si="213"/>
        <v>0</v>
      </c>
      <c r="AI832" s="90"/>
      <c r="AJ832" s="90">
        <f t="shared" si="214"/>
        <v>0</v>
      </c>
      <c r="AK832" s="90"/>
      <c r="AL832" s="90">
        <f t="shared" si="215"/>
        <v>0</v>
      </c>
      <c r="AM832" s="90"/>
      <c r="AN832" s="90">
        <f t="shared" si="216"/>
        <v>0</v>
      </c>
      <c r="AO832" s="90">
        <v>19800000</v>
      </c>
      <c r="AP832" s="91">
        <f t="shared" si="217"/>
        <v>23562000</v>
      </c>
      <c r="AQ832" s="92" t="e">
        <f t="shared" si="171"/>
        <v>#DIV/0!</v>
      </c>
      <c r="AR832" s="93" t="e">
        <f t="shared" si="172"/>
        <v>#DIV/0!</v>
      </c>
      <c r="AS832" s="94" t="e">
        <f t="shared" si="173"/>
        <v>#DIV/0!</v>
      </c>
      <c r="AT832" s="94" t="e">
        <f t="shared" si="174"/>
        <v>#DIV/0!</v>
      </c>
      <c r="AU832" s="94" t="e">
        <f t="shared" si="175"/>
        <v>#DIV/0!</v>
      </c>
      <c r="AV832" s="94" t="e">
        <f t="shared" si="176"/>
        <v>#DIV/0!</v>
      </c>
      <c r="AW832" s="94" t="e">
        <f t="shared" si="177"/>
        <v>#DIV/0!</v>
      </c>
      <c r="AX832" s="94" t="e">
        <f t="shared" si="178"/>
        <v>#DIV/0!</v>
      </c>
      <c r="AY832" s="94" t="e">
        <f t="shared" si="179"/>
        <v>#DIV/0!</v>
      </c>
      <c r="AZ832" s="94" t="e">
        <f t="shared" si="180"/>
        <v>#DIV/0!</v>
      </c>
      <c r="BA832" s="94">
        <f t="shared" si="181"/>
        <v>18900000</v>
      </c>
      <c r="BB832" s="95">
        <f t="shared" si="182"/>
        <v>22491000</v>
      </c>
      <c r="BC832" s="23"/>
      <c r="BD832" s="96">
        <f t="shared" si="183"/>
        <v>0</v>
      </c>
      <c r="BE832" s="96">
        <f t="shared" si="184"/>
        <v>0</v>
      </c>
      <c r="BF832" s="96">
        <f t="shared" si="185"/>
        <v>0</v>
      </c>
      <c r="BG832" s="96">
        <f t="shared" si="186"/>
        <v>0</v>
      </c>
      <c r="BH832" s="96">
        <f t="shared" si="187"/>
        <v>0</v>
      </c>
      <c r="BI832" s="96">
        <f t="shared" si="188"/>
        <v>18857143</v>
      </c>
      <c r="BJ832" s="97">
        <f t="shared" si="189"/>
        <v>0</v>
      </c>
      <c r="BK832" s="96">
        <f t="shared" si="190"/>
        <v>0</v>
      </c>
      <c r="BL832" s="96">
        <f t="shared" si="191"/>
        <v>0</v>
      </c>
      <c r="BM832" s="96">
        <f t="shared" si="192"/>
        <v>0</v>
      </c>
      <c r="BN832" s="96">
        <f t="shared" si="193"/>
        <v>0</v>
      </c>
      <c r="BO832" s="96">
        <f t="shared" si="194"/>
        <v>18900000</v>
      </c>
      <c r="BP832" s="97">
        <f t="shared" si="195"/>
        <v>0</v>
      </c>
      <c r="BQ832" s="96">
        <f t="shared" si="196"/>
        <v>0</v>
      </c>
      <c r="BR832" s="96">
        <f t="shared" si="197"/>
        <v>0</v>
      </c>
      <c r="BS832" s="96">
        <f t="shared" si="198"/>
        <v>0</v>
      </c>
      <c r="BT832" s="96">
        <f t="shared" si="199"/>
        <v>0</v>
      </c>
      <c r="BU832" s="98">
        <f t="shared" si="200"/>
        <v>18900000</v>
      </c>
      <c r="BV832" s="77">
        <f t="shared" si="201"/>
        <v>18900000</v>
      </c>
      <c r="BW832" s="9"/>
      <c r="BX832" s="9"/>
      <c r="BY832" s="9"/>
      <c r="BZ832" s="9"/>
      <c r="CA832" s="9"/>
      <c r="CB832" s="9"/>
      <c r="CC832" s="9"/>
      <c r="CD832" s="9"/>
      <c r="CE832" s="9"/>
      <c r="CF832" s="9"/>
      <c r="CG832" s="9"/>
      <c r="CH832" s="9"/>
      <c r="CI832" s="9"/>
      <c r="CJ832" s="9"/>
      <c r="CK832" s="9"/>
      <c r="CL832" s="9"/>
      <c r="CM832" s="9"/>
      <c r="CN832" s="9"/>
      <c r="CO832" s="9"/>
      <c r="CP832" s="9"/>
    </row>
    <row r="833" spans="1:94" ht="20.25" hidden="1" customHeight="1" x14ac:dyDescent="0.35">
      <c r="A833" s="79">
        <v>811</v>
      </c>
      <c r="B833" s="79" t="s">
        <v>35</v>
      </c>
      <c r="C833" s="80" t="s">
        <v>522</v>
      </c>
      <c r="D833" s="80" t="str">
        <f t="shared" si="169"/>
        <v>MANO DE OBRA|MOTOR LIMPIA BRISAS</v>
      </c>
      <c r="E833" s="81" t="s">
        <v>10</v>
      </c>
      <c r="F833" s="82">
        <v>1</v>
      </c>
      <c r="G833" s="83">
        <v>179203.03743462899</v>
      </c>
      <c r="H833" s="84">
        <f t="shared" si="202"/>
        <v>213251.61454720848</v>
      </c>
      <c r="I833" s="84">
        <v>179203.03743462899</v>
      </c>
      <c r="J833" s="84">
        <f t="shared" si="203"/>
        <v>213251.61454720848</v>
      </c>
      <c r="K833" s="84">
        <v>193097.14112000001</v>
      </c>
      <c r="L833" s="84">
        <f t="shared" si="204"/>
        <v>229785.59793280001</v>
      </c>
      <c r="M833" s="84">
        <v>14.633599999999999</v>
      </c>
      <c r="N833" s="84">
        <f t="shared" si="205"/>
        <v>17.413983999999999</v>
      </c>
      <c r="O833" s="84">
        <v>10.88</v>
      </c>
      <c r="P833" s="84">
        <f t="shared" si="206"/>
        <v>12.9472</v>
      </c>
      <c r="Q833" s="84"/>
      <c r="R833" s="84">
        <f t="shared" si="170"/>
        <v>0</v>
      </c>
      <c r="S833" s="86">
        <v>132000</v>
      </c>
      <c r="T833" s="87">
        <f t="shared" si="207"/>
        <v>157080</v>
      </c>
      <c r="U833" s="87">
        <v>132000</v>
      </c>
      <c r="V833" s="87">
        <f t="shared" si="208"/>
        <v>157080</v>
      </c>
      <c r="W833" s="87">
        <v>132000</v>
      </c>
      <c r="X833" s="87">
        <f t="shared" si="209"/>
        <v>157080</v>
      </c>
      <c r="Y833" s="88">
        <v>132000</v>
      </c>
      <c r="Z833" s="87">
        <f t="shared" si="168"/>
        <v>157080</v>
      </c>
      <c r="AA833" s="87">
        <v>132000</v>
      </c>
      <c r="AB833" s="87">
        <f t="shared" si="210"/>
        <v>157080</v>
      </c>
      <c r="AC833" s="87">
        <v>132000</v>
      </c>
      <c r="AD833" s="87">
        <f t="shared" si="211"/>
        <v>157080</v>
      </c>
      <c r="AE833" s="89">
        <v>145200</v>
      </c>
      <c r="AF833" s="90">
        <f t="shared" si="212"/>
        <v>172788</v>
      </c>
      <c r="AG833" s="90">
        <v>145200</v>
      </c>
      <c r="AH833" s="90">
        <f t="shared" si="213"/>
        <v>172788</v>
      </c>
      <c r="AI833" s="90">
        <v>145200</v>
      </c>
      <c r="AJ833" s="90">
        <f t="shared" si="214"/>
        <v>172788</v>
      </c>
      <c r="AK833" s="90">
        <v>145200</v>
      </c>
      <c r="AL833" s="90">
        <f t="shared" si="215"/>
        <v>172788</v>
      </c>
      <c r="AM833" s="90">
        <v>145200</v>
      </c>
      <c r="AN833" s="90">
        <f t="shared" si="216"/>
        <v>172788</v>
      </c>
      <c r="AO833" s="90">
        <v>145200</v>
      </c>
      <c r="AP833" s="91">
        <f t="shared" si="217"/>
        <v>172788</v>
      </c>
      <c r="AQ833" s="92">
        <f t="shared" si="171"/>
        <v>152134.345811543</v>
      </c>
      <c r="AR833" s="93">
        <f t="shared" si="172"/>
        <v>181039.87151573616</v>
      </c>
      <c r="AS833" s="94">
        <f t="shared" si="173"/>
        <v>152134.345811543</v>
      </c>
      <c r="AT833" s="94">
        <f t="shared" si="174"/>
        <v>181039.87151573616</v>
      </c>
      <c r="AU833" s="94">
        <f t="shared" si="175"/>
        <v>156765.71370666669</v>
      </c>
      <c r="AV833" s="94">
        <f t="shared" si="176"/>
        <v>186551.19931093336</v>
      </c>
      <c r="AW833" s="94">
        <f t="shared" si="177"/>
        <v>92404.877866666662</v>
      </c>
      <c r="AX833" s="94">
        <f t="shared" si="178"/>
        <v>109961.80466133333</v>
      </c>
      <c r="AY833" s="94">
        <f t="shared" si="179"/>
        <v>92403.626666666663</v>
      </c>
      <c r="AZ833" s="94">
        <f t="shared" si="180"/>
        <v>109960.31573333332</v>
      </c>
      <c r="BA833" s="94">
        <f t="shared" si="181"/>
        <v>138600</v>
      </c>
      <c r="BB833" s="95">
        <f t="shared" si="182"/>
        <v>164934</v>
      </c>
      <c r="BC833" s="23"/>
      <c r="BD833" s="96">
        <f t="shared" si="183"/>
        <v>149678</v>
      </c>
      <c r="BE833" s="96">
        <f t="shared" si="184"/>
        <v>149678</v>
      </c>
      <c r="BF833" s="96">
        <f t="shared" si="185"/>
        <v>152737</v>
      </c>
      <c r="BG833" s="96">
        <f t="shared" si="186"/>
        <v>44</v>
      </c>
      <c r="BH833" s="96">
        <f t="shared" si="187"/>
        <v>33</v>
      </c>
      <c r="BI833" s="96">
        <f t="shared" si="188"/>
        <v>138286</v>
      </c>
      <c r="BJ833" s="97">
        <f t="shared" si="189"/>
        <v>152134</v>
      </c>
      <c r="BK833" s="96">
        <f t="shared" si="190"/>
        <v>152134</v>
      </c>
      <c r="BL833" s="96">
        <f t="shared" si="191"/>
        <v>156766</v>
      </c>
      <c r="BM833" s="96">
        <f t="shared" si="192"/>
        <v>92405</v>
      </c>
      <c r="BN833" s="96">
        <f t="shared" si="193"/>
        <v>92404</v>
      </c>
      <c r="BO833" s="96">
        <f t="shared" si="194"/>
        <v>138600</v>
      </c>
      <c r="BP833" s="97">
        <f t="shared" si="195"/>
        <v>152134</v>
      </c>
      <c r="BQ833" s="96">
        <f t="shared" si="196"/>
        <v>152134</v>
      </c>
      <c r="BR833" s="96">
        <f t="shared" si="197"/>
        <v>156766</v>
      </c>
      <c r="BS833" s="96">
        <f t="shared" si="198"/>
        <v>138600</v>
      </c>
      <c r="BT833" s="96">
        <f t="shared" si="199"/>
        <v>138600</v>
      </c>
      <c r="BU833" s="98">
        <f t="shared" si="200"/>
        <v>138600</v>
      </c>
      <c r="BV833" s="77">
        <f t="shared" si="201"/>
        <v>876834</v>
      </c>
      <c r="BW833" s="9"/>
      <c r="BX833" s="9"/>
      <c r="BY833" s="9"/>
      <c r="BZ833" s="9"/>
      <c r="CA833" s="9"/>
      <c r="CB833" s="9"/>
      <c r="CC833" s="9"/>
      <c r="CD833" s="9"/>
      <c r="CE833" s="9"/>
      <c r="CF833" s="9"/>
      <c r="CG833" s="9"/>
      <c r="CH833" s="9"/>
      <c r="CI833" s="9"/>
      <c r="CJ833" s="9"/>
      <c r="CK833" s="9"/>
      <c r="CL833" s="9"/>
      <c r="CM833" s="9"/>
      <c r="CN833" s="9"/>
      <c r="CO833" s="9"/>
      <c r="CP833" s="9"/>
    </row>
    <row r="834" spans="1:94" ht="20.25" hidden="1" customHeight="1" x14ac:dyDescent="0.35">
      <c r="A834" s="99">
        <v>812</v>
      </c>
      <c r="B834" s="99" t="s">
        <v>21</v>
      </c>
      <c r="C834" s="80" t="s">
        <v>522</v>
      </c>
      <c r="D834" s="80" t="str">
        <f t="shared" si="169"/>
        <v>REPUESTOS|MOTOR LIMPIA BRISAS</v>
      </c>
      <c r="E834" s="81" t="s">
        <v>84</v>
      </c>
      <c r="F834" s="82">
        <v>1</v>
      </c>
      <c r="G834" s="83">
        <v>270885.05279231397</v>
      </c>
      <c r="H834" s="84">
        <f t="shared" si="202"/>
        <v>322353.21282285359</v>
      </c>
      <c r="I834" s="84">
        <v>299322.850845879</v>
      </c>
      <c r="J834" s="84">
        <f t="shared" si="203"/>
        <v>356194.19250659598</v>
      </c>
      <c r="K834" s="84">
        <v>425828.56640000001</v>
      </c>
      <c r="L834" s="84">
        <f t="shared" si="204"/>
        <v>506735.99401600001</v>
      </c>
      <c r="M834" s="84">
        <v>17.375360000000001</v>
      </c>
      <c r="N834" s="84">
        <f t="shared" si="205"/>
        <v>20.6766784</v>
      </c>
      <c r="O834" s="84">
        <v>14.144000000000002</v>
      </c>
      <c r="P834" s="84">
        <f t="shared" si="206"/>
        <v>16.83136</v>
      </c>
      <c r="Q834" s="84"/>
      <c r="R834" s="84">
        <f t="shared" si="170"/>
        <v>0</v>
      </c>
      <c r="S834" s="86">
        <v>509000</v>
      </c>
      <c r="T834" s="87">
        <f t="shared" si="207"/>
        <v>605710</v>
      </c>
      <c r="U834" s="87">
        <v>258000</v>
      </c>
      <c r="V834" s="87">
        <f t="shared" si="208"/>
        <v>307020</v>
      </c>
      <c r="W834" s="87">
        <v>712000</v>
      </c>
      <c r="X834" s="87">
        <f t="shared" si="209"/>
        <v>847280</v>
      </c>
      <c r="Y834" s="88">
        <v>750000</v>
      </c>
      <c r="Z834" s="87">
        <f t="shared" si="168"/>
        <v>892500</v>
      </c>
      <c r="AA834" s="87">
        <v>780000</v>
      </c>
      <c r="AB834" s="87">
        <f t="shared" si="210"/>
        <v>928200</v>
      </c>
      <c r="AC834" s="87">
        <v>700000</v>
      </c>
      <c r="AD834" s="87">
        <f t="shared" si="211"/>
        <v>833000</v>
      </c>
      <c r="AE834" s="89">
        <v>559900</v>
      </c>
      <c r="AF834" s="90">
        <f t="shared" si="212"/>
        <v>666281</v>
      </c>
      <c r="AG834" s="90">
        <v>283800</v>
      </c>
      <c r="AH834" s="90">
        <f t="shared" si="213"/>
        <v>337722</v>
      </c>
      <c r="AI834" s="90">
        <v>783200</v>
      </c>
      <c r="AJ834" s="90">
        <f t="shared" si="214"/>
        <v>932008</v>
      </c>
      <c r="AK834" s="90">
        <v>825000</v>
      </c>
      <c r="AL834" s="90">
        <f t="shared" si="215"/>
        <v>981750</v>
      </c>
      <c r="AM834" s="90">
        <v>858000</v>
      </c>
      <c r="AN834" s="90">
        <f t="shared" si="216"/>
        <v>1021020</v>
      </c>
      <c r="AO834" s="90">
        <v>770000</v>
      </c>
      <c r="AP834" s="91">
        <f t="shared" si="217"/>
        <v>916300</v>
      </c>
      <c r="AQ834" s="92">
        <f t="shared" si="171"/>
        <v>446595.01759743801</v>
      </c>
      <c r="AR834" s="93">
        <f t="shared" si="172"/>
        <v>531448.07094095123</v>
      </c>
      <c r="AS834" s="94">
        <f t="shared" si="173"/>
        <v>280374.28361529298</v>
      </c>
      <c r="AT834" s="94">
        <f t="shared" si="174"/>
        <v>333645.39750219864</v>
      </c>
      <c r="AU834" s="94">
        <f t="shared" si="175"/>
        <v>640342.85546666663</v>
      </c>
      <c r="AV834" s="94">
        <f t="shared" si="176"/>
        <v>762007.99800533324</v>
      </c>
      <c r="AW834" s="94">
        <f t="shared" si="177"/>
        <v>525005.79178666661</v>
      </c>
      <c r="AX834" s="94">
        <f t="shared" si="178"/>
        <v>624756.89222613326</v>
      </c>
      <c r="AY834" s="94">
        <f t="shared" si="179"/>
        <v>546004.71466666658</v>
      </c>
      <c r="AZ834" s="94">
        <f t="shared" si="180"/>
        <v>649745.61045333324</v>
      </c>
      <c r="BA834" s="94">
        <f t="shared" si="181"/>
        <v>735000</v>
      </c>
      <c r="BB834" s="95">
        <f t="shared" si="182"/>
        <v>874650</v>
      </c>
      <c r="BC834" s="23"/>
      <c r="BD834" s="96">
        <f t="shared" si="183"/>
        <v>403103</v>
      </c>
      <c r="BE834" s="96">
        <f t="shared" si="184"/>
        <v>279318</v>
      </c>
      <c r="BF834" s="96">
        <f t="shared" si="185"/>
        <v>596461</v>
      </c>
      <c r="BG834" s="96">
        <f t="shared" si="186"/>
        <v>52</v>
      </c>
      <c r="BH834" s="96">
        <f t="shared" si="187"/>
        <v>42</v>
      </c>
      <c r="BI834" s="96">
        <f t="shared" si="188"/>
        <v>733333</v>
      </c>
      <c r="BJ834" s="97">
        <f t="shared" si="189"/>
        <v>446595</v>
      </c>
      <c r="BK834" s="96">
        <f t="shared" si="190"/>
        <v>280374</v>
      </c>
      <c r="BL834" s="96">
        <f t="shared" si="191"/>
        <v>640343</v>
      </c>
      <c r="BM834" s="96">
        <f t="shared" si="192"/>
        <v>525006</v>
      </c>
      <c r="BN834" s="96">
        <f t="shared" si="193"/>
        <v>546005</v>
      </c>
      <c r="BO834" s="96">
        <f t="shared" si="194"/>
        <v>735000</v>
      </c>
      <c r="BP834" s="97">
        <f t="shared" si="195"/>
        <v>446595</v>
      </c>
      <c r="BQ834" s="96">
        <f t="shared" si="196"/>
        <v>280374</v>
      </c>
      <c r="BR834" s="96">
        <f t="shared" si="197"/>
        <v>640343</v>
      </c>
      <c r="BS834" s="96">
        <f t="shared" si="198"/>
        <v>787500</v>
      </c>
      <c r="BT834" s="96">
        <f t="shared" si="199"/>
        <v>819000</v>
      </c>
      <c r="BU834" s="98">
        <f t="shared" si="200"/>
        <v>735000</v>
      </c>
      <c r="BV834" s="77">
        <f t="shared" si="201"/>
        <v>3708812</v>
      </c>
      <c r="BW834" s="9"/>
      <c r="BX834" s="9"/>
      <c r="BY834" s="9"/>
      <c r="BZ834" s="9"/>
      <c r="CA834" s="9"/>
      <c r="CB834" s="9"/>
      <c r="CC834" s="9"/>
      <c r="CD834" s="9"/>
      <c r="CE834" s="9"/>
      <c r="CF834" s="9"/>
      <c r="CG834" s="9"/>
      <c r="CH834" s="9"/>
      <c r="CI834" s="9"/>
      <c r="CJ834" s="9"/>
      <c r="CK834" s="9"/>
      <c r="CL834" s="9"/>
      <c r="CM834" s="9"/>
      <c r="CN834" s="9"/>
      <c r="CO834" s="9"/>
      <c r="CP834" s="9"/>
    </row>
    <row r="835" spans="1:94" ht="20.25" hidden="1" customHeight="1" x14ac:dyDescent="0.35">
      <c r="A835" s="79">
        <v>813</v>
      </c>
      <c r="B835" s="79" t="s">
        <v>35</v>
      </c>
      <c r="C835" s="80" t="s">
        <v>523</v>
      </c>
      <c r="D835" s="80" t="str">
        <f t="shared" si="169"/>
        <v>MANO DE OBRA|MUÑECO O TEMPLETE ESTABILIZADORA</v>
      </c>
      <c r="E835" s="81" t="s">
        <v>10</v>
      </c>
      <c r="F835" s="82">
        <v>1</v>
      </c>
      <c r="G835" s="83">
        <v>224003.337070384</v>
      </c>
      <c r="H835" s="84">
        <f t="shared" si="202"/>
        <v>266563.97111375694</v>
      </c>
      <c r="I835" s="84">
        <v>224003.337070384</v>
      </c>
      <c r="J835" s="84">
        <f t="shared" si="203"/>
        <v>266563.97111375694</v>
      </c>
      <c r="K835" s="84">
        <v>139264</v>
      </c>
      <c r="L835" s="84">
        <f t="shared" si="204"/>
        <v>165724.16</v>
      </c>
      <c r="M835" s="84">
        <v>14.633599999999999</v>
      </c>
      <c r="N835" s="84">
        <f t="shared" si="205"/>
        <v>17.413983999999999</v>
      </c>
      <c r="O835" s="84">
        <v>10.88</v>
      </c>
      <c r="P835" s="84">
        <f t="shared" si="206"/>
        <v>12.9472</v>
      </c>
      <c r="Q835" s="84"/>
      <c r="R835" s="84">
        <f t="shared" si="170"/>
        <v>0</v>
      </c>
      <c r="S835" s="86">
        <v>87500</v>
      </c>
      <c r="T835" s="87">
        <f t="shared" si="207"/>
        <v>104125</v>
      </c>
      <c r="U835" s="87">
        <v>87500</v>
      </c>
      <c r="V835" s="87">
        <f t="shared" si="208"/>
        <v>104125</v>
      </c>
      <c r="W835" s="87">
        <v>87500</v>
      </c>
      <c r="X835" s="87">
        <f t="shared" si="209"/>
        <v>104125</v>
      </c>
      <c r="Y835" s="88">
        <v>87500</v>
      </c>
      <c r="Z835" s="87">
        <f t="shared" si="168"/>
        <v>104125</v>
      </c>
      <c r="AA835" s="87">
        <v>87500</v>
      </c>
      <c r="AB835" s="87">
        <f t="shared" si="210"/>
        <v>104125</v>
      </c>
      <c r="AC835" s="87">
        <v>87500</v>
      </c>
      <c r="AD835" s="87">
        <f t="shared" si="211"/>
        <v>104125</v>
      </c>
      <c r="AE835" s="89">
        <v>96300</v>
      </c>
      <c r="AF835" s="90">
        <f t="shared" si="212"/>
        <v>114597</v>
      </c>
      <c r="AG835" s="90">
        <v>96300</v>
      </c>
      <c r="AH835" s="90">
        <f t="shared" si="213"/>
        <v>114597</v>
      </c>
      <c r="AI835" s="90">
        <v>96300</v>
      </c>
      <c r="AJ835" s="90">
        <f t="shared" si="214"/>
        <v>114597</v>
      </c>
      <c r="AK835" s="90">
        <v>96300</v>
      </c>
      <c r="AL835" s="90">
        <f t="shared" si="215"/>
        <v>114597</v>
      </c>
      <c r="AM835" s="90">
        <v>96300</v>
      </c>
      <c r="AN835" s="90">
        <f t="shared" si="216"/>
        <v>114597</v>
      </c>
      <c r="AO835" s="90">
        <v>96300</v>
      </c>
      <c r="AP835" s="91">
        <f t="shared" si="217"/>
        <v>114597</v>
      </c>
      <c r="AQ835" s="92">
        <f t="shared" si="171"/>
        <v>135934.44569012799</v>
      </c>
      <c r="AR835" s="93">
        <f t="shared" si="172"/>
        <v>161761.99037125229</v>
      </c>
      <c r="AS835" s="94">
        <f t="shared" si="173"/>
        <v>135934.44569012799</v>
      </c>
      <c r="AT835" s="94">
        <f t="shared" si="174"/>
        <v>161761.99037125229</v>
      </c>
      <c r="AU835" s="94">
        <f t="shared" si="175"/>
        <v>107688</v>
      </c>
      <c r="AV835" s="94">
        <f t="shared" si="176"/>
        <v>128148.72</v>
      </c>
      <c r="AW835" s="94">
        <f t="shared" si="177"/>
        <v>61271.544533333334</v>
      </c>
      <c r="AX835" s="94">
        <f t="shared" si="178"/>
        <v>72913.137994666657</v>
      </c>
      <c r="AY835" s="94">
        <f t="shared" si="179"/>
        <v>61270.293333333335</v>
      </c>
      <c r="AZ835" s="94">
        <f t="shared" si="180"/>
        <v>72911.649066666665</v>
      </c>
      <c r="BA835" s="94">
        <f t="shared" si="181"/>
        <v>91900</v>
      </c>
      <c r="BB835" s="95">
        <f t="shared" si="182"/>
        <v>109361</v>
      </c>
      <c r="BC835" s="23"/>
      <c r="BD835" s="96">
        <f t="shared" si="183"/>
        <v>114168</v>
      </c>
      <c r="BE835" s="96">
        <f t="shared" si="184"/>
        <v>114168</v>
      </c>
      <c r="BF835" s="96">
        <f t="shared" si="185"/>
        <v>103472</v>
      </c>
      <c r="BG835" s="96">
        <f t="shared" si="186"/>
        <v>44</v>
      </c>
      <c r="BH835" s="96">
        <f t="shared" si="187"/>
        <v>33</v>
      </c>
      <c r="BI835" s="96">
        <f t="shared" si="188"/>
        <v>91689</v>
      </c>
      <c r="BJ835" s="97">
        <f t="shared" si="189"/>
        <v>135934</v>
      </c>
      <c r="BK835" s="96">
        <f t="shared" si="190"/>
        <v>135934</v>
      </c>
      <c r="BL835" s="96">
        <f t="shared" si="191"/>
        <v>107688</v>
      </c>
      <c r="BM835" s="96">
        <f t="shared" si="192"/>
        <v>61272</v>
      </c>
      <c r="BN835" s="96">
        <f t="shared" si="193"/>
        <v>61270</v>
      </c>
      <c r="BO835" s="96">
        <f t="shared" si="194"/>
        <v>91900</v>
      </c>
      <c r="BP835" s="97">
        <f t="shared" si="195"/>
        <v>91900</v>
      </c>
      <c r="BQ835" s="96">
        <f t="shared" si="196"/>
        <v>91900</v>
      </c>
      <c r="BR835" s="96">
        <f t="shared" si="197"/>
        <v>91900</v>
      </c>
      <c r="BS835" s="96">
        <f t="shared" si="198"/>
        <v>91900</v>
      </c>
      <c r="BT835" s="96">
        <f t="shared" si="199"/>
        <v>91900</v>
      </c>
      <c r="BU835" s="98">
        <f t="shared" si="200"/>
        <v>91900</v>
      </c>
      <c r="BV835" s="77">
        <f t="shared" si="201"/>
        <v>551400</v>
      </c>
      <c r="BW835" s="9"/>
      <c r="BX835" s="9"/>
      <c r="BY835" s="9"/>
      <c r="BZ835" s="9"/>
      <c r="CA835" s="9"/>
      <c r="CB835" s="9"/>
      <c r="CC835" s="9"/>
      <c r="CD835" s="9"/>
      <c r="CE835" s="9"/>
      <c r="CF835" s="9"/>
      <c r="CG835" s="9"/>
      <c r="CH835" s="9"/>
      <c r="CI835" s="9"/>
      <c r="CJ835" s="9"/>
      <c r="CK835" s="9"/>
      <c r="CL835" s="9"/>
      <c r="CM835" s="9"/>
      <c r="CN835" s="9"/>
      <c r="CO835" s="9"/>
      <c r="CP835" s="9"/>
    </row>
    <row r="836" spans="1:94" ht="20.25" hidden="1" customHeight="1" x14ac:dyDescent="0.35">
      <c r="A836" s="99">
        <v>814</v>
      </c>
      <c r="B836" s="99" t="s">
        <v>21</v>
      </c>
      <c r="C836" s="80" t="s">
        <v>523</v>
      </c>
      <c r="D836" s="80" t="str">
        <f t="shared" si="169"/>
        <v>REPUESTOS|MUÑECO O TEMPLETE ESTABILIZADORA</v>
      </c>
      <c r="E836" s="81" t="s">
        <v>84</v>
      </c>
      <c r="F836" s="82">
        <v>1</v>
      </c>
      <c r="G836" s="83">
        <v>86182.848540614999</v>
      </c>
      <c r="H836" s="84">
        <f t="shared" si="202"/>
        <v>102557.58976333184</v>
      </c>
      <c r="I836" s="84">
        <v>99081.616090357988</v>
      </c>
      <c r="J836" s="84">
        <f t="shared" si="203"/>
        <v>117907.123147526</v>
      </c>
      <c r="K836" s="84">
        <v>224640.00192000001</v>
      </c>
      <c r="L836" s="84">
        <f t="shared" si="204"/>
        <v>267321.60228480003</v>
      </c>
      <c r="M836" s="84">
        <v>17.375360000000001</v>
      </c>
      <c r="N836" s="84">
        <f t="shared" si="205"/>
        <v>20.6766784</v>
      </c>
      <c r="O836" s="84">
        <v>14.144000000000002</v>
      </c>
      <c r="P836" s="84">
        <f t="shared" si="206"/>
        <v>16.83136</v>
      </c>
      <c r="Q836" s="84"/>
      <c r="R836" s="84">
        <f t="shared" si="170"/>
        <v>0</v>
      </c>
      <c r="S836" s="86">
        <v>40952</v>
      </c>
      <c r="T836" s="87">
        <f t="shared" si="207"/>
        <v>48732.88</v>
      </c>
      <c r="U836" s="87">
        <v>40952</v>
      </c>
      <c r="V836" s="87">
        <f t="shared" si="208"/>
        <v>48732.88</v>
      </c>
      <c r="W836" s="87">
        <v>265000</v>
      </c>
      <c r="X836" s="87">
        <f t="shared" si="209"/>
        <v>315350</v>
      </c>
      <c r="Y836" s="88">
        <v>180000</v>
      </c>
      <c r="Z836" s="87">
        <f t="shared" si="168"/>
        <v>214200</v>
      </c>
      <c r="AA836" s="87">
        <v>125000</v>
      </c>
      <c r="AB836" s="87">
        <f t="shared" si="210"/>
        <v>148750</v>
      </c>
      <c r="AC836" s="87">
        <v>240600</v>
      </c>
      <c r="AD836" s="87">
        <f t="shared" si="211"/>
        <v>286314</v>
      </c>
      <c r="AE836" s="89">
        <v>45000</v>
      </c>
      <c r="AF836" s="90">
        <f t="shared" si="212"/>
        <v>53550</v>
      </c>
      <c r="AG836" s="90">
        <v>45000</v>
      </c>
      <c r="AH836" s="90">
        <f t="shared" si="213"/>
        <v>53550</v>
      </c>
      <c r="AI836" s="90">
        <v>291500</v>
      </c>
      <c r="AJ836" s="90">
        <f t="shared" si="214"/>
        <v>346885</v>
      </c>
      <c r="AK836" s="90">
        <v>198000</v>
      </c>
      <c r="AL836" s="90">
        <f t="shared" si="215"/>
        <v>235620</v>
      </c>
      <c r="AM836" s="90">
        <v>137500</v>
      </c>
      <c r="AN836" s="90">
        <f t="shared" si="216"/>
        <v>163625</v>
      </c>
      <c r="AO836" s="90">
        <v>264700</v>
      </c>
      <c r="AP836" s="91">
        <f t="shared" si="217"/>
        <v>314993</v>
      </c>
      <c r="AQ836" s="92">
        <f t="shared" si="171"/>
        <v>57378.282846871669</v>
      </c>
      <c r="AR836" s="93">
        <f t="shared" si="172"/>
        <v>68280.156587777281</v>
      </c>
      <c r="AS836" s="94">
        <f t="shared" si="173"/>
        <v>61677.872030119332</v>
      </c>
      <c r="AT836" s="94">
        <f t="shared" si="174"/>
        <v>73396.667715842006</v>
      </c>
      <c r="AU836" s="94">
        <f t="shared" si="175"/>
        <v>260380.00063999998</v>
      </c>
      <c r="AV836" s="94">
        <f t="shared" si="176"/>
        <v>309852.20076159999</v>
      </c>
      <c r="AW836" s="94">
        <f t="shared" si="177"/>
        <v>126005.79178666667</v>
      </c>
      <c r="AX836" s="94">
        <f t="shared" si="178"/>
        <v>149946.89222613332</v>
      </c>
      <c r="AY836" s="94">
        <f t="shared" si="179"/>
        <v>87504.714666666652</v>
      </c>
      <c r="AZ836" s="94">
        <f t="shared" si="180"/>
        <v>104130.61045333331</v>
      </c>
      <c r="BA836" s="94">
        <f t="shared" si="181"/>
        <v>252650</v>
      </c>
      <c r="BB836" s="95">
        <f t="shared" si="182"/>
        <v>300653.5</v>
      </c>
      <c r="BC836" s="23"/>
      <c r="BD836" s="96">
        <f t="shared" si="183"/>
        <v>51507</v>
      </c>
      <c r="BE836" s="96">
        <f t="shared" si="184"/>
        <v>52879</v>
      </c>
      <c r="BF836" s="96">
        <f t="shared" si="185"/>
        <v>257385</v>
      </c>
      <c r="BG836" s="96">
        <f t="shared" si="186"/>
        <v>52</v>
      </c>
      <c r="BH836" s="96">
        <f t="shared" si="187"/>
        <v>42</v>
      </c>
      <c r="BI836" s="96">
        <f t="shared" si="188"/>
        <v>252075</v>
      </c>
      <c r="BJ836" s="97">
        <f t="shared" si="189"/>
        <v>57378</v>
      </c>
      <c r="BK836" s="96">
        <f t="shared" si="190"/>
        <v>61678</v>
      </c>
      <c r="BL836" s="96">
        <f t="shared" si="191"/>
        <v>260380</v>
      </c>
      <c r="BM836" s="96">
        <f t="shared" si="192"/>
        <v>126006</v>
      </c>
      <c r="BN836" s="96">
        <f t="shared" si="193"/>
        <v>87505</v>
      </c>
      <c r="BO836" s="96">
        <f t="shared" si="194"/>
        <v>252650</v>
      </c>
      <c r="BP836" s="97">
        <f t="shared" si="195"/>
        <v>42976</v>
      </c>
      <c r="BQ836" s="96">
        <f t="shared" si="196"/>
        <v>42976</v>
      </c>
      <c r="BR836" s="96">
        <f t="shared" si="197"/>
        <v>260380</v>
      </c>
      <c r="BS836" s="96">
        <f t="shared" si="198"/>
        <v>189000</v>
      </c>
      <c r="BT836" s="96">
        <f t="shared" si="199"/>
        <v>131250</v>
      </c>
      <c r="BU836" s="98">
        <f t="shared" si="200"/>
        <v>252650</v>
      </c>
      <c r="BV836" s="77">
        <f t="shared" si="201"/>
        <v>919232</v>
      </c>
      <c r="BW836" s="9"/>
      <c r="BX836" s="9"/>
      <c r="BY836" s="9"/>
      <c r="BZ836" s="9"/>
      <c r="CA836" s="9"/>
      <c r="CB836" s="9"/>
      <c r="CC836" s="9"/>
      <c r="CD836" s="9"/>
      <c r="CE836" s="9"/>
      <c r="CF836" s="9"/>
      <c r="CG836" s="9"/>
      <c r="CH836" s="9"/>
      <c r="CI836" s="9"/>
      <c r="CJ836" s="9"/>
      <c r="CK836" s="9"/>
      <c r="CL836" s="9"/>
      <c r="CM836" s="9"/>
      <c r="CN836" s="9"/>
      <c r="CO836" s="9"/>
      <c r="CP836" s="9"/>
    </row>
    <row r="837" spans="1:94" ht="20.25" hidden="1" customHeight="1" x14ac:dyDescent="0.35">
      <c r="A837" s="79">
        <v>815</v>
      </c>
      <c r="B837" s="79" t="s">
        <v>35</v>
      </c>
      <c r="C837" s="80" t="s">
        <v>524</v>
      </c>
      <c r="D837" s="80" t="str">
        <f t="shared" si="169"/>
        <v>MANO DE OBRA|ORING</v>
      </c>
      <c r="E837" s="81" t="s">
        <v>10</v>
      </c>
      <c r="F837" s="82">
        <v>1</v>
      </c>
      <c r="G837" s="83">
        <v>44800.299635755</v>
      </c>
      <c r="H837" s="84">
        <f t="shared" si="202"/>
        <v>53312.356566548449</v>
      </c>
      <c r="I837" s="84">
        <v>44800.299635755</v>
      </c>
      <c r="J837" s="84">
        <f t="shared" si="203"/>
        <v>53312.356566548449</v>
      </c>
      <c r="K837" s="84">
        <v>0.91392000000000007</v>
      </c>
      <c r="L837" s="84">
        <f t="shared" si="204"/>
        <v>1.0875648</v>
      </c>
      <c r="M837" s="84">
        <v>14.633599999999999</v>
      </c>
      <c r="N837" s="84">
        <f t="shared" si="205"/>
        <v>17.413983999999999</v>
      </c>
      <c r="O837" s="84">
        <v>10.88</v>
      </c>
      <c r="P837" s="84">
        <f t="shared" si="206"/>
        <v>12.9472</v>
      </c>
      <c r="Q837" s="84"/>
      <c r="R837" s="84">
        <f t="shared" si="170"/>
        <v>0</v>
      </c>
      <c r="S837" s="86">
        <v>262500</v>
      </c>
      <c r="T837" s="87">
        <f t="shared" si="207"/>
        <v>312375</v>
      </c>
      <c r="U837" s="87">
        <v>262500</v>
      </c>
      <c r="V837" s="87">
        <f t="shared" si="208"/>
        <v>312375</v>
      </c>
      <c r="W837" s="87">
        <v>262500</v>
      </c>
      <c r="X837" s="87">
        <f t="shared" si="209"/>
        <v>312375</v>
      </c>
      <c r="Y837" s="88">
        <v>262500</v>
      </c>
      <c r="Z837" s="87">
        <f t="shared" si="168"/>
        <v>312375</v>
      </c>
      <c r="AA837" s="87">
        <v>262500</v>
      </c>
      <c r="AB837" s="87">
        <f t="shared" si="210"/>
        <v>312375</v>
      </c>
      <c r="AC837" s="87">
        <v>262500</v>
      </c>
      <c r="AD837" s="87">
        <f t="shared" si="211"/>
        <v>312375</v>
      </c>
      <c r="AE837" s="89">
        <v>288800</v>
      </c>
      <c r="AF837" s="90">
        <f t="shared" si="212"/>
        <v>343672</v>
      </c>
      <c r="AG837" s="90">
        <v>288800</v>
      </c>
      <c r="AH837" s="90">
        <f t="shared" si="213"/>
        <v>343672</v>
      </c>
      <c r="AI837" s="90">
        <v>288800</v>
      </c>
      <c r="AJ837" s="90">
        <f t="shared" si="214"/>
        <v>343672</v>
      </c>
      <c r="AK837" s="90">
        <v>288800</v>
      </c>
      <c r="AL837" s="90">
        <f t="shared" si="215"/>
        <v>343672</v>
      </c>
      <c r="AM837" s="90">
        <v>288800</v>
      </c>
      <c r="AN837" s="90">
        <f t="shared" si="216"/>
        <v>343672</v>
      </c>
      <c r="AO837" s="90">
        <v>288800</v>
      </c>
      <c r="AP837" s="91">
        <f t="shared" si="217"/>
        <v>343672</v>
      </c>
      <c r="AQ837" s="92">
        <f t="shared" si="171"/>
        <v>198700.099878585</v>
      </c>
      <c r="AR837" s="93">
        <f t="shared" si="172"/>
        <v>236453.11885551614</v>
      </c>
      <c r="AS837" s="94">
        <f t="shared" si="173"/>
        <v>198700.099878585</v>
      </c>
      <c r="AT837" s="94">
        <f t="shared" si="174"/>
        <v>236453.11885551614</v>
      </c>
      <c r="AU837" s="94">
        <f t="shared" si="175"/>
        <v>183766.97130666664</v>
      </c>
      <c r="AV837" s="94">
        <f t="shared" si="176"/>
        <v>218682.69585493329</v>
      </c>
      <c r="AW837" s="94">
        <f t="shared" si="177"/>
        <v>183771.54453333336</v>
      </c>
      <c r="AX837" s="94">
        <f t="shared" si="178"/>
        <v>218688.1379946667</v>
      </c>
      <c r="AY837" s="94">
        <f t="shared" si="179"/>
        <v>183770.29333333333</v>
      </c>
      <c r="AZ837" s="94">
        <f t="shared" si="180"/>
        <v>218686.64906666667</v>
      </c>
      <c r="BA837" s="94">
        <f t="shared" si="181"/>
        <v>275650</v>
      </c>
      <c r="BB837" s="95">
        <f t="shared" si="182"/>
        <v>328023.5</v>
      </c>
      <c r="BC837" s="23"/>
      <c r="BD837" s="96">
        <f t="shared" si="183"/>
        <v>101374</v>
      </c>
      <c r="BE837" s="96">
        <f t="shared" si="184"/>
        <v>101374</v>
      </c>
      <c r="BF837" s="96">
        <f t="shared" si="185"/>
        <v>3</v>
      </c>
      <c r="BG837" s="96">
        <f t="shared" si="186"/>
        <v>44</v>
      </c>
      <c r="BH837" s="96">
        <f t="shared" si="187"/>
        <v>33</v>
      </c>
      <c r="BI837" s="96">
        <f t="shared" si="188"/>
        <v>275023</v>
      </c>
      <c r="BJ837" s="97">
        <f t="shared" si="189"/>
        <v>198700</v>
      </c>
      <c r="BK837" s="96">
        <f t="shared" si="190"/>
        <v>198700</v>
      </c>
      <c r="BL837" s="96">
        <f t="shared" si="191"/>
        <v>183767</v>
      </c>
      <c r="BM837" s="96">
        <f t="shared" si="192"/>
        <v>183772</v>
      </c>
      <c r="BN837" s="96">
        <f t="shared" si="193"/>
        <v>183770</v>
      </c>
      <c r="BO837" s="96">
        <f t="shared" si="194"/>
        <v>275650</v>
      </c>
      <c r="BP837" s="97">
        <f t="shared" si="195"/>
        <v>275650</v>
      </c>
      <c r="BQ837" s="96">
        <f t="shared" si="196"/>
        <v>275650</v>
      </c>
      <c r="BR837" s="96">
        <f t="shared" si="197"/>
        <v>275650</v>
      </c>
      <c r="BS837" s="96">
        <f t="shared" si="198"/>
        <v>275650</v>
      </c>
      <c r="BT837" s="96">
        <f t="shared" si="199"/>
        <v>275650</v>
      </c>
      <c r="BU837" s="98">
        <f t="shared" si="200"/>
        <v>275650</v>
      </c>
      <c r="BV837" s="77">
        <f t="shared" si="201"/>
        <v>1653900</v>
      </c>
      <c r="BW837" s="9"/>
      <c r="BX837" s="9"/>
      <c r="BY837" s="9"/>
      <c r="BZ837" s="9"/>
      <c r="CA837" s="9"/>
      <c r="CB837" s="9"/>
      <c r="CC837" s="9"/>
      <c r="CD837" s="9"/>
      <c r="CE837" s="9"/>
      <c r="CF837" s="9"/>
      <c r="CG837" s="9"/>
      <c r="CH837" s="9"/>
      <c r="CI837" s="9"/>
      <c r="CJ837" s="9"/>
      <c r="CK837" s="9"/>
      <c r="CL837" s="9"/>
      <c r="CM837" s="9"/>
      <c r="CN837" s="9"/>
      <c r="CO837" s="9"/>
      <c r="CP837" s="9"/>
    </row>
    <row r="838" spans="1:94" ht="20.25" hidden="1" customHeight="1" x14ac:dyDescent="0.35">
      <c r="A838" s="99">
        <v>816</v>
      </c>
      <c r="B838" s="99" t="s">
        <v>21</v>
      </c>
      <c r="C838" s="80" t="s">
        <v>524</v>
      </c>
      <c r="D838" s="80" t="str">
        <f t="shared" si="169"/>
        <v>REPUESTOS|ORING</v>
      </c>
      <c r="E838" s="81" t="s">
        <v>84</v>
      </c>
      <c r="F838" s="82">
        <v>1</v>
      </c>
      <c r="G838" s="83">
        <v>9846.1854561489999</v>
      </c>
      <c r="H838" s="84">
        <f t="shared" si="202"/>
        <v>11716.960692817309</v>
      </c>
      <c r="I838" s="84">
        <v>9846.1854561489999</v>
      </c>
      <c r="J838" s="84">
        <f t="shared" si="203"/>
        <v>11716.960692817309</v>
      </c>
      <c r="K838" s="84">
        <v>0.91392000000000007</v>
      </c>
      <c r="L838" s="84">
        <f t="shared" si="204"/>
        <v>1.0875648</v>
      </c>
      <c r="M838" s="84">
        <v>19.203199999999999</v>
      </c>
      <c r="N838" s="84">
        <f t="shared" si="205"/>
        <v>22.851807999999998</v>
      </c>
      <c r="O838" s="84">
        <v>14.144000000000002</v>
      </c>
      <c r="P838" s="84">
        <f t="shared" si="206"/>
        <v>16.83136</v>
      </c>
      <c r="Q838" s="84"/>
      <c r="R838" s="84">
        <f t="shared" si="170"/>
        <v>0</v>
      </c>
      <c r="S838" s="86">
        <v>18000</v>
      </c>
      <c r="T838" s="87">
        <f t="shared" si="207"/>
        <v>21420</v>
      </c>
      <c r="U838" s="87">
        <v>18000</v>
      </c>
      <c r="V838" s="87">
        <f t="shared" si="208"/>
        <v>21420</v>
      </c>
      <c r="W838" s="87">
        <v>18000</v>
      </c>
      <c r="X838" s="87">
        <f t="shared" si="209"/>
        <v>21420</v>
      </c>
      <c r="Y838" s="88">
        <v>18000</v>
      </c>
      <c r="Z838" s="87">
        <f t="shared" si="168"/>
        <v>21420</v>
      </c>
      <c r="AA838" s="87">
        <v>18000</v>
      </c>
      <c r="AB838" s="87">
        <f t="shared" si="210"/>
        <v>21420</v>
      </c>
      <c r="AC838" s="87">
        <v>50000</v>
      </c>
      <c r="AD838" s="87">
        <f t="shared" si="211"/>
        <v>59500</v>
      </c>
      <c r="AE838" s="89">
        <v>19800</v>
      </c>
      <c r="AF838" s="90">
        <f t="shared" si="212"/>
        <v>23562</v>
      </c>
      <c r="AG838" s="90">
        <v>19800</v>
      </c>
      <c r="AH838" s="90">
        <f t="shared" si="213"/>
        <v>23562</v>
      </c>
      <c r="AI838" s="90">
        <v>19800</v>
      </c>
      <c r="AJ838" s="90">
        <f t="shared" si="214"/>
        <v>23562</v>
      </c>
      <c r="AK838" s="90">
        <v>19800</v>
      </c>
      <c r="AL838" s="90">
        <f t="shared" si="215"/>
        <v>23562</v>
      </c>
      <c r="AM838" s="90">
        <v>19800</v>
      </c>
      <c r="AN838" s="90">
        <f t="shared" si="216"/>
        <v>23562</v>
      </c>
      <c r="AO838" s="90">
        <v>55000</v>
      </c>
      <c r="AP838" s="91">
        <f t="shared" si="217"/>
        <v>65450</v>
      </c>
      <c r="AQ838" s="92">
        <f t="shared" si="171"/>
        <v>15882.061818716335</v>
      </c>
      <c r="AR838" s="93">
        <f t="shared" si="172"/>
        <v>18899.653564272438</v>
      </c>
      <c r="AS838" s="94">
        <f t="shared" si="173"/>
        <v>15882.061818716335</v>
      </c>
      <c r="AT838" s="94">
        <f t="shared" si="174"/>
        <v>18899.653564272438</v>
      </c>
      <c r="AU838" s="94">
        <f t="shared" si="175"/>
        <v>12600.30464</v>
      </c>
      <c r="AV838" s="94">
        <f t="shared" si="176"/>
        <v>14994.3625216</v>
      </c>
      <c r="AW838" s="94">
        <f t="shared" si="177"/>
        <v>12606.401066666667</v>
      </c>
      <c r="AX838" s="94">
        <f t="shared" si="178"/>
        <v>15001.617269333334</v>
      </c>
      <c r="AY838" s="94">
        <f t="shared" si="179"/>
        <v>12604.714666666667</v>
      </c>
      <c r="AZ838" s="94">
        <f t="shared" si="180"/>
        <v>14999.610453333333</v>
      </c>
      <c r="BA838" s="94">
        <f t="shared" si="181"/>
        <v>52500</v>
      </c>
      <c r="BB838" s="95">
        <f t="shared" si="182"/>
        <v>62475</v>
      </c>
      <c r="BC838" s="23"/>
      <c r="BD838" s="96">
        <f t="shared" si="183"/>
        <v>14449</v>
      </c>
      <c r="BE838" s="96">
        <f t="shared" si="184"/>
        <v>14449</v>
      </c>
      <c r="BF838" s="96">
        <f t="shared" si="185"/>
        <v>3</v>
      </c>
      <c r="BG838" s="96">
        <f t="shared" si="186"/>
        <v>57</v>
      </c>
      <c r="BH838" s="96">
        <f t="shared" si="187"/>
        <v>42</v>
      </c>
      <c r="BI838" s="96">
        <f t="shared" si="188"/>
        <v>52381</v>
      </c>
      <c r="BJ838" s="97">
        <f t="shared" si="189"/>
        <v>15882</v>
      </c>
      <c r="BK838" s="96">
        <f t="shared" si="190"/>
        <v>15882</v>
      </c>
      <c r="BL838" s="96">
        <f t="shared" si="191"/>
        <v>12600</v>
      </c>
      <c r="BM838" s="96">
        <f t="shared" si="192"/>
        <v>12606</v>
      </c>
      <c r="BN838" s="96">
        <f t="shared" si="193"/>
        <v>12605</v>
      </c>
      <c r="BO838" s="96">
        <f t="shared" si="194"/>
        <v>52500</v>
      </c>
      <c r="BP838" s="97">
        <f t="shared" si="195"/>
        <v>15882</v>
      </c>
      <c r="BQ838" s="96">
        <f t="shared" si="196"/>
        <v>15882</v>
      </c>
      <c r="BR838" s="96">
        <f t="shared" si="197"/>
        <v>18900</v>
      </c>
      <c r="BS838" s="96">
        <f t="shared" si="198"/>
        <v>18900</v>
      </c>
      <c r="BT838" s="96">
        <f t="shared" si="199"/>
        <v>18900</v>
      </c>
      <c r="BU838" s="98">
        <f t="shared" si="200"/>
        <v>52500</v>
      </c>
      <c r="BV838" s="77">
        <f t="shared" si="201"/>
        <v>140964</v>
      </c>
      <c r="BW838" s="9"/>
      <c r="BX838" s="9"/>
      <c r="BY838" s="9"/>
      <c r="BZ838" s="9"/>
      <c r="CA838" s="9"/>
      <c r="CB838" s="9"/>
      <c r="CC838" s="9"/>
      <c r="CD838" s="9"/>
      <c r="CE838" s="9"/>
      <c r="CF838" s="9"/>
      <c r="CG838" s="9"/>
      <c r="CH838" s="9"/>
      <c r="CI838" s="9"/>
      <c r="CJ838" s="9"/>
      <c r="CK838" s="9"/>
      <c r="CL838" s="9"/>
      <c r="CM838" s="9"/>
      <c r="CN838" s="9"/>
      <c r="CO838" s="9"/>
      <c r="CP838" s="9"/>
    </row>
    <row r="839" spans="1:94" ht="20.25" hidden="1" customHeight="1" x14ac:dyDescent="0.35">
      <c r="A839" s="79">
        <v>817</v>
      </c>
      <c r="B839" s="79" t="s">
        <v>35</v>
      </c>
      <c r="C839" s="80" t="s">
        <v>525</v>
      </c>
      <c r="D839" s="80" t="str">
        <f t="shared" si="169"/>
        <v>MANO DE OBRA|PALANCA DE CAMBIO</v>
      </c>
      <c r="E839" s="81" t="s">
        <v>10</v>
      </c>
      <c r="F839" s="82">
        <v>1</v>
      </c>
      <c r="G839" s="83">
        <v>89601.513211651007</v>
      </c>
      <c r="H839" s="84">
        <f t="shared" si="202"/>
        <v>106625.8007218647</v>
      </c>
      <c r="I839" s="84">
        <v>89601.513211651007</v>
      </c>
      <c r="J839" s="84">
        <f t="shared" si="203"/>
        <v>106625.8007218647</v>
      </c>
      <c r="K839" s="84">
        <v>0.91392000000000007</v>
      </c>
      <c r="L839" s="84">
        <f t="shared" si="204"/>
        <v>1.0875648</v>
      </c>
      <c r="M839" s="84">
        <v>14.633599999999999</v>
      </c>
      <c r="N839" s="84">
        <f t="shared" si="205"/>
        <v>17.413983999999999</v>
      </c>
      <c r="O839" s="84">
        <v>10.88</v>
      </c>
      <c r="P839" s="84">
        <f t="shared" si="206"/>
        <v>12.9472</v>
      </c>
      <c r="Q839" s="84"/>
      <c r="R839" s="84">
        <f t="shared" si="170"/>
        <v>0</v>
      </c>
      <c r="S839" s="86">
        <v>350000</v>
      </c>
      <c r="T839" s="87">
        <f t="shared" si="207"/>
        <v>416500</v>
      </c>
      <c r="U839" s="87">
        <v>350000</v>
      </c>
      <c r="V839" s="87">
        <f t="shared" si="208"/>
        <v>416500</v>
      </c>
      <c r="W839" s="87">
        <v>350000</v>
      </c>
      <c r="X839" s="87">
        <f t="shared" si="209"/>
        <v>416500</v>
      </c>
      <c r="Y839" s="88">
        <v>350000</v>
      </c>
      <c r="Z839" s="87">
        <f t="shared" si="168"/>
        <v>416500</v>
      </c>
      <c r="AA839" s="87">
        <v>350000</v>
      </c>
      <c r="AB839" s="87">
        <f t="shared" si="210"/>
        <v>416500</v>
      </c>
      <c r="AC839" s="87">
        <v>350000</v>
      </c>
      <c r="AD839" s="87">
        <f t="shared" si="211"/>
        <v>416500</v>
      </c>
      <c r="AE839" s="89">
        <v>385000</v>
      </c>
      <c r="AF839" s="90">
        <f t="shared" si="212"/>
        <v>458150</v>
      </c>
      <c r="AG839" s="90">
        <v>385000</v>
      </c>
      <c r="AH839" s="90">
        <f t="shared" si="213"/>
        <v>458150</v>
      </c>
      <c r="AI839" s="90">
        <v>385000</v>
      </c>
      <c r="AJ839" s="90">
        <f t="shared" si="214"/>
        <v>458150</v>
      </c>
      <c r="AK839" s="90">
        <v>385000</v>
      </c>
      <c r="AL839" s="90">
        <f t="shared" si="215"/>
        <v>458150</v>
      </c>
      <c r="AM839" s="90">
        <v>385000</v>
      </c>
      <c r="AN839" s="90">
        <f t="shared" si="216"/>
        <v>458150</v>
      </c>
      <c r="AO839" s="90">
        <v>385000</v>
      </c>
      <c r="AP839" s="91">
        <f t="shared" si="217"/>
        <v>458150</v>
      </c>
      <c r="AQ839" s="92">
        <f t="shared" si="171"/>
        <v>274867.17107055034</v>
      </c>
      <c r="AR839" s="93">
        <f t="shared" si="172"/>
        <v>327091.93357395491</v>
      </c>
      <c r="AS839" s="94">
        <f t="shared" si="173"/>
        <v>274867.17107055034</v>
      </c>
      <c r="AT839" s="94">
        <f t="shared" si="174"/>
        <v>327091.93357395491</v>
      </c>
      <c r="AU839" s="94">
        <f t="shared" si="175"/>
        <v>245000.30463999999</v>
      </c>
      <c r="AV839" s="94">
        <f t="shared" si="176"/>
        <v>291550.36252159998</v>
      </c>
      <c r="AW839" s="94">
        <f t="shared" si="177"/>
        <v>245004.87786666668</v>
      </c>
      <c r="AX839" s="94">
        <f t="shared" si="178"/>
        <v>291555.80466133333</v>
      </c>
      <c r="AY839" s="94">
        <f t="shared" si="179"/>
        <v>245003.62666666668</v>
      </c>
      <c r="AZ839" s="94">
        <f t="shared" si="180"/>
        <v>291554.31573333335</v>
      </c>
      <c r="BA839" s="94">
        <f t="shared" si="181"/>
        <v>367500</v>
      </c>
      <c r="BB839" s="95">
        <f t="shared" si="182"/>
        <v>437325</v>
      </c>
      <c r="BC839" s="23"/>
      <c r="BD839" s="96">
        <f t="shared" si="183"/>
        <v>180559</v>
      </c>
      <c r="BE839" s="96">
        <f t="shared" si="184"/>
        <v>180559</v>
      </c>
      <c r="BF839" s="96">
        <f t="shared" si="185"/>
        <v>3</v>
      </c>
      <c r="BG839" s="96">
        <f t="shared" si="186"/>
        <v>44</v>
      </c>
      <c r="BH839" s="96">
        <f t="shared" si="187"/>
        <v>33</v>
      </c>
      <c r="BI839" s="96">
        <f t="shared" si="188"/>
        <v>366667</v>
      </c>
      <c r="BJ839" s="97">
        <f t="shared" si="189"/>
        <v>274867</v>
      </c>
      <c r="BK839" s="96">
        <f t="shared" si="190"/>
        <v>274867</v>
      </c>
      <c r="BL839" s="96">
        <f t="shared" si="191"/>
        <v>245000</v>
      </c>
      <c r="BM839" s="96">
        <f t="shared" si="192"/>
        <v>245005</v>
      </c>
      <c r="BN839" s="96">
        <f t="shared" si="193"/>
        <v>245004</v>
      </c>
      <c r="BO839" s="96">
        <f t="shared" si="194"/>
        <v>367500</v>
      </c>
      <c r="BP839" s="97">
        <f t="shared" si="195"/>
        <v>367500</v>
      </c>
      <c r="BQ839" s="96">
        <f t="shared" si="196"/>
        <v>367500</v>
      </c>
      <c r="BR839" s="96">
        <f t="shared" si="197"/>
        <v>367500</v>
      </c>
      <c r="BS839" s="96">
        <f t="shared" si="198"/>
        <v>367500</v>
      </c>
      <c r="BT839" s="96">
        <f t="shared" si="199"/>
        <v>367500</v>
      </c>
      <c r="BU839" s="98">
        <f t="shared" si="200"/>
        <v>367500</v>
      </c>
      <c r="BV839" s="77">
        <f t="shared" si="201"/>
        <v>2205000</v>
      </c>
      <c r="BW839" s="9"/>
      <c r="BX839" s="9"/>
      <c r="BY839" s="9"/>
      <c r="BZ839" s="9"/>
      <c r="CA839" s="9"/>
      <c r="CB839" s="9"/>
      <c r="CC839" s="9"/>
      <c r="CD839" s="9"/>
      <c r="CE839" s="9"/>
      <c r="CF839" s="9"/>
      <c r="CG839" s="9"/>
      <c r="CH839" s="9"/>
      <c r="CI839" s="9"/>
      <c r="CJ839" s="9"/>
      <c r="CK839" s="9"/>
      <c r="CL839" s="9"/>
      <c r="CM839" s="9"/>
      <c r="CN839" s="9"/>
      <c r="CO839" s="9"/>
      <c r="CP839" s="9"/>
    </row>
    <row r="840" spans="1:94" ht="20.25" hidden="1" customHeight="1" x14ac:dyDescent="0.35">
      <c r="A840" s="99">
        <v>818</v>
      </c>
      <c r="B840" s="99" t="s">
        <v>21</v>
      </c>
      <c r="C840" s="80" t="s">
        <v>525</v>
      </c>
      <c r="D840" s="80" t="str">
        <f t="shared" si="169"/>
        <v>REPUESTOS|PALANCA DE CAMBIO</v>
      </c>
      <c r="E840" s="81" t="s">
        <v>84</v>
      </c>
      <c r="F840" s="82">
        <v>1</v>
      </c>
      <c r="G840" s="83">
        <v>43091.870229050997</v>
      </c>
      <c r="H840" s="84">
        <f t="shared" si="202"/>
        <v>51279.325572570684</v>
      </c>
      <c r="I840" s="84">
        <v>77824.09515827999</v>
      </c>
      <c r="J840" s="84">
        <f t="shared" si="203"/>
        <v>92610.673238353178</v>
      </c>
      <c r="K840" s="84">
        <v>0.91392000000000007</v>
      </c>
      <c r="L840" s="84">
        <f t="shared" si="204"/>
        <v>1.0875648</v>
      </c>
      <c r="M840" s="84">
        <v>19.203199999999999</v>
      </c>
      <c r="N840" s="84">
        <f t="shared" si="205"/>
        <v>22.851807999999998</v>
      </c>
      <c r="O840" s="84">
        <v>14.144000000000002</v>
      </c>
      <c r="P840" s="84">
        <f t="shared" si="206"/>
        <v>16.83136</v>
      </c>
      <c r="Q840" s="84"/>
      <c r="R840" s="84">
        <f t="shared" si="170"/>
        <v>0</v>
      </c>
      <c r="S840" s="86">
        <v>192500</v>
      </c>
      <c r="T840" s="87">
        <f t="shared" si="207"/>
        <v>229075</v>
      </c>
      <c r="U840" s="87">
        <v>1358000</v>
      </c>
      <c r="V840" s="87">
        <f t="shared" si="208"/>
        <v>1616020</v>
      </c>
      <c r="W840" s="87">
        <v>1345000</v>
      </c>
      <c r="X840" s="87">
        <f t="shared" si="209"/>
        <v>1600550</v>
      </c>
      <c r="Y840" s="88">
        <v>450000</v>
      </c>
      <c r="Z840" s="87">
        <f t="shared" si="168"/>
        <v>535500</v>
      </c>
      <c r="AA840" s="87">
        <v>650000</v>
      </c>
      <c r="AB840" s="87">
        <f t="shared" si="210"/>
        <v>773500</v>
      </c>
      <c r="AC840" s="87">
        <v>600000</v>
      </c>
      <c r="AD840" s="87">
        <f t="shared" si="211"/>
        <v>714000</v>
      </c>
      <c r="AE840" s="89">
        <v>211800</v>
      </c>
      <c r="AF840" s="90">
        <f t="shared" si="212"/>
        <v>252042</v>
      </c>
      <c r="AG840" s="90">
        <v>1493800</v>
      </c>
      <c r="AH840" s="90">
        <f t="shared" si="213"/>
        <v>1777622</v>
      </c>
      <c r="AI840" s="90">
        <v>1479500</v>
      </c>
      <c r="AJ840" s="90">
        <f t="shared" si="214"/>
        <v>1760605</v>
      </c>
      <c r="AK840" s="90">
        <v>495000</v>
      </c>
      <c r="AL840" s="90">
        <f t="shared" si="215"/>
        <v>589050</v>
      </c>
      <c r="AM840" s="90">
        <v>715000</v>
      </c>
      <c r="AN840" s="90">
        <f t="shared" si="216"/>
        <v>850850</v>
      </c>
      <c r="AO840" s="90">
        <v>660000</v>
      </c>
      <c r="AP840" s="91">
        <f t="shared" si="217"/>
        <v>785400</v>
      </c>
      <c r="AQ840" s="92">
        <f t="shared" si="171"/>
        <v>149130.62340968367</v>
      </c>
      <c r="AR840" s="93">
        <f t="shared" si="172"/>
        <v>177465.44185752355</v>
      </c>
      <c r="AS840" s="94">
        <f t="shared" si="173"/>
        <v>976541.36505276</v>
      </c>
      <c r="AT840" s="94">
        <f t="shared" si="174"/>
        <v>1162084.2244127844</v>
      </c>
      <c r="AU840" s="94">
        <f t="shared" si="175"/>
        <v>941500.3046400001</v>
      </c>
      <c r="AV840" s="94">
        <f t="shared" si="176"/>
        <v>1120385.3625216</v>
      </c>
      <c r="AW840" s="94">
        <f t="shared" si="177"/>
        <v>315006.40106666664</v>
      </c>
      <c r="AX840" s="94">
        <f t="shared" si="178"/>
        <v>374857.61726933328</v>
      </c>
      <c r="AY840" s="94">
        <f t="shared" si="179"/>
        <v>455004.71466666664</v>
      </c>
      <c r="AZ840" s="94">
        <f t="shared" si="180"/>
        <v>541455.61045333324</v>
      </c>
      <c r="BA840" s="94">
        <f t="shared" si="181"/>
        <v>630000</v>
      </c>
      <c r="BB840" s="95">
        <f t="shared" si="182"/>
        <v>749700</v>
      </c>
      <c r="BC840" s="23"/>
      <c r="BD840" s="96">
        <f t="shared" si="183"/>
        <v>90573</v>
      </c>
      <c r="BE840" s="96">
        <f t="shared" si="184"/>
        <v>210448</v>
      </c>
      <c r="BF840" s="96">
        <f t="shared" si="185"/>
        <v>3</v>
      </c>
      <c r="BG840" s="96">
        <f t="shared" si="186"/>
        <v>58</v>
      </c>
      <c r="BH840" s="96">
        <f t="shared" si="187"/>
        <v>42</v>
      </c>
      <c r="BI840" s="96">
        <f t="shared" si="188"/>
        <v>628571</v>
      </c>
      <c r="BJ840" s="97">
        <f t="shared" si="189"/>
        <v>149131</v>
      </c>
      <c r="BK840" s="96">
        <f t="shared" si="190"/>
        <v>976541</v>
      </c>
      <c r="BL840" s="96">
        <f t="shared" si="191"/>
        <v>941500</v>
      </c>
      <c r="BM840" s="96">
        <f t="shared" si="192"/>
        <v>315006</v>
      </c>
      <c r="BN840" s="96">
        <f t="shared" si="193"/>
        <v>455005</v>
      </c>
      <c r="BO840" s="96">
        <f t="shared" si="194"/>
        <v>630000</v>
      </c>
      <c r="BP840" s="97">
        <f t="shared" si="195"/>
        <v>202150</v>
      </c>
      <c r="BQ840" s="96">
        <f t="shared" si="196"/>
        <v>1425900</v>
      </c>
      <c r="BR840" s="96">
        <f t="shared" si="197"/>
        <v>1412250</v>
      </c>
      <c r="BS840" s="96">
        <f t="shared" si="198"/>
        <v>472500</v>
      </c>
      <c r="BT840" s="96">
        <f t="shared" si="199"/>
        <v>682500</v>
      </c>
      <c r="BU840" s="98">
        <f t="shared" si="200"/>
        <v>630000</v>
      </c>
      <c r="BV840" s="77">
        <f t="shared" si="201"/>
        <v>4825300</v>
      </c>
      <c r="BW840" s="9"/>
      <c r="BX840" s="9"/>
      <c r="BY840" s="9"/>
      <c r="BZ840" s="9"/>
      <c r="CA840" s="9"/>
      <c r="CB840" s="9"/>
      <c r="CC840" s="9"/>
      <c r="CD840" s="9"/>
      <c r="CE840" s="9"/>
      <c r="CF840" s="9"/>
      <c r="CG840" s="9"/>
      <c r="CH840" s="9"/>
      <c r="CI840" s="9"/>
      <c r="CJ840" s="9"/>
      <c r="CK840" s="9"/>
      <c r="CL840" s="9"/>
      <c r="CM840" s="9"/>
      <c r="CN840" s="9"/>
      <c r="CO840" s="9"/>
      <c r="CP840" s="9"/>
    </row>
    <row r="841" spans="1:94" ht="20.25" hidden="1" customHeight="1" x14ac:dyDescent="0.35">
      <c r="A841" s="79">
        <v>819</v>
      </c>
      <c r="B841" s="79" t="s">
        <v>35</v>
      </c>
      <c r="C841" s="80" t="s">
        <v>526</v>
      </c>
      <c r="D841" s="80" t="str">
        <f t="shared" si="169"/>
        <v>MANO DE OBRA|PALANCA DE CAMBIO DE REVERSA</v>
      </c>
      <c r="E841" s="81" t="s">
        <v>10</v>
      </c>
      <c r="F841" s="82">
        <v>1</v>
      </c>
      <c r="G841" s="83">
        <v>89601.513211651007</v>
      </c>
      <c r="H841" s="84">
        <f t="shared" si="202"/>
        <v>106625.8007218647</v>
      </c>
      <c r="I841" s="84">
        <v>89601.513211651007</v>
      </c>
      <c r="J841" s="84">
        <f t="shared" si="203"/>
        <v>106625.8007218647</v>
      </c>
      <c r="K841" s="84">
        <v>0.91392000000000007</v>
      </c>
      <c r="L841" s="84">
        <f t="shared" si="204"/>
        <v>1.0875648</v>
      </c>
      <c r="M841" s="84">
        <v>14.633599999999999</v>
      </c>
      <c r="N841" s="84">
        <f t="shared" si="205"/>
        <v>17.413983999999999</v>
      </c>
      <c r="O841" s="84">
        <v>10.88</v>
      </c>
      <c r="P841" s="84">
        <f t="shared" si="206"/>
        <v>12.9472</v>
      </c>
      <c r="Q841" s="84"/>
      <c r="R841" s="84">
        <f t="shared" si="170"/>
        <v>0</v>
      </c>
      <c r="S841" s="86">
        <v>350000</v>
      </c>
      <c r="T841" s="87">
        <f t="shared" si="207"/>
        <v>416500</v>
      </c>
      <c r="U841" s="87">
        <v>350000</v>
      </c>
      <c r="V841" s="87">
        <f t="shared" si="208"/>
        <v>416500</v>
      </c>
      <c r="W841" s="87">
        <v>350000</v>
      </c>
      <c r="X841" s="87">
        <f t="shared" si="209"/>
        <v>416500</v>
      </c>
      <c r="Y841" s="88">
        <v>350000</v>
      </c>
      <c r="Z841" s="87">
        <f t="shared" si="168"/>
        <v>416500</v>
      </c>
      <c r="AA841" s="87">
        <v>350000</v>
      </c>
      <c r="AB841" s="87">
        <f t="shared" si="210"/>
        <v>416500</v>
      </c>
      <c r="AC841" s="87">
        <v>350000</v>
      </c>
      <c r="AD841" s="87">
        <f t="shared" si="211"/>
        <v>416500</v>
      </c>
      <c r="AE841" s="89">
        <v>385000</v>
      </c>
      <c r="AF841" s="90">
        <f t="shared" si="212"/>
        <v>458150</v>
      </c>
      <c r="AG841" s="90">
        <v>385000</v>
      </c>
      <c r="AH841" s="90">
        <f t="shared" si="213"/>
        <v>458150</v>
      </c>
      <c r="AI841" s="90">
        <v>385000</v>
      </c>
      <c r="AJ841" s="90">
        <f t="shared" si="214"/>
        <v>458150</v>
      </c>
      <c r="AK841" s="90">
        <v>385000</v>
      </c>
      <c r="AL841" s="90">
        <f t="shared" si="215"/>
        <v>458150</v>
      </c>
      <c r="AM841" s="90">
        <v>385000</v>
      </c>
      <c r="AN841" s="90">
        <f t="shared" si="216"/>
        <v>458150</v>
      </c>
      <c r="AO841" s="90">
        <v>385000</v>
      </c>
      <c r="AP841" s="91">
        <f t="shared" si="217"/>
        <v>458150</v>
      </c>
      <c r="AQ841" s="92">
        <f t="shared" si="171"/>
        <v>274867.17107055034</v>
      </c>
      <c r="AR841" s="93">
        <f t="shared" si="172"/>
        <v>327091.93357395491</v>
      </c>
      <c r="AS841" s="94">
        <f t="shared" si="173"/>
        <v>274867.17107055034</v>
      </c>
      <c r="AT841" s="94">
        <f t="shared" si="174"/>
        <v>327091.93357395491</v>
      </c>
      <c r="AU841" s="94">
        <f t="shared" si="175"/>
        <v>245000.30463999999</v>
      </c>
      <c r="AV841" s="94">
        <f t="shared" si="176"/>
        <v>291550.36252159998</v>
      </c>
      <c r="AW841" s="94">
        <f t="shared" si="177"/>
        <v>245004.87786666668</v>
      </c>
      <c r="AX841" s="94">
        <f t="shared" si="178"/>
        <v>291555.80466133333</v>
      </c>
      <c r="AY841" s="94">
        <f t="shared" si="179"/>
        <v>245003.62666666668</v>
      </c>
      <c r="AZ841" s="94">
        <f t="shared" si="180"/>
        <v>291554.31573333335</v>
      </c>
      <c r="BA841" s="94">
        <f t="shared" si="181"/>
        <v>367500</v>
      </c>
      <c r="BB841" s="95">
        <f t="shared" si="182"/>
        <v>437325</v>
      </c>
      <c r="BC841" s="23"/>
      <c r="BD841" s="96">
        <f t="shared" si="183"/>
        <v>180559</v>
      </c>
      <c r="BE841" s="96">
        <f t="shared" si="184"/>
        <v>180559</v>
      </c>
      <c r="BF841" s="96">
        <f t="shared" si="185"/>
        <v>3</v>
      </c>
      <c r="BG841" s="96">
        <f t="shared" si="186"/>
        <v>44</v>
      </c>
      <c r="BH841" s="96">
        <f t="shared" si="187"/>
        <v>33</v>
      </c>
      <c r="BI841" s="96">
        <f t="shared" si="188"/>
        <v>366667</v>
      </c>
      <c r="BJ841" s="97">
        <f t="shared" si="189"/>
        <v>274867</v>
      </c>
      <c r="BK841" s="96">
        <f t="shared" si="190"/>
        <v>274867</v>
      </c>
      <c r="BL841" s="96">
        <f t="shared" si="191"/>
        <v>245000</v>
      </c>
      <c r="BM841" s="96">
        <f t="shared" si="192"/>
        <v>245005</v>
      </c>
      <c r="BN841" s="96">
        <f t="shared" si="193"/>
        <v>245004</v>
      </c>
      <c r="BO841" s="96">
        <f t="shared" si="194"/>
        <v>367500</v>
      </c>
      <c r="BP841" s="97">
        <f t="shared" si="195"/>
        <v>367500</v>
      </c>
      <c r="BQ841" s="96">
        <f t="shared" si="196"/>
        <v>367500</v>
      </c>
      <c r="BR841" s="96">
        <f t="shared" si="197"/>
        <v>367500</v>
      </c>
      <c r="BS841" s="96">
        <f t="shared" si="198"/>
        <v>367500</v>
      </c>
      <c r="BT841" s="96">
        <f t="shared" si="199"/>
        <v>367500</v>
      </c>
      <c r="BU841" s="98">
        <f t="shared" si="200"/>
        <v>367500</v>
      </c>
      <c r="BV841" s="77">
        <f t="shared" si="201"/>
        <v>2205000</v>
      </c>
      <c r="BW841" s="9"/>
      <c r="BX841" s="9"/>
      <c r="BY841" s="9"/>
      <c r="BZ841" s="9"/>
      <c r="CA841" s="9"/>
      <c r="CB841" s="9"/>
      <c r="CC841" s="9"/>
      <c r="CD841" s="9"/>
      <c r="CE841" s="9"/>
      <c r="CF841" s="9"/>
      <c r="CG841" s="9"/>
      <c r="CH841" s="9"/>
      <c r="CI841" s="9"/>
      <c r="CJ841" s="9"/>
      <c r="CK841" s="9"/>
      <c r="CL841" s="9"/>
      <c r="CM841" s="9"/>
      <c r="CN841" s="9"/>
      <c r="CO841" s="9"/>
      <c r="CP841" s="9"/>
    </row>
    <row r="842" spans="1:94" ht="20.25" hidden="1" customHeight="1" x14ac:dyDescent="0.35">
      <c r="A842" s="99">
        <v>820</v>
      </c>
      <c r="B842" s="99" t="s">
        <v>21</v>
      </c>
      <c r="C842" s="80" t="s">
        <v>526</v>
      </c>
      <c r="D842" s="80" t="str">
        <f t="shared" si="169"/>
        <v>REPUESTOS|PALANCA DE CAMBIO DE REVERSA</v>
      </c>
      <c r="E842" s="81" t="s">
        <v>84</v>
      </c>
      <c r="F842" s="82">
        <v>1</v>
      </c>
      <c r="G842" s="83">
        <v>43091.870229050997</v>
      </c>
      <c r="H842" s="84">
        <f t="shared" si="202"/>
        <v>51279.325572570684</v>
      </c>
      <c r="I842" s="84">
        <v>77824.09515827999</v>
      </c>
      <c r="J842" s="84">
        <f t="shared" si="203"/>
        <v>92610.673238353178</v>
      </c>
      <c r="K842" s="84">
        <v>0.91392000000000007</v>
      </c>
      <c r="L842" s="84">
        <f t="shared" si="204"/>
        <v>1.0875648</v>
      </c>
      <c r="M842" s="84">
        <v>19.203199999999999</v>
      </c>
      <c r="N842" s="84">
        <f t="shared" si="205"/>
        <v>22.851807999999998</v>
      </c>
      <c r="O842" s="84">
        <v>14.144000000000002</v>
      </c>
      <c r="P842" s="84">
        <f t="shared" si="206"/>
        <v>16.83136</v>
      </c>
      <c r="Q842" s="84"/>
      <c r="R842" s="84">
        <f t="shared" si="170"/>
        <v>0</v>
      </c>
      <c r="S842" s="86">
        <v>312000</v>
      </c>
      <c r="T842" s="87">
        <f t="shared" si="207"/>
        <v>371280</v>
      </c>
      <c r="U842" s="87">
        <v>1358000</v>
      </c>
      <c r="V842" s="87">
        <f t="shared" si="208"/>
        <v>1616020</v>
      </c>
      <c r="W842" s="87">
        <v>765000</v>
      </c>
      <c r="X842" s="87">
        <f t="shared" si="209"/>
        <v>910350</v>
      </c>
      <c r="Y842" s="88">
        <v>450000</v>
      </c>
      <c r="Z842" s="87">
        <f t="shared" si="168"/>
        <v>535500</v>
      </c>
      <c r="AA842" s="87">
        <v>450000</v>
      </c>
      <c r="AB842" s="87">
        <f t="shared" si="210"/>
        <v>535500</v>
      </c>
      <c r="AC842" s="87">
        <v>600000</v>
      </c>
      <c r="AD842" s="87">
        <f t="shared" si="211"/>
        <v>714000</v>
      </c>
      <c r="AE842" s="89">
        <v>343200</v>
      </c>
      <c r="AF842" s="90">
        <f t="shared" si="212"/>
        <v>408408</v>
      </c>
      <c r="AG842" s="90">
        <v>1493800</v>
      </c>
      <c r="AH842" s="90">
        <f t="shared" si="213"/>
        <v>1777622</v>
      </c>
      <c r="AI842" s="90">
        <v>841500</v>
      </c>
      <c r="AJ842" s="90">
        <f t="shared" si="214"/>
        <v>1001385</v>
      </c>
      <c r="AK842" s="90">
        <v>495000</v>
      </c>
      <c r="AL842" s="90">
        <f t="shared" si="215"/>
        <v>589050</v>
      </c>
      <c r="AM842" s="90">
        <v>495000</v>
      </c>
      <c r="AN842" s="90">
        <f t="shared" si="216"/>
        <v>589050</v>
      </c>
      <c r="AO842" s="90">
        <v>660000</v>
      </c>
      <c r="AP842" s="91">
        <f t="shared" si="217"/>
        <v>785400</v>
      </c>
      <c r="AQ842" s="92">
        <f t="shared" si="171"/>
        <v>232763.95674301698</v>
      </c>
      <c r="AR842" s="93">
        <f t="shared" si="172"/>
        <v>276989.1085241902</v>
      </c>
      <c r="AS842" s="94">
        <f t="shared" si="173"/>
        <v>976541.36505276</v>
      </c>
      <c r="AT842" s="94">
        <f t="shared" si="174"/>
        <v>1162084.2244127844</v>
      </c>
      <c r="AU842" s="94">
        <f t="shared" si="175"/>
        <v>535500.30463999999</v>
      </c>
      <c r="AV842" s="94">
        <f t="shared" si="176"/>
        <v>637245.36252159998</v>
      </c>
      <c r="AW842" s="94">
        <f t="shared" si="177"/>
        <v>315006.40106666664</v>
      </c>
      <c r="AX842" s="94">
        <f t="shared" si="178"/>
        <v>374857.61726933328</v>
      </c>
      <c r="AY842" s="94">
        <f t="shared" si="179"/>
        <v>315004.71466666664</v>
      </c>
      <c r="AZ842" s="94">
        <f t="shared" si="180"/>
        <v>374855.6104533333</v>
      </c>
      <c r="BA842" s="94">
        <f t="shared" si="181"/>
        <v>630000</v>
      </c>
      <c r="BB842" s="95">
        <f t="shared" si="182"/>
        <v>749700</v>
      </c>
      <c r="BC842" s="23"/>
      <c r="BD842" s="96">
        <f t="shared" si="183"/>
        <v>102301</v>
      </c>
      <c r="BE842" s="96">
        <f t="shared" si="184"/>
        <v>210448</v>
      </c>
      <c r="BF842" s="96">
        <f t="shared" si="185"/>
        <v>3</v>
      </c>
      <c r="BG842" s="96">
        <f t="shared" si="186"/>
        <v>58</v>
      </c>
      <c r="BH842" s="96">
        <f t="shared" si="187"/>
        <v>42</v>
      </c>
      <c r="BI842" s="96">
        <f t="shared" si="188"/>
        <v>628571</v>
      </c>
      <c r="BJ842" s="97">
        <f t="shared" si="189"/>
        <v>232764</v>
      </c>
      <c r="BK842" s="96">
        <f t="shared" si="190"/>
        <v>976541</v>
      </c>
      <c r="BL842" s="96">
        <f t="shared" si="191"/>
        <v>535500</v>
      </c>
      <c r="BM842" s="96">
        <f t="shared" si="192"/>
        <v>315006</v>
      </c>
      <c r="BN842" s="96">
        <f t="shared" si="193"/>
        <v>315005</v>
      </c>
      <c r="BO842" s="96">
        <f t="shared" si="194"/>
        <v>630000</v>
      </c>
      <c r="BP842" s="97">
        <f t="shared" si="195"/>
        <v>327600</v>
      </c>
      <c r="BQ842" s="96">
        <f t="shared" si="196"/>
        <v>1425900</v>
      </c>
      <c r="BR842" s="96">
        <f t="shared" si="197"/>
        <v>803250</v>
      </c>
      <c r="BS842" s="96">
        <f t="shared" si="198"/>
        <v>472500</v>
      </c>
      <c r="BT842" s="96">
        <f t="shared" si="199"/>
        <v>472500</v>
      </c>
      <c r="BU842" s="98">
        <f t="shared" si="200"/>
        <v>630000</v>
      </c>
      <c r="BV842" s="77">
        <f t="shared" si="201"/>
        <v>4131750</v>
      </c>
      <c r="BW842" s="9"/>
      <c r="BX842" s="9"/>
      <c r="BY842" s="9"/>
      <c r="BZ842" s="9"/>
      <c r="CA842" s="9"/>
      <c r="CB842" s="9"/>
      <c r="CC842" s="9"/>
      <c r="CD842" s="9"/>
      <c r="CE842" s="9"/>
      <c r="CF842" s="9"/>
      <c r="CG842" s="9"/>
      <c r="CH842" s="9"/>
      <c r="CI842" s="9"/>
      <c r="CJ842" s="9"/>
      <c r="CK842" s="9"/>
      <c r="CL842" s="9"/>
      <c r="CM842" s="9"/>
      <c r="CN842" s="9"/>
      <c r="CO842" s="9"/>
      <c r="CP842" s="9"/>
    </row>
    <row r="843" spans="1:94" ht="20.25" hidden="1" customHeight="1" x14ac:dyDescent="0.35">
      <c r="A843" s="79">
        <v>821</v>
      </c>
      <c r="B843" s="79" t="s">
        <v>35</v>
      </c>
      <c r="C843" s="80" t="s">
        <v>527</v>
      </c>
      <c r="D843" s="80" t="str">
        <f t="shared" si="169"/>
        <v>MANO DE OBRA|PALANCA GUIA DEL CONTROL DE CAMBIOS</v>
      </c>
      <c r="E843" s="81" t="s">
        <v>10</v>
      </c>
      <c r="F843" s="82">
        <v>1</v>
      </c>
      <c r="G843" s="83">
        <v>89601.513211651007</v>
      </c>
      <c r="H843" s="84">
        <f t="shared" si="202"/>
        <v>106625.8007218647</v>
      </c>
      <c r="I843" s="84">
        <v>89601.513211651007</v>
      </c>
      <c r="J843" s="84">
        <f t="shared" si="203"/>
        <v>106625.8007218647</v>
      </c>
      <c r="K843" s="84">
        <v>0.91392000000000007</v>
      </c>
      <c r="L843" s="84">
        <f t="shared" si="204"/>
        <v>1.0875648</v>
      </c>
      <c r="M843" s="84">
        <v>14.633599999999999</v>
      </c>
      <c r="N843" s="84">
        <f t="shared" si="205"/>
        <v>17.413983999999999</v>
      </c>
      <c r="O843" s="84">
        <v>10.88</v>
      </c>
      <c r="P843" s="84">
        <f t="shared" si="206"/>
        <v>12.9472</v>
      </c>
      <c r="Q843" s="84"/>
      <c r="R843" s="84">
        <f t="shared" si="170"/>
        <v>0</v>
      </c>
      <c r="S843" s="86">
        <v>350000</v>
      </c>
      <c r="T843" s="87">
        <f t="shared" si="207"/>
        <v>416500</v>
      </c>
      <c r="U843" s="87">
        <v>350000</v>
      </c>
      <c r="V843" s="87">
        <f t="shared" si="208"/>
        <v>416500</v>
      </c>
      <c r="W843" s="87">
        <v>350000</v>
      </c>
      <c r="X843" s="87">
        <f t="shared" si="209"/>
        <v>416500</v>
      </c>
      <c r="Y843" s="88">
        <v>350000</v>
      </c>
      <c r="Z843" s="87">
        <f t="shared" si="168"/>
        <v>416500</v>
      </c>
      <c r="AA843" s="87">
        <v>350000</v>
      </c>
      <c r="AB843" s="87">
        <f t="shared" si="210"/>
        <v>416500</v>
      </c>
      <c r="AC843" s="87">
        <v>350000</v>
      </c>
      <c r="AD843" s="87">
        <f t="shared" si="211"/>
        <v>416500</v>
      </c>
      <c r="AE843" s="89">
        <v>385000</v>
      </c>
      <c r="AF843" s="90">
        <f t="shared" si="212"/>
        <v>458150</v>
      </c>
      <c r="AG843" s="90">
        <v>385000</v>
      </c>
      <c r="AH843" s="90">
        <f t="shared" si="213"/>
        <v>458150</v>
      </c>
      <c r="AI843" s="90">
        <v>385000</v>
      </c>
      <c r="AJ843" s="90">
        <f t="shared" si="214"/>
        <v>458150</v>
      </c>
      <c r="AK843" s="90">
        <v>385000</v>
      </c>
      <c r="AL843" s="90">
        <f t="shared" si="215"/>
        <v>458150</v>
      </c>
      <c r="AM843" s="90">
        <v>385000</v>
      </c>
      <c r="AN843" s="90">
        <f t="shared" si="216"/>
        <v>458150</v>
      </c>
      <c r="AO843" s="90">
        <v>385000</v>
      </c>
      <c r="AP843" s="91">
        <f t="shared" si="217"/>
        <v>458150</v>
      </c>
      <c r="AQ843" s="92">
        <f t="shared" si="171"/>
        <v>274867.17107055034</v>
      </c>
      <c r="AR843" s="93">
        <f t="shared" si="172"/>
        <v>327091.93357395491</v>
      </c>
      <c r="AS843" s="94">
        <f t="shared" si="173"/>
        <v>274867.17107055034</v>
      </c>
      <c r="AT843" s="94">
        <f t="shared" si="174"/>
        <v>327091.93357395491</v>
      </c>
      <c r="AU843" s="94">
        <f t="shared" si="175"/>
        <v>245000.30463999999</v>
      </c>
      <c r="AV843" s="94">
        <f t="shared" si="176"/>
        <v>291550.36252159998</v>
      </c>
      <c r="AW843" s="94">
        <f t="shared" si="177"/>
        <v>245004.87786666668</v>
      </c>
      <c r="AX843" s="94">
        <f t="shared" si="178"/>
        <v>291555.80466133333</v>
      </c>
      <c r="AY843" s="94">
        <f t="shared" si="179"/>
        <v>245003.62666666668</v>
      </c>
      <c r="AZ843" s="94">
        <f t="shared" si="180"/>
        <v>291554.31573333335</v>
      </c>
      <c r="BA843" s="94">
        <f t="shared" si="181"/>
        <v>367500</v>
      </c>
      <c r="BB843" s="95">
        <f t="shared" si="182"/>
        <v>437325</v>
      </c>
      <c r="BC843" s="23"/>
      <c r="BD843" s="96">
        <f t="shared" si="183"/>
        <v>180559</v>
      </c>
      <c r="BE843" s="96">
        <f t="shared" si="184"/>
        <v>180559</v>
      </c>
      <c r="BF843" s="96">
        <f t="shared" si="185"/>
        <v>3</v>
      </c>
      <c r="BG843" s="96">
        <f t="shared" si="186"/>
        <v>44</v>
      </c>
      <c r="BH843" s="96">
        <f t="shared" si="187"/>
        <v>33</v>
      </c>
      <c r="BI843" s="96">
        <f t="shared" si="188"/>
        <v>366667</v>
      </c>
      <c r="BJ843" s="97">
        <f t="shared" si="189"/>
        <v>274867</v>
      </c>
      <c r="BK843" s="96">
        <f t="shared" si="190"/>
        <v>274867</v>
      </c>
      <c r="BL843" s="96">
        <f t="shared" si="191"/>
        <v>245000</v>
      </c>
      <c r="BM843" s="96">
        <f t="shared" si="192"/>
        <v>245005</v>
      </c>
      <c r="BN843" s="96">
        <f t="shared" si="193"/>
        <v>245004</v>
      </c>
      <c r="BO843" s="96">
        <f t="shared" si="194"/>
        <v>367500</v>
      </c>
      <c r="BP843" s="97">
        <f t="shared" si="195"/>
        <v>367500</v>
      </c>
      <c r="BQ843" s="96">
        <f t="shared" si="196"/>
        <v>367500</v>
      </c>
      <c r="BR843" s="96">
        <f t="shared" si="197"/>
        <v>367500</v>
      </c>
      <c r="BS843" s="96">
        <f t="shared" si="198"/>
        <v>367500</v>
      </c>
      <c r="BT843" s="96">
        <f t="shared" si="199"/>
        <v>367500</v>
      </c>
      <c r="BU843" s="98">
        <f t="shared" si="200"/>
        <v>367500</v>
      </c>
      <c r="BV843" s="77">
        <f t="shared" si="201"/>
        <v>2205000</v>
      </c>
      <c r="BW843" s="9"/>
      <c r="BX843" s="9"/>
      <c r="BY843" s="9"/>
      <c r="BZ843" s="9"/>
      <c r="CA843" s="9"/>
      <c r="CB843" s="9"/>
      <c r="CC843" s="9"/>
      <c r="CD843" s="9"/>
      <c r="CE843" s="9"/>
      <c r="CF843" s="9"/>
      <c r="CG843" s="9"/>
      <c r="CH843" s="9"/>
      <c r="CI843" s="9"/>
      <c r="CJ843" s="9"/>
      <c r="CK843" s="9"/>
      <c r="CL843" s="9"/>
      <c r="CM843" s="9"/>
      <c r="CN843" s="9"/>
      <c r="CO843" s="9"/>
      <c r="CP843" s="9"/>
    </row>
    <row r="844" spans="1:94" ht="20.25" hidden="1" customHeight="1" x14ac:dyDescent="0.35">
      <c r="A844" s="99">
        <v>822</v>
      </c>
      <c r="B844" s="99" t="s">
        <v>21</v>
      </c>
      <c r="C844" s="80" t="s">
        <v>527</v>
      </c>
      <c r="D844" s="80" t="str">
        <f t="shared" si="169"/>
        <v>REPUESTOS|PALANCA GUIA DEL CONTROL DE CAMBIOS</v>
      </c>
      <c r="E844" s="81" t="s">
        <v>84</v>
      </c>
      <c r="F844" s="82">
        <v>1</v>
      </c>
      <c r="G844" s="83">
        <v>195425.122574915</v>
      </c>
      <c r="H844" s="84">
        <f t="shared" si="202"/>
        <v>232555.89586414886</v>
      </c>
      <c r="I844" s="84">
        <v>216177.97236792897</v>
      </c>
      <c r="J844" s="84">
        <f t="shared" si="203"/>
        <v>257251.78711783545</v>
      </c>
      <c r="K844" s="84">
        <v>0.91392000000000007</v>
      </c>
      <c r="L844" s="84">
        <f t="shared" si="204"/>
        <v>1.0875648</v>
      </c>
      <c r="M844" s="84">
        <v>16.461440000000003</v>
      </c>
      <c r="N844" s="84">
        <f t="shared" si="205"/>
        <v>19.589113600000005</v>
      </c>
      <c r="O844" s="84">
        <v>14.144000000000002</v>
      </c>
      <c r="P844" s="84">
        <f t="shared" si="206"/>
        <v>16.83136</v>
      </c>
      <c r="Q844" s="84"/>
      <c r="R844" s="84">
        <f t="shared" si="170"/>
        <v>0</v>
      </c>
      <c r="S844" s="86">
        <v>256000</v>
      </c>
      <c r="T844" s="87">
        <f t="shared" si="207"/>
        <v>304640</v>
      </c>
      <c r="U844" s="87">
        <v>1358000</v>
      </c>
      <c r="V844" s="87">
        <f t="shared" si="208"/>
        <v>1616020</v>
      </c>
      <c r="W844" s="87">
        <v>438900</v>
      </c>
      <c r="X844" s="87">
        <f t="shared" si="209"/>
        <v>522291</v>
      </c>
      <c r="Y844" s="88">
        <v>350000</v>
      </c>
      <c r="Z844" s="87">
        <f t="shared" si="168"/>
        <v>416500</v>
      </c>
      <c r="AA844" s="87">
        <v>450000</v>
      </c>
      <c r="AB844" s="87">
        <f t="shared" si="210"/>
        <v>535500</v>
      </c>
      <c r="AC844" s="87">
        <v>600000</v>
      </c>
      <c r="AD844" s="87">
        <f t="shared" si="211"/>
        <v>714000</v>
      </c>
      <c r="AE844" s="89">
        <v>281600</v>
      </c>
      <c r="AF844" s="90">
        <f t="shared" si="212"/>
        <v>335104</v>
      </c>
      <c r="AG844" s="90">
        <v>1493800</v>
      </c>
      <c r="AH844" s="90">
        <f t="shared" si="213"/>
        <v>1777622</v>
      </c>
      <c r="AI844" s="90">
        <v>482800</v>
      </c>
      <c r="AJ844" s="90">
        <f t="shared" si="214"/>
        <v>574532</v>
      </c>
      <c r="AK844" s="90">
        <v>385000</v>
      </c>
      <c r="AL844" s="90">
        <f t="shared" si="215"/>
        <v>458150</v>
      </c>
      <c r="AM844" s="90">
        <v>495000</v>
      </c>
      <c r="AN844" s="90">
        <f t="shared" si="216"/>
        <v>589050</v>
      </c>
      <c r="AO844" s="90">
        <v>660000</v>
      </c>
      <c r="AP844" s="91">
        <f t="shared" si="217"/>
        <v>785400</v>
      </c>
      <c r="AQ844" s="92">
        <f t="shared" si="171"/>
        <v>244341.70752497166</v>
      </c>
      <c r="AR844" s="93">
        <f t="shared" si="172"/>
        <v>290766.63195471629</v>
      </c>
      <c r="AS844" s="94">
        <f t="shared" si="173"/>
        <v>1022659.3241226431</v>
      </c>
      <c r="AT844" s="94">
        <f t="shared" si="174"/>
        <v>1216964.5957059453</v>
      </c>
      <c r="AU844" s="94">
        <f t="shared" si="175"/>
        <v>307233.6379733333</v>
      </c>
      <c r="AV844" s="94">
        <f t="shared" si="176"/>
        <v>365608.02918826661</v>
      </c>
      <c r="AW844" s="94">
        <f t="shared" si="177"/>
        <v>245005.48714666665</v>
      </c>
      <c r="AX844" s="94">
        <f t="shared" si="178"/>
        <v>291556.52970453328</v>
      </c>
      <c r="AY844" s="94">
        <f t="shared" si="179"/>
        <v>315004.71466666664</v>
      </c>
      <c r="AZ844" s="94">
        <f t="shared" si="180"/>
        <v>374855.6104533333</v>
      </c>
      <c r="BA844" s="94">
        <f t="shared" si="181"/>
        <v>630000</v>
      </c>
      <c r="BB844" s="95">
        <f t="shared" si="182"/>
        <v>749700</v>
      </c>
      <c r="BC844" s="23"/>
      <c r="BD844" s="96">
        <f t="shared" si="183"/>
        <v>238579</v>
      </c>
      <c r="BE844" s="96">
        <f t="shared" si="184"/>
        <v>497378</v>
      </c>
      <c r="BF844" s="96">
        <f t="shared" si="185"/>
        <v>3</v>
      </c>
      <c r="BG844" s="96">
        <f t="shared" si="186"/>
        <v>49</v>
      </c>
      <c r="BH844" s="96">
        <f t="shared" si="187"/>
        <v>42</v>
      </c>
      <c r="BI844" s="96">
        <f t="shared" si="188"/>
        <v>628571</v>
      </c>
      <c r="BJ844" s="97">
        <f t="shared" si="189"/>
        <v>244342</v>
      </c>
      <c r="BK844" s="96">
        <f t="shared" si="190"/>
        <v>1022659</v>
      </c>
      <c r="BL844" s="96">
        <f t="shared" si="191"/>
        <v>307234</v>
      </c>
      <c r="BM844" s="96">
        <f t="shared" si="192"/>
        <v>245005</v>
      </c>
      <c r="BN844" s="96">
        <f t="shared" si="193"/>
        <v>315005</v>
      </c>
      <c r="BO844" s="96">
        <f t="shared" si="194"/>
        <v>630000</v>
      </c>
      <c r="BP844" s="97">
        <f t="shared" si="195"/>
        <v>244342</v>
      </c>
      <c r="BQ844" s="96">
        <f t="shared" si="196"/>
        <v>1425900</v>
      </c>
      <c r="BR844" s="96">
        <f t="shared" si="197"/>
        <v>460850</v>
      </c>
      <c r="BS844" s="96">
        <f t="shared" si="198"/>
        <v>367500</v>
      </c>
      <c r="BT844" s="96">
        <f t="shared" si="199"/>
        <v>472500</v>
      </c>
      <c r="BU844" s="98">
        <f t="shared" si="200"/>
        <v>630000</v>
      </c>
      <c r="BV844" s="77">
        <f t="shared" si="201"/>
        <v>3601092</v>
      </c>
      <c r="BW844" s="9"/>
      <c r="BX844" s="9"/>
      <c r="BY844" s="9"/>
      <c r="BZ844" s="9"/>
      <c r="CA844" s="9"/>
      <c r="CB844" s="9"/>
      <c r="CC844" s="9"/>
      <c r="CD844" s="9"/>
      <c r="CE844" s="9"/>
      <c r="CF844" s="9"/>
      <c r="CG844" s="9"/>
      <c r="CH844" s="9"/>
      <c r="CI844" s="9"/>
      <c r="CJ844" s="9"/>
      <c r="CK844" s="9"/>
      <c r="CL844" s="9"/>
      <c r="CM844" s="9"/>
      <c r="CN844" s="9"/>
      <c r="CO844" s="9"/>
      <c r="CP844" s="9"/>
    </row>
    <row r="845" spans="1:94" ht="20.25" hidden="1" customHeight="1" x14ac:dyDescent="0.35">
      <c r="A845" s="79">
        <v>823</v>
      </c>
      <c r="B845" s="79" t="s">
        <v>35</v>
      </c>
      <c r="C845" s="80" t="s">
        <v>528</v>
      </c>
      <c r="D845" s="80" t="str">
        <f t="shared" si="169"/>
        <v>MANO DE OBRA|PALANCA SELECTORA</v>
      </c>
      <c r="E845" s="81" t="s">
        <v>10</v>
      </c>
      <c r="F845" s="82">
        <v>1</v>
      </c>
      <c r="G845" s="83">
        <v>89601.513211651007</v>
      </c>
      <c r="H845" s="84">
        <f t="shared" si="202"/>
        <v>106625.8007218647</v>
      </c>
      <c r="I845" s="84">
        <v>89601.513211651007</v>
      </c>
      <c r="J845" s="84">
        <f t="shared" si="203"/>
        <v>106625.8007218647</v>
      </c>
      <c r="K845" s="84">
        <v>0.91392000000000007</v>
      </c>
      <c r="L845" s="84">
        <f t="shared" si="204"/>
        <v>1.0875648</v>
      </c>
      <c r="M845" s="84">
        <v>14.633599999999999</v>
      </c>
      <c r="N845" s="84">
        <f t="shared" si="205"/>
        <v>17.413983999999999</v>
      </c>
      <c r="O845" s="84">
        <v>10.88</v>
      </c>
      <c r="P845" s="84">
        <f t="shared" si="206"/>
        <v>12.9472</v>
      </c>
      <c r="Q845" s="84"/>
      <c r="R845" s="84">
        <f t="shared" si="170"/>
        <v>0</v>
      </c>
      <c r="S845" s="86">
        <v>350000</v>
      </c>
      <c r="T845" s="87">
        <f t="shared" si="207"/>
        <v>416500</v>
      </c>
      <c r="U845" s="87">
        <v>350000</v>
      </c>
      <c r="V845" s="87">
        <f t="shared" si="208"/>
        <v>416500</v>
      </c>
      <c r="W845" s="87">
        <v>350000</v>
      </c>
      <c r="X845" s="87">
        <f t="shared" si="209"/>
        <v>416500</v>
      </c>
      <c r="Y845" s="88">
        <v>350000</v>
      </c>
      <c r="Z845" s="87">
        <f t="shared" si="168"/>
        <v>416500</v>
      </c>
      <c r="AA845" s="87">
        <v>350000</v>
      </c>
      <c r="AB845" s="87">
        <f t="shared" si="210"/>
        <v>416500</v>
      </c>
      <c r="AC845" s="87">
        <v>350000</v>
      </c>
      <c r="AD845" s="87">
        <f t="shared" si="211"/>
        <v>416500</v>
      </c>
      <c r="AE845" s="89">
        <v>385000</v>
      </c>
      <c r="AF845" s="90">
        <f t="shared" si="212"/>
        <v>458150</v>
      </c>
      <c r="AG845" s="90">
        <v>385000</v>
      </c>
      <c r="AH845" s="90">
        <f t="shared" si="213"/>
        <v>458150</v>
      </c>
      <c r="AI845" s="90">
        <v>385000</v>
      </c>
      <c r="AJ845" s="90">
        <f t="shared" si="214"/>
        <v>458150</v>
      </c>
      <c r="AK845" s="90">
        <v>385000</v>
      </c>
      <c r="AL845" s="90">
        <f t="shared" si="215"/>
        <v>458150</v>
      </c>
      <c r="AM845" s="90">
        <v>385000</v>
      </c>
      <c r="AN845" s="90">
        <f t="shared" si="216"/>
        <v>458150</v>
      </c>
      <c r="AO845" s="90">
        <v>385000</v>
      </c>
      <c r="AP845" s="91">
        <f t="shared" si="217"/>
        <v>458150</v>
      </c>
      <c r="AQ845" s="92">
        <f t="shared" si="171"/>
        <v>274867.17107055034</v>
      </c>
      <c r="AR845" s="93">
        <f t="shared" si="172"/>
        <v>327091.93357395491</v>
      </c>
      <c r="AS845" s="94">
        <f t="shared" si="173"/>
        <v>274867.17107055034</v>
      </c>
      <c r="AT845" s="94">
        <f t="shared" si="174"/>
        <v>327091.93357395491</v>
      </c>
      <c r="AU845" s="94">
        <f t="shared" si="175"/>
        <v>245000.30463999999</v>
      </c>
      <c r="AV845" s="94">
        <f t="shared" si="176"/>
        <v>291550.36252159998</v>
      </c>
      <c r="AW845" s="94">
        <f t="shared" si="177"/>
        <v>245004.87786666668</v>
      </c>
      <c r="AX845" s="94">
        <f t="shared" si="178"/>
        <v>291555.80466133333</v>
      </c>
      <c r="AY845" s="94">
        <f t="shared" si="179"/>
        <v>245003.62666666668</v>
      </c>
      <c r="AZ845" s="94">
        <f t="shared" si="180"/>
        <v>291554.31573333335</v>
      </c>
      <c r="BA845" s="94">
        <f t="shared" si="181"/>
        <v>367500</v>
      </c>
      <c r="BB845" s="95">
        <f t="shared" si="182"/>
        <v>437325</v>
      </c>
      <c r="BC845" s="23"/>
      <c r="BD845" s="96">
        <f t="shared" si="183"/>
        <v>180559</v>
      </c>
      <c r="BE845" s="96">
        <f t="shared" si="184"/>
        <v>180559</v>
      </c>
      <c r="BF845" s="96">
        <f t="shared" si="185"/>
        <v>3</v>
      </c>
      <c r="BG845" s="96">
        <f t="shared" si="186"/>
        <v>44</v>
      </c>
      <c r="BH845" s="96">
        <f t="shared" si="187"/>
        <v>33</v>
      </c>
      <c r="BI845" s="96">
        <f t="shared" si="188"/>
        <v>366667</v>
      </c>
      <c r="BJ845" s="97">
        <f t="shared" si="189"/>
        <v>274867</v>
      </c>
      <c r="BK845" s="96">
        <f t="shared" si="190"/>
        <v>274867</v>
      </c>
      <c r="BL845" s="96">
        <f t="shared" si="191"/>
        <v>245000</v>
      </c>
      <c r="BM845" s="96">
        <f t="shared" si="192"/>
        <v>245005</v>
      </c>
      <c r="BN845" s="96">
        <f t="shared" si="193"/>
        <v>245004</v>
      </c>
      <c r="BO845" s="96">
        <f t="shared" si="194"/>
        <v>367500</v>
      </c>
      <c r="BP845" s="97">
        <f t="shared" si="195"/>
        <v>367500</v>
      </c>
      <c r="BQ845" s="96">
        <f t="shared" si="196"/>
        <v>367500</v>
      </c>
      <c r="BR845" s="96">
        <f t="shared" si="197"/>
        <v>367500</v>
      </c>
      <c r="BS845" s="96">
        <f t="shared" si="198"/>
        <v>367500</v>
      </c>
      <c r="BT845" s="96">
        <f t="shared" si="199"/>
        <v>367500</v>
      </c>
      <c r="BU845" s="98">
        <f t="shared" si="200"/>
        <v>367500</v>
      </c>
      <c r="BV845" s="77">
        <f t="shared" si="201"/>
        <v>2205000</v>
      </c>
      <c r="BW845" s="9"/>
      <c r="BX845" s="9"/>
      <c r="BY845" s="9"/>
      <c r="BZ845" s="9"/>
      <c r="CA845" s="9"/>
      <c r="CB845" s="9"/>
      <c r="CC845" s="9"/>
      <c r="CD845" s="9"/>
      <c r="CE845" s="9"/>
      <c r="CF845" s="9"/>
      <c r="CG845" s="9"/>
      <c r="CH845" s="9"/>
      <c r="CI845" s="9"/>
      <c r="CJ845" s="9"/>
      <c r="CK845" s="9"/>
      <c r="CL845" s="9"/>
      <c r="CM845" s="9"/>
      <c r="CN845" s="9"/>
      <c r="CO845" s="9"/>
      <c r="CP845" s="9"/>
    </row>
    <row r="846" spans="1:94" ht="20.25" hidden="1" customHeight="1" x14ac:dyDescent="0.35">
      <c r="A846" s="99">
        <v>824</v>
      </c>
      <c r="B846" s="99" t="s">
        <v>21</v>
      </c>
      <c r="C846" s="80" t="s">
        <v>528</v>
      </c>
      <c r="D846" s="80" t="str">
        <f t="shared" si="169"/>
        <v>REPUESTOS|PALANCA SELECTORA</v>
      </c>
      <c r="E846" s="81" t="s">
        <v>84</v>
      </c>
      <c r="F846" s="82">
        <v>1</v>
      </c>
      <c r="G846" s="83">
        <v>210845.318837753</v>
      </c>
      <c r="H846" s="84">
        <f t="shared" si="202"/>
        <v>250905.92941692605</v>
      </c>
      <c r="I846" s="84">
        <v>291090.27625963697</v>
      </c>
      <c r="J846" s="84">
        <f t="shared" si="203"/>
        <v>346397.428748968</v>
      </c>
      <c r="K846" s="84">
        <v>0.91392000000000007</v>
      </c>
      <c r="L846" s="84">
        <f t="shared" si="204"/>
        <v>1.0875648</v>
      </c>
      <c r="M846" s="84">
        <v>18.289280000000002</v>
      </c>
      <c r="N846" s="84">
        <f t="shared" si="205"/>
        <v>21.764243199999999</v>
      </c>
      <c r="O846" s="84">
        <v>14.144000000000002</v>
      </c>
      <c r="P846" s="84">
        <f t="shared" si="206"/>
        <v>16.83136</v>
      </c>
      <c r="Q846" s="84"/>
      <c r="R846" s="84">
        <f t="shared" si="170"/>
        <v>0</v>
      </c>
      <c r="S846" s="86">
        <v>492000</v>
      </c>
      <c r="T846" s="87">
        <f t="shared" si="207"/>
        <v>585480</v>
      </c>
      <c r="U846" s="87">
        <v>1358000</v>
      </c>
      <c r="V846" s="87">
        <f t="shared" si="208"/>
        <v>1616020</v>
      </c>
      <c r="W846" s="87">
        <v>1299000</v>
      </c>
      <c r="X846" s="87">
        <f t="shared" si="209"/>
        <v>1545810</v>
      </c>
      <c r="Y846" s="88">
        <v>450000</v>
      </c>
      <c r="Z846" s="87">
        <f t="shared" si="168"/>
        <v>535500</v>
      </c>
      <c r="AA846" s="87">
        <v>850000</v>
      </c>
      <c r="AB846" s="87">
        <f t="shared" si="210"/>
        <v>1011500</v>
      </c>
      <c r="AC846" s="87">
        <v>3800000</v>
      </c>
      <c r="AD846" s="87">
        <f t="shared" si="211"/>
        <v>4522000</v>
      </c>
      <c r="AE846" s="89">
        <v>541200</v>
      </c>
      <c r="AF846" s="90">
        <f t="shared" si="212"/>
        <v>644028</v>
      </c>
      <c r="AG846" s="90">
        <v>1493800</v>
      </c>
      <c r="AH846" s="90">
        <f t="shared" si="213"/>
        <v>1777622</v>
      </c>
      <c r="AI846" s="90">
        <v>1428900</v>
      </c>
      <c r="AJ846" s="90">
        <f t="shared" si="214"/>
        <v>1700391</v>
      </c>
      <c r="AK846" s="90">
        <v>495000</v>
      </c>
      <c r="AL846" s="90">
        <f t="shared" si="215"/>
        <v>589050</v>
      </c>
      <c r="AM846" s="90">
        <v>935000</v>
      </c>
      <c r="AN846" s="90">
        <f t="shared" si="216"/>
        <v>1112650</v>
      </c>
      <c r="AO846" s="90">
        <v>4180000</v>
      </c>
      <c r="AP846" s="91">
        <f t="shared" si="217"/>
        <v>4974200</v>
      </c>
      <c r="AQ846" s="92">
        <f t="shared" si="171"/>
        <v>414681.77294591768</v>
      </c>
      <c r="AR846" s="93">
        <f t="shared" si="172"/>
        <v>493471.309805642</v>
      </c>
      <c r="AS846" s="94">
        <f t="shared" si="173"/>
        <v>1047630.0920865457</v>
      </c>
      <c r="AT846" s="94">
        <f t="shared" si="174"/>
        <v>1246679.8095829892</v>
      </c>
      <c r="AU846" s="94">
        <f t="shared" si="175"/>
        <v>909300.3046400001</v>
      </c>
      <c r="AV846" s="94">
        <f t="shared" si="176"/>
        <v>1082067.3625216</v>
      </c>
      <c r="AW846" s="94">
        <f t="shared" si="177"/>
        <v>315006.09642666666</v>
      </c>
      <c r="AX846" s="94">
        <f t="shared" si="178"/>
        <v>374857.2547477333</v>
      </c>
      <c r="AY846" s="94">
        <f t="shared" si="179"/>
        <v>595004.71466666658</v>
      </c>
      <c r="AZ846" s="94">
        <f t="shared" si="180"/>
        <v>708055.61045333324</v>
      </c>
      <c r="BA846" s="94">
        <f t="shared" si="181"/>
        <v>3990000</v>
      </c>
      <c r="BB846" s="95">
        <f t="shared" si="182"/>
        <v>4748100</v>
      </c>
      <c r="BC846" s="23"/>
      <c r="BD846" s="96">
        <f t="shared" si="183"/>
        <v>347904</v>
      </c>
      <c r="BE846" s="96">
        <f t="shared" si="184"/>
        <v>619685</v>
      </c>
      <c r="BF846" s="96">
        <f t="shared" si="185"/>
        <v>3</v>
      </c>
      <c r="BG846" s="96">
        <f t="shared" si="186"/>
        <v>55</v>
      </c>
      <c r="BH846" s="96">
        <f t="shared" si="187"/>
        <v>42</v>
      </c>
      <c r="BI846" s="96">
        <f t="shared" si="188"/>
        <v>3980952</v>
      </c>
      <c r="BJ846" s="97">
        <f t="shared" si="189"/>
        <v>414682</v>
      </c>
      <c r="BK846" s="96">
        <f t="shared" si="190"/>
        <v>1047630</v>
      </c>
      <c r="BL846" s="96">
        <f t="shared" si="191"/>
        <v>909300</v>
      </c>
      <c r="BM846" s="96">
        <f t="shared" si="192"/>
        <v>315006</v>
      </c>
      <c r="BN846" s="96">
        <f t="shared" si="193"/>
        <v>595005</v>
      </c>
      <c r="BO846" s="96">
        <f t="shared" si="194"/>
        <v>3990000</v>
      </c>
      <c r="BP846" s="97">
        <f t="shared" si="195"/>
        <v>516600</v>
      </c>
      <c r="BQ846" s="96">
        <f t="shared" si="196"/>
        <v>1425900</v>
      </c>
      <c r="BR846" s="96">
        <f t="shared" si="197"/>
        <v>1363950</v>
      </c>
      <c r="BS846" s="96">
        <f t="shared" si="198"/>
        <v>472500</v>
      </c>
      <c r="BT846" s="96">
        <f t="shared" si="199"/>
        <v>892500</v>
      </c>
      <c r="BU846" s="98">
        <f t="shared" si="200"/>
        <v>3990000</v>
      </c>
      <c r="BV846" s="77">
        <f t="shared" si="201"/>
        <v>8661450</v>
      </c>
      <c r="BW846" s="9"/>
      <c r="BX846" s="9"/>
      <c r="BY846" s="9"/>
      <c r="BZ846" s="9"/>
      <c r="CA846" s="9"/>
      <c r="CB846" s="9"/>
      <c r="CC846" s="9"/>
      <c r="CD846" s="9"/>
      <c r="CE846" s="9"/>
      <c r="CF846" s="9"/>
      <c r="CG846" s="9"/>
      <c r="CH846" s="9"/>
      <c r="CI846" s="9"/>
      <c r="CJ846" s="9"/>
      <c r="CK846" s="9"/>
      <c r="CL846" s="9"/>
      <c r="CM846" s="9"/>
      <c r="CN846" s="9"/>
      <c r="CO846" s="9"/>
      <c r="CP846" s="9"/>
    </row>
    <row r="847" spans="1:94" ht="20.25" hidden="1" customHeight="1" x14ac:dyDescent="0.35">
      <c r="A847" s="79">
        <v>825</v>
      </c>
      <c r="B847" s="79" t="s">
        <v>35</v>
      </c>
      <c r="C847" s="80" t="s">
        <v>529</v>
      </c>
      <c r="D847" s="80" t="str">
        <f t="shared" si="169"/>
        <v>MANO DE OBRA|PANAL A/A</v>
      </c>
      <c r="E847" s="81" t="s">
        <v>10</v>
      </c>
      <c r="F847" s="82">
        <v>1</v>
      </c>
      <c r="G847" s="83">
        <v>448007.57706958195</v>
      </c>
      <c r="H847" s="84">
        <f t="shared" si="202"/>
        <v>533129.01671280246</v>
      </c>
      <c r="I847" s="84">
        <v>448007.57706958195</v>
      </c>
      <c r="J847" s="84">
        <f t="shared" si="203"/>
        <v>533129.01671280246</v>
      </c>
      <c r="K847" s="84">
        <v>0.91392000000000007</v>
      </c>
      <c r="L847" s="84">
        <f t="shared" si="204"/>
        <v>1.0875648</v>
      </c>
      <c r="M847" s="84">
        <v>14.633599999999999</v>
      </c>
      <c r="N847" s="84">
        <f t="shared" si="205"/>
        <v>17.413983999999999</v>
      </c>
      <c r="O847" s="84">
        <v>10.88</v>
      </c>
      <c r="P847" s="84">
        <f t="shared" si="206"/>
        <v>12.9472</v>
      </c>
      <c r="Q847" s="84"/>
      <c r="R847" s="84">
        <f t="shared" si="170"/>
        <v>0</v>
      </c>
      <c r="S847" s="86">
        <v>350000</v>
      </c>
      <c r="T847" s="87">
        <f t="shared" si="207"/>
        <v>416500</v>
      </c>
      <c r="U847" s="87">
        <v>350000</v>
      </c>
      <c r="V847" s="87">
        <f t="shared" si="208"/>
        <v>416500</v>
      </c>
      <c r="W847" s="87">
        <v>350000</v>
      </c>
      <c r="X847" s="87">
        <f t="shared" si="209"/>
        <v>416500</v>
      </c>
      <c r="Y847" s="88">
        <v>350000</v>
      </c>
      <c r="Z847" s="87">
        <f t="shared" si="168"/>
        <v>416500</v>
      </c>
      <c r="AA847" s="87">
        <v>350000</v>
      </c>
      <c r="AB847" s="87">
        <f t="shared" si="210"/>
        <v>416500</v>
      </c>
      <c r="AC847" s="87">
        <v>350000</v>
      </c>
      <c r="AD847" s="87">
        <f t="shared" si="211"/>
        <v>416500</v>
      </c>
      <c r="AE847" s="89">
        <v>385000</v>
      </c>
      <c r="AF847" s="90">
        <f t="shared" si="212"/>
        <v>458150</v>
      </c>
      <c r="AG847" s="90">
        <v>385000</v>
      </c>
      <c r="AH847" s="90">
        <f t="shared" si="213"/>
        <v>458150</v>
      </c>
      <c r="AI847" s="90">
        <v>385000</v>
      </c>
      <c r="AJ847" s="90">
        <f t="shared" si="214"/>
        <v>458150</v>
      </c>
      <c r="AK847" s="90">
        <v>385000</v>
      </c>
      <c r="AL847" s="90">
        <f t="shared" si="215"/>
        <v>458150</v>
      </c>
      <c r="AM847" s="90">
        <v>385000</v>
      </c>
      <c r="AN847" s="90">
        <f t="shared" si="216"/>
        <v>458150</v>
      </c>
      <c r="AO847" s="90">
        <v>385000</v>
      </c>
      <c r="AP847" s="91">
        <f t="shared" si="217"/>
        <v>458150</v>
      </c>
      <c r="AQ847" s="92">
        <f t="shared" si="171"/>
        <v>394335.859023194</v>
      </c>
      <c r="AR847" s="93">
        <f t="shared" si="172"/>
        <v>469259.67223760084</v>
      </c>
      <c r="AS847" s="94">
        <f t="shared" si="173"/>
        <v>394335.859023194</v>
      </c>
      <c r="AT847" s="94">
        <f t="shared" si="174"/>
        <v>469259.67223760084</v>
      </c>
      <c r="AU847" s="94">
        <f t="shared" si="175"/>
        <v>245000.30463999999</v>
      </c>
      <c r="AV847" s="94">
        <f t="shared" si="176"/>
        <v>291550.36252159998</v>
      </c>
      <c r="AW847" s="94">
        <f t="shared" si="177"/>
        <v>245004.87786666668</v>
      </c>
      <c r="AX847" s="94">
        <f t="shared" si="178"/>
        <v>291555.80466133333</v>
      </c>
      <c r="AY847" s="94">
        <f t="shared" si="179"/>
        <v>245003.62666666668</v>
      </c>
      <c r="AZ847" s="94">
        <f t="shared" si="180"/>
        <v>291554.31573333335</v>
      </c>
      <c r="BA847" s="94">
        <f t="shared" si="181"/>
        <v>367500</v>
      </c>
      <c r="BB847" s="95">
        <f t="shared" si="182"/>
        <v>437325</v>
      </c>
      <c r="BC847" s="23"/>
      <c r="BD847" s="96">
        <f t="shared" si="183"/>
        <v>390287</v>
      </c>
      <c r="BE847" s="96">
        <f t="shared" si="184"/>
        <v>390287</v>
      </c>
      <c r="BF847" s="96">
        <f t="shared" si="185"/>
        <v>3</v>
      </c>
      <c r="BG847" s="96">
        <f t="shared" si="186"/>
        <v>44</v>
      </c>
      <c r="BH847" s="96">
        <f t="shared" si="187"/>
        <v>33</v>
      </c>
      <c r="BI847" s="96">
        <f t="shared" si="188"/>
        <v>366667</v>
      </c>
      <c r="BJ847" s="97">
        <f t="shared" si="189"/>
        <v>394336</v>
      </c>
      <c r="BK847" s="96">
        <f t="shared" si="190"/>
        <v>394336</v>
      </c>
      <c r="BL847" s="96">
        <f t="shared" si="191"/>
        <v>245000</v>
      </c>
      <c r="BM847" s="96">
        <f t="shared" si="192"/>
        <v>245005</v>
      </c>
      <c r="BN847" s="96">
        <f t="shared" si="193"/>
        <v>245004</v>
      </c>
      <c r="BO847" s="96">
        <f t="shared" si="194"/>
        <v>367500</v>
      </c>
      <c r="BP847" s="97">
        <f t="shared" si="195"/>
        <v>394336</v>
      </c>
      <c r="BQ847" s="96">
        <f t="shared" si="196"/>
        <v>394336</v>
      </c>
      <c r="BR847" s="96">
        <f t="shared" si="197"/>
        <v>367500</v>
      </c>
      <c r="BS847" s="96">
        <f t="shared" si="198"/>
        <v>367500</v>
      </c>
      <c r="BT847" s="96">
        <f t="shared" si="199"/>
        <v>367500</v>
      </c>
      <c r="BU847" s="98">
        <f t="shared" si="200"/>
        <v>367500</v>
      </c>
      <c r="BV847" s="77">
        <f t="shared" si="201"/>
        <v>2258672</v>
      </c>
      <c r="BW847" s="9"/>
      <c r="BX847" s="9"/>
      <c r="BY847" s="9"/>
      <c r="BZ847" s="9"/>
      <c r="CA847" s="9"/>
      <c r="CB847" s="9"/>
      <c r="CC847" s="9"/>
      <c r="CD847" s="9"/>
      <c r="CE847" s="9"/>
      <c r="CF847" s="9"/>
      <c r="CG847" s="9"/>
      <c r="CH847" s="9"/>
      <c r="CI847" s="9"/>
      <c r="CJ847" s="9"/>
      <c r="CK847" s="9"/>
      <c r="CL847" s="9"/>
      <c r="CM847" s="9"/>
      <c r="CN847" s="9"/>
      <c r="CO847" s="9"/>
      <c r="CP847" s="9"/>
    </row>
    <row r="848" spans="1:94" ht="20.25" hidden="1" customHeight="1" x14ac:dyDescent="0.35">
      <c r="A848" s="99">
        <v>826</v>
      </c>
      <c r="B848" s="99" t="s">
        <v>21</v>
      </c>
      <c r="C848" s="80" t="s">
        <v>529</v>
      </c>
      <c r="D848" s="80" t="str">
        <f t="shared" si="169"/>
        <v>REPUESTOS|PANAL A/A</v>
      </c>
      <c r="E848" s="81" t="s">
        <v>84</v>
      </c>
      <c r="F848" s="82">
        <v>1</v>
      </c>
      <c r="G848" s="83">
        <v>259413.386255752</v>
      </c>
      <c r="H848" s="84">
        <f t="shared" si="202"/>
        <v>308701.9296443449</v>
      </c>
      <c r="I848" s="84">
        <v>354185.33412821498</v>
      </c>
      <c r="J848" s="84">
        <f t="shared" si="203"/>
        <v>421480.54761257581</v>
      </c>
      <c r="K848" s="84">
        <v>0.91392000000000007</v>
      </c>
      <c r="L848" s="84">
        <f t="shared" si="204"/>
        <v>1.0875648</v>
      </c>
      <c r="M848" s="84">
        <v>16.461440000000003</v>
      </c>
      <c r="N848" s="84">
        <f t="shared" si="205"/>
        <v>19.589113600000005</v>
      </c>
      <c r="O848" s="84">
        <v>14.144000000000002</v>
      </c>
      <c r="P848" s="84">
        <f t="shared" si="206"/>
        <v>16.83136</v>
      </c>
      <c r="Q848" s="84"/>
      <c r="R848" s="84">
        <f t="shared" si="170"/>
        <v>0</v>
      </c>
      <c r="S848" s="86">
        <v>72000</v>
      </c>
      <c r="T848" s="87">
        <f t="shared" si="207"/>
        <v>85680</v>
      </c>
      <c r="U848" s="87">
        <v>84000</v>
      </c>
      <c r="V848" s="87">
        <f t="shared" si="208"/>
        <v>99960</v>
      </c>
      <c r="W848" s="87">
        <v>967000</v>
      </c>
      <c r="X848" s="87">
        <f t="shared" si="209"/>
        <v>1150730</v>
      </c>
      <c r="Y848" s="88">
        <v>480000</v>
      </c>
      <c r="Z848" s="87">
        <f t="shared" si="168"/>
        <v>571200</v>
      </c>
      <c r="AA848" s="87">
        <v>1200000</v>
      </c>
      <c r="AB848" s="87">
        <f t="shared" si="210"/>
        <v>1428000</v>
      </c>
      <c r="AC848" s="87">
        <v>1750000</v>
      </c>
      <c r="AD848" s="87">
        <f t="shared" si="211"/>
        <v>2082500</v>
      </c>
      <c r="AE848" s="89">
        <v>79200</v>
      </c>
      <c r="AF848" s="90">
        <f t="shared" si="212"/>
        <v>94248</v>
      </c>
      <c r="AG848" s="90">
        <v>92400</v>
      </c>
      <c r="AH848" s="90">
        <f t="shared" si="213"/>
        <v>109956</v>
      </c>
      <c r="AI848" s="90">
        <v>1063700</v>
      </c>
      <c r="AJ848" s="90">
        <f t="shared" si="214"/>
        <v>1265803</v>
      </c>
      <c r="AK848" s="90">
        <v>528000</v>
      </c>
      <c r="AL848" s="90">
        <f t="shared" si="215"/>
        <v>628320</v>
      </c>
      <c r="AM848" s="90">
        <v>1320000</v>
      </c>
      <c r="AN848" s="90">
        <f t="shared" si="216"/>
        <v>1570800</v>
      </c>
      <c r="AO848" s="90">
        <v>1925000</v>
      </c>
      <c r="AP848" s="91">
        <f t="shared" si="217"/>
        <v>2290750</v>
      </c>
      <c r="AQ848" s="92">
        <f t="shared" si="171"/>
        <v>136871.12875191733</v>
      </c>
      <c r="AR848" s="93">
        <f t="shared" si="172"/>
        <v>162876.64321478162</v>
      </c>
      <c r="AS848" s="94">
        <f t="shared" si="173"/>
        <v>176861.77804273833</v>
      </c>
      <c r="AT848" s="94">
        <f t="shared" si="174"/>
        <v>210465.5158708586</v>
      </c>
      <c r="AU848" s="94">
        <f t="shared" si="175"/>
        <v>676900.30463999999</v>
      </c>
      <c r="AV848" s="94">
        <f t="shared" si="176"/>
        <v>805511.36252159998</v>
      </c>
      <c r="AW848" s="94">
        <f t="shared" si="177"/>
        <v>336005.48714666668</v>
      </c>
      <c r="AX848" s="94">
        <f t="shared" si="178"/>
        <v>399846.52970453334</v>
      </c>
      <c r="AY848" s="94">
        <f t="shared" si="179"/>
        <v>840004.71466666681</v>
      </c>
      <c r="AZ848" s="94">
        <f t="shared" si="180"/>
        <v>999605.61045333347</v>
      </c>
      <c r="BA848" s="94">
        <f t="shared" si="181"/>
        <v>1837500</v>
      </c>
      <c r="BB848" s="95">
        <f t="shared" si="182"/>
        <v>2186625</v>
      </c>
      <c r="BC848" s="23"/>
      <c r="BD848" s="96">
        <f t="shared" si="183"/>
        <v>98782</v>
      </c>
      <c r="BE848" s="96">
        <f t="shared" si="184"/>
        <v>117414</v>
      </c>
      <c r="BF848" s="96">
        <f t="shared" si="185"/>
        <v>3</v>
      </c>
      <c r="BG848" s="96">
        <f t="shared" si="186"/>
        <v>49</v>
      </c>
      <c r="BH848" s="96">
        <f t="shared" si="187"/>
        <v>42</v>
      </c>
      <c r="BI848" s="96">
        <f t="shared" si="188"/>
        <v>1833333</v>
      </c>
      <c r="BJ848" s="97">
        <f t="shared" si="189"/>
        <v>136871</v>
      </c>
      <c r="BK848" s="96">
        <f t="shared" si="190"/>
        <v>176862</v>
      </c>
      <c r="BL848" s="96">
        <f t="shared" si="191"/>
        <v>676900</v>
      </c>
      <c r="BM848" s="96">
        <f t="shared" si="192"/>
        <v>336005</v>
      </c>
      <c r="BN848" s="96">
        <f t="shared" si="193"/>
        <v>840005</v>
      </c>
      <c r="BO848" s="96">
        <f t="shared" si="194"/>
        <v>1837500</v>
      </c>
      <c r="BP848" s="97">
        <f t="shared" si="195"/>
        <v>75600</v>
      </c>
      <c r="BQ848" s="96">
        <f t="shared" si="196"/>
        <v>88200</v>
      </c>
      <c r="BR848" s="96">
        <f t="shared" si="197"/>
        <v>1015350</v>
      </c>
      <c r="BS848" s="96">
        <f t="shared" si="198"/>
        <v>504000</v>
      </c>
      <c r="BT848" s="96">
        <f t="shared" si="199"/>
        <v>1260000</v>
      </c>
      <c r="BU848" s="98">
        <f t="shared" si="200"/>
        <v>1837500</v>
      </c>
      <c r="BV848" s="77">
        <f t="shared" si="201"/>
        <v>4780650</v>
      </c>
      <c r="BW848" s="9"/>
      <c r="BX848" s="9"/>
      <c r="BY848" s="9"/>
      <c r="BZ848" s="9"/>
      <c r="CA848" s="9"/>
      <c r="CB848" s="9"/>
      <c r="CC848" s="9"/>
      <c r="CD848" s="9"/>
      <c r="CE848" s="9"/>
      <c r="CF848" s="9"/>
      <c r="CG848" s="9"/>
      <c r="CH848" s="9"/>
      <c r="CI848" s="9"/>
      <c r="CJ848" s="9"/>
      <c r="CK848" s="9"/>
      <c r="CL848" s="9"/>
      <c r="CM848" s="9"/>
      <c r="CN848" s="9"/>
      <c r="CO848" s="9"/>
      <c r="CP848" s="9"/>
    </row>
    <row r="849" spans="1:94" ht="20.25" hidden="1" customHeight="1" x14ac:dyDescent="0.35">
      <c r="A849" s="79">
        <v>827</v>
      </c>
      <c r="B849" s="79" t="s">
        <v>35</v>
      </c>
      <c r="C849" s="80" t="s">
        <v>530</v>
      </c>
      <c r="D849" s="80" t="str">
        <f t="shared" si="169"/>
        <v>MANO DE OBRA|PANTALLA VIDEO</v>
      </c>
      <c r="E849" s="81" t="s">
        <v>10</v>
      </c>
      <c r="F849" s="82">
        <v>1</v>
      </c>
      <c r="G849" s="83">
        <v>134401.81284740599</v>
      </c>
      <c r="H849" s="84">
        <f t="shared" si="202"/>
        <v>159938.15728841312</v>
      </c>
      <c r="I849" s="84">
        <v>134401.81284740599</v>
      </c>
      <c r="J849" s="84">
        <f t="shared" si="203"/>
        <v>159938.15728841312</v>
      </c>
      <c r="K849" s="84">
        <v>0.91392000000000007</v>
      </c>
      <c r="L849" s="84">
        <f t="shared" si="204"/>
        <v>1.0875648</v>
      </c>
      <c r="M849" s="84">
        <v>14.633599999999999</v>
      </c>
      <c r="N849" s="84">
        <f t="shared" si="205"/>
        <v>17.413983999999999</v>
      </c>
      <c r="O849" s="84">
        <v>10.88</v>
      </c>
      <c r="P849" s="84">
        <f t="shared" si="206"/>
        <v>12.9472</v>
      </c>
      <c r="Q849" s="84"/>
      <c r="R849" s="84">
        <f t="shared" si="170"/>
        <v>0</v>
      </c>
      <c r="S849" s="86">
        <v>850000</v>
      </c>
      <c r="T849" s="87">
        <f t="shared" si="207"/>
        <v>1011500</v>
      </c>
      <c r="U849" s="87">
        <v>850000</v>
      </c>
      <c r="V849" s="87">
        <f t="shared" si="208"/>
        <v>1011500</v>
      </c>
      <c r="W849" s="87">
        <v>850000</v>
      </c>
      <c r="X849" s="87">
        <f t="shared" si="209"/>
        <v>1011500</v>
      </c>
      <c r="Y849" s="88">
        <v>850000</v>
      </c>
      <c r="Z849" s="87">
        <f t="shared" si="168"/>
        <v>1011500</v>
      </c>
      <c r="AA849" s="87">
        <v>850000</v>
      </c>
      <c r="AB849" s="87">
        <f t="shared" si="210"/>
        <v>1011500</v>
      </c>
      <c r="AC849" s="87">
        <v>850000</v>
      </c>
      <c r="AD849" s="87">
        <f t="shared" si="211"/>
        <v>1011500</v>
      </c>
      <c r="AE849" s="89">
        <v>935000</v>
      </c>
      <c r="AF849" s="90">
        <f t="shared" si="212"/>
        <v>1112650</v>
      </c>
      <c r="AG849" s="90">
        <v>935000</v>
      </c>
      <c r="AH849" s="90">
        <f t="shared" si="213"/>
        <v>1112650</v>
      </c>
      <c r="AI849" s="90">
        <v>935000</v>
      </c>
      <c r="AJ849" s="90">
        <f t="shared" si="214"/>
        <v>1112650</v>
      </c>
      <c r="AK849" s="90">
        <v>935000</v>
      </c>
      <c r="AL849" s="90">
        <f t="shared" si="215"/>
        <v>1112650</v>
      </c>
      <c r="AM849" s="90">
        <v>935000</v>
      </c>
      <c r="AN849" s="90">
        <f t="shared" si="216"/>
        <v>1112650</v>
      </c>
      <c r="AO849" s="90">
        <v>935000</v>
      </c>
      <c r="AP849" s="91">
        <f t="shared" si="217"/>
        <v>1112650</v>
      </c>
      <c r="AQ849" s="92">
        <f t="shared" si="171"/>
        <v>639800.60428246867</v>
      </c>
      <c r="AR849" s="93">
        <f t="shared" si="172"/>
        <v>761362.71909613768</v>
      </c>
      <c r="AS849" s="94">
        <f t="shared" si="173"/>
        <v>639800.60428246867</v>
      </c>
      <c r="AT849" s="94">
        <f t="shared" si="174"/>
        <v>761362.71909613768</v>
      </c>
      <c r="AU849" s="94">
        <f t="shared" si="175"/>
        <v>595000.30463999999</v>
      </c>
      <c r="AV849" s="94">
        <f t="shared" si="176"/>
        <v>708050.36252159998</v>
      </c>
      <c r="AW849" s="94">
        <f t="shared" si="177"/>
        <v>595004.87786666665</v>
      </c>
      <c r="AX849" s="94">
        <f t="shared" si="178"/>
        <v>708055.80466133333</v>
      </c>
      <c r="AY849" s="94">
        <f t="shared" si="179"/>
        <v>595003.62666666659</v>
      </c>
      <c r="AZ849" s="94">
        <f t="shared" si="180"/>
        <v>708054.31573333323</v>
      </c>
      <c r="BA849" s="94">
        <f t="shared" si="181"/>
        <v>892500</v>
      </c>
      <c r="BB849" s="95">
        <f t="shared" si="182"/>
        <v>1062075</v>
      </c>
      <c r="BC849" s="23"/>
      <c r="BD849" s="96">
        <f t="shared" si="183"/>
        <v>309714</v>
      </c>
      <c r="BE849" s="96">
        <f t="shared" si="184"/>
        <v>309714</v>
      </c>
      <c r="BF849" s="96">
        <f t="shared" si="185"/>
        <v>3</v>
      </c>
      <c r="BG849" s="96">
        <f t="shared" si="186"/>
        <v>44</v>
      </c>
      <c r="BH849" s="96">
        <f t="shared" si="187"/>
        <v>33</v>
      </c>
      <c r="BI849" s="96">
        <f t="shared" si="188"/>
        <v>890476</v>
      </c>
      <c r="BJ849" s="97">
        <f t="shared" si="189"/>
        <v>639801</v>
      </c>
      <c r="BK849" s="96">
        <f t="shared" si="190"/>
        <v>639801</v>
      </c>
      <c r="BL849" s="96">
        <f t="shared" si="191"/>
        <v>595000</v>
      </c>
      <c r="BM849" s="96">
        <f t="shared" si="192"/>
        <v>595005</v>
      </c>
      <c r="BN849" s="96">
        <f t="shared" si="193"/>
        <v>595004</v>
      </c>
      <c r="BO849" s="96">
        <f t="shared" si="194"/>
        <v>892500</v>
      </c>
      <c r="BP849" s="97">
        <f t="shared" si="195"/>
        <v>892500</v>
      </c>
      <c r="BQ849" s="96">
        <f t="shared" si="196"/>
        <v>892500</v>
      </c>
      <c r="BR849" s="96">
        <f t="shared" si="197"/>
        <v>892500</v>
      </c>
      <c r="BS849" s="96">
        <f t="shared" si="198"/>
        <v>892500</v>
      </c>
      <c r="BT849" s="96">
        <f t="shared" si="199"/>
        <v>892500</v>
      </c>
      <c r="BU849" s="98">
        <f t="shared" si="200"/>
        <v>892500</v>
      </c>
      <c r="BV849" s="77">
        <f t="shared" si="201"/>
        <v>5355000</v>
      </c>
      <c r="BW849" s="9"/>
      <c r="BX849" s="9"/>
      <c r="BY849" s="9"/>
      <c r="BZ849" s="9"/>
      <c r="CA849" s="9"/>
      <c r="CB849" s="9"/>
      <c r="CC849" s="9"/>
      <c r="CD849" s="9"/>
      <c r="CE849" s="9"/>
      <c r="CF849" s="9"/>
      <c r="CG849" s="9"/>
      <c r="CH849" s="9"/>
      <c r="CI849" s="9"/>
      <c r="CJ849" s="9"/>
      <c r="CK849" s="9"/>
      <c r="CL849" s="9"/>
      <c r="CM849" s="9"/>
      <c r="CN849" s="9"/>
      <c r="CO849" s="9"/>
      <c r="CP849" s="9"/>
    </row>
    <row r="850" spans="1:94" ht="20.25" hidden="1" customHeight="1" x14ac:dyDescent="0.35">
      <c r="A850" s="99">
        <v>828</v>
      </c>
      <c r="B850" s="99" t="s">
        <v>21</v>
      </c>
      <c r="C850" s="80" t="s">
        <v>530</v>
      </c>
      <c r="D850" s="80" t="str">
        <f t="shared" si="169"/>
        <v>REPUESTOS|PANTALLA VIDEO</v>
      </c>
      <c r="E850" s="81" t="s">
        <v>84</v>
      </c>
      <c r="F850" s="82">
        <v>1</v>
      </c>
      <c r="G850" s="83">
        <v>885920.01359087194</v>
      </c>
      <c r="H850" s="84">
        <f t="shared" si="202"/>
        <v>1054244.8161731376</v>
      </c>
      <c r="I850" s="84">
        <v>898423.83787510602</v>
      </c>
      <c r="J850" s="84">
        <f t="shared" si="203"/>
        <v>1069124.3670713762</v>
      </c>
      <c r="K850" s="84">
        <v>1028571.4272000002</v>
      </c>
      <c r="L850" s="84">
        <f t="shared" si="204"/>
        <v>1223999.9983680001</v>
      </c>
      <c r="M850" s="84">
        <v>16.461440000000003</v>
      </c>
      <c r="N850" s="84">
        <f t="shared" si="205"/>
        <v>19.589113600000005</v>
      </c>
      <c r="O850" s="84">
        <v>14.144000000000002</v>
      </c>
      <c r="P850" s="84">
        <f t="shared" si="206"/>
        <v>16.83136</v>
      </c>
      <c r="Q850" s="84"/>
      <c r="R850" s="84">
        <f t="shared" si="170"/>
        <v>0</v>
      </c>
      <c r="S850" s="86">
        <v>612000</v>
      </c>
      <c r="T850" s="87">
        <f t="shared" si="207"/>
        <v>728280</v>
      </c>
      <c r="U850" s="87">
        <v>2870000</v>
      </c>
      <c r="V850" s="87">
        <f t="shared" si="208"/>
        <v>3415300</v>
      </c>
      <c r="W850" s="87">
        <v>2100000</v>
      </c>
      <c r="X850" s="87">
        <f t="shared" si="209"/>
        <v>2499000</v>
      </c>
      <c r="Y850" s="88">
        <v>1300000</v>
      </c>
      <c r="Z850" s="87">
        <f t="shared" si="168"/>
        <v>1547000</v>
      </c>
      <c r="AA850" s="87">
        <v>2050000</v>
      </c>
      <c r="AB850" s="87">
        <f t="shared" si="210"/>
        <v>2439500</v>
      </c>
      <c r="AC850" s="87">
        <v>8000000</v>
      </c>
      <c r="AD850" s="87">
        <f t="shared" si="211"/>
        <v>9520000</v>
      </c>
      <c r="AE850" s="89">
        <v>673200</v>
      </c>
      <c r="AF850" s="90">
        <f t="shared" si="212"/>
        <v>801108</v>
      </c>
      <c r="AG850" s="90">
        <v>3157000</v>
      </c>
      <c r="AH850" s="90">
        <f t="shared" si="213"/>
        <v>3756830</v>
      </c>
      <c r="AI850" s="90">
        <v>2310000</v>
      </c>
      <c r="AJ850" s="90">
        <f t="shared" si="214"/>
        <v>2748900</v>
      </c>
      <c r="AK850" s="90">
        <v>1430000</v>
      </c>
      <c r="AL850" s="90">
        <f t="shared" si="215"/>
        <v>1701700</v>
      </c>
      <c r="AM850" s="90">
        <v>2255000</v>
      </c>
      <c r="AN850" s="90">
        <f t="shared" si="216"/>
        <v>2683450</v>
      </c>
      <c r="AO850" s="90">
        <v>8800000</v>
      </c>
      <c r="AP850" s="91">
        <f t="shared" si="217"/>
        <v>10472000</v>
      </c>
      <c r="AQ850" s="92">
        <f t="shared" si="171"/>
        <v>723706.67119695724</v>
      </c>
      <c r="AR850" s="93">
        <f t="shared" si="172"/>
        <v>861210.93872437906</v>
      </c>
      <c r="AS850" s="94">
        <f t="shared" si="173"/>
        <v>2308474.612625035</v>
      </c>
      <c r="AT850" s="94">
        <f t="shared" si="174"/>
        <v>2747084.7890237914</v>
      </c>
      <c r="AU850" s="94">
        <f t="shared" si="175"/>
        <v>1812857.1424000002</v>
      </c>
      <c r="AV850" s="94">
        <f t="shared" si="176"/>
        <v>2157299.999456</v>
      </c>
      <c r="AW850" s="94">
        <f t="shared" si="177"/>
        <v>910005.48714666662</v>
      </c>
      <c r="AX850" s="94">
        <f t="shared" si="178"/>
        <v>1082906.5297045333</v>
      </c>
      <c r="AY850" s="94">
        <f t="shared" si="179"/>
        <v>1435004.7146666667</v>
      </c>
      <c r="AZ850" s="94">
        <f t="shared" si="180"/>
        <v>1707655.6104533332</v>
      </c>
      <c r="BA850" s="94">
        <f t="shared" si="181"/>
        <v>8400000</v>
      </c>
      <c r="BB850" s="95">
        <f t="shared" si="182"/>
        <v>9996000</v>
      </c>
      <c r="BC850" s="23"/>
      <c r="BD850" s="96">
        <f t="shared" si="183"/>
        <v>706181</v>
      </c>
      <c r="BE850" s="96">
        <f t="shared" si="184"/>
        <v>1687053</v>
      </c>
      <c r="BF850" s="96">
        <f t="shared" si="185"/>
        <v>1594631</v>
      </c>
      <c r="BG850" s="96">
        <f t="shared" si="186"/>
        <v>49</v>
      </c>
      <c r="BH850" s="96">
        <f t="shared" si="187"/>
        <v>42</v>
      </c>
      <c r="BI850" s="96">
        <f t="shared" si="188"/>
        <v>8380952</v>
      </c>
      <c r="BJ850" s="97">
        <f t="shared" si="189"/>
        <v>723707</v>
      </c>
      <c r="BK850" s="96">
        <f t="shared" si="190"/>
        <v>2308475</v>
      </c>
      <c r="BL850" s="96">
        <f t="shared" si="191"/>
        <v>1812857</v>
      </c>
      <c r="BM850" s="96">
        <f t="shared" si="192"/>
        <v>910005</v>
      </c>
      <c r="BN850" s="96">
        <f t="shared" si="193"/>
        <v>1435005</v>
      </c>
      <c r="BO850" s="96">
        <f t="shared" si="194"/>
        <v>8400000</v>
      </c>
      <c r="BP850" s="97">
        <f t="shared" si="195"/>
        <v>723707</v>
      </c>
      <c r="BQ850" s="96">
        <f t="shared" si="196"/>
        <v>3013500</v>
      </c>
      <c r="BR850" s="96">
        <f t="shared" si="197"/>
        <v>2205000</v>
      </c>
      <c r="BS850" s="96">
        <f t="shared" si="198"/>
        <v>1365000</v>
      </c>
      <c r="BT850" s="96">
        <f t="shared" si="199"/>
        <v>2152500</v>
      </c>
      <c r="BU850" s="98">
        <f t="shared" si="200"/>
        <v>8400000</v>
      </c>
      <c r="BV850" s="77">
        <f t="shared" si="201"/>
        <v>17859707</v>
      </c>
      <c r="BW850" s="9"/>
      <c r="BX850" s="9"/>
      <c r="BY850" s="9"/>
      <c r="BZ850" s="9"/>
      <c r="CA850" s="9"/>
      <c r="CB850" s="9"/>
      <c r="CC850" s="9"/>
      <c r="CD850" s="9"/>
      <c r="CE850" s="9"/>
      <c r="CF850" s="9"/>
      <c r="CG850" s="9"/>
      <c r="CH850" s="9"/>
      <c r="CI850" s="9"/>
      <c r="CJ850" s="9"/>
      <c r="CK850" s="9"/>
      <c r="CL850" s="9"/>
      <c r="CM850" s="9"/>
      <c r="CN850" s="9"/>
      <c r="CO850" s="9"/>
      <c r="CP850" s="9"/>
    </row>
    <row r="851" spans="1:94" ht="20.25" hidden="1" customHeight="1" x14ac:dyDescent="0.35">
      <c r="A851" s="79">
        <v>829</v>
      </c>
      <c r="B851" s="79" t="s">
        <v>35</v>
      </c>
      <c r="C851" s="80" t="s">
        <v>531</v>
      </c>
      <c r="D851" s="80" t="str">
        <f t="shared" si="169"/>
        <v>MANO DE OBRA|PARLANTES</v>
      </c>
      <c r="E851" s="81" t="s">
        <v>10</v>
      </c>
      <c r="F851" s="82">
        <v>1</v>
      </c>
      <c r="G851" s="83">
        <v>134401.81284740599</v>
      </c>
      <c r="H851" s="84">
        <f t="shared" si="202"/>
        <v>159938.15728841312</v>
      </c>
      <c r="I851" s="84">
        <v>134401.81284740599</v>
      </c>
      <c r="J851" s="84">
        <f t="shared" si="203"/>
        <v>159938.15728841312</v>
      </c>
      <c r="K851" s="84">
        <v>76068.575360000003</v>
      </c>
      <c r="L851" s="84">
        <f t="shared" si="204"/>
        <v>90521.604678399992</v>
      </c>
      <c r="M851" s="84">
        <v>14.633599999999999</v>
      </c>
      <c r="N851" s="84">
        <f t="shared" si="205"/>
        <v>17.413983999999999</v>
      </c>
      <c r="O851" s="84">
        <v>10.88</v>
      </c>
      <c r="P851" s="84">
        <f t="shared" si="206"/>
        <v>12.9472</v>
      </c>
      <c r="Q851" s="84"/>
      <c r="R851" s="84">
        <f t="shared" si="170"/>
        <v>0</v>
      </c>
      <c r="S851" s="86">
        <v>175000</v>
      </c>
      <c r="T851" s="87">
        <f t="shared" si="207"/>
        <v>208250</v>
      </c>
      <c r="U851" s="87">
        <v>175000</v>
      </c>
      <c r="V851" s="87">
        <f t="shared" si="208"/>
        <v>208250</v>
      </c>
      <c r="W851" s="87">
        <v>175000</v>
      </c>
      <c r="X851" s="87">
        <f t="shared" si="209"/>
        <v>208250</v>
      </c>
      <c r="Y851" s="88">
        <v>175000</v>
      </c>
      <c r="Z851" s="87">
        <f t="shared" si="168"/>
        <v>208250</v>
      </c>
      <c r="AA851" s="87">
        <v>175000</v>
      </c>
      <c r="AB851" s="87">
        <f t="shared" si="210"/>
        <v>208250</v>
      </c>
      <c r="AC851" s="87">
        <v>175000</v>
      </c>
      <c r="AD851" s="87">
        <f t="shared" si="211"/>
        <v>208250</v>
      </c>
      <c r="AE851" s="89">
        <v>192500</v>
      </c>
      <c r="AF851" s="90">
        <f t="shared" si="212"/>
        <v>229075</v>
      </c>
      <c r="AG851" s="90">
        <v>192500</v>
      </c>
      <c r="AH851" s="90">
        <f t="shared" si="213"/>
        <v>229075</v>
      </c>
      <c r="AI851" s="90">
        <v>192500</v>
      </c>
      <c r="AJ851" s="90">
        <f t="shared" si="214"/>
        <v>229075</v>
      </c>
      <c r="AK851" s="90">
        <v>192500</v>
      </c>
      <c r="AL851" s="90">
        <f t="shared" si="215"/>
        <v>229075</v>
      </c>
      <c r="AM851" s="90">
        <v>192500</v>
      </c>
      <c r="AN851" s="90">
        <f t="shared" si="216"/>
        <v>229075</v>
      </c>
      <c r="AO851" s="90">
        <v>192500</v>
      </c>
      <c r="AP851" s="91">
        <f t="shared" si="217"/>
        <v>229075</v>
      </c>
      <c r="AQ851" s="92">
        <f t="shared" si="171"/>
        <v>167300.60428246867</v>
      </c>
      <c r="AR851" s="93">
        <f t="shared" si="172"/>
        <v>199087.71909613771</v>
      </c>
      <c r="AS851" s="94">
        <f t="shared" si="173"/>
        <v>167300.60428246867</v>
      </c>
      <c r="AT851" s="94">
        <f t="shared" si="174"/>
        <v>199087.71909613771</v>
      </c>
      <c r="AU851" s="94">
        <f t="shared" si="175"/>
        <v>147856.19178666666</v>
      </c>
      <c r="AV851" s="94">
        <f t="shared" si="176"/>
        <v>175948.86822613332</v>
      </c>
      <c r="AW851" s="94">
        <f t="shared" si="177"/>
        <v>122504.87786666666</v>
      </c>
      <c r="AX851" s="94">
        <f t="shared" si="178"/>
        <v>145780.80466133333</v>
      </c>
      <c r="AY851" s="94">
        <f t="shared" si="179"/>
        <v>122503.62666666666</v>
      </c>
      <c r="AZ851" s="94">
        <f t="shared" si="180"/>
        <v>145779.31573333332</v>
      </c>
      <c r="BA851" s="94">
        <f t="shared" si="181"/>
        <v>183750</v>
      </c>
      <c r="BB851" s="95">
        <f t="shared" si="182"/>
        <v>218662.5</v>
      </c>
      <c r="BC851" s="23"/>
      <c r="BD851" s="96">
        <f t="shared" si="183"/>
        <v>163492</v>
      </c>
      <c r="BE851" s="96">
        <f t="shared" si="184"/>
        <v>163492</v>
      </c>
      <c r="BF851" s="96">
        <f t="shared" si="185"/>
        <v>124714</v>
      </c>
      <c r="BG851" s="96">
        <f t="shared" si="186"/>
        <v>44</v>
      </c>
      <c r="BH851" s="96">
        <f t="shared" si="187"/>
        <v>33</v>
      </c>
      <c r="BI851" s="96">
        <f t="shared" si="188"/>
        <v>183333</v>
      </c>
      <c r="BJ851" s="97">
        <f t="shared" si="189"/>
        <v>167301</v>
      </c>
      <c r="BK851" s="96">
        <f t="shared" si="190"/>
        <v>167301</v>
      </c>
      <c r="BL851" s="96">
        <f t="shared" si="191"/>
        <v>147856</v>
      </c>
      <c r="BM851" s="96">
        <f t="shared" si="192"/>
        <v>122505</v>
      </c>
      <c r="BN851" s="96">
        <f t="shared" si="193"/>
        <v>122504</v>
      </c>
      <c r="BO851" s="96">
        <f t="shared" si="194"/>
        <v>183750</v>
      </c>
      <c r="BP851" s="97">
        <f t="shared" si="195"/>
        <v>167301</v>
      </c>
      <c r="BQ851" s="96">
        <f t="shared" si="196"/>
        <v>167301</v>
      </c>
      <c r="BR851" s="96">
        <f t="shared" si="197"/>
        <v>183750</v>
      </c>
      <c r="BS851" s="96">
        <f t="shared" si="198"/>
        <v>183750</v>
      </c>
      <c r="BT851" s="96">
        <f t="shared" si="199"/>
        <v>183750</v>
      </c>
      <c r="BU851" s="98">
        <f t="shared" si="200"/>
        <v>183750</v>
      </c>
      <c r="BV851" s="77">
        <f t="shared" si="201"/>
        <v>1069602</v>
      </c>
      <c r="BW851" s="9"/>
      <c r="BX851" s="9"/>
      <c r="BY851" s="9"/>
      <c r="BZ851" s="9"/>
      <c r="CA851" s="9"/>
      <c r="CB851" s="9"/>
      <c r="CC851" s="9"/>
      <c r="CD851" s="9"/>
      <c r="CE851" s="9"/>
      <c r="CF851" s="9"/>
      <c r="CG851" s="9"/>
      <c r="CH851" s="9"/>
      <c r="CI851" s="9"/>
      <c r="CJ851" s="9"/>
      <c r="CK851" s="9"/>
      <c r="CL851" s="9"/>
      <c r="CM851" s="9"/>
      <c r="CN851" s="9"/>
      <c r="CO851" s="9"/>
      <c r="CP851" s="9"/>
    </row>
    <row r="852" spans="1:94" ht="20.25" hidden="1" customHeight="1" x14ac:dyDescent="0.35">
      <c r="A852" s="99">
        <v>830</v>
      </c>
      <c r="B852" s="99" t="s">
        <v>21</v>
      </c>
      <c r="C852" s="80" t="s">
        <v>531</v>
      </c>
      <c r="D852" s="80" t="str">
        <f t="shared" si="169"/>
        <v>REPUESTOS|PARLANTES</v>
      </c>
      <c r="E852" s="81" t="s">
        <v>84</v>
      </c>
      <c r="F852" s="82">
        <v>1</v>
      </c>
      <c r="G852" s="83">
        <v>127508.44686223099</v>
      </c>
      <c r="H852" s="84">
        <f t="shared" si="202"/>
        <v>151735.05176605488</v>
      </c>
      <c r="I852" s="84">
        <v>127508.44686223099</v>
      </c>
      <c r="J852" s="84">
        <f t="shared" si="203"/>
        <v>151735.05176605488</v>
      </c>
      <c r="K852" s="84">
        <v>389120.00128000003</v>
      </c>
      <c r="L852" s="84">
        <f t="shared" si="204"/>
        <v>463052.8015232</v>
      </c>
      <c r="M852" s="84">
        <v>19.203199999999999</v>
      </c>
      <c r="N852" s="84">
        <f t="shared" si="205"/>
        <v>22.851807999999998</v>
      </c>
      <c r="O852" s="84">
        <v>14.144000000000002</v>
      </c>
      <c r="P852" s="84">
        <f t="shared" si="206"/>
        <v>16.83136</v>
      </c>
      <c r="Q852" s="84"/>
      <c r="R852" s="84">
        <f t="shared" si="170"/>
        <v>0</v>
      </c>
      <c r="S852" s="86">
        <v>165000</v>
      </c>
      <c r="T852" s="87">
        <f t="shared" si="207"/>
        <v>196350</v>
      </c>
      <c r="U852" s="87">
        <v>478000</v>
      </c>
      <c r="V852" s="87">
        <f t="shared" si="208"/>
        <v>568820</v>
      </c>
      <c r="W852" s="87">
        <v>430000</v>
      </c>
      <c r="X852" s="87">
        <f t="shared" si="209"/>
        <v>511700</v>
      </c>
      <c r="Y852" s="88">
        <v>320000</v>
      </c>
      <c r="Z852" s="87">
        <f t="shared" si="168"/>
        <v>380800</v>
      </c>
      <c r="AA852" s="87">
        <v>350000</v>
      </c>
      <c r="AB852" s="87">
        <f t="shared" si="210"/>
        <v>416500</v>
      </c>
      <c r="AC852" s="87">
        <v>800000</v>
      </c>
      <c r="AD852" s="87">
        <f t="shared" si="211"/>
        <v>952000</v>
      </c>
      <c r="AE852" s="89">
        <v>181500</v>
      </c>
      <c r="AF852" s="90">
        <f t="shared" si="212"/>
        <v>215985</v>
      </c>
      <c r="AG852" s="90">
        <v>525800</v>
      </c>
      <c r="AH852" s="90">
        <f t="shared" si="213"/>
        <v>625702</v>
      </c>
      <c r="AI852" s="90">
        <v>473000</v>
      </c>
      <c r="AJ852" s="90">
        <f t="shared" si="214"/>
        <v>562870</v>
      </c>
      <c r="AK852" s="90">
        <v>352000</v>
      </c>
      <c r="AL852" s="90">
        <f t="shared" si="215"/>
        <v>418880</v>
      </c>
      <c r="AM852" s="90">
        <v>385000</v>
      </c>
      <c r="AN852" s="90">
        <f t="shared" si="216"/>
        <v>458150</v>
      </c>
      <c r="AO852" s="90">
        <v>880000</v>
      </c>
      <c r="AP852" s="91">
        <f t="shared" si="217"/>
        <v>1047200</v>
      </c>
      <c r="AQ852" s="92">
        <f t="shared" si="171"/>
        <v>158002.81562074367</v>
      </c>
      <c r="AR852" s="93">
        <f t="shared" si="172"/>
        <v>188023.35058868496</v>
      </c>
      <c r="AS852" s="94">
        <f t="shared" si="173"/>
        <v>377102.81562074367</v>
      </c>
      <c r="AT852" s="94">
        <f t="shared" si="174"/>
        <v>448752.35058868496</v>
      </c>
      <c r="AU852" s="94">
        <f t="shared" si="175"/>
        <v>430706.66709333332</v>
      </c>
      <c r="AV852" s="94">
        <f t="shared" si="176"/>
        <v>512540.93384106661</v>
      </c>
      <c r="AW852" s="94">
        <f t="shared" si="177"/>
        <v>224006.40106666667</v>
      </c>
      <c r="AX852" s="94">
        <f t="shared" si="178"/>
        <v>266567.61726933334</v>
      </c>
      <c r="AY852" s="94">
        <f t="shared" si="179"/>
        <v>245004.71466666667</v>
      </c>
      <c r="AZ852" s="94">
        <f t="shared" si="180"/>
        <v>291555.6104533333</v>
      </c>
      <c r="BA852" s="94">
        <f t="shared" si="181"/>
        <v>840000</v>
      </c>
      <c r="BB852" s="95">
        <f t="shared" si="182"/>
        <v>999600</v>
      </c>
      <c r="BC852" s="23"/>
      <c r="BD852" s="96">
        <f t="shared" si="183"/>
        <v>154537</v>
      </c>
      <c r="BE852" s="96">
        <f t="shared" si="184"/>
        <v>253453</v>
      </c>
      <c r="BF852" s="96">
        <f t="shared" si="185"/>
        <v>427982</v>
      </c>
      <c r="BG852" s="96">
        <f t="shared" si="186"/>
        <v>58</v>
      </c>
      <c r="BH852" s="96">
        <f t="shared" si="187"/>
        <v>42</v>
      </c>
      <c r="BI852" s="96">
        <f t="shared" si="188"/>
        <v>838095</v>
      </c>
      <c r="BJ852" s="97">
        <f t="shared" si="189"/>
        <v>158003</v>
      </c>
      <c r="BK852" s="96">
        <f t="shared" si="190"/>
        <v>377103</v>
      </c>
      <c r="BL852" s="96">
        <f t="shared" si="191"/>
        <v>430707</v>
      </c>
      <c r="BM852" s="96">
        <f t="shared" si="192"/>
        <v>224006</v>
      </c>
      <c r="BN852" s="96">
        <f t="shared" si="193"/>
        <v>245005</v>
      </c>
      <c r="BO852" s="96">
        <f t="shared" si="194"/>
        <v>840000</v>
      </c>
      <c r="BP852" s="97">
        <f t="shared" si="195"/>
        <v>158003</v>
      </c>
      <c r="BQ852" s="96">
        <f t="shared" si="196"/>
        <v>501900</v>
      </c>
      <c r="BR852" s="96">
        <f t="shared" si="197"/>
        <v>430707</v>
      </c>
      <c r="BS852" s="96">
        <f t="shared" si="198"/>
        <v>336000</v>
      </c>
      <c r="BT852" s="96">
        <f t="shared" si="199"/>
        <v>367500</v>
      </c>
      <c r="BU852" s="98">
        <f t="shared" si="200"/>
        <v>840000</v>
      </c>
      <c r="BV852" s="77">
        <f t="shared" si="201"/>
        <v>2634110</v>
      </c>
      <c r="BW852" s="9"/>
      <c r="BX852" s="9"/>
      <c r="BY852" s="9"/>
      <c r="BZ852" s="9"/>
      <c r="CA852" s="9"/>
      <c r="CB852" s="9"/>
      <c r="CC852" s="9"/>
      <c r="CD852" s="9"/>
      <c r="CE852" s="9"/>
      <c r="CF852" s="9"/>
      <c r="CG852" s="9"/>
      <c r="CH852" s="9"/>
      <c r="CI852" s="9"/>
      <c r="CJ852" s="9"/>
      <c r="CK852" s="9"/>
      <c r="CL852" s="9"/>
      <c r="CM852" s="9"/>
      <c r="CN852" s="9"/>
      <c r="CO852" s="9"/>
      <c r="CP852" s="9"/>
    </row>
    <row r="853" spans="1:94" ht="20.25" hidden="1" customHeight="1" x14ac:dyDescent="0.35">
      <c r="A853" s="79">
        <v>831</v>
      </c>
      <c r="B853" s="79" t="s">
        <v>35</v>
      </c>
      <c r="C853" s="80" t="s">
        <v>532</v>
      </c>
      <c r="D853" s="80" t="str">
        <f t="shared" si="169"/>
        <v>MANO DE OBRA|PASADOR DEL EJE DEL DIFERENCIAL</v>
      </c>
      <c r="E853" s="81" t="s">
        <v>10</v>
      </c>
      <c r="F853" s="82">
        <v>1</v>
      </c>
      <c r="G853" s="83">
        <v>268804.55064628</v>
      </c>
      <c r="H853" s="84">
        <f t="shared" si="202"/>
        <v>319877.41526907316</v>
      </c>
      <c r="I853" s="84">
        <v>268804.55064628</v>
      </c>
      <c r="J853" s="84">
        <f t="shared" si="203"/>
        <v>319877.41526907316</v>
      </c>
      <c r="K853" s="84">
        <v>0.91392000000000007</v>
      </c>
      <c r="L853" s="84">
        <f t="shared" si="204"/>
        <v>1.0875648</v>
      </c>
      <c r="M853" s="84">
        <v>14.633599999999999</v>
      </c>
      <c r="N853" s="84">
        <f t="shared" si="205"/>
        <v>17.413983999999999</v>
      </c>
      <c r="O853" s="84">
        <v>10.88</v>
      </c>
      <c r="P853" s="84">
        <f t="shared" si="206"/>
        <v>12.9472</v>
      </c>
      <c r="Q853" s="84"/>
      <c r="R853" s="84">
        <f t="shared" si="170"/>
        <v>0</v>
      </c>
      <c r="S853" s="86">
        <v>350000</v>
      </c>
      <c r="T853" s="87">
        <f t="shared" si="207"/>
        <v>416500</v>
      </c>
      <c r="U853" s="87">
        <v>350000</v>
      </c>
      <c r="V853" s="87">
        <f t="shared" si="208"/>
        <v>416500</v>
      </c>
      <c r="W853" s="87">
        <v>350000</v>
      </c>
      <c r="X853" s="87">
        <f t="shared" si="209"/>
        <v>416500</v>
      </c>
      <c r="Y853" s="88">
        <v>350000</v>
      </c>
      <c r="Z853" s="87">
        <f t="shared" si="168"/>
        <v>416500</v>
      </c>
      <c r="AA853" s="87">
        <v>350000</v>
      </c>
      <c r="AB853" s="87">
        <f t="shared" si="210"/>
        <v>416500</v>
      </c>
      <c r="AC853" s="87">
        <v>350000</v>
      </c>
      <c r="AD853" s="87">
        <f t="shared" si="211"/>
        <v>416500</v>
      </c>
      <c r="AE853" s="89">
        <v>385000</v>
      </c>
      <c r="AF853" s="90">
        <f t="shared" si="212"/>
        <v>458150</v>
      </c>
      <c r="AG853" s="90">
        <v>385000</v>
      </c>
      <c r="AH853" s="90">
        <f t="shared" si="213"/>
        <v>458150</v>
      </c>
      <c r="AI853" s="90">
        <v>385000</v>
      </c>
      <c r="AJ853" s="90">
        <f t="shared" si="214"/>
        <v>458150</v>
      </c>
      <c r="AK853" s="90">
        <v>385000</v>
      </c>
      <c r="AL853" s="90">
        <f t="shared" si="215"/>
        <v>458150</v>
      </c>
      <c r="AM853" s="90">
        <v>385000</v>
      </c>
      <c r="AN853" s="90">
        <f t="shared" si="216"/>
        <v>458150</v>
      </c>
      <c r="AO853" s="90">
        <v>385000</v>
      </c>
      <c r="AP853" s="91">
        <f t="shared" si="217"/>
        <v>458150</v>
      </c>
      <c r="AQ853" s="92">
        <f t="shared" si="171"/>
        <v>334601.51688209333</v>
      </c>
      <c r="AR853" s="93">
        <f t="shared" si="172"/>
        <v>398175.80508969107</v>
      </c>
      <c r="AS853" s="94">
        <f t="shared" si="173"/>
        <v>334601.51688209333</v>
      </c>
      <c r="AT853" s="94">
        <f t="shared" si="174"/>
        <v>398175.80508969107</v>
      </c>
      <c r="AU853" s="94">
        <f t="shared" si="175"/>
        <v>245000.30463999999</v>
      </c>
      <c r="AV853" s="94">
        <f t="shared" si="176"/>
        <v>291550.36252159998</v>
      </c>
      <c r="AW853" s="94">
        <f t="shared" si="177"/>
        <v>245004.87786666668</v>
      </c>
      <c r="AX853" s="94">
        <f t="shared" si="178"/>
        <v>291555.80466133333</v>
      </c>
      <c r="AY853" s="94">
        <f t="shared" si="179"/>
        <v>245003.62666666668</v>
      </c>
      <c r="AZ853" s="94">
        <f t="shared" si="180"/>
        <v>291554.31573333335</v>
      </c>
      <c r="BA853" s="94">
        <f t="shared" si="181"/>
        <v>367500</v>
      </c>
      <c r="BB853" s="95">
        <f t="shared" si="182"/>
        <v>437325</v>
      </c>
      <c r="BC853" s="23"/>
      <c r="BD853" s="96">
        <f t="shared" si="183"/>
        <v>326985</v>
      </c>
      <c r="BE853" s="96">
        <f t="shared" si="184"/>
        <v>326985</v>
      </c>
      <c r="BF853" s="96">
        <f t="shared" si="185"/>
        <v>3</v>
      </c>
      <c r="BG853" s="96">
        <f t="shared" si="186"/>
        <v>44</v>
      </c>
      <c r="BH853" s="96">
        <f t="shared" si="187"/>
        <v>33</v>
      </c>
      <c r="BI853" s="96">
        <f t="shared" si="188"/>
        <v>366667</v>
      </c>
      <c r="BJ853" s="97">
        <f t="shared" si="189"/>
        <v>334602</v>
      </c>
      <c r="BK853" s="96">
        <f t="shared" si="190"/>
        <v>334602</v>
      </c>
      <c r="BL853" s="96">
        <f t="shared" si="191"/>
        <v>245000</v>
      </c>
      <c r="BM853" s="96">
        <f t="shared" si="192"/>
        <v>245005</v>
      </c>
      <c r="BN853" s="96">
        <f t="shared" si="193"/>
        <v>245004</v>
      </c>
      <c r="BO853" s="96">
        <f t="shared" si="194"/>
        <v>367500</v>
      </c>
      <c r="BP853" s="97">
        <f t="shared" si="195"/>
        <v>334602</v>
      </c>
      <c r="BQ853" s="96">
        <f t="shared" si="196"/>
        <v>334602</v>
      </c>
      <c r="BR853" s="96">
        <f t="shared" si="197"/>
        <v>367500</v>
      </c>
      <c r="BS853" s="96">
        <f t="shared" si="198"/>
        <v>367500</v>
      </c>
      <c r="BT853" s="96">
        <f t="shared" si="199"/>
        <v>367500</v>
      </c>
      <c r="BU853" s="98">
        <f t="shared" si="200"/>
        <v>367500</v>
      </c>
      <c r="BV853" s="77">
        <f t="shared" si="201"/>
        <v>2139204</v>
      </c>
      <c r="BW853" s="9"/>
      <c r="BX853" s="9"/>
      <c r="BY853" s="9"/>
      <c r="BZ853" s="9"/>
      <c r="CA853" s="9"/>
      <c r="CB853" s="9"/>
      <c r="CC853" s="9"/>
      <c r="CD853" s="9"/>
      <c r="CE853" s="9"/>
      <c r="CF853" s="9"/>
      <c r="CG853" s="9"/>
      <c r="CH853" s="9"/>
      <c r="CI853" s="9"/>
      <c r="CJ853" s="9"/>
      <c r="CK853" s="9"/>
      <c r="CL853" s="9"/>
      <c r="CM853" s="9"/>
      <c r="CN853" s="9"/>
      <c r="CO853" s="9"/>
      <c r="CP853" s="9"/>
    </row>
    <row r="854" spans="1:94" ht="20.25" hidden="1" customHeight="1" x14ac:dyDescent="0.35">
      <c r="A854" s="99">
        <v>832</v>
      </c>
      <c r="B854" s="99" t="s">
        <v>21</v>
      </c>
      <c r="C854" s="80" t="s">
        <v>532</v>
      </c>
      <c r="D854" s="80" t="str">
        <f t="shared" si="169"/>
        <v>REPUESTOS|PASADOR DEL EJE DEL DIFERENCIAL</v>
      </c>
      <c r="E854" s="81" t="s">
        <v>84</v>
      </c>
      <c r="F854" s="82">
        <v>1</v>
      </c>
      <c r="G854" s="83">
        <v>102641.58912078499</v>
      </c>
      <c r="H854" s="84">
        <f t="shared" si="202"/>
        <v>122143.49105373413</v>
      </c>
      <c r="I854" s="84">
        <v>102641.58912078499</v>
      </c>
      <c r="J854" s="84">
        <f t="shared" si="203"/>
        <v>122143.49105373413</v>
      </c>
      <c r="K854" s="84">
        <v>0.91392000000000007</v>
      </c>
      <c r="L854" s="84">
        <f t="shared" si="204"/>
        <v>1.0875648</v>
      </c>
      <c r="M854" s="84">
        <v>16.461440000000003</v>
      </c>
      <c r="N854" s="84">
        <f t="shared" si="205"/>
        <v>19.589113600000005</v>
      </c>
      <c r="O854" s="84">
        <v>14.144000000000002</v>
      </c>
      <c r="P854" s="84">
        <f t="shared" si="206"/>
        <v>16.83136</v>
      </c>
      <c r="Q854" s="84"/>
      <c r="R854" s="84">
        <f t="shared" si="170"/>
        <v>0</v>
      </c>
      <c r="S854" s="86">
        <v>72000</v>
      </c>
      <c r="T854" s="87">
        <f t="shared" si="207"/>
        <v>85680</v>
      </c>
      <c r="U854" s="87">
        <v>47000</v>
      </c>
      <c r="V854" s="87">
        <f t="shared" si="208"/>
        <v>55930</v>
      </c>
      <c r="W854" s="87">
        <v>145000</v>
      </c>
      <c r="X854" s="87">
        <f t="shared" si="209"/>
        <v>172550</v>
      </c>
      <c r="Y854" s="88">
        <v>150000</v>
      </c>
      <c r="Z854" s="87">
        <f t="shared" si="168"/>
        <v>178500</v>
      </c>
      <c r="AA854" s="87">
        <v>180000</v>
      </c>
      <c r="AB854" s="87">
        <f t="shared" si="210"/>
        <v>214200</v>
      </c>
      <c r="AC854" s="87">
        <v>950000</v>
      </c>
      <c r="AD854" s="87">
        <f t="shared" si="211"/>
        <v>1130500</v>
      </c>
      <c r="AE854" s="89">
        <v>79200</v>
      </c>
      <c r="AF854" s="90">
        <f t="shared" si="212"/>
        <v>94248</v>
      </c>
      <c r="AG854" s="90">
        <v>51700</v>
      </c>
      <c r="AH854" s="90">
        <f t="shared" si="213"/>
        <v>61523</v>
      </c>
      <c r="AI854" s="90">
        <v>159500</v>
      </c>
      <c r="AJ854" s="90">
        <f t="shared" si="214"/>
        <v>189805</v>
      </c>
      <c r="AK854" s="90">
        <v>165000</v>
      </c>
      <c r="AL854" s="90">
        <f t="shared" si="215"/>
        <v>196350</v>
      </c>
      <c r="AM854" s="90">
        <v>198000</v>
      </c>
      <c r="AN854" s="90">
        <f t="shared" si="216"/>
        <v>235620</v>
      </c>
      <c r="AO854" s="90">
        <v>1045000</v>
      </c>
      <c r="AP854" s="91">
        <f t="shared" si="217"/>
        <v>1243550</v>
      </c>
      <c r="AQ854" s="92">
        <f t="shared" si="171"/>
        <v>84613.863040261669</v>
      </c>
      <c r="AR854" s="93">
        <f t="shared" si="172"/>
        <v>100690.49701791139</v>
      </c>
      <c r="AS854" s="94">
        <f t="shared" si="173"/>
        <v>67113.863040261669</v>
      </c>
      <c r="AT854" s="94">
        <f t="shared" si="174"/>
        <v>79865.497017911388</v>
      </c>
      <c r="AU854" s="94">
        <f t="shared" si="175"/>
        <v>101500.30463999999</v>
      </c>
      <c r="AV854" s="94">
        <f t="shared" si="176"/>
        <v>120785.36252159998</v>
      </c>
      <c r="AW854" s="94">
        <f t="shared" si="177"/>
        <v>105005.48714666667</v>
      </c>
      <c r="AX854" s="94">
        <f t="shared" si="178"/>
        <v>124956.52970453333</v>
      </c>
      <c r="AY854" s="94">
        <f t="shared" si="179"/>
        <v>126004.71466666665</v>
      </c>
      <c r="AZ854" s="94">
        <f t="shared" si="180"/>
        <v>149945.6104533333</v>
      </c>
      <c r="BA854" s="94">
        <f t="shared" si="181"/>
        <v>997500</v>
      </c>
      <c r="BB854" s="95">
        <f t="shared" si="182"/>
        <v>1187025</v>
      </c>
      <c r="BC854" s="23"/>
      <c r="BD854" s="96">
        <f t="shared" si="183"/>
        <v>82741</v>
      </c>
      <c r="BE854" s="96">
        <f t="shared" si="184"/>
        <v>59569</v>
      </c>
      <c r="BF854" s="96">
        <f t="shared" si="185"/>
        <v>3</v>
      </c>
      <c r="BG854" s="96">
        <f t="shared" si="186"/>
        <v>49</v>
      </c>
      <c r="BH854" s="96">
        <f t="shared" si="187"/>
        <v>42</v>
      </c>
      <c r="BI854" s="96">
        <f t="shared" si="188"/>
        <v>995238</v>
      </c>
      <c r="BJ854" s="97">
        <f t="shared" si="189"/>
        <v>84614</v>
      </c>
      <c r="BK854" s="96">
        <f t="shared" si="190"/>
        <v>67114</v>
      </c>
      <c r="BL854" s="96">
        <f t="shared" si="191"/>
        <v>101500</v>
      </c>
      <c r="BM854" s="96">
        <f t="shared" si="192"/>
        <v>105005</v>
      </c>
      <c r="BN854" s="96">
        <f t="shared" si="193"/>
        <v>126005</v>
      </c>
      <c r="BO854" s="96">
        <f t="shared" si="194"/>
        <v>997500</v>
      </c>
      <c r="BP854" s="97">
        <f t="shared" si="195"/>
        <v>84614</v>
      </c>
      <c r="BQ854" s="96">
        <f t="shared" si="196"/>
        <v>49350</v>
      </c>
      <c r="BR854" s="96">
        <f t="shared" si="197"/>
        <v>152250</v>
      </c>
      <c r="BS854" s="96">
        <f t="shared" si="198"/>
        <v>157500</v>
      </c>
      <c r="BT854" s="96">
        <f t="shared" si="199"/>
        <v>189000</v>
      </c>
      <c r="BU854" s="98">
        <f t="shared" si="200"/>
        <v>997500</v>
      </c>
      <c r="BV854" s="77">
        <f t="shared" si="201"/>
        <v>1630214</v>
      </c>
      <c r="BW854" s="9"/>
      <c r="BX854" s="9"/>
      <c r="BY854" s="9"/>
      <c r="BZ854" s="9"/>
      <c r="CA854" s="9"/>
      <c r="CB854" s="9"/>
      <c r="CC854" s="9"/>
      <c r="CD854" s="9"/>
      <c r="CE854" s="9"/>
      <c r="CF854" s="9"/>
      <c r="CG854" s="9"/>
      <c r="CH854" s="9"/>
      <c r="CI854" s="9"/>
      <c r="CJ854" s="9"/>
      <c r="CK854" s="9"/>
      <c r="CL854" s="9"/>
      <c r="CM854" s="9"/>
      <c r="CN854" s="9"/>
      <c r="CO854" s="9"/>
      <c r="CP854" s="9"/>
    </row>
    <row r="855" spans="1:94" ht="20.25" hidden="1" customHeight="1" x14ac:dyDescent="0.35">
      <c r="A855" s="79">
        <v>833</v>
      </c>
      <c r="B855" s="79" t="s">
        <v>35</v>
      </c>
      <c r="C855" s="80" t="s">
        <v>533</v>
      </c>
      <c r="D855" s="80" t="str">
        <f t="shared" si="169"/>
        <v>MANO DE OBRA|PASADOR ECUALIZADOR DIFERENCIAL</v>
      </c>
      <c r="E855" s="81" t="s">
        <v>10</v>
      </c>
      <c r="F855" s="82">
        <v>1</v>
      </c>
      <c r="G855" s="83">
        <v>537608.17634109198</v>
      </c>
      <c r="H855" s="84">
        <f t="shared" si="202"/>
        <v>639753.72984589939</v>
      </c>
      <c r="I855" s="84">
        <v>537608.17634109198</v>
      </c>
      <c r="J855" s="84">
        <f t="shared" si="203"/>
        <v>639753.72984589939</v>
      </c>
      <c r="K855" s="84">
        <v>0.91392000000000007</v>
      </c>
      <c r="L855" s="84">
        <f t="shared" si="204"/>
        <v>1.0875648</v>
      </c>
      <c r="M855" s="84">
        <v>14.633599999999999</v>
      </c>
      <c r="N855" s="84">
        <f t="shared" si="205"/>
        <v>17.413983999999999</v>
      </c>
      <c r="O855" s="84">
        <v>10.88</v>
      </c>
      <c r="P855" s="84">
        <f t="shared" si="206"/>
        <v>12.9472</v>
      </c>
      <c r="Q855" s="84"/>
      <c r="R855" s="84">
        <f t="shared" si="170"/>
        <v>0</v>
      </c>
      <c r="S855" s="86">
        <v>350000</v>
      </c>
      <c r="T855" s="87">
        <f t="shared" si="207"/>
        <v>416500</v>
      </c>
      <c r="U855" s="87">
        <v>350000</v>
      </c>
      <c r="V855" s="87">
        <f t="shared" si="208"/>
        <v>416500</v>
      </c>
      <c r="W855" s="87">
        <v>350000</v>
      </c>
      <c r="X855" s="87">
        <f t="shared" si="209"/>
        <v>416500</v>
      </c>
      <c r="Y855" s="88">
        <v>350000</v>
      </c>
      <c r="Z855" s="87">
        <f t="shared" si="168"/>
        <v>416500</v>
      </c>
      <c r="AA855" s="87">
        <v>350000</v>
      </c>
      <c r="AB855" s="87">
        <f t="shared" si="210"/>
        <v>416500</v>
      </c>
      <c r="AC855" s="87">
        <v>350000</v>
      </c>
      <c r="AD855" s="87">
        <f t="shared" si="211"/>
        <v>416500</v>
      </c>
      <c r="AE855" s="89">
        <v>385000</v>
      </c>
      <c r="AF855" s="90">
        <f t="shared" si="212"/>
        <v>458150</v>
      </c>
      <c r="AG855" s="90">
        <v>385000</v>
      </c>
      <c r="AH855" s="90">
        <f t="shared" si="213"/>
        <v>458150</v>
      </c>
      <c r="AI855" s="90">
        <v>385000</v>
      </c>
      <c r="AJ855" s="90">
        <f t="shared" si="214"/>
        <v>458150</v>
      </c>
      <c r="AK855" s="90">
        <v>385000</v>
      </c>
      <c r="AL855" s="90">
        <f t="shared" si="215"/>
        <v>458150</v>
      </c>
      <c r="AM855" s="90">
        <v>385000</v>
      </c>
      <c r="AN855" s="90">
        <f t="shared" si="216"/>
        <v>458150</v>
      </c>
      <c r="AO855" s="90">
        <v>385000</v>
      </c>
      <c r="AP855" s="91">
        <f t="shared" si="217"/>
        <v>458150</v>
      </c>
      <c r="AQ855" s="92">
        <f t="shared" si="171"/>
        <v>424202.72544703068</v>
      </c>
      <c r="AR855" s="93">
        <f t="shared" si="172"/>
        <v>504801.24328196648</v>
      </c>
      <c r="AS855" s="94">
        <f t="shared" si="173"/>
        <v>424202.72544703068</v>
      </c>
      <c r="AT855" s="94">
        <f t="shared" si="174"/>
        <v>504801.24328196648</v>
      </c>
      <c r="AU855" s="94">
        <f t="shared" si="175"/>
        <v>245000.30463999999</v>
      </c>
      <c r="AV855" s="94">
        <f t="shared" si="176"/>
        <v>291550.36252159998</v>
      </c>
      <c r="AW855" s="94">
        <f t="shared" si="177"/>
        <v>245004.87786666668</v>
      </c>
      <c r="AX855" s="94">
        <f t="shared" si="178"/>
        <v>291555.80466133333</v>
      </c>
      <c r="AY855" s="94">
        <f t="shared" si="179"/>
        <v>245003.62666666668</v>
      </c>
      <c r="AZ855" s="94">
        <f t="shared" si="180"/>
        <v>291554.31573333335</v>
      </c>
      <c r="BA855" s="94">
        <f t="shared" si="181"/>
        <v>367500</v>
      </c>
      <c r="BB855" s="95">
        <f t="shared" si="182"/>
        <v>437325</v>
      </c>
      <c r="BC855" s="23"/>
      <c r="BD855" s="96">
        <f t="shared" si="183"/>
        <v>410137</v>
      </c>
      <c r="BE855" s="96">
        <f t="shared" si="184"/>
        <v>410137</v>
      </c>
      <c r="BF855" s="96">
        <f t="shared" si="185"/>
        <v>3</v>
      </c>
      <c r="BG855" s="96">
        <f t="shared" si="186"/>
        <v>44</v>
      </c>
      <c r="BH855" s="96">
        <f t="shared" si="187"/>
        <v>33</v>
      </c>
      <c r="BI855" s="96">
        <f t="shared" si="188"/>
        <v>366667</v>
      </c>
      <c r="BJ855" s="97">
        <f t="shared" si="189"/>
        <v>424203</v>
      </c>
      <c r="BK855" s="96">
        <f t="shared" si="190"/>
        <v>424203</v>
      </c>
      <c r="BL855" s="96">
        <f t="shared" si="191"/>
        <v>245000</v>
      </c>
      <c r="BM855" s="96">
        <f t="shared" si="192"/>
        <v>245005</v>
      </c>
      <c r="BN855" s="96">
        <f t="shared" si="193"/>
        <v>245004</v>
      </c>
      <c r="BO855" s="96">
        <f t="shared" si="194"/>
        <v>367500</v>
      </c>
      <c r="BP855" s="97">
        <f t="shared" si="195"/>
        <v>424203</v>
      </c>
      <c r="BQ855" s="96">
        <f t="shared" si="196"/>
        <v>424203</v>
      </c>
      <c r="BR855" s="96">
        <f t="shared" si="197"/>
        <v>367500</v>
      </c>
      <c r="BS855" s="96">
        <f t="shared" si="198"/>
        <v>367500</v>
      </c>
      <c r="BT855" s="96">
        <f t="shared" si="199"/>
        <v>367500</v>
      </c>
      <c r="BU855" s="98">
        <f t="shared" si="200"/>
        <v>367500</v>
      </c>
      <c r="BV855" s="77">
        <f t="shared" si="201"/>
        <v>2318406</v>
      </c>
      <c r="BW855" s="9"/>
      <c r="BX855" s="9"/>
      <c r="BY855" s="9"/>
      <c r="BZ855" s="9"/>
      <c r="CA855" s="9"/>
      <c r="CB855" s="9"/>
      <c r="CC855" s="9"/>
      <c r="CD855" s="9"/>
      <c r="CE855" s="9"/>
      <c r="CF855" s="9"/>
      <c r="CG855" s="9"/>
      <c r="CH855" s="9"/>
      <c r="CI855" s="9"/>
      <c r="CJ855" s="9"/>
      <c r="CK855" s="9"/>
      <c r="CL855" s="9"/>
      <c r="CM855" s="9"/>
      <c r="CN855" s="9"/>
      <c r="CO855" s="9"/>
      <c r="CP855" s="9"/>
    </row>
    <row r="856" spans="1:94" ht="20.25" hidden="1" customHeight="1" x14ac:dyDescent="0.35">
      <c r="A856" s="99">
        <v>834</v>
      </c>
      <c r="B856" s="99" t="s">
        <v>21</v>
      </c>
      <c r="C856" s="80" t="s">
        <v>533</v>
      </c>
      <c r="D856" s="80" t="str">
        <f t="shared" si="169"/>
        <v>REPUESTOS|PASADOR ECUALIZADOR DIFERENCIAL</v>
      </c>
      <c r="E856" s="81" t="s">
        <v>84</v>
      </c>
      <c r="F856" s="82">
        <v>1</v>
      </c>
      <c r="G856" s="83">
        <v>102641.58912078499</v>
      </c>
      <c r="H856" s="84">
        <f t="shared" si="202"/>
        <v>122143.49105373413</v>
      </c>
      <c r="I856" s="84">
        <v>102641.58912078499</v>
      </c>
      <c r="J856" s="84">
        <f t="shared" si="203"/>
        <v>122143.49105373413</v>
      </c>
      <c r="K856" s="84">
        <v>0.91392000000000007</v>
      </c>
      <c r="L856" s="84">
        <f t="shared" si="204"/>
        <v>1.0875648</v>
      </c>
      <c r="M856" s="84">
        <v>17.375360000000001</v>
      </c>
      <c r="N856" s="84">
        <f t="shared" si="205"/>
        <v>20.6766784</v>
      </c>
      <c r="O856" s="84">
        <v>14.144000000000002</v>
      </c>
      <c r="P856" s="84">
        <f t="shared" si="206"/>
        <v>16.83136</v>
      </c>
      <c r="Q856" s="84"/>
      <c r="R856" s="84">
        <f t="shared" si="170"/>
        <v>0</v>
      </c>
      <c r="S856" s="86">
        <v>72000</v>
      </c>
      <c r="T856" s="87">
        <f t="shared" si="207"/>
        <v>85680</v>
      </c>
      <c r="U856" s="87">
        <v>35000</v>
      </c>
      <c r="V856" s="87">
        <f t="shared" si="208"/>
        <v>41650</v>
      </c>
      <c r="W856" s="87">
        <v>167000</v>
      </c>
      <c r="X856" s="87">
        <f t="shared" si="209"/>
        <v>198730</v>
      </c>
      <c r="Y856" s="88">
        <v>150000</v>
      </c>
      <c r="Z856" s="87">
        <f t="shared" si="168"/>
        <v>178500</v>
      </c>
      <c r="AA856" s="87">
        <v>180000</v>
      </c>
      <c r="AB856" s="87">
        <f t="shared" si="210"/>
        <v>214200</v>
      </c>
      <c r="AC856" s="87">
        <v>350000</v>
      </c>
      <c r="AD856" s="87">
        <f t="shared" si="211"/>
        <v>416500</v>
      </c>
      <c r="AE856" s="89">
        <v>79200</v>
      </c>
      <c r="AF856" s="90">
        <f t="shared" si="212"/>
        <v>94248</v>
      </c>
      <c r="AG856" s="90">
        <v>38500</v>
      </c>
      <c r="AH856" s="90">
        <f t="shared" si="213"/>
        <v>45815</v>
      </c>
      <c r="AI856" s="90">
        <v>183700</v>
      </c>
      <c r="AJ856" s="90">
        <f t="shared" si="214"/>
        <v>218603</v>
      </c>
      <c r="AK856" s="90">
        <v>165000</v>
      </c>
      <c r="AL856" s="90">
        <f t="shared" si="215"/>
        <v>196350</v>
      </c>
      <c r="AM856" s="90">
        <v>198000</v>
      </c>
      <c r="AN856" s="90">
        <f t="shared" si="216"/>
        <v>235620</v>
      </c>
      <c r="AO856" s="90">
        <v>385000</v>
      </c>
      <c r="AP856" s="91">
        <f t="shared" si="217"/>
        <v>458150</v>
      </c>
      <c r="AQ856" s="92">
        <f t="shared" si="171"/>
        <v>84613.863040261669</v>
      </c>
      <c r="AR856" s="93">
        <f t="shared" si="172"/>
        <v>100690.49701791139</v>
      </c>
      <c r="AS856" s="94">
        <f t="shared" si="173"/>
        <v>58713.863040261669</v>
      </c>
      <c r="AT856" s="94">
        <f t="shared" si="174"/>
        <v>69869.497017911388</v>
      </c>
      <c r="AU856" s="94">
        <f t="shared" si="175"/>
        <v>116900.30463999999</v>
      </c>
      <c r="AV856" s="94">
        <f t="shared" si="176"/>
        <v>139111.36252159998</v>
      </c>
      <c r="AW856" s="94">
        <f t="shared" si="177"/>
        <v>105005.79178666667</v>
      </c>
      <c r="AX856" s="94">
        <f t="shared" si="178"/>
        <v>124956.89222613334</v>
      </c>
      <c r="AY856" s="94">
        <f t="shared" si="179"/>
        <v>126004.71466666665</v>
      </c>
      <c r="AZ856" s="94">
        <f t="shared" si="180"/>
        <v>149945.6104533333</v>
      </c>
      <c r="BA856" s="94">
        <f t="shared" si="181"/>
        <v>367500</v>
      </c>
      <c r="BB856" s="95">
        <f t="shared" si="182"/>
        <v>437325</v>
      </c>
      <c r="BC856" s="23"/>
      <c r="BD856" s="96">
        <f t="shared" si="183"/>
        <v>82741</v>
      </c>
      <c r="BE856" s="96">
        <f t="shared" si="184"/>
        <v>46665</v>
      </c>
      <c r="BF856" s="96">
        <f t="shared" si="185"/>
        <v>3</v>
      </c>
      <c r="BG856" s="96">
        <f t="shared" si="186"/>
        <v>52</v>
      </c>
      <c r="BH856" s="96">
        <f t="shared" si="187"/>
        <v>42</v>
      </c>
      <c r="BI856" s="96">
        <f t="shared" si="188"/>
        <v>366667</v>
      </c>
      <c r="BJ856" s="97">
        <f t="shared" si="189"/>
        <v>84614</v>
      </c>
      <c r="BK856" s="96">
        <f t="shared" si="190"/>
        <v>58714</v>
      </c>
      <c r="BL856" s="96">
        <f t="shared" si="191"/>
        <v>116900</v>
      </c>
      <c r="BM856" s="96">
        <f t="shared" si="192"/>
        <v>105006</v>
      </c>
      <c r="BN856" s="96">
        <f t="shared" si="193"/>
        <v>126005</v>
      </c>
      <c r="BO856" s="96">
        <f t="shared" si="194"/>
        <v>367500</v>
      </c>
      <c r="BP856" s="97">
        <f t="shared" si="195"/>
        <v>84614</v>
      </c>
      <c r="BQ856" s="96">
        <f t="shared" si="196"/>
        <v>36750</v>
      </c>
      <c r="BR856" s="96">
        <f t="shared" si="197"/>
        <v>175350</v>
      </c>
      <c r="BS856" s="96">
        <f t="shared" si="198"/>
        <v>157500</v>
      </c>
      <c r="BT856" s="96">
        <f t="shared" si="199"/>
        <v>189000</v>
      </c>
      <c r="BU856" s="98">
        <f t="shared" si="200"/>
        <v>367500</v>
      </c>
      <c r="BV856" s="77">
        <f t="shared" si="201"/>
        <v>1010714</v>
      </c>
      <c r="BW856" s="9"/>
      <c r="BX856" s="9"/>
      <c r="BY856" s="9"/>
      <c r="BZ856" s="9"/>
      <c r="CA856" s="9"/>
      <c r="CB856" s="9"/>
      <c r="CC856" s="9"/>
      <c r="CD856" s="9"/>
      <c r="CE856" s="9"/>
      <c r="CF856" s="9"/>
      <c r="CG856" s="9"/>
      <c r="CH856" s="9"/>
      <c r="CI856" s="9"/>
      <c r="CJ856" s="9"/>
      <c r="CK856" s="9"/>
      <c r="CL856" s="9"/>
      <c r="CM856" s="9"/>
      <c r="CN856" s="9"/>
      <c r="CO856" s="9"/>
      <c r="CP856" s="9"/>
    </row>
    <row r="857" spans="1:94" ht="20.25" hidden="1" customHeight="1" x14ac:dyDescent="0.35">
      <c r="A857" s="79">
        <v>835</v>
      </c>
      <c r="B857" s="79" t="s">
        <v>35</v>
      </c>
      <c r="C857" s="80" t="s">
        <v>534</v>
      </c>
      <c r="D857" s="80" t="str">
        <f t="shared" si="169"/>
        <v>MANO DE OBRA|PASADOR LANZA REMOLQUE</v>
      </c>
      <c r="E857" s="81" t="s">
        <v>10</v>
      </c>
      <c r="F857" s="82">
        <v>1</v>
      </c>
      <c r="G857" s="83">
        <v>89601.513211651007</v>
      </c>
      <c r="H857" s="84">
        <f t="shared" si="202"/>
        <v>106625.8007218647</v>
      </c>
      <c r="I857" s="84">
        <v>89601.513211651007</v>
      </c>
      <c r="J857" s="84">
        <f t="shared" si="203"/>
        <v>106625.8007218647</v>
      </c>
      <c r="K857" s="84">
        <v>0.91392000000000007</v>
      </c>
      <c r="L857" s="84">
        <f t="shared" si="204"/>
        <v>1.0875648</v>
      </c>
      <c r="M857" s="84">
        <v>14.633599999999999</v>
      </c>
      <c r="N857" s="84">
        <f t="shared" si="205"/>
        <v>17.413983999999999</v>
      </c>
      <c r="O857" s="84">
        <v>10.88</v>
      </c>
      <c r="P857" s="84">
        <f t="shared" si="206"/>
        <v>12.9472</v>
      </c>
      <c r="Q857" s="84"/>
      <c r="R857" s="84">
        <f t="shared" si="170"/>
        <v>0</v>
      </c>
      <c r="S857" s="86">
        <v>44500</v>
      </c>
      <c r="T857" s="87">
        <f t="shared" si="207"/>
        <v>52955</v>
      </c>
      <c r="U857" s="87">
        <v>44500</v>
      </c>
      <c r="V857" s="87">
        <f t="shared" si="208"/>
        <v>52955</v>
      </c>
      <c r="W857" s="87">
        <v>44500</v>
      </c>
      <c r="X857" s="87">
        <f t="shared" si="209"/>
        <v>52955</v>
      </c>
      <c r="Y857" s="88">
        <v>44500</v>
      </c>
      <c r="Z857" s="87">
        <f t="shared" si="168"/>
        <v>52955</v>
      </c>
      <c r="AA857" s="87">
        <v>44500</v>
      </c>
      <c r="AB857" s="87">
        <f t="shared" si="210"/>
        <v>52955</v>
      </c>
      <c r="AC857" s="87">
        <v>44500</v>
      </c>
      <c r="AD857" s="87">
        <f t="shared" si="211"/>
        <v>52955</v>
      </c>
      <c r="AE857" s="89">
        <v>49000</v>
      </c>
      <c r="AF857" s="90">
        <f t="shared" si="212"/>
        <v>58310</v>
      </c>
      <c r="AG857" s="90">
        <v>49000</v>
      </c>
      <c r="AH857" s="90">
        <f t="shared" si="213"/>
        <v>58310</v>
      </c>
      <c r="AI857" s="90">
        <v>49000</v>
      </c>
      <c r="AJ857" s="90">
        <f t="shared" si="214"/>
        <v>58310</v>
      </c>
      <c r="AK857" s="90">
        <v>49000</v>
      </c>
      <c r="AL857" s="90">
        <f t="shared" si="215"/>
        <v>58310</v>
      </c>
      <c r="AM857" s="90">
        <v>49000</v>
      </c>
      <c r="AN857" s="90">
        <f t="shared" si="216"/>
        <v>58310</v>
      </c>
      <c r="AO857" s="90">
        <v>49000</v>
      </c>
      <c r="AP857" s="91">
        <f t="shared" si="217"/>
        <v>58310</v>
      </c>
      <c r="AQ857" s="92">
        <f t="shared" si="171"/>
        <v>61033.837737217</v>
      </c>
      <c r="AR857" s="93">
        <f t="shared" si="172"/>
        <v>72630.266907288227</v>
      </c>
      <c r="AS857" s="94">
        <f t="shared" si="173"/>
        <v>61033.837737217</v>
      </c>
      <c r="AT857" s="94">
        <f t="shared" si="174"/>
        <v>72630.266907288227</v>
      </c>
      <c r="AU857" s="94">
        <f t="shared" si="175"/>
        <v>31166.971306666663</v>
      </c>
      <c r="AV857" s="94">
        <f t="shared" si="176"/>
        <v>37088.695854933329</v>
      </c>
      <c r="AW857" s="94">
        <f t="shared" si="177"/>
        <v>31171.544533333334</v>
      </c>
      <c r="AX857" s="94">
        <f t="shared" si="178"/>
        <v>37094.137994666664</v>
      </c>
      <c r="AY857" s="94">
        <f t="shared" si="179"/>
        <v>31170.293333333335</v>
      </c>
      <c r="AZ857" s="94">
        <f t="shared" si="180"/>
        <v>37092.649066666665</v>
      </c>
      <c r="BA857" s="94">
        <f t="shared" si="181"/>
        <v>46750</v>
      </c>
      <c r="BB857" s="95">
        <f t="shared" si="182"/>
        <v>55632.5</v>
      </c>
      <c r="BC857" s="23"/>
      <c r="BD857" s="96">
        <f t="shared" si="183"/>
        <v>55514</v>
      </c>
      <c r="BE857" s="96">
        <f t="shared" si="184"/>
        <v>55514</v>
      </c>
      <c r="BF857" s="96">
        <f t="shared" si="185"/>
        <v>3</v>
      </c>
      <c r="BG857" s="96">
        <f t="shared" si="186"/>
        <v>44</v>
      </c>
      <c r="BH857" s="96">
        <f t="shared" si="187"/>
        <v>33</v>
      </c>
      <c r="BI857" s="96">
        <f t="shared" si="188"/>
        <v>46642</v>
      </c>
      <c r="BJ857" s="97">
        <f t="shared" si="189"/>
        <v>61034</v>
      </c>
      <c r="BK857" s="96">
        <f t="shared" si="190"/>
        <v>61034</v>
      </c>
      <c r="BL857" s="96">
        <f t="shared" si="191"/>
        <v>31167</v>
      </c>
      <c r="BM857" s="96">
        <f t="shared" si="192"/>
        <v>31172</v>
      </c>
      <c r="BN857" s="96">
        <f t="shared" si="193"/>
        <v>31170</v>
      </c>
      <c r="BO857" s="96">
        <f t="shared" si="194"/>
        <v>46750</v>
      </c>
      <c r="BP857" s="97">
        <f t="shared" si="195"/>
        <v>46750</v>
      </c>
      <c r="BQ857" s="96">
        <f t="shared" si="196"/>
        <v>46750</v>
      </c>
      <c r="BR857" s="96">
        <f t="shared" si="197"/>
        <v>46750</v>
      </c>
      <c r="BS857" s="96">
        <f t="shared" si="198"/>
        <v>46750</v>
      </c>
      <c r="BT857" s="96">
        <f t="shared" si="199"/>
        <v>46750</v>
      </c>
      <c r="BU857" s="98">
        <f t="shared" si="200"/>
        <v>46750</v>
      </c>
      <c r="BV857" s="77">
        <f t="shared" si="201"/>
        <v>280500</v>
      </c>
      <c r="BW857" s="9"/>
      <c r="BX857" s="9"/>
      <c r="BY857" s="9"/>
      <c r="BZ857" s="9"/>
      <c r="CA857" s="9"/>
      <c r="CB857" s="9"/>
      <c r="CC857" s="9"/>
      <c r="CD857" s="9"/>
      <c r="CE857" s="9"/>
      <c r="CF857" s="9"/>
      <c r="CG857" s="9"/>
      <c r="CH857" s="9"/>
      <c r="CI857" s="9"/>
      <c r="CJ857" s="9"/>
      <c r="CK857" s="9"/>
      <c r="CL857" s="9"/>
      <c r="CM857" s="9"/>
      <c r="CN857" s="9"/>
      <c r="CO857" s="9"/>
      <c r="CP857" s="9"/>
    </row>
    <row r="858" spans="1:94" ht="20.25" hidden="1" customHeight="1" x14ac:dyDescent="0.35">
      <c r="A858" s="99">
        <v>836</v>
      </c>
      <c r="B858" s="99" t="s">
        <v>21</v>
      </c>
      <c r="C858" s="80" t="s">
        <v>534</v>
      </c>
      <c r="D858" s="80" t="str">
        <f t="shared" si="169"/>
        <v>REPUESTOS|PASADOR LANZA REMOLQUE</v>
      </c>
      <c r="E858" s="81" t="s">
        <v>84</v>
      </c>
      <c r="F858" s="82">
        <v>1</v>
      </c>
      <c r="G858" s="83">
        <v>102641.58912078499</v>
      </c>
      <c r="H858" s="84">
        <f t="shared" si="202"/>
        <v>122143.49105373413</v>
      </c>
      <c r="I858" s="84">
        <v>102641.58912078499</v>
      </c>
      <c r="J858" s="84">
        <f t="shared" si="203"/>
        <v>122143.49105373413</v>
      </c>
      <c r="K858" s="84">
        <v>0.91392000000000007</v>
      </c>
      <c r="L858" s="84">
        <f t="shared" si="204"/>
        <v>1.0875648</v>
      </c>
      <c r="M858" s="84">
        <v>17.375360000000001</v>
      </c>
      <c r="N858" s="84">
        <f t="shared" si="205"/>
        <v>20.6766784</v>
      </c>
      <c r="O858" s="84">
        <v>14.144000000000002</v>
      </c>
      <c r="P858" s="84">
        <f t="shared" si="206"/>
        <v>16.83136</v>
      </c>
      <c r="Q858" s="84"/>
      <c r="R858" s="84">
        <f t="shared" si="170"/>
        <v>0</v>
      </c>
      <c r="S858" s="86">
        <v>89000</v>
      </c>
      <c r="T858" s="87">
        <f t="shared" si="207"/>
        <v>105910</v>
      </c>
      <c r="U858" s="87">
        <v>54600</v>
      </c>
      <c r="V858" s="87">
        <f t="shared" si="208"/>
        <v>64974</v>
      </c>
      <c r="W858" s="87">
        <v>1340000</v>
      </c>
      <c r="X858" s="87">
        <f t="shared" si="209"/>
        <v>1594600</v>
      </c>
      <c r="Y858" s="88">
        <v>200000</v>
      </c>
      <c r="Z858" s="87">
        <f t="shared" si="168"/>
        <v>238000</v>
      </c>
      <c r="AA858" s="87">
        <v>250000</v>
      </c>
      <c r="AB858" s="87">
        <f t="shared" si="210"/>
        <v>297500</v>
      </c>
      <c r="AC858" s="87">
        <v>1340000</v>
      </c>
      <c r="AD858" s="87">
        <f t="shared" si="211"/>
        <v>1594600</v>
      </c>
      <c r="AE858" s="89">
        <v>97900</v>
      </c>
      <c r="AF858" s="90">
        <f t="shared" si="212"/>
        <v>116501</v>
      </c>
      <c r="AG858" s="90">
        <v>60100</v>
      </c>
      <c r="AH858" s="90">
        <f t="shared" si="213"/>
        <v>71519</v>
      </c>
      <c r="AI858" s="90">
        <v>1474000</v>
      </c>
      <c r="AJ858" s="90">
        <f t="shared" si="214"/>
        <v>1754060</v>
      </c>
      <c r="AK858" s="90">
        <v>220000</v>
      </c>
      <c r="AL858" s="90">
        <f t="shared" si="215"/>
        <v>261800</v>
      </c>
      <c r="AM858" s="90">
        <v>275000</v>
      </c>
      <c r="AN858" s="90">
        <f t="shared" si="216"/>
        <v>327250</v>
      </c>
      <c r="AO858" s="90">
        <v>1474000</v>
      </c>
      <c r="AP858" s="91">
        <f t="shared" si="217"/>
        <v>1754060</v>
      </c>
      <c r="AQ858" s="92">
        <f t="shared" si="171"/>
        <v>96513.863040261669</v>
      </c>
      <c r="AR858" s="93">
        <f t="shared" si="172"/>
        <v>114851.49701791139</v>
      </c>
      <c r="AS858" s="94">
        <f t="shared" si="173"/>
        <v>72447.196373594998</v>
      </c>
      <c r="AT858" s="94">
        <f t="shared" si="174"/>
        <v>86212.163684578045</v>
      </c>
      <c r="AU858" s="94">
        <f t="shared" si="175"/>
        <v>938000.3046400001</v>
      </c>
      <c r="AV858" s="94">
        <f t="shared" si="176"/>
        <v>1116220.3625216</v>
      </c>
      <c r="AW858" s="94">
        <f t="shared" si="177"/>
        <v>140005.79178666667</v>
      </c>
      <c r="AX858" s="94">
        <f t="shared" si="178"/>
        <v>166606.89222613332</v>
      </c>
      <c r="AY858" s="94">
        <f t="shared" si="179"/>
        <v>175004.71466666667</v>
      </c>
      <c r="AZ858" s="94">
        <f t="shared" si="180"/>
        <v>208255.61045333333</v>
      </c>
      <c r="BA858" s="94">
        <f t="shared" si="181"/>
        <v>1407000</v>
      </c>
      <c r="BB858" s="95">
        <f t="shared" si="182"/>
        <v>1674330</v>
      </c>
      <c r="BC858" s="23"/>
      <c r="BD858" s="96">
        <f t="shared" si="183"/>
        <v>96175</v>
      </c>
      <c r="BE858" s="96">
        <f t="shared" si="184"/>
        <v>67119</v>
      </c>
      <c r="BF858" s="96">
        <f t="shared" si="185"/>
        <v>3</v>
      </c>
      <c r="BG858" s="96">
        <f t="shared" si="186"/>
        <v>52</v>
      </c>
      <c r="BH858" s="96">
        <f t="shared" si="187"/>
        <v>42</v>
      </c>
      <c r="BI858" s="96">
        <f t="shared" si="188"/>
        <v>1403810</v>
      </c>
      <c r="BJ858" s="97">
        <f t="shared" si="189"/>
        <v>96514</v>
      </c>
      <c r="BK858" s="96">
        <f t="shared" si="190"/>
        <v>72447</v>
      </c>
      <c r="BL858" s="96">
        <f t="shared" si="191"/>
        <v>938000</v>
      </c>
      <c r="BM858" s="96">
        <f t="shared" si="192"/>
        <v>140006</v>
      </c>
      <c r="BN858" s="96">
        <f t="shared" si="193"/>
        <v>175005</v>
      </c>
      <c r="BO858" s="96">
        <f t="shared" si="194"/>
        <v>1407000</v>
      </c>
      <c r="BP858" s="97">
        <f t="shared" si="195"/>
        <v>96514</v>
      </c>
      <c r="BQ858" s="96">
        <f t="shared" si="196"/>
        <v>57350</v>
      </c>
      <c r="BR858" s="96">
        <f t="shared" si="197"/>
        <v>1407000</v>
      </c>
      <c r="BS858" s="96">
        <f t="shared" si="198"/>
        <v>210000</v>
      </c>
      <c r="BT858" s="96">
        <f t="shared" si="199"/>
        <v>262500</v>
      </c>
      <c r="BU858" s="98">
        <f t="shared" si="200"/>
        <v>1407000</v>
      </c>
      <c r="BV858" s="77">
        <f t="shared" si="201"/>
        <v>3440364</v>
      </c>
      <c r="BW858" s="9"/>
      <c r="BX858" s="9"/>
      <c r="BY858" s="9"/>
      <c r="BZ858" s="9"/>
      <c r="CA858" s="9"/>
      <c r="CB858" s="9"/>
      <c r="CC858" s="9"/>
      <c r="CD858" s="9"/>
      <c r="CE858" s="9"/>
      <c r="CF858" s="9"/>
      <c r="CG858" s="9"/>
      <c r="CH858" s="9"/>
      <c r="CI858" s="9"/>
      <c r="CJ858" s="9"/>
      <c r="CK858" s="9"/>
      <c r="CL858" s="9"/>
      <c r="CM858" s="9"/>
      <c r="CN858" s="9"/>
      <c r="CO858" s="9"/>
      <c r="CP858" s="9"/>
    </row>
    <row r="859" spans="1:94" ht="20.25" hidden="1" customHeight="1" x14ac:dyDescent="0.35">
      <c r="A859" s="79">
        <v>837</v>
      </c>
      <c r="B859" s="79" t="s">
        <v>35</v>
      </c>
      <c r="C859" s="80" t="s">
        <v>535</v>
      </c>
      <c r="D859" s="80" t="str">
        <f t="shared" si="169"/>
        <v>MANO DE OBRA|PASADOR MUELLE</v>
      </c>
      <c r="E859" s="81" t="s">
        <v>10</v>
      </c>
      <c r="F859" s="82">
        <v>1</v>
      </c>
      <c r="G859" s="83">
        <v>358406.07486925798</v>
      </c>
      <c r="H859" s="84">
        <f t="shared" si="202"/>
        <v>426503.22909441695</v>
      </c>
      <c r="I859" s="84">
        <v>358406.07486925798</v>
      </c>
      <c r="J859" s="84">
        <f t="shared" si="203"/>
        <v>426503.22909441695</v>
      </c>
      <c r="K859" s="84">
        <v>0.91392000000000007</v>
      </c>
      <c r="L859" s="84">
        <f t="shared" si="204"/>
        <v>1.0875648</v>
      </c>
      <c r="M859" s="84">
        <v>32005.489280000005</v>
      </c>
      <c r="N859" s="84">
        <f t="shared" si="205"/>
        <v>38086.532243200003</v>
      </c>
      <c r="O859" s="84">
        <v>16219.904</v>
      </c>
      <c r="P859" s="84">
        <f t="shared" si="206"/>
        <v>19301.68576</v>
      </c>
      <c r="Q859" s="84"/>
      <c r="R859" s="84">
        <f t="shared" si="170"/>
        <v>0</v>
      </c>
      <c r="S859" s="86">
        <v>175000</v>
      </c>
      <c r="T859" s="87">
        <f t="shared" si="207"/>
        <v>208250</v>
      </c>
      <c r="U859" s="87">
        <v>175000</v>
      </c>
      <c r="V859" s="87">
        <f t="shared" si="208"/>
        <v>208250</v>
      </c>
      <c r="W859" s="87">
        <v>175000</v>
      </c>
      <c r="X859" s="87">
        <f t="shared" si="209"/>
        <v>208250</v>
      </c>
      <c r="Y859" s="88">
        <v>175000</v>
      </c>
      <c r="Z859" s="87">
        <f t="shared" si="168"/>
        <v>208250</v>
      </c>
      <c r="AA859" s="87">
        <v>175000</v>
      </c>
      <c r="AB859" s="87">
        <f t="shared" si="210"/>
        <v>208250</v>
      </c>
      <c r="AC859" s="87">
        <v>175000</v>
      </c>
      <c r="AD859" s="87">
        <f t="shared" si="211"/>
        <v>208250</v>
      </c>
      <c r="AE859" s="89">
        <v>192500</v>
      </c>
      <c r="AF859" s="90">
        <f t="shared" si="212"/>
        <v>229075</v>
      </c>
      <c r="AG859" s="90">
        <v>192500</v>
      </c>
      <c r="AH859" s="90">
        <f t="shared" si="213"/>
        <v>229075</v>
      </c>
      <c r="AI859" s="90">
        <v>192500</v>
      </c>
      <c r="AJ859" s="90">
        <f t="shared" si="214"/>
        <v>229075</v>
      </c>
      <c r="AK859" s="90">
        <v>192500</v>
      </c>
      <c r="AL859" s="90">
        <f t="shared" si="215"/>
        <v>229075</v>
      </c>
      <c r="AM859" s="90">
        <v>192500</v>
      </c>
      <c r="AN859" s="90">
        <f t="shared" si="216"/>
        <v>229075</v>
      </c>
      <c r="AO859" s="90">
        <v>192500</v>
      </c>
      <c r="AP859" s="91">
        <f t="shared" si="217"/>
        <v>229075</v>
      </c>
      <c r="AQ859" s="92">
        <f t="shared" si="171"/>
        <v>241968.69162308599</v>
      </c>
      <c r="AR859" s="93">
        <f t="shared" si="172"/>
        <v>287942.74303147232</v>
      </c>
      <c r="AS859" s="94">
        <f t="shared" si="173"/>
        <v>241968.69162308599</v>
      </c>
      <c r="AT859" s="94">
        <f t="shared" si="174"/>
        <v>287942.74303147232</v>
      </c>
      <c r="AU859" s="94">
        <f t="shared" si="175"/>
        <v>122500.30463999999</v>
      </c>
      <c r="AV859" s="94">
        <f t="shared" si="176"/>
        <v>145775.36252159998</v>
      </c>
      <c r="AW859" s="94">
        <f t="shared" si="177"/>
        <v>133168.49642666665</v>
      </c>
      <c r="AX859" s="94">
        <f t="shared" si="178"/>
        <v>158470.51074773329</v>
      </c>
      <c r="AY859" s="94">
        <f t="shared" si="179"/>
        <v>127906.63466666666</v>
      </c>
      <c r="AZ859" s="94">
        <f t="shared" si="180"/>
        <v>152208.89525333332</v>
      </c>
      <c r="BA859" s="94">
        <f t="shared" si="181"/>
        <v>183750</v>
      </c>
      <c r="BB859" s="95">
        <f t="shared" si="182"/>
        <v>218662.5</v>
      </c>
      <c r="BC859" s="23"/>
      <c r="BD859" s="96">
        <f t="shared" si="183"/>
        <v>218991</v>
      </c>
      <c r="BE859" s="96">
        <f t="shared" si="184"/>
        <v>218991</v>
      </c>
      <c r="BF859" s="96">
        <f t="shared" si="185"/>
        <v>3</v>
      </c>
      <c r="BG859" s="96">
        <f t="shared" si="186"/>
        <v>71168</v>
      </c>
      <c r="BH859" s="96">
        <f t="shared" si="187"/>
        <v>41344</v>
      </c>
      <c r="BI859" s="96">
        <f t="shared" si="188"/>
        <v>183333</v>
      </c>
      <c r="BJ859" s="97">
        <f t="shared" si="189"/>
        <v>241969</v>
      </c>
      <c r="BK859" s="96">
        <f t="shared" si="190"/>
        <v>241969</v>
      </c>
      <c r="BL859" s="96">
        <f t="shared" si="191"/>
        <v>122500</v>
      </c>
      <c r="BM859" s="96">
        <f t="shared" si="192"/>
        <v>133168</v>
      </c>
      <c r="BN859" s="96">
        <f t="shared" si="193"/>
        <v>127907</v>
      </c>
      <c r="BO859" s="96">
        <f t="shared" si="194"/>
        <v>183750</v>
      </c>
      <c r="BP859" s="97">
        <f t="shared" si="195"/>
        <v>183750</v>
      </c>
      <c r="BQ859" s="96">
        <f t="shared" si="196"/>
        <v>183750</v>
      </c>
      <c r="BR859" s="96">
        <f t="shared" si="197"/>
        <v>183750</v>
      </c>
      <c r="BS859" s="96">
        <f t="shared" si="198"/>
        <v>183750</v>
      </c>
      <c r="BT859" s="96">
        <f t="shared" si="199"/>
        <v>183750</v>
      </c>
      <c r="BU859" s="98">
        <f t="shared" si="200"/>
        <v>183750</v>
      </c>
      <c r="BV859" s="77">
        <f t="shared" si="201"/>
        <v>1102500</v>
      </c>
      <c r="BW859" s="9"/>
      <c r="BX859" s="9"/>
      <c r="BY859" s="9"/>
      <c r="BZ859" s="9"/>
      <c r="CA859" s="9"/>
      <c r="CB859" s="9"/>
      <c r="CC859" s="9"/>
      <c r="CD859" s="9"/>
      <c r="CE859" s="9"/>
      <c r="CF859" s="9"/>
      <c r="CG859" s="9"/>
      <c r="CH859" s="9"/>
      <c r="CI859" s="9"/>
      <c r="CJ859" s="9"/>
      <c r="CK859" s="9"/>
      <c r="CL859" s="9"/>
      <c r="CM859" s="9"/>
      <c r="CN859" s="9"/>
      <c r="CO859" s="9"/>
      <c r="CP859" s="9"/>
    </row>
    <row r="860" spans="1:94" ht="20.25" hidden="1" customHeight="1" x14ac:dyDescent="0.35">
      <c r="A860" s="99">
        <v>838</v>
      </c>
      <c r="B860" s="99" t="s">
        <v>21</v>
      </c>
      <c r="C860" s="80" t="s">
        <v>535</v>
      </c>
      <c r="D860" s="80" t="str">
        <f t="shared" si="169"/>
        <v>REPUESTOS|PASADOR MUELLE</v>
      </c>
      <c r="E860" s="81" t="s">
        <v>84</v>
      </c>
      <c r="F860" s="82">
        <v>1</v>
      </c>
      <c r="G860" s="83">
        <v>17726.771963509</v>
      </c>
      <c r="H860" s="84">
        <f t="shared" si="202"/>
        <v>21094.858636575707</v>
      </c>
      <c r="I860" s="84">
        <v>17726.771963509</v>
      </c>
      <c r="J860" s="84">
        <f t="shared" si="203"/>
        <v>21094.858636575707</v>
      </c>
      <c r="K860" s="84">
        <v>0.91392000000000007</v>
      </c>
      <c r="L860" s="84">
        <f t="shared" si="204"/>
        <v>1.0875648</v>
      </c>
      <c r="M860" s="84">
        <v>35114.971520000006</v>
      </c>
      <c r="N860" s="84">
        <f t="shared" si="205"/>
        <v>41786.816108800005</v>
      </c>
      <c r="O860" s="84">
        <v>17136</v>
      </c>
      <c r="P860" s="84">
        <f t="shared" si="206"/>
        <v>20391.84</v>
      </c>
      <c r="Q860" s="84"/>
      <c r="R860" s="84">
        <f t="shared" si="170"/>
        <v>0</v>
      </c>
      <c r="S860" s="86">
        <v>60000</v>
      </c>
      <c r="T860" s="87">
        <f t="shared" si="207"/>
        <v>71400</v>
      </c>
      <c r="U860" s="87">
        <v>86000</v>
      </c>
      <c r="V860" s="87">
        <f t="shared" si="208"/>
        <v>102340</v>
      </c>
      <c r="W860" s="87">
        <v>189000</v>
      </c>
      <c r="X860" s="87">
        <f t="shared" si="209"/>
        <v>224910</v>
      </c>
      <c r="Y860" s="88">
        <v>200000</v>
      </c>
      <c r="Z860" s="87">
        <f t="shared" si="168"/>
        <v>238000</v>
      </c>
      <c r="AA860" s="87">
        <v>120000</v>
      </c>
      <c r="AB860" s="87">
        <f t="shared" si="210"/>
        <v>142800</v>
      </c>
      <c r="AC860" s="87">
        <v>220000</v>
      </c>
      <c r="AD860" s="87">
        <f t="shared" si="211"/>
        <v>261800</v>
      </c>
      <c r="AE860" s="89">
        <v>66000</v>
      </c>
      <c r="AF860" s="90">
        <f t="shared" si="212"/>
        <v>78540</v>
      </c>
      <c r="AG860" s="90">
        <v>94600</v>
      </c>
      <c r="AH860" s="90">
        <f t="shared" si="213"/>
        <v>112574</v>
      </c>
      <c r="AI860" s="90">
        <v>207900</v>
      </c>
      <c r="AJ860" s="90">
        <f t="shared" si="214"/>
        <v>247401</v>
      </c>
      <c r="AK860" s="90">
        <v>220000</v>
      </c>
      <c r="AL860" s="90">
        <f t="shared" si="215"/>
        <v>261800</v>
      </c>
      <c r="AM860" s="90">
        <v>132000</v>
      </c>
      <c r="AN860" s="90">
        <f t="shared" si="216"/>
        <v>157080</v>
      </c>
      <c r="AO860" s="90">
        <v>242000</v>
      </c>
      <c r="AP860" s="91">
        <f t="shared" si="217"/>
        <v>287980</v>
      </c>
      <c r="AQ860" s="92">
        <f t="shared" si="171"/>
        <v>47908.923987836337</v>
      </c>
      <c r="AR860" s="93">
        <f t="shared" si="172"/>
        <v>57011.619545525238</v>
      </c>
      <c r="AS860" s="94">
        <f t="shared" si="173"/>
        <v>66108.92398783633</v>
      </c>
      <c r="AT860" s="94">
        <f t="shared" si="174"/>
        <v>78669.619545525231</v>
      </c>
      <c r="AU860" s="94">
        <f t="shared" si="175"/>
        <v>132300.30463999999</v>
      </c>
      <c r="AV860" s="94">
        <f t="shared" si="176"/>
        <v>157437.36252159998</v>
      </c>
      <c r="AW860" s="94">
        <f t="shared" si="177"/>
        <v>151704.99050666668</v>
      </c>
      <c r="AX860" s="94">
        <f t="shared" si="178"/>
        <v>180528.93870293334</v>
      </c>
      <c r="AY860" s="94">
        <f t="shared" si="179"/>
        <v>89712</v>
      </c>
      <c r="AZ860" s="94">
        <f t="shared" si="180"/>
        <v>106757.28</v>
      </c>
      <c r="BA860" s="94">
        <f t="shared" si="181"/>
        <v>231000</v>
      </c>
      <c r="BB860" s="95">
        <f t="shared" si="182"/>
        <v>274890</v>
      </c>
      <c r="BC860" s="23"/>
      <c r="BD860" s="96">
        <f t="shared" si="183"/>
        <v>34002</v>
      </c>
      <c r="BE860" s="96">
        <f t="shared" si="184"/>
        <v>38163</v>
      </c>
      <c r="BF860" s="96">
        <f t="shared" si="185"/>
        <v>3</v>
      </c>
      <c r="BG860" s="96">
        <f t="shared" si="186"/>
        <v>78899</v>
      </c>
      <c r="BH860" s="96">
        <f t="shared" si="187"/>
        <v>40395</v>
      </c>
      <c r="BI860" s="96">
        <f t="shared" si="188"/>
        <v>230476</v>
      </c>
      <c r="BJ860" s="97">
        <f t="shared" si="189"/>
        <v>47909</v>
      </c>
      <c r="BK860" s="96">
        <f t="shared" si="190"/>
        <v>66109</v>
      </c>
      <c r="BL860" s="96">
        <f t="shared" si="191"/>
        <v>132300</v>
      </c>
      <c r="BM860" s="96">
        <f t="shared" si="192"/>
        <v>151705</v>
      </c>
      <c r="BN860" s="96">
        <f t="shared" si="193"/>
        <v>89712</v>
      </c>
      <c r="BO860" s="96">
        <f t="shared" si="194"/>
        <v>231000</v>
      </c>
      <c r="BP860" s="97">
        <f t="shared" si="195"/>
        <v>63000</v>
      </c>
      <c r="BQ860" s="96">
        <f t="shared" si="196"/>
        <v>90300</v>
      </c>
      <c r="BR860" s="96">
        <f t="shared" si="197"/>
        <v>198450</v>
      </c>
      <c r="BS860" s="96">
        <f t="shared" si="198"/>
        <v>210000</v>
      </c>
      <c r="BT860" s="96">
        <f t="shared" si="199"/>
        <v>126000</v>
      </c>
      <c r="BU860" s="98">
        <f t="shared" si="200"/>
        <v>231000</v>
      </c>
      <c r="BV860" s="77">
        <f t="shared" si="201"/>
        <v>918750</v>
      </c>
      <c r="BW860" s="9"/>
      <c r="BX860" s="9"/>
      <c r="BY860" s="9"/>
      <c r="BZ860" s="9"/>
      <c r="CA860" s="9"/>
      <c r="CB860" s="9"/>
      <c r="CC860" s="9"/>
      <c r="CD860" s="9"/>
      <c r="CE860" s="9"/>
      <c r="CF860" s="9"/>
      <c r="CG860" s="9"/>
      <c r="CH860" s="9"/>
      <c r="CI860" s="9"/>
      <c r="CJ860" s="9"/>
      <c r="CK860" s="9"/>
      <c r="CL860" s="9"/>
      <c r="CM860" s="9"/>
      <c r="CN860" s="9"/>
      <c r="CO860" s="9"/>
      <c r="CP860" s="9"/>
    </row>
    <row r="861" spans="1:94" ht="20.25" hidden="1" customHeight="1" x14ac:dyDescent="0.35">
      <c r="A861" s="79">
        <v>839</v>
      </c>
      <c r="B861" s="79" t="s">
        <v>35</v>
      </c>
      <c r="C861" s="80" t="s">
        <v>536</v>
      </c>
      <c r="D861" s="80" t="str">
        <f t="shared" si="169"/>
        <v>MANO DE OBRA|PASADOR MUELLE TRASERO</v>
      </c>
      <c r="E861" s="81" t="s">
        <v>10</v>
      </c>
      <c r="F861" s="82">
        <v>1</v>
      </c>
      <c r="G861" s="83">
        <v>358406.07486925798</v>
      </c>
      <c r="H861" s="84">
        <f t="shared" si="202"/>
        <v>426503.22909441695</v>
      </c>
      <c r="I861" s="84">
        <v>358406.07486925798</v>
      </c>
      <c r="J861" s="84">
        <f t="shared" si="203"/>
        <v>426503.22909441695</v>
      </c>
      <c r="K861" s="84">
        <v>0.91392000000000007</v>
      </c>
      <c r="L861" s="84">
        <f t="shared" si="204"/>
        <v>1.0875648</v>
      </c>
      <c r="M861" s="84">
        <v>32005.489280000005</v>
      </c>
      <c r="N861" s="84">
        <f t="shared" si="205"/>
        <v>38086.532243200003</v>
      </c>
      <c r="O861" s="84">
        <v>16219.904</v>
      </c>
      <c r="P861" s="84">
        <f t="shared" si="206"/>
        <v>19301.68576</v>
      </c>
      <c r="Q861" s="84"/>
      <c r="R861" s="84">
        <f t="shared" si="170"/>
        <v>0</v>
      </c>
      <c r="S861" s="86">
        <v>175000</v>
      </c>
      <c r="T861" s="87">
        <f t="shared" si="207"/>
        <v>208250</v>
      </c>
      <c r="U861" s="87">
        <v>175000</v>
      </c>
      <c r="V861" s="87">
        <f t="shared" si="208"/>
        <v>208250</v>
      </c>
      <c r="W861" s="87">
        <v>175000</v>
      </c>
      <c r="X861" s="87">
        <f t="shared" si="209"/>
        <v>208250</v>
      </c>
      <c r="Y861" s="88">
        <v>175000</v>
      </c>
      <c r="Z861" s="87">
        <f t="shared" ref="Z861:Z1115" si="218">Y861*1.19</f>
        <v>208250</v>
      </c>
      <c r="AA861" s="87">
        <v>175000</v>
      </c>
      <c r="AB861" s="87">
        <f t="shared" si="210"/>
        <v>208250</v>
      </c>
      <c r="AC861" s="87">
        <v>175000</v>
      </c>
      <c r="AD861" s="87">
        <f t="shared" si="211"/>
        <v>208250</v>
      </c>
      <c r="AE861" s="89">
        <v>192500</v>
      </c>
      <c r="AF861" s="90">
        <f t="shared" si="212"/>
        <v>229075</v>
      </c>
      <c r="AG861" s="90">
        <v>192500</v>
      </c>
      <c r="AH861" s="90">
        <f t="shared" si="213"/>
        <v>229075</v>
      </c>
      <c r="AI861" s="90">
        <v>192500</v>
      </c>
      <c r="AJ861" s="90">
        <f t="shared" si="214"/>
        <v>229075</v>
      </c>
      <c r="AK861" s="90">
        <v>192500</v>
      </c>
      <c r="AL861" s="90">
        <f t="shared" si="215"/>
        <v>229075</v>
      </c>
      <c r="AM861" s="90">
        <v>192500</v>
      </c>
      <c r="AN861" s="90">
        <f t="shared" si="216"/>
        <v>229075</v>
      </c>
      <c r="AO861" s="90">
        <v>192500</v>
      </c>
      <c r="AP861" s="91">
        <f t="shared" si="217"/>
        <v>229075</v>
      </c>
      <c r="AQ861" s="92">
        <f t="shared" si="171"/>
        <v>241968.69162308599</v>
      </c>
      <c r="AR861" s="93">
        <f t="shared" si="172"/>
        <v>287942.74303147232</v>
      </c>
      <c r="AS861" s="94">
        <f t="shared" si="173"/>
        <v>241968.69162308599</v>
      </c>
      <c r="AT861" s="94">
        <f t="shared" si="174"/>
        <v>287942.74303147232</v>
      </c>
      <c r="AU861" s="94">
        <f t="shared" si="175"/>
        <v>122500.30463999999</v>
      </c>
      <c r="AV861" s="94">
        <f t="shared" si="176"/>
        <v>145775.36252159998</v>
      </c>
      <c r="AW861" s="94">
        <f t="shared" si="177"/>
        <v>133168.49642666665</v>
      </c>
      <c r="AX861" s="94">
        <f t="shared" si="178"/>
        <v>158470.51074773329</v>
      </c>
      <c r="AY861" s="94">
        <f t="shared" si="179"/>
        <v>127906.63466666666</v>
      </c>
      <c r="AZ861" s="94">
        <f t="shared" si="180"/>
        <v>152208.89525333332</v>
      </c>
      <c r="BA861" s="94">
        <f t="shared" si="181"/>
        <v>183750</v>
      </c>
      <c r="BB861" s="95">
        <f t="shared" si="182"/>
        <v>218662.5</v>
      </c>
      <c r="BC861" s="23"/>
      <c r="BD861" s="96">
        <f t="shared" si="183"/>
        <v>218991</v>
      </c>
      <c r="BE861" s="96">
        <f t="shared" si="184"/>
        <v>218991</v>
      </c>
      <c r="BF861" s="96">
        <f t="shared" si="185"/>
        <v>3</v>
      </c>
      <c r="BG861" s="96">
        <f t="shared" si="186"/>
        <v>71168</v>
      </c>
      <c r="BH861" s="96">
        <f t="shared" si="187"/>
        <v>41344</v>
      </c>
      <c r="BI861" s="96">
        <f t="shared" si="188"/>
        <v>183333</v>
      </c>
      <c r="BJ861" s="97">
        <f t="shared" si="189"/>
        <v>241969</v>
      </c>
      <c r="BK861" s="96">
        <f t="shared" si="190"/>
        <v>241969</v>
      </c>
      <c r="BL861" s="96">
        <f t="shared" si="191"/>
        <v>122500</v>
      </c>
      <c r="BM861" s="96">
        <f t="shared" si="192"/>
        <v>133168</v>
      </c>
      <c r="BN861" s="96">
        <f t="shared" si="193"/>
        <v>127907</v>
      </c>
      <c r="BO861" s="96">
        <f t="shared" si="194"/>
        <v>183750</v>
      </c>
      <c r="BP861" s="97">
        <f t="shared" si="195"/>
        <v>183750</v>
      </c>
      <c r="BQ861" s="96">
        <f t="shared" si="196"/>
        <v>183750</v>
      </c>
      <c r="BR861" s="96">
        <f t="shared" si="197"/>
        <v>183750</v>
      </c>
      <c r="BS861" s="96">
        <f t="shared" si="198"/>
        <v>183750</v>
      </c>
      <c r="BT861" s="96">
        <f t="shared" si="199"/>
        <v>183750</v>
      </c>
      <c r="BU861" s="98">
        <f t="shared" si="200"/>
        <v>183750</v>
      </c>
      <c r="BV861" s="77">
        <f t="shared" si="201"/>
        <v>1102500</v>
      </c>
      <c r="BW861" s="9"/>
      <c r="BX861" s="9"/>
      <c r="BY861" s="9"/>
      <c r="BZ861" s="9"/>
      <c r="CA861" s="9"/>
      <c r="CB861" s="9"/>
      <c r="CC861" s="9"/>
      <c r="CD861" s="9"/>
      <c r="CE861" s="9"/>
      <c r="CF861" s="9"/>
      <c r="CG861" s="9"/>
      <c r="CH861" s="9"/>
      <c r="CI861" s="9"/>
      <c r="CJ861" s="9"/>
      <c r="CK861" s="9"/>
      <c r="CL861" s="9"/>
      <c r="CM861" s="9"/>
      <c r="CN861" s="9"/>
      <c r="CO861" s="9"/>
      <c r="CP861" s="9"/>
    </row>
    <row r="862" spans="1:94" ht="20.25" hidden="1" customHeight="1" x14ac:dyDescent="0.35">
      <c r="A862" s="99">
        <v>840</v>
      </c>
      <c r="B862" s="99" t="s">
        <v>21</v>
      </c>
      <c r="C862" s="80" t="s">
        <v>536</v>
      </c>
      <c r="D862" s="80" t="str">
        <f t="shared" si="169"/>
        <v>REPUESTOS|PASADOR MUELLE TRASERO</v>
      </c>
      <c r="E862" s="81" t="s">
        <v>84</v>
      </c>
      <c r="F862" s="82">
        <v>1</v>
      </c>
      <c r="G862" s="83">
        <v>17726.771963509</v>
      </c>
      <c r="H862" s="84">
        <f t="shared" si="202"/>
        <v>21094.858636575707</v>
      </c>
      <c r="I862" s="84">
        <v>17726.771963509</v>
      </c>
      <c r="J862" s="84">
        <f t="shared" si="203"/>
        <v>21094.858636575707</v>
      </c>
      <c r="K862" s="84">
        <v>0.91392000000000007</v>
      </c>
      <c r="L862" s="84">
        <f t="shared" si="204"/>
        <v>1.0875648</v>
      </c>
      <c r="M862" s="84">
        <v>28918.855040000002</v>
      </c>
      <c r="N862" s="84">
        <f t="shared" si="205"/>
        <v>34413.437497600004</v>
      </c>
      <c r="O862" s="84">
        <v>14810.944000000001</v>
      </c>
      <c r="P862" s="84">
        <f t="shared" si="206"/>
        <v>17625.023359999999</v>
      </c>
      <c r="Q862" s="84"/>
      <c r="R862" s="84">
        <f t="shared" si="170"/>
        <v>0</v>
      </c>
      <c r="S862" s="86">
        <v>60000</v>
      </c>
      <c r="T862" s="87">
        <f t="shared" si="207"/>
        <v>71400</v>
      </c>
      <c r="U862" s="87">
        <v>47000</v>
      </c>
      <c r="V862" s="87">
        <f t="shared" si="208"/>
        <v>55930</v>
      </c>
      <c r="W862" s="87">
        <v>189000</v>
      </c>
      <c r="X862" s="87">
        <f t="shared" si="209"/>
        <v>224910</v>
      </c>
      <c r="Y862" s="88">
        <v>120000</v>
      </c>
      <c r="Z862" s="87">
        <f t="shared" si="218"/>
        <v>142800</v>
      </c>
      <c r="AA862" s="87">
        <v>120000</v>
      </c>
      <c r="AB862" s="87">
        <f t="shared" si="210"/>
        <v>142800</v>
      </c>
      <c r="AC862" s="87">
        <v>220000</v>
      </c>
      <c r="AD862" s="87">
        <f t="shared" si="211"/>
        <v>261800</v>
      </c>
      <c r="AE862" s="89">
        <v>66000</v>
      </c>
      <c r="AF862" s="90">
        <f t="shared" si="212"/>
        <v>78540</v>
      </c>
      <c r="AG862" s="90">
        <v>51700</v>
      </c>
      <c r="AH862" s="90">
        <f t="shared" si="213"/>
        <v>61523</v>
      </c>
      <c r="AI862" s="90">
        <v>207900</v>
      </c>
      <c r="AJ862" s="90">
        <f t="shared" si="214"/>
        <v>247401</v>
      </c>
      <c r="AK862" s="90">
        <v>132000</v>
      </c>
      <c r="AL862" s="90">
        <f t="shared" si="215"/>
        <v>157080</v>
      </c>
      <c r="AM862" s="90">
        <v>132000</v>
      </c>
      <c r="AN862" s="90">
        <f t="shared" si="216"/>
        <v>157080</v>
      </c>
      <c r="AO862" s="90">
        <v>242000</v>
      </c>
      <c r="AP862" s="91">
        <f t="shared" si="217"/>
        <v>287980</v>
      </c>
      <c r="AQ862" s="92">
        <f t="shared" si="171"/>
        <v>47908.923987836337</v>
      </c>
      <c r="AR862" s="93">
        <f t="shared" si="172"/>
        <v>57011.619545525238</v>
      </c>
      <c r="AS862" s="94">
        <f t="shared" si="173"/>
        <v>38808.923987836337</v>
      </c>
      <c r="AT862" s="94">
        <f t="shared" si="174"/>
        <v>46182.619545525238</v>
      </c>
      <c r="AU862" s="94">
        <f t="shared" si="175"/>
        <v>132300.30463999999</v>
      </c>
      <c r="AV862" s="94">
        <f t="shared" si="176"/>
        <v>157437.36252159998</v>
      </c>
      <c r="AW862" s="94">
        <f t="shared" si="177"/>
        <v>93639.61834666667</v>
      </c>
      <c r="AX862" s="94">
        <f t="shared" si="178"/>
        <v>111431.14583253334</v>
      </c>
      <c r="AY862" s="94">
        <f t="shared" si="179"/>
        <v>88936.981333333344</v>
      </c>
      <c r="AZ862" s="94">
        <f t="shared" si="180"/>
        <v>105835.00778666667</v>
      </c>
      <c r="BA862" s="94">
        <f t="shared" si="181"/>
        <v>231000</v>
      </c>
      <c r="BB862" s="95">
        <f t="shared" si="182"/>
        <v>274890</v>
      </c>
      <c r="BC862" s="23"/>
      <c r="BD862" s="96">
        <f t="shared" si="183"/>
        <v>34002</v>
      </c>
      <c r="BE862" s="96">
        <f t="shared" si="184"/>
        <v>30918</v>
      </c>
      <c r="BF862" s="96">
        <f t="shared" si="185"/>
        <v>3</v>
      </c>
      <c r="BG862" s="96">
        <f t="shared" si="186"/>
        <v>59419</v>
      </c>
      <c r="BH862" s="96">
        <f t="shared" si="187"/>
        <v>35960</v>
      </c>
      <c r="BI862" s="96">
        <f t="shared" si="188"/>
        <v>230476</v>
      </c>
      <c r="BJ862" s="97">
        <f t="shared" si="189"/>
        <v>47909</v>
      </c>
      <c r="BK862" s="96">
        <f t="shared" si="190"/>
        <v>38809</v>
      </c>
      <c r="BL862" s="96">
        <f t="shared" si="191"/>
        <v>132300</v>
      </c>
      <c r="BM862" s="96">
        <f t="shared" si="192"/>
        <v>93640</v>
      </c>
      <c r="BN862" s="96">
        <f t="shared" si="193"/>
        <v>88937</v>
      </c>
      <c r="BO862" s="96">
        <f t="shared" si="194"/>
        <v>231000</v>
      </c>
      <c r="BP862" s="97">
        <f t="shared" si="195"/>
        <v>63000</v>
      </c>
      <c r="BQ862" s="96">
        <f t="shared" si="196"/>
        <v>49350</v>
      </c>
      <c r="BR862" s="96">
        <f t="shared" si="197"/>
        <v>198450</v>
      </c>
      <c r="BS862" s="96">
        <f t="shared" si="198"/>
        <v>126000</v>
      </c>
      <c r="BT862" s="96">
        <f t="shared" si="199"/>
        <v>126000</v>
      </c>
      <c r="BU862" s="98">
        <f t="shared" si="200"/>
        <v>231000</v>
      </c>
      <c r="BV862" s="77">
        <f t="shared" si="201"/>
        <v>793800</v>
      </c>
      <c r="BW862" s="9"/>
      <c r="BX862" s="9"/>
      <c r="BY862" s="9"/>
      <c r="BZ862" s="9"/>
      <c r="CA862" s="9"/>
      <c r="CB862" s="9"/>
      <c r="CC862" s="9"/>
      <c r="CD862" s="9"/>
      <c r="CE862" s="9"/>
      <c r="CF862" s="9"/>
      <c r="CG862" s="9"/>
      <c r="CH862" s="9"/>
      <c r="CI862" s="9"/>
      <c r="CJ862" s="9"/>
      <c r="CK862" s="9"/>
      <c r="CL862" s="9"/>
      <c r="CM862" s="9"/>
      <c r="CN862" s="9"/>
      <c r="CO862" s="9"/>
      <c r="CP862" s="9"/>
    </row>
    <row r="863" spans="1:94" ht="20.25" hidden="1" customHeight="1" x14ac:dyDescent="0.35">
      <c r="A863" s="79">
        <v>841</v>
      </c>
      <c r="B863" s="79" t="s">
        <v>35</v>
      </c>
      <c r="C863" s="80" t="s">
        <v>537</v>
      </c>
      <c r="D863" s="80" t="str">
        <f t="shared" si="169"/>
        <v>MANO DE OBRA|PASADOR SELECTOR CAMBIOS</v>
      </c>
      <c r="E863" s="81" t="s">
        <v>10</v>
      </c>
      <c r="F863" s="82">
        <v>1</v>
      </c>
      <c r="G863" s="83">
        <v>358406.07486925798</v>
      </c>
      <c r="H863" s="84">
        <f t="shared" si="202"/>
        <v>426503.22909441695</v>
      </c>
      <c r="I863" s="84">
        <v>358406.07486925798</v>
      </c>
      <c r="J863" s="84">
        <f t="shared" si="203"/>
        <v>426503.22909441695</v>
      </c>
      <c r="K863" s="84">
        <v>0.91392000000000007</v>
      </c>
      <c r="L863" s="84">
        <f t="shared" si="204"/>
        <v>1.0875648</v>
      </c>
      <c r="M863" s="84">
        <v>14.633599999999999</v>
      </c>
      <c r="N863" s="84">
        <f t="shared" si="205"/>
        <v>17.413983999999999</v>
      </c>
      <c r="O863" s="84">
        <v>10.88</v>
      </c>
      <c r="P863" s="84">
        <f t="shared" si="206"/>
        <v>12.9472</v>
      </c>
      <c r="Q863" s="84"/>
      <c r="R863" s="84">
        <f t="shared" si="170"/>
        <v>0</v>
      </c>
      <c r="S863" s="86">
        <v>175000</v>
      </c>
      <c r="T863" s="87">
        <f t="shared" si="207"/>
        <v>208250</v>
      </c>
      <c r="U863" s="87">
        <v>175000</v>
      </c>
      <c r="V863" s="87">
        <f t="shared" si="208"/>
        <v>208250</v>
      </c>
      <c r="W863" s="87">
        <v>175000</v>
      </c>
      <c r="X863" s="87">
        <f t="shared" si="209"/>
        <v>208250</v>
      </c>
      <c r="Y863" s="88">
        <v>175000</v>
      </c>
      <c r="Z863" s="87">
        <f t="shared" si="218"/>
        <v>208250</v>
      </c>
      <c r="AA863" s="87">
        <v>175000</v>
      </c>
      <c r="AB863" s="87">
        <f t="shared" si="210"/>
        <v>208250</v>
      </c>
      <c r="AC863" s="87">
        <v>175000</v>
      </c>
      <c r="AD863" s="87">
        <f t="shared" si="211"/>
        <v>208250</v>
      </c>
      <c r="AE863" s="89">
        <v>192500</v>
      </c>
      <c r="AF863" s="90">
        <f t="shared" si="212"/>
        <v>229075</v>
      </c>
      <c r="AG863" s="90">
        <v>192500</v>
      </c>
      <c r="AH863" s="90">
        <f t="shared" si="213"/>
        <v>229075</v>
      </c>
      <c r="AI863" s="90">
        <v>192500</v>
      </c>
      <c r="AJ863" s="90">
        <f t="shared" si="214"/>
        <v>229075</v>
      </c>
      <c r="AK863" s="90">
        <v>192500</v>
      </c>
      <c r="AL863" s="90">
        <f t="shared" si="215"/>
        <v>229075</v>
      </c>
      <c r="AM863" s="90">
        <v>192500</v>
      </c>
      <c r="AN863" s="90">
        <f t="shared" si="216"/>
        <v>229075</v>
      </c>
      <c r="AO863" s="90">
        <v>192500</v>
      </c>
      <c r="AP863" s="91">
        <f t="shared" si="217"/>
        <v>229075</v>
      </c>
      <c r="AQ863" s="92">
        <f t="shared" si="171"/>
        <v>241968.69162308599</v>
      </c>
      <c r="AR863" s="93">
        <f t="shared" si="172"/>
        <v>287942.74303147232</v>
      </c>
      <c r="AS863" s="94">
        <f t="shared" si="173"/>
        <v>241968.69162308599</v>
      </c>
      <c r="AT863" s="94">
        <f t="shared" si="174"/>
        <v>287942.74303147232</v>
      </c>
      <c r="AU863" s="94">
        <f t="shared" si="175"/>
        <v>122500.30463999999</v>
      </c>
      <c r="AV863" s="94">
        <f t="shared" si="176"/>
        <v>145775.36252159998</v>
      </c>
      <c r="AW863" s="94">
        <f t="shared" si="177"/>
        <v>122504.87786666666</v>
      </c>
      <c r="AX863" s="94">
        <f t="shared" si="178"/>
        <v>145780.80466133333</v>
      </c>
      <c r="AY863" s="94">
        <f t="shared" si="179"/>
        <v>122503.62666666666</v>
      </c>
      <c r="AZ863" s="94">
        <f t="shared" si="180"/>
        <v>145779.31573333332</v>
      </c>
      <c r="BA863" s="94">
        <f t="shared" si="181"/>
        <v>183750</v>
      </c>
      <c r="BB863" s="95">
        <f t="shared" si="182"/>
        <v>218662.5</v>
      </c>
      <c r="BC863" s="23"/>
      <c r="BD863" s="96">
        <f t="shared" si="183"/>
        <v>218991</v>
      </c>
      <c r="BE863" s="96">
        <f t="shared" si="184"/>
        <v>218991</v>
      </c>
      <c r="BF863" s="96">
        <f t="shared" si="185"/>
        <v>3</v>
      </c>
      <c r="BG863" s="96">
        <f t="shared" si="186"/>
        <v>44</v>
      </c>
      <c r="BH863" s="96">
        <f t="shared" si="187"/>
        <v>33</v>
      </c>
      <c r="BI863" s="96">
        <f t="shared" si="188"/>
        <v>183333</v>
      </c>
      <c r="BJ863" s="97">
        <f t="shared" si="189"/>
        <v>241969</v>
      </c>
      <c r="BK863" s="96">
        <f t="shared" si="190"/>
        <v>241969</v>
      </c>
      <c r="BL863" s="96">
        <f t="shared" si="191"/>
        <v>122500</v>
      </c>
      <c r="BM863" s="96">
        <f t="shared" si="192"/>
        <v>122505</v>
      </c>
      <c r="BN863" s="96">
        <f t="shared" si="193"/>
        <v>122504</v>
      </c>
      <c r="BO863" s="96">
        <f t="shared" si="194"/>
        <v>183750</v>
      </c>
      <c r="BP863" s="97">
        <f t="shared" si="195"/>
        <v>183750</v>
      </c>
      <c r="BQ863" s="96">
        <f t="shared" si="196"/>
        <v>183750</v>
      </c>
      <c r="BR863" s="96">
        <f t="shared" si="197"/>
        <v>183750</v>
      </c>
      <c r="BS863" s="96">
        <f t="shared" si="198"/>
        <v>183750</v>
      </c>
      <c r="BT863" s="96">
        <f t="shared" si="199"/>
        <v>183750</v>
      </c>
      <c r="BU863" s="98">
        <f t="shared" si="200"/>
        <v>183750</v>
      </c>
      <c r="BV863" s="77">
        <f t="shared" si="201"/>
        <v>1102500</v>
      </c>
      <c r="BW863" s="9"/>
      <c r="BX863" s="9"/>
      <c r="BY863" s="9"/>
      <c r="BZ863" s="9"/>
      <c r="CA863" s="9"/>
      <c r="CB863" s="9"/>
      <c r="CC863" s="9"/>
      <c r="CD863" s="9"/>
      <c r="CE863" s="9"/>
      <c r="CF863" s="9"/>
      <c r="CG863" s="9"/>
      <c r="CH863" s="9"/>
      <c r="CI863" s="9"/>
      <c r="CJ863" s="9"/>
      <c r="CK863" s="9"/>
      <c r="CL863" s="9"/>
      <c r="CM863" s="9"/>
      <c r="CN863" s="9"/>
      <c r="CO863" s="9"/>
      <c r="CP863" s="9"/>
    </row>
    <row r="864" spans="1:94" ht="20.25" hidden="1" customHeight="1" x14ac:dyDescent="0.35">
      <c r="A864" s="99">
        <v>842</v>
      </c>
      <c r="B864" s="99" t="s">
        <v>21</v>
      </c>
      <c r="C864" s="80" t="s">
        <v>537</v>
      </c>
      <c r="D864" s="80" t="str">
        <f t="shared" si="169"/>
        <v>REPUESTOS|PASADOR SELECTOR CAMBIOS</v>
      </c>
      <c r="E864" s="81" t="s">
        <v>84</v>
      </c>
      <c r="F864" s="82">
        <v>1</v>
      </c>
      <c r="G864" s="83">
        <v>17726.771963509</v>
      </c>
      <c r="H864" s="84">
        <f t="shared" si="202"/>
        <v>21094.858636575707</v>
      </c>
      <c r="I864" s="84">
        <v>17726.771963509</v>
      </c>
      <c r="J864" s="84">
        <f t="shared" si="203"/>
        <v>21094.858636575707</v>
      </c>
      <c r="K864" s="84">
        <v>0.91392000000000007</v>
      </c>
      <c r="L864" s="84">
        <f t="shared" si="204"/>
        <v>1.0875648</v>
      </c>
      <c r="M864" s="84">
        <v>18.289280000000002</v>
      </c>
      <c r="N864" s="84">
        <f t="shared" si="205"/>
        <v>21.764243199999999</v>
      </c>
      <c r="O864" s="84">
        <v>14.144000000000002</v>
      </c>
      <c r="P864" s="84">
        <f t="shared" si="206"/>
        <v>16.83136</v>
      </c>
      <c r="Q864" s="84"/>
      <c r="R864" s="84">
        <f t="shared" si="170"/>
        <v>0</v>
      </c>
      <c r="S864" s="86">
        <v>60000</v>
      </c>
      <c r="T864" s="87">
        <f t="shared" si="207"/>
        <v>71400</v>
      </c>
      <c r="U864" s="87">
        <v>25000</v>
      </c>
      <c r="V864" s="87">
        <f t="shared" si="208"/>
        <v>29750</v>
      </c>
      <c r="W864" s="87">
        <v>170000</v>
      </c>
      <c r="X864" s="87">
        <f t="shared" si="209"/>
        <v>202300</v>
      </c>
      <c r="Y864" s="88">
        <v>120000</v>
      </c>
      <c r="Z864" s="87">
        <f t="shared" si="218"/>
        <v>142800</v>
      </c>
      <c r="AA864" s="87">
        <v>120000</v>
      </c>
      <c r="AB864" s="87">
        <f t="shared" si="210"/>
        <v>142800</v>
      </c>
      <c r="AC864" s="87">
        <v>2350000</v>
      </c>
      <c r="AD864" s="87">
        <f t="shared" si="211"/>
        <v>2796500</v>
      </c>
      <c r="AE864" s="89">
        <v>66000</v>
      </c>
      <c r="AF864" s="90">
        <f t="shared" si="212"/>
        <v>78540</v>
      </c>
      <c r="AG864" s="90">
        <v>27500</v>
      </c>
      <c r="AH864" s="90">
        <f t="shared" si="213"/>
        <v>32725</v>
      </c>
      <c r="AI864" s="90">
        <v>187000</v>
      </c>
      <c r="AJ864" s="90">
        <f t="shared" si="214"/>
        <v>222530</v>
      </c>
      <c r="AK864" s="90">
        <v>132000</v>
      </c>
      <c r="AL864" s="90">
        <f t="shared" si="215"/>
        <v>157080</v>
      </c>
      <c r="AM864" s="90">
        <v>132000</v>
      </c>
      <c r="AN864" s="90">
        <f t="shared" si="216"/>
        <v>157080</v>
      </c>
      <c r="AO864" s="90">
        <v>2585000</v>
      </c>
      <c r="AP864" s="91">
        <f t="shared" si="217"/>
        <v>3076150</v>
      </c>
      <c r="AQ864" s="92">
        <f t="shared" si="171"/>
        <v>47908.923987836337</v>
      </c>
      <c r="AR864" s="93">
        <f t="shared" si="172"/>
        <v>57011.619545525238</v>
      </c>
      <c r="AS864" s="94">
        <f t="shared" si="173"/>
        <v>23408.923987836333</v>
      </c>
      <c r="AT864" s="94">
        <f t="shared" si="174"/>
        <v>27856.619545525235</v>
      </c>
      <c r="AU864" s="94">
        <f t="shared" si="175"/>
        <v>119000.30463999999</v>
      </c>
      <c r="AV864" s="94">
        <f t="shared" si="176"/>
        <v>141610.36252159998</v>
      </c>
      <c r="AW864" s="94">
        <f t="shared" si="177"/>
        <v>84006.096426666671</v>
      </c>
      <c r="AX864" s="94">
        <f t="shared" si="178"/>
        <v>99967.254747733328</v>
      </c>
      <c r="AY864" s="94">
        <f t="shared" si="179"/>
        <v>84004.714666666667</v>
      </c>
      <c r="AZ864" s="94">
        <f t="shared" si="180"/>
        <v>99965.610453333327</v>
      </c>
      <c r="BA864" s="94">
        <f t="shared" si="181"/>
        <v>2467500</v>
      </c>
      <c r="BB864" s="95">
        <f t="shared" si="182"/>
        <v>2936325</v>
      </c>
      <c r="BC864" s="23"/>
      <c r="BD864" s="96">
        <f t="shared" si="183"/>
        <v>34002</v>
      </c>
      <c r="BE864" s="96">
        <f t="shared" si="184"/>
        <v>22595</v>
      </c>
      <c r="BF864" s="96">
        <f t="shared" si="185"/>
        <v>3</v>
      </c>
      <c r="BG864" s="96">
        <f t="shared" si="186"/>
        <v>55</v>
      </c>
      <c r="BH864" s="96">
        <f t="shared" si="187"/>
        <v>42</v>
      </c>
      <c r="BI864" s="96">
        <f t="shared" si="188"/>
        <v>2461905</v>
      </c>
      <c r="BJ864" s="97">
        <f t="shared" si="189"/>
        <v>47909</v>
      </c>
      <c r="BK864" s="96">
        <f t="shared" si="190"/>
        <v>23409</v>
      </c>
      <c r="BL864" s="96">
        <f t="shared" si="191"/>
        <v>119000</v>
      </c>
      <c r="BM864" s="96">
        <f t="shared" si="192"/>
        <v>84006</v>
      </c>
      <c r="BN864" s="96">
        <f t="shared" si="193"/>
        <v>84005</v>
      </c>
      <c r="BO864" s="96">
        <f t="shared" si="194"/>
        <v>2467500</v>
      </c>
      <c r="BP864" s="97">
        <f t="shared" si="195"/>
        <v>63000</v>
      </c>
      <c r="BQ864" s="96">
        <f t="shared" si="196"/>
        <v>23409</v>
      </c>
      <c r="BR864" s="96">
        <f t="shared" si="197"/>
        <v>178500</v>
      </c>
      <c r="BS864" s="96">
        <f t="shared" si="198"/>
        <v>126000</v>
      </c>
      <c r="BT864" s="96">
        <f t="shared" si="199"/>
        <v>126000</v>
      </c>
      <c r="BU864" s="98">
        <f t="shared" si="200"/>
        <v>2467500</v>
      </c>
      <c r="BV864" s="77">
        <f t="shared" si="201"/>
        <v>2984409</v>
      </c>
      <c r="BW864" s="9"/>
      <c r="BX864" s="9"/>
      <c r="BY864" s="9"/>
      <c r="BZ864" s="9"/>
      <c r="CA864" s="9"/>
      <c r="CB864" s="9"/>
      <c r="CC864" s="9"/>
      <c r="CD864" s="9"/>
      <c r="CE864" s="9"/>
      <c r="CF864" s="9"/>
      <c r="CG864" s="9"/>
      <c r="CH864" s="9"/>
      <c r="CI864" s="9"/>
      <c r="CJ864" s="9"/>
      <c r="CK864" s="9"/>
      <c r="CL864" s="9"/>
      <c r="CM864" s="9"/>
      <c r="CN864" s="9"/>
      <c r="CO864" s="9"/>
      <c r="CP864" s="9"/>
    </row>
    <row r="865" spans="1:94" ht="20.25" hidden="1" customHeight="1" x14ac:dyDescent="0.35">
      <c r="A865" s="79">
        <v>843</v>
      </c>
      <c r="B865" s="79" t="s">
        <v>35</v>
      </c>
      <c r="C865" s="80" t="s">
        <v>538</v>
      </c>
      <c r="D865" s="80" t="str">
        <f t="shared" si="169"/>
        <v>MANO DE OBRA|PASADOR Y ARANDELA CAJA</v>
      </c>
      <c r="E865" s="81" t="s">
        <v>10</v>
      </c>
      <c r="F865" s="82">
        <v>1</v>
      </c>
      <c r="G865" s="83">
        <v>358406.07486925798</v>
      </c>
      <c r="H865" s="84">
        <f t="shared" si="202"/>
        <v>426503.22909441695</v>
      </c>
      <c r="I865" s="84">
        <v>358406.07486925798</v>
      </c>
      <c r="J865" s="84">
        <f t="shared" si="203"/>
        <v>426503.22909441695</v>
      </c>
      <c r="K865" s="84">
        <v>0.91392000000000007</v>
      </c>
      <c r="L865" s="84">
        <f t="shared" si="204"/>
        <v>1.0875648</v>
      </c>
      <c r="M865" s="84">
        <v>14.633599999999999</v>
      </c>
      <c r="N865" s="84">
        <f t="shared" si="205"/>
        <v>17.413983999999999</v>
      </c>
      <c r="O865" s="84">
        <v>10.88</v>
      </c>
      <c r="P865" s="84">
        <f t="shared" si="206"/>
        <v>12.9472</v>
      </c>
      <c r="Q865" s="84"/>
      <c r="R865" s="84">
        <f t="shared" si="170"/>
        <v>0</v>
      </c>
      <c r="S865" s="86">
        <v>350000</v>
      </c>
      <c r="T865" s="87">
        <f t="shared" si="207"/>
        <v>416500</v>
      </c>
      <c r="U865" s="87">
        <v>350000</v>
      </c>
      <c r="V865" s="87">
        <f t="shared" si="208"/>
        <v>416500</v>
      </c>
      <c r="W865" s="87">
        <v>350000</v>
      </c>
      <c r="X865" s="87">
        <f t="shared" si="209"/>
        <v>416500</v>
      </c>
      <c r="Y865" s="88">
        <v>350000</v>
      </c>
      <c r="Z865" s="87">
        <f t="shared" si="218"/>
        <v>416500</v>
      </c>
      <c r="AA865" s="87">
        <v>350000</v>
      </c>
      <c r="AB865" s="87">
        <f t="shared" si="210"/>
        <v>416500</v>
      </c>
      <c r="AC865" s="87">
        <v>350000</v>
      </c>
      <c r="AD865" s="87">
        <f t="shared" si="211"/>
        <v>416500</v>
      </c>
      <c r="AE865" s="89">
        <v>385000</v>
      </c>
      <c r="AF865" s="90">
        <f t="shared" si="212"/>
        <v>458150</v>
      </c>
      <c r="AG865" s="90">
        <v>385000</v>
      </c>
      <c r="AH865" s="90">
        <f t="shared" si="213"/>
        <v>458150</v>
      </c>
      <c r="AI865" s="90">
        <v>385000</v>
      </c>
      <c r="AJ865" s="90">
        <f t="shared" si="214"/>
        <v>458150</v>
      </c>
      <c r="AK865" s="90">
        <v>385000</v>
      </c>
      <c r="AL865" s="90">
        <f t="shared" si="215"/>
        <v>458150</v>
      </c>
      <c r="AM865" s="90">
        <v>385000</v>
      </c>
      <c r="AN865" s="90">
        <f t="shared" si="216"/>
        <v>458150</v>
      </c>
      <c r="AO865" s="90">
        <v>385000</v>
      </c>
      <c r="AP865" s="91">
        <f t="shared" si="217"/>
        <v>458150</v>
      </c>
      <c r="AQ865" s="92">
        <f t="shared" si="171"/>
        <v>364468.69162308594</v>
      </c>
      <c r="AR865" s="93">
        <f t="shared" si="172"/>
        <v>433717.74303147226</v>
      </c>
      <c r="AS865" s="94">
        <f t="shared" si="173"/>
        <v>364468.69162308594</v>
      </c>
      <c r="AT865" s="94">
        <f t="shared" si="174"/>
        <v>433717.74303147226</v>
      </c>
      <c r="AU865" s="94">
        <f t="shared" si="175"/>
        <v>245000.30463999999</v>
      </c>
      <c r="AV865" s="94">
        <f t="shared" si="176"/>
        <v>291550.36252159998</v>
      </c>
      <c r="AW865" s="94">
        <f t="shared" si="177"/>
        <v>245004.87786666668</v>
      </c>
      <c r="AX865" s="94">
        <f t="shared" si="178"/>
        <v>291555.80466133333</v>
      </c>
      <c r="AY865" s="94">
        <f t="shared" si="179"/>
        <v>245003.62666666668</v>
      </c>
      <c r="AZ865" s="94">
        <f t="shared" si="180"/>
        <v>291554.31573333335</v>
      </c>
      <c r="BA865" s="94">
        <f t="shared" si="181"/>
        <v>367500</v>
      </c>
      <c r="BB865" s="95">
        <f t="shared" si="182"/>
        <v>437325</v>
      </c>
      <c r="BC865" s="23"/>
      <c r="BD865" s="96">
        <f t="shared" si="183"/>
        <v>363871</v>
      </c>
      <c r="BE865" s="96">
        <f t="shared" si="184"/>
        <v>363871</v>
      </c>
      <c r="BF865" s="96">
        <f t="shared" si="185"/>
        <v>3</v>
      </c>
      <c r="BG865" s="96">
        <f t="shared" si="186"/>
        <v>44</v>
      </c>
      <c r="BH865" s="96">
        <f t="shared" si="187"/>
        <v>33</v>
      </c>
      <c r="BI865" s="96">
        <f t="shared" si="188"/>
        <v>366667</v>
      </c>
      <c r="BJ865" s="97">
        <f t="shared" si="189"/>
        <v>364469</v>
      </c>
      <c r="BK865" s="96">
        <f t="shared" si="190"/>
        <v>364469</v>
      </c>
      <c r="BL865" s="96">
        <f t="shared" si="191"/>
        <v>245000</v>
      </c>
      <c r="BM865" s="96">
        <f t="shared" si="192"/>
        <v>245005</v>
      </c>
      <c r="BN865" s="96">
        <f t="shared" si="193"/>
        <v>245004</v>
      </c>
      <c r="BO865" s="96">
        <f t="shared" si="194"/>
        <v>367500</v>
      </c>
      <c r="BP865" s="97">
        <f t="shared" si="195"/>
        <v>364469</v>
      </c>
      <c r="BQ865" s="96">
        <f t="shared" si="196"/>
        <v>364469</v>
      </c>
      <c r="BR865" s="96">
        <f t="shared" si="197"/>
        <v>367500</v>
      </c>
      <c r="BS865" s="96">
        <f t="shared" si="198"/>
        <v>367500</v>
      </c>
      <c r="BT865" s="96">
        <f t="shared" si="199"/>
        <v>367500</v>
      </c>
      <c r="BU865" s="98">
        <f t="shared" si="200"/>
        <v>367500</v>
      </c>
      <c r="BV865" s="77">
        <f t="shared" si="201"/>
        <v>2198938</v>
      </c>
      <c r="BW865" s="9"/>
      <c r="BX865" s="9"/>
      <c r="BY865" s="9"/>
      <c r="BZ865" s="9"/>
      <c r="CA865" s="9"/>
      <c r="CB865" s="9"/>
      <c r="CC865" s="9"/>
      <c r="CD865" s="9"/>
      <c r="CE865" s="9"/>
      <c r="CF865" s="9"/>
      <c r="CG865" s="9"/>
      <c r="CH865" s="9"/>
      <c r="CI865" s="9"/>
      <c r="CJ865" s="9"/>
      <c r="CK865" s="9"/>
      <c r="CL865" s="9"/>
      <c r="CM865" s="9"/>
      <c r="CN865" s="9"/>
      <c r="CO865" s="9"/>
      <c r="CP865" s="9"/>
    </row>
    <row r="866" spans="1:94" ht="20.25" hidden="1" customHeight="1" x14ac:dyDescent="0.35">
      <c r="A866" s="99">
        <v>844</v>
      </c>
      <c r="B866" s="99" t="s">
        <v>21</v>
      </c>
      <c r="C866" s="80" t="s">
        <v>538</v>
      </c>
      <c r="D866" s="80" t="str">
        <f t="shared" si="169"/>
        <v>REPUESTOS|PASADOR Y ARANDELA CAJA</v>
      </c>
      <c r="E866" s="81" t="s">
        <v>84</v>
      </c>
      <c r="F866" s="82">
        <v>1</v>
      </c>
      <c r="G866" s="83">
        <v>5130.6177023799992</v>
      </c>
      <c r="H866" s="84">
        <f t="shared" si="202"/>
        <v>6105.4350658321991</v>
      </c>
      <c r="I866" s="84">
        <v>5130.6177023799992</v>
      </c>
      <c r="J866" s="84">
        <f t="shared" si="203"/>
        <v>6105.4350658321991</v>
      </c>
      <c r="K866" s="84">
        <v>0.91392000000000007</v>
      </c>
      <c r="L866" s="84">
        <f t="shared" si="204"/>
        <v>1.0875648</v>
      </c>
      <c r="M866" s="84">
        <v>18.289280000000002</v>
      </c>
      <c r="N866" s="84">
        <f t="shared" si="205"/>
        <v>21.764243199999999</v>
      </c>
      <c r="O866" s="84">
        <v>14.144000000000002</v>
      </c>
      <c r="P866" s="84">
        <f t="shared" si="206"/>
        <v>16.83136</v>
      </c>
      <c r="Q866" s="84"/>
      <c r="R866" s="84">
        <f t="shared" si="170"/>
        <v>0</v>
      </c>
      <c r="S866" s="86">
        <v>72000</v>
      </c>
      <c r="T866" s="87">
        <f t="shared" si="207"/>
        <v>85680</v>
      </c>
      <c r="U866" s="87">
        <v>62000</v>
      </c>
      <c r="V866" s="87">
        <f t="shared" si="208"/>
        <v>73780</v>
      </c>
      <c r="W866" s="87">
        <v>134000</v>
      </c>
      <c r="X866" s="87">
        <f t="shared" si="209"/>
        <v>159460</v>
      </c>
      <c r="Y866" s="88">
        <v>150000</v>
      </c>
      <c r="Z866" s="87">
        <f t="shared" si="218"/>
        <v>178500</v>
      </c>
      <c r="AA866" s="87">
        <v>120000</v>
      </c>
      <c r="AB866" s="87">
        <f t="shared" si="210"/>
        <v>142800</v>
      </c>
      <c r="AC866" s="87">
        <v>60000</v>
      </c>
      <c r="AD866" s="87">
        <f t="shared" si="211"/>
        <v>71400</v>
      </c>
      <c r="AE866" s="89">
        <v>79200</v>
      </c>
      <c r="AF866" s="90">
        <f t="shared" si="212"/>
        <v>94248</v>
      </c>
      <c r="AG866" s="90">
        <v>68200</v>
      </c>
      <c r="AH866" s="90">
        <f t="shared" si="213"/>
        <v>81158</v>
      </c>
      <c r="AI866" s="90">
        <v>147400</v>
      </c>
      <c r="AJ866" s="90">
        <f t="shared" si="214"/>
        <v>175406</v>
      </c>
      <c r="AK866" s="90">
        <v>165000</v>
      </c>
      <c r="AL866" s="90">
        <f t="shared" si="215"/>
        <v>196350</v>
      </c>
      <c r="AM866" s="90">
        <v>132000</v>
      </c>
      <c r="AN866" s="90">
        <f t="shared" si="216"/>
        <v>157080</v>
      </c>
      <c r="AO866" s="90">
        <v>66000</v>
      </c>
      <c r="AP866" s="91">
        <f t="shared" si="217"/>
        <v>78540</v>
      </c>
      <c r="AQ866" s="92">
        <f t="shared" si="171"/>
        <v>52110.205900793335</v>
      </c>
      <c r="AR866" s="93">
        <f t="shared" si="172"/>
        <v>62011.145021944067</v>
      </c>
      <c r="AS866" s="94">
        <f t="shared" si="173"/>
        <v>45110.205900793335</v>
      </c>
      <c r="AT866" s="94">
        <f t="shared" si="174"/>
        <v>53681.145021944067</v>
      </c>
      <c r="AU866" s="94">
        <f t="shared" si="175"/>
        <v>93800.304639999988</v>
      </c>
      <c r="AV866" s="94">
        <f t="shared" si="176"/>
        <v>111622.36252159998</v>
      </c>
      <c r="AW866" s="94">
        <f t="shared" si="177"/>
        <v>105006.09642666667</v>
      </c>
      <c r="AX866" s="94">
        <f t="shared" si="178"/>
        <v>124957.25474773333</v>
      </c>
      <c r="AY866" s="94">
        <f t="shared" si="179"/>
        <v>84004.714666666667</v>
      </c>
      <c r="AZ866" s="94">
        <f t="shared" si="180"/>
        <v>99965.610453333327</v>
      </c>
      <c r="BA866" s="94">
        <f t="shared" si="181"/>
        <v>63000</v>
      </c>
      <c r="BB866" s="95">
        <f t="shared" si="182"/>
        <v>74970</v>
      </c>
      <c r="BC866" s="23"/>
      <c r="BD866" s="96">
        <f t="shared" si="183"/>
        <v>13549</v>
      </c>
      <c r="BE866" s="96">
        <f t="shared" si="184"/>
        <v>13292</v>
      </c>
      <c r="BF866" s="96">
        <f t="shared" si="185"/>
        <v>3</v>
      </c>
      <c r="BG866" s="96">
        <f t="shared" si="186"/>
        <v>55</v>
      </c>
      <c r="BH866" s="96">
        <f t="shared" si="187"/>
        <v>42</v>
      </c>
      <c r="BI866" s="96">
        <f t="shared" si="188"/>
        <v>62857</v>
      </c>
      <c r="BJ866" s="97">
        <f t="shared" si="189"/>
        <v>52110</v>
      </c>
      <c r="BK866" s="96">
        <f t="shared" si="190"/>
        <v>45110</v>
      </c>
      <c r="BL866" s="96">
        <f t="shared" si="191"/>
        <v>93800</v>
      </c>
      <c r="BM866" s="96">
        <f t="shared" si="192"/>
        <v>105006</v>
      </c>
      <c r="BN866" s="96">
        <f t="shared" si="193"/>
        <v>84005</v>
      </c>
      <c r="BO866" s="96">
        <f t="shared" si="194"/>
        <v>63000</v>
      </c>
      <c r="BP866" s="97">
        <f t="shared" si="195"/>
        <v>75600</v>
      </c>
      <c r="BQ866" s="96">
        <f t="shared" si="196"/>
        <v>65100</v>
      </c>
      <c r="BR866" s="96">
        <f t="shared" si="197"/>
        <v>140700</v>
      </c>
      <c r="BS866" s="96">
        <f t="shared" si="198"/>
        <v>157500</v>
      </c>
      <c r="BT866" s="96">
        <f t="shared" si="199"/>
        <v>126000</v>
      </c>
      <c r="BU866" s="98">
        <f t="shared" si="200"/>
        <v>63000</v>
      </c>
      <c r="BV866" s="77">
        <f t="shared" si="201"/>
        <v>627900</v>
      </c>
      <c r="BW866" s="9"/>
      <c r="BX866" s="9"/>
      <c r="BY866" s="9"/>
      <c r="BZ866" s="9"/>
      <c r="CA866" s="9"/>
      <c r="CB866" s="9"/>
      <c r="CC866" s="9"/>
      <c r="CD866" s="9"/>
      <c r="CE866" s="9"/>
      <c r="CF866" s="9"/>
      <c r="CG866" s="9"/>
      <c r="CH866" s="9"/>
      <c r="CI866" s="9"/>
      <c r="CJ866" s="9"/>
      <c r="CK866" s="9"/>
      <c r="CL866" s="9"/>
      <c r="CM866" s="9"/>
      <c r="CN866" s="9"/>
      <c r="CO866" s="9"/>
      <c r="CP866" s="9"/>
    </row>
    <row r="867" spans="1:94" ht="20.25" hidden="1" customHeight="1" x14ac:dyDescent="0.35">
      <c r="A867" s="79">
        <v>845</v>
      </c>
      <c r="B867" s="79" t="s">
        <v>35</v>
      </c>
      <c r="C867" s="80" t="s">
        <v>539</v>
      </c>
      <c r="D867" s="80" t="str">
        <f t="shared" si="169"/>
        <v>MANO DE OBRA|PASTILLAS FRENO</v>
      </c>
      <c r="E867" s="81" t="s">
        <v>10</v>
      </c>
      <c r="F867" s="82">
        <v>1</v>
      </c>
      <c r="G867" s="83">
        <v>134401.81284740599</v>
      </c>
      <c r="H867" s="84">
        <f t="shared" si="202"/>
        <v>159938.15728841312</v>
      </c>
      <c r="I867" s="84">
        <v>134401.81284740599</v>
      </c>
      <c r="J867" s="84">
        <f t="shared" si="203"/>
        <v>159938.15728841312</v>
      </c>
      <c r="K867" s="84">
        <v>0.91392000000000007</v>
      </c>
      <c r="L867" s="84">
        <f t="shared" si="204"/>
        <v>1.0875648</v>
      </c>
      <c r="M867" s="84">
        <v>131657.13920000001</v>
      </c>
      <c r="N867" s="84">
        <f t="shared" si="205"/>
        <v>156671.99564800001</v>
      </c>
      <c r="O867" s="84">
        <v>146285.95200000002</v>
      </c>
      <c r="P867" s="84">
        <f t="shared" si="206"/>
        <v>174080.28288000001</v>
      </c>
      <c r="Q867" s="84"/>
      <c r="R867" s="84">
        <f t="shared" si="170"/>
        <v>0</v>
      </c>
      <c r="S867" s="86">
        <v>44500</v>
      </c>
      <c r="T867" s="87">
        <f t="shared" si="207"/>
        <v>52955</v>
      </c>
      <c r="U867" s="87">
        <v>44500</v>
      </c>
      <c r="V867" s="87">
        <f t="shared" si="208"/>
        <v>52955</v>
      </c>
      <c r="W867" s="87">
        <v>44500</v>
      </c>
      <c r="X867" s="87">
        <f t="shared" si="209"/>
        <v>52955</v>
      </c>
      <c r="Y867" s="88">
        <v>44500</v>
      </c>
      <c r="Z867" s="87">
        <f t="shared" si="218"/>
        <v>52955</v>
      </c>
      <c r="AA867" s="87">
        <v>44500</v>
      </c>
      <c r="AB867" s="87">
        <f t="shared" si="210"/>
        <v>52955</v>
      </c>
      <c r="AC867" s="87">
        <v>44500</v>
      </c>
      <c r="AD867" s="87">
        <f t="shared" si="211"/>
        <v>52955</v>
      </c>
      <c r="AE867" s="89">
        <v>49000</v>
      </c>
      <c r="AF867" s="90">
        <f t="shared" si="212"/>
        <v>58310</v>
      </c>
      <c r="AG867" s="90">
        <v>49000</v>
      </c>
      <c r="AH867" s="90">
        <f t="shared" si="213"/>
        <v>58310</v>
      </c>
      <c r="AI867" s="90">
        <v>49000</v>
      </c>
      <c r="AJ867" s="90">
        <f t="shared" si="214"/>
        <v>58310</v>
      </c>
      <c r="AK867" s="90">
        <v>49000</v>
      </c>
      <c r="AL867" s="90">
        <f t="shared" si="215"/>
        <v>58310</v>
      </c>
      <c r="AM867" s="90">
        <v>49000</v>
      </c>
      <c r="AN867" s="90">
        <f t="shared" si="216"/>
        <v>58310</v>
      </c>
      <c r="AO867" s="90">
        <v>49000</v>
      </c>
      <c r="AP867" s="91">
        <f t="shared" si="217"/>
        <v>58310</v>
      </c>
      <c r="AQ867" s="92">
        <f t="shared" si="171"/>
        <v>75967.270949135331</v>
      </c>
      <c r="AR867" s="93">
        <f t="shared" si="172"/>
        <v>90401.052429471034</v>
      </c>
      <c r="AS867" s="94">
        <f t="shared" si="173"/>
        <v>75967.270949135331</v>
      </c>
      <c r="AT867" s="94">
        <f t="shared" si="174"/>
        <v>90401.052429471034</v>
      </c>
      <c r="AU867" s="94">
        <f t="shared" si="175"/>
        <v>31166.971306666663</v>
      </c>
      <c r="AV867" s="94">
        <f t="shared" si="176"/>
        <v>37088.695854933329</v>
      </c>
      <c r="AW867" s="94">
        <f t="shared" si="177"/>
        <v>75052.379733333335</v>
      </c>
      <c r="AX867" s="94">
        <f t="shared" si="178"/>
        <v>89312.331882666665</v>
      </c>
      <c r="AY867" s="94">
        <f t="shared" si="179"/>
        <v>79928.650666666668</v>
      </c>
      <c r="AZ867" s="94">
        <f t="shared" si="180"/>
        <v>95115.094293333328</v>
      </c>
      <c r="BA867" s="94">
        <f t="shared" si="181"/>
        <v>46750</v>
      </c>
      <c r="BB867" s="95">
        <f t="shared" si="182"/>
        <v>55632.5</v>
      </c>
      <c r="BC867" s="23"/>
      <c r="BD867" s="96">
        <f t="shared" si="183"/>
        <v>59618</v>
      </c>
      <c r="BE867" s="96">
        <f t="shared" si="184"/>
        <v>59618</v>
      </c>
      <c r="BF867" s="96">
        <f t="shared" si="185"/>
        <v>3</v>
      </c>
      <c r="BG867" s="96">
        <f t="shared" si="186"/>
        <v>59435</v>
      </c>
      <c r="BH867" s="96">
        <f t="shared" si="187"/>
        <v>60343</v>
      </c>
      <c r="BI867" s="96">
        <f t="shared" si="188"/>
        <v>46642</v>
      </c>
      <c r="BJ867" s="97">
        <f t="shared" si="189"/>
        <v>75967</v>
      </c>
      <c r="BK867" s="96">
        <f t="shared" si="190"/>
        <v>75967</v>
      </c>
      <c r="BL867" s="96">
        <f t="shared" si="191"/>
        <v>31167</v>
      </c>
      <c r="BM867" s="96">
        <f t="shared" si="192"/>
        <v>75052</v>
      </c>
      <c r="BN867" s="96">
        <f t="shared" si="193"/>
        <v>79929</v>
      </c>
      <c r="BO867" s="96">
        <f t="shared" si="194"/>
        <v>46750</v>
      </c>
      <c r="BP867" s="97">
        <f t="shared" si="195"/>
        <v>46750</v>
      </c>
      <c r="BQ867" s="96">
        <f t="shared" si="196"/>
        <v>46750</v>
      </c>
      <c r="BR867" s="96">
        <f t="shared" si="197"/>
        <v>46750</v>
      </c>
      <c r="BS867" s="96">
        <f t="shared" si="198"/>
        <v>46750</v>
      </c>
      <c r="BT867" s="96">
        <f t="shared" si="199"/>
        <v>46750</v>
      </c>
      <c r="BU867" s="98">
        <f t="shared" si="200"/>
        <v>46750</v>
      </c>
      <c r="BV867" s="77">
        <f t="shared" si="201"/>
        <v>280500</v>
      </c>
      <c r="BW867" s="9"/>
      <c r="BX867" s="9"/>
      <c r="BY867" s="9"/>
      <c r="BZ867" s="9"/>
      <c r="CA867" s="9"/>
      <c r="CB867" s="9"/>
      <c r="CC867" s="9"/>
      <c r="CD867" s="9"/>
      <c r="CE867" s="9"/>
      <c r="CF867" s="9"/>
      <c r="CG867" s="9"/>
      <c r="CH867" s="9"/>
      <c r="CI867" s="9"/>
      <c r="CJ867" s="9"/>
      <c r="CK867" s="9"/>
      <c r="CL867" s="9"/>
      <c r="CM867" s="9"/>
      <c r="CN867" s="9"/>
      <c r="CO867" s="9"/>
      <c r="CP867" s="9"/>
    </row>
    <row r="868" spans="1:94" ht="20.25" hidden="1" customHeight="1" x14ac:dyDescent="0.35">
      <c r="A868" s="99">
        <v>846</v>
      </c>
      <c r="B868" s="99" t="s">
        <v>21</v>
      </c>
      <c r="C868" s="80" t="s">
        <v>539</v>
      </c>
      <c r="D868" s="80" t="str">
        <f t="shared" si="169"/>
        <v>REPUESTOS|PASTILLAS FRENO</v>
      </c>
      <c r="E868" s="81" t="s">
        <v>124</v>
      </c>
      <c r="F868" s="82">
        <v>1</v>
      </c>
      <c r="G868" s="83">
        <v>263629.77752263</v>
      </c>
      <c r="H868" s="84">
        <f t="shared" si="202"/>
        <v>313719.43525192968</v>
      </c>
      <c r="I868" s="84">
        <v>564867.916564235</v>
      </c>
      <c r="J868" s="84">
        <f t="shared" si="203"/>
        <v>672192.82071143959</v>
      </c>
      <c r="K868" s="84">
        <v>0.91392000000000007</v>
      </c>
      <c r="L868" s="84">
        <f t="shared" si="204"/>
        <v>1.0875648</v>
      </c>
      <c r="M868" s="84">
        <v>139885.71583999999</v>
      </c>
      <c r="N868" s="84">
        <f t="shared" si="205"/>
        <v>166464.00184959997</v>
      </c>
      <c r="O868" s="84">
        <v>150856.64000000001</v>
      </c>
      <c r="P868" s="84">
        <f t="shared" si="206"/>
        <v>179519.40160000001</v>
      </c>
      <c r="Q868" s="84"/>
      <c r="R868" s="84">
        <f t="shared" si="170"/>
        <v>0</v>
      </c>
      <c r="S868" s="86">
        <v>291000</v>
      </c>
      <c r="T868" s="87">
        <f t="shared" si="207"/>
        <v>346290</v>
      </c>
      <c r="U868" s="87">
        <v>291000</v>
      </c>
      <c r="V868" s="87">
        <f t="shared" si="208"/>
        <v>346290</v>
      </c>
      <c r="W868" s="87">
        <v>480000</v>
      </c>
      <c r="X868" s="87">
        <f t="shared" si="209"/>
        <v>571200</v>
      </c>
      <c r="Y868" s="88">
        <v>160000</v>
      </c>
      <c r="Z868" s="87">
        <f t="shared" si="218"/>
        <v>190400</v>
      </c>
      <c r="AA868" s="87">
        <v>385000</v>
      </c>
      <c r="AB868" s="87">
        <f t="shared" si="210"/>
        <v>458150</v>
      </c>
      <c r="AC868" s="87">
        <v>268000</v>
      </c>
      <c r="AD868" s="87">
        <f t="shared" si="211"/>
        <v>318920</v>
      </c>
      <c r="AE868" s="89">
        <v>320100</v>
      </c>
      <c r="AF868" s="90">
        <f t="shared" si="212"/>
        <v>380919</v>
      </c>
      <c r="AG868" s="90">
        <v>320100</v>
      </c>
      <c r="AH868" s="90">
        <f t="shared" si="213"/>
        <v>380919</v>
      </c>
      <c r="AI868" s="90">
        <v>528000</v>
      </c>
      <c r="AJ868" s="90">
        <f t="shared" si="214"/>
        <v>628320</v>
      </c>
      <c r="AK868" s="90">
        <v>176000</v>
      </c>
      <c r="AL868" s="90">
        <f t="shared" si="215"/>
        <v>209440</v>
      </c>
      <c r="AM868" s="90">
        <v>423500</v>
      </c>
      <c r="AN868" s="90">
        <f t="shared" si="216"/>
        <v>503965</v>
      </c>
      <c r="AO868" s="90">
        <v>294800</v>
      </c>
      <c r="AP868" s="91">
        <f t="shared" si="217"/>
        <v>350812</v>
      </c>
      <c r="AQ868" s="92">
        <f t="shared" si="171"/>
        <v>291576.59250754333</v>
      </c>
      <c r="AR868" s="93">
        <f t="shared" si="172"/>
        <v>346976.14508397656</v>
      </c>
      <c r="AS868" s="94">
        <f t="shared" si="173"/>
        <v>391989.30552141165</v>
      </c>
      <c r="AT868" s="94">
        <f t="shared" si="174"/>
        <v>466467.27357047983</v>
      </c>
      <c r="AU868" s="94">
        <f t="shared" si="175"/>
        <v>336000.30463999999</v>
      </c>
      <c r="AV868" s="94">
        <f t="shared" si="176"/>
        <v>399840.36252159998</v>
      </c>
      <c r="AW868" s="94">
        <f t="shared" si="177"/>
        <v>158628.57194666666</v>
      </c>
      <c r="AX868" s="94">
        <f t="shared" si="178"/>
        <v>188768.00061653333</v>
      </c>
      <c r="AY868" s="94">
        <f t="shared" si="179"/>
        <v>319785.54666666669</v>
      </c>
      <c r="AZ868" s="94">
        <f t="shared" si="180"/>
        <v>380544.80053333333</v>
      </c>
      <c r="BA868" s="94">
        <f t="shared" si="181"/>
        <v>281400</v>
      </c>
      <c r="BB868" s="95">
        <f t="shared" si="182"/>
        <v>334866</v>
      </c>
      <c r="BC868" s="23"/>
      <c r="BD868" s="96">
        <f t="shared" si="183"/>
        <v>289753</v>
      </c>
      <c r="BE868" s="96">
        <f t="shared" si="184"/>
        <v>360111</v>
      </c>
      <c r="BF868" s="96">
        <f t="shared" si="185"/>
        <v>3</v>
      </c>
      <c r="BG868" s="96">
        <f t="shared" si="186"/>
        <v>157228</v>
      </c>
      <c r="BH868" s="96">
        <f t="shared" si="187"/>
        <v>258900</v>
      </c>
      <c r="BI868" s="96">
        <f t="shared" si="188"/>
        <v>280762</v>
      </c>
      <c r="BJ868" s="97">
        <f t="shared" si="189"/>
        <v>291577</v>
      </c>
      <c r="BK868" s="96">
        <f t="shared" si="190"/>
        <v>391989</v>
      </c>
      <c r="BL868" s="96">
        <f t="shared" si="191"/>
        <v>336000</v>
      </c>
      <c r="BM868" s="96">
        <f t="shared" si="192"/>
        <v>158629</v>
      </c>
      <c r="BN868" s="96">
        <f t="shared" si="193"/>
        <v>319786</v>
      </c>
      <c r="BO868" s="96">
        <f t="shared" si="194"/>
        <v>281400</v>
      </c>
      <c r="BP868" s="97">
        <f t="shared" si="195"/>
        <v>291577</v>
      </c>
      <c r="BQ868" s="96">
        <f t="shared" si="196"/>
        <v>305550</v>
      </c>
      <c r="BR868" s="96">
        <f t="shared" si="197"/>
        <v>504000</v>
      </c>
      <c r="BS868" s="96">
        <f t="shared" si="198"/>
        <v>158629</v>
      </c>
      <c r="BT868" s="96">
        <f t="shared" si="199"/>
        <v>404250</v>
      </c>
      <c r="BU868" s="98">
        <f t="shared" si="200"/>
        <v>281400</v>
      </c>
      <c r="BV868" s="77">
        <f t="shared" si="201"/>
        <v>1945406</v>
      </c>
      <c r="BW868" s="9"/>
      <c r="BX868" s="9"/>
      <c r="BY868" s="9"/>
      <c r="BZ868" s="9"/>
      <c r="CA868" s="9"/>
      <c r="CB868" s="9"/>
      <c r="CC868" s="9"/>
      <c r="CD868" s="9"/>
      <c r="CE868" s="9"/>
      <c r="CF868" s="9"/>
      <c r="CG868" s="9"/>
      <c r="CH868" s="9"/>
      <c r="CI868" s="9"/>
      <c r="CJ868" s="9"/>
      <c r="CK868" s="9"/>
      <c r="CL868" s="9"/>
      <c r="CM868" s="9"/>
      <c r="CN868" s="9"/>
      <c r="CO868" s="9"/>
      <c r="CP868" s="9"/>
    </row>
    <row r="869" spans="1:94" ht="20.25" hidden="1" customHeight="1" x14ac:dyDescent="0.35">
      <c r="A869" s="61">
        <v>847</v>
      </c>
      <c r="B869" s="61" t="s">
        <v>35</v>
      </c>
      <c r="C869" s="62" t="s">
        <v>111</v>
      </c>
      <c r="D869" s="62" t="str">
        <f t="shared" si="169"/>
        <v>MANO DE OBRA|PASTILLAS FRENOS (X 4 UNID) DELANTERAS</v>
      </c>
      <c r="E869" s="63" t="s">
        <v>10</v>
      </c>
      <c r="F869" s="64">
        <v>1</v>
      </c>
      <c r="G869" s="65">
        <v>134401.81284740599</v>
      </c>
      <c r="H869" s="66">
        <f t="shared" si="202"/>
        <v>159938.15728841312</v>
      </c>
      <c r="I869" s="66">
        <v>134401.81284740599</v>
      </c>
      <c r="J869" s="66">
        <f t="shared" si="203"/>
        <v>159938.15728841312</v>
      </c>
      <c r="K869" s="66">
        <v>169142.85184000002</v>
      </c>
      <c r="L869" s="66">
        <f t="shared" si="204"/>
        <v>201279.9936896</v>
      </c>
      <c r="M869" s="66">
        <v>14.633599999999999</v>
      </c>
      <c r="N869" s="66">
        <f t="shared" si="205"/>
        <v>17.413983999999999</v>
      </c>
      <c r="O869" s="66">
        <v>10.88</v>
      </c>
      <c r="P869" s="66">
        <f t="shared" si="206"/>
        <v>12.9472</v>
      </c>
      <c r="Q869" s="66"/>
      <c r="R869" s="66">
        <f t="shared" si="170"/>
        <v>0</v>
      </c>
      <c r="S869" s="65">
        <v>87500</v>
      </c>
      <c r="T869" s="66">
        <f t="shared" si="207"/>
        <v>104125</v>
      </c>
      <c r="U869" s="66">
        <v>87500</v>
      </c>
      <c r="V869" s="66">
        <f t="shared" si="208"/>
        <v>104125</v>
      </c>
      <c r="W869" s="66">
        <v>87500</v>
      </c>
      <c r="X869" s="66">
        <f t="shared" si="209"/>
        <v>104125</v>
      </c>
      <c r="Y869" s="68">
        <v>87500</v>
      </c>
      <c r="Z869" s="66">
        <f t="shared" si="218"/>
        <v>104125</v>
      </c>
      <c r="AA869" s="66">
        <v>87500</v>
      </c>
      <c r="AB869" s="66">
        <f t="shared" si="210"/>
        <v>104125</v>
      </c>
      <c r="AC869" s="66">
        <v>87500</v>
      </c>
      <c r="AD869" s="66">
        <f t="shared" si="211"/>
        <v>104125</v>
      </c>
      <c r="AE869" s="69">
        <v>96300</v>
      </c>
      <c r="AF869" s="70">
        <f t="shared" si="212"/>
        <v>114597</v>
      </c>
      <c r="AG869" s="70">
        <v>96300</v>
      </c>
      <c r="AH869" s="70">
        <f t="shared" si="213"/>
        <v>114597</v>
      </c>
      <c r="AI869" s="70">
        <v>96300</v>
      </c>
      <c r="AJ869" s="70">
        <f t="shared" si="214"/>
        <v>114597</v>
      </c>
      <c r="AK869" s="70">
        <v>96300</v>
      </c>
      <c r="AL869" s="70">
        <f t="shared" si="215"/>
        <v>114597</v>
      </c>
      <c r="AM869" s="70">
        <v>96300</v>
      </c>
      <c r="AN869" s="70">
        <f t="shared" si="216"/>
        <v>114597</v>
      </c>
      <c r="AO869" s="70">
        <v>96300</v>
      </c>
      <c r="AP869" s="71">
        <f t="shared" si="217"/>
        <v>114597</v>
      </c>
      <c r="AQ869" s="65">
        <f t="shared" si="171"/>
        <v>106067.27094913535</v>
      </c>
      <c r="AR869" s="72">
        <f t="shared" si="172"/>
        <v>126220.05242947105</v>
      </c>
      <c r="AS869" s="66">
        <f t="shared" si="173"/>
        <v>106067.27094913535</v>
      </c>
      <c r="AT869" s="66">
        <f t="shared" si="174"/>
        <v>126220.05242947105</v>
      </c>
      <c r="AU869" s="66">
        <f t="shared" si="175"/>
        <v>117647.61728000001</v>
      </c>
      <c r="AV869" s="66">
        <f t="shared" si="176"/>
        <v>140000.6645632</v>
      </c>
      <c r="AW869" s="66">
        <f t="shared" si="177"/>
        <v>61271.544533333334</v>
      </c>
      <c r="AX869" s="66">
        <f t="shared" si="178"/>
        <v>72913.137994666657</v>
      </c>
      <c r="AY869" s="66">
        <f t="shared" si="179"/>
        <v>61270.293333333335</v>
      </c>
      <c r="AZ869" s="66">
        <f t="shared" si="180"/>
        <v>72911.649066666665</v>
      </c>
      <c r="BA869" s="66">
        <f t="shared" si="181"/>
        <v>91900</v>
      </c>
      <c r="BB869" s="73">
        <f t="shared" si="182"/>
        <v>109361</v>
      </c>
      <c r="BC869" s="74"/>
      <c r="BD869" s="75">
        <f t="shared" si="183"/>
        <v>102553</v>
      </c>
      <c r="BE869" s="75">
        <f t="shared" si="184"/>
        <v>102553</v>
      </c>
      <c r="BF869" s="75">
        <f t="shared" si="185"/>
        <v>108206</v>
      </c>
      <c r="BG869" s="75">
        <f t="shared" si="186"/>
        <v>44</v>
      </c>
      <c r="BH869" s="75">
        <f t="shared" si="187"/>
        <v>33</v>
      </c>
      <c r="BI869" s="75">
        <f t="shared" si="188"/>
        <v>91689</v>
      </c>
      <c r="BJ869" s="76">
        <f t="shared" si="189"/>
        <v>106067</v>
      </c>
      <c r="BK869" s="75">
        <f t="shared" si="190"/>
        <v>106067</v>
      </c>
      <c r="BL869" s="75">
        <f t="shared" si="191"/>
        <v>117648</v>
      </c>
      <c r="BM869" s="75">
        <f t="shared" si="192"/>
        <v>61272</v>
      </c>
      <c r="BN869" s="75">
        <f t="shared" si="193"/>
        <v>61270</v>
      </c>
      <c r="BO869" s="75">
        <f t="shared" si="194"/>
        <v>91900</v>
      </c>
      <c r="BP869" s="76">
        <f t="shared" si="195"/>
        <v>106067</v>
      </c>
      <c r="BQ869" s="75">
        <f t="shared" si="196"/>
        <v>106067</v>
      </c>
      <c r="BR869" s="75">
        <f t="shared" si="197"/>
        <v>91900</v>
      </c>
      <c r="BS869" s="75">
        <f t="shared" si="198"/>
        <v>91900</v>
      </c>
      <c r="BT869" s="75">
        <f t="shared" si="199"/>
        <v>91900</v>
      </c>
      <c r="BU869" s="77">
        <f t="shared" si="200"/>
        <v>91900</v>
      </c>
      <c r="BV869" s="77">
        <f t="shared" si="201"/>
        <v>579734</v>
      </c>
      <c r="BW869" s="78"/>
      <c r="BX869" s="78"/>
      <c r="BY869" s="78"/>
      <c r="BZ869" s="78"/>
      <c r="CA869" s="78"/>
      <c r="CB869" s="78"/>
      <c r="CC869" s="78"/>
      <c r="CD869" s="78"/>
      <c r="CE869" s="78"/>
      <c r="CF869" s="78"/>
      <c r="CG869" s="78"/>
      <c r="CH869" s="78"/>
      <c r="CI869" s="78"/>
      <c r="CJ869" s="78"/>
      <c r="CK869" s="78"/>
      <c r="CL869" s="78"/>
      <c r="CM869" s="78"/>
      <c r="CN869" s="78"/>
      <c r="CO869" s="78"/>
      <c r="CP869" s="78"/>
    </row>
    <row r="870" spans="1:94" ht="20.25" hidden="1" customHeight="1" x14ac:dyDescent="0.35">
      <c r="A870" s="61">
        <v>848</v>
      </c>
      <c r="B870" s="61" t="s">
        <v>21</v>
      </c>
      <c r="C870" s="62" t="s">
        <v>111</v>
      </c>
      <c r="D870" s="62" t="str">
        <f t="shared" si="169"/>
        <v>REPUESTOS|PASTILLAS FRENOS (X 4 UNID) DELANTERAS</v>
      </c>
      <c r="E870" s="63" t="s">
        <v>124</v>
      </c>
      <c r="F870" s="64">
        <v>1</v>
      </c>
      <c r="G870" s="65">
        <v>263629.77752263</v>
      </c>
      <c r="H870" s="66">
        <f t="shared" si="202"/>
        <v>313719.43525192968</v>
      </c>
      <c r="I870" s="66">
        <v>564867.916564235</v>
      </c>
      <c r="J870" s="66">
        <f t="shared" si="203"/>
        <v>672192.82071143959</v>
      </c>
      <c r="K870" s="66">
        <v>790857.14688000001</v>
      </c>
      <c r="L870" s="66">
        <f t="shared" si="204"/>
        <v>941120.00478720001</v>
      </c>
      <c r="M870" s="66">
        <v>17.375360000000001</v>
      </c>
      <c r="N870" s="66">
        <f t="shared" si="205"/>
        <v>20.6766784</v>
      </c>
      <c r="O870" s="66">
        <v>14.144000000000002</v>
      </c>
      <c r="P870" s="66">
        <f t="shared" si="206"/>
        <v>16.83136</v>
      </c>
      <c r="Q870" s="66"/>
      <c r="R870" s="66">
        <f t="shared" si="170"/>
        <v>0</v>
      </c>
      <c r="S870" s="65">
        <v>582000</v>
      </c>
      <c r="T870" s="66">
        <f t="shared" si="207"/>
        <v>692580</v>
      </c>
      <c r="U870" s="66">
        <v>582000</v>
      </c>
      <c r="V870" s="66">
        <f t="shared" si="208"/>
        <v>692580</v>
      </c>
      <c r="W870" s="66">
        <v>960000</v>
      </c>
      <c r="X870" s="66">
        <f t="shared" si="209"/>
        <v>1142400</v>
      </c>
      <c r="Y870" s="68">
        <v>320000</v>
      </c>
      <c r="Z870" s="66">
        <f t="shared" si="218"/>
        <v>380800</v>
      </c>
      <c r="AA870" s="66">
        <v>770000</v>
      </c>
      <c r="AB870" s="66">
        <f t="shared" si="210"/>
        <v>916300</v>
      </c>
      <c r="AC870" s="66">
        <v>536000</v>
      </c>
      <c r="AD870" s="66">
        <f t="shared" si="211"/>
        <v>637840</v>
      </c>
      <c r="AE870" s="69">
        <v>640200</v>
      </c>
      <c r="AF870" s="70">
        <f t="shared" si="212"/>
        <v>761838</v>
      </c>
      <c r="AG870" s="70">
        <v>640200</v>
      </c>
      <c r="AH870" s="70">
        <f t="shared" si="213"/>
        <v>761838</v>
      </c>
      <c r="AI870" s="70">
        <v>1056000</v>
      </c>
      <c r="AJ870" s="70">
        <f t="shared" si="214"/>
        <v>1256640</v>
      </c>
      <c r="AK870" s="70">
        <v>352000</v>
      </c>
      <c r="AL870" s="70">
        <f t="shared" si="215"/>
        <v>418880</v>
      </c>
      <c r="AM870" s="70">
        <v>847000</v>
      </c>
      <c r="AN870" s="70">
        <f t="shared" si="216"/>
        <v>1007930</v>
      </c>
      <c r="AO870" s="70">
        <v>589600</v>
      </c>
      <c r="AP870" s="71">
        <f t="shared" si="217"/>
        <v>701624</v>
      </c>
      <c r="AQ870" s="65">
        <f t="shared" si="171"/>
        <v>495276.59250754333</v>
      </c>
      <c r="AR870" s="72">
        <f t="shared" si="172"/>
        <v>589379.14508397656</v>
      </c>
      <c r="AS870" s="66">
        <f t="shared" si="173"/>
        <v>595689.3055214117</v>
      </c>
      <c r="AT870" s="66">
        <f t="shared" si="174"/>
        <v>708870.27357047994</v>
      </c>
      <c r="AU870" s="66">
        <f t="shared" si="175"/>
        <v>935619.04895999993</v>
      </c>
      <c r="AV870" s="66">
        <f t="shared" si="176"/>
        <v>1113386.6682624</v>
      </c>
      <c r="AW870" s="66">
        <f t="shared" si="177"/>
        <v>224005.79178666664</v>
      </c>
      <c r="AX870" s="66">
        <f t="shared" si="178"/>
        <v>266566.89222613326</v>
      </c>
      <c r="AY870" s="66">
        <f t="shared" si="179"/>
        <v>539004.71466666658</v>
      </c>
      <c r="AZ870" s="66">
        <f t="shared" si="180"/>
        <v>641415.61045333324</v>
      </c>
      <c r="BA870" s="66">
        <f t="shared" si="181"/>
        <v>562800</v>
      </c>
      <c r="BB870" s="73">
        <f t="shared" si="182"/>
        <v>669732</v>
      </c>
      <c r="BC870" s="74"/>
      <c r="BD870" s="75">
        <f t="shared" si="183"/>
        <v>424123</v>
      </c>
      <c r="BE870" s="75">
        <f t="shared" si="184"/>
        <v>593995</v>
      </c>
      <c r="BF870" s="75">
        <f t="shared" si="185"/>
        <v>922201</v>
      </c>
      <c r="BG870" s="75">
        <f t="shared" si="186"/>
        <v>52</v>
      </c>
      <c r="BH870" s="75">
        <f t="shared" si="187"/>
        <v>42</v>
      </c>
      <c r="BI870" s="75">
        <f t="shared" si="188"/>
        <v>561524</v>
      </c>
      <c r="BJ870" s="76">
        <f t="shared" si="189"/>
        <v>495277</v>
      </c>
      <c r="BK870" s="75">
        <f t="shared" si="190"/>
        <v>595689</v>
      </c>
      <c r="BL870" s="75">
        <f t="shared" si="191"/>
        <v>935619</v>
      </c>
      <c r="BM870" s="75">
        <f t="shared" si="192"/>
        <v>224006</v>
      </c>
      <c r="BN870" s="75">
        <f t="shared" si="193"/>
        <v>539005</v>
      </c>
      <c r="BO870" s="75">
        <f t="shared" si="194"/>
        <v>562800</v>
      </c>
      <c r="BP870" s="76">
        <f t="shared" si="195"/>
        <v>611100</v>
      </c>
      <c r="BQ870" s="75">
        <f t="shared" si="196"/>
        <v>595689</v>
      </c>
      <c r="BR870" s="75">
        <f t="shared" si="197"/>
        <v>935619</v>
      </c>
      <c r="BS870" s="75">
        <f t="shared" si="198"/>
        <v>336000</v>
      </c>
      <c r="BT870" s="75">
        <f t="shared" si="199"/>
        <v>808500</v>
      </c>
      <c r="BU870" s="77">
        <f t="shared" si="200"/>
        <v>562800</v>
      </c>
      <c r="BV870" s="77">
        <f t="shared" si="201"/>
        <v>3849708</v>
      </c>
      <c r="BW870" s="78"/>
      <c r="BX870" s="78"/>
      <c r="BY870" s="78"/>
      <c r="BZ870" s="78"/>
      <c r="CA870" s="78"/>
      <c r="CB870" s="78"/>
      <c r="CC870" s="78"/>
      <c r="CD870" s="78"/>
      <c r="CE870" s="78"/>
      <c r="CF870" s="78"/>
      <c r="CG870" s="78"/>
      <c r="CH870" s="78"/>
      <c r="CI870" s="78"/>
      <c r="CJ870" s="78"/>
      <c r="CK870" s="78"/>
      <c r="CL870" s="78"/>
      <c r="CM870" s="78"/>
      <c r="CN870" s="78"/>
      <c r="CO870" s="78"/>
      <c r="CP870" s="78"/>
    </row>
    <row r="871" spans="1:94" ht="20.25" hidden="1" customHeight="1" x14ac:dyDescent="0.35">
      <c r="A871" s="61">
        <v>849</v>
      </c>
      <c r="B871" s="61" t="s">
        <v>35</v>
      </c>
      <c r="C871" s="62" t="s">
        <v>112</v>
      </c>
      <c r="D871" s="62" t="str">
        <f t="shared" si="169"/>
        <v>MANO DE OBRA|PASTILLAS FRENOS (X 4 UNID) TRASERAS</v>
      </c>
      <c r="E871" s="63" t="s">
        <v>10</v>
      </c>
      <c r="F871" s="64">
        <v>1</v>
      </c>
      <c r="G871" s="65">
        <v>134401.81284740599</v>
      </c>
      <c r="H871" s="66">
        <f t="shared" si="202"/>
        <v>159938.15728841312</v>
      </c>
      <c r="I871" s="66">
        <v>134401.81284740599</v>
      </c>
      <c r="J871" s="66">
        <f t="shared" si="203"/>
        <v>159938.15728841312</v>
      </c>
      <c r="K871" s="66">
        <v>169142.85184000002</v>
      </c>
      <c r="L871" s="66">
        <f t="shared" si="204"/>
        <v>201279.9936896</v>
      </c>
      <c r="M871" s="66">
        <v>14.633599999999999</v>
      </c>
      <c r="N871" s="66">
        <f t="shared" si="205"/>
        <v>17.413983999999999</v>
      </c>
      <c r="O871" s="66">
        <v>10.88</v>
      </c>
      <c r="P871" s="66">
        <f t="shared" si="206"/>
        <v>12.9472</v>
      </c>
      <c r="Q871" s="66"/>
      <c r="R871" s="66">
        <f t="shared" si="170"/>
        <v>0</v>
      </c>
      <c r="S871" s="65">
        <v>87500</v>
      </c>
      <c r="T871" s="66">
        <f t="shared" si="207"/>
        <v>104125</v>
      </c>
      <c r="U871" s="66">
        <v>87500</v>
      </c>
      <c r="V871" s="66">
        <f t="shared" si="208"/>
        <v>104125</v>
      </c>
      <c r="W871" s="66">
        <v>87500</v>
      </c>
      <c r="X871" s="66">
        <f t="shared" si="209"/>
        <v>104125</v>
      </c>
      <c r="Y871" s="68">
        <v>87500</v>
      </c>
      <c r="Z871" s="66">
        <f t="shared" si="218"/>
        <v>104125</v>
      </c>
      <c r="AA871" s="66">
        <v>87500</v>
      </c>
      <c r="AB871" s="66">
        <f t="shared" si="210"/>
        <v>104125</v>
      </c>
      <c r="AC871" s="66">
        <v>87500</v>
      </c>
      <c r="AD871" s="66">
        <f t="shared" si="211"/>
        <v>104125</v>
      </c>
      <c r="AE871" s="69">
        <v>96300</v>
      </c>
      <c r="AF871" s="70">
        <f t="shared" si="212"/>
        <v>114597</v>
      </c>
      <c r="AG871" s="70">
        <v>96300</v>
      </c>
      <c r="AH871" s="70">
        <f t="shared" si="213"/>
        <v>114597</v>
      </c>
      <c r="AI871" s="70">
        <v>96300</v>
      </c>
      <c r="AJ871" s="70">
        <f t="shared" si="214"/>
        <v>114597</v>
      </c>
      <c r="AK871" s="70">
        <v>96300</v>
      </c>
      <c r="AL871" s="70">
        <f t="shared" si="215"/>
        <v>114597</v>
      </c>
      <c r="AM871" s="70">
        <v>96300</v>
      </c>
      <c r="AN871" s="70">
        <f t="shared" si="216"/>
        <v>114597</v>
      </c>
      <c r="AO871" s="70">
        <v>96300</v>
      </c>
      <c r="AP871" s="71">
        <f t="shared" si="217"/>
        <v>114597</v>
      </c>
      <c r="AQ871" s="65">
        <f t="shared" si="171"/>
        <v>106067.27094913535</v>
      </c>
      <c r="AR871" s="72">
        <f t="shared" si="172"/>
        <v>126220.05242947105</v>
      </c>
      <c r="AS871" s="66">
        <f t="shared" si="173"/>
        <v>106067.27094913535</v>
      </c>
      <c r="AT871" s="66">
        <f t="shared" si="174"/>
        <v>126220.05242947105</v>
      </c>
      <c r="AU871" s="66">
        <f t="shared" si="175"/>
        <v>117647.61728000001</v>
      </c>
      <c r="AV871" s="66">
        <f t="shared" si="176"/>
        <v>140000.6645632</v>
      </c>
      <c r="AW871" s="66">
        <f t="shared" si="177"/>
        <v>61271.544533333334</v>
      </c>
      <c r="AX871" s="66">
        <f t="shared" si="178"/>
        <v>72913.137994666657</v>
      </c>
      <c r="AY871" s="66">
        <f t="shared" si="179"/>
        <v>61270.293333333335</v>
      </c>
      <c r="AZ871" s="66">
        <f t="shared" si="180"/>
        <v>72911.649066666665</v>
      </c>
      <c r="BA871" s="66">
        <f t="shared" si="181"/>
        <v>91900</v>
      </c>
      <c r="BB871" s="73">
        <f t="shared" si="182"/>
        <v>109361</v>
      </c>
      <c r="BC871" s="74"/>
      <c r="BD871" s="75">
        <f t="shared" si="183"/>
        <v>102553</v>
      </c>
      <c r="BE871" s="75">
        <f t="shared" si="184"/>
        <v>102553</v>
      </c>
      <c r="BF871" s="75">
        <f t="shared" si="185"/>
        <v>108206</v>
      </c>
      <c r="BG871" s="75">
        <f t="shared" si="186"/>
        <v>44</v>
      </c>
      <c r="BH871" s="75">
        <f t="shared" si="187"/>
        <v>33</v>
      </c>
      <c r="BI871" s="75">
        <f t="shared" si="188"/>
        <v>91689</v>
      </c>
      <c r="BJ871" s="76">
        <f t="shared" si="189"/>
        <v>106067</v>
      </c>
      <c r="BK871" s="75">
        <f t="shared" si="190"/>
        <v>106067</v>
      </c>
      <c r="BL871" s="75">
        <f t="shared" si="191"/>
        <v>117648</v>
      </c>
      <c r="BM871" s="75">
        <f t="shared" si="192"/>
        <v>61272</v>
      </c>
      <c r="BN871" s="75">
        <f t="shared" si="193"/>
        <v>61270</v>
      </c>
      <c r="BO871" s="75">
        <f t="shared" si="194"/>
        <v>91900</v>
      </c>
      <c r="BP871" s="76">
        <f t="shared" si="195"/>
        <v>106067</v>
      </c>
      <c r="BQ871" s="75">
        <f t="shared" si="196"/>
        <v>106067</v>
      </c>
      <c r="BR871" s="75">
        <f t="shared" si="197"/>
        <v>91900</v>
      </c>
      <c r="BS871" s="75">
        <f t="shared" si="198"/>
        <v>91900</v>
      </c>
      <c r="BT871" s="75">
        <f t="shared" si="199"/>
        <v>91900</v>
      </c>
      <c r="BU871" s="77">
        <f t="shared" si="200"/>
        <v>91900</v>
      </c>
      <c r="BV871" s="77">
        <f t="shared" si="201"/>
        <v>579734</v>
      </c>
      <c r="BW871" s="78"/>
      <c r="BX871" s="78"/>
      <c r="BY871" s="78"/>
      <c r="BZ871" s="78"/>
      <c r="CA871" s="78"/>
      <c r="CB871" s="78"/>
      <c r="CC871" s="78"/>
      <c r="CD871" s="78"/>
      <c r="CE871" s="78"/>
      <c r="CF871" s="78"/>
      <c r="CG871" s="78"/>
      <c r="CH871" s="78"/>
      <c r="CI871" s="78"/>
      <c r="CJ871" s="78"/>
      <c r="CK871" s="78"/>
      <c r="CL871" s="78"/>
      <c r="CM871" s="78"/>
      <c r="CN871" s="78"/>
      <c r="CO871" s="78"/>
      <c r="CP871" s="78"/>
    </row>
    <row r="872" spans="1:94" ht="20.25" hidden="1" customHeight="1" x14ac:dyDescent="0.35">
      <c r="A872" s="61">
        <v>850</v>
      </c>
      <c r="B872" s="61" t="s">
        <v>21</v>
      </c>
      <c r="C872" s="62" t="s">
        <v>112</v>
      </c>
      <c r="D872" s="62" t="str">
        <f t="shared" si="169"/>
        <v>REPUESTOS|PASTILLAS FRENOS (X 4 UNID) TRASERAS</v>
      </c>
      <c r="E872" s="63" t="s">
        <v>124</v>
      </c>
      <c r="F872" s="64">
        <v>1</v>
      </c>
      <c r="G872" s="65">
        <v>226159.453998927</v>
      </c>
      <c r="H872" s="66">
        <f t="shared" si="202"/>
        <v>269129.7502587231</v>
      </c>
      <c r="I872" s="66">
        <v>527397.59304053197</v>
      </c>
      <c r="J872" s="66">
        <f t="shared" si="203"/>
        <v>627603.13571823307</v>
      </c>
      <c r="K872" s="66">
        <v>525714.28864000004</v>
      </c>
      <c r="L872" s="66">
        <f t="shared" si="204"/>
        <v>625600.00348159997</v>
      </c>
      <c r="M872" s="66">
        <v>16.461440000000003</v>
      </c>
      <c r="N872" s="66">
        <f t="shared" si="205"/>
        <v>19.589113600000005</v>
      </c>
      <c r="O872" s="66">
        <v>14.144000000000002</v>
      </c>
      <c r="P872" s="66">
        <f t="shared" si="206"/>
        <v>16.83136</v>
      </c>
      <c r="Q872" s="66"/>
      <c r="R872" s="66">
        <f t="shared" si="170"/>
        <v>0</v>
      </c>
      <c r="S872" s="65">
        <v>574000</v>
      </c>
      <c r="T872" s="66">
        <f t="shared" si="207"/>
        <v>683060</v>
      </c>
      <c r="U872" s="66">
        <v>574000</v>
      </c>
      <c r="V872" s="66">
        <f t="shared" si="208"/>
        <v>683060</v>
      </c>
      <c r="W872" s="66">
        <v>850000</v>
      </c>
      <c r="X872" s="66">
        <f t="shared" si="209"/>
        <v>1011500</v>
      </c>
      <c r="Y872" s="68">
        <v>350000</v>
      </c>
      <c r="Z872" s="66">
        <f t="shared" si="218"/>
        <v>416500</v>
      </c>
      <c r="AA872" s="66">
        <v>340000</v>
      </c>
      <c r="AB872" s="66">
        <f t="shared" si="210"/>
        <v>404600</v>
      </c>
      <c r="AC872" s="66">
        <v>536000</v>
      </c>
      <c r="AD872" s="66">
        <f t="shared" si="211"/>
        <v>637840</v>
      </c>
      <c r="AE872" s="69">
        <v>631400</v>
      </c>
      <c r="AF872" s="70">
        <f t="shared" si="212"/>
        <v>751366</v>
      </c>
      <c r="AG872" s="70">
        <v>631400</v>
      </c>
      <c r="AH872" s="70">
        <f t="shared" si="213"/>
        <v>751366</v>
      </c>
      <c r="AI872" s="70">
        <v>935000</v>
      </c>
      <c r="AJ872" s="70">
        <f t="shared" si="214"/>
        <v>1112650</v>
      </c>
      <c r="AK872" s="70">
        <v>385000</v>
      </c>
      <c r="AL872" s="70">
        <f t="shared" si="215"/>
        <v>458150</v>
      </c>
      <c r="AM872" s="70">
        <v>374000</v>
      </c>
      <c r="AN872" s="70">
        <f t="shared" si="216"/>
        <v>445060</v>
      </c>
      <c r="AO872" s="70">
        <v>589600</v>
      </c>
      <c r="AP872" s="71">
        <f t="shared" si="217"/>
        <v>701624</v>
      </c>
      <c r="AQ872" s="65">
        <f t="shared" si="171"/>
        <v>477186.48466630903</v>
      </c>
      <c r="AR872" s="72">
        <f t="shared" si="172"/>
        <v>567851.91675290768</v>
      </c>
      <c r="AS872" s="66">
        <f t="shared" si="173"/>
        <v>577599.19768017728</v>
      </c>
      <c r="AT872" s="66">
        <f t="shared" si="174"/>
        <v>687343.04523941095</v>
      </c>
      <c r="AU872" s="66">
        <f t="shared" si="175"/>
        <v>770238.09621333331</v>
      </c>
      <c r="AV872" s="66">
        <f t="shared" si="176"/>
        <v>916583.33449386654</v>
      </c>
      <c r="AW872" s="66">
        <f t="shared" si="177"/>
        <v>245005.48714666665</v>
      </c>
      <c r="AX872" s="66">
        <f t="shared" si="178"/>
        <v>291556.52970453328</v>
      </c>
      <c r="AY872" s="66">
        <f t="shared" si="179"/>
        <v>238004.71466666667</v>
      </c>
      <c r="AZ872" s="66">
        <f t="shared" si="180"/>
        <v>283225.6104533333</v>
      </c>
      <c r="BA872" s="66">
        <f t="shared" si="181"/>
        <v>562800</v>
      </c>
      <c r="BB872" s="73">
        <f t="shared" si="182"/>
        <v>669732</v>
      </c>
      <c r="BC872" s="74"/>
      <c r="BD872" s="75">
        <f t="shared" si="183"/>
        <v>387217</v>
      </c>
      <c r="BE872" s="75">
        <f t="shared" si="184"/>
        <v>574488</v>
      </c>
      <c r="BF872" s="75">
        <f t="shared" si="185"/>
        <v>723212</v>
      </c>
      <c r="BG872" s="75">
        <f t="shared" si="186"/>
        <v>49</v>
      </c>
      <c r="BH872" s="75">
        <f t="shared" si="187"/>
        <v>42</v>
      </c>
      <c r="BI872" s="75">
        <f t="shared" si="188"/>
        <v>561524</v>
      </c>
      <c r="BJ872" s="76">
        <f t="shared" si="189"/>
        <v>477186</v>
      </c>
      <c r="BK872" s="75">
        <f t="shared" si="190"/>
        <v>577599</v>
      </c>
      <c r="BL872" s="75">
        <f t="shared" si="191"/>
        <v>770238</v>
      </c>
      <c r="BM872" s="75">
        <f t="shared" si="192"/>
        <v>245005</v>
      </c>
      <c r="BN872" s="75">
        <f t="shared" si="193"/>
        <v>238005</v>
      </c>
      <c r="BO872" s="75">
        <f t="shared" si="194"/>
        <v>562800</v>
      </c>
      <c r="BP872" s="76">
        <f t="shared" si="195"/>
        <v>602700</v>
      </c>
      <c r="BQ872" s="75">
        <f t="shared" si="196"/>
        <v>577599</v>
      </c>
      <c r="BR872" s="75">
        <f t="shared" si="197"/>
        <v>770238</v>
      </c>
      <c r="BS872" s="75">
        <f t="shared" si="198"/>
        <v>367500</v>
      </c>
      <c r="BT872" s="75">
        <f t="shared" si="199"/>
        <v>357000</v>
      </c>
      <c r="BU872" s="77">
        <f t="shared" si="200"/>
        <v>562800</v>
      </c>
      <c r="BV872" s="77">
        <f t="shared" si="201"/>
        <v>3237837</v>
      </c>
      <c r="BW872" s="78"/>
      <c r="BX872" s="78"/>
      <c r="BY872" s="78"/>
      <c r="BZ872" s="78"/>
      <c r="CA872" s="78"/>
      <c r="CB872" s="78"/>
      <c r="CC872" s="78"/>
      <c r="CD872" s="78"/>
      <c r="CE872" s="78"/>
      <c r="CF872" s="78"/>
      <c r="CG872" s="78"/>
      <c r="CH872" s="78"/>
      <c r="CI872" s="78"/>
      <c r="CJ872" s="78"/>
      <c r="CK872" s="78"/>
      <c r="CL872" s="78"/>
      <c r="CM872" s="78"/>
      <c r="CN872" s="78"/>
      <c r="CO872" s="78"/>
      <c r="CP872" s="78"/>
    </row>
    <row r="873" spans="1:94" ht="20.25" hidden="1" customHeight="1" x14ac:dyDescent="0.35">
      <c r="A873" s="79">
        <v>851</v>
      </c>
      <c r="B873" s="79" t="s">
        <v>35</v>
      </c>
      <c r="C873" s="80" t="s">
        <v>540</v>
      </c>
      <c r="D873" s="80" t="str">
        <f t="shared" si="169"/>
        <v>MANO DE OBRA|PASTILLAS FRENOS X 4 UNID</v>
      </c>
      <c r="E873" s="81" t="s">
        <v>10</v>
      </c>
      <c r="F873" s="82">
        <v>1</v>
      </c>
      <c r="G873" s="83">
        <v>134401.81284740599</v>
      </c>
      <c r="H873" s="84">
        <f t="shared" si="202"/>
        <v>159938.15728841312</v>
      </c>
      <c r="I873" s="84">
        <v>134401.81284740599</v>
      </c>
      <c r="J873" s="84">
        <f t="shared" si="203"/>
        <v>159938.15728841312</v>
      </c>
      <c r="K873" s="84">
        <v>0.91392000000000007</v>
      </c>
      <c r="L873" s="84">
        <f t="shared" si="204"/>
        <v>1.0875648</v>
      </c>
      <c r="M873" s="84">
        <v>14.633599999999999</v>
      </c>
      <c r="N873" s="84">
        <f t="shared" si="205"/>
        <v>17.413983999999999</v>
      </c>
      <c r="O873" s="84">
        <v>10.88</v>
      </c>
      <c r="P873" s="84">
        <f t="shared" si="206"/>
        <v>12.9472</v>
      </c>
      <c r="Q873" s="84"/>
      <c r="R873" s="84">
        <f t="shared" si="170"/>
        <v>0</v>
      </c>
      <c r="S873" s="86">
        <v>87500</v>
      </c>
      <c r="T873" s="87">
        <f t="shared" si="207"/>
        <v>104125</v>
      </c>
      <c r="U873" s="87">
        <v>87500</v>
      </c>
      <c r="V873" s="87">
        <f t="shared" si="208"/>
        <v>104125</v>
      </c>
      <c r="W873" s="87">
        <v>87500</v>
      </c>
      <c r="X873" s="87">
        <f t="shared" si="209"/>
        <v>104125</v>
      </c>
      <c r="Y873" s="88">
        <v>87500</v>
      </c>
      <c r="Z873" s="87">
        <f t="shared" si="218"/>
        <v>104125</v>
      </c>
      <c r="AA873" s="87">
        <v>87500</v>
      </c>
      <c r="AB873" s="87">
        <f t="shared" si="210"/>
        <v>104125</v>
      </c>
      <c r="AC873" s="87">
        <v>87500</v>
      </c>
      <c r="AD873" s="87">
        <f t="shared" si="211"/>
        <v>104125</v>
      </c>
      <c r="AE873" s="89">
        <v>96300</v>
      </c>
      <c r="AF873" s="90">
        <f t="shared" si="212"/>
        <v>114597</v>
      </c>
      <c r="AG873" s="90">
        <v>96300</v>
      </c>
      <c r="AH873" s="90">
        <f t="shared" si="213"/>
        <v>114597</v>
      </c>
      <c r="AI873" s="90">
        <v>96300</v>
      </c>
      <c r="AJ873" s="90">
        <f t="shared" si="214"/>
        <v>114597</v>
      </c>
      <c r="AK873" s="90">
        <v>96300</v>
      </c>
      <c r="AL873" s="90">
        <f t="shared" si="215"/>
        <v>114597</v>
      </c>
      <c r="AM873" s="90">
        <v>96300</v>
      </c>
      <c r="AN873" s="90">
        <f t="shared" si="216"/>
        <v>114597</v>
      </c>
      <c r="AO873" s="90">
        <v>96300</v>
      </c>
      <c r="AP873" s="91">
        <f t="shared" si="217"/>
        <v>114597</v>
      </c>
      <c r="AQ873" s="92">
        <f t="shared" si="171"/>
        <v>106067.27094913535</v>
      </c>
      <c r="AR873" s="93">
        <f t="shared" si="172"/>
        <v>126220.05242947105</v>
      </c>
      <c r="AS873" s="94">
        <f t="shared" si="173"/>
        <v>106067.27094913535</v>
      </c>
      <c r="AT873" s="94">
        <f t="shared" si="174"/>
        <v>126220.05242947105</v>
      </c>
      <c r="AU873" s="94">
        <f t="shared" si="175"/>
        <v>61266.971306666674</v>
      </c>
      <c r="AV873" s="94">
        <f t="shared" si="176"/>
        <v>72907.695854933336</v>
      </c>
      <c r="AW873" s="94">
        <f t="shared" si="177"/>
        <v>61271.544533333334</v>
      </c>
      <c r="AX873" s="94">
        <f t="shared" si="178"/>
        <v>72913.137994666657</v>
      </c>
      <c r="AY873" s="94">
        <f t="shared" si="179"/>
        <v>61270.293333333335</v>
      </c>
      <c r="AZ873" s="94">
        <f t="shared" si="180"/>
        <v>72911.649066666665</v>
      </c>
      <c r="BA873" s="94">
        <f t="shared" si="181"/>
        <v>91900</v>
      </c>
      <c r="BB873" s="95">
        <f t="shared" si="182"/>
        <v>109361</v>
      </c>
      <c r="BC873" s="23"/>
      <c r="BD873" s="96">
        <f t="shared" si="183"/>
        <v>102553</v>
      </c>
      <c r="BE873" s="96">
        <f t="shared" si="184"/>
        <v>102553</v>
      </c>
      <c r="BF873" s="96">
        <f t="shared" si="185"/>
        <v>3</v>
      </c>
      <c r="BG873" s="96">
        <f t="shared" si="186"/>
        <v>44</v>
      </c>
      <c r="BH873" s="96">
        <f t="shared" si="187"/>
        <v>33</v>
      </c>
      <c r="BI873" s="96">
        <f t="shared" si="188"/>
        <v>91689</v>
      </c>
      <c r="BJ873" s="97">
        <f t="shared" si="189"/>
        <v>106067</v>
      </c>
      <c r="BK873" s="96">
        <f t="shared" si="190"/>
        <v>106067</v>
      </c>
      <c r="BL873" s="96">
        <f t="shared" si="191"/>
        <v>61267</v>
      </c>
      <c r="BM873" s="96">
        <f t="shared" si="192"/>
        <v>61272</v>
      </c>
      <c r="BN873" s="96">
        <f t="shared" si="193"/>
        <v>61270</v>
      </c>
      <c r="BO873" s="96">
        <f t="shared" si="194"/>
        <v>91900</v>
      </c>
      <c r="BP873" s="97">
        <f t="shared" si="195"/>
        <v>106067</v>
      </c>
      <c r="BQ873" s="96">
        <f t="shared" si="196"/>
        <v>106067</v>
      </c>
      <c r="BR873" s="96">
        <f t="shared" si="197"/>
        <v>91900</v>
      </c>
      <c r="BS873" s="96">
        <f t="shared" si="198"/>
        <v>91900</v>
      </c>
      <c r="BT873" s="96">
        <f t="shared" si="199"/>
        <v>91900</v>
      </c>
      <c r="BU873" s="98">
        <f t="shared" si="200"/>
        <v>91900</v>
      </c>
      <c r="BV873" s="77">
        <f t="shared" si="201"/>
        <v>579734</v>
      </c>
      <c r="BW873" s="9"/>
      <c r="BX873" s="9"/>
      <c r="BY873" s="9"/>
      <c r="BZ873" s="9"/>
      <c r="CA873" s="9"/>
      <c r="CB873" s="9"/>
      <c r="CC873" s="9"/>
      <c r="CD873" s="9"/>
      <c r="CE873" s="9"/>
      <c r="CF873" s="9"/>
      <c r="CG873" s="9"/>
      <c r="CH873" s="9"/>
      <c r="CI873" s="9"/>
      <c r="CJ873" s="9"/>
      <c r="CK873" s="9"/>
      <c r="CL873" s="9"/>
      <c r="CM873" s="9"/>
      <c r="CN873" s="9"/>
      <c r="CO873" s="9"/>
      <c r="CP873" s="9"/>
    </row>
    <row r="874" spans="1:94" ht="20.25" hidden="1" customHeight="1" x14ac:dyDescent="0.35">
      <c r="A874" s="99">
        <v>852</v>
      </c>
      <c r="B874" s="99" t="s">
        <v>21</v>
      </c>
      <c r="C874" s="80" t="s">
        <v>540</v>
      </c>
      <c r="D874" s="80" t="str">
        <f t="shared" si="169"/>
        <v>REPUESTOS|PASTILLAS FRENOS X 4 UNID</v>
      </c>
      <c r="E874" s="81" t="s">
        <v>124</v>
      </c>
      <c r="F874" s="82">
        <v>1</v>
      </c>
      <c r="G874" s="83">
        <v>263629.77752263</v>
      </c>
      <c r="H874" s="84">
        <f t="shared" si="202"/>
        <v>313719.43525192968</v>
      </c>
      <c r="I874" s="84">
        <v>564867.916564235</v>
      </c>
      <c r="J874" s="84">
        <f t="shared" si="203"/>
        <v>672192.82071143959</v>
      </c>
      <c r="K874" s="84">
        <v>0.91392000000000007</v>
      </c>
      <c r="L874" s="84">
        <f t="shared" si="204"/>
        <v>1.0875648</v>
      </c>
      <c r="M874" s="84">
        <v>309.93856000000005</v>
      </c>
      <c r="N874" s="84">
        <f t="shared" si="205"/>
        <v>368.82688640000003</v>
      </c>
      <c r="O874" s="84">
        <v>153.40800000000002</v>
      </c>
      <c r="P874" s="84">
        <f t="shared" si="206"/>
        <v>182.55552</v>
      </c>
      <c r="Q874" s="84"/>
      <c r="R874" s="84">
        <f t="shared" si="170"/>
        <v>0</v>
      </c>
      <c r="S874" s="86">
        <v>287000</v>
      </c>
      <c r="T874" s="87">
        <f t="shared" si="207"/>
        <v>341530</v>
      </c>
      <c r="U874" s="87">
        <v>287000</v>
      </c>
      <c r="V874" s="87">
        <f t="shared" si="208"/>
        <v>341530</v>
      </c>
      <c r="W874" s="87">
        <v>960000</v>
      </c>
      <c r="X874" s="87">
        <f t="shared" si="209"/>
        <v>1142400</v>
      </c>
      <c r="Y874" s="88">
        <v>350000</v>
      </c>
      <c r="Z874" s="87">
        <f t="shared" si="218"/>
        <v>416500</v>
      </c>
      <c r="AA874" s="87">
        <v>680000</v>
      </c>
      <c r="AB874" s="87">
        <f t="shared" si="210"/>
        <v>809200</v>
      </c>
      <c r="AC874" s="87">
        <v>536000</v>
      </c>
      <c r="AD874" s="87">
        <f t="shared" si="211"/>
        <v>637840</v>
      </c>
      <c r="AE874" s="89">
        <v>315700</v>
      </c>
      <c r="AF874" s="90">
        <f t="shared" si="212"/>
        <v>375683</v>
      </c>
      <c r="AG874" s="90">
        <v>315700</v>
      </c>
      <c r="AH874" s="90">
        <f t="shared" si="213"/>
        <v>375683</v>
      </c>
      <c r="AI874" s="90">
        <v>1056000</v>
      </c>
      <c r="AJ874" s="90">
        <f t="shared" si="214"/>
        <v>1256640</v>
      </c>
      <c r="AK874" s="90">
        <v>385000</v>
      </c>
      <c r="AL874" s="90">
        <f t="shared" si="215"/>
        <v>458150</v>
      </c>
      <c r="AM874" s="90">
        <v>748000</v>
      </c>
      <c r="AN874" s="90">
        <f t="shared" si="216"/>
        <v>890120</v>
      </c>
      <c r="AO874" s="90">
        <v>589600</v>
      </c>
      <c r="AP874" s="91">
        <f t="shared" si="217"/>
        <v>701624</v>
      </c>
      <c r="AQ874" s="92">
        <f t="shared" si="171"/>
        <v>288776.59250754333</v>
      </c>
      <c r="AR874" s="93">
        <f t="shared" si="172"/>
        <v>343644.14508397656</v>
      </c>
      <c r="AS874" s="94">
        <f t="shared" si="173"/>
        <v>389189.30552141165</v>
      </c>
      <c r="AT874" s="94">
        <f t="shared" si="174"/>
        <v>463135.27357047983</v>
      </c>
      <c r="AU874" s="94">
        <f t="shared" si="175"/>
        <v>672000.30463999999</v>
      </c>
      <c r="AV874" s="94">
        <f t="shared" si="176"/>
        <v>799680.36252159998</v>
      </c>
      <c r="AW874" s="94">
        <f t="shared" si="177"/>
        <v>245103.31285333331</v>
      </c>
      <c r="AX874" s="94">
        <f t="shared" si="178"/>
        <v>291672.94229546661</v>
      </c>
      <c r="AY874" s="94">
        <f t="shared" si="179"/>
        <v>476051.136</v>
      </c>
      <c r="AZ874" s="94">
        <f t="shared" si="180"/>
        <v>566500.85184000002</v>
      </c>
      <c r="BA874" s="94">
        <f t="shared" si="181"/>
        <v>562800</v>
      </c>
      <c r="BB874" s="95">
        <f t="shared" si="182"/>
        <v>669732</v>
      </c>
      <c r="BC874" s="23"/>
      <c r="BD874" s="96">
        <f t="shared" si="183"/>
        <v>287216</v>
      </c>
      <c r="BE874" s="96">
        <f t="shared" si="184"/>
        <v>356201</v>
      </c>
      <c r="BF874" s="96">
        <f t="shared" si="185"/>
        <v>3</v>
      </c>
      <c r="BG874" s="96">
        <f t="shared" si="186"/>
        <v>928</v>
      </c>
      <c r="BH874" s="96">
        <f t="shared" si="187"/>
        <v>460</v>
      </c>
      <c r="BI874" s="96">
        <f t="shared" si="188"/>
        <v>561524</v>
      </c>
      <c r="BJ874" s="97">
        <f t="shared" si="189"/>
        <v>288777</v>
      </c>
      <c r="BK874" s="96">
        <f t="shared" si="190"/>
        <v>389189</v>
      </c>
      <c r="BL874" s="96">
        <f t="shared" si="191"/>
        <v>672000</v>
      </c>
      <c r="BM874" s="96">
        <f t="shared" si="192"/>
        <v>245103</v>
      </c>
      <c r="BN874" s="96">
        <f t="shared" si="193"/>
        <v>476051</v>
      </c>
      <c r="BO874" s="96">
        <f t="shared" si="194"/>
        <v>562800</v>
      </c>
      <c r="BP874" s="97">
        <f t="shared" si="195"/>
        <v>288777</v>
      </c>
      <c r="BQ874" s="96">
        <f t="shared" si="196"/>
        <v>301350</v>
      </c>
      <c r="BR874" s="96">
        <f t="shared" si="197"/>
        <v>1008000</v>
      </c>
      <c r="BS874" s="96">
        <f t="shared" si="198"/>
        <v>367500</v>
      </c>
      <c r="BT874" s="96">
        <f t="shared" si="199"/>
        <v>714000</v>
      </c>
      <c r="BU874" s="98">
        <f t="shared" si="200"/>
        <v>562800</v>
      </c>
      <c r="BV874" s="77">
        <f t="shared" si="201"/>
        <v>3242427</v>
      </c>
      <c r="BW874" s="9"/>
      <c r="BX874" s="9"/>
      <c r="BY874" s="9"/>
      <c r="BZ874" s="9"/>
      <c r="CA874" s="9"/>
      <c r="CB874" s="9"/>
      <c r="CC874" s="9"/>
      <c r="CD874" s="9"/>
      <c r="CE874" s="9"/>
      <c r="CF874" s="9"/>
      <c r="CG874" s="9"/>
      <c r="CH874" s="9"/>
      <c r="CI874" s="9"/>
      <c r="CJ874" s="9"/>
      <c r="CK874" s="9"/>
      <c r="CL874" s="9"/>
      <c r="CM874" s="9"/>
      <c r="CN874" s="9"/>
      <c r="CO874" s="9"/>
      <c r="CP874" s="9"/>
    </row>
    <row r="875" spans="1:94" ht="20.25" hidden="1" customHeight="1" x14ac:dyDescent="0.35">
      <c r="A875" s="79">
        <v>853</v>
      </c>
      <c r="B875" s="79" t="s">
        <v>35</v>
      </c>
      <c r="C875" s="80" t="s">
        <v>541</v>
      </c>
      <c r="D875" s="80" t="str">
        <f t="shared" si="169"/>
        <v>MANO DE OBRA|PATIN TENSOR CORREA ACCESORIOS</v>
      </c>
      <c r="E875" s="81" t="s">
        <v>10</v>
      </c>
      <c r="F875" s="82">
        <v>1</v>
      </c>
      <c r="G875" s="83">
        <v>89601.513211651007</v>
      </c>
      <c r="H875" s="84">
        <f t="shared" si="202"/>
        <v>106625.8007218647</v>
      </c>
      <c r="I875" s="84">
        <v>89601.513211651007</v>
      </c>
      <c r="J875" s="84">
        <f t="shared" si="203"/>
        <v>106625.8007218647</v>
      </c>
      <c r="K875" s="84">
        <v>156159.99808000002</v>
      </c>
      <c r="L875" s="84">
        <f t="shared" si="204"/>
        <v>185830.3977152</v>
      </c>
      <c r="M875" s="84">
        <v>41607.317759999998</v>
      </c>
      <c r="N875" s="84">
        <f t="shared" si="205"/>
        <v>49512.708134399996</v>
      </c>
      <c r="O875" s="84">
        <v>21087.616000000002</v>
      </c>
      <c r="P875" s="84">
        <f t="shared" si="206"/>
        <v>25094.263040000002</v>
      </c>
      <c r="Q875" s="84"/>
      <c r="R875" s="84">
        <f t="shared" si="170"/>
        <v>0</v>
      </c>
      <c r="S875" s="86">
        <v>175000</v>
      </c>
      <c r="T875" s="87">
        <f t="shared" si="207"/>
        <v>208250</v>
      </c>
      <c r="U875" s="87">
        <v>175000</v>
      </c>
      <c r="V875" s="87">
        <f t="shared" si="208"/>
        <v>208250</v>
      </c>
      <c r="W875" s="87">
        <v>175000</v>
      </c>
      <c r="X875" s="87">
        <f t="shared" si="209"/>
        <v>208250</v>
      </c>
      <c r="Y875" s="88">
        <v>175000</v>
      </c>
      <c r="Z875" s="87">
        <f t="shared" si="218"/>
        <v>208250</v>
      </c>
      <c r="AA875" s="87">
        <v>175000</v>
      </c>
      <c r="AB875" s="87">
        <f t="shared" si="210"/>
        <v>208250</v>
      </c>
      <c r="AC875" s="87">
        <v>175000</v>
      </c>
      <c r="AD875" s="87">
        <f t="shared" si="211"/>
        <v>208250</v>
      </c>
      <c r="AE875" s="89">
        <v>192500</v>
      </c>
      <c r="AF875" s="90">
        <f t="shared" si="212"/>
        <v>229075</v>
      </c>
      <c r="AG875" s="90">
        <v>192500</v>
      </c>
      <c r="AH875" s="90">
        <f t="shared" si="213"/>
        <v>229075</v>
      </c>
      <c r="AI875" s="90">
        <v>192500</v>
      </c>
      <c r="AJ875" s="90">
        <f t="shared" si="214"/>
        <v>229075</v>
      </c>
      <c r="AK875" s="90">
        <v>192500</v>
      </c>
      <c r="AL875" s="90">
        <f t="shared" si="215"/>
        <v>229075</v>
      </c>
      <c r="AM875" s="90">
        <v>192500</v>
      </c>
      <c r="AN875" s="90">
        <f t="shared" si="216"/>
        <v>229075</v>
      </c>
      <c r="AO875" s="90">
        <v>192500</v>
      </c>
      <c r="AP875" s="91">
        <f t="shared" si="217"/>
        <v>229075</v>
      </c>
      <c r="AQ875" s="92">
        <f t="shared" si="171"/>
        <v>152367.17107055034</v>
      </c>
      <c r="AR875" s="93">
        <f t="shared" si="172"/>
        <v>181316.93357395488</v>
      </c>
      <c r="AS875" s="94">
        <f t="shared" si="173"/>
        <v>152367.17107055034</v>
      </c>
      <c r="AT875" s="94">
        <f t="shared" si="174"/>
        <v>181316.93357395488</v>
      </c>
      <c r="AU875" s="94">
        <f t="shared" si="175"/>
        <v>174553.33269333336</v>
      </c>
      <c r="AV875" s="94">
        <f t="shared" si="176"/>
        <v>207718.4659050667</v>
      </c>
      <c r="AW875" s="94">
        <f t="shared" si="177"/>
        <v>136369.10592</v>
      </c>
      <c r="AX875" s="94">
        <f t="shared" si="178"/>
        <v>162279.2360448</v>
      </c>
      <c r="AY875" s="94">
        <f t="shared" si="179"/>
        <v>129529.20533333335</v>
      </c>
      <c r="AZ875" s="94">
        <f t="shared" si="180"/>
        <v>154139.75434666668</v>
      </c>
      <c r="BA875" s="94">
        <f t="shared" si="181"/>
        <v>183750</v>
      </c>
      <c r="BB875" s="95">
        <f t="shared" si="182"/>
        <v>218662.5</v>
      </c>
      <c r="BC875" s="23"/>
      <c r="BD875" s="96">
        <f t="shared" si="183"/>
        <v>135933</v>
      </c>
      <c r="BE875" s="96">
        <f t="shared" si="184"/>
        <v>135933</v>
      </c>
      <c r="BF875" s="96">
        <f t="shared" si="185"/>
        <v>173282</v>
      </c>
      <c r="BG875" s="96">
        <f t="shared" si="186"/>
        <v>85853</v>
      </c>
      <c r="BH875" s="96">
        <f t="shared" si="187"/>
        <v>51431</v>
      </c>
      <c r="BI875" s="96">
        <f t="shared" si="188"/>
        <v>183333</v>
      </c>
      <c r="BJ875" s="97">
        <f t="shared" si="189"/>
        <v>152367</v>
      </c>
      <c r="BK875" s="96">
        <f t="shared" si="190"/>
        <v>152367</v>
      </c>
      <c r="BL875" s="96">
        <f t="shared" si="191"/>
        <v>174553</v>
      </c>
      <c r="BM875" s="96">
        <f t="shared" si="192"/>
        <v>136369</v>
      </c>
      <c r="BN875" s="96">
        <f t="shared" si="193"/>
        <v>129529</v>
      </c>
      <c r="BO875" s="96">
        <f t="shared" si="194"/>
        <v>183750</v>
      </c>
      <c r="BP875" s="97">
        <f t="shared" si="195"/>
        <v>183750</v>
      </c>
      <c r="BQ875" s="96">
        <f t="shared" si="196"/>
        <v>183750</v>
      </c>
      <c r="BR875" s="96">
        <f t="shared" si="197"/>
        <v>174553</v>
      </c>
      <c r="BS875" s="96">
        <f t="shared" si="198"/>
        <v>183750</v>
      </c>
      <c r="BT875" s="96">
        <f t="shared" si="199"/>
        <v>183750</v>
      </c>
      <c r="BU875" s="98">
        <f t="shared" si="200"/>
        <v>183750</v>
      </c>
      <c r="BV875" s="77">
        <f t="shared" si="201"/>
        <v>1093303</v>
      </c>
      <c r="BW875" s="9"/>
      <c r="BX875" s="9"/>
      <c r="BY875" s="9"/>
      <c r="BZ875" s="9"/>
      <c r="CA875" s="9"/>
      <c r="CB875" s="9"/>
      <c r="CC875" s="9"/>
      <c r="CD875" s="9"/>
      <c r="CE875" s="9"/>
      <c r="CF875" s="9"/>
      <c r="CG875" s="9"/>
      <c r="CH875" s="9"/>
      <c r="CI875" s="9"/>
      <c r="CJ875" s="9"/>
      <c r="CK875" s="9"/>
      <c r="CL875" s="9"/>
      <c r="CM875" s="9"/>
      <c r="CN875" s="9"/>
      <c r="CO875" s="9"/>
      <c r="CP875" s="9"/>
    </row>
    <row r="876" spans="1:94" ht="20.25" hidden="1" customHeight="1" x14ac:dyDescent="0.35">
      <c r="A876" s="99">
        <v>854</v>
      </c>
      <c r="B876" s="99" t="s">
        <v>21</v>
      </c>
      <c r="C876" s="80" t="s">
        <v>541</v>
      </c>
      <c r="D876" s="80" t="str">
        <f t="shared" si="169"/>
        <v>REPUESTOS|PATIN TENSOR CORREA ACCESORIOS</v>
      </c>
      <c r="E876" s="81" t="s">
        <v>84</v>
      </c>
      <c r="F876" s="82">
        <v>1</v>
      </c>
      <c r="G876" s="83">
        <v>288235.16029313399</v>
      </c>
      <c r="H876" s="84">
        <f t="shared" si="202"/>
        <v>342999.84074882942</v>
      </c>
      <c r="I876" s="84">
        <v>382375.38833560696</v>
      </c>
      <c r="J876" s="84">
        <f t="shared" si="203"/>
        <v>455026.71211937227</v>
      </c>
      <c r="K876" s="84">
        <v>422125.71072000003</v>
      </c>
      <c r="L876" s="84">
        <f t="shared" si="204"/>
        <v>502329.59575680003</v>
      </c>
      <c r="M876" s="84">
        <v>119366.39488000001</v>
      </c>
      <c r="N876" s="84">
        <f t="shared" si="205"/>
        <v>142046.0099072</v>
      </c>
      <c r="O876" s="84">
        <v>59950.976000000002</v>
      </c>
      <c r="P876" s="84">
        <f t="shared" si="206"/>
        <v>71341.661439999996</v>
      </c>
      <c r="Q876" s="84"/>
      <c r="R876" s="84">
        <f t="shared" si="170"/>
        <v>0</v>
      </c>
      <c r="S876" s="86">
        <v>202000</v>
      </c>
      <c r="T876" s="87">
        <f t="shared" si="207"/>
        <v>240380</v>
      </c>
      <c r="U876" s="87">
        <v>478000</v>
      </c>
      <c r="V876" s="87">
        <f t="shared" si="208"/>
        <v>568820</v>
      </c>
      <c r="W876" s="87">
        <v>545000</v>
      </c>
      <c r="X876" s="87">
        <f t="shared" si="209"/>
        <v>648550</v>
      </c>
      <c r="Y876" s="88">
        <v>480000</v>
      </c>
      <c r="Z876" s="87">
        <f t="shared" si="218"/>
        <v>571200</v>
      </c>
      <c r="AA876" s="87">
        <v>450000</v>
      </c>
      <c r="AB876" s="87">
        <f t="shared" si="210"/>
        <v>535500</v>
      </c>
      <c r="AC876" s="87">
        <v>700000</v>
      </c>
      <c r="AD876" s="87">
        <f t="shared" si="211"/>
        <v>833000</v>
      </c>
      <c r="AE876" s="89">
        <v>222200</v>
      </c>
      <c r="AF876" s="90">
        <f t="shared" si="212"/>
        <v>264418</v>
      </c>
      <c r="AG876" s="90">
        <v>525800</v>
      </c>
      <c r="AH876" s="90">
        <f t="shared" si="213"/>
        <v>625702</v>
      </c>
      <c r="AI876" s="90">
        <v>599500</v>
      </c>
      <c r="AJ876" s="90">
        <f t="shared" si="214"/>
        <v>713405</v>
      </c>
      <c r="AK876" s="90">
        <v>528000</v>
      </c>
      <c r="AL876" s="90">
        <f t="shared" si="215"/>
        <v>628320</v>
      </c>
      <c r="AM876" s="90">
        <v>495000</v>
      </c>
      <c r="AN876" s="90">
        <f t="shared" si="216"/>
        <v>589050</v>
      </c>
      <c r="AO876" s="90">
        <v>770000</v>
      </c>
      <c r="AP876" s="91">
        <f t="shared" si="217"/>
        <v>916300</v>
      </c>
      <c r="AQ876" s="92">
        <f t="shared" si="171"/>
        <v>237478.38676437797</v>
      </c>
      <c r="AR876" s="93">
        <f t="shared" si="172"/>
        <v>282599.28024960979</v>
      </c>
      <c r="AS876" s="94">
        <f t="shared" si="173"/>
        <v>462058.46277853567</v>
      </c>
      <c r="AT876" s="94">
        <f t="shared" si="174"/>
        <v>549849.57070645748</v>
      </c>
      <c r="AU876" s="94">
        <f t="shared" si="175"/>
        <v>522208.57024000003</v>
      </c>
      <c r="AV876" s="94">
        <f t="shared" si="176"/>
        <v>621428.19858560001</v>
      </c>
      <c r="AW876" s="94">
        <f t="shared" si="177"/>
        <v>375788.79829333333</v>
      </c>
      <c r="AX876" s="94">
        <f t="shared" si="178"/>
        <v>447188.66996906663</v>
      </c>
      <c r="AY876" s="94">
        <f t="shared" si="179"/>
        <v>334983.65866666666</v>
      </c>
      <c r="AZ876" s="94">
        <f t="shared" si="180"/>
        <v>398630.55381333327</v>
      </c>
      <c r="BA876" s="94">
        <f t="shared" si="181"/>
        <v>735000</v>
      </c>
      <c r="BB876" s="95">
        <f t="shared" si="182"/>
        <v>874650</v>
      </c>
      <c r="BC876" s="23"/>
      <c r="BD876" s="96">
        <f t="shared" si="183"/>
        <v>232192</v>
      </c>
      <c r="BE876" s="96">
        <f t="shared" si="184"/>
        <v>453916</v>
      </c>
      <c r="BF876" s="96">
        <f t="shared" si="185"/>
        <v>510909</v>
      </c>
      <c r="BG876" s="96">
        <f t="shared" si="186"/>
        <v>242820</v>
      </c>
      <c r="BH876" s="96">
        <f t="shared" si="187"/>
        <v>143385</v>
      </c>
      <c r="BI876" s="96">
        <f t="shared" si="188"/>
        <v>733333</v>
      </c>
      <c r="BJ876" s="97">
        <f t="shared" si="189"/>
        <v>237478</v>
      </c>
      <c r="BK876" s="96">
        <f t="shared" si="190"/>
        <v>462058</v>
      </c>
      <c r="BL876" s="96">
        <f t="shared" si="191"/>
        <v>522209</v>
      </c>
      <c r="BM876" s="96">
        <f t="shared" si="192"/>
        <v>375789</v>
      </c>
      <c r="BN876" s="96">
        <f t="shared" si="193"/>
        <v>334984</v>
      </c>
      <c r="BO876" s="96">
        <f t="shared" si="194"/>
        <v>735000</v>
      </c>
      <c r="BP876" s="97">
        <f t="shared" si="195"/>
        <v>237478</v>
      </c>
      <c r="BQ876" s="96">
        <f t="shared" si="196"/>
        <v>462058</v>
      </c>
      <c r="BR876" s="96">
        <f t="shared" si="197"/>
        <v>522209</v>
      </c>
      <c r="BS876" s="96">
        <f t="shared" si="198"/>
        <v>504000</v>
      </c>
      <c r="BT876" s="96">
        <f t="shared" si="199"/>
        <v>472500</v>
      </c>
      <c r="BU876" s="98">
        <f t="shared" si="200"/>
        <v>735000</v>
      </c>
      <c r="BV876" s="77">
        <f t="shared" si="201"/>
        <v>2933245</v>
      </c>
      <c r="BW876" s="9"/>
      <c r="BX876" s="9"/>
      <c r="BY876" s="9"/>
      <c r="BZ876" s="9"/>
      <c r="CA876" s="9"/>
      <c r="CB876" s="9"/>
      <c r="CC876" s="9"/>
      <c r="CD876" s="9"/>
      <c r="CE876" s="9"/>
      <c r="CF876" s="9"/>
      <c r="CG876" s="9"/>
      <c r="CH876" s="9"/>
      <c r="CI876" s="9"/>
      <c r="CJ876" s="9"/>
      <c r="CK876" s="9"/>
      <c r="CL876" s="9"/>
      <c r="CM876" s="9"/>
      <c r="CN876" s="9"/>
      <c r="CO876" s="9"/>
      <c r="CP876" s="9"/>
    </row>
    <row r="877" spans="1:94" ht="20.25" hidden="1" customHeight="1" x14ac:dyDescent="0.35">
      <c r="A877" s="79">
        <v>855</v>
      </c>
      <c r="B877" s="79" t="s">
        <v>35</v>
      </c>
      <c r="C877" s="80" t="s">
        <v>542</v>
      </c>
      <c r="D877" s="80" t="str">
        <f t="shared" si="169"/>
        <v>MANO DE OBRA|PERA ACEITE</v>
      </c>
      <c r="E877" s="81" t="s">
        <v>10</v>
      </c>
      <c r="F877" s="82">
        <v>1</v>
      </c>
      <c r="G877" s="83">
        <v>224003.337070384</v>
      </c>
      <c r="H877" s="84">
        <f t="shared" si="202"/>
        <v>266563.97111375694</v>
      </c>
      <c r="I877" s="84">
        <v>224003.337070384</v>
      </c>
      <c r="J877" s="84">
        <f t="shared" si="203"/>
        <v>266563.97111375694</v>
      </c>
      <c r="K877" s="84">
        <v>139264</v>
      </c>
      <c r="L877" s="84">
        <f t="shared" si="204"/>
        <v>165724.16</v>
      </c>
      <c r="M877" s="84">
        <v>14.633599999999999</v>
      </c>
      <c r="N877" s="84">
        <f t="shared" si="205"/>
        <v>17.413983999999999</v>
      </c>
      <c r="O877" s="84">
        <v>10.88</v>
      </c>
      <c r="P877" s="84">
        <f t="shared" si="206"/>
        <v>12.9472</v>
      </c>
      <c r="Q877" s="84"/>
      <c r="R877" s="84">
        <f t="shared" si="170"/>
        <v>0</v>
      </c>
      <c r="S877" s="86">
        <v>175000</v>
      </c>
      <c r="T877" s="87">
        <f t="shared" si="207"/>
        <v>208250</v>
      </c>
      <c r="U877" s="87">
        <v>175000</v>
      </c>
      <c r="V877" s="87">
        <f t="shared" si="208"/>
        <v>208250</v>
      </c>
      <c r="W877" s="87">
        <v>175000</v>
      </c>
      <c r="X877" s="87">
        <f t="shared" si="209"/>
        <v>208250</v>
      </c>
      <c r="Y877" s="88">
        <v>175000</v>
      </c>
      <c r="Z877" s="87">
        <f t="shared" si="218"/>
        <v>208250</v>
      </c>
      <c r="AA877" s="87">
        <v>175000</v>
      </c>
      <c r="AB877" s="87">
        <f t="shared" si="210"/>
        <v>208250</v>
      </c>
      <c r="AC877" s="87">
        <v>175000</v>
      </c>
      <c r="AD877" s="87">
        <f t="shared" si="211"/>
        <v>208250</v>
      </c>
      <c r="AE877" s="89">
        <v>192500</v>
      </c>
      <c r="AF877" s="90">
        <f t="shared" si="212"/>
        <v>229075</v>
      </c>
      <c r="AG877" s="90">
        <v>192500</v>
      </c>
      <c r="AH877" s="90">
        <f t="shared" si="213"/>
        <v>229075</v>
      </c>
      <c r="AI877" s="90">
        <v>192500</v>
      </c>
      <c r="AJ877" s="90">
        <f t="shared" si="214"/>
        <v>229075</v>
      </c>
      <c r="AK877" s="90">
        <v>192500</v>
      </c>
      <c r="AL877" s="90">
        <f t="shared" si="215"/>
        <v>229075</v>
      </c>
      <c r="AM877" s="90">
        <v>192500</v>
      </c>
      <c r="AN877" s="90">
        <f t="shared" si="216"/>
        <v>229075</v>
      </c>
      <c r="AO877" s="90">
        <v>192500</v>
      </c>
      <c r="AP877" s="91">
        <f t="shared" si="217"/>
        <v>229075</v>
      </c>
      <c r="AQ877" s="92">
        <f t="shared" si="171"/>
        <v>197167.77902346136</v>
      </c>
      <c r="AR877" s="93">
        <f t="shared" si="172"/>
        <v>234629.65703791901</v>
      </c>
      <c r="AS877" s="94">
        <f t="shared" si="173"/>
        <v>197167.77902346136</v>
      </c>
      <c r="AT877" s="94">
        <f t="shared" si="174"/>
        <v>234629.65703791901</v>
      </c>
      <c r="AU877" s="94">
        <f t="shared" si="175"/>
        <v>168921.33333333334</v>
      </c>
      <c r="AV877" s="94">
        <f t="shared" si="176"/>
        <v>201016.38666666666</v>
      </c>
      <c r="AW877" s="94">
        <f t="shared" si="177"/>
        <v>122504.87786666666</v>
      </c>
      <c r="AX877" s="94">
        <f t="shared" si="178"/>
        <v>145780.80466133333</v>
      </c>
      <c r="AY877" s="94">
        <f t="shared" si="179"/>
        <v>122503.62666666666</v>
      </c>
      <c r="AZ877" s="94">
        <f t="shared" si="180"/>
        <v>145779.31573333332</v>
      </c>
      <c r="BA877" s="94">
        <f t="shared" si="181"/>
        <v>183750</v>
      </c>
      <c r="BB877" s="95">
        <f t="shared" si="182"/>
        <v>218662.5</v>
      </c>
      <c r="BC877" s="23"/>
      <c r="BD877" s="96">
        <f t="shared" si="183"/>
        <v>195143</v>
      </c>
      <c r="BE877" s="96">
        <f t="shared" si="184"/>
        <v>195143</v>
      </c>
      <c r="BF877" s="96">
        <f t="shared" si="185"/>
        <v>165840</v>
      </c>
      <c r="BG877" s="96">
        <f t="shared" si="186"/>
        <v>44</v>
      </c>
      <c r="BH877" s="96">
        <f t="shared" si="187"/>
        <v>33</v>
      </c>
      <c r="BI877" s="96">
        <f t="shared" si="188"/>
        <v>183333</v>
      </c>
      <c r="BJ877" s="97">
        <f t="shared" si="189"/>
        <v>197168</v>
      </c>
      <c r="BK877" s="96">
        <f t="shared" si="190"/>
        <v>197168</v>
      </c>
      <c r="BL877" s="96">
        <f t="shared" si="191"/>
        <v>168921</v>
      </c>
      <c r="BM877" s="96">
        <f t="shared" si="192"/>
        <v>122505</v>
      </c>
      <c r="BN877" s="96">
        <f t="shared" si="193"/>
        <v>122504</v>
      </c>
      <c r="BO877" s="96">
        <f t="shared" si="194"/>
        <v>183750</v>
      </c>
      <c r="BP877" s="97">
        <f t="shared" si="195"/>
        <v>197168</v>
      </c>
      <c r="BQ877" s="96">
        <f t="shared" si="196"/>
        <v>197168</v>
      </c>
      <c r="BR877" s="96">
        <f t="shared" si="197"/>
        <v>168921</v>
      </c>
      <c r="BS877" s="96">
        <f t="shared" si="198"/>
        <v>183750</v>
      </c>
      <c r="BT877" s="96">
        <f t="shared" si="199"/>
        <v>183750</v>
      </c>
      <c r="BU877" s="98">
        <f t="shared" si="200"/>
        <v>183750</v>
      </c>
      <c r="BV877" s="77">
        <f t="shared" si="201"/>
        <v>1114507</v>
      </c>
      <c r="BW877" s="9"/>
      <c r="BX877" s="9"/>
      <c r="BY877" s="9"/>
      <c r="BZ877" s="9"/>
      <c r="CA877" s="9"/>
      <c r="CB877" s="9"/>
      <c r="CC877" s="9"/>
      <c r="CD877" s="9"/>
      <c r="CE877" s="9"/>
      <c r="CF877" s="9"/>
      <c r="CG877" s="9"/>
      <c r="CH877" s="9"/>
      <c r="CI877" s="9"/>
      <c r="CJ877" s="9"/>
      <c r="CK877" s="9"/>
      <c r="CL877" s="9"/>
      <c r="CM877" s="9"/>
      <c r="CN877" s="9"/>
      <c r="CO877" s="9"/>
      <c r="CP877" s="9"/>
    </row>
    <row r="878" spans="1:94" ht="20.25" hidden="1" customHeight="1" x14ac:dyDescent="0.35">
      <c r="A878" s="99">
        <v>856</v>
      </c>
      <c r="B878" s="99" t="s">
        <v>21</v>
      </c>
      <c r="C878" s="80" t="s">
        <v>542</v>
      </c>
      <c r="D878" s="80" t="str">
        <f t="shared" si="169"/>
        <v>REPUESTOS|PERA ACEITE</v>
      </c>
      <c r="E878" s="81" t="s">
        <v>84</v>
      </c>
      <c r="F878" s="82">
        <v>1</v>
      </c>
      <c r="G878" s="83">
        <v>81497.451822825999</v>
      </c>
      <c r="H878" s="84">
        <f t="shared" si="202"/>
        <v>96981.967669162928</v>
      </c>
      <c r="I878" s="84">
        <v>88288.291342304001</v>
      </c>
      <c r="J878" s="84">
        <f t="shared" si="203"/>
        <v>105063.06669734175</v>
      </c>
      <c r="K878" s="84">
        <v>190450.28736000002</v>
      </c>
      <c r="L878" s="84">
        <f t="shared" si="204"/>
        <v>226635.84195840001</v>
      </c>
      <c r="M878" s="84">
        <v>56185.603840000003</v>
      </c>
      <c r="N878" s="84">
        <f t="shared" si="205"/>
        <v>66860.868569600003</v>
      </c>
      <c r="O878" s="84">
        <v>27419.776000000002</v>
      </c>
      <c r="P878" s="84">
        <f t="shared" si="206"/>
        <v>32629.533439999999</v>
      </c>
      <c r="Q878" s="84"/>
      <c r="R878" s="84">
        <f t="shared" si="170"/>
        <v>0</v>
      </c>
      <c r="S878" s="86">
        <v>89000</v>
      </c>
      <c r="T878" s="87">
        <f t="shared" si="207"/>
        <v>105910</v>
      </c>
      <c r="U878" s="87">
        <v>189000</v>
      </c>
      <c r="V878" s="87">
        <f t="shared" si="208"/>
        <v>224910</v>
      </c>
      <c r="W878" s="87">
        <v>144000</v>
      </c>
      <c r="X878" s="87">
        <f t="shared" si="209"/>
        <v>171360</v>
      </c>
      <c r="Y878" s="88">
        <v>80000</v>
      </c>
      <c r="Z878" s="87">
        <f t="shared" si="218"/>
        <v>95200</v>
      </c>
      <c r="AA878" s="87">
        <v>95000</v>
      </c>
      <c r="AB878" s="87">
        <f t="shared" si="210"/>
        <v>113050</v>
      </c>
      <c r="AC878" s="87">
        <v>180000</v>
      </c>
      <c r="AD878" s="87">
        <f t="shared" si="211"/>
        <v>214200</v>
      </c>
      <c r="AE878" s="89">
        <v>97900</v>
      </c>
      <c r="AF878" s="90">
        <f t="shared" si="212"/>
        <v>116501</v>
      </c>
      <c r="AG878" s="90">
        <v>207900</v>
      </c>
      <c r="AH878" s="90">
        <f t="shared" si="213"/>
        <v>247401</v>
      </c>
      <c r="AI878" s="90">
        <v>158400</v>
      </c>
      <c r="AJ878" s="90">
        <f t="shared" si="214"/>
        <v>188496</v>
      </c>
      <c r="AK878" s="90">
        <v>88000</v>
      </c>
      <c r="AL878" s="90">
        <f t="shared" si="215"/>
        <v>104720</v>
      </c>
      <c r="AM878" s="90">
        <v>104500</v>
      </c>
      <c r="AN878" s="90">
        <f t="shared" si="216"/>
        <v>124355</v>
      </c>
      <c r="AO878" s="90">
        <v>198000</v>
      </c>
      <c r="AP878" s="91">
        <f t="shared" si="217"/>
        <v>235620</v>
      </c>
      <c r="AQ878" s="92">
        <f t="shared" si="171"/>
        <v>89465.817274275338</v>
      </c>
      <c r="AR878" s="93">
        <f t="shared" si="172"/>
        <v>106464.32255638765</v>
      </c>
      <c r="AS878" s="94">
        <f t="shared" si="173"/>
        <v>161729.43044743466</v>
      </c>
      <c r="AT878" s="94">
        <f t="shared" si="174"/>
        <v>192458.02223244723</v>
      </c>
      <c r="AU878" s="94">
        <f t="shared" si="175"/>
        <v>164283.42912000002</v>
      </c>
      <c r="AV878" s="94">
        <f t="shared" si="176"/>
        <v>195497.28065280002</v>
      </c>
      <c r="AW878" s="94">
        <f t="shared" si="177"/>
        <v>74728.534613333337</v>
      </c>
      <c r="AX878" s="94">
        <f t="shared" si="178"/>
        <v>88926.956189866673</v>
      </c>
      <c r="AY878" s="94">
        <f t="shared" si="179"/>
        <v>75639.925333333333</v>
      </c>
      <c r="AZ878" s="94">
        <f t="shared" si="180"/>
        <v>90011.511146666657</v>
      </c>
      <c r="BA878" s="94">
        <f t="shared" si="181"/>
        <v>189000</v>
      </c>
      <c r="BB878" s="95">
        <f t="shared" si="182"/>
        <v>224910</v>
      </c>
      <c r="BC878" s="23"/>
      <c r="BD878" s="96">
        <f t="shared" si="183"/>
        <v>88966</v>
      </c>
      <c r="BE878" s="96">
        <f t="shared" si="184"/>
        <v>140007</v>
      </c>
      <c r="BF878" s="96">
        <f t="shared" si="185"/>
        <v>162090</v>
      </c>
      <c r="BG878" s="96">
        <f t="shared" si="186"/>
        <v>72008</v>
      </c>
      <c r="BH878" s="96">
        <f t="shared" si="187"/>
        <v>53036</v>
      </c>
      <c r="BI878" s="96">
        <f t="shared" si="188"/>
        <v>188571</v>
      </c>
      <c r="BJ878" s="97">
        <f t="shared" si="189"/>
        <v>89466</v>
      </c>
      <c r="BK878" s="96">
        <f t="shared" si="190"/>
        <v>161729</v>
      </c>
      <c r="BL878" s="96">
        <f t="shared" si="191"/>
        <v>164283</v>
      </c>
      <c r="BM878" s="96">
        <f t="shared" si="192"/>
        <v>74729</v>
      </c>
      <c r="BN878" s="96">
        <f t="shared" si="193"/>
        <v>75640</v>
      </c>
      <c r="BO878" s="96">
        <f t="shared" si="194"/>
        <v>189000</v>
      </c>
      <c r="BP878" s="97">
        <f t="shared" si="195"/>
        <v>89466</v>
      </c>
      <c r="BQ878" s="96">
        <f t="shared" si="196"/>
        <v>198450</v>
      </c>
      <c r="BR878" s="96">
        <f t="shared" si="197"/>
        <v>164283</v>
      </c>
      <c r="BS878" s="96">
        <f t="shared" si="198"/>
        <v>74729</v>
      </c>
      <c r="BT878" s="96">
        <f t="shared" si="199"/>
        <v>99750</v>
      </c>
      <c r="BU878" s="98">
        <f t="shared" si="200"/>
        <v>189000</v>
      </c>
      <c r="BV878" s="77">
        <f t="shared" si="201"/>
        <v>815678</v>
      </c>
      <c r="BW878" s="9"/>
      <c r="BX878" s="9"/>
      <c r="BY878" s="9"/>
      <c r="BZ878" s="9"/>
      <c r="CA878" s="9"/>
      <c r="CB878" s="9"/>
      <c r="CC878" s="9"/>
      <c r="CD878" s="9"/>
      <c r="CE878" s="9"/>
      <c r="CF878" s="9"/>
      <c r="CG878" s="9"/>
      <c r="CH878" s="9"/>
      <c r="CI878" s="9"/>
      <c r="CJ878" s="9"/>
      <c r="CK878" s="9"/>
      <c r="CL878" s="9"/>
      <c r="CM878" s="9"/>
      <c r="CN878" s="9"/>
      <c r="CO878" s="9"/>
      <c r="CP878" s="9"/>
    </row>
    <row r="879" spans="1:94" ht="20.25" hidden="1" customHeight="1" x14ac:dyDescent="0.35">
      <c r="A879" s="79">
        <v>857</v>
      </c>
      <c r="B879" s="79" t="s">
        <v>35</v>
      </c>
      <c r="C879" s="80" t="s">
        <v>543</v>
      </c>
      <c r="D879" s="80" t="str">
        <f t="shared" si="169"/>
        <v>MANO DE OBRA|PERA REVERSO</v>
      </c>
      <c r="E879" s="81" t="s">
        <v>10</v>
      </c>
      <c r="F879" s="82">
        <v>1</v>
      </c>
      <c r="G879" s="83">
        <v>224003.337070384</v>
      </c>
      <c r="H879" s="84">
        <f t="shared" si="202"/>
        <v>266563.97111375694</v>
      </c>
      <c r="I879" s="84">
        <v>224003.337070384</v>
      </c>
      <c r="J879" s="84">
        <f t="shared" si="203"/>
        <v>266563.97111375694</v>
      </c>
      <c r="K879" s="84">
        <v>139264</v>
      </c>
      <c r="L879" s="84">
        <f t="shared" si="204"/>
        <v>165724.16</v>
      </c>
      <c r="M879" s="84">
        <v>14.633599999999999</v>
      </c>
      <c r="N879" s="84">
        <f t="shared" si="205"/>
        <v>17.413983999999999</v>
      </c>
      <c r="O879" s="84">
        <v>10.88</v>
      </c>
      <c r="P879" s="84">
        <f t="shared" si="206"/>
        <v>12.9472</v>
      </c>
      <c r="Q879" s="84"/>
      <c r="R879" s="84">
        <f t="shared" si="170"/>
        <v>0</v>
      </c>
      <c r="S879" s="86">
        <v>175000</v>
      </c>
      <c r="T879" s="87">
        <f t="shared" si="207"/>
        <v>208250</v>
      </c>
      <c r="U879" s="87">
        <v>175000</v>
      </c>
      <c r="V879" s="87">
        <f t="shared" si="208"/>
        <v>208250</v>
      </c>
      <c r="W879" s="87">
        <v>175000</v>
      </c>
      <c r="X879" s="87">
        <f t="shared" si="209"/>
        <v>208250</v>
      </c>
      <c r="Y879" s="88">
        <v>175000</v>
      </c>
      <c r="Z879" s="87">
        <f t="shared" si="218"/>
        <v>208250</v>
      </c>
      <c r="AA879" s="87">
        <v>175000</v>
      </c>
      <c r="AB879" s="87">
        <f t="shared" si="210"/>
        <v>208250</v>
      </c>
      <c r="AC879" s="87">
        <v>175000</v>
      </c>
      <c r="AD879" s="87">
        <f t="shared" si="211"/>
        <v>208250</v>
      </c>
      <c r="AE879" s="89">
        <v>192500</v>
      </c>
      <c r="AF879" s="90">
        <f t="shared" si="212"/>
        <v>229075</v>
      </c>
      <c r="AG879" s="90">
        <v>192500</v>
      </c>
      <c r="AH879" s="90">
        <f t="shared" si="213"/>
        <v>229075</v>
      </c>
      <c r="AI879" s="90">
        <v>192500</v>
      </c>
      <c r="AJ879" s="90">
        <f t="shared" si="214"/>
        <v>229075</v>
      </c>
      <c r="AK879" s="90">
        <v>192500</v>
      </c>
      <c r="AL879" s="90">
        <f t="shared" si="215"/>
        <v>229075</v>
      </c>
      <c r="AM879" s="90">
        <v>192500</v>
      </c>
      <c r="AN879" s="90">
        <f t="shared" si="216"/>
        <v>229075</v>
      </c>
      <c r="AO879" s="90">
        <v>192500</v>
      </c>
      <c r="AP879" s="91">
        <f t="shared" si="217"/>
        <v>229075</v>
      </c>
      <c r="AQ879" s="92">
        <f t="shared" si="171"/>
        <v>197167.77902346136</v>
      </c>
      <c r="AR879" s="93">
        <f t="shared" si="172"/>
        <v>234629.65703791901</v>
      </c>
      <c r="AS879" s="94">
        <f t="shared" si="173"/>
        <v>197167.77902346136</v>
      </c>
      <c r="AT879" s="94">
        <f t="shared" si="174"/>
        <v>234629.65703791901</v>
      </c>
      <c r="AU879" s="94">
        <f t="shared" si="175"/>
        <v>168921.33333333334</v>
      </c>
      <c r="AV879" s="94">
        <f t="shared" si="176"/>
        <v>201016.38666666666</v>
      </c>
      <c r="AW879" s="94">
        <f t="shared" si="177"/>
        <v>122504.87786666666</v>
      </c>
      <c r="AX879" s="94">
        <f t="shared" si="178"/>
        <v>145780.80466133333</v>
      </c>
      <c r="AY879" s="94">
        <f t="shared" si="179"/>
        <v>122503.62666666666</v>
      </c>
      <c r="AZ879" s="94">
        <f t="shared" si="180"/>
        <v>145779.31573333332</v>
      </c>
      <c r="BA879" s="94">
        <f t="shared" si="181"/>
        <v>183750</v>
      </c>
      <c r="BB879" s="95">
        <f t="shared" si="182"/>
        <v>218662.5</v>
      </c>
      <c r="BC879" s="23"/>
      <c r="BD879" s="96">
        <f t="shared" si="183"/>
        <v>195143</v>
      </c>
      <c r="BE879" s="96">
        <f t="shared" si="184"/>
        <v>195143</v>
      </c>
      <c r="BF879" s="96">
        <f t="shared" si="185"/>
        <v>165840</v>
      </c>
      <c r="BG879" s="96">
        <f t="shared" si="186"/>
        <v>44</v>
      </c>
      <c r="BH879" s="96">
        <f t="shared" si="187"/>
        <v>33</v>
      </c>
      <c r="BI879" s="96">
        <f t="shared" si="188"/>
        <v>183333</v>
      </c>
      <c r="BJ879" s="97">
        <f t="shared" si="189"/>
        <v>197168</v>
      </c>
      <c r="BK879" s="96">
        <f t="shared" si="190"/>
        <v>197168</v>
      </c>
      <c r="BL879" s="96">
        <f t="shared" si="191"/>
        <v>168921</v>
      </c>
      <c r="BM879" s="96">
        <f t="shared" si="192"/>
        <v>122505</v>
      </c>
      <c r="BN879" s="96">
        <f t="shared" si="193"/>
        <v>122504</v>
      </c>
      <c r="BO879" s="96">
        <f t="shared" si="194"/>
        <v>183750</v>
      </c>
      <c r="BP879" s="97">
        <f t="shared" si="195"/>
        <v>197168</v>
      </c>
      <c r="BQ879" s="96">
        <f t="shared" si="196"/>
        <v>197168</v>
      </c>
      <c r="BR879" s="96">
        <f t="shared" si="197"/>
        <v>168921</v>
      </c>
      <c r="BS879" s="96">
        <f t="shared" si="198"/>
        <v>183750</v>
      </c>
      <c r="BT879" s="96">
        <f t="shared" si="199"/>
        <v>183750</v>
      </c>
      <c r="BU879" s="98">
        <f t="shared" si="200"/>
        <v>183750</v>
      </c>
      <c r="BV879" s="77">
        <f t="shared" si="201"/>
        <v>1114507</v>
      </c>
      <c r="BW879" s="9"/>
      <c r="BX879" s="9"/>
      <c r="BY879" s="9"/>
      <c r="BZ879" s="9"/>
      <c r="CA879" s="9"/>
      <c r="CB879" s="9"/>
      <c r="CC879" s="9"/>
      <c r="CD879" s="9"/>
      <c r="CE879" s="9"/>
      <c r="CF879" s="9"/>
      <c r="CG879" s="9"/>
      <c r="CH879" s="9"/>
      <c r="CI879" s="9"/>
      <c r="CJ879" s="9"/>
      <c r="CK879" s="9"/>
      <c r="CL879" s="9"/>
      <c r="CM879" s="9"/>
      <c r="CN879" s="9"/>
      <c r="CO879" s="9"/>
      <c r="CP879" s="9"/>
    </row>
    <row r="880" spans="1:94" ht="20.25" hidden="1" customHeight="1" x14ac:dyDescent="0.35">
      <c r="A880" s="99">
        <v>858</v>
      </c>
      <c r="B880" s="99" t="s">
        <v>21</v>
      </c>
      <c r="C880" s="80" t="s">
        <v>543</v>
      </c>
      <c r="D880" s="80" t="str">
        <f t="shared" si="169"/>
        <v>REPUESTOS|PERA REVERSO</v>
      </c>
      <c r="E880" s="81" t="s">
        <v>84</v>
      </c>
      <c r="F880" s="82">
        <v>1</v>
      </c>
      <c r="G880" s="83">
        <v>81497.451822825999</v>
      </c>
      <c r="H880" s="84">
        <f t="shared" si="202"/>
        <v>96981.967669162928</v>
      </c>
      <c r="I880" s="84">
        <v>142621.46013575001</v>
      </c>
      <c r="J880" s="84">
        <f t="shared" si="203"/>
        <v>169719.5375615425</v>
      </c>
      <c r="K880" s="84">
        <v>190450.28736000002</v>
      </c>
      <c r="L880" s="84">
        <f t="shared" si="204"/>
        <v>226635.84195840001</v>
      </c>
      <c r="M880" s="84">
        <v>42953.14112</v>
      </c>
      <c r="N880" s="84">
        <f t="shared" si="205"/>
        <v>51114.237932799995</v>
      </c>
      <c r="O880" s="84">
        <v>21587.008000000002</v>
      </c>
      <c r="P880" s="84">
        <f t="shared" si="206"/>
        <v>25688.539520000002</v>
      </c>
      <c r="Q880" s="84"/>
      <c r="R880" s="84">
        <f t="shared" si="170"/>
        <v>0</v>
      </c>
      <c r="S880" s="86">
        <v>89000</v>
      </c>
      <c r="T880" s="87">
        <f t="shared" si="207"/>
        <v>105910</v>
      </c>
      <c r="U880" s="87">
        <v>125000</v>
      </c>
      <c r="V880" s="87">
        <f t="shared" si="208"/>
        <v>148750</v>
      </c>
      <c r="W880" s="87">
        <v>132000</v>
      </c>
      <c r="X880" s="87">
        <f t="shared" si="209"/>
        <v>157080</v>
      </c>
      <c r="Y880" s="88">
        <v>120000</v>
      </c>
      <c r="Z880" s="87">
        <f t="shared" si="218"/>
        <v>142800</v>
      </c>
      <c r="AA880" s="87">
        <v>120000</v>
      </c>
      <c r="AB880" s="87">
        <f t="shared" si="210"/>
        <v>142800</v>
      </c>
      <c r="AC880" s="87">
        <v>1650000</v>
      </c>
      <c r="AD880" s="87">
        <f t="shared" si="211"/>
        <v>1963500</v>
      </c>
      <c r="AE880" s="89">
        <v>97900</v>
      </c>
      <c r="AF880" s="90">
        <f t="shared" si="212"/>
        <v>116501</v>
      </c>
      <c r="AG880" s="90">
        <v>137500</v>
      </c>
      <c r="AH880" s="90">
        <f t="shared" si="213"/>
        <v>163625</v>
      </c>
      <c r="AI880" s="90">
        <v>145200</v>
      </c>
      <c r="AJ880" s="90">
        <f t="shared" si="214"/>
        <v>172788</v>
      </c>
      <c r="AK880" s="90">
        <v>132000</v>
      </c>
      <c r="AL880" s="90">
        <f t="shared" si="215"/>
        <v>157080</v>
      </c>
      <c r="AM880" s="90">
        <v>132000</v>
      </c>
      <c r="AN880" s="90">
        <f t="shared" si="216"/>
        <v>157080</v>
      </c>
      <c r="AO880" s="90">
        <v>1815000</v>
      </c>
      <c r="AP880" s="91">
        <f t="shared" si="217"/>
        <v>2159850</v>
      </c>
      <c r="AQ880" s="92">
        <f t="shared" si="171"/>
        <v>89465.817274275338</v>
      </c>
      <c r="AR880" s="93">
        <f t="shared" si="172"/>
        <v>106464.32255638765</v>
      </c>
      <c r="AS880" s="94">
        <f t="shared" si="173"/>
        <v>135040.48671191666</v>
      </c>
      <c r="AT880" s="94">
        <f t="shared" si="174"/>
        <v>160698.17918718082</v>
      </c>
      <c r="AU880" s="94">
        <f t="shared" si="175"/>
        <v>155883.42912000002</v>
      </c>
      <c r="AV880" s="94">
        <f t="shared" si="176"/>
        <v>185501.28065280002</v>
      </c>
      <c r="AW880" s="94">
        <f t="shared" si="177"/>
        <v>98317.713706666662</v>
      </c>
      <c r="AX880" s="94">
        <f t="shared" si="178"/>
        <v>116998.07931093332</v>
      </c>
      <c r="AY880" s="94">
        <f t="shared" si="179"/>
        <v>91195.669333333339</v>
      </c>
      <c r="AZ880" s="94">
        <f t="shared" si="180"/>
        <v>108522.84650666667</v>
      </c>
      <c r="BA880" s="94">
        <f t="shared" si="181"/>
        <v>1732500</v>
      </c>
      <c r="BB880" s="95">
        <f t="shared" si="182"/>
        <v>2061675</v>
      </c>
      <c r="BC880" s="23"/>
      <c r="BD880" s="96">
        <f t="shared" si="183"/>
        <v>88966</v>
      </c>
      <c r="BE880" s="96">
        <f t="shared" si="184"/>
        <v>134624</v>
      </c>
      <c r="BF880" s="96">
        <f t="shared" si="185"/>
        <v>152180</v>
      </c>
      <c r="BG880" s="96">
        <f t="shared" si="186"/>
        <v>76550</v>
      </c>
      <c r="BH880" s="96">
        <f t="shared" si="187"/>
        <v>48206</v>
      </c>
      <c r="BI880" s="96">
        <f t="shared" si="188"/>
        <v>1728571</v>
      </c>
      <c r="BJ880" s="97">
        <f t="shared" si="189"/>
        <v>89466</v>
      </c>
      <c r="BK880" s="96">
        <f t="shared" si="190"/>
        <v>135040</v>
      </c>
      <c r="BL880" s="96">
        <f t="shared" si="191"/>
        <v>155883</v>
      </c>
      <c r="BM880" s="96">
        <f t="shared" si="192"/>
        <v>98318</v>
      </c>
      <c r="BN880" s="96">
        <f t="shared" si="193"/>
        <v>91196</v>
      </c>
      <c r="BO880" s="96">
        <f t="shared" si="194"/>
        <v>1732500</v>
      </c>
      <c r="BP880" s="97">
        <f t="shared" si="195"/>
        <v>89466</v>
      </c>
      <c r="BQ880" s="96">
        <f t="shared" si="196"/>
        <v>135040</v>
      </c>
      <c r="BR880" s="96">
        <f t="shared" si="197"/>
        <v>155883</v>
      </c>
      <c r="BS880" s="96">
        <f t="shared" si="198"/>
        <v>126000</v>
      </c>
      <c r="BT880" s="96">
        <f t="shared" si="199"/>
        <v>126000</v>
      </c>
      <c r="BU880" s="98">
        <f t="shared" si="200"/>
        <v>1732500</v>
      </c>
      <c r="BV880" s="77">
        <f t="shared" si="201"/>
        <v>2364889</v>
      </c>
      <c r="BW880" s="9"/>
      <c r="BX880" s="9"/>
      <c r="BY880" s="9"/>
      <c r="BZ880" s="9"/>
      <c r="CA880" s="9"/>
      <c r="CB880" s="9"/>
      <c r="CC880" s="9"/>
      <c r="CD880" s="9"/>
      <c r="CE880" s="9"/>
      <c r="CF880" s="9"/>
      <c r="CG880" s="9"/>
      <c r="CH880" s="9"/>
      <c r="CI880" s="9"/>
      <c r="CJ880" s="9"/>
      <c r="CK880" s="9"/>
      <c r="CL880" s="9"/>
      <c r="CM880" s="9"/>
      <c r="CN880" s="9"/>
      <c r="CO880" s="9"/>
      <c r="CP880" s="9"/>
    </row>
    <row r="881" spans="1:94" ht="20.25" hidden="1" customHeight="1" x14ac:dyDescent="0.35">
      <c r="A881" s="79">
        <v>859</v>
      </c>
      <c r="B881" s="79" t="s">
        <v>35</v>
      </c>
      <c r="C881" s="80" t="s">
        <v>544</v>
      </c>
      <c r="D881" s="80" t="str">
        <f t="shared" si="169"/>
        <v>MANO DE OBRA|PERA STOP</v>
      </c>
      <c r="E881" s="81" t="s">
        <v>10</v>
      </c>
      <c r="F881" s="82">
        <v>1</v>
      </c>
      <c r="G881" s="83">
        <v>224003.337070384</v>
      </c>
      <c r="H881" s="84">
        <f t="shared" si="202"/>
        <v>266563.97111375694</v>
      </c>
      <c r="I881" s="84">
        <v>224003.337070384</v>
      </c>
      <c r="J881" s="84">
        <f t="shared" si="203"/>
        <v>266563.97111375694</v>
      </c>
      <c r="K881" s="84">
        <v>139264</v>
      </c>
      <c r="L881" s="84">
        <f t="shared" si="204"/>
        <v>165724.16</v>
      </c>
      <c r="M881" s="84">
        <v>14.633599999999999</v>
      </c>
      <c r="N881" s="84">
        <f t="shared" si="205"/>
        <v>17.413983999999999</v>
      </c>
      <c r="O881" s="84">
        <v>10.88</v>
      </c>
      <c r="P881" s="84">
        <f t="shared" si="206"/>
        <v>12.9472</v>
      </c>
      <c r="Q881" s="84"/>
      <c r="R881" s="84">
        <f t="shared" si="170"/>
        <v>0</v>
      </c>
      <c r="S881" s="86">
        <v>175000</v>
      </c>
      <c r="T881" s="87">
        <f t="shared" si="207"/>
        <v>208250</v>
      </c>
      <c r="U881" s="87">
        <v>175000</v>
      </c>
      <c r="V881" s="87">
        <f t="shared" si="208"/>
        <v>208250</v>
      </c>
      <c r="W881" s="87">
        <v>175000</v>
      </c>
      <c r="X881" s="87">
        <f t="shared" si="209"/>
        <v>208250</v>
      </c>
      <c r="Y881" s="88">
        <v>175000</v>
      </c>
      <c r="Z881" s="87">
        <f t="shared" si="218"/>
        <v>208250</v>
      </c>
      <c r="AA881" s="87">
        <v>175000</v>
      </c>
      <c r="AB881" s="87">
        <f t="shared" si="210"/>
        <v>208250</v>
      </c>
      <c r="AC881" s="87">
        <v>175000</v>
      </c>
      <c r="AD881" s="87">
        <f t="shared" si="211"/>
        <v>208250</v>
      </c>
      <c r="AE881" s="89">
        <v>192500</v>
      </c>
      <c r="AF881" s="90">
        <f t="shared" si="212"/>
        <v>229075</v>
      </c>
      <c r="AG881" s="90">
        <v>192500</v>
      </c>
      <c r="AH881" s="90">
        <f t="shared" si="213"/>
        <v>229075</v>
      </c>
      <c r="AI881" s="90">
        <v>192500</v>
      </c>
      <c r="AJ881" s="90">
        <f t="shared" si="214"/>
        <v>229075</v>
      </c>
      <c r="AK881" s="90">
        <v>192500</v>
      </c>
      <c r="AL881" s="90">
        <f t="shared" si="215"/>
        <v>229075</v>
      </c>
      <c r="AM881" s="90">
        <v>192500</v>
      </c>
      <c r="AN881" s="90">
        <f t="shared" si="216"/>
        <v>229075</v>
      </c>
      <c r="AO881" s="90">
        <v>192500</v>
      </c>
      <c r="AP881" s="91">
        <f t="shared" si="217"/>
        <v>229075</v>
      </c>
      <c r="AQ881" s="92">
        <f t="shared" si="171"/>
        <v>197167.77902346136</v>
      </c>
      <c r="AR881" s="93">
        <f t="shared" si="172"/>
        <v>234629.65703791901</v>
      </c>
      <c r="AS881" s="94">
        <f t="shared" si="173"/>
        <v>197167.77902346136</v>
      </c>
      <c r="AT881" s="94">
        <f t="shared" si="174"/>
        <v>234629.65703791901</v>
      </c>
      <c r="AU881" s="94">
        <f t="shared" si="175"/>
        <v>168921.33333333334</v>
      </c>
      <c r="AV881" s="94">
        <f t="shared" si="176"/>
        <v>201016.38666666666</v>
      </c>
      <c r="AW881" s="94">
        <f t="shared" si="177"/>
        <v>122504.87786666666</v>
      </c>
      <c r="AX881" s="94">
        <f t="shared" si="178"/>
        <v>145780.80466133333</v>
      </c>
      <c r="AY881" s="94">
        <f t="shared" si="179"/>
        <v>122503.62666666666</v>
      </c>
      <c r="AZ881" s="94">
        <f t="shared" si="180"/>
        <v>145779.31573333332</v>
      </c>
      <c r="BA881" s="94">
        <f t="shared" si="181"/>
        <v>183750</v>
      </c>
      <c r="BB881" s="95">
        <f t="shared" si="182"/>
        <v>218662.5</v>
      </c>
      <c r="BC881" s="23"/>
      <c r="BD881" s="96">
        <f t="shared" si="183"/>
        <v>195143</v>
      </c>
      <c r="BE881" s="96">
        <f t="shared" si="184"/>
        <v>195143</v>
      </c>
      <c r="BF881" s="96">
        <f t="shared" si="185"/>
        <v>165840</v>
      </c>
      <c r="BG881" s="96">
        <f t="shared" si="186"/>
        <v>44</v>
      </c>
      <c r="BH881" s="96">
        <f t="shared" si="187"/>
        <v>33</v>
      </c>
      <c r="BI881" s="96">
        <f t="shared" si="188"/>
        <v>183333</v>
      </c>
      <c r="BJ881" s="97">
        <f t="shared" si="189"/>
        <v>197168</v>
      </c>
      <c r="BK881" s="96">
        <f t="shared" si="190"/>
        <v>197168</v>
      </c>
      <c r="BL881" s="96">
        <f t="shared" si="191"/>
        <v>168921</v>
      </c>
      <c r="BM881" s="96">
        <f t="shared" si="192"/>
        <v>122505</v>
      </c>
      <c r="BN881" s="96">
        <f t="shared" si="193"/>
        <v>122504</v>
      </c>
      <c r="BO881" s="96">
        <f t="shared" si="194"/>
        <v>183750</v>
      </c>
      <c r="BP881" s="97">
        <f t="shared" si="195"/>
        <v>197168</v>
      </c>
      <c r="BQ881" s="96">
        <f t="shared" si="196"/>
        <v>197168</v>
      </c>
      <c r="BR881" s="96">
        <f t="shared" si="197"/>
        <v>168921</v>
      </c>
      <c r="BS881" s="96">
        <f t="shared" si="198"/>
        <v>183750</v>
      </c>
      <c r="BT881" s="96">
        <f t="shared" si="199"/>
        <v>183750</v>
      </c>
      <c r="BU881" s="98">
        <f t="shared" si="200"/>
        <v>183750</v>
      </c>
      <c r="BV881" s="77">
        <f t="shared" si="201"/>
        <v>1114507</v>
      </c>
      <c r="BW881" s="9"/>
      <c r="BX881" s="9"/>
      <c r="BY881" s="9"/>
      <c r="BZ881" s="9"/>
      <c r="CA881" s="9"/>
      <c r="CB881" s="9"/>
      <c r="CC881" s="9"/>
      <c r="CD881" s="9"/>
      <c r="CE881" s="9"/>
      <c r="CF881" s="9"/>
      <c r="CG881" s="9"/>
      <c r="CH881" s="9"/>
      <c r="CI881" s="9"/>
      <c r="CJ881" s="9"/>
      <c r="CK881" s="9"/>
      <c r="CL881" s="9"/>
      <c r="CM881" s="9"/>
      <c r="CN881" s="9"/>
      <c r="CO881" s="9"/>
      <c r="CP881" s="9"/>
    </row>
    <row r="882" spans="1:94" ht="20.25" hidden="1" customHeight="1" x14ac:dyDescent="0.35">
      <c r="A882" s="99">
        <v>860</v>
      </c>
      <c r="B882" s="99" t="s">
        <v>21</v>
      </c>
      <c r="C882" s="80" t="s">
        <v>544</v>
      </c>
      <c r="D882" s="80" t="str">
        <f t="shared" si="169"/>
        <v>REPUESTOS|PERA STOP</v>
      </c>
      <c r="E882" s="81" t="s">
        <v>84</v>
      </c>
      <c r="F882" s="82">
        <v>1</v>
      </c>
      <c r="G882" s="83">
        <v>88288.291342304001</v>
      </c>
      <c r="H882" s="84">
        <f t="shared" si="202"/>
        <v>105063.06669734175</v>
      </c>
      <c r="I882" s="84">
        <v>105267.240043935</v>
      </c>
      <c r="J882" s="84">
        <f t="shared" si="203"/>
        <v>125268.01565228264</v>
      </c>
      <c r="K882" s="84">
        <v>126450.28672000002</v>
      </c>
      <c r="L882" s="84">
        <f t="shared" si="204"/>
        <v>150475.84119680003</v>
      </c>
      <c r="M882" s="84">
        <v>18.289280000000002</v>
      </c>
      <c r="N882" s="84">
        <f t="shared" si="205"/>
        <v>21.764243199999999</v>
      </c>
      <c r="O882" s="84">
        <v>14.144000000000002</v>
      </c>
      <c r="P882" s="84">
        <f t="shared" si="206"/>
        <v>16.83136</v>
      </c>
      <c r="Q882" s="84"/>
      <c r="R882" s="84">
        <f t="shared" si="170"/>
        <v>0</v>
      </c>
      <c r="S882" s="86">
        <v>72000</v>
      </c>
      <c r="T882" s="87">
        <f t="shared" si="207"/>
        <v>85680</v>
      </c>
      <c r="U882" s="87">
        <v>158000</v>
      </c>
      <c r="V882" s="87">
        <f t="shared" si="208"/>
        <v>188020</v>
      </c>
      <c r="W882" s="87">
        <v>132000</v>
      </c>
      <c r="X882" s="87">
        <f t="shared" si="209"/>
        <v>157080</v>
      </c>
      <c r="Y882" s="88">
        <v>120000</v>
      </c>
      <c r="Z882" s="87">
        <f t="shared" si="218"/>
        <v>142800</v>
      </c>
      <c r="AA882" s="87">
        <v>120000</v>
      </c>
      <c r="AB882" s="87">
        <f t="shared" si="210"/>
        <v>142800</v>
      </c>
      <c r="AC882" s="87">
        <v>850000</v>
      </c>
      <c r="AD882" s="87">
        <f t="shared" si="211"/>
        <v>1011500</v>
      </c>
      <c r="AE882" s="89">
        <v>79200</v>
      </c>
      <c r="AF882" s="90">
        <f t="shared" si="212"/>
        <v>94248</v>
      </c>
      <c r="AG882" s="90">
        <v>173800</v>
      </c>
      <c r="AH882" s="90">
        <f t="shared" si="213"/>
        <v>206822</v>
      </c>
      <c r="AI882" s="90">
        <v>145200</v>
      </c>
      <c r="AJ882" s="90">
        <f t="shared" si="214"/>
        <v>172788</v>
      </c>
      <c r="AK882" s="90">
        <v>132000</v>
      </c>
      <c r="AL882" s="90">
        <f t="shared" si="215"/>
        <v>157080</v>
      </c>
      <c r="AM882" s="90">
        <v>132000</v>
      </c>
      <c r="AN882" s="90">
        <f t="shared" si="216"/>
        <v>157080</v>
      </c>
      <c r="AO882" s="90">
        <v>935000</v>
      </c>
      <c r="AP882" s="91">
        <f t="shared" si="217"/>
        <v>1112650</v>
      </c>
      <c r="AQ882" s="92">
        <f t="shared" si="171"/>
        <v>79829.430447434672</v>
      </c>
      <c r="AR882" s="93">
        <f t="shared" si="172"/>
        <v>94997.022232447256</v>
      </c>
      <c r="AS882" s="94">
        <f t="shared" si="173"/>
        <v>145689.08001464501</v>
      </c>
      <c r="AT882" s="94">
        <f t="shared" si="174"/>
        <v>173370.00521742756</v>
      </c>
      <c r="AU882" s="94">
        <f t="shared" si="175"/>
        <v>134550.09557333335</v>
      </c>
      <c r="AV882" s="94">
        <f t="shared" si="176"/>
        <v>160114.61373226668</v>
      </c>
      <c r="AW882" s="94">
        <f t="shared" si="177"/>
        <v>84006.096426666671</v>
      </c>
      <c r="AX882" s="94">
        <f t="shared" si="178"/>
        <v>99967.254747733328</v>
      </c>
      <c r="AY882" s="94">
        <f t="shared" si="179"/>
        <v>84004.714666666667</v>
      </c>
      <c r="AZ882" s="94">
        <f t="shared" si="180"/>
        <v>99965.610453333327</v>
      </c>
      <c r="BA882" s="94">
        <f t="shared" si="181"/>
        <v>892500</v>
      </c>
      <c r="BB882" s="95">
        <f t="shared" si="182"/>
        <v>1062075</v>
      </c>
      <c r="BC882" s="23"/>
      <c r="BD882" s="96">
        <f t="shared" si="183"/>
        <v>79278</v>
      </c>
      <c r="BE882" s="96">
        <f t="shared" si="184"/>
        <v>139002</v>
      </c>
      <c r="BF882" s="96">
        <f t="shared" si="185"/>
        <v>134102</v>
      </c>
      <c r="BG882" s="96">
        <f t="shared" si="186"/>
        <v>55</v>
      </c>
      <c r="BH882" s="96">
        <f t="shared" si="187"/>
        <v>42</v>
      </c>
      <c r="BI882" s="96">
        <f t="shared" si="188"/>
        <v>890476</v>
      </c>
      <c r="BJ882" s="97">
        <f t="shared" si="189"/>
        <v>79829</v>
      </c>
      <c r="BK882" s="96">
        <f t="shared" si="190"/>
        <v>145689</v>
      </c>
      <c r="BL882" s="96">
        <f t="shared" si="191"/>
        <v>134550</v>
      </c>
      <c r="BM882" s="96">
        <f t="shared" si="192"/>
        <v>84006</v>
      </c>
      <c r="BN882" s="96">
        <f t="shared" si="193"/>
        <v>84005</v>
      </c>
      <c r="BO882" s="96">
        <f t="shared" si="194"/>
        <v>892500</v>
      </c>
      <c r="BP882" s="97">
        <f t="shared" si="195"/>
        <v>79829</v>
      </c>
      <c r="BQ882" s="96">
        <f t="shared" si="196"/>
        <v>145689</v>
      </c>
      <c r="BR882" s="96">
        <f t="shared" si="197"/>
        <v>134550</v>
      </c>
      <c r="BS882" s="96">
        <f t="shared" si="198"/>
        <v>126000</v>
      </c>
      <c r="BT882" s="96">
        <f t="shared" si="199"/>
        <v>126000</v>
      </c>
      <c r="BU882" s="98">
        <f t="shared" si="200"/>
        <v>892500</v>
      </c>
      <c r="BV882" s="77">
        <f t="shared" si="201"/>
        <v>1504568</v>
      </c>
      <c r="BW882" s="9"/>
      <c r="BX882" s="9"/>
      <c r="BY882" s="9"/>
      <c r="BZ882" s="9"/>
      <c r="CA882" s="9"/>
      <c r="CB882" s="9"/>
      <c r="CC882" s="9"/>
      <c r="CD882" s="9"/>
      <c r="CE882" s="9"/>
      <c r="CF882" s="9"/>
      <c r="CG882" s="9"/>
      <c r="CH882" s="9"/>
      <c r="CI882" s="9"/>
      <c r="CJ882" s="9"/>
      <c r="CK882" s="9"/>
      <c r="CL882" s="9"/>
      <c r="CM882" s="9"/>
      <c r="CN882" s="9"/>
      <c r="CO882" s="9"/>
      <c r="CP882" s="9"/>
    </row>
    <row r="883" spans="1:94" ht="20.25" hidden="1" customHeight="1" x14ac:dyDescent="0.35">
      <c r="A883" s="79">
        <v>861</v>
      </c>
      <c r="B883" s="79" t="s">
        <v>35</v>
      </c>
      <c r="C883" s="80" t="s">
        <v>545</v>
      </c>
      <c r="D883" s="80" t="str">
        <f t="shared" si="169"/>
        <v>MANO DE OBRA|PERA TEMPERATURA</v>
      </c>
      <c r="E883" s="81" t="s">
        <v>10</v>
      </c>
      <c r="F883" s="82">
        <v>1</v>
      </c>
      <c r="G883" s="83">
        <v>89601.513211651007</v>
      </c>
      <c r="H883" s="84">
        <f t="shared" si="202"/>
        <v>106625.8007218647</v>
      </c>
      <c r="I883" s="84">
        <v>89601.513211651007</v>
      </c>
      <c r="J883" s="84">
        <f t="shared" si="203"/>
        <v>106625.8007218647</v>
      </c>
      <c r="K883" s="84">
        <v>139264</v>
      </c>
      <c r="L883" s="84">
        <f t="shared" si="204"/>
        <v>165724.16</v>
      </c>
      <c r="M883" s="84">
        <v>14.633599999999999</v>
      </c>
      <c r="N883" s="84">
        <f t="shared" si="205"/>
        <v>17.413983999999999</v>
      </c>
      <c r="O883" s="84">
        <v>10.88</v>
      </c>
      <c r="P883" s="84">
        <f t="shared" si="206"/>
        <v>12.9472</v>
      </c>
      <c r="Q883" s="84"/>
      <c r="R883" s="84">
        <f t="shared" si="170"/>
        <v>0</v>
      </c>
      <c r="S883" s="86">
        <v>175000</v>
      </c>
      <c r="T883" s="87">
        <f t="shared" si="207"/>
        <v>208250</v>
      </c>
      <c r="U883" s="87">
        <v>175000</v>
      </c>
      <c r="V883" s="87">
        <f t="shared" si="208"/>
        <v>208250</v>
      </c>
      <c r="W883" s="87">
        <v>175000</v>
      </c>
      <c r="X883" s="87">
        <f t="shared" si="209"/>
        <v>208250</v>
      </c>
      <c r="Y883" s="88">
        <v>175000</v>
      </c>
      <c r="Z883" s="87">
        <f t="shared" si="218"/>
        <v>208250</v>
      </c>
      <c r="AA883" s="87">
        <v>175000</v>
      </c>
      <c r="AB883" s="87">
        <f t="shared" si="210"/>
        <v>208250</v>
      </c>
      <c r="AC883" s="87">
        <v>175000</v>
      </c>
      <c r="AD883" s="87">
        <f t="shared" si="211"/>
        <v>208250</v>
      </c>
      <c r="AE883" s="89">
        <v>192500</v>
      </c>
      <c r="AF883" s="90">
        <f t="shared" si="212"/>
        <v>229075</v>
      </c>
      <c r="AG883" s="90">
        <v>192500</v>
      </c>
      <c r="AH883" s="90">
        <f t="shared" si="213"/>
        <v>229075</v>
      </c>
      <c r="AI883" s="90">
        <v>192500</v>
      </c>
      <c r="AJ883" s="90">
        <f t="shared" si="214"/>
        <v>229075</v>
      </c>
      <c r="AK883" s="90">
        <v>192500</v>
      </c>
      <c r="AL883" s="90">
        <f t="shared" si="215"/>
        <v>229075</v>
      </c>
      <c r="AM883" s="90">
        <v>192500</v>
      </c>
      <c r="AN883" s="90">
        <f t="shared" si="216"/>
        <v>229075</v>
      </c>
      <c r="AO883" s="90">
        <v>192500</v>
      </c>
      <c r="AP883" s="91">
        <f t="shared" si="217"/>
        <v>229075</v>
      </c>
      <c r="AQ883" s="92">
        <f t="shared" si="171"/>
        <v>152367.17107055034</v>
      </c>
      <c r="AR883" s="93">
        <f t="shared" si="172"/>
        <v>181316.93357395488</v>
      </c>
      <c r="AS883" s="94">
        <f t="shared" si="173"/>
        <v>152367.17107055034</v>
      </c>
      <c r="AT883" s="94">
        <f t="shared" si="174"/>
        <v>181316.93357395488</v>
      </c>
      <c r="AU883" s="94">
        <f t="shared" si="175"/>
        <v>168921.33333333334</v>
      </c>
      <c r="AV883" s="94">
        <f t="shared" si="176"/>
        <v>201016.38666666666</v>
      </c>
      <c r="AW883" s="94">
        <f t="shared" si="177"/>
        <v>122504.87786666666</v>
      </c>
      <c r="AX883" s="94">
        <f t="shared" si="178"/>
        <v>145780.80466133333</v>
      </c>
      <c r="AY883" s="94">
        <f t="shared" si="179"/>
        <v>122503.62666666666</v>
      </c>
      <c r="AZ883" s="94">
        <f t="shared" si="180"/>
        <v>145779.31573333332</v>
      </c>
      <c r="BA883" s="94">
        <f t="shared" si="181"/>
        <v>183750</v>
      </c>
      <c r="BB883" s="95">
        <f t="shared" si="182"/>
        <v>218662.5</v>
      </c>
      <c r="BC883" s="23"/>
      <c r="BD883" s="96">
        <f t="shared" si="183"/>
        <v>135933</v>
      </c>
      <c r="BE883" s="96">
        <f t="shared" si="184"/>
        <v>135933</v>
      </c>
      <c r="BF883" s="96">
        <f t="shared" si="185"/>
        <v>165840</v>
      </c>
      <c r="BG883" s="96">
        <f t="shared" si="186"/>
        <v>44</v>
      </c>
      <c r="BH883" s="96">
        <f t="shared" si="187"/>
        <v>33</v>
      </c>
      <c r="BI883" s="96">
        <f t="shared" si="188"/>
        <v>183333</v>
      </c>
      <c r="BJ883" s="97">
        <f t="shared" si="189"/>
        <v>152367</v>
      </c>
      <c r="BK883" s="96">
        <f t="shared" si="190"/>
        <v>152367</v>
      </c>
      <c r="BL883" s="96">
        <f t="shared" si="191"/>
        <v>168921</v>
      </c>
      <c r="BM883" s="96">
        <f t="shared" si="192"/>
        <v>122505</v>
      </c>
      <c r="BN883" s="96">
        <f t="shared" si="193"/>
        <v>122504</v>
      </c>
      <c r="BO883" s="96">
        <f t="shared" si="194"/>
        <v>183750</v>
      </c>
      <c r="BP883" s="97">
        <f t="shared" si="195"/>
        <v>183750</v>
      </c>
      <c r="BQ883" s="96">
        <f t="shared" si="196"/>
        <v>183750</v>
      </c>
      <c r="BR883" s="96">
        <f t="shared" si="197"/>
        <v>168921</v>
      </c>
      <c r="BS883" s="96">
        <f t="shared" si="198"/>
        <v>183750</v>
      </c>
      <c r="BT883" s="96">
        <f t="shared" si="199"/>
        <v>183750</v>
      </c>
      <c r="BU883" s="98">
        <f t="shared" si="200"/>
        <v>183750</v>
      </c>
      <c r="BV883" s="77">
        <f t="shared" si="201"/>
        <v>1087671</v>
      </c>
      <c r="BW883" s="9"/>
      <c r="BX883" s="9"/>
      <c r="BY883" s="9"/>
      <c r="BZ883" s="9"/>
      <c r="CA883" s="9"/>
      <c r="CB883" s="9"/>
      <c r="CC883" s="9"/>
      <c r="CD883" s="9"/>
      <c r="CE883" s="9"/>
      <c r="CF883" s="9"/>
      <c r="CG883" s="9"/>
      <c r="CH883" s="9"/>
      <c r="CI883" s="9"/>
      <c r="CJ883" s="9"/>
      <c r="CK883" s="9"/>
      <c r="CL883" s="9"/>
      <c r="CM883" s="9"/>
      <c r="CN883" s="9"/>
      <c r="CO883" s="9"/>
      <c r="CP883" s="9"/>
    </row>
    <row r="884" spans="1:94" ht="20.25" hidden="1" customHeight="1" x14ac:dyDescent="0.35">
      <c r="A884" s="99">
        <v>862</v>
      </c>
      <c r="B884" s="99" t="s">
        <v>21</v>
      </c>
      <c r="C884" s="80" t="s">
        <v>545</v>
      </c>
      <c r="D884" s="80" t="str">
        <f t="shared" si="169"/>
        <v>REPUESTOS|PERA TEMPERATURA</v>
      </c>
      <c r="E884" s="81" t="s">
        <v>84</v>
      </c>
      <c r="F884" s="82">
        <v>1</v>
      </c>
      <c r="G884" s="83">
        <v>98476.400524457</v>
      </c>
      <c r="H884" s="84">
        <f t="shared" si="202"/>
        <v>117186.91662410382</v>
      </c>
      <c r="I884" s="84">
        <v>108662.65980367399</v>
      </c>
      <c r="J884" s="84">
        <f t="shared" si="203"/>
        <v>129308.56516637203</v>
      </c>
      <c r="K884" s="84">
        <v>194742.86080000002</v>
      </c>
      <c r="L884" s="84">
        <f t="shared" si="204"/>
        <v>231744.00435200002</v>
      </c>
      <c r="M884" s="84">
        <v>54076.341760000003</v>
      </c>
      <c r="N884" s="84">
        <f t="shared" si="205"/>
        <v>64350.846694400003</v>
      </c>
      <c r="O884" s="84">
        <v>28229.248000000003</v>
      </c>
      <c r="P884" s="84">
        <f t="shared" si="206"/>
        <v>33592.805120000005</v>
      </c>
      <c r="Q884" s="84"/>
      <c r="R884" s="84">
        <f t="shared" si="170"/>
        <v>0</v>
      </c>
      <c r="S884" s="86">
        <v>72000</v>
      </c>
      <c r="T884" s="87">
        <f t="shared" si="207"/>
        <v>85680</v>
      </c>
      <c r="U884" s="87">
        <v>259800</v>
      </c>
      <c r="V884" s="87">
        <f t="shared" si="208"/>
        <v>309162</v>
      </c>
      <c r="W884" s="87">
        <v>132000</v>
      </c>
      <c r="X884" s="87">
        <f t="shared" si="209"/>
        <v>157080</v>
      </c>
      <c r="Y884" s="88">
        <v>105000</v>
      </c>
      <c r="Z884" s="87">
        <f t="shared" si="218"/>
        <v>124950</v>
      </c>
      <c r="AA884" s="87">
        <v>111000</v>
      </c>
      <c r="AB884" s="87">
        <f t="shared" si="210"/>
        <v>132090</v>
      </c>
      <c r="AC884" s="87">
        <v>850000</v>
      </c>
      <c r="AD884" s="87">
        <f t="shared" si="211"/>
        <v>1011500</v>
      </c>
      <c r="AE884" s="89">
        <v>79200</v>
      </c>
      <c r="AF884" s="90">
        <f t="shared" si="212"/>
        <v>94248</v>
      </c>
      <c r="AG884" s="90">
        <v>285800</v>
      </c>
      <c r="AH884" s="90">
        <f t="shared" si="213"/>
        <v>340102</v>
      </c>
      <c r="AI884" s="90">
        <v>145200</v>
      </c>
      <c r="AJ884" s="90">
        <f t="shared" si="214"/>
        <v>172788</v>
      </c>
      <c r="AK884" s="90">
        <v>115500</v>
      </c>
      <c r="AL884" s="90">
        <f t="shared" si="215"/>
        <v>137445</v>
      </c>
      <c r="AM884" s="90">
        <v>122100</v>
      </c>
      <c r="AN884" s="90">
        <f t="shared" si="216"/>
        <v>145299</v>
      </c>
      <c r="AO884" s="90">
        <v>935000</v>
      </c>
      <c r="AP884" s="91">
        <f t="shared" si="217"/>
        <v>1112650</v>
      </c>
      <c r="AQ884" s="92">
        <f t="shared" si="171"/>
        <v>83225.466841485657</v>
      </c>
      <c r="AR884" s="93">
        <f t="shared" si="172"/>
        <v>99038.305541367925</v>
      </c>
      <c r="AS884" s="94">
        <f t="shared" si="173"/>
        <v>218087.55326789132</v>
      </c>
      <c r="AT884" s="94">
        <f t="shared" si="174"/>
        <v>259524.18838879064</v>
      </c>
      <c r="AU884" s="94">
        <f t="shared" si="175"/>
        <v>157314.28693333335</v>
      </c>
      <c r="AV884" s="94">
        <f t="shared" si="176"/>
        <v>187204.00145066669</v>
      </c>
      <c r="AW884" s="94">
        <f t="shared" si="177"/>
        <v>91525.447253333332</v>
      </c>
      <c r="AX884" s="94">
        <f t="shared" si="178"/>
        <v>108915.28223146666</v>
      </c>
      <c r="AY884" s="94">
        <f t="shared" si="179"/>
        <v>87109.749333333326</v>
      </c>
      <c r="AZ884" s="94">
        <f t="shared" si="180"/>
        <v>103660.60170666665</v>
      </c>
      <c r="BA884" s="94">
        <f t="shared" si="181"/>
        <v>892500</v>
      </c>
      <c r="BB884" s="95">
        <f t="shared" si="182"/>
        <v>1062075</v>
      </c>
      <c r="BC884" s="23"/>
      <c r="BD884" s="96">
        <f t="shared" si="183"/>
        <v>81811</v>
      </c>
      <c r="BE884" s="96">
        <f t="shared" si="184"/>
        <v>181259</v>
      </c>
      <c r="BF884" s="96">
        <f t="shared" si="185"/>
        <v>153079</v>
      </c>
      <c r="BG884" s="96">
        <f t="shared" si="186"/>
        <v>81801</v>
      </c>
      <c r="BH884" s="96">
        <f t="shared" si="187"/>
        <v>57009</v>
      </c>
      <c r="BI884" s="96">
        <f t="shared" si="188"/>
        <v>890476</v>
      </c>
      <c r="BJ884" s="97">
        <f t="shared" si="189"/>
        <v>83225</v>
      </c>
      <c r="BK884" s="96">
        <f t="shared" si="190"/>
        <v>218088</v>
      </c>
      <c r="BL884" s="96">
        <f t="shared" si="191"/>
        <v>157314</v>
      </c>
      <c r="BM884" s="96">
        <f t="shared" si="192"/>
        <v>91525</v>
      </c>
      <c r="BN884" s="96">
        <f t="shared" si="193"/>
        <v>87110</v>
      </c>
      <c r="BO884" s="96">
        <f t="shared" si="194"/>
        <v>892500</v>
      </c>
      <c r="BP884" s="97">
        <f t="shared" si="195"/>
        <v>83225</v>
      </c>
      <c r="BQ884" s="96">
        <f t="shared" si="196"/>
        <v>272800</v>
      </c>
      <c r="BR884" s="96">
        <f t="shared" si="197"/>
        <v>157314</v>
      </c>
      <c r="BS884" s="96">
        <f t="shared" si="198"/>
        <v>110250</v>
      </c>
      <c r="BT884" s="96">
        <f t="shared" si="199"/>
        <v>116550</v>
      </c>
      <c r="BU884" s="98">
        <f t="shared" si="200"/>
        <v>892500</v>
      </c>
      <c r="BV884" s="77">
        <f t="shared" si="201"/>
        <v>1632639</v>
      </c>
      <c r="BW884" s="9"/>
      <c r="BX884" s="9"/>
      <c r="BY884" s="9"/>
      <c r="BZ884" s="9"/>
      <c r="CA884" s="9"/>
      <c r="CB884" s="9"/>
      <c r="CC884" s="9"/>
      <c r="CD884" s="9"/>
      <c r="CE884" s="9"/>
      <c r="CF884" s="9"/>
      <c r="CG884" s="9"/>
      <c r="CH884" s="9"/>
      <c r="CI884" s="9"/>
      <c r="CJ884" s="9"/>
      <c r="CK884" s="9"/>
      <c r="CL884" s="9"/>
      <c r="CM884" s="9"/>
      <c r="CN884" s="9"/>
      <c r="CO884" s="9"/>
      <c r="CP884" s="9"/>
    </row>
    <row r="885" spans="1:94" ht="20.25" hidden="1" customHeight="1" x14ac:dyDescent="0.35">
      <c r="A885" s="79">
        <v>863</v>
      </c>
      <c r="B885" s="79" t="s">
        <v>35</v>
      </c>
      <c r="C885" s="80" t="s">
        <v>546</v>
      </c>
      <c r="D885" s="80" t="str">
        <f t="shared" si="169"/>
        <v>MANO DE OBRA|PERNO CENTRA DIRECCION</v>
      </c>
      <c r="E885" s="81" t="s">
        <v>10</v>
      </c>
      <c r="F885" s="82">
        <v>1</v>
      </c>
      <c r="G885" s="83">
        <v>224003.337070384</v>
      </c>
      <c r="H885" s="84">
        <f t="shared" si="202"/>
        <v>266563.97111375694</v>
      </c>
      <c r="I885" s="84">
        <v>224003.337070384</v>
      </c>
      <c r="J885" s="84">
        <f t="shared" si="203"/>
        <v>266563.97111375694</v>
      </c>
      <c r="K885" s="84">
        <v>69632</v>
      </c>
      <c r="L885" s="84">
        <f t="shared" si="204"/>
        <v>82862.080000000002</v>
      </c>
      <c r="M885" s="84">
        <v>14.633599999999999</v>
      </c>
      <c r="N885" s="84">
        <f t="shared" si="205"/>
        <v>17.413983999999999</v>
      </c>
      <c r="O885" s="84">
        <v>10.88</v>
      </c>
      <c r="P885" s="84">
        <f t="shared" si="206"/>
        <v>12.9472</v>
      </c>
      <c r="Q885" s="84"/>
      <c r="R885" s="84">
        <f t="shared" si="170"/>
        <v>0</v>
      </c>
      <c r="S885" s="86">
        <v>262500</v>
      </c>
      <c r="T885" s="87">
        <f t="shared" si="207"/>
        <v>312375</v>
      </c>
      <c r="U885" s="87">
        <v>262500</v>
      </c>
      <c r="V885" s="87">
        <f t="shared" si="208"/>
        <v>312375</v>
      </c>
      <c r="W885" s="87">
        <v>262500</v>
      </c>
      <c r="X885" s="87">
        <f t="shared" si="209"/>
        <v>312375</v>
      </c>
      <c r="Y885" s="88">
        <v>262500</v>
      </c>
      <c r="Z885" s="87">
        <f t="shared" si="218"/>
        <v>312375</v>
      </c>
      <c r="AA885" s="87">
        <v>262500</v>
      </c>
      <c r="AB885" s="87">
        <f t="shared" si="210"/>
        <v>312375</v>
      </c>
      <c r="AC885" s="87">
        <v>262500</v>
      </c>
      <c r="AD885" s="87">
        <f t="shared" si="211"/>
        <v>312375</v>
      </c>
      <c r="AE885" s="89">
        <v>288800</v>
      </c>
      <c r="AF885" s="90">
        <f t="shared" si="212"/>
        <v>343672</v>
      </c>
      <c r="AG885" s="90">
        <v>288800</v>
      </c>
      <c r="AH885" s="90">
        <f t="shared" si="213"/>
        <v>343672</v>
      </c>
      <c r="AI885" s="90">
        <v>288800</v>
      </c>
      <c r="AJ885" s="90">
        <f t="shared" si="214"/>
        <v>343672</v>
      </c>
      <c r="AK885" s="90">
        <v>288800</v>
      </c>
      <c r="AL885" s="90">
        <f t="shared" si="215"/>
        <v>343672</v>
      </c>
      <c r="AM885" s="90">
        <v>288800</v>
      </c>
      <c r="AN885" s="90">
        <f t="shared" si="216"/>
        <v>343672</v>
      </c>
      <c r="AO885" s="90">
        <v>288800</v>
      </c>
      <c r="AP885" s="91">
        <f t="shared" si="217"/>
        <v>343672</v>
      </c>
      <c r="AQ885" s="92">
        <f t="shared" si="171"/>
        <v>258434.44569012802</v>
      </c>
      <c r="AR885" s="93">
        <f t="shared" si="172"/>
        <v>307536.99037125235</v>
      </c>
      <c r="AS885" s="94">
        <f t="shared" si="173"/>
        <v>258434.44569012802</v>
      </c>
      <c r="AT885" s="94">
        <f t="shared" si="174"/>
        <v>307536.99037125235</v>
      </c>
      <c r="AU885" s="94">
        <f t="shared" si="175"/>
        <v>206977.33333333334</v>
      </c>
      <c r="AV885" s="94">
        <f t="shared" si="176"/>
        <v>246303.02666666667</v>
      </c>
      <c r="AW885" s="94">
        <f t="shared" si="177"/>
        <v>183771.54453333336</v>
      </c>
      <c r="AX885" s="94">
        <f t="shared" si="178"/>
        <v>218688.1379946667</v>
      </c>
      <c r="AY885" s="94">
        <f t="shared" si="179"/>
        <v>183770.29333333333</v>
      </c>
      <c r="AZ885" s="94">
        <f t="shared" si="180"/>
        <v>218686.64906666667</v>
      </c>
      <c r="BA885" s="94">
        <f t="shared" si="181"/>
        <v>275650</v>
      </c>
      <c r="BB885" s="95">
        <f t="shared" si="182"/>
        <v>328023.5</v>
      </c>
      <c r="BC885" s="23"/>
      <c r="BD885" s="96">
        <f t="shared" si="183"/>
        <v>255616</v>
      </c>
      <c r="BE885" s="96">
        <f t="shared" si="184"/>
        <v>255616</v>
      </c>
      <c r="BF885" s="96">
        <f t="shared" si="185"/>
        <v>138675</v>
      </c>
      <c r="BG885" s="96">
        <f t="shared" si="186"/>
        <v>44</v>
      </c>
      <c r="BH885" s="96">
        <f t="shared" si="187"/>
        <v>33</v>
      </c>
      <c r="BI885" s="96">
        <f t="shared" si="188"/>
        <v>275023</v>
      </c>
      <c r="BJ885" s="97">
        <f t="shared" si="189"/>
        <v>258434</v>
      </c>
      <c r="BK885" s="96">
        <f t="shared" si="190"/>
        <v>258434</v>
      </c>
      <c r="BL885" s="96">
        <f t="shared" si="191"/>
        <v>206977</v>
      </c>
      <c r="BM885" s="96">
        <f t="shared" si="192"/>
        <v>183772</v>
      </c>
      <c r="BN885" s="96">
        <f t="shared" si="193"/>
        <v>183770</v>
      </c>
      <c r="BO885" s="96">
        <f t="shared" si="194"/>
        <v>275650</v>
      </c>
      <c r="BP885" s="97">
        <f t="shared" si="195"/>
        <v>258434</v>
      </c>
      <c r="BQ885" s="96">
        <f t="shared" si="196"/>
        <v>258434</v>
      </c>
      <c r="BR885" s="96">
        <f t="shared" si="197"/>
        <v>275650</v>
      </c>
      <c r="BS885" s="96">
        <f t="shared" si="198"/>
        <v>275650</v>
      </c>
      <c r="BT885" s="96">
        <f t="shared" si="199"/>
        <v>275650</v>
      </c>
      <c r="BU885" s="98">
        <f t="shared" si="200"/>
        <v>275650</v>
      </c>
      <c r="BV885" s="77">
        <f t="shared" si="201"/>
        <v>1619468</v>
      </c>
      <c r="BW885" s="9"/>
      <c r="BX885" s="9"/>
      <c r="BY885" s="9"/>
      <c r="BZ885" s="9"/>
      <c r="CA885" s="9"/>
      <c r="CB885" s="9"/>
      <c r="CC885" s="9"/>
      <c r="CD885" s="9"/>
      <c r="CE885" s="9"/>
      <c r="CF885" s="9"/>
      <c r="CG885" s="9"/>
      <c r="CH885" s="9"/>
      <c r="CI885" s="9"/>
      <c r="CJ885" s="9"/>
      <c r="CK885" s="9"/>
      <c r="CL885" s="9"/>
      <c r="CM885" s="9"/>
      <c r="CN885" s="9"/>
      <c r="CO885" s="9"/>
      <c r="CP885" s="9"/>
    </row>
    <row r="886" spans="1:94" ht="20.25" hidden="1" customHeight="1" x14ac:dyDescent="0.35">
      <c r="A886" s="99">
        <v>864</v>
      </c>
      <c r="B886" s="99" t="s">
        <v>21</v>
      </c>
      <c r="C886" s="80" t="s">
        <v>546</v>
      </c>
      <c r="D886" s="80" t="str">
        <f t="shared" si="169"/>
        <v>REPUESTOS|PERNO CENTRA DIRECCION</v>
      </c>
      <c r="E886" s="81" t="s">
        <v>205</v>
      </c>
      <c r="F886" s="82">
        <v>1</v>
      </c>
      <c r="G886" s="83">
        <v>83300.303358554986</v>
      </c>
      <c r="H886" s="84">
        <f t="shared" si="202"/>
        <v>99127.360996680422</v>
      </c>
      <c r="I886" s="84">
        <v>98476.400524457</v>
      </c>
      <c r="J886" s="84">
        <f t="shared" si="203"/>
        <v>117186.91662410382</v>
      </c>
      <c r="K886" s="84">
        <v>0.91392000000000007</v>
      </c>
      <c r="L886" s="84">
        <f t="shared" si="204"/>
        <v>1.0875648</v>
      </c>
      <c r="M886" s="84">
        <v>18.289280000000002</v>
      </c>
      <c r="N886" s="84">
        <f t="shared" si="205"/>
        <v>21.764243199999999</v>
      </c>
      <c r="O886" s="84">
        <v>14.144000000000002</v>
      </c>
      <c r="P886" s="84">
        <f t="shared" si="206"/>
        <v>16.83136</v>
      </c>
      <c r="Q886" s="84"/>
      <c r="R886" s="84">
        <f t="shared" si="170"/>
        <v>0</v>
      </c>
      <c r="S886" s="86">
        <v>150000</v>
      </c>
      <c r="T886" s="87">
        <f t="shared" si="207"/>
        <v>178500</v>
      </c>
      <c r="U886" s="87">
        <v>358000</v>
      </c>
      <c r="V886" s="87">
        <f t="shared" si="208"/>
        <v>426020</v>
      </c>
      <c r="W886" s="87">
        <v>200000</v>
      </c>
      <c r="X886" s="87">
        <f t="shared" si="209"/>
        <v>238000</v>
      </c>
      <c r="Y886" s="88">
        <v>225000</v>
      </c>
      <c r="Z886" s="87">
        <f t="shared" si="218"/>
        <v>267750</v>
      </c>
      <c r="AA886" s="87">
        <v>180000</v>
      </c>
      <c r="AB886" s="87">
        <f t="shared" si="210"/>
        <v>214200</v>
      </c>
      <c r="AC886" s="87">
        <v>4200000</v>
      </c>
      <c r="AD886" s="87">
        <f t="shared" si="211"/>
        <v>4998000</v>
      </c>
      <c r="AE886" s="89">
        <v>165000</v>
      </c>
      <c r="AF886" s="90">
        <f t="shared" si="212"/>
        <v>196350</v>
      </c>
      <c r="AG886" s="90">
        <v>393800</v>
      </c>
      <c r="AH886" s="90">
        <f t="shared" si="213"/>
        <v>468622</v>
      </c>
      <c r="AI886" s="90">
        <v>220000</v>
      </c>
      <c r="AJ886" s="90">
        <f t="shared" si="214"/>
        <v>261800</v>
      </c>
      <c r="AK886" s="90">
        <v>247500</v>
      </c>
      <c r="AL886" s="90">
        <f t="shared" si="215"/>
        <v>294525</v>
      </c>
      <c r="AM886" s="90">
        <v>198000</v>
      </c>
      <c r="AN886" s="90">
        <f t="shared" si="216"/>
        <v>235620</v>
      </c>
      <c r="AO886" s="90">
        <v>4620000</v>
      </c>
      <c r="AP886" s="91">
        <f t="shared" si="217"/>
        <v>5497800</v>
      </c>
      <c r="AQ886" s="92">
        <f t="shared" si="171"/>
        <v>132766.767786185</v>
      </c>
      <c r="AR886" s="93">
        <f t="shared" si="172"/>
        <v>157992.45366556014</v>
      </c>
      <c r="AS886" s="94">
        <f t="shared" si="173"/>
        <v>283425.46684148564</v>
      </c>
      <c r="AT886" s="94">
        <f t="shared" si="174"/>
        <v>337276.30554136791</v>
      </c>
      <c r="AU886" s="94">
        <f t="shared" si="175"/>
        <v>140000.30463999999</v>
      </c>
      <c r="AV886" s="94">
        <f t="shared" si="176"/>
        <v>166600.36252159998</v>
      </c>
      <c r="AW886" s="94">
        <f t="shared" si="177"/>
        <v>157506.09642666669</v>
      </c>
      <c r="AX886" s="94">
        <f t="shared" si="178"/>
        <v>187432.25474773336</v>
      </c>
      <c r="AY886" s="94">
        <f t="shared" si="179"/>
        <v>126004.71466666665</v>
      </c>
      <c r="AZ886" s="94">
        <f t="shared" si="180"/>
        <v>149945.6104533333</v>
      </c>
      <c r="BA886" s="94">
        <f t="shared" si="181"/>
        <v>4410000</v>
      </c>
      <c r="BB886" s="95">
        <f t="shared" si="182"/>
        <v>5247900</v>
      </c>
      <c r="BC886" s="23"/>
      <c r="BD886" s="96">
        <f t="shared" si="183"/>
        <v>121300</v>
      </c>
      <c r="BE886" s="96">
        <f t="shared" si="184"/>
        <v>193706</v>
      </c>
      <c r="BF886" s="96">
        <f t="shared" si="185"/>
        <v>3</v>
      </c>
      <c r="BG886" s="96">
        <f t="shared" si="186"/>
        <v>55</v>
      </c>
      <c r="BH886" s="96">
        <f t="shared" si="187"/>
        <v>42</v>
      </c>
      <c r="BI886" s="96">
        <f t="shared" si="188"/>
        <v>4400000</v>
      </c>
      <c r="BJ886" s="97">
        <f t="shared" si="189"/>
        <v>132767</v>
      </c>
      <c r="BK886" s="96">
        <f t="shared" si="190"/>
        <v>283425</v>
      </c>
      <c r="BL886" s="96">
        <f t="shared" si="191"/>
        <v>140000</v>
      </c>
      <c r="BM886" s="96">
        <f t="shared" si="192"/>
        <v>157506</v>
      </c>
      <c r="BN886" s="96">
        <f t="shared" si="193"/>
        <v>126005</v>
      </c>
      <c r="BO886" s="96">
        <f t="shared" si="194"/>
        <v>4410000</v>
      </c>
      <c r="BP886" s="97">
        <f t="shared" si="195"/>
        <v>132767</v>
      </c>
      <c r="BQ886" s="96">
        <f t="shared" si="196"/>
        <v>375900</v>
      </c>
      <c r="BR886" s="96">
        <f t="shared" si="197"/>
        <v>210000</v>
      </c>
      <c r="BS886" s="96">
        <f t="shared" si="198"/>
        <v>236250</v>
      </c>
      <c r="BT886" s="96">
        <f t="shared" si="199"/>
        <v>189000</v>
      </c>
      <c r="BU886" s="98">
        <f t="shared" si="200"/>
        <v>4410000</v>
      </c>
      <c r="BV886" s="77">
        <f t="shared" si="201"/>
        <v>5553917</v>
      </c>
      <c r="BW886" s="9"/>
      <c r="BX886" s="9"/>
      <c r="BY886" s="9"/>
      <c r="BZ886" s="9"/>
      <c r="CA886" s="9"/>
      <c r="CB886" s="9"/>
      <c r="CC886" s="9"/>
      <c r="CD886" s="9"/>
      <c r="CE886" s="9"/>
      <c r="CF886" s="9"/>
      <c r="CG886" s="9"/>
      <c r="CH886" s="9"/>
      <c r="CI886" s="9"/>
      <c r="CJ886" s="9"/>
      <c r="CK886" s="9"/>
      <c r="CL886" s="9"/>
      <c r="CM886" s="9"/>
      <c r="CN886" s="9"/>
      <c r="CO886" s="9"/>
      <c r="CP886" s="9"/>
    </row>
    <row r="887" spans="1:94" ht="20.25" hidden="1" customHeight="1" x14ac:dyDescent="0.35">
      <c r="A887" s="79">
        <v>865</v>
      </c>
      <c r="B887" s="79" t="s">
        <v>35</v>
      </c>
      <c r="C887" s="80" t="s">
        <v>547</v>
      </c>
      <c r="D887" s="80" t="str">
        <f t="shared" si="169"/>
        <v>MANO DE OBRA|PERNO CON TUERCA</v>
      </c>
      <c r="E887" s="81" t="s">
        <v>10</v>
      </c>
      <c r="F887" s="82">
        <v>1</v>
      </c>
      <c r="G887" s="83">
        <v>224003.337070384</v>
      </c>
      <c r="H887" s="84">
        <f t="shared" si="202"/>
        <v>266563.97111375694</v>
      </c>
      <c r="I887" s="84">
        <v>224003.337070384</v>
      </c>
      <c r="J887" s="84">
        <f t="shared" si="203"/>
        <v>266563.97111375694</v>
      </c>
      <c r="K887" s="84">
        <v>69632</v>
      </c>
      <c r="L887" s="84">
        <f t="shared" si="204"/>
        <v>82862.080000000002</v>
      </c>
      <c r="M887" s="84">
        <v>14.633599999999999</v>
      </c>
      <c r="N887" s="84">
        <f t="shared" si="205"/>
        <v>17.413983999999999</v>
      </c>
      <c r="O887" s="84">
        <v>10.88</v>
      </c>
      <c r="P887" s="84">
        <f t="shared" si="206"/>
        <v>12.9472</v>
      </c>
      <c r="Q887" s="84"/>
      <c r="R887" s="84">
        <f t="shared" si="170"/>
        <v>0</v>
      </c>
      <c r="S887" s="86">
        <v>25000</v>
      </c>
      <c r="T887" s="87">
        <f t="shared" si="207"/>
        <v>29750</v>
      </c>
      <c r="U887" s="87">
        <v>25000</v>
      </c>
      <c r="V887" s="87">
        <f t="shared" si="208"/>
        <v>29750</v>
      </c>
      <c r="W887" s="87">
        <v>25000</v>
      </c>
      <c r="X887" s="87">
        <f t="shared" si="209"/>
        <v>29750</v>
      </c>
      <c r="Y887" s="88">
        <v>25000</v>
      </c>
      <c r="Z887" s="87">
        <f t="shared" si="218"/>
        <v>29750</v>
      </c>
      <c r="AA887" s="87">
        <v>25000</v>
      </c>
      <c r="AB887" s="87">
        <f t="shared" si="210"/>
        <v>29750</v>
      </c>
      <c r="AC887" s="87">
        <v>25000</v>
      </c>
      <c r="AD887" s="87">
        <f t="shared" si="211"/>
        <v>29750</v>
      </c>
      <c r="AE887" s="89">
        <v>27500</v>
      </c>
      <c r="AF887" s="90">
        <f t="shared" si="212"/>
        <v>32725</v>
      </c>
      <c r="AG887" s="90">
        <v>27500</v>
      </c>
      <c r="AH887" s="90">
        <f t="shared" si="213"/>
        <v>32725</v>
      </c>
      <c r="AI887" s="90">
        <v>27500</v>
      </c>
      <c r="AJ887" s="90">
        <f t="shared" si="214"/>
        <v>32725</v>
      </c>
      <c r="AK887" s="90">
        <v>27500</v>
      </c>
      <c r="AL887" s="90">
        <f t="shared" si="215"/>
        <v>32725</v>
      </c>
      <c r="AM887" s="90">
        <v>27500</v>
      </c>
      <c r="AN887" s="90">
        <f t="shared" si="216"/>
        <v>32725</v>
      </c>
      <c r="AO887" s="90">
        <v>27500</v>
      </c>
      <c r="AP887" s="91">
        <f t="shared" si="217"/>
        <v>32725</v>
      </c>
      <c r="AQ887" s="92">
        <f t="shared" si="171"/>
        <v>92167.779023461335</v>
      </c>
      <c r="AR887" s="93">
        <f t="shared" si="172"/>
        <v>109679.65703791898</v>
      </c>
      <c r="AS887" s="94">
        <f t="shared" si="173"/>
        <v>92167.779023461335</v>
      </c>
      <c r="AT887" s="94">
        <f t="shared" si="174"/>
        <v>109679.65703791898</v>
      </c>
      <c r="AU887" s="94">
        <f t="shared" si="175"/>
        <v>40710.666666666664</v>
      </c>
      <c r="AV887" s="94">
        <f t="shared" si="176"/>
        <v>48445.693333333329</v>
      </c>
      <c r="AW887" s="94">
        <f t="shared" si="177"/>
        <v>17504.877866666666</v>
      </c>
      <c r="AX887" s="94">
        <f t="shared" si="178"/>
        <v>20830.804661333332</v>
      </c>
      <c r="AY887" s="94">
        <f t="shared" si="179"/>
        <v>17503.626666666667</v>
      </c>
      <c r="AZ887" s="94">
        <f t="shared" si="180"/>
        <v>20829.315733333333</v>
      </c>
      <c r="BA887" s="94">
        <f t="shared" si="181"/>
        <v>26250</v>
      </c>
      <c r="BB887" s="95">
        <f t="shared" si="182"/>
        <v>31237.5</v>
      </c>
      <c r="BC887" s="23"/>
      <c r="BD887" s="96">
        <f t="shared" si="183"/>
        <v>37116</v>
      </c>
      <c r="BE887" s="96">
        <f t="shared" si="184"/>
        <v>37116</v>
      </c>
      <c r="BF887" s="96">
        <f t="shared" si="185"/>
        <v>33067</v>
      </c>
      <c r="BG887" s="96">
        <f t="shared" si="186"/>
        <v>44</v>
      </c>
      <c r="BH887" s="96">
        <f t="shared" si="187"/>
        <v>33</v>
      </c>
      <c r="BI887" s="96">
        <f t="shared" si="188"/>
        <v>26190</v>
      </c>
      <c r="BJ887" s="97">
        <f t="shared" si="189"/>
        <v>92168</v>
      </c>
      <c r="BK887" s="96">
        <f t="shared" si="190"/>
        <v>92168</v>
      </c>
      <c r="BL887" s="96">
        <f t="shared" si="191"/>
        <v>40711</v>
      </c>
      <c r="BM887" s="96">
        <f t="shared" si="192"/>
        <v>17505</v>
      </c>
      <c r="BN887" s="96">
        <f t="shared" si="193"/>
        <v>17504</v>
      </c>
      <c r="BO887" s="96">
        <f t="shared" si="194"/>
        <v>26250</v>
      </c>
      <c r="BP887" s="97">
        <f t="shared" si="195"/>
        <v>26250</v>
      </c>
      <c r="BQ887" s="96">
        <f t="shared" si="196"/>
        <v>26250</v>
      </c>
      <c r="BR887" s="96">
        <f t="shared" si="197"/>
        <v>26250</v>
      </c>
      <c r="BS887" s="96">
        <f t="shared" si="198"/>
        <v>26250</v>
      </c>
      <c r="BT887" s="96">
        <f t="shared" si="199"/>
        <v>26250</v>
      </c>
      <c r="BU887" s="98">
        <f t="shared" si="200"/>
        <v>26250</v>
      </c>
      <c r="BV887" s="77">
        <f t="shared" si="201"/>
        <v>157500</v>
      </c>
      <c r="BW887" s="9"/>
      <c r="BX887" s="9"/>
      <c r="BY887" s="9"/>
      <c r="BZ887" s="9"/>
      <c r="CA887" s="9"/>
      <c r="CB887" s="9"/>
      <c r="CC887" s="9"/>
      <c r="CD887" s="9"/>
      <c r="CE887" s="9"/>
      <c r="CF887" s="9"/>
      <c r="CG887" s="9"/>
      <c r="CH887" s="9"/>
      <c r="CI887" s="9"/>
      <c r="CJ887" s="9"/>
      <c r="CK887" s="9"/>
      <c r="CL887" s="9"/>
      <c r="CM887" s="9"/>
      <c r="CN887" s="9"/>
      <c r="CO887" s="9"/>
      <c r="CP887" s="9"/>
    </row>
    <row r="888" spans="1:94" ht="20.25" hidden="1" customHeight="1" x14ac:dyDescent="0.35">
      <c r="A888" s="99">
        <v>866</v>
      </c>
      <c r="B888" s="99" t="s">
        <v>21</v>
      </c>
      <c r="C888" s="80" t="s">
        <v>547</v>
      </c>
      <c r="D888" s="80" t="str">
        <f t="shared" si="169"/>
        <v>REPUESTOS|PERNO CON TUERCA</v>
      </c>
      <c r="E888" s="81" t="s">
        <v>84</v>
      </c>
      <c r="F888" s="82">
        <v>1</v>
      </c>
      <c r="G888" s="83">
        <v>7205.9004794160001</v>
      </c>
      <c r="H888" s="84">
        <f t="shared" si="202"/>
        <v>8575.0215705050396</v>
      </c>
      <c r="I888" s="84">
        <v>7205.9004794160001</v>
      </c>
      <c r="J888" s="84">
        <f t="shared" si="203"/>
        <v>8575.0215705050396</v>
      </c>
      <c r="K888" s="84">
        <v>61988.571520000005</v>
      </c>
      <c r="L888" s="84">
        <f t="shared" si="204"/>
        <v>73766.400108800008</v>
      </c>
      <c r="M888" s="84">
        <v>17.375360000000001</v>
      </c>
      <c r="N888" s="84">
        <f t="shared" si="205"/>
        <v>20.6766784</v>
      </c>
      <c r="O888" s="84">
        <v>14.144000000000002</v>
      </c>
      <c r="P888" s="84">
        <f t="shared" si="206"/>
        <v>16.83136</v>
      </c>
      <c r="Q888" s="84"/>
      <c r="R888" s="84">
        <f t="shared" si="170"/>
        <v>0</v>
      </c>
      <c r="S888" s="86">
        <v>35000</v>
      </c>
      <c r="T888" s="87">
        <f t="shared" si="207"/>
        <v>41650</v>
      </c>
      <c r="U888" s="87">
        <v>185000</v>
      </c>
      <c r="V888" s="87">
        <f t="shared" si="208"/>
        <v>220150</v>
      </c>
      <c r="W888" s="87">
        <v>210000</v>
      </c>
      <c r="X888" s="87">
        <f t="shared" si="209"/>
        <v>249900</v>
      </c>
      <c r="Y888" s="88">
        <v>45000</v>
      </c>
      <c r="Z888" s="87">
        <f t="shared" si="218"/>
        <v>53550</v>
      </c>
      <c r="AA888" s="87">
        <v>40000</v>
      </c>
      <c r="AB888" s="87">
        <f t="shared" si="210"/>
        <v>47600</v>
      </c>
      <c r="AC888" s="87">
        <v>160000</v>
      </c>
      <c r="AD888" s="87">
        <f t="shared" si="211"/>
        <v>190400</v>
      </c>
      <c r="AE888" s="89">
        <v>38500</v>
      </c>
      <c r="AF888" s="90">
        <f t="shared" si="212"/>
        <v>45815</v>
      </c>
      <c r="AG888" s="90">
        <v>203500</v>
      </c>
      <c r="AH888" s="90">
        <f t="shared" si="213"/>
        <v>242165</v>
      </c>
      <c r="AI888" s="90">
        <v>231000</v>
      </c>
      <c r="AJ888" s="90">
        <f t="shared" si="214"/>
        <v>274890</v>
      </c>
      <c r="AK888" s="90">
        <v>49500</v>
      </c>
      <c r="AL888" s="90">
        <f t="shared" si="215"/>
        <v>58905</v>
      </c>
      <c r="AM888" s="90">
        <v>44000</v>
      </c>
      <c r="AN888" s="90">
        <f t="shared" si="216"/>
        <v>52360</v>
      </c>
      <c r="AO888" s="90">
        <v>176000</v>
      </c>
      <c r="AP888" s="91">
        <f t="shared" si="217"/>
        <v>209440</v>
      </c>
      <c r="AQ888" s="92">
        <f t="shared" si="171"/>
        <v>26901.966826471999</v>
      </c>
      <c r="AR888" s="93">
        <f t="shared" si="172"/>
        <v>32013.340523501676</v>
      </c>
      <c r="AS888" s="94">
        <f t="shared" si="173"/>
        <v>131901.96682647199</v>
      </c>
      <c r="AT888" s="94">
        <f t="shared" si="174"/>
        <v>156963.34052350165</v>
      </c>
      <c r="AU888" s="94">
        <f t="shared" si="175"/>
        <v>167662.85717333332</v>
      </c>
      <c r="AV888" s="94">
        <f t="shared" si="176"/>
        <v>199518.80003626665</v>
      </c>
      <c r="AW888" s="94">
        <f t="shared" si="177"/>
        <v>31505.791786666668</v>
      </c>
      <c r="AX888" s="94">
        <f t="shared" si="178"/>
        <v>37491.892226133335</v>
      </c>
      <c r="AY888" s="94">
        <f t="shared" si="179"/>
        <v>28004.714666666667</v>
      </c>
      <c r="AZ888" s="94">
        <f t="shared" si="180"/>
        <v>33325.610453333335</v>
      </c>
      <c r="BA888" s="94">
        <f t="shared" si="181"/>
        <v>168000</v>
      </c>
      <c r="BB888" s="95">
        <f t="shared" si="182"/>
        <v>199920</v>
      </c>
      <c r="BC888" s="23"/>
      <c r="BD888" s="96">
        <f t="shared" si="183"/>
        <v>15518</v>
      </c>
      <c r="BE888" s="96">
        <f t="shared" si="184"/>
        <v>20121</v>
      </c>
      <c r="BF888" s="96">
        <f t="shared" si="185"/>
        <v>118939</v>
      </c>
      <c r="BG888" s="96">
        <f t="shared" si="186"/>
        <v>52</v>
      </c>
      <c r="BH888" s="96">
        <f t="shared" si="187"/>
        <v>42</v>
      </c>
      <c r="BI888" s="96">
        <f t="shared" si="188"/>
        <v>167619</v>
      </c>
      <c r="BJ888" s="97">
        <f t="shared" si="189"/>
        <v>26902</v>
      </c>
      <c r="BK888" s="96">
        <f t="shared" si="190"/>
        <v>131902</v>
      </c>
      <c r="BL888" s="96">
        <f t="shared" si="191"/>
        <v>167663</v>
      </c>
      <c r="BM888" s="96">
        <f t="shared" si="192"/>
        <v>31506</v>
      </c>
      <c r="BN888" s="96">
        <f t="shared" si="193"/>
        <v>28005</v>
      </c>
      <c r="BO888" s="96">
        <f t="shared" si="194"/>
        <v>168000</v>
      </c>
      <c r="BP888" s="97">
        <f t="shared" si="195"/>
        <v>36750</v>
      </c>
      <c r="BQ888" s="96">
        <f t="shared" si="196"/>
        <v>194250</v>
      </c>
      <c r="BR888" s="96">
        <f t="shared" si="197"/>
        <v>220500</v>
      </c>
      <c r="BS888" s="96">
        <f t="shared" si="198"/>
        <v>47250</v>
      </c>
      <c r="BT888" s="96">
        <f t="shared" si="199"/>
        <v>42000</v>
      </c>
      <c r="BU888" s="98">
        <f t="shared" si="200"/>
        <v>168000</v>
      </c>
      <c r="BV888" s="77">
        <f t="shared" si="201"/>
        <v>708750</v>
      </c>
      <c r="BW888" s="9"/>
      <c r="BX888" s="9"/>
      <c r="BY888" s="9"/>
      <c r="BZ888" s="9"/>
      <c r="CA888" s="9"/>
      <c r="CB888" s="9"/>
      <c r="CC888" s="9"/>
      <c r="CD888" s="9"/>
      <c r="CE888" s="9"/>
      <c r="CF888" s="9"/>
      <c r="CG888" s="9"/>
      <c r="CH888" s="9"/>
      <c r="CI888" s="9"/>
      <c r="CJ888" s="9"/>
      <c r="CK888" s="9"/>
      <c r="CL888" s="9"/>
      <c r="CM888" s="9"/>
      <c r="CN888" s="9"/>
      <c r="CO888" s="9"/>
      <c r="CP888" s="9"/>
    </row>
    <row r="889" spans="1:94" ht="20.25" hidden="1" customHeight="1" x14ac:dyDescent="0.35">
      <c r="A889" s="79">
        <v>867</v>
      </c>
      <c r="B889" s="79" t="s">
        <v>35</v>
      </c>
      <c r="C889" s="80" t="s">
        <v>548</v>
      </c>
      <c r="D889" s="80" t="str">
        <f t="shared" si="169"/>
        <v>MANO DE OBRA|PILA BOMBA DE COMBUSTIBLE</v>
      </c>
      <c r="E889" s="81" t="s">
        <v>10</v>
      </c>
      <c r="F889" s="82">
        <v>1</v>
      </c>
      <c r="G889" s="83">
        <v>224003.337070384</v>
      </c>
      <c r="H889" s="84">
        <f t="shared" si="202"/>
        <v>266563.97111375694</v>
      </c>
      <c r="I889" s="84">
        <v>224003.337070384</v>
      </c>
      <c r="J889" s="84">
        <f t="shared" si="203"/>
        <v>266563.97111375694</v>
      </c>
      <c r="K889" s="84">
        <v>234057.14240000001</v>
      </c>
      <c r="L889" s="84">
        <f t="shared" si="204"/>
        <v>278527.99945599999</v>
      </c>
      <c r="M889" s="84">
        <v>14.633599999999999</v>
      </c>
      <c r="N889" s="84">
        <f t="shared" si="205"/>
        <v>17.413983999999999</v>
      </c>
      <c r="O889" s="84">
        <v>10.88</v>
      </c>
      <c r="P889" s="84">
        <f t="shared" si="206"/>
        <v>12.9472</v>
      </c>
      <c r="Q889" s="84"/>
      <c r="R889" s="84">
        <f t="shared" si="170"/>
        <v>0</v>
      </c>
      <c r="S889" s="86">
        <v>175000</v>
      </c>
      <c r="T889" s="87">
        <f t="shared" si="207"/>
        <v>208250</v>
      </c>
      <c r="U889" s="87">
        <v>175000</v>
      </c>
      <c r="V889" s="87">
        <f t="shared" si="208"/>
        <v>208250</v>
      </c>
      <c r="W889" s="87">
        <v>175000</v>
      </c>
      <c r="X889" s="87">
        <f t="shared" si="209"/>
        <v>208250</v>
      </c>
      <c r="Y889" s="88">
        <v>175000</v>
      </c>
      <c r="Z889" s="87">
        <f t="shared" si="218"/>
        <v>208250</v>
      </c>
      <c r="AA889" s="87">
        <v>175000</v>
      </c>
      <c r="AB889" s="87">
        <f t="shared" si="210"/>
        <v>208250</v>
      </c>
      <c r="AC889" s="87">
        <v>175000</v>
      </c>
      <c r="AD889" s="87">
        <f t="shared" si="211"/>
        <v>208250</v>
      </c>
      <c r="AE889" s="89">
        <v>192500</v>
      </c>
      <c r="AF889" s="90">
        <f t="shared" si="212"/>
        <v>229075</v>
      </c>
      <c r="AG889" s="90">
        <v>192500</v>
      </c>
      <c r="AH889" s="90">
        <f t="shared" si="213"/>
        <v>229075</v>
      </c>
      <c r="AI889" s="90">
        <v>192500</v>
      </c>
      <c r="AJ889" s="90">
        <f t="shared" si="214"/>
        <v>229075</v>
      </c>
      <c r="AK889" s="90">
        <v>192500</v>
      </c>
      <c r="AL889" s="90">
        <f t="shared" si="215"/>
        <v>229075</v>
      </c>
      <c r="AM889" s="90">
        <v>192500</v>
      </c>
      <c r="AN889" s="90">
        <f t="shared" si="216"/>
        <v>229075</v>
      </c>
      <c r="AO889" s="90">
        <v>192500</v>
      </c>
      <c r="AP889" s="91">
        <f t="shared" si="217"/>
        <v>229075</v>
      </c>
      <c r="AQ889" s="92">
        <f t="shared" si="171"/>
        <v>197167.77902346136</v>
      </c>
      <c r="AR889" s="93">
        <f t="shared" si="172"/>
        <v>234629.65703791901</v>
      </c>
      <c r="AS889" s="94">
        <f t="shared" si="173"/>
        <v>197167.77902346136</v>
      </c>
      <c r="AT889" s="94">
        <f t="shared" si="174"/>
        <v>234629.65703791901</v>
      </c>
      <c r="AU889" s="94">
        <f t="shared" si="175"/>
        <v>200519.04746666667</v>
      </c>
      <c r="AV889" s="94">
        <f t="shared" si="176"/>
        <v>238617.66648533332</v>
      </c>
      <c r="AW889" s="94">
        <f t="shared" si="177"/>
        <v>122504.87786666666</v>
      </c>
      <c r="AX889" s="94">
        <f t="shared" si="178"/>
        <v>145780.80466133333</v>
      </c>
      <c r="AY889" s="94">
        <f t="shared" si="179"/>
        <v>122503.62666666666</v>
      </c>
      <c r="AZ889" s="94">
        <f t="shared" si="180"/>
        <v>145779.31573333332</v>
      </c>
      <c r="BA889" s="94">
        <f t="shared" si="181"/>
        <v>183750</v>
      </c>
      <c r="BB889" s="95">
        <f t="shared" si="182"/>
        <v>218662.5</v>
      </c>
      <c r="BC889" s="23"/>
      <c r="BD889" s="96">
        <f t="shared" si="183"/>
        <v>195143</v>
      </c>
      <c r="BE889" s="96">
        <f t="shared" si="184"/>
        <v>195143</v>
      </c>
      <c r="BF889" s="96">
        <f t="shared" si="185"/>
        <v>197608</v>
      </c>
      <c r="BG889" s="96">
        <f t="shared" si="186"/>
        <v>44</v>
      </c>
      <c r="BH889" s="96">
        <f t="shared" si="187"/>
        <v>33</v>
      </c>
      <c r="BI889" s="96">
        <f t="shared" si="188"/>
        <v>183333</v>
      </c>
      <c r="BJ889" s="97">
        <f t="shared" si="189"/>
        <v>197168</v>
      </c>
      <c r="BK889" s="96">
        <f t="shared" si="190"/>
        <v>197168</v>
      </c>
      <c r="BL889" s="96">
        <f t="shared" si="191"/>
        <v>200519</v>
      </c>
      <c r="BM889" s="96">
        <f t="shared" si="192"/>
        <v>122505</v>
      </c>
      <c r="BN889" s="96">
        <f t="shared" si="193"/>
        <v>122504</v>
      </c>
      <c r="BO889" s="96">
        <f t="shared" si="194"/>
        <v>183750</v>
      </c>
      <c r="BP889" s="97">
        <f t="shared" si="195"/>
        <v>197168</v>
      </c>
      <c r="BQ889" s="96">
        <f t="shared" si="196"/>
        <v>197168</v>
      </c>
      <c r="BR889" s="96">
        <f t="shared" si="197"/>
        <v>200519</v>
      </c>
      <c r="BS889" s="96">
        <f t="shared" si="198"/>
        <v>183750</v>
      </c>
      <c r="BT889" s="96">
        <f t="shared" si="199"/>
        <v>183750</v>
      </c>
      <c r="BU889" s="98">
        <f t="shared" si="200"/>
        <v>183750</v>
      </c>
      <c r="BV889" s="77">
        <f t="shared" si="201"/>
        <v>1146105</v>
      </c>
      <c r="BW889" s="9"/>
      <c r="BX889" s="9"/>
      <c r="BY889" s="9"/>
      <c r="BZ889" s="9"/>
      <c r="CA889" s="9"/>
      <c r="CB889" s="9"/>
      <c r="CC889" s="9"/>
      <c r="CD889" s="9"/>
      <c r="CE889" s="9"/>
      <c r="CF889" s="9"/>
      <c r="CG889" s="9"/>
      <c r="CH889" s="9"/>
      <c r="CI889" s="9"/>
      <c r="CJ889" s="9"/>
      <c r="CK889" s="9"/>
      <c r="CL889" s="9"/>
      <c r="CM889" s="9"/>
      <c r="CN889" s="9"/>
      <c r="CO889" s="9"/>
      <c r="CP889" s="9"/>
    </row>
    <row r="890" spans="1:94" ht="20.25" hidden="1" customHeight="1" x14ac:dyDescent="0.35">
      <c r="A890" s="99">
        <v>868</v>
      </c>
      <c r="B890" s="99" t="s">
        <v>21</v>
      </c>
      <c r="C890" s="80" t="s">
        <v>548</v>
      </c>
      <c r="D890" s="80" t="str">
        <f t="shared" si="169"/>
        <v>REPUESTOS|PILA BOMBA DE COMBUSTIBLE</v>
      </c>
      <c r="E890" s="81" t="s">
        <v>84</v>
      </c>
      <c r="F890" s="82">
        <v>1</v>
      </c>
      <c r="G890" s="83">
        <v>128265.420536846</v>
      </c>
      <c r="H890" s="84">
        <f t="shared" si="202"/>
        <v>152635.85043884674</v>
      </c>
      <c r="I890" s="84">
        <v>162854.11281862998</v>
      </c>
      <c r="J890" s="84">
        <f t="shared" si="203"/>
        <v>193796.39425416966</v>
      </c>
      <c r="K890" s="84">
        <v>812799.99615999998</v>
      </c>
      <c r="L890" s="84">
        <f t="shared" si="204"/>
        <v>967231.9954303999</v>
      </c>
      <c r="M890" s="84">
        <v>18.289280000000002</v>
      </c>
      <c r="N890" s="84">
        <f t="shared" si="205"/>
        <v>21.764243199999999</v>
      </c>
      <c r="O890" s="84">
        <v>14.144000000000002</v>
      </c>
      <c r="P890" s="84">
        <f t="shared" si="206"/>
        <v>16.83136</v>
      </c>
      <c r="Q890" s="84"/>
      <c r="R890" s="84">
        <f t="shared" si="170"/>
        <v>0</v>
      </c>
      <c r="S890" s="86">
        <v>250000</v>
      </c>
      <c r="T890" s="87">
        <f t="shared" si="207"/>
        <v>297500</v>
      </c>
      <c r="U890" s="87">
        <v>485000</v>
      </c>
      <c r="V890" s="87">
        <f t="shared" si="208"/>
        <v>577150</v>
      </c>
      <c r="W890" s="87">
        <v>712333</v>
      </c>
      <c r="X890" s="87">
        <f t="shared" si="209"/>
        <v>847676.27</v>
      </c>
      <c r="Y890" s="88">
        <v>480000</v>
      </c>
      <c r="Z890" s="87">
        <f t="shared" si="218"/>
        <v>571200</v>
      </c>
      <c r="AA890" s="87">
        <v>680000</v>
      </c>
      <c r="AB890" s="87">
        <f t="shared" si="210"/>
        <v>809200</v>
      </c>
      <c r="AC890" s="87">
        <v>2250000</v>
      </c>
      <c r="AD890" s="87">
        <f t="shared" si="211"/>
        <v>2677500</v>
      </c>
      <c r="AE890" s="89">
        <v>275000</v>
      </c>
      <c r="AF890" s="90">
        <f t="shared" si="212"/>
        <v>327250</v>
      </c>
      <c r="AG890" s="90">
        <v>533500</v>
      </c>
      <c r="AH890" s="90">
        <f t="shared" si="213"/>
        <v>634865</v>
      </c>
      <c r="AI890" s="90">
        <v>783600</v>
      </c>
      <c r="AJ890" s="90">
        <f t="shared" si="214"/>
        <v>932484</v>
      </c>
      <c r="AK890" s="90">
        <v>528000</v>
      </c>
      <c r="AL890" s="90">
        <f t="shared" si="215"/>
        <v>628320</v>
      </c>
      <c r="AM890" s="90">
        <v>748000</v>
      </c>
      <c r="AN890" s="90">
        <f t="shared" si="216"/>
        <v>890120</v>
      </c>
      <c r="AO890" s="90">
        <v>2475000</v>
      </c>
      <c r="AP890" s="91">
        <f t="shared" si="217"/>
        <v>2945250</v>
      </c>
      <c r="AQ890" s="92">
        <f t="shared" si="171"/>
        <v>217755.14017894864</v>
      </c>
      <c r="AR890" s="93">
        <f t="shared" si="172"/>
        <v>259128.61681294887</v>
      </c>
      <c r="AS890" s="94">
        <f t="shared" si="173"/>
        <v>393784.70427287667</v>
      </c>
      <c r="AT890" s="94">
        <f t="shared" si="174"/>
        <v>468603.79808472324</v>
      </c>
      <c r="AU890" s="94">
        <f t="shared" si="175"/>
        <v>769577.66538666666</v>
      </c>
      <c r="AV890" s="94">
        <f t="shared" si="176"/>
        <v>915797.42181013327</v>
      </c>
      <c r="AW890" s="94">
        <f t="shared" si="177"/>
        <v>336006.09642666666</v>
      </c>
      <c r="AX890" s="94">
        <f t="shared" si="178"/>
        <v>399847.2547477333</v>
      </c>
      <c r="AY890" s="94">
        <f t="shared" si="179"/>
        <v>476004.71466666664</v>
      </c>
      <c r="AZ890" s="94">
        <f t="shared" si="180"/>
        <v>566445.61045333324</v>
      </c>
      <c r="BA890" s="94">
        <f t="shared" si="181"/>
        <v>2362500</v>
      </c>
      <c r="BB890" s="95">
        <f t="shared" si="182"/>
        <v>2811375</v>
      </c>
      <c r="BC890" s="23"/>
      <c r="BD890" s="96">
        <f t="shared" si="183"/>
        <v>194392</v>
      </c>
      <c r="BE890" s="96">
        <f t="shared" si="184"/>
        <v>297715</v>
      </c>
      <c r="BF890" s="96">
        <f t="shared" si="185"/>
        <v>767202</v>
      </c>
      <c r="BG890" s="96">
        <f t="shared" si="186"/>
        <v>55</v>
      </c>
      <c r="BH890" s="96">
        <f t="shared" si="187"/>
        <v>42</v>
      </c>
      <c r="BI890" s="96">
        <f t="shared" si="188"/>
        <v>2357143</v>
      </c>
      <c r="BJ890" s="97">
        <f t="shared" si="189"/>
        <v>217755</v>
      </c>
      <c r="BK890" s="96">
        <f t="shared" si="190"/>
        <v>393785</v>
      </c>
      <c r="BL890" s="96">
        <f t="shared" si="191"/>
        <v>769578</v>
      </c>
      <c r="BM890" s="96">
        <f t="shared" si="192"/>
        <v>336006</v>
      </c>
      <c r="BN890" s="96">
        <f t="shared" si="193"/>
        <v>476005</v>
      </c>
      <c r="BO890" s="96">
        <f t="shared" si="194"/>
        <v>2362500</v>
      </c>
      <c r="BP890" s="97">
        <f t="shared" si="195"/>
        <v>262500</v>
      </c>
      <c r="BQ890" s="96">
        <f t="shared" si="196"/>
        <v>509250</v>
      </c>
      <c r="BR890" s="96">
        <f t="shared" si="197"/>
        <v>769578</v>
      </c>
      <c r="BS890" s="96">
        <f t="shared" si="198"/>
        <v>504000</v>
      </c>
      <c r="BT890" s="96">
        <f t="shared" si="199"/>
        <v>714000</v>
      </c>
      <c r="BU890" s="98">
        <f t="shared" si="200"/>
        <v>2362500</v>
      </c>
      <c r="BV890" s="77">
        <f t="shared" si="201"/>
        <v>5121828</v>
      </c>
      <c r="BW890" s="9"/>
      <c r="BX890" s="9"/>
      <c r="BY890" s="9"/>
      <c r="BZ890" s="9"/>
      <c r="CA890" s="9"/>
      <c r="CB890" s="9"/>
      <c r="CC890" s="9"/>
      <c r="CD890" s="9"/>
      <c r="CE890" s="9"/>
      <c r="CF890" s="9"/>
      <c r="CG890" s="9"/>
      <c r="CH890" s="9"/>
      <c r="CI890" s="9"/>
      <c r="CJ890" s="9"/>
      <c r="CK890" s="9"/>
      <c r="CL890" s="9"/>
      <c r="CM890" s="9"/>
      <c r="CN890" s="9"/>
      <c r="CO890" s="9"/>
      <c r="CP890" s="9"/>
    </row>
    <row r="891" spans="1:94" ht="20.25" hidden="1" customHeight="1" x14ac:dyDescent="0.35">
      <c r="A891" s="79">
        <v>869</v>
      </c>
      <c r="B891" s="79" t="s">
        <v>35</v>
      </c>
      <c r="C891" s="80" t="s">
        <v>549</v>
      </c>
      <c r="D891" s="80" t="str">
        <f t="shared" si="169"/>
        <v>MANO DE OBRA|PILA COMBUSTIBLE</v>
      </c>
      <c r="E891" s="81" t="s">
        <v>10</v>
      </c>
      <c r="F891" s="82">
        <v>1</v>
      </c>
      <c r="G891" s="83">
        <v>224003.337070384</v>
      </c>
      <c r="H891" s="84">
        <f t="shared" si="202"/>
        <v>266563.97111375694</v>
      </c>
      <c r="I891" s="84">
        <v>224003.337070384</v>
      </c>
      <c r="J891" s="84">
        <f t="shared" si="203"/>
        <v>266563.97111375694</v>
      </c>
      <c r="K891" s="84">
        <v>0.91392000000000007</v>
      </c>
      <c r="L891" s="84">
        <f t="shared" si="204"/>
        <v>1.0875648</v>
      </c>
      <c r="M891" s="84">
        <v>14.633599999999999</v>
      </c>
      <c r="N891" s="84">
        <f t="shared" si="205"/>
        <v>17.413983999999999</v>
      </c>
      <c r="O891" s="84">
        <v>10.88</v>
      </c>
      <c r="P891" s="84">
        <f t="shared" si="206"/>
        <v>12.9472</v>
      </c>
      <c r="Q891" s="84"/>
      <c r="R891" s="84">
        <f t="shared" si="170"/>
        <v>0</v>
      </c>
      <c r="S891" s="86">
        <v>175000</v>
      </c>
      <c r="T891" s="87">
        <f t="shared" si="207"/>
        <v>208250</v>
      </c>
      <c r="U891" s="87">
        <v>175000</v>
      </c>
      <c r="V891" s="87">
        <f t="shared" si="208"/>
        <v>208250</v>
      </c>
      <c r="W891" s="87">
        <v>175000</v>
      </c>
      <c r="X891" s="87">
        <f t="shared" si="209"/>
        <v>208250</v>
      </c>
      <c r="Y891" s="88">
        <v>175000</v>
      </c>
      <c r="Z891" s="87">
        <f t="shared" si="218"/>
        <v>208250</v>
      </c>
      <c r="AA891" s="87">
        <v>175000</v>
      </c>
      <c r="AB891" s="87">
        <f t="shared" si="210"/>
        <v>208250</v>
      </c>
      <c r="AC891" s="87">
        <v>175000</v>
      </c>
      <c r="AD891" s="87">
        <f t="shared" si="211"/>
        <v>208250</v>
      </c>
      <c r="AE891" s="89">
        <v>192500</v>
      </c>
      <c r="AF891" s="90">
        <f t="shared" si="212"/>
        <v>229075</v>
      </c>
      <c r="AG891" s="90">
        <v>192500</v>
      </c>
      <c r="AH891" s="90">
        <f t="shared" si="213"/>
        <v>229075</v>
      </c>
      <c r="AI891" s="90">
        <v>192500</v>
      </c>
      <c r="AJ891" s="90">
        <f t="shared" si="214"/>
        <v>229075</v>
      </c>
      <c r="AK891" s="90">
        <v>192500</v>
      </c>
      <c r="AL891" s="90">
        <f t="shared" si="215"/>
        <v>229075</v>
      </c>
      <c r="AM891" s="90">
        <v>192500</v>
      </c>
      <c r="AN891" s="90">
        <f t="shared" si="216"/>
        <v>229075</v>
      </c>
      <c r="AO891" s="90">
        <v>192500</v>
      </c>
      <c r="AP891" s="91">
        <f t="shared" si="217"/>
        <v>229075</v>
      </c>
      <c r="AQ891" s="92">
        <f t="shared" si="171"/>
        <v>197167.77902346136</v>
      </c>
      <c r="AR891" s="93">
        <f t="shared" si="172"/>
        <v>234629.65703791901</v>
      </c>
      <c r="AS891" s="94">
        <f t="shared" si="173"/>
        <v>197167.77902346136</v>
      </c>
      <c r="AT891" s="94">
        <f t="shared" si="174"/>
        <v>234629.65703791901</v>
      </c>
      <c r="AU891" s="94">
        <f t="shared" si="175"/>
        <v>122500.30463999999</v>
      </c>
      <c r="AV891" s="94">
        <f t="shared" si="176"/>
        <v>145775.36252159998</v>
      </c>
      <c r="AW891" s="94">
        <f t="shared" si="177"/>
        <v>122504.87786666666</v>
      </c>
      <c r="AX891" s="94">
        <f t="shared" si="178"/>
        <v>145780.80466133333</v>
      </c>
      <c r="AY891" s="94">
        <f t="shared" si="179"/>
        <v>122503.62666666666</v>
      </c>
      <c r="AZ891" s="94">
        <f t="shared" si="180"/>
        <v>145779.31573333332</v>
      </c>
      <c r="BA891" s="94">
        <f t="shared" si="181"/>
        <v>183750</v>
      </c>
      <c r="BB891" s="95">
        <f t="shared" si="182"/>
        <v>218662.5</v>
      </c>
      <c r="BC891" s="23"/>
      <c r="BD891" s="96">
        <f t="shared" si="183"/>
        <v>195143</v>
      </c>
      <c r="BE891" s="96">
        <f t="shared" si="184"/>
        <v>195143</v>
      </c>
      <c r="BF891" s="96">
        <f t="shared" si="185"/>
        <v>3</v>
      </c>
      <c r="BG891" s="96">
        <f t="shared" si="186"/>
        <v>44</v>
      </c>
      <c r="BH891" s="96">
        <f t="shared" si="187"/>
        <v>33</v>
      </c>
      <c r="BI891" s="96">
        <f t="shared" si="188"/>
        <v>183333</v>
      </c>
      <c r="BJ891" s="97">
        <f t="shared" si="189"/>
        <v>197168</v>
      </c>
      <c r="BK891" s="96">
        <f t="shared" si="190"/>
        <v>197168</v>
      </c>
      <c r="BL891" s="96">
        <f t="shared" si="191"/>
        <v>122500</v>
      </c>
      <c r="BM891" s="96">
        <f t="shared" si="192"/>
        <v>122505</v>
      </c>
      <c r="BN891" s="96">
        <f t="shared" si="193"/>
        <v>122504</v>
      </c>
      <c r="BO891" s="96">
        <f t="shared" si="194"/>
        <v>183750</v>
      </c>
      <c r="BP891" s="97">
        <f t="shared" si="195"/>
        <v>197168</v>
      </c>
      <c r="BQ891" s="96">
        <f t="shared" si="196"/>
        <v>197168</v>
      </c>
      <c r="BR891" s="96">
        <f t="shared" si="197"/>
        <v>183750</v>
      </c>
      <c r="BS891" s="96">
        <f t="shared" si="198"/>
        <v>183750</v>
      </c>
      <c r="BT891" s="96">
        <f t="shared" si="199"/>
        <v>183750</v>
      </c>
      <c r="BU891" s="98">
        <f t="shared" si="200"/>
        <v>183750</v>
      </c>
      <c r="BV891" s="77">
        <f t="shared" si="201"/>
        <v>1129336</v>
      </c>
      <c r="BW891" s="9"/>
      <c r="BX891" s="9"/>
      <c r="BY891" s="9"/>
      <c r="BZ891" s="9"/>
      <c r="CA891" s="9"/>
      <c r="CB891" s="9"/>
      <c r="CC891" s="9"/>
      <c r="CD891" s="9"/>
      <c r="CE891" s="9"/>
      <c r="CF891" s="9"/>
      <c r="CG891" s="9"/>
      <c r="CH891" s="9"/>
      <c r="CI891" s="9"/>
      <c r="CJ891" s="9"/>
      <c r="CK891" s="9"/>
      <c r="CL891" s="9"/>
      <c r="CM891" s="9"/>
      <c r="CN891" s="9"/>
      <c r="CO891" s="9"/>
      <c r="CP891" s="9"/>
    </row>
    <row r="892" spans="1:94" ht="20.25" hidden="1" customHeight="1" x14ac:dyDescent="0.35">
      <c r="A892" s="99">
        <v>870</v>
      </c>
      <c r="B892" s="99" t="s">
        <v>21</v>
      </c>
      <c r="C892" s="80" t="s">
        <v>549</v>
      </c>
      <c r="D892" s="80" t="str">
        <f t="shared" si="169"/>
        <v>REPUESTOS|PILA COMBUSTIBLE</v>
      </c>
      <c r="E892" s="81" t="s">
        <v>84</v>
      </c>
      <c r="F892" s="82">
        <v>1</v>
      </c>
      <c r="G892" s="83">
        <v>128265.420536846</v>
      </c>
      <c r="H892" s="84">
        <f t="shared" si="202"/>
        <v>152635.85043884674</v>
      </c>
      <c r="I892" s="84">
        <v>162854.11281862998</v>
      </c>
      <c r="J892" s="84">
        <f t="shared" si="203"/>
        <v>193796.39425416966</v>
      </c>
      <c r="K892" s="84">
        <v>0.91392000000000007</v>
      </c>
      <c r="L892" s="84">
        <f t="shared" si="204"/>
        <v>1.0875648</v>
      </c>
      <c r="M892" s="84">
        <v>18.289280000000002</v>
      </c>
      <c r="N892" s="84">
        <f t="shared" si="205"/>
        <v>21.764243199999999</v>
      </c>
      <c r="O892" s="84">
        <v>14.144000000000002</v>
      </c>
      <c r="P892" s="84">
        <f t="shared" si="206"/>
        <v>16.83136</v>
      </c>
      <c r="Q892" s="84"/>
      <c r="R892" s="84">
        <f t="shared" si="170"/>
        <v>0</v>
      </c>
      <c r="S892" s="86">
        <v>202000</v>
      </c>
      <c r="T892" s="87">
        <f t="shared" si="207"/>
        <v>240380</v>
      </c>
      <c r="U892" s="87">
        <v>485000</v>
      </c>
      <c r="V892" s="87">
        <f t="shared" si="208"/>
        <v>577150</v>
      </c>
      <c r="W892" s="87">
        <v>720000</v>
      </c>
      <c r="X892" s="87">
        <f t="shared" si="209"/>
        <v>856800</v>
      </c>
      <c r="Y892" s="88">
        <v>480000</v>
      </c>
      <c r="Z892" s="87">
        <f t="shared" si="218"/>
        <v>571200</v>
      </c>
      <c r="AA892" s="87">
        <v>300000</v>
      </c>
      <c r="AB892" s="87">
        <f t="shared" si="210"/>
        <v>357000</v>
      </c>
      <c r="AC892" s="87">
        <v>2250000</v>
      </c>
      <c r="AD892" s="87">
        <f t="shared" si="211"/>
        <v>2677500</v>
      </c>
      <c r="AE892" s="89">
        <v>222200</v>
      </c>
      <c r="AF892" s="90">
        <f t="shared" si="212"/>
        <v>264418</v>
      </c>
      <c r="AG892" s="90">
        <v>533500</v>
      </c>
      <c r="AH892" s="90">
        <f t="shared" si="213"/>
        <v>634865</v>
      </c>
      <c r="AI892" s="90">
        <v>792000</v>
      </c>
      <c r="AJ892" s="90">
        <f t="shared" si="214"/>
        <v>942480</v>
      </c>
      <c r="AK892" s="90">
        <v>528000</v>
      </c>
      <c r="AL892" s="90">
        <f t="shared" si="215"/>
        <v>628320</v>
      </c>
      <c r="AM892" s="90">
        <v>330000</v>
      </c>
      <c r="AN892" s="90">
        <f t="shared" si="216"/>
        <v>392700</v>
      </c>
      <c r="AO892" s="90">
        <v>2475000</v>
      </c>
      <c r="AP892" s="91">
        <f t="shared" si="217"/>
        <v>2945250</v>
      </c>
      <c r="AQ892" s="92">
        <f t="shared" si="171"/>
        <v>184155.14017894864</v>
      </c>
      <c r="AR892" s="93">
        <f t="shared" si="172"/>
        <v>219144.61681294887</v>
      </c>
      <c r="AS892" s="94">
        <f t="shared" si="173"/>
        <v>393784.70427287667</v>
      </c>
      <c r="AT892" s="94">
        <f t="shared" si="174"/>
        <v>468603.79808472324</v>
      </c>
      <c r="AU892" s="94">
        <f t="shared" si="175"/>
        <v>504000.30463999999</v>
      </c>
      <c r="AV892" s="94">
        <f t="shared" si="176"/>
        <v>599760.36252159998</v>
      </c>
      <c r="AW892" s="94">
        <f t="shared" si="177"/>
        <v>336006.09642666666</v>
      </c>
      <c r="AX892" s="94">
        <f t="shared" si="178"/>
        <v>399847.2547477333</v>
      </c>
      <c r="AY892" s="94">
        <f t="shared" si="179"/>
        <v>210004.71466666667</v>
      </c>
      <c r="AZ892" s="94">
        <f t="shared" si="180"/>
        <v>249905.61045333333</v>
      </c>
      <c r="BA892" s="94">
        <f t="shared" si="181"/>
        <v>2362500</v>
      </c>
      <c r="BB892" s="95">
        <f t="shared" si="182"/>
        <v>2811375</v>
      </c>
      <c r="BC892" s="23"/>
      <c r="BD892" s="96">
        <f t="shared" si="183"/>
        <v>173940</v>
      </c>
      <c r="BE892" s="96">
        <f t="shared" si="184"/>
        <v>297715</v>
      </c>
      <c r="BF892" s="96">
        <f t="shared" si="185"/>
        <v>3</v>
      </c>
      <c r="BG892" s="96">
        <f t="shared" si="186"/>
        <v>55</v>
      </c>
      <c r="BH892" s="96">
        <f t="shared" si="187"/>
        <v>42</v>
      </c>
      <c r="BI892" s="96">
        <f t="shared" si="188"/>
        <v>2357143</v>
      </c>
      <c r="BJ892" s="97">
        <f t="shared" si="189"/>
        <v>184155</v>
      </c>
      <c r="BK892" s="96">
        <f t="shared" si="190"/>
        <v>393785</v>
      </c>
      <c r="BL892" s="96">
        <f t="shared" si="191"/>
        <v>504000</v>
      </c>
      <c r="BM892" s="96">
        <f t="shared" si="192"/>
        <v>336006</v>
      </c>
      <c r="BN892" s="96">
        <f t="shared" si="193"/>
        <v>210005</v>
      </c>
      <c r="BO892" s="96">
        <f t="shared" si="194"/>
        <v>2362500</v>
      </c>
      <c r="BP892" s="97">
        <f t="shared" si="195"/>
        <v>184155</v>
      </c>
      <c r="BQ892" s="96">
        <f t="shared" si="196"/>
        <v>509250</v>
      </c>
      <c r="BR892" s="96">
        <f t="shared" si="197"/>
        <v>756000</v>
      </c>
      <c r="BS892" s="96">
        <f t="shared" si="198"/>
        <v>504000</v>
      </c>
      <c r="BT892" s="96">
        <f t="shared" si="199"/>
        <v>315000</v>
      </c>
      <c r="BU892" s="98">
        <f t="shared" si="200"/>
        <v>2362500</v>
      </c>
      <c r="BV892" s="77">
        <f t="shared" si="201"/>
        <v>4630905</v>
      </c>
      <c r="BW892" s="9"/>
      <c r="BX892" s="9"/>
      <c r="BY892" s="9"/>
      <c r="BZ892" s="9"/>
      <c r="CA892" s="9"/>
      <c r="CB892" s="9"/>
      <c r="CC892" s="9"/>
      <c r="CD892" s="9"/>
      <c r="CE892" s="9"/>
      <c r="CF892" s="9"/>
      <c r="CG892" s="9"/>
      <c r="CH892" s="9"/>
      <c r="CI892" s="9"/>
      <c r="CJ892" s="9"/>
      <c r="CK892" s="9"/>
      <c r="CL892" s="9"/>
      <c r="CM892" s="9"/>
      <c r="CN892" s="9"/>
      <c r="CO892" s="9"/>
      <c r="CP892" s="9"/>
    </row>
    <row r="893" spans="1:94" ht="20.25" hidden="1" customHeight="1" x14ac:dyDescent="0.35">
      <c r="A893" s="79">
        <v>871</v>
      </c>
      <c r="B893" s="79" t="s">
        <v>35</v>
      </c>
      <c r="C893" s="80" t="s">
        <v>550</v>
      </c>
      <c r="D893" s="80" t="str">
        <f t="shared" si="169"/>
        <v>MANO DE OBRA|PIN GUAYA CONTROL CAMBIOS</v>
      </c>
      <c r="E893" s="81" t="s">
        <v>10</v>
      </c>
      <c r="F893" s="82">
        <v>1</v>
      </c>
      <c r="G893" s="83">
        <v>112001.668535192</v>
      </c>
      <c r="H893" s="84">
        <f t="shared" si="202"/>
        <v>133281.98555687847</v>
      </c>
      <c r="I893" s="84">
        <v>112001.668535192</v>
      </c>
      <c r="J893" s="84">
        <f t="shared" si="203"/>
        <v>133281.98555687847</v>
      </c>
      <c r="K893" s="84">
        <v>0.91392000000000007</v>
      </c>
      <c r="L893" s="84">
        <f t="shared" si="204"/>
        <v>1.0875648</v>
      </c>
      <c r="M893" s="84">
        <v>14.633599999999999</v>
      </c>
      <c r="N893" s="84">
        <f t="shared" si="205"/>
        <v>17.413983999999999</v>
      </c>
      <c r="O893" s="84">
        <v>10.88</v>
      </c>
      <c r="P893" s="84">
        <f t="shared" si="206"/>
        <v>12.9472</v>
      </c>
      <c r="Q893" s="84"/>
      <c r="R893" s="84">
        <f t="shared" si="170"/>
        <v>0</v>
      </c>
      <c r="S893" s="86">
        <v>175000</v>
      </c>
      <c r="T893" s="87">
        <f t="shared" si="207"/>
        <v>208250</v>
      </c>
      <c r="U893" s="87">
        <v>175000</v>
      </c>
      <c r="V893" s="87">
        <f t="shared" si="208"/>
        <v>208250</v>
      </c>
      <c r="W893" s="87">
        <v>175000</v>
      </c>
      <c r="X893" s="87">
        <f t="shared" si="209"/>
        <v>208250</v>
      </c>
      <c r="Y893" s="88">
        <v>175000</v>
      </c>
      <c r="Z893" s="87">
        <f t="shared" si="218"/>
        <v>208250</v>
      </c>
      <c r="AA893" s="87">
        <v>175000</v>
      </c>
      <c r="AB893" s="87">
        <f t="shared" si="210"/>
        <v>208250</v>
      </c>
      <c r="AC893" s="87">
        <v>175000</v>
      </c>
      <c r="AD893" s="87">
        <f t="shared" si="211"/>
        <v>208250</v>
      </c>
      <c r="AE893" s="89">
        <v>192500</v>
      </c>
      <c r="AF893" s="90">
        <f t="shared" si="212"/>
        <v>229075</v>
      </c>
      <c r="AG893" s="90">
        <v>192500</v>
      </c>
      <c r="AH893" s="90">
        <f t="shared" si="213"/>
        <v>229075</v>
      </c>
      <c r="AI893" s="90">
        <v>192500</v>
      </c>
      <c r="AJ893" s="90">
        <f t="shared" si="214"/>
        <v>229075</v>
      </c>
      <c r="AK893" s="90">
        <v>192500</v>
      </c>
      <c r="AL893" s="90">
        <f t="shared" si="215"/>
        <v>229075</v>
      </c>
      <c r="AM893" s="90">
        <v>192500</v>
      </c>
      <c r="AN893" s="90">
        <f t="shared" si="216"/>
        <v>229075</v>
      </c>
      <c r="AO893" s="90">
        <v>192500</v>
      </c>
      <c r="AP893" s="91">
        <f t="shared" si="217"/>
        <v>229075</v>
      </c>
      <c r="AQ893" s="92">
        <f t="shared" si="171"/>
        <v>159833.88951173067</v>
      </c>
      <c r="AR893" s="93">
        <f t="shared" si="172"/>
        <v>190202.32851895949</v>
      </c>
      <c r="AS893" s="94">
        <f t="shared" si="173"/>
        <v>159833.88951173067</v>
      </c>
      <c r="AT893" s="94">
        <f t="shared" si="174"/>
        <v>190202.32851895949</v>
      </c>
      <c r="AU893" s="94">
        <f t="shared" si="175"/>
        <v>122500.30463999999</v>
      </c>
      <c r="AV893" s="94">
        <f t="shared" si="176"/>
        <v>145775.36252159998</v>
      </c>
      <c r="AW893" s="94">
        <f t="shared" si="177"/>
        <v>122504.87786666666</v>
      </c>
      <c r="AX893" s="94">
        <f t="shared" si="178"/>
        <v>145780.80466133333</v>
      </c>
      <c r="AY893" s="94">
        <f t="shared" si="179"/>
        <v>122503.62666666666</v>
      </c>
      <c r="AZ893" s="94">
        <f t="shared" si="180"/>
        <v>145779.31573333332</v>
      </c>
      <c r="BA893" s="94">
        <f t="shared" si="181"/>
        <v>183750</v>
      </c>
      <c r="BB893" s="95">
        <f t="shared" si="182"/>
        <v>218662.5</v>
      </c>
      <c r="BC893" s="23"/>
      <c r="BD893" s="96">
        <f t="shared" si="183"/>
        <v>151229</v>
      </c>
      <c r="BE893" s="96">
        <f t="shared" si="184"/>
        <v>151229</v>
      </c>
      <c r="BF893" s="96">
        <f t="shared" si="185"/>
        <v>3</v>
      </c>
      <c r="BG893" s="96">
        <f t="shared" si="186"/>
        <v>44</v>
      </c>
      <c r="BH893" s="96">
        <f t="shared" si="187"/>
        <v>33</v>
      </c>
      <c r="BI893" s="96">
        <f t="shared" si="188"/>
        <v>183333</v>
      </c>
      <c r="BJ893" s="97">
        <f t="shared" si="189"/>
        <v>159834</v>
      </c>
      <c r="BK893" s="96">
        <f t="shared" si="190"/>
        <v>159834</v>
      </c>
      <c r="BL893" s="96">
        <f t="shared" si="191"/>
        <v>122500</v>
      </c>
      <c r="BM893" s="96">
        <f t="shared" si="192"/>
        <v>122505</v>
      </c>
      <c r="BN893" s="96">
        <f t="shared" si="193"/>
        <v>122504</v>
      </c>
      <c r="BO893" s="96">
        <f t="shared" si="194"/>
        <v>183750</v>
      </c>
      <c r="BP893" s="97">
        <f t="shared" si="195"/>
        <v>159834</v>
      </c>
      <c r="BQ893" s="96">
        <f t="shared" si="196"/>
        <v>159834</v>
      </c>
      <c r="BR893" s="96">
        <f t="shared" si="197"/>
        <v>183750</v>
      </c>
      <c r="BS893" s="96">
        <f t="shared" si="198"/>
        <v>183750</v>
      </c>
      <c r="BT893" s="96">
        <f t="shared" si="199"/>
        <v>183750</v>
      </c>
      <c r="BU893" s="98">
        <f t="shared" si="200"/>
        <v>183750</v>
      </c>
      <c r="BV893" s="77">
        <f t="shared" si="201"/>
        <v>1054668</v>
      </c>
      <c r="BW893" s="9"/>
      <c r="BX893" s="9"/>
      <c r="BY893" s="9"/>
      <c r="BZ893" s="9"/>
      <c r="CA893" s="9"/>
      <c r="CB893" s="9"/>
      <c r="CC893" s="9"/>
      <c r="CD893" s="9"/>
      <c r="CE893" s="9"/>
      <c r="CF893" s="9"/>
      <c r="CG893" s="9"/>
      <c r="CH893" s="9"/>
      <c r="CI893" s="9"/>
      <c r="CJ893" s="9"/>
      <c r="CK893" s="9"/>
      <c r="CL893" s="9"/>
      <c r="CM893" s="9"/>
      <c r="CN893" s="9"/>
      <c r="CO893" s="9"/>
      <c r="CP893" s="9"/>
    </row>
    <row r="894" spans="1:94" ht="20.25" hidden="1" customHeight="1" x14ac:dyDescent="0.35">
      <c r="A894" s="99">
        <v>872</v>
      </c>
      <c r="B894" s="99" t="s">
        <v>21</v>
      </c>
      <c r="C894" s="80" t="s">
        <v>550</v>
      </c>
      <c r="D894" s="80" t="str">
        <f t="shared" si="169"/>
        <v>REPUESTOS|PIN GUAYA CONTROL CAMBIOS</v>
      </c>
      <c r="E894" s="81" t="s">
        <v>84</v>
      </c>
      <c r="F894" s="82">
        <v>1</v>
      </c>
      <c r="G894" s="83">
        <v>2882.5451820600001</v>
      </c>
      <c r="H894" s="84">
        <f t="shared" si="202"/>
        <v>3430.2287666513998</v>
      </c>
      <c r="I894" s="84">
        <v>2882.5451820600001</v>
      </c>
      <c r="J894" s="84">
        <f t="shared" si="203"/>
        <v>3430.2287666513998</v>
      </c>
      <c r="K894" s="84">
        <v>0.91392000000000007</v>
      </c>
      <c r="L894" s="84">
        <f t="shared" si="204"/>
        <v>1.0875648</v>
      </c>
      <c r="M894" s="84">
        <v>18.289280000000002</v>
      </c>
      <c r="N894" s="84">
        <f t="shared" si="205"/>
        <v>21.764243199999999</v>
      </c>
      <c r="O894" s="84">
        <v>14.144000000000002</v>
      </c>
      <c r="P894" s="84">
        <f t="shared" si="206"/>
        <v>16.83136</v>
      </c>
      <c r="Q894" s="84"/>
      <c r="R894" s="84">
        <f t="shared" si="170"/>
        <v>0</v>
      </c>
      <c r="S894" s="86">
        <v>30000</v>
      </c>
      <c r="T894" s="87">
        <f t="shared" si="207"/>
        <v>35700</v>
      </c>
      <c r="U894" s="87">
        <v>65000</v>
      </c>
      <c r="V894" s="87">
        <f t="shared" si="208"/>
        <v>77350</v>
      </c>
      <c r="W894" s="87">
        <v>98000</v>
      </c>
      <c r="X894" s="87">
        <f t="shared" si="209"/>
        <v>116620</v>
      </c>
      <c r="Y894" s="88">
        <v>120000</v>
      </c>
      <c r="Z894" s="87">
        <f t="shared" si="218"/>
        <v>142800</v>
      </c>
      <c r="AA894" s="87">
        <v>80000</v>
      </c>
      <c r="AB894" s="87">
        <f t="shared" si="210"/>
        <v>95200</v>
      </c>
      <c r="AC894" s="87">
        <v>380000</v>
      </c>
      <c r="AD894" s="87">
        <f t="shared" si="211"/>
        <v>452200</v>
      </c>
      <c r="AE894" s="89">
        <v>33000</v>
      </c>
      <c r="AF894" s="90">
        <f t="shared" si="212"/>
        <v>39270</v>
      </c>
      <c r="AG894" s="90">
        <v>71500</v>
      </c>
      <c r="AH894" s="90">
        <f t="shared" si="213"/>
        <v>85085</v>
      </c>
      <c r="AI894" s="90">
        <v>107800</v>
      </c>
      <c r="AJ894" s="90">
        <f t="shared" si="214"/>
        <v>128282</v>
      </c>
      <c r="AK894" s="90">
        <v>132000</v>
      </c>
      <c r="AL894" s="90">
        <f t="shared" si="215"/>
        <v>157080</v>
      </c>
      <c r="AM894" s="90">
        <v>88000</v>
      </c>
      <c r="AN894" s="90">
        <f t="shared" si="216"/>
        <v>104720</v>
      </c>
      <c r="AO894" s="90">
        <v>418000</v>
      </c>
      <c r="AP894" s="91">
        <f t="shared" si="217"/>
        <v>497420</v>
      </c>
      <c r="AQ894" s="92">
        <f t="shared" si="171"/>
        <v>21960.848394019999</v>
      </c>
      <c r="AR894" s="93">
        <f t="shared" si="172"/>
        <v>26133.409588883798</v>
      </c>
      <c r="AS894" s="94">
        <f t="shared" si="173"/>
        <v>46460.848394019995</v>
      </c>
      <c r="AT894" s="94">
        <f t="shared" si="174"/>
        <v>55288.409588883791</v>
      </c>
      <c r="AU894" s="94">
        <f t="shared" si="175"/>
        <v>68600.304640000002</v>
      </c>
      <c r="AV894" s="94">
        <f t="shared" si="176"/>
        <v>81634.362521599993</v>
      </c>
      <c r="AW894" s="94">
        <f t="shared" si="177"/>
        <v>84006.096426666671</v>
      </c>
      <c r="AX894" s="94">
        <f t="shared" si="178"/>
        <v>99967.254747733328</v>
      </c>
      <c r="AY894" s="94">
        <f t="shared" si="179"/>
        <v>56004.714666666667</v>
      </c>
      <c r="AZ894" s="94">
        <f t="shared" si="180"/>
        <v>66645.610453333327</v>
      </c>
      <c r="BA894" s="94">
        <f t="shared" si="181"/>
        <v>399000</v>
      </c>
      <c r="BB894" s="95">
        <f t="shared" si="182"/>
        <v>474810</v>
      </c>
      <c r="BC894" s="23"/>
      <c r="BD894" s="96">
        <f t="shared" si="183"/>
        <v>7307</v>
      </c>
      <c r="BE894" s="96">
        <f t="shared" si="184"/>
        <v>7973</v>
      </c>
      <c r="BF894" s="96">
        <f t="shared" si="185"/>
        <v>3</v>
      </c>
      <c r="BG894" s="96">
        <f t="shared" si="186"/>
        <v>55</v>
      </c>
      <c r="BH894" s="96">
        <f t="shared" si="187"/>
        <v>42</v>
      </c>
      <c r="BI894" s="96">
        <f t="shared" si="188"/>
        <v>398095</v>
      </c>
      <c r="BJ894" s="97">
        <f t="shared" si="189"/>
        <v>21961</v>
      </c>
      <c r="BK894" s="96">
        <f t="shared" si="190"/>
        <v>46461</v>
      </c>
      <c r="BL894" s="96">
        <f t="shared" si="191"/>
        <v>68600</v>
      </c>
      <c r="BM894" s="96">
        <f t="shared" si="192"/>
        <v>84006</v>
      </c>
      <c r="BN894" s="96">
        <f t="shared" si="193"/>
        <v>56005</v>
      </c>
      <c r="BO894" s="96">
        <f t="shared" si="194"/>
        <v>399000</v>
      </c>
      <c r="BP894" s="97">
        <f t="shared" si="195"/>
        <v>31500</v>
      </c>
      <c r="BQ894" s="96">
        <f t="shared" si="196"/>
        <v>68250</v>
      </c>
      <c r="BR894" s="96">
        <f t="shared" si="197"/>
        <v>102900</v>
      </c>
      <c r="BS894" s="96">
        <f t="shared" si="198"/>
        <v>126000</v>
      </c>
      <c r="BT894" s="96">
        <f t="shared" si="199"/>
        <v>84000</v>
      </c>
      <c r="BU894" s="98">
        <f t="shared" si="200"/>
        <v>399000</v>
      </c>
      <c r="BV894" s="77">
        <f t="shared" si="201"/>
        <v>811650</v>
      </c>
      <c r="BW894" s="9"/>
      <c r="BX894" s="9"/>
      <c r="BY894" s="9"/>
      <c r="BZ894" s="9"/>
      <c r="CA894" s="9"/>
      <c r="CB894" s="9"/>
      <c r="CC894" s="9"/>
      <c r="CD894" s="9"/>
      <c r="CE894" s="9"/>
      <c r="CF894" s="9"/>
      <c r="CG894" s="9"/>
      <c r="CH894" s="9"/>
      <c r="CI894" s="9"/>
      <c r="CJ894" s="9"/>
      <c r="CK894" s="9"/>
      <c r="CL894" s="9"/>
      <c r="CM894" s="9"/>
      <c r="CN894" s="9"/>
      <c r="CO894" s="9"/>
      <c r="CP894" s="9"/>
    </row>
    <row r="895" spans="1:94" ht="20.25" hidden="1" customHeight="1" x14ac:dyDescent="0.35">
      <c r="A895" s="79">
        <v>873</v>
      </c>
      <c r="B895" s="79" t="s">
        <v>35</v>
      </c>
      <c r="C895" s="80" t="s">
        <v>551</v>
      </c>
      <c r="D895" s="80" t="str">
        <f t="shared" si="169"/>
        <v>MANO DE OBRA|PIÑON DIFERENCIAL</v>
      </c>
      <c r="E895" s="81" t="s">
        <v>10</v>
      </c>
      <c r="F895" s="82">
        <v>1</v>
      </c>
      <c r="G895" s="83">
        <v>537608.17634109198</v>
      </c>
      <c r="H895" s="84">
        <f t="shared" si="202"/>
        <v>639753.72984589939</v>
      </c>
      <c r="I895" s="84">
        <v>537608.17634109198</v>
      </c>
      <c r="J895" s="84">
        <f t="shared" si="203"/>
        <v>639753.72984589939</v>
      </c>
      <c r="K895" s="84">
        <v>0.91392000000000007</v>
      </c>
      <c r="L895" s="84">
        <f t="shared" si="204"/>
        <v>1.0875648</v>
      </c>
      <c r="M895" s="84">
        <v>14.633599999999999</v>
      </c>
      <c r="N895" s="84">
        <f t="shared" si="205"/>
        <v>17.413983999999999</v>
      </c>
      <c r="O895" s="84">
        <v>10.88</v>
      </c>
      <c r="P895" s="84">
        <f t="shared" si="206"/>
        <v>12.9472</v>
      </c>
      <c r="Q895" s="84"/>
      <c r="R895" s="84">
        <f t="shared" si="170"/>
        <v>0</v>
      </c>
      <c r="S895" s="86">
        <v>700000</v>
      </c>
      <c r="T895" s="87">
        <f t="shared" si="207"/>
        <v>833000</v>
      </c>
      <c r="U895" s="87">
        <v>700000</v>
      </c>
      <c r="V895" s="87">
        <f t="shared" si="208"/>
        <v>833000</v>
      </c>
      <c r="W895" s="87">
        <v>700000</v>
      </c>
      <c r="X895" s="87">
        <f t="shared" si="209"/>
        <v>833000</v>
      </c>
      <c r="Y895" s="88">
        <v>700000</v>
      </c>
      <c r="Z895" s="87">
        <f t="shared" si="218"/>
        <v>833000</v>
      </c>
      <c r="AA895" s="87">
        <v>700000</v>
      </c>
      <c r="AB895" s="87">
        <f t="shared" si="210"/>
        <v>833000</v>
      </c>
      <c r="AC895" s="87">
        <v>700000</v>
      </c>
      <c r="AD895" s="87">
        <f t="shared" si="211"/>
        <v>833000</v>
      </c>
      <c r="AE895" s="89">
        <v>770000</v>
      </c>
      <c r="AF895" s="90">
        <f t="shared" si="212"/>
        <v>916300</v>
      </c>
      <c r="AG895" s="90">
        <v>770000</v>
      </c>
      <c r="AH895" s="90">
        <f t="shared" si="213"/>
        <v>916300</v>
      </c>
      <c r="AI895" s="90">
        <v>770000</v>
      </c>
      <c r="AJ895" s="90">
        <f t="shared" si="214"/>
        <v>916300</v>
      </c>
      <c r="AK895" s="90">
        <v>770000</v>
      </c>
      <c r="AL895" s="90">
        <f t="shared" si="215"/>
        <v>916300</v>
      </c>
      <c r="AM895" s="90">
        <v>770000</v>
      </c>
      <c r="AN895" s="90">
        <f t="shared" si="216"/>
        <v>916300</v>
      </c>
      <c r="AO895" s="90">
        <v>770000</v>
      </c>
      <c r="AP895" s="91">
        <f t="shared" si="217"/>
        <v>916300</v>
      </c>
      <c r="AQ895" s="92">
        <f t="shared" si="171"/>
        <v>669202.72544703062</v>
      </c>
      <c r="AR895" s="93">
        <f t="shared" si="172"/>
        <v>796351.24328196642</v>
      </c>
      <c r="AS895" s="94">
        <f t="shared" si="173"/>
        <v>669202.72544703062</v>
      </c>
      <c r="AT895" s="94">
        <f t="shared" si="174"/>
        <v>796351.24328196642</v>
      </c>
      <c r="AU895" s="94">
        <f t="shared" si="175"/>
        <v>490000.30463999999</v>
      </c>
      <c r="AV895" s="94">
        <f t="shared" si="176"/>
        <v>583100.36252159998</v>
      </c>
      <c r="AW895" s="94">
        <f t="shared" si="177"/>
        <v>490004.87786666659</v>
      </c>
      <c r="AX895" s="94">
        <f t="shared" si="178"/>
        <v>583105.80466133321</v>
      </c>
      <c r="AY895" s="94">
        <f t="shared" si="179"/>
        <v>490003.62666666665</v>
      </c>
      <c r="AZ895" s="94">
        <f t="shared" si="180"/>
        <v>583104.31573333323</v>
      </c>
      <c r="BA895" s="94">
        <f t="shared" si="181"/>
        <v>735000</v>
      </c>
      <c r="BB895" s="95">
        <f t="shared" si="182"/>
        <v>874650</v>
      </c>
      <c r="BC895" s="23"/>
      <c r="BD895" s="96">
        <f t="shared" si="183"/>
        <v>653970</v>
      </c>
      <c r="BE895" s="96">
        <f t="shared" si="184"/>
        <v>653970</v>
      </c>
      <c r="BF895" s="96">
        <f t="shared" si="185"/>
        <v>3</v>
      </c>
      <c r="BG895" s="96">
        <f t="shared" si="186"/>
        <v>44</v>
      </c>
      <c r="BH895" s="96">
        <f t="shared" si="187"/>
        <v>33</v>
      </c>
      <c r="BI895" s="96">
        <f t="shared" si="188"/>
        <v>733333</v>
      </c>
      <c r="BJ895" s="97">
        <f t="shared" si="189"/>
        <v>669203</v>
      </c>
      <c r="BK895" s="96">
        <f t="shared" si="190"/>
        <v>669203</v>
      </c>
      <c r="BL895" s="96">
        <f t="shared" si="191"/>
        <v>490000</v>
      </c>
      <c r="BM895" s="96">
        <f t="shared" si="192"/>
        <v>490005</v>
      </c>
      <c r="BN895" s="96">
        <f t="shared" si="193"/>
        <v>490004</v>
      </c>
      <c r="BO895" s="96">
        <f t="shared" si="194"/>
        <v>735000</v>
      </c>
      <c r="BP895" s="97">
        <f t="shared" si="195"/>
        <v>669203</v>
      </c>
      <c r="BQ895" s="96">
        <f t="shared" si="196"/>
        <v>669203</v>
      </c>
      <c r="BR895" s="96">
        <f t="shared" si="197"/>
        <v>735000</v>
      </c>
      <c r="BS895" s="96">
        <f t="shared" si="198"/>
        <v>735000</v>
      </c>
      <c r="BT895" s="96">
        <f t="shared" si="199"/>
        <v>735000</v>
      </c>
      <c r="BU895" s="98">
        <f t="shared" si="200"/>
        <v>735000</v>
      </c>
      <c r="BV895" s="77">
        <f t="shared" si="201"/>
        <v>4278406</v>
      </c>
      <c r="BW895" s="9"/>
      <c r="BX895" s="9"/>
      <c r="BY895" s="9"/>
      <c r="BZ895" s="9"/>
      <c r="CA895" s="9"/>
      <c r="CB895" s="9"/>
      <c r="CC895" s="9"/>
      <c r="CD895" s="9"/>
      <c r="CE895" s="9"/>
      <c r="CF895" s="9"/>
      <c r="CG895" s="9"/>
      <c r="CH895" s="9"/>
      <c r="CI895" s="9"/>
      <c r="CJ895" s="9"/>
      <c r="CK895" s="9"/>
      <c r="CL895" s="9"/>
      <c r="CM895" s="9"/>
      <c r="CN895" s="9"/>
      <c r="CO895" s="9"/>
      <c r="CP895" s="9"/>
    </row>
    <row r="896" spans="1:94" ht="20.25" hidden="1" customHeight="1" x14ac:dyDescent="0.35">
      <c r="A896" s="99">
        <v>874</v>
      </c>
      <c r="B896" s="99" t="s">
        <v>21</v>
      </c>
      <c r="C896" s="80" t="s">
        <v>551</v>
      </c>
      <c r="D896" s="80" t="str">
        <f t="shared" si="169"/>
        <v>REPUESTOS|PIÑON DIFERENCIAL</v>
      </c>
      <c r="E896" s="81" t="s">
        <v>84</v>
      </c>
      <c r="F896" s="82">
        <v>1</v>
      </c>
      <c r="G896" s="83">
        <v>700848.456397612</v>
      </c>
      <c r="H896" s="84">
        <f t="shared" si="202"/>
        <v>834009.6631131582</v>
      </c>
      <c r="I896" s="84">
        <v>738986.17645078502</v>
      </c>
      <c r="J896" s="84">
        <f t="shared" si="203"/>
        <v>879393.54997643409</v>
      </c>
      <c r="K896" s="84">
        <v>0.91392000000000007</v>
      </c>
      <c r="L896" s="84">
        <f t="shared" si="204"/>
        <v>1.0875648</v>
      </c>
      <c r="M896" s="84">
        <v>18.289280000000002</v>
      </c>
      <c r="N896" s="84">
        <f t="shared" si="205"/>
        <v>21.764243199999999</v>
      </c>
      <c r="O896" s="84">
        <v>14.144000000000002</v>
      </c>
      <c r="P896" s="84">
        <f t="shared" si="206"/>
        <v>16.83136</v>
      </c>
      <c r="Q896" s="84"/>
      <c r="R896" s="84">
        <f t="shared" si="170"/>
        <v>0</v>
      </c>
      <c r="S896" s="86">
        <v>985000</v>
      </c>
      <c r="T896" s="87">
        <f t="shared" si="207"/>
        <v>1172150</v>
      </c>
      <c r="U896" s="87"/>
      <c r="V896" s="87">
        <f t="shared" si="208"/>
        <v>0</v>
      </c>
      <c r="W896" s="87">
        <v>1567000</v>
      </c>
      <c r="X896" s="87">
        <f t="shared" si="209"/>
        <v>1864730</v>
      </c>
      <c r="Y896" s="88">
        <v>1680000</v>
      </c>
      <c r="Z896" s="87">
        <f t="shared" si="218"/>
        <v>1999200</v>
      </c>
      <c r="AA896" s="87">
        <v>1980000</v>
      </c>
      <c r="AB896" s="87">
        <f t="shared" si="210"/>
        <v>2356200</v>
      </c>
      <c r="AC896" s="87">
        <v>250000</v>
      </c>
      <c r="AD896" s="87">
        <f t="shared" si="211"/>
        <v>297500</v>
      </c>
      <c r="AE896" s="89">
        <v>1083500</v>
      </c>
      <c r="AF896" s="90">
        <f t="shared" si="212"/>
        <v>1289365</v>
      </c>
      <c r="AG896" s="90"/>
      <c r="AH896" s="90">
        <f t="shared" si="213"/>
        <v>0</v>
      </c>
      <c r="AI896" s="90">
        <v>1723700</v>
      </c>
      <c r="AJ896" s="90">
        <f t="shared" si="214"/>
        <v>2051203</v>
      </c>
      <c r="AK896" s="90">
        <v>1848000</v>
      </c>
      <c r="AL896" s="90">
        <f t="shared" si="215"/>
        <v>2199120</v>
      </c>
      <c r="AM896" s="90">
        <v>2178000</v>
      </c>
      <c r="AN896" s="90">
        <f t="shared" si="216"/>
        <v>2591820</v>
      </c>
      <c r="AO896" s="90">
        <v>275000</v>
      </c>
      <c r="AP896" s="91">
        <f t="shared" si="217"/>
        <v>327250</v>
      </c>
      <c r="AQ896" s="92">
        <f t="shared" si="171"/>
        <v>923116.15213253733</v>
      </c>
      <c r="AR896" s="93">
        <f t="shared" si="172"/>
        <v>1098508.2210377194</v>
      </c>
      <c r="AS896" s="94">
        <f t="shared" si="173"/>
        <v>738986.17645078502</v>
      </c>
      <c r="AT896" s="94">
        <f t="shared" si="174"/>
        <v>879393.54997643409</v>
      </c>
      <c r="AU896" s="94">
        <f t="shared" si="175"/>
        <v>1096900.30464</v>
      </c>
      <c r="AV896" s="94">
        <f t="shared" si="176"/>
        <v>1305311.3625216</v>
      </c>
      <c r="AW896" s="94">
        <f t="shared" si="177"/>
        <v>1176006.0964266667</v>
      </c>
      <c r="AX896" s="94">
        <f t="shared" si="178"/>
        <v>1399447.2547477332</v>
      </c>
      <c r="AY896" s="94">
        <f t="shared" si="179"/>
        <v>1386004.7146666667</v>
      </c>
      <c r="AZ896" s="94">
        <f t="shared" si="180"/>
        <v>1649345.6104533332</v>
      </c>
      <c r="BA896" s="94">
        <f t="shared" si="181"/>
        <v>262500</v>
      </c>
      <c r="BB896" s="95">
        <f t="shared" si="182"/>
        <v>312375</v>
      </c>
      <c r="BC896" s="23"/>
      <c r="BD896" s="96">
        <f t="shared" si="183"/>
        <v>891529</v>
      </c>
      <c r="BE896" s="96">
        <f t="shared" si="184"/>
        <v>738986</v>
      </c>
      <c r="BF896" s="96">
        <f t="shared" si="185"/>
        <v>3</v>
      </c>
      <c r="BG896" s="96">
        <f t="shared" si="186"/>
        <v>55</v>
      </c>
      <c r="BH896" s="96">
        <f t="shared" si="187"/>
        <v>42</v>
      </c>
      <c r="BI896" s="96">
        <f t="shared" si="188"/>
        <v>261905</v>
      </c>
      <c r="BJ896" s="97">
        <f t="shared" si="189"/>
        <v>923116</v>
      </c>
      <c r="BK896" s="96">
        <f t="shared" si="190"/>
        <v>738986</v>
      </c>
      <c r="BL896" s="96">
        <f t="shared" si="191"/>
        <v>1096900</v>
      </c>
      <c r="BM896" s="96">
        <f t="shared" si="192"/>
        <v>1176006</v>
      </c>
      <c r="BN896" s="96">
        <f t="shared" si="193"/>
        <v>1386005</v>
      </c>
      <c r="BO896" s="96">
        <f t="shared" si="194"/>
        <v>262500</v>
      </c>
      <c r="BP896" s="97">
        <f t="shared" si="195"/>
        <v>923116</v>
      </c>
      <c r="BQ896" s="96">
        <f t="shared" si="196"/>
        <v>0</v>
      </c>
      <c r="BR896" s="96">
        <f t="shared" si="197"/>
        <v>1645350</v>
      </c>
      <c r="BS896" s="96">
        <f t="shared" si="198"/>
        <v>1764000</v>
      </c>
      <c r="BT896" s="96">
        <f t="shared" si="199"/>
        <v>2079000</v>
      </c>
      <c r="BU896" s="98">
        <f t="shared" si="200"/>
        <v>262500</v>
      </c>
      <c r="BV896" s="77">
        <f t="shared" si="201"/>
        <v>6673966</v>
      </c>
      <c r="BW896" s="9"/>
      <c r="BX896" s="9"/>
      <c r="BY896" s="9"/>
      <c r="BZ896" s="9"/>
      <c r="CA896" s="9"/>
      <c r="CB896" s="9"/>
      <c r="CC896" s="9"/>
      <c r="CD896" s="9"/>
      <c r="CE896" s="9"/>
      <c r="CF896" s="9"/>
      <c r="CG896" s="9"/>
      <c r="CH896" s="9"/>
      <c r="CI896" s="9"/>
      <c r="CJ896" s="9"/>
      <c r="CK896" s="9"/>
      <c r="CL896" s="9"/>
      <c r="CM896" s="9"/>
      <c r="CN896" s="9"/>
      <c r="CO896" s="9"/>
      <c r="CP896" s="9"/>
    </row>
    <row r="897" spans="1:94" ht="20.25" hidden="1" customHeight="1" x14ac:dyDescent="0.35">
      <c r="A897" s="79">
        <v>875</v>
      </c>
      <c r="B897" s="79" t="s">
        <v>35</v>
      </c>
      <c r="C897" s="80" t="s">
        <v>552</v>
      </c>
      <c r="D897" s="80" t="str">
        <f t="shared" si="169"/>
        <v>MANO DE OBRA|PIÑON SIN FIN</v>
      </c>
      <c r="E897" s="81" t="s">
        <v>10</v>
      </c>
      <c r="F897" s="82">
        <v>1</v>
      </c>
      <c r="G897" s="83">
        <v>268804.55064628</v>
      </c>
      <c r="H897" s="84">
        <f t="shared" si="202"/>
        <v>319877.41526907316</v>
      </c>
      <c r="I897" s="84">
        <v>268804.55064628</v>
      </c>
      <c r="J897" s="84">
        <f t="shared" si="203"/>
        <v>319877.41526907316</v>
      </c>
      <c r="K897" s="84">
        <v>0.91392000000000007</v>
      </c>
      <c r="L897" s="84">
        <f t="shared" si="204"/>
        <v>1.0875648</v>
      </c>
      <c r="M897" s="84">
        <v>14.633599999999999</v>
      </c>
      <c r="N897" s="84">
        <f t="shared" si="205"/>
        <v>17.413983999999999</v>
      </c>
      <c r="O897" s="84">
        <v>10.88</v>
      </c>
      <c r="P897" s="84">
        <f t="shared" si="206"/>
        <v>12.9472</v>
      </c>
      <c r="Q897" s="84"/>
      <c r="R897" s="84">
        <f t="shared" si="170"/>
        <v>0</v>
      </c>
      <c r="S897" s="86">
        <v>700000</v>
      </c>
      <c r="T897" s="87">
        <f t="shared" si="207"/>
        <v>833000</v>
      </c>
      <c r="U897" s="87">
        <v>700000</v>
      </c>
      <c r="V897" s="87">
        <f t="shared" si="208"/>
        <v>833000</v>
      </c>
      <c r="W897" s="87">
        <v>700000</v>
      </c>
      <c r="X897" s="87">
        <f t="shared" si="209"/>
        <v>833000</v>
      </c>
      <c r="Y897" s="88">
        <v>700000</v>
      </c>
      <c r="Z897" s="87">
        <f t="shared" si="218"/>
        <v>833000</v>
      </c>
      <c r="AA897" s="87">
        <v>700000</v>
      </c>
      <c r="AB897" s="87">
        <f t="shared" si="210"/>
        <v>833000</v>
      </c>
      <c r="AC897" s="87">
        <v>700000</v>
      </c>
      <c r="AD897" s="87">
        <f t="shared" si="211"/>
        <v>833000</v>
      </c>
      <c r="AE897" s="89">
        <v>770000</v>
      </c>
      <c r="AF897" s="90">
        <f t="shared" si="212"/>
        <v>916300</v>
      </c>
      <c r="AG897" s="90">
        <v>770000</v>
      </c>
      <c r="AH897" s="90">
        <f t="shared" si="213"/>
        <v>916300</v>
      </c>
      <c r="AI897" s="90">
        <v>770000</v>
      </c>
      <c r="AJ897" s="90">
        <f t="shared" si="214"/>
        <v>916300</v>
      </c>
      <c r="AK897" s="90">
        <v>770000</v>
      </c>
      <c r="AL897" s="90">
        <f t="shared" si="215"/>
        <v>916300</v>
      </c>
      <c r="AM897" s="90">
        <v>770000</v>
      </c>
      <c r="AN897" s="90">
        <f t="shared" si="216"/>
        <v>916300</v>
      </c>
      <c r="AO897" s="90">
        <v>770000</v>
      </c>
      <c r="AP897" s="91">
        <f t="shared" si="217"/>
        <v>916300</v>
      </c>
      <c r="AQ897" s="92">
        <f t="shared" si="171"/>
        <v>579601.51688209327</v>
      </c>
      <c r="AR897" s="93">
        <f t="shared" si="172"/>
        <v>689725.80508969096</v>
      </c>
      <c r="AS897" s="94">
        <f t="shared" si="173"/>
        <v>579601.51688209327</v>
      </c>
      <c r="AT897" s="94">
        <f t="shared" si="174"/>
        <v>689725.80508969096</v>
      </c>
      <c r="AU897" s="94">
        <f t="shared" si="175"/>
        <v>490000.30463999999</v>
      </c>
      <c r="AV897" s="94">
        <f t="shared" si="176"/>
        <v>583100.36252159998</v>
      </c>
      <c r="AW897" s="94">
        <f t="shared" si="177"/>
        <v>490004.87786666659</v>
      </c>
      <c r="AX897" s="94">
        <f t="shared" si="178"/>
        <v>583105.80466133321</v>
      </c>
      <c r="AY897" s="94">
        <f t="shared" si="179"/>
        <v>490003.62666666665</v>
      </c>
      <c r="AZ897" s="94">
        <f t="shared" si="180"/>
        <v>583104.31573333323</v>
      </c>
      <c r="BA897" s="94">
        <f t="shared" si="181"/>
        <v>735000</v>
      </c>
      <c r="BB897" s="95">
        <f t="shared" si="182"/>
        <v>874650</v>
      </c>
      <c r="BC897" s="23"/>
      <c r="BD897" s="96">
        <f t="shared" si="183"/>
        <v>465300</v>
      </c>
      <c r="BE897" s="96">
        <f t="shared" si="184"/>
        <v>465300</v>
      </c>
      <c r="BF897" s="96">
        <f t="shared" si="185"/>
        <v>3</v>
      </c>
      <c r="BG897" s="96">
        <f t="shared" si="186"/>
        <v>44</v>
      </c>
      <c r="BH897" s="96">
        <f t="shared" si="187"/>
        <v>33</v>
      </c>
      <c r="BI897" s="96">
        <f t="shared" si="188"/>
        <v>733333</v>
      </c>
      <c r="BJ897" s="97">
        <f t="shared" si="189"/>
        <v>579602</v>
      </c>
      <c r="BK897" s="96">
        <f t="shared" si="190"/>
        <v>579602</v>
      </c>
      <c r="BL897" s="96">
        <f t="shared" si="191"/>
        <v>490000</v>
      </c>
      <c r="BM897" s="96">
        <f t="shared" si="192"/>
        <v>490005</v>
      </c>
      <c r="BN897" s="96">
        <f t="shared" si="193"/>
        <v>490004</v>
      </c>
      <c r="BO897" s="96">
        <f t="shared" si="194"/>
        <v>735000</v>
      </c>
      <c r="BP897" s="97">
        <f t="shared" si="195"/>
        <v>735000</v>
      </c>
      <c r="BQ897" s="96">
        <f t="shared" si="196"/>
        <v>735000</v>
      </c>
      <c r="BR897" s="96">
        <f t="shared" si="197"/>
        <v>735000</v>
      </c>
      <c r="BS897" s="96">
        <f t="shared" si="198"/>
        <v>735000</v>
      </c>
      <c r="BT897" s="96">
        <f t="shared" si="199"/>
        <v>735000</v>
      </c>
      <c r="BU897" s="98">
        <f t="shared" si="200"/>
        <v>735000</v>
      </c>
      <c r="BV897" s="77">
        <f t="shared" si="201"/>
        <v>4410000</v>
      </c>
      <c r="BW897" s="9"/>
      <c r="BX897" s="9"/>
      <c r="BY897" s="9"/>
      <c r="BZ897" s="9"/>
      <c r="CA897" s="9"/>
      <c r="CB897" s="9"/>
      <c r="CC897" s="9"/>
      <c r="CD897" s="9"/>
      <c r="CE897" s="9"/>
      <c r="CF897" s="9"/>
      <c r="CG897" s="9"/>
      <c r="CH897" s="9"/>
      <c r="CI897" s="9"/>
      <c r="CJ897" s="9"/>
      <c r="CK897" s="9"/>
      <c r="CL897" s="9"/>
      <c r="CM897" s="9"/>
      <c r="CN897" s="9"/>
      <c r="CO897" s="9"/>
      <c r="CP897" s="9"/>
    </row>
    <row r="898" spans="1:94" ht="20.25" hidden="1" customHeight="1" x14ac:dyDescent="0.35">
      <c r="A898" s="99">
        <v>876</v>
      </c>
      <c r="B898" s="99" t="s">
        <v>21</v>
      </c>
      <c r="C898" s="80" t="s">
        <v>552</v>
      </c>
      <c r="D898" s="80" t="str">
        <f t="shared" si="169"/>
        <v>REPUESTOS|PIÑON SIN FIN</v>
      </c>
      <c r="E898" s="81" t="s">
        <v>84</v>
      </c>
      <c r="F898" s="82">
        <v>1</v>
      </c>
      <c r="G898" s="83">
        <v>288235.16029313399</v>
      </c>
      <c r="H898" s="84">
        <f t="shared" si="202"/>
        <v>342999.84074882942</v>
      </c>
      <c r="I898" s="84">
        <v>382375.38833560696</v>
      </c>
      <c r="J898" s="84">
        <f t="shared" si="203"/>
        <v>455026.71211937227</v>
      </c>
      <c r="K898" s="84">
        <v>0.91392000000000007</v>
      </c>
      <c r="L898" s="84">
        <f t="shared" si="204"/>
        <v>1.0875648</v>
      </c>
      <c r="M898" s="84">
        <v>18.289280000000002</v>
      </c>
      <c r="N898" s="84">
        <f t="shared" si="205"/>
        <v>21.764243199999999</v>
      </c>
      <c r="O898" s="84">
        <v>14.144000000000002</v>
      </c>
      <c r="P898" s="84">
        <f t="shared" si="206"/>
        <v>16.83136</v>
      </c>
      <c r="Q898" s="84"/>
      <c r="R898" s="84">
        <f t="shared" si="170"/>
        <v>0</v>
      </c>
      <c r="S898" s="86">
        <v>785000</v>
      </c>
      <c r="T898" s="87">
        <f t="shared" si="207"/>
        <v>934150</v>
      </c>
      <c r="U898" s="87">
        <v>248000</v>
      </c>
      <c r="V898" s="87">
        <f t="shared" si="208"/>
        <v>295120</v>
      </c>
      <c r="W898" s="87">
        <v>956000</v>
      </c>
      <c r="X898" s="87">
        <f t="shared" si="209"/>
        <v>1137640</v>
      </c>
      <c r="Y898" s="88">
        <v>1350000</v>
      </c>
      <c r="Z898" s="87">
        <f t="shared" si="218"/>
        <v>1606500</v>
      </c>
      <c r="AA898" s="87">
        <v>1200000</v>
      </c>
      <c r="AB898" s="87">
        <f t="shared" si="210"/>
        <v>1428000</v>
      </c>
      <c r="AC898" s="87"/>
      <c r="AD898" s="87">
        <f t="shared" si="211"/>
        <v>0</v>
      </c>
      <c r="AE898" s="89">
        <v>863500</v>
      </c>
      <c r="AF898" s="90">
        <f t="shared" si="212"/>
        <v>1027565</v>
      </c>
      <c r="AG898" s="90">
        <v>272800</v>
      </c>
      <c r="AH898" s="90">
        <f t="shared" si="213"/>
        <v>324632</v>
      </c>
      <c r="AI898" s="90">
        <v>1051600</v>
      </c>
      <c r="AJ898" s="90">
        <f t="shared" si="214"/>
        <v>1251404</v>
      </c>
      <c r="AK898" s="90">
        <v>1485000</v>
      </c>
      <c r="AL898" s="90">
        <f t="shared" si="215"/>
        <v>1767150</v>
      </c>
      <c r="AM898" s="90">
        <v>1320000</v>
      </c>
      <c r="AN898" s="90">
        <f t="shared" si="216"/>
        <v>1570800</v>
      </c>
      <c r="AO898" s="90"/>
      <c r="AP898" s="91">
        <f t="shared" si="217"/>
        <v>0</v>
      </c>
      <c r="AQ898" s="92">
        <f t="shared" si="171"/>
        <v>645578.38676437794</v>
      </c>
      <c r="AR898" s="93">
        <f t="shared" si="172"/>
        <v>768238.28024960973</v>
      </c>
      <c r="AS898" s="94">
        <f t="shared" si="173"/>
        <v>301058.46277853567</v>
      </c>
      <c r="AT898" s="94">
        <f t="shared" si="174"/>
        <v>358259.57070645742</v>
      </c>
      <c r="AU898" s="94">
        <f t="shared" si="175"/>
        <v>669200.30463999999</v>
      </c>
      <c r="AV898" s="94">
        <f t="shared" si="176"/>
        <v>796348.36252159998</v>
      </c>
      <c r="AW898" s="94">
        <f t="shared" si="177"/>
        <v>945006.09642666671</v>
      </c>
      <c r="AX898" s="94">
        <f t="shared" si="178"/>
        <v>1124557.2547477332</v>
      </c>
      <c r="AY898" s="94">
        <f t="shared" si="179"/>
        <v>840004.71466666681</v>
      </c>
      <c r="AZ898" s="94">
        <f t="shared" si="180"/>
        <v>999605.61045333347</v>
      </c>
      <c r="BA898" s="94" t="e">
        <f t="shared" si="181"/>
        <v>#DIV/0!</v>
      </c>
      <c r="BB898" s="95" t="e">
        <f t="shared" si="182"/>
        <v>#DIV/0!</v>
      </c>
      <c r="BC898" s="23"/>
      <c r="BD898" s="96">
        <f t="shared" si="183"/>
        <v>508358</v>
      </c>
      <c r="BE898" s="96">
        <f t="shared" si="184"/>
        <v>290890</v>
      </c>
      <c r="BF898" s="96">
        <f t="shared" si="185"/>
        <v>3</v>
      </c>
      <c r="BG898" s="96">
        <f t="shared" si="186"/>
        <v>55</v>
      </c>
      <c r="BH898" s="96">
        <f t="shared" si="187"/>
        <v>42</v>
      </c>
      <c r="BI898" s="96">
        <f t="shared" si="188"/>
        <v>0</v>
      </c>
      <c r="BJ898" s="97">
        <f t="shared" si="189"/>
        <v>645578</v>
      </c>
      <c r="BK898" s="96">
        <f t="shared" si="190"/>
        <v>301058</v>
      </c>
      <c r="BL898" s="96">
        <f t="shared" si="191"/>
        <v>669200</v>
      </c>
      <c r="BM898" s="96">
        <f t="shared" si="192"/>
        <v>945006</v>
      </c>
      <c r="BN898" s="96">
        <f t="shared" si="193"/>
        <v>840005</v>
      </c>
      <c r="BO898" s="96">
        <f t="shared" si="194"/>
        <v>0</v>
      </c>
      <c r="BP898" s="97">
        <f t="shared" si="195"/>
        <v>824250</v>
      </c>
      <c r="BQ898" s="96">
        <f t="shared" si="196"/>
        <v>301058</v>
      </c>
      <c r="BR898" s="96">
        <f t="shared" si="197"/>
        <v>1003800</v>
      </c>
      <c r="BS898" s="96">
        <f t="shared" si="198"/>
        <v>1417500</v>
      </c>
      <c r="BT898" s="96">
        <f t="shared" si="199"/>
        <v>1260000</v>
      </c>
      <c r="BU898" s="98">
        <f t="shared" si="200"/>
        <v>0</v>
      </c>
      <c r="BV898" s="77">
        <f t="shared" si="201"/>
        <v>4806608</v>
      </c>
      <c r="BW898" s="9"/>
      <c r="BX898" s="9"/>
      <c r="BY898" s="9"/>
      <c r="BZ898" s="9"/>
      <c r="CA898" s="9"/>
      <c r="CB898" s="9"/>
      <c r="CC898" s="9"/>
      <c r="CD898" s="9"/>
      <c r="CE898" s="9"/>
      <c r="CF898" s="9"/>
      <c r="CG898" s="9"/>
      <c r="CH898" s="9"/>
      <c r="CI898" s="9"/>
      <c r="CJ898" s="9"/>
      <c r="CK898" s="9"/>
      <c r="CL898" s="9"/>
      <c r="CM898" s="9"/>
      <c r="CN898" s="9"/>
      <c r="CO898" s="9"/>
      <c r="CP898" s="9"/>
    </row>
    <row r="899" spans="1:94" ht="37.5" hidden="1" customHeight="1" x14ac:dyDescent="0.35">
      <c r="A899" s="79">
        <v>877</v>
      </c>
      <c r="B899" s="79" t="s">
        <v>35</v>
      </c>
      <c r="C899" s="80" t="s">
        <v>553</v>
      </c>
      <c r="D899" s="80" t="str">
        <f t="shared" si="169"/>
        <v>MANO DE OBRA|Pintura por metro cuadrado ( Si la pieza mide mas o menos, se cobra proporcional al area trabajada)</v>
      </c>
      <c r="E899" s="81" t="s">
        <v>10</v>
      </c>
      <c r="F899" s="82">
        <v>1</v>
      </c>
      <c r="G899" s="83"/>
      <c r="H899" s="84">
        <f t="shared" si="202"/>
        <v>0</v>
      </c>
      <c r="I899" s="84"/>
      <c r="J899" s="84">
        <f t="shared" si="203"/>
        <v>0</v>
      </c>
      <c r="K899" s="84"/>
      <c r="L899" s="84">
        <f t="shared" si="204"/>
        <v>0</v>
      </c>
      <c r="M899" s="84"/>
      <c r="N899" s="84">
        <f t="shared" si="205"/>
        <v>0</v>
      </c>
      <c r="O899" s="84"/>
      <c r="P899" s="84">
        <f t="shared" si="206"/>
        <v>0</v>
      </c>
      <c r="Q899" s="84"/>
      <c r="R899" s="84">
        <f t="shared" si="170"/>
        <v>0</v>
      </c>
      <c r="S899" s="86">
        <v>150000</v>
      </c>
      <c r="T899" s="87">
        <f t="shared" si="207"/>
        <v>178500</v>
      </c>
      <c r="U899" s="87">
        <v>150000</v>
      </c>
      <c r="V899" s="87">
        <f t="shared" si="208"/>
        <v>178500</v>
      </c>
      <c r="W899" s="87">
        <v>150000</v>
      </c>
      <c r="X899" s="87">
        <f t="shared" si="209"/>
        <v>178500</v>
      </c>
      <c r="Y899" s="88">
        <v>150000</v>
      </c>
      <c r="Z899" s="87">
        <f t="shared" si="218"/>
        <v>178500</v>
      </c>
      <c r="AA899" s="87">
        <v>150000</v>
      </c>
      <c r="AB899" s="87">
        <f t="shared" si="210"/>
        <v>178500</v>
      </c>
      <c r="AC899" s="87">
        <v>150000</v>
      </c>
      <c r="AD899" s="87">
        <f t="shared" si="211"/>
        <v>178500</v>
      </c>
      <c r="AE899" s="89">
        <v>165000</v>
      </c>
      <c r="AF899" s="90">
        <f t="shared" si="212"/>
        <v>196350</v>
      </c>
      <c r="AG899" s="90">
        <v>165000</v>
      </c>
      <c r="AH899" s="90">
        <f t="shared" si="213"/>
        <v>196350</v>
      </c>
      <c r="AI899" s="90">
        <v>165000</v>
      </c>
      <c r="AJ899" s="90">
        <f t="shared" si="214"/>
        <v>196350</v>
      </c>
      <c r="AK899" s="90">
        <v>165000</v>
      </c>
      <c r="AL899" s="90">
        <f t="shared" si="215"/>
        <v>196350</v>
      </c>
      <c r="AM899" s="90">
        <v>165000</v>
      </c>
      <c r="AN899" s="90">
        <f t="shared" si="216"/>
        <v>196350</v>
      </c>
      <c r="AO899" s="90">
        <v>165000</v>
      </c>
      <c r="AP899" s="91">
        <f t="shared" si="217"/>
        <v>196350</v>
      </c>
      <c r="AQ899" s="92">
        <f t="shared" si="171"/>
        <v>157500</v>
      </c>
      <c r="AR899" s="93">
        <f t="shared" si="172"/>
        <v>187425</v>
      </c>
      <c r="AS899" s="94">
        <f t="shared" si="173"/>
        <v>157500</v>
      </c>
      <c r="AT899" s="94">
        <f t="shared" si="174"/>
        <v>187425</v>
      </c>
      <c r="AU899" s="94">
        <f t="shared" si="175"/>
        <v>157500</v>
      </c>
      <c r="AV899" s="94">
        <f t="shared" si="176"/>
        <v>187425</v>
      </c>
      <c r="AW899" s="94">
        <f t="shared" si="177"/>
        <v>157500</v>
      </c>
      <c r="AX899" s="94">
        <f t="shared" si="178"/>
        <v>187425</v>
      </c>
      <c r="AY899" s="94">
        <f t="shared" si="179"/>
        <v>157500</v>
      </c>
      <c r="AZ899" s="94">
        <f t="shared" si="180"/>
        <v>187425</v>
      </c>
      <c r="BA899" s="94">
        <f t="shared" si="181"/>
        <v>157500</v>
      </c>
      <c r="BB899" s="95">
        <f t="shared" si="182"/>
        <v>187425</v>
      </c>
      <c r="BC899" s="23"/>
      <c r="BD899" s="96">
        <f t="shared" si="183"/>
        <v>157143</v>
      </c>
      <c r="BE899" s="96">
        <f t="shared" si="184"/>
        <v>157143</v>
      </c>
      <c r="BF899" s="96">
        <f t="shared" si="185"/>
        <v>157143</v>
      </c>
      <c r="BG899" s="96">
        <f t="shared" si="186"/>
        <v>157143</v>
      </c>
      <c r="BH899" s="96">
        <f t="shared" si="187"/>
        <v>157143</v>
      </c>
      <c r="BI899" s="96">
        <f t="shared" si="188"/>
        <v>157143</v>
      </c>
      <c r="BJ899" s="97">
        <f t="shared" si="189"/>
        <v>157500</v>
      </c>
      <c r="BK899" s="96">
        <f t="shared" si="190"/>
        <v>157500</v>
      </c>
      <c r="BL899" s="96">
        <f t="shared" si="191"/>
        <v>157500</v>
      </c>
      <c r="BM899" s="96">
        <f t="shared" si="192"/>
        <v>157500</v>
      </c>
      <c r="BN899" s="96">
        <f t="shared" si="193"/>
        <v>157500</v>
      </c>
      <c r="BO899" s="96">
        <f t="shared" si="194"/>
        <v>157500</v>
      </c>
      <c r="BP899" s="97">
        <f t="shared" si="195"/>
        <v>157500</v>
      </c>
      <c r="BQ899" s="96">
        <f t="shared" si="196"/>
        <v>157500</v>
      </c>
      <c r="BR899" s="96">
        <f t="shared" si="197"/>
        <v>157500</v>
      </c>
      <c r="BS899" s="96">
        <f t="shared" si="198"/>
        <v>157500</v>
      </c>
      <c r="BT899" s="96">
        <f t="shared" si="199"/>
        <v>157500</v>
      </c>
      <c r="BU899" s="98">
        <f t="shared" si="200"/>
        <v>157500</v>
      </c>
      <c r="BV899" s="77">
        <f t="shared" si="201"/>
        <v>945000</v>
      </c>
      <c r="BW899" s="9"/>
      <c r="BX899" s="9"/>
      <c r="BY899" s="9"/>
      <c r="BZ899" s="9"/>
      <c r="CA899" s="9"/>
      <c r="CB899" s="9"/>
      <c r="CC899" s="9"/>
      <c r="CD899" s="9"/>
      <c r="CE899" s="9"/>
      <c r="CF899" s="9"/>
      <c r="CG899" s="9"/>
      <c r="CH899" s="9"/>
      <c r="CI899" s="9"/>
      <c r="CJ899" s="9"/>
      <c r="CK899" s="9"/>
      <c r="CL899" s="9"/>
      <c r="CM899" s="9"/>
      <c r="CN899" s="9"/>
      <c r="CO899" s="9"/>
      <c r="CP899" s="9"/>
    </row>
    <row r="900" spans="1:94" ht="37.5" hidden="1" customHeight="1" x14ac:dyDescent="0.35">
      <c r="A900" s="99">
        <v>878</v>
      </c>
      <c r="B900" s="99" t="s">
        <v>21</v>
      </c>
      <c r="C900" s="80" t="s">
        <v>553</v>
      </c>
      <c r="D900" s="80" t="str">
        <f t="shared" si="169"/>
        <v>REPUESTOS|Pintura por metro cuadrado ( Si la pieza mide mas o menos, se cobra proporcional al area trabajada)</v>
      </c>
      <c r="E900" s="81">
        <v>1</v>
      </c>
      <c r="F900" s="82">
        <v>1</v>
      </c>
      <c r="G900" s="83"/>
      <c r="H900" s="84">
        <f t="shared" si="202"/>
        <v>0</v>
      </c>
      <c r="I900" s="84"/>
      <c r="J900" s="84">
        <f t="shared" si="203"/>
        <v>0</v>
      </c>
      <c r="K900" s="84"/>
      <c r="L900" s="84">
        <f t="shared" si="204"/>
        <v>0</v>
      </c>
      <c r="M900" s="84"/>
      <c r="N900" s="84">
        <f t="shared" si="205"/>
        <v>0</v>
      </c>
      <c r="O900" s="84"/>
      <c r="P900" s="84">
        <f t="shared" si="206"/>
        <v>0</v>
      </c>
      <c r="Q900" s="84"/>
      <c r="R900" s="84">
        <f t="shared" si="170"/>
        <v>0</v>
      </c>
      <c r="S900" s="86">
        <v>100000</v>
      </c>
      <c r="T900" s="87">
        <f t="shared" si="207"/>
        <v>119000</v>
      </c>
      <c r="U900" s="87">
        <v>100000</v>
      </c>
      <c r="V900" s="87">
        <f t="shared" si="208"/>
        <v>119000</v>
      </c>
      <c r="W900" s="87">
        <v>100000</v>
      </c>
      <c r="X900" s="87">
        <f t="shared" si="209"/>
        <v>119000</v>
      </c>
      <c r="Y900" s="88">
        <v>100000</v>
      </c>
      <c r="Z900" s="87">
        <f t="shared" si="218"/>
        <v>119000</v>
      </c>
      <c r="AA900" s="87">
        <v>100000</v>
      </c>
      <c r="AB900" s="87">
        <f t="shared" si="210"/>
        <v>119000</v>
      </c>
      <c r="AC900" s="87">
        <v>100000</v>
      </c>
      <c r="AD900" s="87">
        <f t="shared" si="211"/>
        <v>119000</v>
      </c>
      <c r="AE900" s="89">
        <v>110000</v>
      </c>
      <c r="AF900" s="90">
        <f t="shared" si="212"/>
        <v>130900</v>
      </c>
      <c r="AG900" s="90">
        <v>110000</v>
      </c>
      <c r="AH900" s="90">
        <f t="shared" si="213"/>
        <v>130900</v>
      </c>
      <c r="AI900" s="90">
        <v>110000</v>
      </c>
      <c r="AJ900" s="90">
        <f t="shared" si="214"/>
        <v>130900</v>
      </c>
      <c r="AK900" s="90">
        <v>110000</v>
      </c>
      <c r="AL900" s="90">
        <f t="shared" si="215"/>
        <v>130900</v>
      </c>
      <c r="AM900" s="90">
        <v>110000</v>
      </c>
      <c r="AN900" s="90">
        <f t="shared" si="216"/>
        <v>130900</v>
      </c>
      <c r="AO900" s="90">
        <v>110000</v>
      </c>
      <c r="AP900" s="91">
        <f t="shared" si="217"/>
        <v>130900</v>
      </c>
      <c r="AQ900" s="92">
        <f t="shared" si="171"/>
        <v>105000</v>
      </c>
      <c r="AR900" s="93">
        <f t="shared" si="172"/>
        <v>124950</v>
      </c>
      <c r="AS900" s="94">
        <f t="shared" si="173"/>
        <v>105000</v>
      </c>
      <c r="AT900" s="94">
        <f t="shared" si="174"/>
        <v>124950</v>
      </c>
      <c r="AU900" s="94">
        <f t="shared" si="175"/>
        <v>105000</v>
      </c>
      <c r="AV900" s="94">
        <f t="shared" si="176"/>
        <v>124950</v>
      </c>
      <c r="AW900" s="94">
        <f t="shared" si="177"/>
        <v>105000</v>
      </c>
      <c r="AX900" s="94">
        <f t="shared" si="178"/>
        <v>124950</v>
      </c>
      <c r="AY900" s="94">
        <f t="shared" si="179"/>
        <v>105000</v>
      </c>
      <c r="AZ900" s="94">
        <f t="shared" si="180"/>
        <v>124950</v>
      </c>
      <c r="BA900" s="94">
        <f t="shared" si="181"/>
        <v>105000</v>
      </c>
      <c r="BB900" s="95">
        <f t="shared" si="182"/>
        <v>124950</v>
      </c>
      <c r="BC900" s="23"/>
      <c r="BD900" s="96">
        <f t="shared" si="183"/>
        <v>104762</v>
      </c>
      <c r="BE900" s="96">
        <f t="shared" si="184"/>
        <v>104762</v>
      </c>
      <c r="BF900" s="96">
        <f t="shared" si="185"/>
        <v>104762</v>
      </c>
      <c r="BG900" s="96">
        <f t="shared" si="186"/>
        <v>104762</v>
      </c>
      <c r="BH900" s="96">
        <f t="shared" si="187"/>
        <v>104762</v>
      </c>
      <c r="BI900" s="96">
        <f t="shared" si="188"/>
        <v>104762</v>
      </c>
      <c r="BJ900" s="97">
        <f t="shared" si="189"/>
        <v>105000</v>
      </c>
      <c r="BK900" s="96">
        <f t="shared" si="190"/>
        <v>105000</v>
      </c>
      <c r="BL900" s="96">
        <f t="shared" si="191"/>
        <v>105000</v>
      </c>
      <c r="BM900" s="96">
        <f t="shared" si="192"/>
        <v>105000</v>
      </c>
      <c r="BN900" s="96">
        <f t="shared" si="193"/>
        <v>105000</v>
      </c>
      <c r="BO900" s="96">
        <f t="shared" si="194"/>
        <v>105000</v>
      </c>
      <c r="BP900" s="97">
        <f t="shared" si="195"/>
        <v>105000</v>
      </c>
      <c r="BQ900" s="96">
        <f t="shared" si="196"/>
        <v>105000</v>
      </c>
      <c r="BR900" s="96">
        <f t="shared" si="197"/>
        <v>105000</v>
      </c>
      <c r="BS900" s="96">
        <f t="shared" si="198"/>
        <v>105000</v>
      </c>
      <c r="BT900" s="96">
        <f t="shared" si="199"/>
        <v>105000</v>
      </c>
      <c r="BU900" s="98">
        <f t="shared" si="200"/>
        <v>105000</v>
      </c>
      <c r="BV900" s="77">
        <f t="shared" si="201"/>
        <v>630000</v>
      </c>
      <c r="BW900" s="9"/>
      <c r="BX900" s="9"/>
      <c r="BY900" s="9"/>
      <c r="BZ900" s="9"/>
      <c r="CA900" s="9"/>
      <c r="CB900" s="9"/>
      <c r="CC900" s="9"/>
      <c r="CD900" s="9"/>
      <c r="CE900" s="9"/>
      <c r="CF900" s="9"/>
      <c r="CG900" s="9"/>
      <c r="CH900" s="9"/>
      <c r="CI900" s="9"/>
      <c r="CJ900" s="9"/>
      <c r="CK900" s="9"/>
      <c r="CL900" s="9"/>
      <c r="CM900" s="9"/>
      <c r="CN900" s="9"/>
      <c r="CO900" s="9"/>
      <c r="CP900" s="9"/>
    </row>
    <row r="901" spans="1:94" ht="20.25" hidden="1" customHeight="1" x14ac:dyDescent="0.35">
      <c r="A901" s="79">
        <v>879</v>
      </c>
      <c r="B901" s="79" t="s">
        <v>35</v>
      </c>
      <c r="C901" s="80" t="s">
        <v>554</v>
      </c>
      <c r="D901" s="80" t="str">
        <f t="shared" si="169"/>
        <v>MANO DE OBRA|PISTON FRENO</v>
      </c>
      <c r="E901" s="81" t="s">
        <v>10</v>
      </c>
      <c r="F901" s="82">
        <v>1</v>
      </c>
      <c r="G901" s="83">
        <v>224003.337070384</v>
      </c>
      <c r="H901" s="84">
        <f t="shared" si="202"/>
        <v>266563.97111375694</v>
      </c>
      <c r="I901" s="84">
        <v>224003.337070384</v>
      </c>
      <c r="J901" s="84">
        <f t="shared" si="203"/>
        <v>266563.97111375694</v>
      </c>
      <c r="K901" s="84">
        <v>54400.000000000007</v>
      </c>
      <c r="L901" s="84">
        <f t="shared" si="204"/>
        <v>64736.000000000007</v>
      </c>
      <c r="M901" s="84">
        <v>14.633599999999999</v>
      </c>
      <c r="N901" s="84">
        <f t="shared" si="205"/>
        <v>17.413983999999999</v>
      </c>
      <c r="O901" s="84">
        <v>10.88</v>
      </c>
      <c r="P901" s="84">
        <f t="shared" si="206"/>
        <v>12.9472</v>
      </c>
      <c r="Q901" s="84"/>
      <c r="R901" s="84">
        <f t="shared" si="170"/>
        <v>0</v>
      </c>
      <c r="S901" s="86">
        <v>175000</v>
      </c>
      <c r="T901" s="87">
        <f t="shared" si="207"/>
        <v>208250</v>
      </c>
      <c r="U901" s="87">
        <v>175000</v>
      </c>
      <c r="V901" s="87">
        <f t="shared" si="208"/>
        <v>208250</v>
      </c>
      <c r="W901" s="87">
        <v>175000</v>
      </c>
      <c r="X901" s="87">
        <f t="shared" si="209"/>
        <v>208250</v>
      </c>
      <c r="Y901" s="88">
        <v>175000</v>
      </c>
      <c r="Z901" s="87">
        <f t="shared" si="218"/>
        <v>208250</v>
      </c>
      <c r="AA901" s="87">
        <v>175000</v>
      </c>
      <c r="AB901" s="87">
        <f t="shared" si="210"/>
        <v>208250</v>
      </c>
      <c r="AC901" s="87">
        <v>175000</v>
      </c>
      <c r="AD901" s="87">
        <f t="shared" si="211"/>
        <v>208250</v>
      </c>
      <c r="AE901" s="89">
        <v>192500</v>
      </c>
      <c r="AF901" s="90">
        <f t="shared" si="212"/>
        <v>229075</v>
      </c>
      <c r="AG901" s="90">
        <v>192500</v>
      </c>
      <c r="AH901" s="90">
        <f t="shared" si="213"/>
        <v>229075</v>
      </c>
      <c r="AI901" s="90">
        <v>192500</v>
      </c>
      <c r="AJ901" s="90">
        <f t="shared" si="214"/>
        <v>229075</v>
      </c>
      <c r="AK901" s="90">
        <v>192500</v>
      </c>
      <c r="AL901" s="90">
        <f t="shared" si="215"/>
        <v>229075</v>
      </c>
      <c r="AM901" s="90">
        <v>192500</v>
      </c>
      <c r="AN901" s="90">
        <f t="shared" si="216"/>
        <v>229075</v>
      </c>
      <c r="AO901" s="90">
        <v>192500</v>
      </c>
      <c r="AP901" s="91">
        <f t="shared" si="217"/>
        <v>229075</v>
      </c>
      <c r="AQ901" s="92">
        <f t="shared" si="171"/>
        <v>197167.77902346136</v>
      </c>
      <c r="AR901" s="93">
        <f t="shared" si="172"/>
        <v>234629.65703791901</v>
      </c>
      <c r="AS901" s="94">
        <f t="shared" si="173"/>
        <v>197167.77902346136</v>
      </c>
      <c r="AT901" s="94">
        <f t="shared" si="174"/>
        <v>234629.65703791901</v>
      </c>
      <c r="AU901" s="94">
        <f t="shared" si="175"/>
        <v>140633.33333333334</v>
      </c>
      <c r="AV901" s="94">
        <f t="shared" si="176"/>
        <v>167353.66666666666</v>
      </c>
      <c r="AW901" s="94">
        <f t="shared" si="177"/>
        <v>122504.87786666666</v>
      </c>
      <c r="AX901" s="94">
        <f t="shared" si="178"/>
        <v>145780.80466133333</v>
      </c>
      <c r="AY901" s="94">
        <f t="shared" si="179"/>
        <v>122503.62666666666</v>
      </c>
      <c r="AZ901" s="94">
        <f t="shared" si="180"/>
        <v>145779.31573333332</v>
      </c>
      <c r="BA901" s="94">
        <f t="shared" si="181"/>
        <v>183750</v>
      </c>
      <c r="BB901" s="95">
        <f t="shared" si="182"/>
        <v>218662.5</v>
      </c>
      <c r="BC901" s="23"/>
      <c r="BD901" s="96">
        <f t="shared" si="183"/>
        <v>195143</v>
      </c>
      <c r="BE901" s="96">
        <f t="shared" si="184"/>
        <v>195143</v>
      </c>
      <c r="BF901" s="96">
        <f t="shared" si="185"/>
        <v>102419</v>
      </c>
      <c r="BG901" s="96">
        <f t="shared" si="186"/>
        <v>44</v>
      </c>
      <c r="BH901" s="96">
        <f t="shared" si="187"/>
        <v>33</v>
      </c>
      <c r="BI901" s="96">
        <f t="shared" si="188"/>
        <v>183333</v>
      </c>
      <c r="BJ901" s="97">
        <f t="shared" si="189"/>
        <v>197168</v>
      </c>
      <c r="BK901" s="96">
        <f t="shared" si="190"/>
        <v>197168</v>
      </c>
      <c r="BL901" s="96">
        <f t="shared" si="191"/>
        <v>140633</v>
      </c>
      <c r="BM901" s="96">
        <f t="shared" si="192"/>
        <v>122505</v>
      </c>
      <c r="BN901" s="96">
        <f t="shared" si="193"/>
        <v>122504</v>
      </c>
      <c r="BO901" s="96">
        <f t="shared" si="194"/>
        <v>183750</v>
      </c>
      <c r="BP901" s="97">
        <f t="shared" si="195"/>
        <v>197168</v>
      </c>
      <c r="BQ901" s="96">
        <f t="shared" si="196"/>
        <v>197168</v>
      </c>
      <c r="BR901" s="96">
        <f t="shared" si="197"/>
        <v>183750</v>
      </c>
      <c r="BS901" s="96">
        <f t="shared" si="198"/>
        <v>183750</v>
      </c>
      <c r="BT901" s="96">
        <f t="shared" si="199"/>
        <v>183750</v>
      </c>
      <c r="BU901" s="98">
        <f t="shared" si="200"/>
        <v>183750</v>
      </c>
      <c r="BV901" s="77">
        <f t="shared" si="201"/>
        <v>1129336</v>
      </c>
      <c r="BW901" s="9"/>
      <c r="BX901" s="9"/>
      <c r="BY901" s="9"/>
      <c r="BZ901" s="9"/>
      <c r="CA901" s="9"/>
      <c r="CB901" s="9"/>
      <c r="CC901" s="9"/>
      <c r="CD901" s="9"/>
      <c r="CE901" s="9"/>
      <c r="CF901" s="9"/>
      <c r="CG901" s="9"/>
      <c r="CH901" s="9"/>
      <c r="CI901" s="9"/>
      <c r="CJ901" s="9"/>
      <c r="CK901" s="9"/>
      <c r="CL901" s="9"/>
      <c r="CM901" s="9"/>
      <c r="CN901" s="9"/>
      <c r="CO901" s="9"/>
      <c r="CP901" s="9"/>
    </row>
    <row r="902" spans="1:94" ht="20.25" hidden="1" customHeight="1" x14ac:dyDescent="0.35">
      <c r="A902" s="99">
        <v>880</v>
      </c>
      <c r="B902" s="99" t="s">
        <v>21</v>
      </c>
      <c r="C902" s="80" t="s">
        <v>554</v>
      </c>
      <c r="D902" s="80" t="str">
        <f t="shared" si="169"/>
        <v>REPUESTOS|PISTON FRENO</v>
      </c>
      <c r="E902" s="81" t="s">
        <v>124</v>
      </c>
      <c r="F902" s="82">
        <v>1</v>
      </c>
      <c r="G902" s="83">
        <v>244751.07760766998</v>
      </c>
      <c r="H902" s="84">
        <f t="shared" si="202"/>
        <v>291253.78235312726</v>
      </c>
      <c r="I902" s="84">
        <v>263629.77752263</v>
      </c>
      <c r="J902" s="84">
        <f t="shared" si="203"/>
        <v>313719.43525192968</v>
      </c>
      <c r="K902" s="84">
        <v>560365.71776000003</v>
      </c>
      <c r="L902" s="84">
        <f t="shared" si="204"/>
        <v>666835.2041344</v>
      </c>
      <c r="M902" s="84">
        <v>18.289280000000002</v>
      </c>
      <c r="N902" s="84">
        <f t="shared" si="205"/>
        <v>21.764243199999999</v>
      </c>
      <c r="O902" s="84">
        <v>14.144000000000002</v>
      </c>
      <c r="P902" s="84">
        <f t="shared" si="206"/>
        <v>16.83136</v>
      </c>
      <c r="Q902" s="84"/>
      <c r="R902" s="84">
        <f t="shared" si="170"/>
        <v>0</v>
      </c>
      <c r="S902" s="86">
        <v>652000</v>
      </c>
      <c r="T902" s="87">
        <f t="shared" si="207"/>
        <v>775880</v>
      </c>
      <c r="U902" s="87">
        <v>652000</v>
      </c>
      <c r="V902" s="87">
        <f t="shared" si="208"/>
        <v>775880</v>
      </c>
      <c r="W902" s="87">
        <v>443000</v>
      </c>
      <c r="X902" s="87">
        <f t="shared" si="209"/>
        <v>527170</v>
      </c>
      <c r="Y902" s="88">
        <v>450000</v>
      </c>
      <c r="Z902" s="87">
        <f t="shared" si="218"/>
        <v>535500</v>
      </c>
      <c r="AA902" s="87">
        <v>350000</v>
      </c>
      <c r="AB902" s="87">
        <f t="shared" si="210"/>
        <v>416500</v>
      </c>
      <c r="AC902" s="87">
        <v>350000</v>
      </c>
      <c r="AD902" s="87">
        <f t="shared" si="211"/>
        <v>416500</v>
      </c>
      <c r="AE902" s="89">
        <v>717200</v>
      </c>
      <c r="AF902" s="90">
        <f t="shared" si="212"/>
        <v>853468</v>
      </c>
      <c r="AG902" s="90">
        <v>717200</v>
      </c>
      <c r="AH902" s="90">
        <f t="shared" si="213"/>
        <v>853468</v>
      </c>
      <c r="AI902" s="90">
        <v>487300</v>
      </c>
      <c r="AJ902" s="90">
        <f t="shared" si="214"/>
        <v>579887</v>
      </c>
      <c r="AK902" s="90">
        <v>495000</v>
      </c>
      <c r="AL902" s="90">
        <f t="shared" si="215"/>
        <v>589050</v>
      </c>
      <c r="AM902" s="90">
        <v>385000</v>
      </c>
      <c r="AN902" s="90">
        <f t="shared" si="216"/>
        <v>458150</v>
      </c>
      <c r="AO902" s="90">
        <v>385000</v>
      </c>
      <c r="AP902" s="91">
        <f t="shared" si="217"/>
        <v>458150</v>
      </c>
      <c r="AQ902" s="92">
        <f t="shared" si="171"/>
        <v>537983.69253588992</v>
      </c>
      <c r="AR902" s="93">
        <f t="shared" si="172"/>
        <v>640200.59411770897</v>
      </c>
      <c r="AS902" s="94">
        <f t="shared" si="173"/>
        <v>544276.59250754339</v>
      </c>
      <c r="AT902" s="94">
        <f t="shared" si="174"/>
        <v>647689.14508397656</v>
      </c>
      <c r="AU902" s="94">
        <f t="shared" si="175"/>
        <v>496888.57258666662</v>
      </c>
      <c r="AV902" s="94">
        <f t="shared" si="176"/>
        <v>591297.40137813322</v>
      </c>
      <c r="AW902" s="94">
        <f t="shared" si="177"/>
        <v>315006.09642666666</v>
      </c>
      <c r="AX902" s="94">
        <f t="shared" si="178"/>
        <v>374857.2547477333</v>
      </c>
      <c r="AY902" s="94">
        <f t="shared" si="179"/>
        <v>245004.71466666667</v>
      </c>
      <c r="AZ902" s="94">
        <f t="shared" si="180"/>
        <v>291555.6104533333</v>
      </c>
      <c r="BA902" s="94">
        <f t="shared" si="181"/>
        <v>367500</v>
      </c>
      <c r="BB902" s="95">
        <f t="shared" si="182"/>
        <v>437325</v>
      </c>
      <c r="BC902" s="23"/>
      <c r="BD902" s="96">
        <f t="shared" si="183"/>
        <v>427726</v>
      </c>
      <c r="BE902" s="96">
        <f t="shared" si="184"/>
        <v>446345</v>
      </c>
      <c r="BF902" s="96">
        <f t="shared" si="185"/>
        <v>492287</v>
      </c>
      <c r="BG902" s="96">
        <f t="shared" si="186"/>
        <v>55</v>
      </c>
      <c r="BH902" s="96">
        <f t="shared" si="187"/>
        <v>42</v>
      </c>
      <c r="BI902" s="96">
        <f t="shared" si="188"/>
        <v>366667</v>
      </c>
      <c r="BJ902" s="97">
        <f t="shared" si="189"/>
        <v>537984</v>
      </c>
      <c r="BK902" s="96">
        <f t="shared" si="190"/>
        <v>544277</v>
      </c>
      <c r="BL902" s="96">
        <f t="shared" si="191"/>
        <v>496889</v>
      </c>
      <c r="BM902" s="96">
        <f t="shared" si="192"/>
        <v>315006</v>
      </c>
      <c r="BN902" s="96">
        <f t="shared" si="193"/>
        <v>245005</v>
      </c>
      <c r="BO902" s="96">
        <f t="shared" si="194"/>
        <v>367500</v>
      </c>
      <c r="BP902" s="97">
        <f t="shared" si="195"/>
        <v>684600</v>
      </c>
      <c r="BQ902" s="96">
        <f t="shared" si="196"/>
        <v>684600</v>
      </c>
      <c r="BR902" s="96">
        <f t="shared" si="197"/>
        <v>496889</v>
      </c>
      <c r="BS902" s="96">
        <f t="shared" si="198"/>
        <v>472500</v>
      </c>
      <c r="BT902" s="96">
        <f t="shared" si="199"/>
        <v>367500</v>
      </c>
      <c r="BU902" s="98">
        <f t="shared" si="200"/>
        <v>367500</v>
      </c>
      <c r="BV902" s="77">
        <f t="shared" si="201"/>
        <v>3073589</v>
      </c>
      <c r="BW902" s="9"/>
      <c r="BX902" s="9"/>
      <c r="BY902" s="9"/>
      <c r="BZ902" s="9"/>
      <c r="CA902" s="9"/>
      <c r="CB902" s="9"/>
      <c r="CC902" s="9"/>
      <c r="CD902" s="9"/>
      <c r="CE902" s="9"/>
      <c r="CF902" s="9"/>
      <c r="CG902" s="9"/>
      <c r="CH902" s="9"/>
      <c r="CI902" s="9"/>
      <c r="CJ902" s="9"/>
      <c r="CK902" s="9"/>
      <c r="CL902" s="9"/>
      <c r="CM902" s="9"/>
      <c r="CN902" s="9"/>
      <c r="CO902" s="9"/>
      <c r="CP902" s="9"/>
    </row>
    <row r="903" spans="1:94" ht="20.25" hidden="1" customHeight="1" x14ac:dyDescent="0.35">
      <c r="A903" s="79">
        <v>881</v>
      </c>
      <c r="B903" s="79" t="s">
        <v>35</v>
      </c>
      <c r="C903" s="80" t="s">
        <v>555</v>
      </c>
      <c r="D903" s="80" t="str">
        <f t="shared" si="169"/>
        <v>MANO DE OBRA|PITO</v>
      </c>
      <c r="E903" s="81" t="s">
        <v>10</v>
      </c>
      <c r="F903" s="82">
        <v>1</v>
      </c>
      <c r="G903" s="83">
        <v>134401.81284740599</v>
      </c>
      <c r="H903" s="84">
        <f t="shared" si="202"/>
        <v>159938.15728841312</v>
      </c>
      <c r="I903" s="84">
        <v>134401.81284740599</v>
      </c>
      <c r="J903" s="84">
        <f t="shared" si="203"/>
        <v>159938.15728841312</v>
      </c>
      <c r="K903" s="84">
        <v>41152.000639999998</v>
      </c>
      <c r="L903" s="84">
        <f t="shared" si="204"/>
        <v>48970.880761599998</v>
      </c>
      <c r="M903" s="84">
        <v>14.633599999999999</v>
      </c>
      <c r="N903" s="84">
        <f t="shared" si="205"/>
        <v>17.413983999999999</v>
      </c>
      <c r="O903" s="84">
        <v>10.88</v>
      </c>
      <c r="P903" s="84">
        <f t="shared" si="206"/>
        <v>12.9472</v>
      </c>
      <c r="Q903" s="84"/>
      <c r="R903" s="84">
        <f t="shared" si="170"/>
        <v>0</v>
      </c>
      <c r="S903" s="86">
        <v>87500</v>
      </c>
      <c r="T903" s="87">
        <f t="shared" si="207"/>
        <v>104125</v>
      </c>
      <c r="U903" s="87">
        <v>87500</v>
      </c>
      <c r="V903" s="87">
        <f t="shared" si="208"/>
        <v>104125</v>
      </c>
      <c r="W903" s="87">
        <v>87500</v>
      </c>
      <c r="X903" s="87">
        <f t="shared" si="209"/>
        <v>104125</v>
      </c>
      <c r="Y903" s="88">
        <v>87500</v>
      </c>
      <c r="Z903" s="87">
        <f t="shared" si="218"/>
        <v>104125</v>
      </c>
      <c r="AA903" s="87">
        <v>87500</v>
      </c>
      <c r="AB903" s="87">
        <f t="shared" si="210"/>
        <v>104125</v>
      </c>
      <c r="AC903" s="87">
        <v>87500</v>
      </c>
      <c r="AD903" s="87">
        <f t="shared" si="211"/>
        <v>104125</v>
      </c>
      <c r="AE903" s="89">
        <v>96300</v>
      </c>
      <c r="AF903" s="90">
        <f t="shared" si="212"/>
        <v>114597</v>
      </c>
      <c r="AG903" s="90">
        <v>96300</v>
      </c>
      <c r="AH903" s="90">
        <f t="shared" si="213"/>
        <v>114597</v>
      </c>
      <c r="AI903" s="90">
        <v>96300</v>
      </c>
      <c r="AJ903" s="90">
        <f t="shared" si="214"/>
        <v>114597</v>
      </c>
      <c r="AK903" s="90">
        <v>96300</v>
      </c>
      <c r="AL903" s="90">
        <f t="shared" si="215"/>
        <v>114597</v>
      </c>
      <c r="AM903" s="90">
        <v>96300</v>
      </c>
      <c r="AN903" s="90">
        <f t="shared" si="216"/>
        <v>114597</v>
      </c>
      <c r="AO903" s="90">
        <v>96300</v>
      </c>
      <c r="AP903" s="91">
        <f t="shared" si="217"/>
        <v>114597</v>
      </c>
      <c r="AQ903" s="92">
        <f t="shared" si="171"/>
        <v>106067.27094913535</v>
      </c>
      <c r="AR903" s="93">
        <f t="shared" si="172"/>
        <v>126220.05242947105</v>
      </c>
      <c r="AS903" s="94">
        <f t="shared" si="173"/>
        <v>106067.27094913535</v>
      </c>
      <c r="AT903" s="94">
        <f t="shared" si="174"/>
        <v>126220.05242947105</v>
      </c>
      <c r="AU903" s="94">
        <f t="shared" si="175"/>
        <v>74984.000213333333</v>
      </c>
      <c r="AV903" s="94">
        <f t="shared" si="176"/>
        <v>89230.960253866666</v>
      </c>
      <c r="AW903" s="94">
        <f t="shared" si="177"/>
        <v>61271.544533333334</v>
      </c>
      <c r="AX903" s="94">
        <f t="shared" si="178"/>
        <v>72913.137994666657</v>
      </c>
      <c r="AY903" s="94">
        <f t="shared" si="179"/>
        <v>61270.293333333335</v>
      </c>
      <c r="AZ903" s="94">
        <f t="shared" si="180"/>
        <v>72911.649066666665</v>
      </c>
      <c r="BA903" s="94">
        <f t="shared" si="181"/>
        <v>91900</v>
      </c>
      <c r="BB903" s="95">
        <f t="shared" si="182"/>
        <v>109361</v>
      </c>
      <c r="BC903" s="23"/>
      <c r="BD903" s="96">
        <f t="shared" si="183"/>
        <v>102553</v>
      </c>
      <c r="BE903" s="96">
        <f t="shared" si="184"/>
        <v>102553</v>
      </c>
      <c r="BF903" s="96">
        <f t="shared" si="185"/>
        <v>65058</v>
      </c>
      <c r="BG903" s="96">
        <f t="shared" si="186"/>
        <v>44</v>
      </c>
      <c r="BH903" s="96">
        <f t="shared" si="187"/>
        <v>33</v>
      </c>
      <c r="BI903" s="96">
        <f t="shared" si="188"/>
        <v>91689</v>
      </c>
      <c r="BJ903" s="97">
        <f t="shared" si="189"/>
        <v>106067</v>
      </c>
      <c r="BK903" s="96">
        <f t="shared" si="190"/>
        <v>106067</v>
      </c>
      <c r="BL903" s="96">
        <f t="shared" si="191"/>
        <v>74984</v>
      </c>
      <c r="BM903" s="96">
        <f t="shared" si="192"/>
        <v>61272</v>
      </c>
      <c r="BN903" s="96">
        <f t="shared" si="193"/>
        <v>61270</v>
      </c>
      <c r="BO903" s="96">
        <f t="shared" si="194"/>
        <v>91900</v>
      </c>
      <c r="BP903" s="97">
        <f t="shared" si="195"/>
        <v>106067</v>
      </c>
      <c r="BQ903" s="96">
        <f t="shared" si="196"/>
        <v>106067</v>
      </c>
      <c r="BR903" s="96">
        <f t="shared" si="197"/>
        <v>91900</v>
      </c>
      <c r="BS903" s="96">
        <f t="shared" si="198"/>
        <v>91900</v>
      </c>
      <c r="BT903" s="96">
        <f t="shared" si="199"/>
        <v>91900</v>
      </c>
      <c r="BU903" s="98">
        <f t="shared" si="200"/>
        <v>91900</v>
      </c>
      <c r="BV903" s="77">
        <f t="shared" si="201"/>
        <v>579734</v>
      </c>
      <c r="BW903" s="9"/>
      <c r="BX903" s="9"/>
      <c r="BY903" s="9"/>
      <c r="BZ903" s="9"/>
      <c r="CA903" s="9"/>
      <c r="CB903" s="9"/>
      <c r="CC903" s="9"/>
      <c r="CD903" s="9"/>
      <c r="CE903" s="9"/>
      <c r="CF903" s="9"/>
      <c r="CG903" s="9"/>
      <c r="CH903" s="9"/>
      <c r="CI903" s="9"/>
      <c r="CJ903" s="9"/>
      <c r="CK903" s="9"/>
      <c r="CL903" s="9"/>
      <c r="CM903" s="9"/>
      <c r="CN903" s="9"/>
      <c r="CO903" s="9"/>
      <c r="CP903" s="9"/>
    </row>
    <row r="904" spans="1:94" ht="20.25" hidden="1" customHeight="1" x14ac:dyDescent="0.35">
      <c r="A904" s="99">
        <v>882</v>
      </c>
      <c r="B904" s="99" t="s">
        <v>21</v>
      </c>
      <c r="C904" s="80" t="s">
        <v>555</v>
      </c>
      <c r="D904" s="80" t="str">
        <f t="shared" si="169"/>
        <v>REPUESTOS|PITO</v>
      </c>
      <c r="E904" s="81" t="s">
        <v>84</v>
      </c>
      <c r="F904" s="82">
        <v>1</v>
      </c>
      <c r="G904" s="83">
        <v>67914.847832401996</v>
      </c>
      <c r="H904" s="84">
        <f t="shared" si="202"/>
        <v>80818.668920558368</v>
      </c>
      <c r="I904" s="84">
        <v>74705.687351879984</v>
      </c>
      <c r="J904" s="84">
        <f t="shared" si="203"/>
        <v>88899.767948737179</v>
      </c>
      <c r="K904" s="84">
        <v>121577.1456</v>
      </c>
      <c r="L904" s="84">
        <f t="shared" si="204"/>
        <v>144676.80326399999</v>
      </c>
      <c r="M904" s="84">
        <v>19.203199999999999</v>
      </c>
      <c r="N904" s="84">
        <f t="shared" si="205"/>
        <v>22.851807999999998</v>
      </c>
      <c r="O904" s="84">
        <v>14.144000000000002</v>
      </c>
      <c r="P904" s="84">
        <f t="shared" si="206"/>
        <v>16.83136</v>
      </c>
      <c r="Q904" s="84"/>
      <c r="R904" s="84">
        <f t="shared" si="170"/>
        <v>0</v>
      </c>
      <c r="S904" s="86">
        <v>350000</v>
      </c>
      <c r="T904" s="87">
        <f t="shared" si="207"/>
        <v>416500</v>
      </c>
      <c r="U904" s="87">
        <v>402000</v>
      </c>
      <c r="V904" s="87">
        <f t="shared" si="208"/>
        <v>478380</v>
      </c>
      <c r="W904" s="87">
        <v>180900</v>
      </c>
      <c r="X904" s="87">
        <f t="shared" si="209"/>
        <v>215271</v>
      </c>
      <c r="Y904" s="88">
        <v>200000</v>
      </c>
      <c r="Z904" s="87">
        <f t="shared" si="218"/>
        <v>238000</v>
      </c>
      <c r="AA904" s="87">
        <v>180000</v>
      </c>
      <c r="AB904" s="87">
        <f t="shared" si="210"/>
        <v>214200</v>
      </c>
      <c r="AC904" s="87">
        <v>290000</v>
      </c>
      <c r="AD904" s="87">
        <f t="shared" si="211"/>
        <v>345100</v>
      </c>
      <c r="AE904" s="89">
        <v>385000</v>
      </c>
      <c r="AF904" s="90">
        <f t="shared" si="212"/>
        <v>458150</v>
      </c>
      <c r="AG904" s="90">
        <v>442200</v>
      </c>
      <c r="AH904" s="90">
        <f t="shared" si="213"/>
        <v>526218</v>
      </c>
      <c r="AI904" s="90">
        <v>199000</v>
      </c>
      <c r="AJ904" s="90">
        <f t="shared" si="214"/>
        <v>236810</v>
      </c>
      <c r="AK904" s="90">
        <v>220000</v>
      </c>
      <c r="AL904" s="90">
        <f t="shared" si="215"/>
        <v>261800</v>
      </c>
      <c r="AM904" s="90">
        <v>198000</v>
      </c>
      <c r="AN904" s="90">
        <f t="shared" si="216"/>
        <v>235620</v>
      </c>
      <c r="AO904" s="90">
        <v>319000</v>
      </c>
      <c r="AP904" s="91">
        <f t="shared" si="217"/>
        <v>379610</v>
      </c>
      <c r="AQ904" s="92">
        <f t="shared" si="171"/>
        <v>267638.28261080064</v>
      </c>
      <c r="AR904" s="93">
        <f t="shared" si="172"/>
        <v>318489.55630685273</v>
      </c>
      <c r="AS904" s="94">
        <f t="shared" si="173"/>
        <v>306301.89578396</v>
      </c>
      <c r="AT904" s="94">
        <f t="shared" si="174"/>
        <v>364499.25598291238</v>
      </c>
      <c r="AU904" s="94">
        <f t="shared" si="175"/>
        <v>167159.04853333332</v>
      </c>
      <c r="AV904" s="94">
        <f t="shared" si="176"/>
        <v>198919.26775466665</v>
      </c>
      <c r="AW904" s="94">
        <f t="shared" si="177"/>
        <v>140006.40106666667</v>
      </c>
      <c r="AX904" s="94">
        <f t="shared" si="178"/>
        <v>166607.61726933334</v>
      </c>
      <c r="AY904" s="94">
        <f t="shared" si="179"/>
        <v>126004.71466666665</v>
      </c>
      <c r="AZ904" s="94">
        <f t="shared" si="180"/>
        <v>149945.6104533333</v>
      </c>
      <c r="BA904" s="94">
        <f t="shared" si="181"/>
        <v>304500</v>
      </c>
      <c r="BB904" s="95">
        <f t="shared" si="182"/>
        <v>362355</v>
      </c>
      <c r="BC904" s="23"/>
      <c r="BD904" s="96">
        <f t="shared" si="183"/>
        <v>148670</v>
      </c>
      <c r="BE904" s="96">
        <f t="shared" si="184"/>
        <v>165427</v>
      </c>
      <c r="BF904" s="96">
        <f t="shared" si="185"/>
        <v>159759</v>
      </c>
      <c r="BG904" s="96">
        <f t="shared" si="186"/>
        <v>58</v>
      </c>
      <c r="BH904" s="96">
        <f t="shared" si="187"/>
        <v>42</v>
      </c>
      <c r="BI904" s="96">
        <f t="shared" si="188"/>
        <v>303810</v>
      </c>
      <c r="BJ904" s="97">
        <f t="shared" si="189"/>
        <v>267638</v>
      </c>
      <c r="BK904" s="96">
        <f t="shared" si="190"/>
        <v>306302</v>
      </c>
      <c r="BL904" s="96">
        <f t="shared" si="191"/>
        <v>167159</v>
      </c>
      <c r="BM904" s="96">
        <f t="shared" si="192"/>
        <v>140006</v>
      </c>
      <c r="BN904" s="96">
        <f t="shared" si="193"/>
        <v>126005</v>
      </c>
      <c r="BO904" s="96">
        <f t="shared" si="194"/>
        <v>304500</v>
      </c>
      <c r="BP904" s="97">
        <f t="shared" si="195"/>
        <v>367500</v>
      </c>
      <c r="BQ904" s="96">
        <f t="shared" si="196"/>
        <v>422100</v>
      </c>
      <c r="BR904" s="96">
        <f t="shared" si="197"/>
        <v>167159</v>
      </c>
      <c r="BS904" s="96">
        <f t="shared" si="198"/>
        <v>210000</v>
      </c>
      <c r="BT904" s="96">
        <f t="shared" si="199"/>
        <v>189000</v>
      </c>
      <c r="BU904" s="98">
        <f t="shared" si="200"/>
        <v>304500</v>
      </c>
      <c r="BV904" s="77">
        <f t="shared" si="201"/>
        <v>1660259</v>
      </c>
      <c r="BW904" s="9"/>
      <c r="BX904" s="9"/>
      <c r="BY904" s="9"/>
      <c r="BZ904" s="9"/>
      <c r="CA904" s="9"/>
      <c r="CB904" s="9"/>
      <c r="CC904" s="9"/>
      <c r="CD904" s="9"/>
      <c r="CE904" s="9"/>
      <c r="CF904" s="9"/>
      <c r="CG904" s="9"/>
      <c r="CH904" s="9"/>
      <c r="CI904" s="9"/>
      <c r="CJ904" s="9"/>
      <c r="CK904" s="9"/>
      <c r="CL904" s="9"/>
      <c r="CM904" s="9"/>
      <c r="CN904" s="9"/>
      <c r="CO904" s="9"/>
      <c r="CP904" s="9"/>
    </row>
    <row r="905" spans="1:94" ht="20.25" hidden="1" customHeight="1" x14ac:dyDescent="0.35">
      <c r="A905" s="79">
        <v>883</v>
      </c>
      <c r="B905" s="79" t="s">
        <v>35</v>
      </c>
      <c r="C905" s="80" t="s">
        <v>556</v>
      </c>
      <c r="D905" s="80" t="str">
        <f t="shared" si="169"/>
        <v>MANO DE OBRA|PLACA PORTA DIODOS</v>
      </c>
      <c r="E905" s="81" t="s">
        <v>10</v>
      </c>
      <c r="F905" s="82">
        <v>1</v>
      </c>
      <c r="G905" s="83">
        <v>179203.03743462899</v>
      </c>
      <c r="H905" s="84">
        <f t="shared" si="202"/>
        <v>213251.61454720848</v>
      </c>
      <c r="I905" s="84">
        <v>179203.03743462899</v>
      </c>
      <c r="J905" s="84">
        <f t="shared" si="203"/>
        <v>213251.61454720848</v>
      </c>
      <c r="K905" s="84">
        <v>0.91392000000000007</v>
      </c>
      <c r="L905" s="84">
        <f t="shared" si="204"/>
        <v>1.0875648</v>
      </c>
      <c r="M905" s="84">
        <v>14.633599999999999</v>
      </c>
      <c r="N905" s="84">
        <f t="shared" si="205"/>
        <v>17.413983999999999</v>
      </c>
      <c r="O905" s="84">
        <v>10.88</v>
      </c>
      <c r="P905" s="84">
        <f t="shared" si="206"/>
        <v>12.9472</v>
      </c>
      <c r="Q905" s="84"/>
      <c r="R905" s="84">
        <f t="shared" si="170"/>
        <v>0</v>
      </c>
      <c r="S905" s="86">
        <v>175000</v>
      </c>
      <c r="T905" s="87">
        <f t="shared" si="207"/>
        <v>208250</v>
      </c>
      <c r="U905" s="87">
        <v>175000</v>
      </c>
      <c r="V905" s="87">
        <f t="shared" si="208"/>
        <v>208250</v>
      </c>
      <c r="W905" s="87">
        <v>175000</v>
      </c>
      <c r="X905" s="87">
        <f t="shared" si="209"/>
        <v>208250</v>
      </c>
      <c r="Y905" s="88">
        <v>175000</v>
      </c>
      <c r="Z905" s="87">
        <f t="shared" si="218"/>
        <v>208250</v>
      </c>
      <c r="AA905" s="87">
        <v>175000</v>
      </c>
      <c r="AB905" s="87">
        <f t="shared" si="210"/>
        <v>208250</v>
      </c>
      <c r="AC905" s="87">
        <v>175000</v>
      </c>
      <c r="AD905" s="87">
        <f t="shared" si="211"/>
        <v>208250</v>
      </c>
      <c r="AE905" s="89">
        <v>192500</v>
      </c>
      <c r="AF905" s="90">
        <f t="shared" si="212"/>
        <v>229075</v>
      </c>
      <c r="AG905" s="90">
        <v>192500</v>
      </c>
      <c r="AH905" s="90">
        <f t="shared" si="213"/>
        <v>229075</v>
      </c>
      <c r="AI905" s="90">
        <v>192500</v>
      </c>
      <c r="AJ905" s="90">
        <f t="shared" si="214"/>
        <v>229075</v>
      </c>
      <c r="AK905" s="90">
        <v>192500</v>
      </c>
      <c r="AL905" s="90">
        <f t="shared" si="215"/>
        <v>229075</v>
      </c>
      <c r="AM905" s="90">
        <v>192500</v>
      </c>
      <c r="AN905" s="90">
        <f t="shared" si="216"/>
        <v>229075</v>
      </c>
      <c r="AO905" s="90">
        <v>192500</v>
      </c>
      <c r="AP905" s="91">
        <f t="shared" si="217"/>
        <v>229075</v>
      </c>
      <c r="AQ905" s="92">
        <f t="shared" si="171"/>
        <v>182234.34581154297</v>
      </c>
      <c r="AR905" s="93">
        <f t="shared" si="172"/>
        <v>216858.87151573613</v>
      </c>
      <c r="AS905" s="94">
        <f t="shared" si="173"/>
        <v>182234.34581154297</v>
      </c>
      <c r="AT905" s="94">
        <f t="shared" si="174"/>
        <v>216858.87151573613</v>
      </c>
      <c r="AU905" s="94">
        <f t="shared" si="175"/>
        <v>122500.30463999999</v>
      </c>
      <c r="AV905" s="94">
        <f t="shared" si="176"/>
        <v>145775.36252159998</v>
      </c>
      <c r="AW905" s="94">
        <f t="shared" si="177"/>
        <v>122504.87786666666</v>
      </c>
      <c r="AX905" s="94">
        <f t="shared" si="178"/>
        <v>145780.80466133333</v>
      </c>
      <c r="AY905" s="94">
        <f t="shared" si="179"/>
        <v>122503.62666666666</v>
      </c>
      <c r="AZ905" s="94">
        <f t="shared" si="180"/>
        <v>145779.31573333332</v>
      </c>
      <c r="BA905" s="94">
        <f t="shared" si="181"/>
        <v>183750</v>
      </c>
      <c r="BB905" s="95">
        <f t="shared" si="182"/>
        <v>218662.5</v>
      </c>
      <c r="BC905" s="23"/>
      <c r="BD905" s="96">
        <f t="shared" si="183"/>
        <v>181936</v>
      </c>
      <c r="BE905" s="96">
        <f t="shared" si="184"/>
        <v>181936</v>
      </c>
      <c r="BF905" s="96">
        <f t="shared" si="185"/>
        <v>3</v>
      </c>
      <c r="BG905" s="96">
        <f t="shared" si="186"/>
        <v>44</v>
      </c>
      <c r="BH905" s="96">
        <f t="shared" si="187"/>
        <v>33</v>
      </c>
      <c r="BI905" s="96">
        <f t="shared" si="188"/>
        <v>183333</v>
      </c>
      <c r="BJ905" s="97">
        <f t="shared" si="189"/>
        <v>182234</v>
      </c>
      <c r="BK905" s="96">
        <f t="shared" si="190"/>
        <v>182234</v>
      </c>
      <c r="BL905" s="96">
        <f t="shared" si="191"/>
        <v>122500</v>
      </c>
      <c r="BM905" s="96">
        <f t="shared" si="192"/>
        <v>122505</v>
      </c>
      <c r="BN905" s="96">
        <f t="shared" si="193"/>
        <v>122504</v>
      </c>
      <c r="BO905" s="96">
        <f t="shared" si="194"/>
        <v>183750</v>
      </c>
      <c r="BP905" s="97">
        <f t="shared" si="195"/>
        <v>182234</v>
      </c>
      <c r="BQ905" s="96">
        <f t="shared" si="196"/>
        <v>182234</v>
      </c>
      <c r="BR905" s="96">
        <f t="shared" si="197"/>
        <v>183750</v>
      </c>
      <c r="BS905" s="96">
        <f t="shared" si="198"/>
        <v>183750</v>
      </c>
      <c r="BT905" s="96">
        <f t="shared" si="199"/>
        <v>183750</v>
      </c>
      <c r="BU905" s="98">
        <f t="shared" si="200"/>
        <v>183750</v>
      </c>
      <c r="BV905" s="77">
        <f t="shared" si="201"/>
        <v>1099468</v>
      </c>
      <c r="BW905" s="9"/>
      <c r="BX905" s="9"/>
      <c r="BY905" s="9"/>
      <c r="BZ905" s="9"/>
      <c r="CA905" s="9"/>
      <c r="CB905" s="9"/>
      <c r="CC905" s="9"/>
      <c r="CD905" s="9"/>
      <c r="CE905" s="9"/>
      <c r="CF905" s="9"/>
      <c r="CG905" s="9"/>
      <c r="CH905" s="9"/>
      <c r="CI905" s="9"/>
      <c r="CJ905" s="9"/>
      <c r="CK905" s="9"/>
      <c r="CL905" s="9"/>
      <c r="CM905" s="9"/>
      <c r="CN905" s="9"/>
      <c r="CO905" s="9"/>
      <c r="CP905" s="9"/>
    </row>
    <row r="906" spans="1:94" ht="20.25" hidden="1" customHeight="1" x14ac:dyDescent="0.35">
      <c r="A906" s="99">
        <v>884</v>
      </c>
      <c r="B906" s="99" t="s">
        <v>21</v>
      </c>
      <c r="C906" s="80" t="s">
        <v>556</v>
      </c>
      <c r="D906" s="80" t="str">
        <f t="shared" si="169"/>
        <v>REPUESTOS|PLACA PORTA DIODOS</v>
      </c>
      <c r="E906" s="81" t="s">
        <v>84</v>
      </c>
      <c r="F906" s="82">
        <v>1</v>
      </c>
      <c r="G906" s="83">
        <v>158530.74650994697</v>
      </c>
      <c r="H906" s="84">
        <f t="shared" si="202"/>
        <v>188651.58834683688</v>
      </c>
      <c r="I906" s="84">
        <v>238083.65304120799</v>
      </c>
      <c r="J906" s="84">
        <f t="shared" si="203"/>
        <v>283319.54711903748</v>
      </c>
      <c r="K906" s="84">
        <v>0.91392000000000007</v>
      </c>
      <c r="L906" s="84">
        <f t="shared" si="204"/>
        <v>1.0875648</v>
      </c>
      <c r="M906" s="84">
        <v>16.461440000000003</v>
      </c>
      <c r="N906" s="84">
        <f t="shared" si="205"/>
        <v>19.589113600000005</v>
      </c>
      <c r="O906" s="84">
        <v>14.144000000000002</v>
      </c>
      <c r="P906" s="84">
        <f t="shared" si="206"/>
        <v>16.83136</v>
      </c>
      <c r="Q906" s="84"/>
      <c r="R906" s="84">
        <f t="shared" si="170"/>
        <v>0</v>
      </c>
      <c r="S906" s="86">
        <v>205000</v>
      </c>
      <c r="T906" s="87">
        <f t="shared" si="207"/>
        <v>243950</v>
      </c>
      <c r="U906" s="87">
        <v>205000</v>
      </c>
      <c r="V906" s="87">
        <f t="shared" si="208"/>
        <v>243950</v>
      </c>
      <c r="W906" s="87">
        <v>367000</v>
      </c>
      <c r="X906" s="87">
        <f t="shared" si="209"/>
        <v>436730</v>
      </c>
      <c r="Y906" s="88">
        <v>320000</v>
      </c>
      <c r="Z906" s="87">
        <f t="shared" si="218"/>
        <v>380800</v>
      </c>
      <c r="AA906" s="87">
        <v>350000</v>
      </c>
      <c r="AB906" s="87">
        <f t="shared" si="210"/>
        <v>416500</v>
      </c>
      <c r="AC906" s="87">
        <v>180000</v>
      </c>
      <c r="AD906" s="87">
        <f t="shared" si="211"/>
        <v>214200</v>
      </c>
      <c r="AE906" s="89">
        <v>225500</v>
      </c>
      <c r="AF906" s="90">
        <f t="shared" si="212"/>
        <v>268345</v>
      </c>
      <c r="AG906" s="90">
        <v>225500</v>
      </c>
      <c r="AH906" s="90">
        <f t="shared" si="213"/>
        <v>268345</v>
      </c>
      <c r="AI906" s="90">
        <v>403700</v>
      </c>
      <c r="AJ906" s="90">
        <f t="shared" si="214"/>
        <v>480403</v>
      </c>
      <c r="AK906" s="90">
        <v>352000</v>
      </c>
      <c r="AL906" s="90">
        <f t="shared" si="215"/>
        <v>418880</v>
      </c>
      <c r="AM906" s="90">
        <v>385000</v>
      </c>
      <c r="AN906" s="90">
        <f t="shared" si="216"/>
        <v>458150</v>
      </c>
      <c r="AO906" s="90">
        <v>198000</v>
      </c>
      <c r="AP906" s="91">
        <f t="shared" si="217"/>
        <v>235620</v>
      </c>
      <c r="AQ906" s="92">
        <f t="shared" si="171"/>
        <v>196343.58216998234</v>
      </c>
      <c r="AR906" s="93">
        <f t="shared" si="172"/>
        <v>233648.86278227897</v>
      </c>
      <c r="AS906" s="94">
        <f t="shared" si="173"/>
        <v>222861.21768040265</v>
      </c>
      <c r="AT906" s="94">
        <f t="shared" si="174"/>
        <v>265204.84903967916</v>
      </c>
      <c r="AU906" s="94">
        <f t="shared" si="175"/>
        <v>256900.30463999999</v>
      </c>
      <c r="AV906" s="94">
        <f t="shared" si="176"/>
        <v>305711.36252159998</v>
      </c>
      <c r="AW906" s="94">
        <f t="shared" si="177"/>
        <v>224005.48714666665</v>
      </c>
      <c r="AX906" s="94">
        <f t="shared" si="178"/>
        <v>266566.52970453328</v>
      </c>
      <c r="AY906" s="94">
        <f t="shared" si="179"/>
        <v>245004.71466666667</v>
      </c>
      <c r="AZ906" s="94">
        <f t="shared" si="180"/>
        <v>291555.6104533333</v>
      </c>
      <c r="BA906" s="94">
        <f t="shared" si="181"/>
        <v>189000</v>
      </c>
      <c r="BB906" s="95">
        <f t="shared" si="182"/>
        <v>224910</v>
      </c>
      <c r="BC906" s="23"/>
      <c r="BD906" s="96">
        <f t="shared" si="183"/>
        <v>192055</v>
      </c>
      <c r="BE906" s="96">
        <f t="shared" si="184"/>
        <v>222011</v>
      </c>
      <c r="BF906" s="96">
        <f t="shared" si="185"/>
        <v>3</v>
      </c>
      <c r="BG906" s="96">
        <f t="shared" si="186"/>
        <v>49</v>
      </c>
      <c r="BH906" s="96">
        <f t="shared" si="187"/>
        <v>42</v>
      </c>
      <c r="BI906" s="96">
        <f t="shared" si="188"/>
        <v>188571</v>
      </c>
      <c r="BJ906" s="97">
        <f t="shared" si="189"/>
        <v>196344</v>
      </c>
      <c r="BK906" s="96">
        <f t="shared" si="190"/>
        <v>222861</v>
      </c>
      <c r="BL906" s="96">
        <f t="shared" si="191"/>
        <v>256900</v>
      </c>
      <c r="BM906" s="96">
        <f t="shared" si="192"/>
        <v>224005</v>
      </c>
      <c r="BN906" s="96">
        <f t="shared" si="193"/>
        <v>245005</v>
      </c>
      <c r="BO906" s="96">
        <f t="shared" si="194"/>
        <v>189000</v>
      </c>
      <c r="BP906" s="97">
        <f t="shared" si="195"/>
        <v>196344</v>
      </c>
      <c r="BQ906" s="96">
        <f t="shared" si="196"/>
        <v>222861</v>
      </c>
      <c r="BR906" s="96">
        <f t="shared" si="197"/>
        <v>385350</v>
      </c>
      <c r="BS906" s="96">
        <f t="shared" si="198"/>
        <v>336000</v>
      </c>
      <c r="BT906" s="96">
        <f t="shared" si="199"/>
        <v>367500</v>
      </c>
      <c r="BU906" s="98">
        <f t="shared" si="200"/>
        <v>189000</v>
      </c>
      <c r="BV906" s="77">
        <f t="shared" si="201"/>
        <v>1697055</v>
      </c>
      <c r="BW906" s="9"/>
      <c r="BX906" s="9"/>
      <c r="BY906" s="9"/>
      <c r="BZ906" s="9"/>
      <c r="CA906" s="9"/>
      <c r="CB906" s="9"/>
      <c r="CC906" s="9"/>
      <c r="CD906" s="9"/>
      <c r="CE906" s="9"/>
      <c r="CF906" s="9"/>
      <c r="CG906" s="9"/>
      <c r="CH906" s="9"/>
      <c r="CI906" s="9"/>
      <c r="CJ906" s="9"/>
      <c r="CK906" s="9"/>
      <c r="CL906" s="9"/>
      <c r="CM906" s="9"/>
      <c r="CN906" s="9"/>
      <c r="CO906" s="9"/>
      <c r="CP906" s="9"/>
    </row>
    <row r="907" spans="1:94" ht="20.25" hidden="1" customHeight="1" x14ac:dyDescent="0.35">
      <c r="A907" s="79">
        <v>885</v>
      </c>
      <c r="B907" s="79" t="s">
        <v>35</v>
      </c>
      <c r="C907" s="80" t="s">
        <v>557</v>
      </c>
      <c r="D907" s="80" t="str">
        <f t="shared" si="169"/>
        <v>MANO DE OBRA|PLANETARIOS</v>
      </c>
      <c r="E907" s="81" t="s">
        <v>10</v>
      </c>
      <c r="F907" s="82">
        <v>1</v>
      </c>
      <c r="G907" s="83">
        <v>537608.17634109198</v>
      </c>
      <c r="H907" s="84">
        <f t="shared" si="202"/>
        <v>639753.72984589939</v>
      </c>
      <c r="I907" s="84">
        <v>537608.17634109198</v>
      </c>
      <c r="J907" s="84">
        <f t="shared" si="203"/>
        <v>639753.72984589939</v>
      </c>
      <c r="K907" s="84">
        <v>0.91392000000000007</v>
      </c>
      <c r="L907" s="84">
        <f t="shared" si="204"/>
        <v>1.0875648</v>
      </c>
      <c r="M907" s="84">
        <v>14.633599999999999</v>
      </c>
      <c r="N907" s="84">
        <f t="shared" si="205"/>
        <v>17.413983999999999</v>
      </c>
      <c r="O907" s="84">
        <v>10.88</v>
      </c>
      <c r="P907" s="84">
        <f t="shared" si="206"/>
        <v>12.9472</v>
      </c>
      <c r="Q907" s="84"/>
      <c r="R907" s="84">
        <f t="shared" si="170"/>
        <v>0</v>
      </c>
      <c r="S907" s="86">
        <v>700000</v>
      </c>
      <c r="T907" s="87">
        <f t="shared" si="207"/>
        <v>833000</v>
      </c>
      <c r="U907" s="87">
        <v>700000</v>
      </c>
      <c r="V907" s="87">
        <f t="shared" si="208"/>
        <v>833000</v>
      </c>
      <c r="W907" s="87">
        <v>700000</v>
      </c>
      <c r="X907" s="87">
        <f t="shared" si="209"/>
        <v>833000</v>
      </c>
      <c r="Y907" s="88">
        <v>700000</v>
      </c>
      <c r="Z907" s="87">
        <f t="shared" si="218"/>
        <v>833000</v>
      </c>
      <c r="AA907" s="87">
        <v>700000</v>
      </c>
      <c r="AB907" s="87">
        <f t="shared" si="210"/>
        <v>833000</v>
      </c>
      <c r="AC907" s="87">
        <v>700000</v>
      </c>
      <c r="AD907" s="87">
        <f t="shared" si="211"/>
        <v>833000</v>
      </c>
      <c r="AE907" s="89">
        <v>770000</v>
      </c>
      <c r="AF907" s="90">
        <f t="shared" si="212"/>
        <v>916300</v>
      </c>
      <c r="AG907" s="90">
        <v>770000</v>
      </c>
      <c r="AH907" s="90">
        <f t="shared" si="213"/>
        <v>916300</v>
      </c>
      <c r="AI907" s="90">
        <v>770000</v>
      </c>
      <c r="AJ907" s="90">
        <f t="shared" si="214"/>
        <v>916300</v>
      </c>
      <c r="AK907" s="90">
        <v>770000</v>
      </c>
      <c r="AL907" s="90">
        <f t="shared" si="215"/>
        <v>916300</v>
      </c>
      <c r="AM907" s="90">
        <v>770000</v>
      </c>
      <c r="AN907" s="90">
        <f t="shared" si="216"/>
        <v>916300</v>
      </c>
      <c r="AO907" s="90">
        <v>770000</v>
      </c>
      <c r="AP907" s="91">
        <f t="shared" si="217"/>
        <v>916300</v>
      </c>
      <c r="AQ907" s="92">
        <f t="shared" si="171"/>
        <v>669202.72544703062</v>
      </c>
      <c r="AR907" s="93">
        <f t="shared" si="172"/>
        <v>796351.24328196642</v>
      </c>
      <c r="AS907" s="94">
        <f t="shared" si="173"/>
        <v>669202.72544703062</v>
      </c>
      <c r="AT907" s="94">
        <f t="shared" si="174"/>
        <v>796351.24328196642</v>
      </c>
      <c r="AU907" s="94">
        <f t="shared" si="175"/>
        <v>490000.30463999999</v>
      </c>
      <c r="AV907" s="94">
        <f t="shared" si="176"/>
        <v>583100.36252159998</v>
      </c>
      <c r="AW907" s="94">
        <f t="shared" si="177"/>
        <v>490004.87786666659</v>
      </c>
      <c r="AX907" s="94">
        <f t="shared" si="178"/>
        <v>583105.80466133321</v>
      </c>
      <c r="AY907" s="94">
        <f t="shared" si="179"/>
        <v>490003.62666666665</v>
      </c>
      <c r="AZ907" s="94">
        <f t="shared" si="180"/>
        <v>583104.31573333323</v>
      </c>
      <c r="BA907" s="94">
        <f t="shared" si="181"/>
        <v>735000</v>
      </c>
      <c r="BB907" s="95">
        <f t="shared" si="182"/>
        <v>874650</v>
      </c>
      <c r="BC907" s="23"/>
      <c r="BD907" s="96">
        <f t="shared" si="183"/>
        <v>653970</v>
      </c>
      <c r="BE907" s="96">
        <f t="shared" si="184"/>
        <v>653970</v>
      </c>
      <c r="BF907" s="96">
        <f t="shared" si="185"/>
        <v>3</v>
      </c>
      <c r="BG907" s="96">
        <f t="shared" si="186"/>
        <v>44</v>
      </c>
      <c r="BH907" s="96">
        <f t="shared" si="187"/>
        <v>33</v>
      </c>
      <c r="BI907" s="96">
        <f t="shared" si="188"/>
        <v>733333</v>
      </c>
      <c r="BJ907" s="97">
        <f t="shared" si="189"/>
        <v>669203</v>
      </c>
      <c r="BK907" s="96">
        <f t="shared" si="190"/>
        <v>669203</v>
      </c>
      <c r="BL907" s="96">
        <f t="shared" si="191"/>
        <v>490000</v>
      </c>
      <c r="BM907" s="96">
        <f t="shared" si="192"/>
        <v>490005</v>
      </c>
      <c r="BN907" s="96">
        <f t="shared" si="193"/>
        <v>490004</v>
      </c>
      <c r="BO907" s="96">
        <f t="shared" si="194"/>
        <v>735000</v>
      </c>
      <c r="BP907" s="97">
        <f t="shared" si="195"/>
        <v>669203</v>
      </c>
      <c r="BQ907" s="96">
        <f t="shared" si="196"/>
        <v>669203</v>
      </c>
      <c r="BR907" s="96">
        <f t="shared" si="197"/>
        <v>735000</v>
      </c>
      <c r="BS907" s="96">
        <f t="shared" si="198"/>
        <v>735000</v>
      </c>
      <c r="BT907" s="96">
        <f t="shared" si="199"/>
        <v>735000</v>
      </c>
      <c r="BU907" s="98">
        <f t="shared" si="200"/>
        <v>735000</v>
      </c>
      <c r="BV907" s="77">
        <f t="shared" si="201"/>
        <v>4278406</v>
      </c>
      <c r="BW907" s="9"/>
      <c r="BX907" s="9"/>
      <c r="BY907" s="9"/>
      <c r="BZ907" s="9"/>
      <c r="CA907" s="9"/>
      <c r="CB907" s="9"/>
      <c r="CC907" s="9"/>
      <c r="CD907" s="9"/>
      <c r="CE907" s="9"/>
      <c r="CF907" s="9"/>
      <c r="CG907" s="9"/>
      <c r="CH907" s="9"/>
      <c r="CI907" s="9"/>
      <c r="CJ907" s="9"/>
      <c r="CK907" s="9"/>
      <c r="CL907" s="9"/>
      <c r="CM907" s="9"/>
      <c r="CN907" s="9"/>
      <c r="CO907" s="9"/>
      <c r="CP907" s="9"/>
    </row>
    <row r="908" spans="1:94" ht="20.25" hidden="1" customHeight="1" x14ac:dyDescent="0.35">
      <c r="A908" s="99">
        <v>886</v>
      </c>
      <c r="B908" s="99" t="s">
        <v>21</v>
      </c>
      <c r="C908" s="80" t="s">
        <v>557</v>
      </c>
      <c r="D908" s="80" t="str">
        <f t="shared" si="169"/>
        <v>REPUESTOS|PLANETARIOS</v>
      </c>
      <c r="E908" s="81" t="s">
        <v>84</v>
      </c>
      <c r="F908" s="82">
        <v>1</v>
      </c>
      <c r="G908" s="83">
        <v>470773.39654013899</v>
      </c>
      <c r="H908" s="84">
        <f t="shared" si="202"/>
        <v>560220.34188276541</v>
      </c>
      <c r="I908" s="84">
        <v>649635.54531350196</v>
      </c>
      <c r="J908" s="84">
        <f t="shared" si="203"/>
        <v>773066.29892306728</v>
      </c>
      <c r="K908" s="84">
        <v>1100927.9968000001</v>
      </c>
      <c r="L908" s="84">
        <f t="shared" si="204"/>
        <v>1310104.3161919999</v>
      </c>
      <c r="M908" s="84">
        <v>19.203199999999999</v>
      </c>
      <c r="N908" s="84">
        <f t="shared" si="205"/>
        <v>22.851807999999998</v>
      </c>
      <c r="O908" s="84">
        <v>14.144000000000002</v>
      </c>
      <c r="P908" s="84">
        <f t="shared" si="206"/>
        <v>16.83136</v>
      </c>
      <c r="Q908" s="84"/>
      <c r="R908" s="84">
        <f t="shared" si="170"/>
        <v>0</v>
      </c>
      <c r="S908" s="86">
        <v>686000</v>
      </c>
      <c r="T908" s="87">
        <f t="shared" si="207"/>
        <v>816340</v>
      </c>
      <c r="U908" s="87">
        <v>686000</v>
      </c>
      <c r="V908" s="87">
        <f t="shared" si="208"/>
        <v>816340</v>
      </c>
      <c r="W908" s="87">
        <v>1789000</v>
      </c>
      <c r="X908" s="87">
        <f t="shared" si="209"/>
        <v>2128910</v>
      </c>
      <c r="Y908" s="88">
        <v>1300000</v>
      </c>
      <c r="Z908" s="87">
        <f t="shared" si="218"/>
        <v>1547000</v>
      </c>
      <c r="AA908" s="87">
        <v>1350000</v>
      </c>
      <c r="AB908" s="87">
        <f t="shared" si="210"/>
        <v>1606500</v>
      </c>
      <c r="AC908" s="87"/>
      <c r="AD908" s="87">
        <f t="shared" si="211"/>
        <v>0</v>
      </c>
      <c r="AE908" s="89">
        <v>754600</v>
      </c>
      <c r="AF908" s="90">
        <f t="shared" si="212"/>
        <v>897974</v>
      </c>
      <c r="AG908" s="90">
        <v>754600</v>
      </c>
      <c r="AH908" s="90">
        <f t="shared" si="213"/>
        <v>897974</v>
      </c>
      <c r="AI908" s="90">
        <v>1967900</v>
      </c>
      <c r="AJ908" s="90">
        <f t="shared" si="214"/>
        <v>2341801</v>
      </c>
      <c r="AK908" s="90">
        <v>1430000</v>
      </c>
      <c r="AL908" s="90">
        <f t="shared" si="215"/>
        <v>1701700</v>
      </c>
      <c r="AM908" s="90">
        <v>1485000</v>
      </c>
      <c r="AN908" s="90">
        <f t="shared" si="216"/>
        <v>1767150</v>
      </c>
      <c r="AO908" s="90"/>
      <c r="AP908" s="91">
        <f t="shared" si="217"/>
        <v>0</v>
      </c>
      <c r="AQ908" s="92">
        <f t="shared" si="171"/>
        <v>637124.46551337966</v>
      </c>
      <c r="AR908" s="93">
        <f t="shared" si="172"/>
        <v>758178.11396092176</v>
      </c>
      <c r="AS908" s="94">
        <f t="shared" si="173"/>
        <v>696745.18177116732</v>
      </c>
      <c r="AT908" s="94">
        <f t="shared" si="174"/>
        <v>829126.76630768913</v>
      </c>
      <c r="AU908" s="94">
        <f t="shared" si="175"/>
        <v>1619275.9989333332</v>
      </c>
      <c r="AV908" s="94">
        <f t="shared" si="176"/>
        <v>1926938.4387306664</v>
      </c>
      <c r="AW908" s="94">
        <f t="shared" si="177"/>
        <v>910006.40106666682</v>
      </c>
      <c r="AX908" s="94">
        <f t="shared" si="178"/>
        <v>1082907.6172693335</v>
      </c>
      <c r="AY908" s="94">
        <f t="shared" si="179"/>
        <v>945004.71466666681</v>
      </c>
      <c r="AZ908" s="94">
        <f t="shared" si="180"/>
        <v>1124555.6104533335</v>
      </c>
      <c r="BA908" s="94" t="e">
        <f t="shared" si="181"/>
        <v>#DIV/0!</v>
      </c>
      <c r="BB908" s="95" t="e">
        <f t="shared" si="182"/>
        <v>#DIV/0!</v>
      </c>
      <c r="BC908" s="23"/>
      <c r="BD908" s="96">
        <f t="shared" si="183"/>
        <v>611360</v>
      </c>
      <c r="BE908" s="96">
        <f t="shared" si="184"/>
        <v>694082</v>
      </c>
      <c r="BF908" s="96">
        <f t="shared" si="185"/>
        <v>1518640</v>
      </c>
      <c r="BG908" s="96">
        <f t="shared" si="186"/>
        <v>58</v>
      </c>
      <c r="BH908" s="96">
        <f t="shared" si="187"/>
        <v>42</v>
      </c>
      <c r="BI908" s="96">
        <f t="shared" si="188"/>
        <v>0</v>
      </c>
      <c r="BJ908" s="97">
        <f t="shared" si="189"/>
        <v>637124</v>
      </c>
      <c r="BK908" s="96">
        <f t="shared" si="190"/>
        <v>696745</v>
      </c>
      <c r="BL908" s="96">
        <f t="shared" si="191"/>
        <v>1619276</v>
      </c>
      <c r="BM908" s="96">
        <f t="shared" si="192"/>
        <v>910006</v>
      </c>
      <c r="BN908" s="96">
        <f t="shared" si="193"/>
        <v>945005</v>
      </c>
      <c r="BO908" s="96">
        <f t="shared" si="194"/>
        <v>0</v>
      </c>
      <c r="BP908" s="97">
        <f t="shared" si="195"/>
        <v>637124</v>
      </c>
      <c r="BQ908" s="96">
        <f t="shared" si="196"/>
        <v>696745</v>
      </c>
      <c r="BR908" s="96">
        <f t="shared" si="197"/>
        <v>1619276</v>
      </c>
      <c r="BS908" s="96">
        <f t="shared" si="198"/>
        <v>1365000</v>
      </c>
      <c r="BT908" s="96">
        <f t="shared" si="199"/>
        <v>1417500</v>
      </c>
      <c r="BU908" s="98">
        <f t="shared" si="200"/>
        <v>0</v>
      </c>
      <c r="BV908" s="77">
        <f t="shared" si="201"/>
        <v>5735645</v>
      </c>
      <c r="BW908" s="9"/>
      <c r="BX908" s="9"/>
      <c r="BY908" s="9"/>
      <c r="BZ908" s="9"/>
      <c r="CA908" s="9"/>
      <c r="CB908" s="9"/>
      <c r="CC908" s="9"/>
      <c r="CD908" s="9"/>
      <c r="CE908" s="9"/>
      <c r="CF908" s="9"/>
      <c r="CG908" s="9"/>
      <c r="CH908" s="9"/>
      <c r="CI908" s="9"/>
      <c r="CJ908" s="9"/>
      <c r="CK908" s="9"/>
      <c r="CL908" s="9"/>
      <c r="CM908" s="9"/>
      <c r="CN908" s="9"/>
      <c r="CO908" s="9"/>
      <c r="CP908" s="9"/>
    </row>
    <row r="909" spans="1:94" ht="20.25" hidden="1" customHeight="1" x14ac:dyDescent="0.35">
      <c r="A909" s="79">
        <v>887</v>
      </c>
      <c r="B909" s="79" t="s">
        <v>35</v>
      </c>
      <c r="C909" s="80" t="s">
        <v>558</v>
      </c>
      <c r="D909" s="80" t="str">
        <f t="shared" si="169"/>
        <v>MANO DE OBRA|PLUMILLA LIMPIA BRISA TRASERA</v>
      </c>
      <c r="E909" s="81" t="s">
        <v>10</v>
      </c>
      <c r="F909" s="82">
        <v>1</v>
      </c>
      <c r="G909" s="83">
        <v>11200.061144779998</v>
      </c>
      <c r="H909" s="84">
        <f t="shared" si="202"/>
        <v>13328.072762288197</v>
      </c>
      <c r="I909" s="84">
        <v>11200.061144779998</v>
      </c>
      <c r="J909" s="84">
        <f t="shared" si="203"/>
        <v>13328.072762288197</v>
      </c>
      <c r="K909" s="84">
        <v>0.91392000000000007</v>
      </c>
      <c r="L909" s="84">
        <f t="shared" si="204"/>
        <v>1.0875648</v>
      </c>
      <c r="M909" s="84">
        <v>14.633599999999999</v>
      </c>
      <c r="N909" s="84">
        <f t="shared" si="205"/>
        <v>17.413983999999999</v>
      </c>
      <c r="O909" s="84">
        <v>10.88</v>
      </c>
      <c r="P909" s="84">
        <f t="shared" si="206"/>
        <v>12.9472</v>
      </c>
      <c r="Q909" s="84"/>
      <c r="R909" s="84">
        <f t="shared" si="170"/>
        <v>0</v>
      </c>
      <c r="S909" s="86">
        <v>25000</v>
      </c>
      <c r="T909" s="87">
        <f t="shared" si="207"/>
        <v>29750</v>
      </c>
      <c r="U909" s="87">
        <v>25000</v>
      </c>
      <c r="V909" s="87">
        <f t="shared" si="208"/>
        <v>29750</v>
      </c>
      <c r="W909" s="87">
        <v>25000</v>
      </c>
      <c r="X909" s="87">
        <f t="shared" si="209"/>
        <v>29750</v>
      </c>
      <c r="Y909" s="88">
        <v>25000</v>
      </c>
      <c r="Z909" s="87">
        <f t="shared" si="218"/>
        <v>29750</v>
      </c>
      <c r="AA909" s="87">
        <v>25000</v>
      </c>
      <c r="AB909" s="87">
        <f t="shared" si="210"/>
        <v>29750</v>
      </c>
      <c r="AC909" s="87">
        <v>25000</v>
      </c>
      <c r="AD909" s="87">
        <f t="shared" si="211"/>
        <v>29750</v>
      </c>
      <c r="AE909" s="89">
        <v>27500</v>
      </c>
      <c r="AF909" s="90">
        <f t="shared" si="212"/>
        <v>32725</v>
      </c>
      <c r="AG909" s="90">
        <v>27500</v>
      </c>
      <c r="AH909" s="90">
        <f t="shared" si="213"/>
        <v>32725</v>
      </c>
      <c r="AI909" s="90">
        <v>27500</v>
      </c>
      <c r="AJ909" s="90">
        <f t="shared" si="214"/>
        <v>32725</v>
      </c>
      <c r="AK909" s="90">
        <v>27500</v>
      </c>
      <c r="AL909" s="90">
        <f t="shared" si="215"/>
        <v>32725</v>
      </c>
      <c r="AM909" s="90">
        <v>27500</v>
      </c>
      <c r="AN909" s="90">
        <f t="shared" si="216"/>
        <v>32725</v>
      </c>
      <c r="AO909" s="90">
        <v>27500</v>
      </c>
      <c r="AP909" s="91">
        <f t="shared" si="217"/>
        <v>32725</v>
      </c>
      <c r="AQ909" s="92">
        <f t="shared" si="171"/>
        <v>21233.353714926667</v>
      </c>
      <c r="AR909" s="93">
        <f t="shared" si="172"/>
        <v>25267.690920762732</v>
      </c>
      <c r="AS909" s="94">
        <f t="shared" si="173"/>
        <v>21233.353714926667</v>
      </c>
      <c r="AT909" s="94">
        <f t="shared" si="174"/>
        <v>25267.690920762732</v>
      </c>
      <c r="AU909" s="94">
        <f t="shared" si="175"/>
        <v>17500.304639999998</v>
      </c>
      <c r="AV909" s="94">
        <f t="shared" si="176"/>
        <v>20825.362521599996</v>
      </c>
      <c r="AW909" s="94">
        <f t="shared" si="177"/>
        <v>17504.877866666666</v>
      </c>
      <c r="AX909" s="94">
        <f t="shared" si="178"/>
        <v>20830.804661333332</v>
      </c>
      <c r="AY909" s="94">
        <f t="shared" si="179"/>
        <v>17503.626666666667</v>
      </c>
      <c r="AZ909" s="94">
        <f t="shared" si="180"/>
        <v>20829.315733333333</v>
      </c>
      <c r="BA909" s="94">
        <f t="shared" si="181"/>
        <v>26250</v>
      </c>
      <c r="BB909" s="95">
        <f t="shared" si="182"/>
        <v>31237.5</v>
      </c>
      <c r="BC909" s="23"/>
      <c r="BD909" s="96">
        <f t="shared" si="183"/>
        <v>18111</v>
      </c>
      <c r="BE909" s="96">
        <f t="shared" si="184"/>
        <v>18111</v>
      </c>
      <c r="BF909" s="96">
        <f t="shared" si="185"/>
        <v>3</v>
      </c>
      <c r="BG909" s="96">
        <f t="shared" si="186"/>
        <v>44</v>
      </c>
      <c r="BH909" s="96">
        <f t="shared" si="187"/>
        <v>33</v>
      </c>
      <c r="BI909" s="96">
        <f t="shared" si="188"/>
        <v>26190</v>
      </c>
      <c r="BJ909" s="97">
        <f t="shared" si="189"/>
        <v>21233</v>
      </c>
      <c r="BK909" s="96">
        <f t="shared" si="190"/>
        <v>21233</v>
      </c>
      <c r="BL909" s="96">
        <f t="shared" si="191"/>
        <v>17500</v>
      </c>
      <c r="BM909" s="96">
        <f t="shared" si="192"/>
        <v>17505</v>
      </c>
      <c r="BN909" s="96">
        <f t="shared" si="193"/>
        <v>17504</v>
      </c>
      <c r="BO909" s="96">
        <f t="shared" si="194"/>
        <v>26250</v>
      </c>
      <c r="BP909" s="97">
        <f t="shared" si="195"/>
        <v>26250</v>
      </c>
      <c r="BQ909" s="96">
        <f t="shared" si="196"/>
        <v>26250</v>
      </c>
      <c r="BR909" s="96">
        <f t="shared" si="197"/>
        <v>26250</v>
      </c>
      <c r="BS909" s="96">
        <f t="shared" si="198"/>
        <v>26250</v>
      </c>
      <c r="BT909" s="96">
        <f t="shared" si="199"/>
        <v>26250</v>
      </c>
      <c r="BU909" s="98">
        <f t="shared" si="200"/>
        <v>26250</v>
      </c>
      <c r="BV909" s="77">
        <f t="shared" si="201"/>
        <v>157500</v>
      </c>
      <c r="BW909" s="9"/>
      <c r="BX909" s="9"/>
      <c r="BY909" s="9"/>
      <c r="BZ909" s="9"/>
      <c r="CA909" s="9"/>
      <c r="CB909" s="9"/>
      <c r="CC909" s="9"/>
      <c r="CD909" s="9"/>
      <c r="CE909" s="9"/>
      <c r="CF909" s="9"/>
      <c r="CG909" s="9"/>
      <c r="CH909" s="9"/>
      <c r="CI909" s="9"/>
      <c r="CJ909" s="9"/>
      <c r="CK909" s="9"/>
      <c r="CL909" s="9"/>
      <c r="CM909" s="9"/>
      <c r="CN909" s="9"/>
      <c r="CO909" s="9"/>
      <c r="CP909" s="9"/>
    </row>
    <row r="910" spans="1:94" ht="20.25" hidden="1" customHeight="1" x14ac:dyDescent="0.35">
      <c r="A910" s="99">
        <v>888</v>
      </c>
      <c r="B910" s="99" t="s">
        <v>21</v>
      </c>
      <c r="C910" s="80" t="s">
        <v>558</v>
      </c>
      <c r="D910" s="80" t="str">
        <f t="shared" si="169"/>
        <v>REPUESTOS|PLUMILLA LIMPIA BRISA TRASERA</v>
      </c>
      <c r="E910" s="81" t="s">
        <v>84</v>
      </c>
      <c r="F910" s="82">
        <v>1</v>
      </c>
      <c r="G910" s="83">
        <v>22827.218629908999</v>
      </c>
      <c r="H910" s="84">
        <f t="shared" si="202"/>
        <v>27164.390169591708</v>
      </c>
      <c r="I910" s="84">
        <v>22827.218629908999</v>
      </c>
      <c r="J910" s="84">
        <f t="shared" si="203"/>
        <v>27164.390169591708</v>
      </c>
      <c r="K910" s="84">
        <v>155026.28032000002</v>
      </c>
      <c r="L910" s="84">
        <f t="shared" si="204"/>
        <v>184481.27358080001</v>
      </c>
      <c r="M910" s="84">
        <v>19.203199999999999</v>
      </c>
      <c r="N910" s="84">
        <f t="shared" si="205"/>
        <v>22.851807999999998</v>
      </c>
      <c r="O910" s="84">
        <v>14.144000000000002</v>
      </c>
      <c r="P910" s="84">
        <f t="shared" si="206"/>
        <v>16.83136</v>
      </c>
      <c r="Q910" s="84"/>
      <c r="R910" s="84">
        <f t="shared" si="170"/>
        <v>0</v>
      </c>
      <c r="S910" s="86">
        <v>256000</v>
      </c>
      <c r="T910" s="87">
        <f t="shared" si="207"/>
        <v>304640</v>
      </c>
      <c r="U910" s="87">
        <v>256000</v>
      </c>
      <c r="V910" s="87">
        <f t="shared" si="208"/>
        <v>304640</v>
      </c>
      <c r="W910" s="87">
        <v>65000</v>
      </c>
      <c r="X910" s="87">
        <f t="shared" si="209"/>
        <v>77350</v>
      </c>
      <c r="Y910" s="88">
        <v>45000</v>
      </c>
      <c r="Z910" s="87">
        <f t="shared" si="218"/>
        <v>53550</v>
      </c>
      <c r="AA910" s="87">
        <v>80000</v>
      </c>
      <c r="AB910" s="87">
        <f t="shared" si="210"/>
        <v>95200</v>
      </c>
      <c r="AC910" s="87">
        <v>90000</v>
      </c>
      <c r="AD910" s="87">
        <f t="shared" si="211"/>
        <v>107100</v>
      </c>
      <c r="AE910" s="89">
        <v>281600</v>
      </c>
      <c r="AF910" s="90">
        <f t="shared" si="212"/>
        <v>335104</v>
      </c>
      <c r="AG910" s="90">
        <v>281600</v>
      </c>
      <c r="AH910" s="90">
        <f t="shared" si="213"/>
        <v>335104</v>
      </c>
      <c r="AI910" s="90">
        <v>71500</v>
      </c>
      <c r="AJ910" s="90">
        <f t="shared" si="214"/>
        <v>85085</v>
      </c>
      <c r="AK910" s="90">
        <v>49500</v>
      </c>
      <c r="AL910" s="90">
        <f t="shared" si="215"/>
        <v>58905</v>
      </c>
      <c r="AM910" s="90">
        <v>88000</v>
      </c>
      <c r="AN910" s="90">
        <f t="shared" si="216"/>
        <v>104720</v>
      </c>
      <c r="AO910" s="90">
        <v>99000</v>
      </c>
      <c r="AP910" s="91">
        <f t="shared" si="217"/>
        <v>117810</v>
      </c>
      <c r="AQ910" s="92">
        <f t="shared" si="171"/>
        <v>186809.07287663632</v>
      </c>
      <c r="AR910" s="93">
        <f t="shared" si="172"/>
        <v>222302.79672319721</v>
      </c>
      <c r="AS910" s="94">
        <f t="shared" si="173"/>
        <v>186809.07287663632</v>
      </c>
      <c r="AT910" s="94">
        <f t="shared" si="174"/>
        <v>222302.79672319721</v>
      </c>
      <c r="AU910" s="94">
        <f t="shared" si="175"/>
        <v>97175.42677333334</v>
      </c>
      <c r="AV910" s="94">
        <f t="shared" si="176"/>
        <v>115638.75786026668</v>
      </c>
      <c r="AW910" s="94">
        <f t="shared" si="177"/>
        <v>31506.401066666669</v>
      </c>
      <c r="AX910" s="94">
        <f t="shared" si="178"/>
        <v>37492.617269333336</v>
      </c>
      <c r="AY910" s="94">
        <f t="shared" si="179"/>
        <v>56004.714666666667</v>
      </c>
      <c r="AZ910" s="94">
        <f t="shared" si="180"/>
        <v>66645.610453333327</v>
      </c>
      <c r="BA910" s="94">
        <f t="shared" si="181"/>
        <v>94500</v>
      </c>
      <c r="BB910" s="95">
        <f t="shared" si="182"/>
        <v>112455</v>
      </c>
      <c r="BC910" s="23"/>
      <c r="BD910" s="96">
        <f t="shared" si="183"/>
        <v>58520</v>
      </c>
      <c r="BE910" s="96">
        <f t="shared" si="184"/>
        <v>58520</v>
      </c>
      <c r="BF910" s="96">
        <f t="shared" si="185"/>
        <v>83749</v>
      </c>
      <c r="BG910" s="96">
        <f t="shared" si="186"/>
        <v>58</v>
      </c>
      <c r="BH910" s="96">
        <f t="shared" si="187"/>
        <v>42</v>
      </c>
      <c r="BI910" s="96">
        <f t="shared" si="188"/>
        <v>94286</v>
      </c>
      <c r="BJ910" s="97">
        <f t="shared" si="189"/>
        <v>186809</v>
      </c>
      <c r="BK910" s="96">
        <f t="shared" si="190"/>
        <v>186809</v>
      </c>
      <c r="BL910" s="96">
        <f t="shared" si="191"/>
        <v>97175</v>
      </c>
      <c r="BM910" s="96">
        <f t="shared" si="192"/>
        <v>31506</v>
      </c>
      <c r="BN910" s="96">
        <f t="shared" si="193"/>
        <v>56005</v>
      </c>
      <c r="BO910" s="96">
        <f t="shared" si="194"/>
        <v>94500</v>
      </c>
      <c r="BP910" s="97">
        <f t="shared" si="195"/>
        <v>268800</v>
      </c>
      <c r="BQ910" s="96">
        <f t="shared" si="196"/>
        <v>268800</v>
      </c>
      <c r="BR910" s="96">
        <f t="shared" si="197"/>
        <v>68250</v>
      </c>
      <c r="BS910" s="96">
        <f t="shared" si="198"/>
        <v>47250</v>
      </c>
      <c r="BT910" s="96">
        <f t="shared" si="199"/>
        <v>84000</v>
      </c>
      <c r="BU910" s="98">
        <f t="shared" si="200"/>
        <v>94500</v>
      </c>
      <c r="BV910" s="77">
        <f t="shared" si="201"/>
        <v>831600</v>
      </c>
      <c r="BW910" s="9"/>
      <c r="BX910" s="9"/>
      <c r="BY910" s="9"/>
      <c r="BZ910" s="9"/>
      <c r="CA910" s="9"/>
      <c r="CB910" s="9"/>
      <c r="CC910" s="9"/>
      <c r="CD910" s="9"/>
      <c r="CE910" s="9"/>
      <c r="CF910" s="9"/>
      <c r="CG910" s="9"/>
      <c r="CH910" s="9"/>
      <c r="CI910" s="9"/>
      <c r="CJ910" s="9"/>
      <c r="CK910" s="9"/>
      <c r="CL910" s="9"/>
      <c r="CM910" s="9"/>
      <c r="CN910" s="9"/>
      <c r="CO910" s="9"/>
      <c r="CP910" s="9"/>
    </row>
    <row r="911" spans="1:94" ht="20.25" hidden="1" customHeight="1" x14ac:dyDescent="0.35">
      <c r="A911" s="79">
        <v>889</v>
      </c>
      <c r="B911" s="79" t="s">
        <v>35</v>
      </c>
      <c r="C911" s="80" t="s">
        <v>559</v>
      </c>
      <c r="D911" s="80" t="str">
        <f t="shared" si="169"/>
        <v>MANO DE OBRA|PLUMILLAS</v>
      </c>
      <c r="E911" s="81" t="s">
        <v>10</v>
      </c>
      <c r="F911" s="82">
        <v>1</v>
      </c>
      <c r="G911" s="83">
        <v>22400.144312213997</v>
      </c>
      <c r="H911" s="84">
        <f t="shared" si="202"/>
        <v>26656.171731534654</v>
      </c>
      <c r="I911" s="84">
        <v>22400.144312213997</v>
      </c>
      <c r="J911" s="84">
        <f t="shared" si="203"/>
        <v>26656.171731534654</v>
      </c>
      <c r="K911" s="84">
        <v>0.91392000000000007</v>
      </c>
      <c r="L911" s="84">
        <f t="shared" si="204"/>
        <v>1.0875648</v>
      </c>
      <c r="M911" s="84">
        <v>2879.08736</v>
      </c>
      <c r="N911" s="84">
        <f t="shared" si="205"/>
        <v>3426.1139583999998</v>
      </c>
      <c r="O911" s="84">
        <v>1457.92</v>
      </c>
      <c r="P911" s="84">
        <f t="shared" si="206"/>
        <v>1734.9248</v>
      </c>
      <c r="Q911" s="84"/>
      <c r="R911" s="84">
        <f t="shared" si="170"/>
        <v>0</v>
      </c>
      <c r="S911" s="86">
        <v>25000</v>
      </c>
      <c r="T911" s="87">
        <f t="shared" si="207"/>
        <v>29750</v>
      </c>
      <c r="U911" s="87">
        <v>25000</v>
      </c>
      <c r="V911" s="87">
        <f t="shared" si="208"/>
        <v>29750</v>
      </c>
      <c r="W911" s="87">
        <v>25000</v>
      </c>
      <c r="X911" s="87">
        <f t="shared" si="209"/>
        <v>29750</v>
      </c>
      <c r="Y911" s="88">
        <v>25000</v>
      </c>
      <c r="Z911" s="87">
        <f t="shared" si="218"/>
        <v>29750</v>
      </c>
      <c r="AA911" s="87">
        <v>25000</v>
      </c>
      <c r="AB911" s="87">
        <f t="shared" si="210"/>
        <v>29750</v>
      </c>
      <c r="AC911" s="87">
        <v>25000</v>
      </c>
      <c r="AD911" s="87">
        <f t="shared" si="211"/>
        <v>29750</v>
      </c>
      <c r="AE911" s="89">
        <v>27500</v>
      </c>
      <c r="AF911" s="90">
        <f t="shared" si="212"/>
        <v>32725</v>
      </c>
      <c r="AG911" s="90">
        <v>27500</v>
      </c>
      <c r="AH911" s="90">
        <f t="shared" si="213"/>
        <v>32725</v>
      </c>
      <c r="AI911" s="90">
        <v>27500</v>
      </c>
      <c r="AJ911" s="90">
        <f t="shared" si="214"/>
        <v>32725</v>
      </c>
      <c r="AK911" s="90">
        <v>27500</v>
      </c>
      <c r="AL911" s="90">
        <f t="shared" si="215"/>
        <v>32725</v>
      </c>
      <c r="AM911" s="90">
        <v>27500</v>
      </c>
      <c r="AN911" s="90">
        <f t="shared" si="216"/>
        <v>32725</v>
      </c>
      <c r="AO911" s="90">
        <v>27500</v>
      </c>
      <c r="AP911" s="91">
        <f t="shared" si="217"/>
        <v>32725</v>
      </c>
      <c r="AQ911" s="92">
        <f t="shared" si="171"/>
        <v>24966.714770737995</v>
      </c>
      <c r="AR911" s="93">
        <f t="shared" si="172"/>
        <v>29710.390577178212</v>
      </c>
      <c r="AS911" s="94">
        <f t="shared" si="173"/>
        <v>24966.714770737995</v>
      </c>
      <c r="AT911" s="94">
        <f t="shared" si="174"/>
        <v>29710.390577178212</v>
      </c>
      <c r="AU911" s="94">
        <f t="shared" si="175"/>
        <v>17500.304639999998</v>
      </c>
      <c r="AV911" s="94">
        <f t="shared" si="176"/>
        <v>20825.362521599996</v>
      </c>
      <c r="AW911" s="94">
        <f t="shared" si="177"/>
        <v>18459.695786666667</v>
      </c>
      <c r="AX911" s="94">
        <f t="shared" si="178"/>
        <v>21967.037986133331</v>
      </c>
      <c r="AY911" s="94">
        <f t="shared" si="179"/>
        <v>17985.973333333332</v>
      </c>
      <c r="AZ911" s="94">
        <f t="shared" si="180"/>
        <v>21403.308266666663</v>
      </c>
      <c r="BA911" s="94">
        <f t="shared" si="181"/>
        <v>26250</v>
      </c>
      <c r="BB911" s="95">
        <f t="shared" si="182"/>
        <v>31237.5</v>
      </c>
      <c r="BC911" s="23"/>
      <c r="BD911" s="96">
        <f t="shared" si="183"/>
        <v>24792</v>
      </c>
      <c r="BE911" s="96">
        <f t="shared" si="184"/>
        <v>24792</v>
      </c>
      <c r="BF911" s="96">
        <f t="shared" si="185"/>
        <v>3</v>
      </c>
      <c r="BG911" s="96">
        <f t="shared" si="186"/>
        <v>7081</v>
      </c>
      <c r="BH911" s="96">
        <f t="shared" si="187"/>
        <v>3936</v>
      </c>
      <c r="BI911" s="96">
        <f t="shared" si="188"/>
        <v>26190</v>
      </c>
      <c r="BJ911" s="97">
        <f t="shared" si="189"/>
        <v>24967</v>
      </c>
      <c r="BK911" s="96">
        <f t="shared" si="190"/>
        <v>24967</v>
      </c>
      <c r="BL911" s="96">
        <f t="shared" si="191"/>
        <v>17500</v>
      </c>
      <c r="BM911" s="96">
        <f t="shared" si="192"/>
        <v>18460</v>
      </c>
      <c r="BN911" s="96">
        <f t="shared" si="193"/>
        <v>17986</v>
      </c>
      <c r="BO911" s="96">
        <f t="shared" si="194"/>
        <v>26250</v>
      </c>
      <c r="BP911" s="97">
        <f t="shared" si="195"/>
        <v>24967</v>
      </c>
      <c r="BQ911" s="96">
        <f t="shared" si="196"/>
        <v>24967</v>
      </c>
      <c r="BR911" s="96">
        <f t="shared" si="197"/>
        <v>26250</v>
      </c>
      <c r="BS911" s="96">
        <f t="shared" si="198"/>
        <v>26250</v>
      </c>
      <c r="BT911" s="96">
        <f t="shared" si="199"/>
        <v>26250</v>
      </c>
      <c r="BU911" s="98">
        <f t="shared" si="200"/>
        <v>26250</v>
      </c>
      <c r="BV911" s="77">
        <f t="shared" si="201"/>
        <v>154934</v>
      </c>
      <c r="BW911" s="9"/>
      <c r="BX911" s="9"/>
      <c r="BY911" s="9"/>
      <c r="BZ911" s="9"/>
      <c r="CA911" s="9"/>
      <c r="CB911" s="9"/>
      <c r="CC911" s="9"/>
      <c r="CD911" s="9"/>
      <c r="CE911" s="9"/>
      <c r="CF911" s="9"/>
      <c r="CG911" s="9"/>
      <c r="CH911" s="9"/>
      <c r="CI911" s="9"/>
      <c r="CJ911" s="9"/>
      <c r="CK911" s="9"/>
      <c r="CL911" s="9"/>
      <c r="CM911" s="9"/>
      <c r="CN911" s="9"/>
      <c r="CO911" s="9"/>
      <c r="CP911" s="9"/>
    </row>
    <row r="912" spans="1:94" ht="20.25" hidden="1" customHeight="1" x14ac:dyDescent="0.35">
      <c r="A912" s="99">
        <v>890</v>
      </c>
      <c r="B912" s="99" t="s">
        <v>21</v>
      </c>
      <c r="C912" s="80" t="s">
        <v>559</v>
      </c>
      <c r="D912" s="80" t="str">
        <f t="shared" si="169"/>
        <v>REPUESTOS|PLUMILLAS</v>
      </c>
      <c r="E912" s="81" t="s">
        <v>124</v>
      </c>
      <c r="F912" s="82">
        <v>1</v>
      </c>
      <c r="G912" s="83">
        <v>42802.977053878996</v>
      </c>
      <c r="H912" s="84">
        <f t="shared" si="202"/>
        <v>50935.542694116004</v>
      </c>
      <c r="I912" s="84">
        <v>42802.977053878996</v>
      </c>
      <c r="J912" s="84">
        <f t="shared" si="203"/>
        <v>50935.542694116004</v>
      </c>
      <c r="K912" s="84">
        <v>0.91392000000000007</v>
      </c>
      <c r="L912" s="84">
        <f t="shared" si="204"/>
        <v>1.0875648</v>
      </c>
      <c r="M912" s="84">
        <v>82285.712</v>
      </c>
      <c r="N912" s="84">
        <f t="shared" si="205"/>
        <v>97919.997279999996</v>
      </c>
      <c r="O912" s="84">
        <v>82285.440000000002</v>
      </c>
      <c r="P912" s="84">
        <f t="shared" si="206"/>
        <v>97919.673599999995</v>
      </c>
      <c r="Q912" s="84"/>
      <c r="R912" s="84">
        <f t="shared" si="170"/>
        <v>0</v>
      </c>
      <c r="S912" s="86">
        <v>120000</v>
      </c>
      <c r="T912" s="87">
        <f t="shared" si="207"/>
        <v>142800</v>
      </c>
      <c r="U912" s="87">
        <v>120000</v>
      </c>
      <c r="V912" s="87">
        <f t="shared" si="208"/>
        <v>142800</v>
      </c>
      <c r="W912" s="87">
        <v>130000</v>
      </c>
      <c r="X912" s="87">
        <f t="shared" si="209"/>
        <v>154700</v>
      </c>
      <c r="Y912" s="88">
        <v>98000</v>
      </c>
      <c r="Z912" s="87">
        <f t="shared" si="218"/>
        <v>116620</v>
      </c>
      <c r="AA912" s="87">
        <v>80000</v>
      </c>
      <c r="AB912" s="87">
        <f t="shared" si="210"/>
        <v>95200</v>
      </c>
      <c r="AC912" s="87">
        <v>90000</v>
      </c>
      <c r="AD912" s="87">
        <f t="shared" si="211"/>
        <v>107100</v>
      </c>
      <c r="AE912" s="89">
        <v>132000</v>
      </c>
      <c r="AF912" s="90">
        <f t="shared" si="212"/>
        <v>157080</v>
      </c>
      <c r="AG912" s="90">
        <v>132000</v>
      </c>
      <c r="AH912" s="90">
        <f t="shared" si="213"/>
        <v>157080</v>
      </c>
      <c r="AI912" s="90">
        <v>143000</v>
      </c>
      <c r="AJ912" s="90">
        <f t="shared" si="214"/>
        <v>170170</v>
      </c>
      <c r="AK912" s="90">
        <v>107800</v>
      </c>
      <c r="AL912" s="90">
        <f t="shared" si="215"/>
        <v>128282</v>
      </c>
      <c r="AM912" s="90">
        <v>88000</v>
      </c>
      <c r="AN912" s="90">
        <f t="shared" si="216"/>
        <v>104720</v>
      </c>
      <c r="AO912" s="90">
        <v>99000</v>
      </c>
      <c r="AP912" s="91">
        <f t="shared" si="217"/>
        <v>117810</v>
      </c>
      <c r="AQ912" s="92">
        <f t="shared" si="171"/>
        <v>98267.659017959668</v>
      </c>
      <c r="AR912" s="93">
        <f t="shared" si="172"/>
        <v>116938.514231372</v>
      </c>
      <c r="AS912" s="94">
        <f t="shared" si="173"/>
        <v>98267.659017959668</v>
      </c>
      <c r="AT912" s="94">
        <f t="shared" si="174"/>
        <v>116938.514231372</v>
      </c>
      <c r="AU912" s="94">
        <f t="shared" si="175"/>
        <v>91000.304640000002</v>
      </c>
      <c r="AV912" s="94">
        <f t="shared" si="176"/>
        <v>108290.36252159999</v>
      </c>
      <c r="AW912" s="94">
        <f t="shared" si="177"/>
        <v>96028.570666666667</v>
      </c>
      <c r="AX912" s="94">
        <f t="shared" si="178"/>
        <v>114273.99909333333</v>
      </c>
      <c r="AY912" s="94">
        <f t="shared" si="179"/>
        <v>83428.479999999996</v>
      </c>
      <c r="AZ912" s="94">
        <f t="shared" si="180"/>
        <v>99279.891199999984</v>
      </c>
      <c r="BA912" s="94">
        <f t="shared" si="181"/>
        <v>94500</v>
      </c>
      <c r="BB912" s="95">
        <f t="shared" si="182"/>
        <v>112455</v>
      </c>
      <c r="BC912" s="23"/>
      <c r="BD912" s="96">
        <f t="shared" si="183"/>
        <v>76390</v>
      </c>
      <c r="BE912" s="96">
        <f t="shared" si="184"/>
        <v>76390</v>
      </c>
      <c r="BF912" s="96">
        <f t="shared" si="185"/>
        <v>3</v>
      </c>
      <c r="BG912" s="96">
        <f t="shared" si="186"/>
        <v>94837</v>
      </c>
      <c r="BH912" s="96">
        <f t="shared" si="187"/>
        <v>83295</v>
      </c>
      <c r="BI912" s="96">
        <f t="shared" si="188"/>
        <v>94286</v>
      </c>
      <c r="BJ912" s="97">
        <f t="shared" si="189"/>
        <v>98268</v>
      </c>
      <c r="BK912" s="96">
        <f t="shared" si="190"/>
        <v>98268</v>
      </c>
      <c r="BL912" s="96">
        <f t="shared" si="191"/>
        <v>91000</v>
      </c>
      <c r="BM912" s="96">
        <f t="shared" si="192"/>
        <v>96029</v>
      </c>
      <c r="BN912" s="96">
        <f t="shared" si="193"/>
        <v>83428</v>
      </c>
      <c r="BO912" s="96">
        <f t="shared" si="194"/>
        <v>94500</v>
      </c>
      <c r="BP912" s="97">
        <f t="shared" si="195"/>
        <v>126000</v>
      </c>
      <c r="BQ912" s="96">
        <f t="shared" si="196"/>
        <v>126000</v>
      </c>
      <c r="BR912" s="96">
        <f t="shared" si="197"/>
        <v>136500</v>
      </c>
      <c r="BS912" s="96">
        <f t="shared" si="198"/>
        <v>96029</v>
      </c>
      <c r="BT912" s="96">
        <f t="shared" si="199"/>
        <v>83428</v>
      </c>
      <c r="BU912" s="98">
        <f t="shared" si="200"/>
        <v>94500</v>
      </c>
      <c r="BV912" s="77">
        <f t="shared" si="201"/>
        <v>662457</v>
      </c>
      <c r="BW912" s="9"/>
      <c r="BX912" s="9"/>
      <c r="BY912" s="9"/>
      <c r="BZ912" s="9"/>
      <c r="CA912" s="9"/>
      <c r="CB912" s="9"/>
      <c r="CC912" s="9"/>
      <c r="CD912" s="9"/>
      <c r="CE912" s="9"/>
      <c r="CF912" s="9"/>
      <c r="CG912" s="9"/>
      <c r="CH912" s="9"/>
      <c r="CI912" s="9"/>
      <c r="CJ912" s="9"/>
      <c r="CK912" s="9"/>
      <c r="CL912" s="9"/>
      <c r="CM912" s="9"/>
      <c r="CN912" s="9"/>
      <c r="CO912" s="9"/>
      <c r="CP912" s="9"/>
    </row>
    <row r="913" spans="1:94" ht="20.25" hidden="1" customHeight="1" x14ac:dyDescent="0.35">
      <c r="A913" s="79">
        <v>891</v>
      </c>
      <c r="B913" s="79" t="s">
        <v>35</v>
      </c>
      <c r="C913" s="80" t="s">
        <v>560</v>
      </c>
      <c r="D913" s="80" t="str">
        <f t="shared" si="169"/>
        <v>MANO DE OBRA|PLUMILLAS LIMPIA BRISAS</v>
      </c>
      <c r="E913" s="81" t="s">
        <v>10</v>
      </c>
      <c r="F913" s="82">
        <v>1</v>
      </c>
      <c r="G913" s="83">
        <v>22400.144312213997</v>
      </c>
      <c r="H913" s="84">
        <f t="shared" si="202"/>
        <v>26656.171731534654</v>
      </c>
      <c r="I913" s="84">
        <v>22400.144312213997</v>
      </c>
      <c r="J913" s="84">
        <f t="shared" si="203"/>
        <v>26656.171731534654</v>
      </c>
      <c r="K913" s="84">
        <v>27852.800000000003</v>
      </c>
      <c r="L913" s="84">
        <f t="shared" si="204"/>
        <v>33144.832000000002</v>
      </c>
      <c r="M913" s="84">
        <v>14.633599999999999</v>
      </c>
      <c r="N913" s="84">
        <f t="shared" si="205"/>
        <v>17.413983999999999</v>
      </c>
      <c r="O913" s="84">
        <v>10.88</v>
      </c>
      <c r="P913" s="84">
        <f t="shared" si="206"/>
        <v>12.9472</v>
      </c>
      <c r="Q913" s="84"/>
      <c r="R913" s="84">
        <f t="shared" si="170"/>
        <v>0</v>
      </c>
      <c r="S913" s="86">
        <v>25000</v>
      </c>
      <c r="T913" s="87">
        <f t="shared" si="207"/>
        <v>29750</v>
      </c>
      <c r="U913" s="87">
        <v>25000</v>
      </c>
      <c r="V913" s="87">
        <f t="shared" si="208"/>
        <v>29750</v>
      </c>
      <c r="W913" s="87">
        <v>25000</v>
      </c>
      <c r="X913" s="87">
        <f t="shared" si="209"/>
        <v>29750</v>
      </c>
      <c r="Y913" s="88">
        <v>25000</v>
      </c>
      <c r="Z913" s="87">
        <f t="shared" si="218"/>
        <v>29750</v>
      </c>
      <c r="AA913" s="87">
        <v>25000</v>
      </c>
      <c r="AB913" s="87">
        <f t="shared" si="210"/>
        <v>29750</v>
      </c>
      <c r="AC913" s="87">
        <v>25000</v>
      </c>
      <c r="AD913" s="87">
        <f t="shared" si="211"/>
        <v>29750</v>
      </c>
      <c r="AE913" s="89">
        <v>27500</v>
      </c>
      <c r="AF913" s="90">
        <f t="shared" si="212"/>
        <v>32725</v>
      </c>
      <c r="AG913" s="90">
        <v>27500</v>
      </c>
      <c r="AH913" s="90">
        <f t="shared" si="213"/>
        <v>32725</v>
      </c>
      <c r="AI913" s="90">
        <v>27500</v>
      </c>
      <c r="AJ913" s="90">
        <f t="shared" si="214"/>
        <v>32725</v>
      </c>
      <c r="AK913" s="90">
        <v>27500</v>
      </c>
      <c r="AL913" s="90">
        <f t="shared" si="215"/>
        <v>32725</v>
      </c>
      <c r="AM913" s="90">
        <v>27500</v>
      </c>
      <c r="AN913" s="90">
        <f t="shared" si="216"/>
        <v>32725</v>
      </c>
      <c r="AO913" s="90">
        <v>27500</v>
      </c>
      <c r="AP913" s="91">
        <f t="shared" si="217"/>
        <v>32725</v>
      </c>
      <c r="AQ913" s="92">
        <f t="shared" si="171"/>
        <v>24966.714770737995</v>
      </c>
      <c r="AR913" s="93">
        <f t="shared" si="172"/>
        <v>29710.390577178212</v>
      </c>
      <c r="AS913" s="94">
        <f t="shared" si="173"/>
        <v>24966.714770737995</v>
      </c>
      <c r="AT913" s="94">
        <f t="shared" si="174"/>
        <v>29710.390577178212</v>
      </c>
      <c r="AU913" s="94">
        <f t="shared" si="175"/>
        <v>26784.266666666666</v>
      </c>
      <c r="AV913" s="94">
        <f t="shared" si="176"/>
        <v>31873.277333333332</v>
      </c>
      <c r="AW913" s="94">
        <f t="shared" si="177"/>
        <v>17504.877866666666</v>
      </c>
      <c r="AX913" s="94">
        <f t="shared" si="178"/>
        <v>20830.804661333332</v>
      </c>
      <c r="AY913" s="94">
        <f t="shared" si="179"/>
        <v>17503.626666666667</v>
      </c>
      <c r="AZ913" s="94">
        <f t="shared" si="180"/>
        <v>20829.315733333333</v>
      </c>
      <c r="BA913" s="94">
        <f t="shared" si="181"/>
        <v>26250</v>
      </c>
      <c r="BB913" s="95">
        <f t="shared" si="182"/>
        <v>31237.5</v>
      </c>
      <c r="BC913" s="23"/>
      <c r="BD913" s="96">
        <f t="shared" si="183"/>
        <v>24792</v>
      </c>
      <c r="BE913" s="96">
        <f t="shared" si="184"/>
        <v>24792</v>
      </c>
      <c r="BF913" s="96">
        <f t="shared" si="185"/>
        <v>26722</v>
      </c>
      <c r="BG913" s="96">
        <f t="shared" si="186"/>
        <v>44</v>
      </c>
      <c r="BH913" s="96">
        <f t="shared" si="187"/>
        <v>33</v>
      </c>
      <c r="BI913" s="96">
        <f t="shared" si="188"/>
        <v>26190</v>
      </c>
      <c r="BJ913" s="97">
        <f t="shared" si="189"/>
        <v>24967</v>
      </c>
      <c r="BK913" s="96">
        <f t="shared" si="190"/>
        <v>24967</v>
      </c>
      <c r="BL913" s="96">
        <f t="shared" si="191"/>
        <v>26784</v>
      </c>
      <c r="BM913" s="96">
        <f t="shared" si="192"/>
        <v>17505</v>
      </c>
      <c r="BN913" s="96">
        <f t="shared" si="193"/>
        <v>17504</v>
      </c>
      <c r="BO913" s="96">
        <f t="shared" si="194"/>
        <v>26250</v>
      </c>
      <c r="BP913" s="97">
        <f t="shared" si="195"/>
        <v>24967</v>
      </c>
      <c r="BQ913" s="96">
        <f t="shared" si="196"/>
        <v>24967</v>
      </c>
      <c r="BR913" s="96">
        <f t="shared" si="197"/>
        <v>26784</v>
      </c>
      <c r="BS913" s="96">
        <f t="shared" si="198"/>
        <v>26250</v>
      </c>
      <c r="BT913" s="96">
        <f t="shared" si="199"/>
        <v>26250</v>
      </c>
      <c r="BU913" s="98">
        <f t="shared" si="200"/>
        <v>26250</v>
      </c>
      <c r="BV913" s="77">
        <f t="shared" si="201"/>
        <v>155468</v>
      </c>
      <c r="BW913" s="9"/>
      <c r="BX913" s="9"/>
      <c r="BY913" s="9"/>
      <c r="BZ913" s="9"/>
      <c r="CA913" s="9"/>
      <c r="CB913" s="9"/>
      <c r="CC913" s="9"/>
      <c r="CD913" s="9"/>
      <c r="CE913" s="9"/>
      <c r="CF913" s="9"/>
      <c r="CG913" s="9"/>
      <c r="CH913" s="9"/>
      <c r="CI913" s="9"/>
      <c r="CJ913" s="9"/>
      <c r="CK913" s="9"/>
      <c r="CL913" s="9"/>
      <c r="CM913" s="9"/>
      <c r="CN913" s="9"/>
      <c r="CO913" s="9"/>
      <c r="CP913" s="9"/>
    </row>
    <row r="914" spans="1:94" ht="20.25" hidden="1" customHeight="1" x14ac:dyDescent="0.35">
      <c r="A914" s="99">
        <v>892</v>
      </c>
      <c r="B914" s="99" t="s">
        <v>21</v>
      </c>
      <c r="C914" s="80" t="s">
        <v>560</v>
      </c>
      <c r="D914" s="80" t="str">
        <f t="shared" si="169"/>
        <v>REPUESTOS|PLUMILLAS LIMPIA BRISAS</v>
      </c>
      <c r="E914" s="81" t="s">
        <v>124</v>
      </c>
      <c r="F914" s="82">
        <v>1</v>
      </c>
      <c r="G914" s="83">
        <v>42802.977053878996</v>
      </c>
      <c r="H914" s="84">
        <f t="shared" si="202"/>
        <v>50935.542694116004</v>
      </c>
      <c r="I914" s="84">
        <v>42802.977053878996</v>
      </c>
      <c r="J914" s="84">
        <f t="shared" si="203"/>
        <v>50935.542694116004</v>
      </c>
      <c r="K914" s="84">
        <v>96182.855680000008</v>
      </c>
      <c r="L914" s="84">
        <f t="shared" si="204"/>
        <v>114457.59825920001</v>
      </c>
      <c r="M914" s="84">
        <v>18.289280000000002</v>
      </c>
      <c r="N914" s="84">
        <f t="shared" si="205"/>
        <v>21.764243199999999</v>
      </c>
      <c r="O914" s="84">
        <v>14.144000000000002</v>
      </c>
      <c r="P914" s="84">
        <f t="shared" si="206"/>
        <v>16.83136</v>
      </c>
      <c r="Q914" s="84"/>
      <c r="R914" s="84">
        <f t="shared" si="170"/>
        <v>0</v>
      </c>
      <c r="S914" s="86">
        <v>120000</v>
      </c>
      <c r="T914" s="87">
        <f t="shared" si="207"/>
        <v>142800</v>
      </c>
      <c r="U914" s="87">
        <v>120000</v>
      </c>
      <c r="V914" s="87">
        <f t="shared" si="208"/>
        <v>142800</v>
      </c>
      <c r="W914" s="87">
        <v>130000</v>
      </c>
      <c r="X914" s="87">
        <f t="shared" si="209"/>
        <v>154700</v>
      </c>
      <c r="Y914" s="88">
        <v>98000</v>
      </c>
      <c r="Z914" s="87">
        <f t="shared" si="218"/>
        <v>116620</v>
      </c>
      <c r="AA914" s="87">
        <v>80000</v>
      </c>
      <c r="AB914" s="87">
        <f t="shared" si="210"/>
        <v>95200</v>
      </c>
      <c r="AC914" s="87">
        <v>90000</v>
      </c>
      <c r="AD914" s="87">
        <f t="shared" si="211"/>
        <v>107100</v>
      </c>
      <c r="AE914" s="89">
        <v>132000</v>
      </c>
      <c r="AF914" s="90">
        <f t="shared" si="212"/>
        <v>157080</v>
      </c>
      <c r="AG914" s="90">
        <v>132000</v>
      </c>
      <c r="AH914" s="90">
        <f t="shared" si="213"/>
        <v>157080</v>
      </c>
      <c r="AI914" s="90">
        <v>143000</v>
      </c>
      <c r="AJ914" s="90">
        <f t="shared" si="214"/>
        <v>170170</v>
      </c>
      <c r="AK914" s="90">
        <v>107800</v>
      </c>
      <c r="AL914" s="90">
        <f t="shared" si="215"/>
        <v>128282</v>
      </c>
      <c r="AM914" s="90">
        <v>88000</v>
      </c>
      <c r="AN914" s="90">
        <f t="shared" si="216"/>
        <v>104720</v>
      </c>
      <c r="AO914" s="90">
        <v>99000</v>
      </c>
      <c r="AP914" s="91">
        <f t="shared" si="217"/>
        <v>117810</v>
      </c>
      <c r="AQ914" s="92">
        <f t="shared" si="171"/>
        <v>98267.659017959668</v>
      </c>
      <c r="AR914" s="93">
        <f t="shared" si="172"/>
        <v>116938.514231372</v>
      </c>
      <c r="AS914" s="94">
        <f t="shared" si="173"/>
        <v>98267.659017959668</v>
      </c>
      <c r="AT914" s="94">
        <f t="shared" si="174"/>
        <v>116938.514231372</v>
      </c>
      <c r="AU914" s="94">
        <f t="shared" si="175"/>
        <v>123060.95189333335</v>
      </c>
      <c r="AV914" s="94">
        <f t="shared" si="176"/>
        <v>146442.53275306668</v>
      </c>
      <c r="AW914" s="94">
        <f t="shared" si="177"/>
        <v>68606.096426666671</v>
      </c>
      <c r="AX914" s="94">
        <f t="shared" si="178"/>
        <v>81641.254747733328</v>
      </c>
      <c r="AY914" s="94">
        <f t="shared" si="179"/>
        <v>56004.714666666667</v>
      </c>
      <c r="AZ914" s="94">
        <f t="shared" si="180"/>
        <v>66645.610453333327</v>
      </c>
      <c r="BA914" s="94">
        <f t="shared" si="181"/>
        <v>94500</v>
      </c>
      <c r="BB914" s="95">
        <f t="shared" si="182"/>
        <v>112455</v>
      </c>
      <c r="BC914" s="23"/>
      <c r="BD914" s="96">
        <f t="shared" si="183"/>
        <v>76390</v>
      </c>
      <c r="BE914" s="96">
        <f t="shared" si="184"/>
        <v>76390</v>
      </c>
      <c r="BF914" s="96">
        <f t="shared" si="185"/>
        <v>119607</v>
      </c>
      <c r="BG914" s="96">
        <f t="shared" si="186"/>
        <v>55</v>
      </c>
      <c r="BH914" s="96">
        <f t="shared" si="187"/>
        <v>42</v>
      </c>
      <c r="BI914" s="96">
        <f t="shared" si="188"/>
        <v>94286</v>
      </c>
      <c r="BJ914" s="97">
        <f t="shared" si="189"/>
        <v>98268</v>
      </c>
      <c r="BK914" s="96">
        <f t="shared" si="190"/>
        <v>98268</v>
      </c>
      <c r="BL914" s="96">
        <f t="shared" si="191"/>
        <v>123061</v>
      </c>
      <c r="BM914" s="96">
        <f t="shared" si="192"/>
        <v>68606</v>
      </c>
      <c r="BN914" s="96">
        <f t="shared" si="193"/>
        <v>56005</v>
      </c>
      <c r="BO914" s="96">
        <f t="shared" si="194"/>
        <v>94500</v>
      </c>
      <c r="BP914" s="97">
        <f t="shared" si="195"/>
        <v>126000</v>
      </c>
      <c r="BQ914" s="96">
        <f t="shared" si="196"/>
        <v>126000</v>
      </c>
      <c r="BR914" s="96">
        <f t="shared" si="197"/>
        <v>123061</v>
      </c>
      <c r="BS914" s="96">
        <f t="shared" si="198"/>
        <v>102900</v>
      </c>
      <c r="BT914" s="96">
        <f t="shared" si="199"/>
        <v>84000</v>
      </c>
      <c r="BU914" s="98">
        <f t="shared" si="200"/>
        <v>94500</v>
      </c>
      <c r="BV914" s="77">
        <f t="shared" si="201"/>
        <v>656461</v>
      </c>
      <c r="BW914" s="9"/>
      <c r="BX914" s="9"/>
      <c r="BY914" s="9"/>
      <c r="BZ914" s="9"/>
      <c r="CA914" s="9"/>
      <c r="CB914" s="9"/>
      <c r="CC914" s="9"/>
      <c r="CD914" s="9"/>
      <c r="CE914" s="9"/>
      <c r="CF914" s="9"/>
      <c r="CG914" s="9"/>
      <c r="CH914" s="9"/>
      <c r="CI914" s="9"/>
      <c r="CJ914" s="9"/>
      <c r="CK914" s="9"/>
      <c r="CL914" s="9"/>
      <c r="CM914" s="9"/>
      <c r="CN914" s="9"/>
      <c r="CO914" s="9"/>
      <c r="CP914" s="9"/>
    </row>
    <row r="915" spans="1:94" ht="20.25" hidden="1" customHeight="1" x14ac:dyDescent="0.35">
      <c r="A915" s="79">
        <v>893</v>
      </c>
      <c r="B915" s="79" t="s">
        <v>35</v>
      </c>
      <c r="C915" s="80" t="s">
        <v>561</v>
      </c>
      <c r="D915" s="80" t="str">
        <f t="shared" si="169"/>
        <v>MANO DE OBRA|PLUMILLAS LIMPIA BRISAS DELANTERAS</v>
      </c>
      <c r="E915" s="81" t="s">
        <v>10</v>
      </c>
      <c r="F915" s="82">
        <v>1</v>
      </c>
      <c r="G915" s="83">
        <v>11200.061144779998</v>
      </c>
      <c r="H915" s="84">
        <f t="shared" si="202"/>
        <v>13328.072762288197</v>
      </c>
      <c r="I915" s="84">
        <v>11200.061144779998</v>
      </c>
      <c r="J915" s="84">
        <f t="shared" si="203"/>
        <v>13328.072762288197</v>
      </c>
      <c r="K915" s="84">
        <v>0.91392000000000007</v>
      </c>
      <c r="L915" s="84">
        <f t="shared" si="204"/>
        <v>1.0875648</v>
      </c>
      <c r="M915" s="84">
        <v>14.633599999999999</v>
      </c>
      <c r="N915" s="84">
        <f t="shared" si="205"/>
        <v>17.413983999999999</v>
      </c>
      <c r="O915" s="84">
        <v>10.88</v>
      </c>
      <c r="P915" s="84">
        <f t="shared" si="206"/>
        <v>12.9472</v>
      </c>
      <c r="Q915" s="84"/>
      <c r="R915" s="84">
        <f t="shared" si="170"/>
        <v>0</v>
      </c>
      <c r="S915" s="86">
        <v>25000</v>
      </c>
      <c r="T915" s="87">
        <f t="shared" si="207"/>
        <v>29750</v>
      </c>
      <c r="U915" s="87">
        <v>25000</v>
      </c>
      <c r="V915" s="87">
        <f t="shared" si="208"/>
        <v>29750</v>
      </c>
      <c r="W915" s="87">
        <v>25000</v>
      </c>
      <c r="X915" s="87">
        <f t="shared" si="209"/>
        <v>29750</v>
      </c>
      <c r="Y915" s="88">
        <v>25000</v>
      </c>
      <c r="Z915" s="87">
        <f t="shared" si="218"/>
        <v>29750</v>
      </c>
      <c r="AA915" s="87">
        <v>25000</v>
      </c>
      <c r="AB915" s="87">
        <f t="shared" si="210"/>
        <v>29750</v>
      </c>
      <c r="AC915" s="87">
        <v>25000</v>
      </c>
      <c r="AD915" s="87">
        <f t="shared" si="211"/>
        <v>29750</v>
      </c>
      <c r="AE915" s="89">
        <v>27500</v>
      </c>
      <c r="AF915" s="90">
        <f t="shared" si="212"/>
        <v>32725</v>
      </c>
      <c r="AG915" s="90">
        <v>27500</v>
      </c>
      <c r="AH915" s="90">
        <f t="shared" si="213"/>
        <v>32725</v>
      </c>
      <c r="AI915" s="90">
        <v>27500</v>
      </c>
      <c r="AJ915" s="90">
        <f t="shared" si="214"/>
        <v>32725</v>
      </c>
      <c r="AK915" s="90">
        <v>27500</v>
      </c>
      <c r="AL915" s="90">
        <f t="shared" si="215"/>
        <v>32725</v>
      </c>
      <c r="AM915" s="90">
        <v>27500</v>
      </c>
      <c r="AN915" s="90">
        <f t="shared" si="216"/>
        <v>32725</v>
      </c>
      <c r="AO915" s="90">
        <v>27500</v>
      </c>
      <c r="AP915" s="91">
        <f t="shared" si="217"/>
        <v>32725</v>
      </c>
      <c r="AQ915" s="92">
        <f t="shared" si="171"/>
        <v>21233.353714926667</v>
      </c>
      <c r="AR915" s="93">
        <f t="shared" si="172"/>
        <v>25267.690920762732</v>
      </c>
      <c r="AS915" s="94">
        <f t="shared" si="173"/>
        <v>21233.353714926667</v>
      </c>
      <c r="AT915" s="94">
        <f t="shared" si="174"/>
        <v>25267.690920762732</v>
      </c>
      <c r="AU915" s="94">
        <f t="shared" si="175"/>
        <v>17500.304639999998</v>
      </c>
      <c r="AV915" s="94">
        <f t="shared" si="176"/>
        <v>20825.362521599996</v>
      </c>
      <c r="AW915" s="94">
        <f t="shared" si="177"/>
        <v>17504.877866666666</v>
      </c>
      <c r="AX915" s="94">
        <f t="shared" si="178"/>
        <v>20830.804661333332</v>
      </c>
      <c r="AY915" s="94">
        <f t="shared" si="179"/>
        <v>17503.626666666667</v>
      </c>
      <c r="AZ915" s="94">
        <f t="shared" si="180"/>
        <v>20829.315733333333</v>
      </c>
      <c r="BA915" s="94">
        <f t="shared" si="181"/>
        <v>26250</v>
      </c>
      <c r="BB915" s="95">
        <f t="shared" si="182"/>
        <v>31237.5</v>
      </c>
      <c r="BC915" s="23"/>
      <c r="BD915" s="96">
        <f t="shared" si="183"/>
        <v>18111</v>
      </c>
      <c r="BE915" s="96">
        <f t="shared" si="184"/>
        <v>18111</v>
      </c>
      <c r="BF915" s="96">
        <f t="shared" si="185"/>
        <v>3</v>
      </c>
      <c r="BG915" s="96">
        <f t="shared" si="186"/>
        <v>44</v>
      </c>
      <c r="BH915" s="96">
        <f t="shared" si="187"/>
        <v>33</v>
      </c>
      <c r="BI915" s="96">
        <f t="shared" si="188"/>
        <v>26190</v>
      </c>
      <c r="BJ915" s="97">
        <f t="shared" si="189"/>
        <v>21233</v>
      </c>
      <c r="BK915" s="96">
        <f t="shared" si="190"/>
        <v>21233</v>
      </c>
      <c r="BL915" s="96">
        <f t="shared" si="191"/>
        <v>17500</v>
      </c>
      <c r="BM915" s="96">
        <f t="shared" si="192"/>
        <v>17505</v>
      </c>
      <c r="BN915" s="96">
        <f t="shared" si="193"/>
        <v>17504</v>
      </c>
      <c r="BO915" s="96">
        <f t="shared" si="194"/>
        <v>26250</v>
      </c>
      <c r="BP915" s="97">
        <f t="shared" si="195"/>
        <v>26250</v>
      </c>
      <c r="BQ915" s="96">
        <f t="shared" si="196"/>
        <v>26250</v>
      </c>
      <c r="BR915" s="96">
        <f t="shared" si="197"/>
        <v>26250</v>
      </c>
      <c r="BS915" s="96">
        <f t="shared" si="198"/>
        <v>26250</v>
      </c>
      <c r="BT915" s="96">
        <f t="shared" si="199"/>
        <v>26250</v>
      </c>
      <c r="BU915" s="98">
        <f t="shared" si="200"/>
        <v>26250</v>
      </c>
      <c r="BV915" s="77">
        <f t="shared" si="201"/>
        <v>157500</v>
      </c>
      <c r="BW915" s="9"/>
      <c r="BX915" s="9"/>
      <c r="BY915" s="9"/>
      <c r="BZ915" s="9"/>
      <c r="CA915" s="9"/>
      <c r="CB915" s="9"/>
      <c r="CC915" s="9"/>
      <c r="CD915" s="9"/>
      <c r="CE915" s="9"/>
      <c r="CF915" s="9"/>
      <c r="CG915" s="9"/>
      <c r="CH915" s="9"/>
      <c r="CI915" s="9"/>
      <c r="CJ915" s="9"/>
      <c r="CK915" s="9"/>
      <c r="CL915" s="9"/>
      <c r="CM915" s="9"/>
      <c r="CN915" s="9"/>
      <c r="CO915" s="9"/>
      <c r="CP915" s="9"/>
    </row>
    <row r="916" spans="1:94" ht="20.25" hidden="1" customHeight="1" x14ac:dyDescent="0.35">
      <c r="A916" s="99">
        <v>894</v>
      </c>
      <c r="B916" s="99" t="s">
        <v>21</v>
      </c>
      <c r="C916" s="80" t="s">
        <v>561</v>
      </c>
      <c r="D916" s="80" t="str">
        <f t="shared" si="169"/>
        <v>REPUESTOS|PLUMILLAS LIMPIA BRISAS DELANTERAS</v>
      </c>
      <c r="E916" s="81" t="s">
        <v>84</v>
      </c>
      <c r="F916" s="82">
        <v>1</v>
      </c>
      <c r="G916" s="83">
        <v>22827.218629908999</v>
      </c>
      <c r="H916" s="84">
        <f t="shared" si="202"/>
        <v>27164.390169591708</v>
      </c>
      <c r="I916" s="84">
        <v>22827.218629908999</v>
      </c>
      <c r="J916" s="84">
        <f t="shared" si="203"/>
        <v>27164.390169591708</v>
      </c>
      <c r="K916" s="84">
        <v>0.91392000000000007</v>
      </c>
      <c r="L916" s="84">
        <f t="shared" si="204"/>
        <v>1.0875648</v>
      </c>
      <c r="M916" s="84">
        <v>17.375360000000001</v>
      </c>
      <c r="N916" s="84">
        <f t="shared" si="205"/>
        <v>20.6766784</v>
      </c>
      <c r="O916" s="84">
        <v>14.144000000000002</v>
      </c>
      <c r="P916" s="84">
        <f t="shared" si="206"/>
        <v>16.83136</v>
      </c>
      <c r="Q916" s="84"/>
      <c r="R916" s="84">
        <f t="shared" si="170"/>
        <v>0</v>
      </c>
      <c r="S916" s="86">
        <v>185000</v>
      </c>
      <c r="T916" s="87">
        <f t="shared" si="207"/>
        <v>220150</v>
      </c>
      <c r="U916" s="87">
        <v>185000</v>
      </c>
      <c r="V916" s="87">
        <f t="shared" si="208"/>
        <v>220150</v>
      </c>
      <c r="W916" s="87">
        <v>130000</v>
      </c>
      <c r="X916" s="87">
        <f t="shared" si="209"/>
        <v>154700</v>
      </c>
      <c r="Y916" s="88">
        <v>49000</v>
      </c>
      <c r="Z916" s="87">
        <f t="shared" si="218"/>
        <v>58310</v>
      </c>
      <c r="AA916" s="87">
        <v>120000</v>
      </c>
      <c r="AB916" s="87">
        <f t="shared" si="210"/>
        <v>142800</v>
      </c>
      <c r="AC916" s="87">
        <v>90000</v>
      </c>
      <c r="AD916" s="87">
        <f t="shared" si="211"/>
        <v>107100</v>
      </c>
      <c r="AE916" s="89">
        <v>203500</v>
      </c>
      <c r="AF916" s="90">
        <f t="shared" si="212"/>
        <v>242165</v>
      </c>
      <c r="AG916" s="90">
        <v>203500</v>
      </c>
      <c r="AH916" s="90">
        <f t="shared" si="213"/>
        <v>242165</v>
      </c>
      <c r="AI916" s="90">
        <v>143000</v>
      </c>
      <c r="AJ916" s="90">
        <f t="shared" si="214"/>
        <v>170170</v>
      </c>
      <c r="AK916" s="90">
        <v>53900</v>
      </c>
      <c r="AL916" s="90">
        <f t="shared" si="215"/>
        <v>64141</v>
      </c>
      <c r="AM916" s="90">
        <v>132000</v>
      </c>
      <c r="AN916" s="90">
        <f t="shared" si="216"/>
        <v>157080</v>
      </c>
      <c r="AO916" s="90">
        <v>99000</v>
      </c>
      <c r="AP916" s="91">
        <f t="shared" si="217"/>
        <v>117810</v>
      </c>
      <c r="AQ916" s="92">
        <f t="shared" si="171"/>
        <v>137109.07287663632</v>
      </c>
      <c r="AR916" s="93">
        <f t="shared" si="172"/>
        <v>163159.79672319721</v>
      </c>
      <c r="AS916" s="94">
        <f t="shared" si="173"/>
        <v>137109.07287663632</v>
      </c>
      <c r="AT916" s="94">
        <f t="shared" si="174"/>
        <v>163159.79672319721</v>
      </c>
      <c r="AU916" s="94">
        <f t="shared" si="175"/>
        <v>91000.304640000002</v>
      </c>
      <c r="AV916" s="94">
        <f t="shared" si="176"/>
        <v>108290.36252159999</v>
      </c>
      <c r="AW916" s="94">
        <f t="shared" si="177"/>
        <v>34305.791786666668</v>
      </c>
      <c r="AX916" s="94">
        <f t="shared" si="178"/>
        <v>40823.892226133335</v>
      </c>
      <c r="AY916" s="94">
        <f t="shared" si="179"/>
        <v>84004.714666666667</v>
      </c>
      <c r="AZ916" s="94">
        <f t="shared" si="180"/>
        <v>99965.610453333327</v>
      </c>
      <c r="BA916" s="94">
        <f t="shared" si="181"/>
        <v>94500</v>
      </c>
      <c r="BB916" s="95">
        <f t="shared" si="182"/>
        <v>112455</v>
      </c>
      <c r="BC916" s="23"/>
      <c r="BD916" s="96">
        <f t="shared" si="183"/>
        <v>55425</v>
      </c>
      <c r="BE916" s="96">
        <f t="shared" si="184"/>
        <v>55425</v>
      </c>
      <c r="BF916" s="96">
        <f t="shared" si="185"/>
        <v>3</v>
      </c>
      <c r="BG916" s="96">
        <f t="shared" si="186"/>
        <v>52</v>
      </c>
      <c r="BH916" s="96">
        <f t="shared" si="187"/>
        <v>42</v>
      </c>
      <c r="BI916" s="96">
        <f t="shared" si="188"/>
        <v>94286</v>
      </c>
      <c r="BJ916" s="97">
        <f t="shared" si="189"/>
        <v>137109</v>
      </c>
      <c r="BK916" s="96">
        <f t="shared" si="190"/>
        <v>137109</v>
      </c>
      <c r="BL916" s="96">
        <f t="shared" si="191"/>
        <v>91000</v>
      </c>
      <c r="BM916" s="96">
        <f t="shared" si="192"/>
        <v>34306</v>
      </c>
      <c r="BN916" s="96">
        <f t="shared" si="193"/>
        <v>84005</v>
      </c>
      <c r="BO916" s="96">
        <f t="shared" si="194"/>
        <v>94500</v>
      </c>
      <c r="BP916" s="97">
        <f t="shared" si="195"/>
        <v>194250</v>
      </c>
      <c r="BQ916" s="96">
        <f t="shared" si="196"/>
        <v>194250</v>
      </c>
      <c r="BR916" s="96">
        <f t="shared" si="197"/>
        <v>136500</v>
      </c>
      <c r="BS916" s="96">
        <f t="shared" si="198"/>
        <v>51450</v>
      </c>
      <c r="BT916" s="96">
        <f t="shared" si="199"/>
        <v>126000</v>
      </c>
      <c r="BU916" s="98">
        <f t="shared" si="200"/>
        <v>94500</v>
      </c>
      <c r="BV916" s="77">
        <f t="shared" si="201"/>
        <v>796950</v>
      </c>
      <c r="BW916" s="9"/>
      <c r="BX916" s="9"/>
      <c r="BY916" s="9"/>
      <c r="BZ916" s="9"/>
      <c r="CA916" s="9"/>
      <c r="CB916" s="9"/>
      <c r="CC916" s="9"/>
      <c r="CD916" s="9"/>
      <c r="CE916" s="9"/>
      <c r="CF916" s="9"/>
      <c r="CG916" s="9"/>
      <c r="CH916" s="9"/>
      <c r="CI916" s="9"/>
      <c r="CJ916" s="9"/>
      <c r="CK916" s="9"/>
      <c r="CL916" s="9"/>
      <c r="CM916" s="9"/>
      <c r="CN916" s="9"/>
      <c r="CO916" s="9"/>
      <c r="CP916" s="9"/>
    </row>
    <row r="917" spans="1:94" ht="20.25" hidden="1" customHeight="1" x14ac:dyDescent="0.35">
      <c r="A917" s="79">
        <v>895</v>
      </c>
      <c r="B917" s="79" t="s">
        <v>35</v>
      </c>
      <c r="C917" s="80" t="s">
        <v>562</v>
      </c>
      <c r="D917" s="80" t="str">
        <f t="shared" si="169"/>
        <v>MANO DE OBRA|POLEA ALTERNADOR</v>
      </c>
      <c r="E917" s="81" t="s">
        <v>10</v>
      </c>
      <c r="F917" s="82">
        <v>1</v>
      </c>
      <c r="G917" s="83">
        <v>134401.81284740599</v>
      </c>
      <c r="H917" s="84">
        <f t="shared" si="202"/>
        <v>159938.15728841312</v>
      </c>
      <c r="I917" s="84">
        <v>134401.81284740599</v>
      </c>
      <c r="J917" s="84">
        <f t="shared" si="203"/>
        <v>159938.15728841312</v>
      </c>
      <c r="K917" s="84">
        <v>69632</v>
      </c>
      <c r="L917" s="84">
        <f t="shared" si="204"/>
        <v>82862.080000000002</v>
      </c>
      <c r="M917" s="84">
        <v>14.633599999999999</v>
      </c>
      <c r="N917" s="84">
        <f t="shared" si="205"/>
        <v>17.413983999999999</v>
      </c>
      <c r="O917" s="84">
        <v>10.88</v>
      </c>
      <c r="P917" s="84">
        <f t="shared" si="206"/>
        <v>12.9472</v>
      </c>
      <c r="Q917" s="84"/>
      <c r="R917" s="84">
        <f t="shared" si="170"/>
        <v>0</v>
      </c>
      <c r="S917" s="86">
        <v>44500</v>
      </c>
      <c r="T917" s="87">
        <f t="shared" si="207"/>
        <v>52955</v>
      </c>
      <c r="U917" s="87">
        <v>44500</v>
      </c>
      <c r="V917" s="87">
        <f t="shared" si="208"/>
        <v>52955</v>
      </c>
      <c r="W917" s="87">
        <v>44500</v>
      </c>
      <c r="X917" s="87">
        <f t="shared" si="209"/>
        <v>52955</v>
      </c>
      <c r="Y917" s="88">
        <v>44500</v>
      </c>
      <c r="Z917" s="87">
        <f t="shared" si="218"/>
        <v>52955</v>
      </c>
      <c r="AA917" s="87">
        <v>44500</v>
      </c>
      <c r="AB917" s="87">
        <f t="shared" si="210"/>
        <v>52955</v>
      </c>
      <c r="AC917" s="87">
        <v>44500</v>
      </c>
      <c r="AD917" s="87">
        <f t="shared" si="211"/>
        <v>52955</v>
      </c>
      <c r="AE917" s="89">
        <v>49000</v>
      </c>
      <c r="AF917" s="90">
        <f t="shared" si="212"/>
        <v>58310</v>
      </c>
      <c r="AG917" s="90">
        <v>49000</v>
      </c>
      <c r="AH917" s="90">
        <f t="shared" si="213"/>
        <v>58310</v>
      </c>
      <c r="AI917" s="90">
        <v>49000</v>
      </c>
      <c r="AJ917" s="90">
        <f t="shared" si="214"/>
        <v>58310</v>
      </c>
      <c r="AK917" s="90">
        <v>49000</v>
      </c>
      <c r="AL917" s="90">
        <f t="shared" si="215"/>
        <v>58310</v>
      </c>
      <c r="AM917" s="90">
        <v>49000</v>
      </c>
      <c r="AN917" s="90">
        <f t="shared" si="216"/>
        <v>58310</v>
      </c>
      <c r="AO917" s="90">
        <v>49000</v>
      </c>
      <c r="AP917" s="91">
        <f t="shared" si="217"/>
        <v>58310</v>
      </c>
      <c r="AQ917" s="92">
        <f t="shared" si="171"/>
        <v>75967.270949135331</v>
      </c>
      <c r="AR917" s="93">
        <f t="shared" si="172"/>
        <v>90401.052429471034</v>
      </c>
      <c r="AS917" s="94">
        <f t="shared" si="173"/>
        <v>75967.270949135331</v>
      </c>
      <c r="AT917" s="94">
        <f t="shared" si="174"/>
        <v>90401.052429471034</v>
      </c>
      <c r="AU917" s="94">
        <f t="shared" si="175"/>
        <v>54377.333333333336</v>
      </c>
      <c r="AV917" s="94">
        <f t="shared" si="176"/>
        <v>64709.026666666665</v>
      </c>
      <c r="AW917" s="94">
        <f t="shared" si="177"/>
        <v>31171.544533333334</v>
      </c>
      <c r="AX917" s="94">
        <f t="shared" si="178"/>
        <v>37094.137994666664</v>
      </c>
      <c r="AY917" s="94">
        <f t="shared" si="179"/>
        <v>31170.293333333335</v>
      </c>
      <c r="AZ917" s="94">
        <f t="shared" si="180"/>
        <v>37092.649066666665</v>
      </c>
      <c r="BA917" s="94">
        <f t="shared" si="181"/>
        <v>46750</v>
      </c>
      <c r="BB917" s="95">
        <f t="shared" si="182"/>
        <v>55632.5</v>
      </c>
      <c r="BC917" s="23"/>
      <c r="BD917" s="96">
        <f t="shared" si="183"/>
        <v>59618</v>
      </c>
      <c r="BE917" s="96">
        <f t="shared" si="184"/>
        <v>59618</v>
      </c>
      <c r="BF917" s="96">
        <f t="shared" si="185"/>
        <v>52410</v>
      </c>
      <c r="BG917" s="96">
        <f t="shared" si="186"/>
        <v>44</v>
      </c>
      <c r="BH917" s="96">
        <f t="shared" si="187"/>
        <v>33</v>
      </c>
      <c r="BI917" s="96">
        <f t="shared" si="188"/>
        <v>46642</v>
      </c>
      <c r="BJ917" s="97">
        <f t="shared" si="189"/>
        <v>75967</v>
      </c>
      <c r="BK917" s="96">
        <f t="shared" si="190"/>
        <v>75967</v>
      </c>
      <c r="BL917" s="96">
        <f t="shared" si="191"/>
        <v>54377</v>
      </c>
      <c r="BM917" s="96">
        <f t="shared" si="192"/>
        <v>31172</v>
      </c>
      <c r="BN917" s="96">
        <f t="shared" si="193"/>
        <v>31170</v>
      </c>
      <c r="BO917" s="96">
        <f t="shared" si="194"/>
        <v>46750</v>
      </c>
      <c r="BP917" s="97">
        <f t="shared" si="195"/>
        <v>46750</v>
      </c>
      <c r="BQ917" s="96">
        <f t="shared" si="196"/>
        <v>46750</v>
      </c>
      <c r="BR917" s="96">
        <f t="shared" si="197"/>
        <v>54377</v>
      </c>
      <c r="BS917" s="96">
        <f t="shared" si="198"/>
        <v>46750</v>
      </c>
      <c r="BT917" s="96">
        <f t="shared" si="199"/>
        <v>46750</v>
      </c>
      <c r="BU917" s="98">
        <f t="shared" si="200"/>
        <v>46750</v>
      </c>
      <c r="BV917" s="77">
        <f t="shared" si="201"/>
        <v>288127</v>
      </c>
      <c r="BW917" s="9"/>
      <c r="BX917" s="9"/>
      <c r="BY917" s="9"/>
      <c r="BZ917" s="9"/>
      <c r="CA917" s="9"/>
      <c r="CB917" s="9"/>
      <c r="CC917" s="9"/>
      <c r="CD917" s="9"/>
      <c r="CE917" s="9"/>
      <c r="CF917" s="9"/>
      <c r="CG917" s="9"/>
      <c r="CH917" s="9"/>
      <c r="CI917" s="9"/>
      <c r="CJ917" s="9"/>
      <c r="CK917" s="9"/>
      <c r="CL917" s="9"/>
      <c r="CM917" s="9"/>
      <c r="CN917" s="9"/>
      <c r="CO917" s="9"/>
      <c r="CP917" s="9"/>
    </row>
    <row r="918" spans="1:94" ht="20.25" hidden="1" customHeight="1" x14ac:dyDescent="0.35">
      <c r="A918" s="99">
        <v>896</v>
      </c>
      <c r="B918" s="99" t="s">
        <v>21</v>
      </c>
      <c r="C918" s="80" t="s">
        <v>562</v>
      </c>
      <c r="D918" s="80" t="str">
        <f t="shared" si="169"/>
        <v>REPUESTOS|POLEA ALTERNADOR</v>
      </c>
      <c r="E918" s="81" t="s">
        <v>84</v>
      </c>
      <c r="F918" s="82">
        <v>1</v>
      </c>
      <c r="G918" s="83">
        <v>91918.670797568993</v>
      </c>
      <c r="H918" s="84">
        <f t="shared" si="202"/>
        <v>109383.2182491071</v>
      </c>
      <c r="I918" s="84">
        <v>129338.71660218999</v>
      </c>
      <c r="J918" s="84">
        <f t="shared" si="203"/>
        <v>153913.0727566061</v>
      </c>
      <c r="K918" s="84">
        <v>560365.71776000003</v>
      </c>
      <c r="L918" s="84">
        <f t="shared" si="204"/>
        <v>666835.2041344</v>
      </c>
      <c r="M918" s="84">
        <v>16.461440000000003</v>
      </c>
      <c r="N918" s="84">
        <f t="shared" si="205"/>
        <v>19.589113600000005</v>
      </c>
      <c r="O918" s="84">
        <v>14.144000000000002</v>
      </c>
      <c r="P918" s="84">
        <f t="shared" si="206"/>
        <v>16.83136</v>
      </c>
      <c r="Q918" s="84"/>
      <c r="R918" s="84">
        <f t="shared" si="170"/>
        <v>0</v>
      </c>
      <c r="S918" s="86">
        <v>173500</v>
      </c>
      <c r="T918" s="87">
        <f t="shared" si="207"/>
        <v>206465</v>
      </c>
      <c r="U918" s="87">
        <v>158000</v>
      </c>
      <c r="V918" s="87">
        <f t="shared" si="208"/>
        <v>188020</v>
      </c>
      <c r="W918" s="87">
        <v>543000</v>
      </c>
      <c r="X918" s="87">
        <f t="shared" si="209"/>
        <v>646170</v>
      </c>
      <c r="Y918" s="88">
        <v>480000</v>
      </c>
      <c r="Z918" s="87">
        <f t="shared" si="218"/>
        <v>571200</v>
      </c>
      <c r="AA918" s="87">
        <v>480000</v>
      </c>
      <c r="AB918" s="87">
        <f t="shared" si="210"/>
        <v>571200</v>
      </c>
      <c r="AC918" s="87">
        <v>250000</v>
      </c>
      <c r="AD918" s="87">
        <f t="shared" si="211"/>
        <v>297500</v>
      </c>
      <c r="AE918" s="89">
        <v>190900</v>
      </c>
      <c r="AF918" s="90">
        <f t="shared" si="212"/>
        <v>227171</v>
      </c>
      <c r="AG918" s="90">
        <v>173800</v>
      </c>
      <c r="AH918" s="90">
        <f t="shared" si="213"/>
        <v>206822</v>
      </c>
      <c r="AI918" s="90">
        <v>597300</v>
      </c>
      <c r="AJ918" s="90">
        <f t="shared" si="214"/>
        <v>710787</v>
      </c>
      <c r="AK918" s="90">
        <v>528000</v>
      </c>
      <c r="AL918" s="90">
        <f t="shared" si="215"/>
        <v>628320</v>
      </c>
      <c r="AM918" s="90">
        <v>528000</v>
      </c>
      <c r="AN918" s="90">
        <f t="shared" si="216"/>
        <v>628320</v>
      </c>
      <c r="AO918" s="90">
        <v>275000</v>
      </c>
      <c r="AP918" s="91">
        <f t="shared" si="217"/>
        <v>327250</v>
      </c>
      <c r="AQ918" s="92">
        <f t="shared" si="171"/>
        <v>152106.22359918966</v>
      </c>
      <c r="AR918" s="93">
        <f t="shared" si="172"/>
        <v>181006.40608303569</v>
      </c>
      <c r="AS918" s="94">
        <f t="shared" si="173"/>
        <v>153712.90553406332</v>
      </c>
      <c r="AT918" s="94">
        <f t="shared" si="174"/>
        <v>182918.35758553536</v>
      </c>
      <c r="AU918" s="94">
        <f t="shared" si="175"/>
        <v>566888.57258666668</v>
      </c>
      <c r="AV918" s="94">
        <f t="shared" si="176"/>
        <v>674597.40137813333</v>
      </c>
      <c r="AW918" s="94">
        <f t="shared" si="177"/>
        <v>336005.48714666668</v>
      </c>
      <c r="AX918" s="94">
        <f t="shared" si="178"/>
        <v>399846.52970453334</v>
      </c>
      <c r="AY918" s="94">
        <f t="shared" si="179"/>
        <v>336004.71466666664</v>
      </c>
      <c r="AZ918" s="94">
        <f t="shared" si="180"/>
        <v>399845.6104533333</v>
      </c>
      <c r="BA918" s="94">
        <f t="shared" si="181"/>
        <v>262500</v>
      </c>
      <c r="BB918" s="95">
        <f t="shared" si="182"/>
        <v>312375</v>
      </c>
      <c r="BC918" s="23"/>
      <c r="BD918" s="96">
        <f t="shared" si="183"/>
        <v>137104</v>
      </c>
      <c r="BE918" s="96">
        <f t="shared" si="184"/>
        <v>151404</v>
      </c>
      <c r="BF918" s="96">
        <f t="shared" si="185"/>
        <v>565998</v>
      </c>
      <c r="BG918" s="96">
        <f t="shared" si="186"/>
        <v>49</v>
      </c>
      <c r="BH918" s="96">
        <f t="shared" si="187"/>
        <v>42</v>
      </c>
      <c r="BI918" s="96">
        <f t="shared" si="188"/>
        <v>261905</v>
      </c>
      <c r="BJ918" s="97">
        <f t="shared" si="189"/>
        <v>152106</v>
      </c>
      <c r="BK918" s="96">
        <f t="shared" si="190"/>
        <v>153713</v>
      </c>
      <c r="BL918" s="96">
        <f t="shared" si="191"/>
        <v>566889</v>
      </c>
      <c r="BM918" s="96">
        <f t="shared" si="192"/>
        <v>336005</v>
      </c>
      <c r="BN918" s="96">
        <f t="shared" si="193"/>
        <v>336005</v>
      </c>
      <c r="BO918" s="96">
        <f t="shared" si="194"/>
        <v>262500</v>
      </c>
      <c r="BP918" s="97">
        <f t="shared" si="195"/>
        <v>152106</v>
      </c>
      <c r="BQ918" s="96">
        <f t="shared" si="196"/>
        <v>153713</v>
      </c>
      <c r="BR918" s="96">
        <f t="shared" si="197"/>
        <v>566889</v>
      </c>
      <c r="BS918" s="96">
        <f t="shared" si="198"/>
        <v>504000</v>
      </c>
      <c r="BT918" s="96">
        <f t="shared" si="199"/>
        <v>504000</v>
      </c>
      <c r="BU918" s="98">
        <f t="shared" si="200"/>
        <v>262500</v>
      </c>
      <c r="BV918" s="77">
        <f t="shared" si="201"/>
        <v>2143208</v>
      </c>
      <c r="BW918" s="9"/>
      <c r="BX918" s="9"/>
      <c r="BY918" s="9"/>
      <c r="BZ918" s="9"/>
      <c r="CA918" s="9"/>
      <c r="CB918" s="9"/>
      <c r="CC918" s="9"/>
      <c r="CD918" s="9"/>
      <c r="CE918" s="9"/>
      <c r="CF918" s="9"/>
      <c r="CG918" s="9"/>
      <c r="CH918" s="9"/>
      <c r="CI918" s="9"/>
      <c r="CJ918" s="9"/>
      <c r="CK918" s="9"/>
      <c r="CL918" s="9"/>
      <c r="CM918" s="9"/>
      <c r="CN918" s="9"/>
      <c r="CO918" s="9"/>
      <c r="CP918" s="9"/>
    </row>
    <row r="919" spans="1:94" ht="20.25" hidden="1" customHeight="1" x14ac:dyDescent="0.35">
      <c r="A919" s="79">
        <v>897</v>
      </c>
      <c r="B919" s="79" t="s">
        <v>35</v>
      </c>
      <c r="C919" s="80" t="s">
        <v>563</v>
      </c>
      <c r="D919" s="80" t="str">
        <f t="shared" si="169"/>
        <v>MANO DE OBRA|POLEA CIGÜEÑAL</v>
      </c>
      <c r="E919" s="81" t="s">
        <v>10</v>
      </c>
      <c r="F919" s="82">
        <v>1</v>
      </c>
      <c r="G919" s="83">
        <v>448007.57706958195</v>
      </c>
      <c r="H919" s="84">
        <f t="shared" si="202"/>
        <v>533129.01671280246</v>
      </c>
      <c r="I919" s="84">
        <v>448007.57706958195</v>
      </c>
      <c r="J919" s="84">
        <f t="shared" si="203"/>
        <v>533129.01671280246</v>
      </c>
      <c r="K919" s="84">
        <v>245394.28736000002</v>
      </c>
      <c r="L919" s="84">
        <f t="shared" si="204"/>
        <v>292019.20195840002</v>
      </c>
      <c r="M919" s="84">
        <v>14.633599999999999</v>
      </c>
      <c r="N919" s="84">
        <f t="shared" si="205"/>
        <v>17.413983999999999</v>
      </c>
      <c r="O919" s="84">
        <v>10.88</v>
      </c>
      <c r="P919" s="84">
        <f t="shared" si="206"/>
        <v>12.9472</v>
      </c>
      <c r="Q919" s="84"/>
      <c r="R919" s="84">
        <f t="shared" si="170"/>
        <v>0</v>
      </c>
      <c r="S919" s="86">
        <v>262500</v>
      </c>
      <c r="T919" s="87">
        <f t="shared" si="207"/>
        <v>312375</v>
      </c>
      <c r="U919" s="87">
        <v>262500</v>
      </c>
      <c r="V919" s="87">
        <f t="shared" si="208"/>
        <v>312375</v>
      </c>
      <c r="W919" s="87">
        <v>262500</v>
      </c>
      <c r="X919" s="87">
        <f t="shared" si="209"/>
        <v>312375</v>
      </c>
      <c r="Y919" s="88">
        <v>262500</v>
      </c>
      <c r="Z919" s="87">
        <f t="shared" si="218"/>
        <v>312375</v>
      </c>
      <c r="AA919" s="87">
        <v>262500</v>
      </c>
      <c r="AB919" s="87">
        <f t="shared" si="210"/>
        <v>312375</v>
      </c>
      <c r="AC919" s="87">
        <v>262500</v>
      </c>
      <c r="AD919" s="87">
        <f t="shared" si="211"/>
        <v>312375</v>
      </c>
      <c r="AE919" s="89">
        <v>288800</v>
      </c>
      <c r="AF919" s="90">
        <f t="shared" si="212"/>
        <v>343672</v>
      </c>
      <c r="AG919" s="90">
        <v>288800</v>
      </c>
      <c r="AH919" s="90">
        <f t="shared" si="213"/>
        <v>343672</v>
      </c>
      <c r="AI919" s="90">
        <v>288800</v>
      </c>
      <c r="AJ919" s="90">
        <f t="shared" si="214"/>
        <v>343672</v>
      </c>
      <c r="AK919" s="90">
        <v>288800</v>
      </c>
      <c r="AL919" s="90">
        <f t="shared" si="215"/>
        <v>343672</v>
      </c>
      <c r="AM919" s="90">
        <v>288800</v>
      </c>
      <c r="AN919" s="90">
        <f t="shared" si="216"/>
        <v>343672</v>
      </c>
      <c r="AO919" s="90">
        <v>288800</v>
      </c>
      <c r="AP919" s="91">
        <f t="shared" si="217"/>
        <v>343672</v>
      </c>
      <c r="AQ919" s="92">
        <f t="shared" si="171"/>
        <v>333102.52568986063</v>
      </c>
      <c r="AR919" s="93">
        <f t="shared" si="172"/>
        <v>396392.00557093415</v>
      </c>
      <c r="AS919" s="94">
        <f t="shared" si="173"/>
        <v>333102.52568986063</v>
      </c>
      <c r="AT919" s="94">
        <f t="shared" si="174"/>
        <v>396392.00557093415</v>
      </c>
      <c r="AU919" s="94">
        <f t="shared" si="175"/>
        <v>265564.7624533333</v>
      </c>
      <c r="AV919" s="94">
        <f t="shared" si="176"/>
        <v>316022.06731946662</v>
      </c>
      <c r="AW919" s="94">
        <f t="shared" si="177"/>
        <v>183771.54453333336</v>
      </c>
      <c r="AX919" s="94">
        <f t="shared" si="178"/>
        <v>218688.1379946667</v>
      </c>
      <c r="AY919" s="94">
        <f t="shared" si="179"/>
        <v>183770.29333333333</v>
      </c>
      <c r="AZ919" s="94">
        <f t="shared" si="180"/>
        <v>218686.64906666667</v>
      </c>
      <c r="BA919" s="94">
        <f t="shared" si="181"/>
        <v>275650</v>
      </c>
      <c r="BB919" s="95">
        <f t="shared" si="182"/>
        <v>328023.5</v>
      </c>
      <c r="BC919" s="23"/>
      <c r="BD919" s="96">
        <f t="shared" si="183"/>
        <v>315649</v>
      </c>
      <c r="BE919" s="96">
        <f t="shared" si="184"/>
        <v>315649</v>
      </c>
      <c r="BF919" s="96">
        <f t="shared" si="185"/>
        <v>264382</v>
      </c>
      <c r="BG919" s="96">
        <f t="shared" si="186"/>
        <v>44</v>
      </c>
      <c r="BH919" s="96">
        <f t="shared" si="187"/>
        <v>33</v>
      </c>
      <c r="BI919" s="96">
        <f t="shared" si="188"/>
        <v>275023</v>
      </c>
      <c r="BJ919" s="97">
        <f t="shared" si="189"/>
        <v>333103</v>
      </c>
      <c r="BK919" s="96">
        <f t="shared" si="190"/>
        <v>333103</v>
      </c>
      <c r="BL919" s="96">
        <f t="shared" si="191"/>
        <v>265565</v>
      </c>
      <c r="BM919" s="96">
        <f t="shared" si="192"/>
        <v>183772</v>
      </c>
      <c r="BN919" s="96">
        <f t="shared" si="193"/>
        <v>183770</v>
      </c>
      <c r="BO919" s="96">
        <f t="shared" si="194"/>
        <v>275650</v>
      </c>
      <c r="BP919" s="97">
        <f t="shared" si="195"/>
        <v>275650</v>
      </c>
      <c r="BQ919" s="96">
        <f t="shared" si="196"/>
        <v>275650</v>
      </c>
      <c r="BR919" s="96">
        <f t="shared" si="197"/>
        <v>265565</v>
      </c>
      <c r="BS919" s="96">
        <f t="shared" si="198"/>
        <v>275650</v>
      </c>
      <c r="BT919" s="96">
        <f t="shared" si="199"/>
        <v>275650</v>
      </c>
      <c r="BU919" s="98">
        <f t="shared" si="200"/>
        <v>275650</v>
      </c>
      <c r="BV919" s="77">
        <f t="shared" si="201"/>
        <v>1643815</v>
      </c>
      <c r="BW919" s="9"/>
      <c r="BX919" s="9"/>
      <c r="BY919" s="9"/>
      <c r="BZ919" s="9"/>
      <c r="CA919" s="9"/>
      <c r="CB919" s="9"/>
      <c r="CC919" s="9"/>
      <c r="CD919" s="9"/>
      <c r="CE919" s="9"/>
      <c r="CF919" s="9"/>
      <c r="CG919" s="9"/>
      <c r="CH919" s="9"/>
      <c r="CI919" s="9"/>
      <c r="CJ919" s="9"/>
      <c r="CK919" s="9"/>
      <c r="CL919" s="9"/>
      <c r="CM919" s="9"/>
      <c r="CN919" s="9"/>
      <c r="CO919" s="9"/>
      <c r="CP919" s="9"/>
    </row>
    <row r="920" spans="1:94" ht="20.25" hidden="1" customHeight="1" x14ac:dyDescent="0.35">
      <c r="A920" s="99">
        <v>898</v>
      </c>
      <c r="B920" s="99" t="s">
        <v>21</v>
      </c>
      <c r="C920" s="80" t="s">
        <v>563</v>
      </c>
      <c r="D920" s="80" t="str">
        <f t="shared" si="169"/>
        <v>REPUESTOS|POLEA CIGÜEÑAL</v>
      </c>
      <c r="E920" s="81" t="s">
        <v>84</v>
      </c>
      <c r="F920" s="82">
        <v>1</v>
      </c>
      <c r="G920" s="83">
        <v>129173.23838003399</v>
      </c>
      <c r="H920" s="84">
        <f t="shared" si="202"/>
        <v>153716.15367224044</v>
      </c>
      <c r="I920" s="84">
        <v>144118.03161097399</v>
      </c>
      <c r="J920" s="84">
        <f t="shared" si="203"/>
        <v>171500.45761705906</v>
      </c>
      <c r="K920" s="84">
        <v>802285.71648000006</v>
      </c>
      <c r="L920" s="84">
        <f t="shared" si="204"/>
        <v>954720.00261119998</v>
      </c>
      <c r="M920" s="84">
        <v>17.375360000000001</v>
      </c>
      <c r="N920" s="84">
        <f t="shared" si="205"/>
        <v>20.6766784</v>
      </c>
      <c r="O920" s="84">
        <v>14.144000000000002</v>
      </c>
      <c r="P920" s="84">
        <f t="shared" si="206"/>
        <v>16.83136</v>
      </c>
      <c r="Q920" s="84"/>
      <c r="R920" s="84">
        <f t="shared" si="170"/>
        <v>0</v>
      </c>
      <c r="S920" s="86">
        <v>158000</v>
      </c>
      <c r="T920" s="87">
        <f t="shared" si="207"/>
        <v>188020</v>
      </c>
      <c r="U920" s="87">
        <v>158000</v>
      </c>
      <c r="V920" s="87">
        <f t="shared" si="208"/>
        <v>188020</v>
      </c>
      <c r="W920" s="87">
        <v>946000</v>
      </c>
      <c r="X920" s="87">
        <f t="shared" si="209"/>
        <v>1125740</v>
      </c>
      <c r="Y920" s="88">
        <v>980000</v>
      </c>
      <c r="Z920" s="87">
        <f t="shared" si="218"/>
        <v>1166200</v>
      </c>
      <c r="AA920" s="87">
        <v>980000</v>
      </c>
      <c r="AB920" s="87">
        <f t="shared" si="210"/>
        <v>1166200</v>
      </c>
      <c r="AC920" s="87">
        <v>1120000</v>
      </c>
      <c r="AD920" s="87">
        <f t="shared" si="211"/>
        <v>1332800</v>
      </c>
      <c r="AE920" s="89">
        <v>173800</v>
      </c>
      <c r="AF920" s="90">
        <f t="shared" si="212"/>
        <v>206822</v>
      </c>
      <c r="AG920" s="90">
        <v>173800</v>
      </c>
      <c r="AH920" s="90">
        <f t="shared" si="213"/>
        <v>206822</v>
      </c>
      <c r="AI920" s="90">
        <v>1040600</v>
      </c>
      <c r="AJ920" s="90">
        <f t="shared" si="214"/>
        <v>1238314</v>
      </c>
      <c r="AK920" s="90">
        <v>1078000</v>
      </c>
      <c r="AL920" s="90">
        <f t="shared" si="215"/>
        <v>1282820</v>
      </c>
      <c r="AM920" s="90">
        <v>1078000</v>
      </c>
      <c r="AN920" s="90">
        <f t="shared" si="216"/>
        <v>1282820</v>
      </c>
      <c r="AO920" s="90">
        <v>1232000</v>
      </c>
      <c r="AP920" s="91">
        <f t="shared" si="217"/>
        <v>1466080</v>
      </c>
      <c r="AQ920" s="92">
        <f t="shared" si="171"/>
        <v>153657.74612667799</v>
      </c>
      <c r="AR920" s="93">
        <f t="shared" si="172"/>
        <v>182852.7178907468</v>
      </c>
      <c r="AS920" s="94">
        <f t="shared" si="173"/>
        <v>158639.34387032466</v>
      </c>
      <c r="AT920" s="94">
        <f t="shared" si="174"/>
        <v>188780.81920568633</v>
      </c>
      <c r="AU920" s="94">
        <f t="shared" si="175"/>
        <v>929628.57215999998</v>
      </c>
      <c r="AV920" s="94">
        <f t="shared" si="176"/>
        <v>1106258.0008703999</v>
      </c>
      <c r="AW920" s="94">
        <f t="shared" si="177"/>
        <v>686005.79178666661</v>
      </c>
      <c r="AX920" s="94">
        <f t="shared" si="178"/>
        <v>816346.89222613326</v>
      </c>
      <c r="AY920" s="94">
        <f t="shared" si="179"/>
        <v>686004.71466666658</v>
      </c>
      <c r="AZ920" s="94">
        <f t="shared" si="180"/>
        <v>816345.61045333324</v>
      </c>
      <c r="BA920" s="94">
        <f t="shared" si="181"/>
        <v>1176000</v>
      </c>
      <c r="BB920" s="95">
        <f t="shared" si="182"/>
        <v>1399440</v>
      </c>
      <c r="BC920" s="23"/>
      <c r="BD920" s="96">
        <f t="shared" si="183"/>
        <v>151329</v>
      </c>
      <c r="BE920" s="96">
        <f t="shared" si="184"/>
        <v>157715</v>
      </c>
      <c r="BF920" s="96">
        <f t="shared" si="185"/>
        <v>918975</v>
      </c>
      <c r="BG920" s="96">
        <f t="shared" si="186"/>
        <v>52</v>
      </c>
      <c r="BH920" s="96">
        <f t="shared" si="187"/>
        <v>42</v>
      </c>
      <c r="BI920" s="96">
        <f t="shared" si="188"/>
        <v>1173333</v>
      </c>
      <c r="BJ920" s="97">
        <f t="shared" si="189"/>
        <v>153658</v>
      </c>
      <c r="BK920" s="96">
        <f t="shared" si="190"/>
        <v>158639</v>
      </c>
      <c r="BL920" s="96">
        <f t="shared" si="191"/>
        <v>929629</v>
      </c>
      <c r="BM920" s="96">
        <f t="shared" si="192"/>
        <v>686006</v>
      </c>
      <c r="BN920" s="96">
        <f t="shared" si="193"/>
        <v>686005</v>
      </c>
      <c r="BO920" s="96">
        <f t="shared" si="194"/>
        <v>1176000</v>
      </c>
      <c r="BP920" s="97">
        <f t="shared" si="195"/>
        <v>153658</v>
      </c>
      <c r="BQ920" s="96">
        <f t="shared" si="196"/>
        <v>158639</v>
      </c>
      <c r="BR920" s="96">
        <f t="shared" si="197"/>
        <v>929629</v>
      </c>
      <c r="BS920" s="96">
        <f t="shared" si="198"/>
        <v>1029000</v>
      </c>
      <c r="BT920" s="96">
        <f t="shared" si="199"/>
        <v>1029000</v>
      </c>
      <c r="BU920" s="98">
        <f t="shared" si="200"/>
        <v>1176000</v>
      </c>
      <c r="BV920" s="77">
        <f t="shared" si="201"/>
        <v>4475926</v>
      </c>
      <c r="BW920" s="9"/>
      <c r="BX920" s="9"/>
      <c r="BY920" s="9"/>
      <c r="BZ920" s="9"/>
      <c r="CA920" s="9"/>
      <c r="CB920" s="9"/>
      <c r="CC920" s="9"/>
      <c r="CD920" s="9"/>
      <c r="CE920" s="9"/>
      <c r="CF920" s="9"/>
      <c r="CG920" s="9"/>
      <c r="CH920" s="9"/>
      <c r="CI920" s="9"/>
      <c r="CJ920" s="9"/>
      <c r="CK920" s="9"/>
      <c r="CL920" s="9"/>
      <c r="CM920" s="9"/>
      <c r="CN920" s="9"/>
      <c r="CO920" s="9"/>
      <c r="CP920" s="9"/>
    </row>
    <row r="921" spans="1:94" ht="37.5" hidden="1" customHeight="1" x14ac:dyDescent="0.35">
      <c r="A921" s="79">
        <v>899</v>
      </c>
      <c r="B921" s="79" t="s">
        <v>35</v>
      </c>
      <c r="C921" s="80" t="s">
        <v>564</v>
      </c>
      <c r="D921" s="80" t="str">
        <f t="shared" si="169"/>
        <v>MANO DE OBRA|Polichada por metro cuadrado ( Si la pieza mide mas o menos, se cobra proporcional al area trabajada)</v>
      </c>
      <c r="E921" s="81" t="s">
        <v>10</v>
      </c>
      <c r="F921" s="82">
        <v>1</v>
      </c>
      <c r="G921" s="83"/>
      <c r="H921" s="84">
        <f t="shared" si="202"/>
        <v>0</v>
      </c>
      <c r="I921" s="84"/>
      <c r="J921" s="84">
        <f t="shared" si="203"/>
        <v>0</v>
      </c>
      <c r="K921" s="84"/>
      <c r="L921" s="84">
        <f t="shared" si="204"/>
        <v>0</v>
      </c>
      <c r="M921" s="84"/>
      <c r="N921" s="84">
        <f t="shared" si="205"/>
        <v>0</v>
      </c>
      <c r="O921" s="84"/>
      <c r="P921" s="84">
        <f t="shared" si="206"/>
        <v>0</v>
      </c>
      <c r="Q921" s="84"/>
      <c r="R921" s="84">
        <f t="shared" si="170"/>
        <v>0</v>
      </c>
      <c r="S921" s="86">
        <v>175000</v>
      </c>
      <c r="T921" s="87">
        <f t="shared" si="207"/>
        <v>208250</v>
      </c>
      <c r="U921" s="87">
        <v>175000</v>
      </c>
      <c r="V921" s="87">
        <f t="shared" si="208"/>
        <v>208250</v>
      </c>
      <c r="W921" s="87">
        <v>175000</v>
      </c>
      <c r="X921" s="87">
        <f t="shared" si="209"/>
        <v>208250</v>
      </c>
      <c r="Y921" s="88">
        <v>175000</v>
      </c>
      <c r="Z921" s="87">
        <f t="shared" si="218"/>
        <v>208250</v>
      </c>
      <c r="AA921" s="87">
        <v>175000</v>
      </c>
      <c r="AB921" s="87">
        <f t="shared" si="210"/>
        <v>208250</v>
      </c>
      <c r="AC921" s="87">
        <v>175000</v>
      </c>
      <c r="AD921" s="87">
        <f t="shared" si="211"/>
        <v>208250</v>
      </c>
      <c r="AE921" s="89">
        <v>192500</v>
      </c>
      <c r="AF921" s="90">
        <f t="shared" si="212"/>
        <v>229075</v>
      </c>
      <c r="AG921" s="90">
        <v>192500</v>
      </c>
      <c r="AH921" s="90">
        <f t="shared" si="213"/>
        <v>229075</v>
      </c>
      <c r="AI921" s="90">
        <v>192500</v>
      </c>
      <c r="AJ921" s="90">
        <f t="shared" si="214"/>
        <v>229075</v>
      </c>
      <c r="AK921" s="90">
        <v>192500</v>
      </c>
      <c r="AL921" s="90">
        <f t="shared" si="215"/>
        <v>229075</v>
      </c>
      <c r="AM921" s="90">
        <v>192500</v>
      </c>
      <c r="AN921" s="90">
        <f t="shared" si="216"/>
        <v>229075</v>
      </c>
      <c r="AO921" s="90">
        <v>192500</v>
      </c>
      <c r="AP921" s="91">
        <f t="shared" si="217"/>
        <v>229075</v>
      </c>
      <c r="AQ921" s="92">
        <f t="shared" si="171"/>
        <v>183750</v>
      </c>
      <c r="AR921" s="93">
        <f t="shared" si="172"/>
        <v>218662.5</v>
      </c>
      <c r="AS921" s="94">
        <f t="shared" si="173"/>
        <v>183750</v>
      </c>
      <c r="AT921" s="94">
        <f t="shared" si="174"/>
        <v>218662.5</v>
      </c>
      <c r="AU921" s="94">
        <f t="shared" si="175"/>
        <v>183750</v>
      </c>
      <c r="AV921" s="94">
        <f t="shared" si="176"/>
        <v>218662.5</v>
      </c>
      <c r="AW921" s="94">
        <f t="shared" si="177"/>
        <v>183750</v>
      </c>
      <c r="AX921" s="94">
        <f t="shared" si="178"/>
        <v>218662.5</v>
      </c>
      <c r="AY921" s="94">
        <f t="shared" si="179"/>
        <v>183750</v>
      </c>
      <c r="AZ921" s="94">
        <f t="shared" si="180"/>
        <v>218662.5</v>
      </c>
      <c r="BA921" s="94">
        <f t="shared" si="181"/>
        <v>183750</v>
      </c>
      <c r="BB921" s="95">
        <f t="shared" si="182"/>
        <v>218662.5</v>
      </c>
      <c r="BC921" s="23"/>
      <c r="BD921" s="96">
        <f t="shared" si="183"/>
        <v>183333</v>
      </c>
      <c r="BE921" s="96">
        <f t="shared" si="184"/>
        <v>183333</v>
      </c>
      <c r="BF921" s="96">
        <f t="shared" si="185"/>
        <v>183333</v>
      </c>
      <c r="BG921" s="96">
        <f t="shared" si="186"/>
        <v>183333</v>
      </c>
      <c r="BH921" s="96">
        <f t="shared" si="187"/>
        <v>183333</v>
      </c>
      <c r="BI921" s="96">
        <f t="shared" si="188"/>
        <v>183333</v>
      </c>
      <c r="BJ921" s="97">
        <f t="shared" si="189"/>
        <v>183750</v>
      </c>
      <c r="BK921" s="96">
        <f t="shared" si="190"/>
        <v>183750</v>
      </c>
      <c r="BL921" s="96">
        <f t="shared" si="191"/>
        <v>183750</v>
      </c>
      <c r="BM921" s="96">
        <f t="shared" si="192"/>
        <v>183750</v>
      </c>
      <c r="BN921" s="96">
        <f t="shared" si="193"/>
        <v>183750</v>
      </c>
      <c r="BO921" s="96">
        <f t="shared" si="194"/>
        <v>183750</v>
      </c>
      <c r="BP921" s="97">
        <f t="shared" si="195"/>
        <v>183750</v>
      </c>
      <c r="BQ921" s="96">
        <f t="shared" si="196"/>
        <v>183750</v>
      </c>
      <c r="BR921" s="96">
        <f t="shared" si="197"/>
        <v>183750</v>
      </c>
      <c r="BS921" s="96">
        <f t="shared" si="198"/>
        <v>183750</v>
      </c>
      <c r="BT921" s="96">
        <f t="shared" si="199"/>
        <v>183750</v>
      </c>
      <c r="BU921" s="98">
        <f t="shared" si="200"/>
        <v>183750</v>
      </c>
      <c r="BV921" s="77">
        <f t="shared" si="201"/>
        <v>1102500</v>
      </c>
      <c r="BW921" s="9"/>
      <c r="BX921" s="9"/>
      <c r="BY921" s="9"/>
      <c r="BZ921" s="9"/>
      <c r="CA921" s="9"/>
      <c r="CB921" s="9"/>
      <c r="CC921" s="9"/>
      <c r="CD921" s="9"/>
      <c r="CE921" s="9"/>
      <c r="CF921" s="9"/>
      <c r="CG921" s="9"/>
      <c r="CH921" s="9"/>
      <c r="CI921" s="9"/>
      <c r="CJ921" s="9"/>
      <c r="CK921" s="9"/>
      <c r="CL921" s="9"/>
      <c r="CM921" s="9"/>
      <c r="CN921" s="9"/>
      <c r="CO921" s="9"/>
      <c r="CP921" s="9"/>
    </row>
    <row r="922" spans="1:94" ht="37.5" hidden="1" customHeight="1" x14ac:dyDescent="0.35">
      <c r="A922" s="99">
        <v>900</v>
      </c>
      <c r="B922" s="99" t="s">
        <v>21</v>
      </c>
      <c r="C922" s="80" t="s">
        <v>564</v>
      </c>
      <c r="D922" s="80" t="str">
        <f t="shared" si="169"/>
        <v>REPUESTOS|Polichada por metro cuadrado ( Si la pieza mide mas o menos, se cobra proporcional al area trabajada)</v>
      </c>
      <c r="E922" s="81">
        <v>1</v>
      </c>
      <c r="F922" s="82">
        <v>1</v>
      </c>
      <c r="G922" s="83"/>
      <c r="H922" s="84">
        <f t="shared" si="202"/>
        <v>0</v>
      </c>
      <c r="I922" s="84"/>
      <c r="J922" s="84">
        <f t="shared" si="203"/>
        <v>0</v>
      </c>
      <c r="K922" s="84"/>
      <c r="L922" s="84">
        <f t="shared" si="204"/>
        <v>0</v>
      </c>
      <c r="M922" s="84"/>
      <c r="N922" s="84">
        <f t="shared" si="205"/>
        <v>0</v>
      </c>
      <c r="O922" s="84"/>
      <c r="P922" s="84">
        <f t="shared" si="206"/>
        <v>0</v>
      </c>
      <c r="Q922" s="84"/>
      <c r="R922" s="84">
        <f t="shared" si="170"/>
        <v>0</v>
      </c>
      <c r="S922" s="86">
        <v>21000</v>
      </c>
      <c r="T922" s="87">
        <f t="shared" si="207"/>
        <v>24990</v>
      </c>
      <c r="U922" s="87">
        <v>21000</v>
      </c>
      <c r="V922" s="87">
        <f t="shared" si="208"/>
        <v>24990</v>
      </c>
      <c r="W922" s="87">
        <v>21000</v>
      </c>
      <c r="X922" s="87">
        <f t="shared" si="209"/>
        <v>24990</v>
      </c>
      <c r="Y922" s="88">
        <v>21000</v>
      </c>
      <c r="Z922" s="87">
        <f t="shared" si="218"/>
        <v>24990</v>
      </c>
      <c r="AA922" s="87">
        <v>21000</v>
      </c>
      <c r="AB922" s="87">
        <f t="shared" si="210"/>
        <v>24990</v>
      </c>
      <c r="AC922" s="87">
        <v>21000</v>
      </c>
      <c r="AD922" s="87">
        <f t="shared" si="211"/>
        <v>24990</v>
      </c>
      <c r="AE922" s="89">
        <v>23100</v>
      </c>
      <c r="AF922" s="90">
        <f t="shared" si="212"/>
        <v>27489</v>
      </c>
      <c r="AG922" s="90">
        <v>23100</v>
      </c>
      <c r="AH922" s="90">
        <f t="shared" si="213"/>
        <v>27489</v>
      </c>
      <c r="AI922" s="90">
        <v>23100</v>
      </c>
      <c r="AJ922" s="90">
        <f t="shared" si="214"/>
        <v>27489</v>
      </c>
      <c r="AK922" s="90">
        <v>23100</v>
      </c>
      <c r="AL922" s="90">
        <f t="shared" si="215"/>
        <v>27489</v>
      </c>
      <c r="AM922" s="90">
        <v>23100</v>
      </c>
      <c r="AN922" s="90">
        <f t="shared" si="216"/>
        <v>27489</v>
      </c>
      <c r="AO922" s="90">
        <v>23100</v>
      </c>
      <c r="AP922" s="91">
        <f t="shared" si="217"/>
        <v>27489</v>
      </c>
      <c r="AQ922" s="92">
        <f t="shared" si="171"/>
        <v>22050</v>
      </c>
      <c r="AR922" s="93">
        <f t="shared" si="172"/>
        <v>26239.5</v>
      </c>
      <c r="AS922" s="94">
        <f t="shared" si="173"/>
        <v>22050</v>
      </c>
      <c r="AT922" s="94">
        <f t="shared" si="174"/>
        <v>26239.5</v>
      </c>
      <c r="AU922" s="94">
        <f t="shared" si="175"/>
        <v>22050</v>
      </c>
      <c r="AV922" s="94">
        <f t="shared" si="176"/>
        <v>26239.5</v>
      </c>
      <c r="AW922" s="94">
        <f t="shared" si="177"/>
        <v>22050</v>
      </c>
      <c r="AX922" s="94">
        <f t="shared" si="178"/>
        <v>26239.5</v>
      </c>
      <c r="AY922" s="94">
        <f t="shared" si="179"/>
        <v>22050</v>
      </c>
      <c r="AZ922" s="94">
        <f t="shared" si="180"/>
        <v>26239.5</v>
      </c>
      <c r="BA922" s="94">
        <f t="shared" si="181"/>
        <v>22050</v>
      </c>
      <c r="BB922" s="95">
        <f t="shared" si="182"/>
        <v>26239.5</v>
      </c>
      <c r="BC922" s="23"/>
      <c r="BD922" s="96">
        <f t="shared" si="183"/>
        <v>22000</v>
      </c>
      <c r="BE922" s="96">
        <f t="shared" si="184"/>
        <v>22000</v>
      </c>
      <c r="BF922" s="96">
        <f t="shared" si="185"/>
        <v>22000</v>
      </c>
      <c r="BG922" s="96">
        <f t="shared" si="186"/>
        <v>22000</v>
      </c>
      <c r="BH922" s="96">
        <f t="shared" si="187"/>
        <v>22000</v>
      </c>
      <c r="BI922" s="96">
        <f t="shared" si="188"/>
        <v>22000</v>
      </c>
      <c r="BJ922" s="97">
        <f t="shared" si="189"/>
        <v>22050</v>
      </c>
      <c r="BK922" s="96">
        <f t="shared" si="190"/>
        <v>22050</v>
      </c>
      <c r="BL922" s="96">
        <f t="shared" si="191"/>
        <v>22050</v>
      </c>
      <c r="BM922" s="96">
        <f t="shared" si="192"/>
        <v>22050</v>
      </c>
      <c r="BN922" s="96">
        <f t="shared" si="193"/>
        <v>22050</v>
      </c>
      <c r="BO922" s="96">
        <f t="shared" si="194"/>
        <v>22050</v>
      </c>
      <c r="BP922" s="97">
        <f t="shared" si="195"/>
        <v>22050</v>
      </c>
      <c r="BQ922" s="96">
        <f t="shared" si="196"/>
        <v>22050</v>
      </c>
      <c r="BR922" s="96">
        <f t="shared" si="197"/>
        <v>22050</v>
      </c>
      <c r="BS922" s="96">
        <f t="shared" si="198"/>
        <v>22050</v>
      </c>
      <c r="BT922" s="96">
        <f t="shared" si="199"/>
        <v>22050</v>
      </c>
      <c r="BU922" s="98">
        <f t="shared" si="200"/>
        <v>22050</v>
      </c>
      <c r="BV922" s="77">
        <f t="shared" si="201"/>
        <v>132300</v>
      </c>
      <c r="BW922" s="9"/>
      <c r="BX922" s="9"/>
      <c r="BY922" s="9"/>
      <c r="BZ922" s="9"/>
      <c r="CA922" s="9"/>
      <c r="CB922" s="9"/>
      <c r="CC922" s="9"/>
      <c r="CD922" s="9"/>
      <c r="CE922" s="9"/>
      <c r="CF922" s="9"/>
      <c r="CG922" s="9"/>
      <c r="CH922" s="9"/>
      <c r="CI922" s="9"/>
      <c r="CJ922" s="9"/>
      <c r="CK922" s="9"/>
      <c r="CL922" s="9"/>
      <c r="CM922" s="9"/>
      <c r="CN922" s="9"/>
      <c r="CO922" s="9"/>
      <c r="CP922" s="9"/>
    </row>
    <row r="923" spans="1:94" ht="20.25" hidden="1" customHeight="1" x14ac:dyDescent="0.35">
      <c r="A923" s="79">
        <v>901</v>
      </c>
      <c r="B923" s="79" t="s">
        <v>35</v>
      </c>
      <c r="C923" s="80" t="s">
        <v>565</v>
      </c>
      <c r="D923" s="80" t="str">
        <f t="shared" si="169"/>
        <v>MANO DE OBRA|PORTA ESCOBILLAS</v>
      </c>
      <c r="E923" s="81" t="s">
        <v>10</v>
      </c>
      <c r="F923" s="82">
        <v>1</v>
      </c>
      <c r="G923" s="83">
        <v>179203.03743462899</v>
      </c>
      <c r="H923" s="84">
        <f t="shared" si="202"/>
        <v>213251.61454720848</v>
      </c>
      <c r="I923" s="84">
        <v>179203.03743462899</v>
      </c>
      <c r="J923" s="84">
        <f t="shared" si="203"/>
        <v>213251.61454720848</v>
      </c>
      <c r="K923" s="84">
        <v>0.91392000000000007</v>
      </c>
      <c r="L923" s="84">
        <f t="shared" si="204"/>
        <v>1.0875648</v>
      </c>
      <c r="M923" s="84">
        <v>14.633599999999999</v>
      </c>
      <c r="N923" s="84">
        <f t="shared" si="205"/>
        <v>17.413983999999999</v>
      </c>
      <c r="O923" s="84">
        <v>10.88</v>
      </c>
      <c r="P923" s="84">
        <f t="shared" si="206"/>
        <v>12.9472</v>
      </c>
      <c r="Q923" s="84"/>
      <c r="R923" s="84">
        <f t="shared" si="170"/>
        <v>0</v>
      </c>
      <c r="S923" s="86">
        <v>262500</v>
      </c>
      <c r="T923" s="87">
        <f t="shared" si="207"/>
        <v>312375</v>
      </c>
      <c r="U923" s="87">
        <v>262500</v>
      </c>
      <c r="V923" s="87">
        <f t="shared" si="208"/>
        <v>312375</v>
      </c>
      <c r="W923" s="87">
        <v>262500</v>
      </c>
      <c r="X923" s="87">
        <f t="shared" si="209"/>
        <v>312375</v>
      </c>
      <c r="Y923" s="88">
        <v>262500</v>
      </c>
      <c r="Z923" s="87">
        <f t="shared" si="218"/>
        <v>312375</v>
      </c>
      <c r="AA923" s="87">
        <v>262500</v>
      </c>
      <c r="AB923" s="87">
        <f t="shared" si="210"/>
        <v>312375</v>
      </c>
      <c r="AC923" s="87">
        <v>262500</v>
      </c>
      <c r="AD923" s="87">
        <f t="shared" si="211"/>
        <v>312375</v>
      </c>
      <c r="AE923" s="89">
        <v>288800</v>
      </c>
      <c r="AF923" s="90">
        <f t="shared" si="212"/>
        <v>343672</v>
      </c>
      <c r="AG923" s="90">
        <v>288800</v>
      </c>
      <c r="AH923" s="90">
        <f t="shared" si="213"/>
        <v>343672</v>
      </c>
      <c r="AI923" s="90">
        <v>288800</v>
      </c>
      <c r="AJ923" s="90">
        <f t="shared" si="214"/>
        <v>343672</v>
      </c>
      <c r="AK923" s="90">
        <v>288800</v>
      </c>
      <c r="AL923" s="90">
        <f t="shared" si="215"/>
        <v>343672</v>
      </c>
      <c r="AM923" s="90">
        <v>288800</v>
      </c>
      <c r="AN923" s="90">
        <f t="shared" si="216"/>
        <v>343672</v>
      </c>
      <c r="AO923" s="90">
        <v>288800</v>
      </c>
      <c r="AP923" s="91">
        <f t="shared" si="217"/>
        <v>343672</v>
      </c>
      <c r="AQ923" s="92">
        <f t="shared" si="171"/>
        <v>243501.01247820965</v>
      </c>
      <c r="AR923" s="93">
        <f t="shared" si="172"/>
        <v>289766.20484906947</v>
      </c>
      <c r="AS923" s="94">
        <f t="shared" si="173"/>
        <v>243501.01247820965</v>
      </c>
      <c r="AT923" s="94">
        <f t="shared" si="174"/>
        <v>289766.20484906947</v>
      </c>
      <c r="AU923" s="94">
        <f t="shared" si="175"/>
        <v>183766.97130666664</v>
      </c>
      <c r="AV923" s="94">
        <f t="shared" si="176"/>
        <v>218682.69585493329</v>
      </c>
      <c r="AW923" s="94">
        <f t="shared" si="177"/>
        <v>183771.54453333336</v>
      </c>
      <c r="AX923" s="94">
        <f t="shared" si="178"/>
        <v>218688.1379946667</v>
      </c>
      <c r="AY923" s="94">
        <f t="shared" si="179"/>
        <v>183770.29333333333</v>
      </c>
      <c r="AZ923" s="94">
        <f t="shared" si="180"/>
        <v>218686.64906666667</v>
      </c>
      <c r="BA923" s="94">
        <f t="shared" si="181"/>
        <v>275650</v>
      </c>
      <c r="BB923" s="95">
        <f t="shared" si="182"/>
        <v>328023.5</v>
      </c>
      <c r="BC923" s="23"/>
      <c r="BD923" s="96">
        <f t="shared" si="183"/>
        <v>233420</v>
      </c>
      <c r="BE923" s="96">
        <f t="shared" si="184"/>
        <v>233420</v>
      </c>
      <c r="BF923" s="96">
        <f t="shared" si="185"/>
        <v>3</v>
      </c>
      <c r="BG923" s="96">
        <f t="shared" si="186"/>
        <v>44</v>
      </c>
      <c r="BH923" s="96">
        <f t="shared" si="187"/>
        <v>33</v>
      </c>
      <c r="BI923" s="96">
        <f t="shared" si="188"/>
        <v>275023</v>
      </c>
      <c r="BJ923" s="97">
        <f t="shared" si="189"/>
        <v>243501</v>
      </c>
      <c r="BK923" s="96">
        <f t="shared" si="190"/>
        <v>243501</v>
      </c>
      <c r="BL923" s="96">
        <f t="shared" si="191"/>
        <v>183767</v>
      </c>
      <c r="BM923" s="96">
        <f t="shared" si="192"/>
        <v>183772</v>
      </c>
      <c r="BN923" s="96">
        <f t="shared" si="193"/>
        <v>183770</v>
      </c>
      <c r="BO923" s="96">
        <f t="shared" si="194"/>
        <v>275650</v>
      </c>
      <c r="BP923" s="97">
        <f t="shared" si="195"/>
        <v>243501</v>
      </c>
      <c r="BQ923" s="96">
        <f t="shared" si="196"/>
        <v>243501</v>
      </c>
      <c r="BR923" s="96">
        <f t="shared" si="197"/>
        <v>275650</v>
      </c>
      <c r="BS923" s="96">
        <f t="shared" si="198"/>
        <v>275650</v>
      </c>
      <c r="BT923" s="96">
        <f t="shared" si="199"/>
        <v>275650</v>
      </c>
      <c r="BU923" s="98">
        <f t="shared" si="200"/>
        <v>275650</v>
      </c>
      <c r="BV923" s="77">
        <f t="shared" si="201"/>
        <v>1589602</v>
      </c>
      <c r="BW923" s="9"/>
      <c r="BX923" s="9"/>
      <c r="BY923" s="9"/>
      <c r="BZ923" s="9"/>
      <c r="CA923" s="9"/>
      <c r="CB923" s="9"/>
      <c r="CC923" s="9"/>
      <c r="CD923" s="9"/>
      <c r="CE923" s="9"/>
      <c r="CF923" s="9"/>
      <c r="CG923" s="9"/>
      <c r="CH923" s="9"/>
      <c r="CI923" s="9"/>
      <c r="CJ923" s="9"/>
      <c r="CK923" s="9"/>
      <c r="CL923" s="9"/>
      <c r="CM923" s="9"/>
      <c r="CN923" s="9"/>
      <c r="CO923" s="9"/>
      <c r="CP923" s="9"/>
    </row>
    <row r="924" spans="1:94" ht="20.25" hidden="1" customHeight="1" x14ac:dyDescent="0.35">
      <c r="A924" s="99">
        <v>902</v>
      </c>
      <c r="B924" s="99" t="s">
        <v>21</v>
      </c>
      <c r="C924" s="80" t="s">
        <v>565</v>
      </c>
      <c r="D924" s="80" t="str">
        <f t="shared" si="169"/>
        <v>REPUESTOS|PORTA ESCOBILLAS</v>
      </c>
      <c r="E924" s="81" t="s">
        <v>84</v>
      </c>
      <c r="F924" s="82">
        <v>1</v>
      </c>
      <c r="G924" s="83">
        <v>64132.710268422998</v>
      </c>
      <c r="H924" s="84">
        <f t="shared" si="202"/>
        <v>76317.92521942337</v>
      </c>
      <c r="I924" s="84">
        <v>78544.522238581994</v>
      </c>
      <c r="J924" s="84">
        <f t="shared" si="203"/>
        <v>93467.981463912569</v>
      </c>
      <c r="K924" s="84">
        <v>0.91392000000000007</v>
      </c>
      <c r="L924" s="84">
        <f t="shared" si="204"/>
        <v>1.0875648</v>
      </c>
      <c r="M924" s="84">
        <v>18.289280000000002</v>
      </c>
      <c r="N924" s="84">
        <f t="shared" si="205"/>
        <v>21.764243199999999</v>
      </c>
      <c r="O924" s="84">
        <v>14.144000000000002</v>
      </c>
      <c r="P924" s="84">
        <f t="shared" si="206"/>
        <v>16.83136</v>
      </c>
      <c r="Q924" s="84"/>
      <c r="R924" s="84">
        <f t="shared" si="170"/>
        <v>0</v>
      </c>
      <c r="S924" s="86">
        <v>125000</v>
      </c>
      <c r="T924" s="87">
        <f t="shared" si="207"/>
        <v>148750</v>
      </c>
      <c r="U924" s="87">
        <v>125000</v>
      </c>
      <c r="V924" s="87">
        <f t="shared" si="208"/>
        <v>148750</v>
      </c>
      <c r="W924" s="87">
        <v>302000</v>
      </c>
      <c r="X924" s="87">
        <f t="shared" si="209"/>
        <v>359380</v>
      </c>
      <c r="Y924" s="88">
        <v>280000</v>
      </c>
      <c r="Z924" s="87">
        <f t="shared" si="218"/>
        <v>333200</v>
      </c>
      <c r="AA924" s="87">
        <v>300000</v>
      </c>
      <c r="AB924" s="87">
        <f t="shared" si="210"/>
        <v>357000</v>
      </c>
      <c r="AC924" s="87">
        <v>160000</v>
      </c>
      <c r="AD924" s="87">
        <f t="shared" si="211"/>
        <v>190400</v>
      </c>
      <c r="AE924" s="89">
        <v>137500</v>
      </c>
      <c r="AF924" s="90">
        <f t="shared" si="212"/>
        <v>163625</v>
      </c>
      <c r="AG924" s="90">
        <v>137500</v>
      </c>
      <c r="AH924" s="90">
        <f t="shared" si="213"/>
        <v>163625</v>
      </c>
      <c r="AI924" s="90">
        <v>332200</v>
      </c>
      <c r="AJ924" s="90">
        <f t="shared" si="214"/>
        <v>395318</v>
      </c>
      <c r="AK924" s="90">
        <v>308000</v>
      </c>
      <c r="AL924" s="90">
        <f t="shared" si="215"/>
        <v>366520</v>
      </c>
      <c r="AM924" s="90">
        <v>330000</v>
      </c>
      <c r="AN924" s="90">
        <f t="shared" si="216"/>
        <v>392700</v>
      </c>
      <c r="AO924" s="90">
        <v>176000</v>
      </c>
      <c r="AP924" s="91">
        <f t="shared" si="217"/>
        <v>209440</v>
      </c>
      <c r="AQ924" s="92">
        <f t="shared" si="171"/>
        <v>108877.57008947432</v>
      </c>
      <c r="AR924" s="93">
        <f t="shared" si="172"/>
        <v>129564.30840647443</v>
      </c>
      <c r="AS924" s="94">
        <f t="shared" si="173"/>
        <v>113681.50741286068</v>
      </c>
      <c r="AT924" s="94">
        <f t="shared" si="174"/>
        <v>135280.9938213042</v>
      </c>
      <c r="AU924" s="94">
        <f t="shared" si="175"/>
        <v>211400.30463999999</v>
      </c>
      <c r="AV924" s="94">
        <f t="shared" si="176"/>
        <v>251566.36252159998</v>
      </c>
      <c r="AW924" s="94">
        <f t="shared" si="177"/>
        <v>196006.09642666669</v>
      </c>
      <c r="AX924" s="94">
        <f t="shared" si="178"/>
        <v>233247.25474773336</v>
      </c>
      <c r="AY924" s="94">
        <f t="shared" si="179"/>
        <v>210004.71466666667</v>
      </c>
      <c r="AZ924" s="94">
        <f t="shared" si="180"/>
        <v>249905.61045333333</v>
      </c>
      <c r="BA924" s="94">
        <f t="shared" si="181"/>
        <v>168000</v>
      </c>
      <c r="BB924" s="95">
        <f t="shared" si="182"/>
        <v>199920</v>
      </c>
      <c r="BC924" s="23"/>
      <c r="BD924" s="96">
        <f t="shared" si="183"/>
        <v>97196</v>
      </c>
      <c r="BE924" s="96">
        <f t="shared" si="184"/>
        <v>107126</v>
      </c>
      <c r="BF924" s="96">
        <f t="shared" si="185"/>
        <v>3</v>
      </c>
      <c r="BG924" s="96">
        <f t="shared" si="186"/>
        <v>55</v>
      </c>
      <c r="BH924" s="96">
        <f t="shared" si="187"/>
        <v>42</v>
      </c>
      <c r="BI924" s="96">
        <f t="shared" si="188"/>
        <v>167619</v>
      </c>
      <c r="BJ924" s="97">
        <f t="shared" si="189"/>
        <v>108878</v>
      </c>
      <c r="BK924" s="96">
        <f t="shared" si="190"/>
        <v>113682</v>
      </c>
      <c r="BL924" s="96">
        <f t="shared" si="191"/>
        <v>211400</v>
      </c>
      <c r="BM924" s="96">
        <f t="shared" si="192"/>
        <v>196006</v>
      </c>
      <c r="BN924" s="96">
        <f t="shared" si="193"/>
        <v>210005</v>
      </c>
      <c r="BO924" s="96">
        <f t="shared" si="194"/>
        <v>168000</v>
      </c>
      <c r="BP924" s="97">
        <f t="shared" si="195"/>
        <v>131250</v>
      </c>
      <c r="BQ924" s="96">
        <f t="shared" si="196"/>
        <v>113682</v>
      </c>
      <c r="BR924" s="96">
        <f t="shared" si="197"/>
        <v>317100</v>
      </c>
      <c r="BS924" s="96">
        <f t="shared" si="198"/>
        <v>294000</v>
      </c>
      <c r="BT924" s="96">
        <f t="shared" si="199"/>
        <v>315000</v>
      </c>
      <c r="BU924" s="98">
        <f t="shared" si="200"/>
        <v>168000</v>
      </c>
      <c r="BV924" s="77">
        <f t="shared" si="201"/>
        <v>1339032</v>
      </c>
      <c r="BW924" s="9"/>
      <c r="BX924" s="9"/>
      <c r="BY924" s="9"/>
      <c r="BZ924" s="9"/>
      <c r="CA924" s="9"/>
      <c r="CB924" s="9"/>
      <c r="CC924" s="9"/>
      <c r="CD924" s="9"/>
      <c r="CE924" s="9"/>
      <c r="CF924" s="9"/>
      <c r="CG924" s="9"/>
      <c r="CH924" s="9"/>
      <c r="CI924" s="9"/>
      <c r="CJ924" s="9"/>
      <c r="CK924" s="9"/>
      <c r="CL924" s="9"/>
      <c r="CM924" s="9"/>
      <c r="CN924" s="9"/>
      <c r="CO924" s="9"/>
      <c r="CP924" s="9"/>
    </row>
    <row r="925" spans="1:94" ht="20.25" hidden="1" customHeight="1" x14ac:dyDescent="0.35">
      <c r="A925" s="79">
        <v>903</v>
      </c>
      <c r="B925" s="79" t="s">
        <v>35</v>
      </c>
      <c r="C925" s="80" t="s">
        <v>566</v>
      </c>
      <c r="D925" s="80" t="str">
        <f t="shared" si="169"/>
        <v>MANO DE OBRA|PORTA FUSIBLE</v>
      </c>
      <c r="E925" s="81" t="s">
        <v>10</v>
      </c>
      <c r="F925" s="82">
        <v>1</v>
      </c>
      <c r="G925" s="83">
        <v>89601.513211651007</v>
      </c>
      <c r="H925" s="84">
        <f t="shared" si="202"/>
        <v>106625.8007218647</v>
      </c>
      <c r="I925" s="84">
        <v>89601.513211651007</v>
      </c>
      <c r="J925" s="84">
        <f t="shared" si="203"/>
        <v>106625.8007218647</v>
      </c>
      <c r="K925" s="84">
        <v>0.91392000000000007</v>
      </c>
      <c r="L925" s="84">
        <f t="shared" si="204"/>
        <v>1.0875648</v>
      </c>
      <c r="M925" s="84">
        <v>14.633599999999999</v>
      </c>
      <c r="N925" s="84">
        <f t="shared" si="205"/>
        <v>17.413983999999999</v>
      </c>
      <c r="O925" s="84">
        <v>10.88</v>
      </c>
      <c r="P925" s="84">
        <f t="shared" si="206"/>
        <v>12.9472</v>
      </c>
      <c r="Q925" s="84"/>
      <c r="R925" s="84">
        <f t="shared" si="170"/>
        <v>0</v>
      </c>
      <c r="S925" s="86">
        <v>87500</v>
      </c>
      <c r="T925" s="87">
        <f t="shared" si="207"/>
        <v>104125</v>
      </c>
      <c r="U925" s="87">
        <v>87500</v>
      </c>
      <c r="V925" s="87">
        <f t="shared" si="208"/>
        <v>104125</v>
      </c>
      <c r="W925" s="87">
        <v>87500</v>
      </c>
      <c r="X925" s="87">
        <f t="shared" si="209"/>
        <v>104125</v>
      </c>
      <c r="Y925" s="88">
        <v>87500</v>
      </c>
      <c r="Z925" s="87">
        <f t="shared" si="218"/>
        <v>104125</v>
      </c>
      <c r="AA925" s="87">
        <v>87500</v>
      </c>
      <c r="AB925" s="87">
        <f t="shared" si="210"/>
        <v>104125</v>
      </c>
      <c r="AC925" s="87">
        <v>87500</v>
      </c>
      <c r="AD925" s="87">
        <f t="shared" si="211"/>
        <v>104125</v>
      </c>
      <c r="AE925" s="89">
        <v>96300</v>
      </c>
      <c r="AF925" s="90">
        <f t="shared" si="212"/>
        <v>114597</v>
      </c>
      <c r="AG925" s="90">
        <v>96300</v>
      </c>
      <c r="AH925" s="90">
        <f t="shared" si="213"/>
        <v>114597</v>
      </c>
      <c r="AI925" s="90">
        <v>96300</v>
      </c>
      <c r="AJ925" s="90">
        <f t="shared" si="214"/>
        <v>114597</v>
      </c>
      <c r="AK925" s="90">
        <v>96300</v>
      </c>
      <c r="AL925" s="90">
        <f t="shared" si="215"/>
        <v>114597</v>
      </c>
      <c r="AM925" s="90">
        <v>96300</v>
      </c>
      <c r="AN925" s="90">
        <f t="shared" si="216"/>
        <v>114597</v>
      </c>
      <c r="AO925" s="90">
        <v>96300</v>
      </c>
      <c r="AP925" s="91">
        <f t="shared" si="217"/>
        <v>114597</v>
      </c>
      <c r="AQ925" s="92">
        <f t="shared" si="171"/>
        <v>91133.837737217007</v>
      </c>
      <c r="AR925" s="93">
        <f t="shared" si="172"/>
        <v>108449.26690728823</v>
      </c>
      <c r="AS925" s="94">
        <f t="shared" si="173"/>
        <v>91133.837737217007</v>
      </c>
      <c r="AT925" s="94">
        <f t="shared" si="174"/>
        <v>108449.26690728823</v>
      </c>
      <c r="AU925" s="94">
        <f t="shared" si="175"/>
        <v>61266.971306666674</v>
      </c>
      <c r="AV925" s="94">
        <f t="shared" si="176"/>
        <v>72907.695854933336</v>
      </c>
      <c r="AW925" s="94">
        <f t="shared" si="177"/>
        <v>61271.544533333334</v>
      </c>
      <c r="AX925" s="94">
        <f t="shared" si="178"/>
        <v>72913.137994666657</v>
      </c>
      <c r="AY925" s="94">
        <f t="shared" si="179"/>
        <v>61270.293333333335</v>
      </c>
      <c r="AZ925" s="94">
        <f t="shared" si="180"/>
        <v>72911.649066666665</v>
      </c>
      <c r="BA925" s="94">
        <f t="shared" si="181"/>
        <v>91900</v>
      </c>
      <c r="BB925" s="95">
        <f t="shared" si="182"/>
        <v>109361</v>
      </c>
      <c r="BC925" s="23"/>
      <c r="BD925" s="96">
        <f t="shared" si="183"/>
        <v>90983</v>
      </c>
      <c r="BE925" s="96">
        <f t="shared" si="184"/>
        <v>90983</v>
      </c>
      <c r="BF925" s="96">
        <f t="shared" si="185"/>
        <v>3</v>
      </c>
      <c r="BG925" s="96">
        <f t="shared" si="186"/>
        <v>44</v>
      </c>
      <c r="BH925" s="96">
        <f t="shared" si="187"/>
        <v>33</v>
      </c>
      <c r="BI925" s="96">
        <f t="shared" si="188"/>
        <v>91689</v>
      </c>
      <c r="BJ925" s="97">
        <f t="shared" si="189"/>
        <v>91134</v>
      </c>
      <c r="BK925" s="96">
        <f t="shared" si="190"/>
        <v>91134</v>
      </c>
      <c r="BL925" s="96">
        <f t="shared" si="191"/>
        <v>61267</v>
      </c>
      <c r="BM925" s="96">
        <f t="shared" si="192"/>
        <v>61272</v>
      </c>
      <c r="BN925" s="96">
        <f t="shared" si="193"/>
        <v>61270</v>
      </c>
      <c r="BO925" s="96">
        <f t="shared" si="194"/>
        <v>91900</v>
      </c>
      <c r="BP925" s="97">
        <f t="shared" si="195"/>
        <v>91134</v>
      </c>
      <c r="BQ925" s="96">
        <f t="shared" si="196"/>
        <v>91134</v>
      </c>
      <c r="BR925" s="96">
        <f t="shared" si="197"/>
        <v>91900</v>
      </c>
      <c r="BS925" s="96">
        <f t="shared" si="198"/>
        <v>91900</v>
      </c>
      <c r="BT925" s="96">
        <f t="shared" si="199"/>
        <v>91900</v>
      </c>
      <c r="BU925" s="98">
        <f t="shared" si="200"/>
        <v>91900</v>
      </c>
      <c r="BV925" s="77">
        <f t="shared" si="201"/>
        <v>549868</v>
      </c>
      <c r="BW925" s="9"/>
      <c r="BX925" s="9"/>
      <c r="BY925" s="9"/>
      <c r="BZ925" s="9"/>
      <c r="CA925" s="9"/>
      <c r="CB925" s="9"/>
      <c r="CC925" s="9"/>
      <c r="CD925" s="9"/>
      <c r="CE925" s="9"/>
      <c r="CF925" s="9"/>
      <c r="CG925" s="9"/>
      <c r="CH925" s="9"/>
      <c r="CI925" s="9"/>
      <c r="CJ925" s="9"/>
      <c r="CK925" s="9"/>
      <c r="CL925" s="9"/>
      <c r="CM925" s="9"/>
      <c r="CN925" s="9"/>
      <c r="CO925" s="9"/>
      <c r="CP925" s="9"/>
    </row>
    <row r="926" spans="1:94" ht="20.25" hidden="1" customHeight="1" x14ac:dyDescent="0.35">
      <c r="A926" s="99">
        <v>904</v>
      </c>
      <c r="B926" s="99" t="s">
        <v>21</v>
      </c>
      <c r="C926" s="80" t="s">
        <v>566</v>
      </c>
      <c r="D926" s="80" t="str">
        <f t="shared" si="169"/>
        <v>REPUESTOS|PORTA FUSIBLE</v>
      </c>
      <c r="E926" s="81" t="s">
        <v>84</v>
      </c>
      <c r="F926" s="82">
        <v>1</v>
      </c>
      <c r="G926" s="83">
        <v>533238.562459009</v>
      </c>
      <c r="H926" s="84">
        <f t="shared" si="202"/>
        <v>634553.88932622073</v>
      </c>
      <c r="I926" s="84">
        <v>808836.43017334188</v>
      </c>
      <c r="J926" s="84">
        <f t="shared" si="203"/>
        <v>962515.35190627677</v>
      </c>
      <c r="K926" s="84">
        <v>80228.576000000001</v>
      </c>
      <c r="L926" s="84">
        <f t="shared" si="204"/>
        <v>95472.005439999994</v>
      </c>
      <c r="M926" s="84">
        <v>17.375360000000001</v>
      </c>
      <c r="N926" s="84">
        <f t="shared" si="205"/>
        <v>20.6766784</v>
      </c>
      <c r="O926" s="84">
        <v>14.144000000000002</v>
      </c>
      <c r="P926" s="84">
        <f t="shared" si="206"/>
        <v>16.83136</v>
      </c>
      <c r="Q926" s="84"/>
      <c r="R926" s="84">
        <f t="shared" si="170"/>
        <v>0</v>
      </c>
      <c r="S926" s="86">
        <v>256000</v>
      </c>
      <c r="T926" s="87">
        <f t="shared" si="207"/>
        <v>304640</v>
      </c>
      <c r="U926" s="87">
        <v>256000</v>
      </c>
      <c r="V926" s="87">
        <f t="shared" si="208"/>
        <v>304640</v>
      </c>
      <c r="W926" s="87">
        <v>120000</v>
      </c>
      <c r="X926" s="87">
        <f t="shared" si="209"/>
        <v>142800</v>
      </c>
      <c r="Y926" s="88">
        <v>120000</v>
      </c>
      <c r="Z926" s="87">
        <f t="shared" si="218"/>
        <v>142800</v>
      </c>
      <c r="AA926" s="87">
        <v>100000</v>
      </c>
      <c r="AB926" s="87">
        <f t="shared" si="210"/>
        <v>119000</v>
      </c>
      <c r="AC926" s="87">
        <v>280000</v>
      </c>
      <c r="AD926" s="87">
        <f t="shared" si="211"/>
        <v>333200</v>
      </c>
      <c r="AE926" s="89">
        <v>281600</v>
      </c>
      <c r="AF926" s="90">
        <f t="shared" si="212"/>
        <v>335104</v>
      </c>
      <c r="AG926" s="90">
        <v>281600</v>
      </c>
      <c r="AH926" s="90">
        <f t="shared" si="213"/>
        <v>335104</v>
      </c>
      <c r="AI926" s="90">
        <v>132000</v>
      </c>
      <c r="AJ926" s="90">
        <f t="shared" si="214"/>
        <v>157080</v>
      </c>
      <c r="AK926" s="90">
        <v>132000</v>
      </c>
      <c r="AL926" s="90">
        <f t="shared" si="215"/>
        <v>157080</v>
      </c>
      <c r="AM926" s="90">
        <v>110000</v>
      </c>
      <c r="AN926" s="90">
        <f t="shared" si="216"/>
        <v>130900</v>
      </c>
      <c r="AO926" s="90">
        <v>308000</v>
      </c>
      <c r="AP926" s="91">
        <f t="shared" si="217"/>
        <v>366520</v>
      </c>
      <c r="AQ926" s="92">
        <f t="shared" si="171"/>
        <v>356946.18748633633</v>
      </c>
      <c r="AR926" s="93">
        <f t="shared" si="172"/>
        <v>424765.96310874022</v>
      </c>
      <c r="AS926" s="94">
        <f t="shared" si="173"/>
        <v>448812.14339111396</v>
      </c>
      <c r="AT926" s="94">
        <f t="shared" si="174"/>
        <v>534086.45063542563</v>
      </c>
      <c r="AU926" s="94">
        <f t="shared" si="175"/>
        <v>110742.85866666667</v>
      </c>
      <c r="AV926" s="94">
        <f t="shared" si="176"/>
        <v>131784.00181333334</v>
      </c>
      <c r="AW926" s="94">
        <f t="shared" si="177"/>
        <v>84005.791786666668</v>
      </c>
      <c r="AX926" s="94">
        <f t="shared" si="178"/>
        <v>99966.892226133335</v>
      </c>
      <c r="AY926" s="94">
        <f t="shared" si="179"/>
        <v>70004.714666666667</v>
      </c>
      <c r="AZ926" s="94">
        <f t="shared" si="180"/>
        <v>83305.610453333327</v>
      </c>
      <c r="BA926" s="94">
        <f t="shared" si="181"/>
        <v>294000</v>
      </c>
      <c r="BB926" s="95">
        <f t="shared" si="182"/>
        <v>349860</v>
      </c>
      <c r="BC926" s="23"/>
      <c r="BD926" s="96">
        <f t="shared" si="183"/>
        <v>321450</v>
      </c>
      <c r="BE926" s="96">
        <f t="shared" si="184"/>
        <v>345076</v>
      </c>
      <c r="BF926" s="96">
        <f t="shared" si="185"/>
        <v>105733</v>
      </c>
      <c r="BG926" s="96">
        <f t="shared" si="186"/>
        <v>52</v>
      </c>
      <c r="BH926" s="96">
        <f t="shared" si="187"/>
        <v>42</v>
      </c>
      <c r="BI926" s="96">
        <f t="shared" si="188"/>
        <v>293333</v>
      </c>
      <c r="BJ926" s="97">
        <f t="shared" si="189"/>
        <v>356946</v>
      </c>
      <c r="BK926" s="96">
        <f t="shared" si="190"/>
        <v>448812</v>
      </c>
      <c r="BL926" s="96">
        <f t="shared" si="191"/>
        <v>110743</v>
      </c>
      <c r="BM926" s="96">
        <f t="shared" si="192"/>
        <v>84006</v>
      </c>
      <c r="BN926" s="96">
        <f t="shared" si="193"/>
        <v>70005</v>
      </c>
      <c r="BO926" s="96">
        <f t="shared" si="194"/>
        <v>294000</v>
      </c>
      <c r="BP926" s="97">
        <f t="shared" si="195"/>
        <v>268800</v>
      </c>
      <c r="BQ926" s="96">
        <f t="shared" si="196"/>
        <v>268800</v>
      </c>
      <c r="BR926" s="96">
        <f t="shared" si="197"/>
        <v>110743</v>
      </c>
      <c r="BS926" s="96">
        <f t="shared" si="198"/>
        <v>126000</v>
      </c>
      <c r="BT926" s="96">
        <f t="shared" si="199"/>
        <v>105000</v>
      </c>
      <c r="BU926" s="98">
        <f t="shared" si="200"/>
        <v>294000</v>
      </c>
      <c r="BV926" s="77">
        <f t="shared" si="201"/>
        <v>1173343</v>
      </c>
      <c r="BW926" s="9"/>
      <c r="BX926" s="9"/>
      <c r="BY926" s="9"/>
      <c r="BZ926" s="9"/>
      <c r="CA926" s="9"/>
      <c r="CB926" s="9"/>
      <c r="CC926" s="9"/>
      <c r="CD926" s="9"/>
      <c r="CE926" s="9"/>
      <c r="CF926" s="9"/>
      <c r="CG926" s="9"/>
      <c r="CH926" s="9"/>
      <c r="CI926" s="9"/>
      <c r="CJ926" s="9"/>
      <c r="CK926" s="9"/>
      <c r="CL926" s="9"/>
      <c r="CM926" s="9"/>
      <c r="CN926" s="9"/>
      <c r="CO926" s="9"/>
      <c r="CP926" s="9"/>
    </row>
    <row r="927" spans="1:94" ht="20.25" hidden="1" customHeight="1" x14ac:dyDescent="0.35">
      <c r="A927" s="79">
        <v>905</v>
      </c>
      <c r="B927" s="79" t="s">
        <v>35</v>
      </c>
      <c r="C927" s="80" t="s">
        <v>567</v>
      </c>
      <c r="D927" s="80" t="str">
        <f t="shared" si="169"/>
        <v>MANO DE OBRA|PRE FILTROS INYECTORES</v>
      </c>
      <c r="E927" s="81" t="s">
        <v>10</v>
      </c>
      <c r="F927" s="82">
        <v>1</v>
      </c>
      <c r="G927" s="83">
        <v>0.57258900400000001</v>
      </c>
      <c r="H927" s="84">
        <f t="shared" si="202"/>
        <v>0.68138091475999996</v>
      </c>
      <c r="I927" s="84">
        <v>0.81483819800000001</v>
      </c>
      <c r="J927" s="84">
        <f t="shared" si="203"/>
        <v>0.96965745561999994</v>
      </c>
      <c r="K927" s="84">
        <v>0.91392000000000007</v>
      </c>
      <c r="L927" s="84">
        <f t="shared" si="204"/>
        <v>1.0875648</v>
      </c>
      <c r="M927" s="84">
        <v>14.633599999999999</v>
      </c>
      <c r="N927" s="84">
        <f t="shared" si="205"/>
        <v>17.413983999999999</v>
      </c>
      <c r="O927" s="84">
        <v>10.88</v>
      </c>
      <c r="P927" s="84">
        <f t="shared" si="206"/>
        <v>12.9472</v>
      </c>
      <c r="Q927" s="84"/>
      <c r="R927" s="84">
        <f t="shared" si="170"/>
        <v>0</v>
      </c>
      <c r="S927" s="86">
        <v>262500</v>
      </c>
      <c r="T927" s="87">
        <f t="shared" si="207"/>
        <v>312375</v>
      </c>
      <c r="U927" s="87">
        <v>262500</v>
      </c>
      <c r="V927" s="87">
        <f t="shared" si="208"/>
        <v>312375</v>
      </c>
      <c r="W927" s="87">
        <v>262500</v>
      </c>
      <c r="X927" s="87">
        <f t="shared" si="209"/>
        <v>312375</v>
      </c>
      <c r="Y927" s="88">
        <v>262500</v>
      </c>
      <c r="Z927" s="87">
        <f t="shared" si="218"/>
        <v>312375</v>
      </c>
      <c r="AA927" s="87">
        <v>262500</v>
      </c>
      <c r="AB927" s="87">
        <f t="shared" si="210"/>
        <v>312375</v>
      </c>
      <c r="AC927" s="87">
        <v>262500</v>
      </c>
      <c r="AD927" s="87">
        <f t="shared" si="211"/>
        <v>312375</v>
      </c>
      <c r="AE927" s="89">
        <v>288800</v>
      </c>
      <c r="AF927" s="90">
        <f t="shared" si="212"/>
        <v>343672</v>
      </c>
      <c r="AG927" s="90">
        <v>288800</v>
      </c>
      <c r="AH927" s="90">
        <f t="shared" si="213"/>
        <v>343672</v>
      </c>
      <c r="AI927" s="90">
        <v>288800</v>
      </c>
      <c r="AJ927" s="90">
        <f t="shared" si="214"/>
        <v>343672</v>
      </c>
      <c r="AK927" s="90">
        <v>288800</v>
      </c>
      <c r="AL927" s="90">
        <f t="shared" si="215"/>
        <v>343672</v>
      </c>
      <c r="AM927" s="90">
        <v>288800</v>
      </c>
      <c r="AN927" s="90">
        <f t="shared" si="216"/>
        <v>343672</v>
      </c>
      <c r="AO927" s="90">
        <v>288800</v>
      </c>
      <c r="AP927" s="91">
        <f t="shared" si="217"/>
        <v>343672</v>
      </c>
      <c r="AQ927" s="92">
        <f t="shared" si="171"/>
        <v>183766.85752966799</v>
      </c>
      <c r="AR927" s="93">
        <f t="shared" si="172"/>
        <v>218682.5604603049</v>
      </c>
      <c r="AS927" s="94">
        <f t="shared" si="173"/>
        <v>183766.93827939933</v>
      </c>
      <c r="AT927" s="94">
        <f t="shared" si="174"/>
        <v>218682.65655248519</v>
      </c>
      <c r="AU927" s="94">
        <f t="shared" si="175"/>
        <v>183766.97130666664</v>
      </c>
      <c r="AV927" s="94">
        <f t="shared" si="176"/>
        <v>218682.69585493329</v>
      </c>
      <c r="AW927" s="94">
        <f t="shared" si="177"/>
        <v>183771.54453333336</v>
      </c>
      <c r="AX927" s="94">
        <f t="shared" si="178"/>
        <v>218688.1379946667</v>
      </c>
      <c r="AY927" s="94">
        <f t="shared" si="179"/>
        <v>183770.29333333333</v>
      </c>
      <c r="AZ927" s="94">
        <f t="shared" si="180"/>
        <v>218686.64906666667</v>
      </c>
      <c r="BA927" s="94">
        <f t="shared" si="181"/>
        <v>275650</v>
      </c>
      <c r="BB927" s="95">
        <f t="shared" si="182"/>
        <v>328023.5</v>
      </c>
      <c r="BC927" s="23"/>
      <c r="BD927" s="96">
        <f t="shared" si="183"/>
        <v>2</v>
      </c>
      <c r="BE927" s="96">
        <f t="shared" si="184"/>
        <v>2</v>
      </c>
      <c r="BF927" s="96">
        <f t="shared" si="185"/>
        <v>3</v>
      </c>
      <c r="BG927" s="96">
        <f t="shared" si="186"/>
        <v>44</v>
      </c>
      <c r="BH927" s="96">
        <f t="shared" si="187"/>
        <v>33</v>
      </c>
      <c r="BI927" s="96">
        <f t="shared" si="188"/>
        <v>275023</v>
      </c>
      <c r="BJ927" s="97">
        <f t="shared" si="189"/>
        <v>183767</v>
      </c>
      <c r="BK927" s="96">
        <f t="shared" si="190"/>
        <v>183767</v>
      </c>
      <c r="BL927" s="96">
        <f t="shared" si="191"/>
        <v>183767</v>
      </c>
      <c r="BM927" s="96">
        <f t="shared" si="192"/>
        <v>183772</v>
      </c>
      <c r="BN927" s="96">
        <f t="shared" si="193"/>
        <v>183770</v>
      </c>
      <c r="BO927" s="96">
        <f t="shared" si="194"/>
        <v>275650</v>
      </c>
      <c r="BP927" s="97">
        <f t="shared" si="195"/>
        <v>275650</v>
      </c>
      <c r="BQ927" s="96">
        <f t="shared" si="196"/>
        <v>275650</v>
      </c>
      <c r="BR927" s="96">
        <f t="shared" si="197"/>
        <v>275650</v>
      </c>
      <c r="BS927" s="96">
        <f t="shared" si="198"/>
        <v>275650</v>
      </c>
      <c r="BT927" s="96">
        <f t="shared" si="199"/>
        <v>275650</v>
      </c>
      <c r="BU927" s="98">
        <f t="shared" si="200"/>
        <v>275650</v>
      </c>
      <c r="BV927" s="77">
        <f t="shared" si="201"/>
        <v>1653900</v>
      </c>
      <c r="BW927" s="9"/>
      <c r="BX927" s="9"/>
      <c r="BY927" s="9"/>
      <c r="BZ927" s="9"/>
      <c r="CA927" s="9"/>
      <c r="CB927" s="9"/>
      <c r="CC927" s="9"/>
      <c r="CD927" s="9"/>
      <c r="CE927" s="9"/>
      <c r="CF927" s="9"/>
      <c r="CG927" s="9"/>
      <c r="CH927" s="9"/>
      <c r="CI927" s="9"/>
      <c r="CJ927" s="9"/>
      <c r="CK927" s="9"/>
      <c r="CL927" s="9"/>
      <c r="CM927" s="9"/>
      <c r="CN927" s="9"/>
      <c r="CO927" s="9"/>
      <c r="CP927" s="9"/>
    </row>
    <row r="928" spans="1:94" ht="20.25" hidden="1" customHeight="1" x14ac:dyDescent="0.35">
      <c r="A928" s="99">
        <v>906</v>
      </c>
      <c r="B928" s="99" t="s">
        <v>21</v>
      </c>
      <c r="C928" s="80" t="s">
        <v>567</v>
      </c>
      <c r="D928" s="80" t="str">
        <f t="shared" si="169"/>
        <v>REPUESTOS|PRE FILTROS INYECTORES</v>
      </c>
      <c r="E928" s="81" t="s">
        <v>124</v>
      </c>
      <c r="F928" s="82">
        <v>1</v>
      </c>
      <c r="G928" s="83">
        <v>131777.85766861401</v>
      </c>
      <c r="H928" s="84">
        <f t="shared" si="202"/>
        <v>156815.65062565068</v>
      </c>
      <c r="I928" s="84">
        <v>103495.473484327</v>
      </c>
      <c r="J928" s="84">
        <f t="shared" si="203"/>
        <v>123159.61344634912</v>
      </c>
      <c r="K928" s="84">
        <v>286354.28864000004</v>
      </c>
      <c r="L928" s="84">
        <f t="shared" si="204"/>
        <v>340761.60348160006</v>
      </c>
      <c r="M928" s="84">
        <v>17.375360000000001</v>
      </c>
      <c r="N928" s="84">
        <f t="shared" si="205"/>
        <v>20.6766784</v>
      </c>
      <c r="O928" s="84">
        <v>14.144000000000002</v>
      </c>
      <c r="P928" s="84">
        <f t="shared" si="206"/>
        <v>16.83136</v>
      </c>
      <c r="Q928" s="84"/>
      <c r="R928" s="84">
        <f t="shared" si="170"/>
        <v>0</v>
      </c>
      <c r="S928" s="86">
        <v>85000</v>
      </c>
      <c r="T928" s="87">
        <f t="shared" si="207"/>
        <v>101150</v>
      </c>
      <c r="U928" s="87">
        <v>85000</v>
      </c>
      <c r="V928" s="87">
        <f t="shared" si="208"/>
        <v>101150</v>
      </c>
      <c r="W928" s="87">
        <v>345000</v>
      </c>
      <c r="X928" s="87">
        <f t="shared" si="209"/>
        <v>410550</v>
      </c>
      <c r="Y928" s="88">
        <v>320000</v>
      </c>
      <c r="Z928" s="87">
        <f t="shared" si="218"/>
        <v>380800</v>
      </c>
      <c r="AA928" s="87">
        <v>350000</v>
      </c>
      <c r="AB928" s="87">
        <f t="shared" si="210"/>
        <v>416500</v>
      </c>
      <c r="AC928" s="87">
        <v>200000</v>
      </c>
      <c r="AD928" s="87">
        <f t="shared" si="211"/>
        <v>238000</v>
      </c>
      <c r="AE928" s="89">
        <v>93500</v>
      </c>
      <c r="AF928" s="90">
        <f t="shared" si="212"/>
        <v>111265</v>
      </c>
      <c r="AG928" s="90">
        <v>93500</v>
      </c>
      <c r="AH928" s="90">
        <f t="shared" si="213"/>
        <v>111265</v>
      </c>
      <c r="AI928" s="90">
        <v>379500</v>
      </c>
      <c r="AJ928" s="90">
        <f t="shared" si="214"/>
        <v>451605</v>
      </c>
      <c r="AK928" s="90">
        <v>352000</v>
      </c>
      <c r="AL928" s="90">
        <f t="shared" si="215"/>
        <v>418880</v>
      </c>
      <c r="AM928" s="90">
        <v>385000</v>
      </c>
      <c r="AN928" s="90">
        <f t="shared" si="216"/>
        <v>458150</v>
      </c>
      <c r="AO928" s="90">
        <v>220000</v>
      </c>
      <c r="AP928" s="91">
        <f t="shared" si="217"/>
        <v>261800</v>
      </c>
      <c r="AQ928" s="92">
        <f t="shared" si="171"/>
        <v>103425.95255620468</v>
      </c>
      <c r="AR928" s="93">
        <f t="shared" si="172"/>
        <v>123076.88354188357</v>
      </c>
      <c r="AS928" s="94">
        <f t="shared" si="173"/>
        <v>93998.491161442318</v>
      </c>
      <c r="AT928" s="94">
        <f t="shared" si="174"/>
        <v>111858.20448211636</v>
      </c>
      <c r="AU928" s="94">
        <f t="shared" si="175"/>
        <v>336951.42954666668</v>
      </c>
      <c r="AV928" s="94">
        <f t="shared" si="176"/>
        <v>400972.20116053335</v>
      </c>
      <c r="AW928" s="94">
        <f t="shared" si="177"/>
        <v>224005.79178666664</v>
      </c>
      <c r="AX928" s="94">
        <f t="shared" si="178"/>
        <v>266566.89222613326</v>
      </c>
      <c r="AY928" s="94">
        <f t="shared" si="179"/>
        <v>245004.71466666667</v>
      </c>
      <c r="AZ928" s="94">
        <f t="shared" si="180"/>
        <v>291555.6104533333</v>
      </c>
      <c r="BA928" s="94">
        <f t="shared" si="181"/>
        <v>210000</v>
      </c>
      <c r="BB928" s="95">
        <f t="shared" si="182"/>
        <v>249900</v>
      </c>
      <c r="BC928" s="23"/>
      <c r="BD928" s="96">
        <f t="shared" si="183"/>
        <v>99839</v>
      </c>
      <c r="BE928" s="96">
        <f t="shared" si="184"/>
        <v>93393</v>
      </c>
      <c r="BF928" s="96">
        <f t="shared" si="185"/>
        <v>332381</v>
      </c>
      <c r="BG928" s="96">
        <f t="shared" si="186"/>
        <v>52</v>
      </c>
      <c r="BH928" s="96">
        <f t="shared" si="187"/>
        <v>42</v>
      </c>
      <c r="BI928" s="96">
        <f t="shared" si="188"/>
        <v>209524</v>
      </c>
      <c r="BJ928" s="97">
        <f t="shared" si="189"/>
        <v>103426</v>
      </c>
      <c r="BK928" s="96">
        <f t="shared" si="190"/>
        <v>93998</v>
      </c>
      <c r="BL928" s="96">
        <f t="shared" si="191"/>
        <v>336951</v>
      </c>
      <c r="BM928" s="96">
        <f t="shared" si="192"/>
        <v>224006</v>
      </c>
      <c r="BN928" s="96">
        <f t="shared" si="193"/>
        <v>245005</v>
      </c>
      <c r="BO928" s="96">
        <f t="shared" si="194"/>
        <v>210000</v>
      </c>
      <c r="BP928" s="97">
        <f t="shared" si="195"/>
        <v>103426</v>
      </c>
      <c r="BQ928" s="96">
        <f t="shared" si="196"/>
        <v>93998</v>
      </c>
      <c r="BR928" s="96">
        <f t="shared" si="197"/>
        <v>336951</v>
      </c>
      <c r="BS928" s="96">
        <f t="shared" si="198"/>
        <v>336000</v>
      </c>
      <c r="BT928" s="96">
        <f t="shared" si="199"/>
        <v>367500</v>
      </c>
      <c r="BU928" s="98">
        <f t="shared" si="200"/>
        <v>210000</v>
      </c>
      <c r="BV928" s="77">
        <f t="shared" si="201"/>
        <v>1447875</v>
      </c>
      <c r="BW928" s="9"/>
      <c r="BX928" s="9"/>
      <c r="BY928" s="9"/>
      <c r="BZ928" s="9"/>
      <c r="CA928" s="9"/>
      <c r="CB928" s="9"/>
      <c r="CC928" s="9"/>
      <c r="CD928" s="9"/>
      <c r="CE928" s="9"/>
      <c r="CF928" s="9"/>
      <c r="CG928" s="9"/>
      <c r="CH928" s="9"/>
      <c r="CI928" s="9"/>
      <c r="CJ928" s="9"/>
      <c r="CK928" s="9"/>
      <c r="CL928" s="9"/>
      <c r="CM928" s="9"/>
      <c r="CN928" s="9"/>
      <c r="CO928" s="9"/>
      <c r="CP928" s="9"/>
    </row>
    <row r="929" spans="1:94" ht="20.25" hidden="1" customHeight="1" x14ac:dyDescent="0.35">
      <c r="A929" s="79">
        <v>907</v>
      </c>
      <c r="B929" s="79" t="s">
        <v>35</v>
      </c>
      <c r="C929" s="80" t="s">
        <v>568</v>
      </c>
      <c r="D929" s="80" t="str">
        <f t="shared" si="169"/>
        <v>MANO DE OBRA|PRUEBA DE AISLAMIENTO ALTA TENSION</v>
      </c>
      <c r="E929" s="81" t="s">
        <v>10</v>
      </c>
      <c r="F929" s="82">
        <v>1</v>
      </c>
      <c r="G929" s="83"/>
      <c r="H929" s="84">
        <f t="shared" si="202"/>
        <v>0</v>
      </c>
      <c r="I929" s="84"/>
      <c r="J929" s="84">
        <f t="shared" si="203"/>
        <v>0</v>
      </c>
      <c r="K929" s="84"/>
      <c r="L929" s="84">
        <f t="shared" si="204"/>
        <v>0</v>
      </c>
      <c r="M929" s="84"/>
      <c r="N929" s="84">
        <f t="shared" si="205"/>
        <v>0</v>
      </c>
      <c r="O929" s="84"/>
      <c r="P929" s="84">
        <f t="shared" si="206"/>
        <v>0</v>
      </c>
      <c r="Q929" s="84"/>
      <c r="R929" s="84">
        <f t="shared" si="170"/>
        <v>0</v>
      </c>
      <c r="S929" s="86"/>
      <c r="T929" s="87">
        <f t="shared" si="207"/>
        <v>0</v>
      </c>
      <c r="U929" s="87"/>
      <c r="V929" s="87">
        <f t="shared" si="208"/>
        <v>0</v>
      </c>
      <c r="W929" s="87"/>
      <c r="X929" s="87">
        <f t="shared" si="209"/>
        <v>0</v>
      </c>
      <c r="Y929" s="88"/>
      <c r="Z929" s="87">
        <f t="shared" si="218"/>
        <v>0</v>
      </c>
      <c r="AA929" s="87"/>
      <c r="AB929" s="87">
        <f t="shared" si="210"/>
        <v>0</v>
      </c>
      <c r="AC929" s="87">
        <v>350000</v>
      </c>
      <c r="AD929" s="87">
        <f t="shared" si="211"/>
        <v>416500</v>
      </c>
      <c r="AE929" s="89"/>
      <c r="AF929" s="90">
        <f t="shared" si="212"/>
        <v>0</v>
      </c>
      <c r="AG929" s="90"/>
      <c r="AH929" s="90">
        <f t="shared" si="213"/>
        <v>0</v>
      </c>
      <c r="AI929" s="90"/>
      <c r="AJ929" s="90">
        <f t="shared" si="214"/>
        <v>0</v>
      </c>
      <c r="AK929" s="90"/>
      <c r="AL929" s="90">
        <f t="shared" si="215"/>
        <v>0</v>
      </c>
      <c r="AM929" s="90"/>
      <c r="AN929" s="90">
        <f t="shared" si="216"/>
        <v>0</v>
      </c>
      <c r="AO929" s="90">
        <v>385000</v>
      </c>
      <c r="AP929" s="91">
        <f t="shared" si="217"/>
        <v>458150</v>
      </c>
      <c r="AQ929" s="92" t="e">
        <f t="shared" si="171"/>
        <v>#DIV/0!</v>
      </c>
      <c r="AR929" s="93" t="e">
        <f t="shared" si="172"/>
        <v>#DIV/0!</v>
      </c>
      <c r="AS929" s="94" t="e">
        <f t="shared" si="173"/>
        <v>#DIV/0!</v>
      </c>
      <c r="AT929" s="94" t="e">
        <f t="shared" si="174"/>
        <v>#DIV/0!</v>
      </c>
      <c r="AU929" s="94" t="e">
        <f t="shared" si="175"/>
        <v>#DIV/0!</v>
      </c>
      <c r="AV929" s="94" t="e">
        <f t="shared" si="176"/>
        <v>#DIV/0!</v>
      </c>
      <c r="AW929" s="94" t="e">
        <f t="shared" si="177"/>
        <v>#DIV/0!</v>
      </c>
      <c r="AX929" s="94" t="e">
        <f t="shared" si="178"/>
        <v>#DIV/0!</v>
      </c>
      <c r="AY929" s="94" t="e">
        <f t="shared" si="179"/>
        <v>#DIV/0!</v>
      </c>
      <c r="AZ929" s="94" t="e">
        <f t="shared" si="180"/>
        <v>#DIV/0!</v>
      </c>
      <c r="BA929" s="94">
        <f t="shared" si="181"/>
        <v>367500</v>
      </c>
      <c r="BB929" s="95">
        <f t="shared" si="182"/>
        <v>437325</v>
      </c>
      <c r="BC929" s="23"/>
      <c r="BD929" s="96">
        <f t="shared" si="183"/>
        <v>0</v>
      </c>
      <c r="BE929" s="96">
        <f t="shared" si="184"/>
        <v>0</v>
      </c>
      <c r="BF929" s="96">
        <f t="shared" si="185"/>
        <v>0</v>
      </c>
      <c r="BG929" s="96">
        <f t="shared" si="186"/>
        <v>0</v>
      </c>
      <c r="BH929" s="96">
        <f t="shared" si="187"/>
        <v>0</v>
      </c>
      <c r="BI929" s="96">
        <f t="shared" si="188"/>
        <v>366667</v>
      </c>
      <c r="BJ929" s="97">
        <f t="shared" si="189"/>
        <v>0</v>
      </c>
      <c r="BK929" s="96">
        <f t="shared" si="190"/>
        <v>0</v>
      </c>
      <c r="BL929" s="96">
        <f t="shared" si="191"/>
        <v>0</v>
      </c>
      <c r="BM929" s="96">
        <f t="shared" si="192"/>
        <v>0</v>
      </c>
      <c r="BN929" s="96">
        <f t="shared" si="193"/>
        <v>0</v>
      </c>
      <c r="BO929" s="96">
        <f t="shared" si="194"/>
        <v>367500</v>
      </c>
      <c r="BP929" s="97">
        <f t="shared" si="195"/>
        <v>0</v>
      </c>
      <c r="BQ929" s="96">
        <f t="shared" si="196"/>
        <v>0</v>
      </c>
      <c r="BR929" s="96">
        <f t="shared" si="197"/>
        <v>0</v>
      </c>
      <c r="BS929" s="96">
        <f t="shared" si="198"/>
        <v>0</v>
      </c>
      <c r="BT929" s="96">
        <f t="shared" si="199"/>
        <v>0</v>
      </c>
      <c r="BU929" s="98">
        <f t="shared" si="200"/>
        <v>367500</v>
      </c>
      <c r="BV929" s="77">
        <f t="shared" si="201"/>
        <v>367500</v>
      </c>
      <c r="BW929" s="9"/>
      <c r="BX929" s="9"/>
      <c r="BY929" s="9"/>
      <c r="BZ929" s="9"/>
      <c r="CA929" s="9"/>
      <c r="CB929" s="9"/>
      <c r="CC929" s="9"/>
      <c r="CD929" s="9"/>
      <c r="CE929" s="9"/>
      <c r="CF929" s="9"/>
      <c r="CG929" s="9"/>
      <c r="CH929" s="9"/>
      <c r="CI929" s="9"/>
      <c r="CJ929" s="9"/>
      <c r="CK929" s="9"/>
      <c r="CL929" s="9"/>
      <c r="CM929" s="9"/>
      <c r="CN929" s="9"/>
      <c r="CO929" s="9"/>
      <c r="CP929" s="9"/>
    </row>
    <row r="930" spans="1:94" ht="20.25" hidden="1" customHeight="1" x14ac:dyDescent="0.35">
      <c r="A930" s="79">
        <v>908</v>
      </c>
      <c r="B930" s="79" t="s">
        <v>35</v>
      </c>
      <c r="C930" s="80" t="s">
        <v>569</v>
      </c>
      <c r="D930" s="80" t="str">
        <f t="shared" si="169"/>
        <v>MANO DE OBRA|PUERTO DE CARGA HIBRIDO</v>
      </c>
      <c r="E930" s="81" t="s">
        <v>10</v>
      </c>
      <c r="F930" s="82">
        <v>1</v>
      </c>
      <c r="G930" s="83"/>
      <c r="H930" s="84">
        <f t="shared" si="202"/>
        <v>0</v>
      </c>
      <c r="I930" s="84"/>
      <c r="J930" s="84">
        <f t="shared" si="203"/>
        <v>0</v>
      </c>
      <c r="K930" s="84"/>
      <c r="L930" s="84">
        <f t="shared" si="204"/>
        <v>0</v>
      </c>
      <c r="M930" s="84"/>
      <c r="N930" s="84">
        <f t="shared" si="205"/>
        <v>0</v>
      </c>
      <c r="O930" s="84"/>
      <c r="P930" s="84">
        <f t="shared" si="206"/>
        <v>0</v>
      </c>
      <c r="Q930" s="84"/>
      <c r="R930" s="84">
        <f t="shared" si="170"/>
        <v>0</v>
      </c>
      <c r="S930" s="86"/>
      <c r="T930" s="87">
        <f t="shared" si="207"/>
        <v>0</v>
      </c>
      <c r="U930" s="87"/>
      <c r="V930" s="87">
        <f t="shared" si="208"/>
        <v>0</v>
      </c>
      <c r="W930" s="87"/>
      <c r="X930" s="87">
        <f t="shared" si="209"/>
        <v>0</v>
      </c>
      <c r="Y930" s="88"/>
      <c r="Z930" s="87">
        <f t="shared" si="218"/>
        <v>0</v>
      </c>
      <c r="AA930" s="87"/>
      <c r="AB930" s="87">
        <f t="shared" si="210"/>
        <v>0</v>
      </c>
      <c r="AC930" s="87">
        <v>350000</v>
      </c>
      <c r="AD930" s="87">
        <f t="shared" si="211"/>
        <v>416500</v>
      </c>
      <c r="AE930" s="89"/>
      <c r="AF930" s="90">
        <f t="shared" si="212"/>
        <v>0</v>
      </c>
      <c r="AG930" s="90"/>
      <c r="AH930" s="90">
        <f t="shared" si="213"/>
        <v>0</v>
      </c>
      <c r="AI930" s="90"/>
      <c r="AJ930" s="90">
        <f t="shared" si="214"/>
        <v>0</v>
      </c>
      <c r="AK930" s="90"/>
      <c r="AL930" s="90">
        <f t="shared" si="215"/>
        <v>0</v>
      </c>
      <c r="AM930" s="90"/>
      <c r="AN930" s="90">
        <f t="shared" si="216"/>
        <v>0</v>
      </c>
      <c r="AO930" s="90">
        <v>385000</v>
      </c>
      <c r="AP930" s="91">
        <f t="shared" si="217"/>
        <v>458150</v>
      </c>
      <c r="AQ930" s="92" t="e">
        <f t="shared" si="171"/>
        <v>#DIV/0!</v>
      </c>
      <c r="AR930" s="93" t="e">
        <f t="shared" si="172"/>
        <v>#DIV/0!</v>
      </c>
      <c r="AS930" s="94" t="e">
        <f t="shared" si="173"/>
        <v>#DIV/0!</v>
      </c>
      <c r="AT930" s="94" t="e">
        <f t="shared" si="174"/>
        <v>#DIV/0!</v>
      </c>
      <c r="AU930" s="94" t="e">
        <f t="shared" si="175"/>
        <v>#DIV/0!</v>
      </c>
      <c r="AV930" s="94" t="e">
        <f t="shared" si="176"/>
        <v>#DIV/0!</v>
      </c>
      <c r="AW930" s="94" t="e">
        <f t="shared" si="177"/>
        <v>#DIV/0!</v>
      </c>
      <c r="AX930" s="94" t="e">
        <f t="shared" si="178"/>
        <v>#DIV/0!</v>
      </c>
      <c r="AY930" s="94" t="e">
        <f t="shared" si="179"/>
        <v>#DIV/0!</v>
      </c>
      <c r="AZ930" s="94" t="e">
        <f t="shared" si="180"/>
        <v>#DIV/0!</v>
      </c>
      <c r="BA930" s="94">
        <f t="shared" si="181"/>
        <v>367500</v>
      </c>
      <c r="BB930" s="95">
        <f t="shared" si="182"/>
        <v>437325</v>
      </c>
      <c r="BC930" s="23"/>
      <c r="BD930" s="96">
        <f t="shared" si="183"/>
        <v>0</v>
      </c>
      <c r="BE930" s="96">
        <f t="shared" si="184"/>
        <v>0</v>
      </c>
      <c r="BF930" s="96">
        <f t="shared" si="185"/>
        <v>0</v>
      </c>
      <c r="BG930" s="96">
        <f t="shared" si="186"/>
        <v>0</v>
      </c>
      <c r="BH930" s="96">
        <f t="shared" si="187"/>
        <v>0</v>
      </c>
      <c r="BI930" s="96">
        <f t="shared" si="188"/>
        <v>366667</v>
      </c>
      <c r="BJ930" s="97">
        <f t="shared" si="189"/>
        <v>0</v>
      </c>
      <c r="BK930" s="96">
        <f t="shared" si="190"/>
        <v>0</v>
      </c>
      <c r="BL930" s="96">
        <f t="shared" si="191"/>
        <v>0</v>
      </c>
      <c r="BM930" s="96">
        <f t="shared" si="192"/>
        <v>0</v>
      </c>
      <c r="BN930" s="96">
        <f t="shared" si="193"/>
        <v>0</v>
      </c>
      <c r="BO930" s="96">
        <f t="shared" si="194"/>
        <v>367500</v>
      </c>
      <c r="BP930" s="97">
        <f t="shared" si="195"/>
        <v>0</v>
      </c>
      <c r="BQ930" s="96">
        <f t="shared" si="196"/>
        <v>0</v>
      </c>
      <c r="BR930" s="96">
        <f t="shared" si="197"/>
        <v>0</v>
      </c>
      <c r="BS930" s="96">
        <f t="shared" si="198"/>
        <v>0</v>
      </c>
      <c r="BT930" s="96">
        <f t="shared" si="199"/>
        <v>0</v>
      </c>
      <c r="BU930" s="98">
        <f t="shared" si="200"/>
        <v>367500</v>
      </c>
      <c r="BV930" s="77">
        <f t="shared" si="201"/>
        <v>367500</v>
      </c>
      <c r="BW930" s="9"/>
      <c r="BX930" s="9"/>
      <c r="BY930" s="9"/>
      <c r="BZ930" s="9"/>
      <c r="CA930" s="9"/>
      <c r="CB930" s="9"/>
      <c r="CC930" s="9"/>
      <c r="CD930" s="9"/>
      <c r="CE930" s="9"/>
      <c r="CF930" s="9"/>
      <c r="CG930" s="9"/>
      <c r="CH930" s="9"/>
      <c r="CI930" s="9"/>
      <c r="CJ930" s="9"/>
      <c r="CK930" s="9"/>
      <c r="CL930" s="9"/>
      <c r="CM930" s="9"/>
      <c r="CN930" s="9"/>
      <c r="CO930" s="9"/>
      <c r="CP930" s="9"/>
    </row>
    <row r="931" spans="1:94" ht="20.25" hidden="1" customHeight="1" x14ac:dyDescent="0.35">
      <c r="A931" s="99">
        <v>909</v>
      </c>
      <c r="B931" s="99" t="s">
        <v>21</v>
      </c>
      <c r="C931" s="80" t="s">
        <v>569</v>
      </c>
      <c r="D931" s="80" t="str">
        <f t="shared" si="169"/>
        <v>REPUESTOS|PUERTO DE CARGA HIBRIDO</v>
      </c>
      <c r="E931" s="81" t="s">
        <v>84</v>
      </c>
      <c r="F931" s="82">
        <v>1</v>
      </c>
      <c r="G931" s="83"/>
      <c r="H931" s="84">
        <f t="shared" si="202"/>
        <v>0</v>
      </c>
      <c r="I931" s="84"/>
      <c r="J931" s="84">
        <f t="shared" si="203"/>
        <v>0</v>
      </c>
      <c r="K931" s="84"/>
      <c r="L931" s="84">
        <f t="shared" si="204"/>
        <v>0</v>
      </c>
      <c r="M931" s="84"/>
      <c r="N931" s="84">
        <f t="shared" si="205"/>
        <v>0</v>
      </c>
      <c r="O931" s="84"/>
      <c r="P931" s="84">
        <f t="shared" si="206"/>
        <v>0</v>
      </c>
      <c r="Q931" s="84"/>
      <c r="R931" s="84">
        <f t="shared" si="170"/>
        <v>0</v>
      </c>
      <c r="S931" s="86"/>
      <c r="T931" s="87">
        <f t="shared" si="207"/>
        <v>0</v>
      </c>
      <c r="U931" s="87"/>
      <c r="V931" s="87">
        <f t="shared" si="208"/>
        <v>0</v>
      </c>
      <c r="W931" s="87"/>
      <c r="X931" s="87">
        <f t="shared" si="209"/>
        <v>0</v>
      </c>
      <c r="Y931" s="88"/>
      <c r="Z931" s="87">
        <f t="shared" si="218"/>
        <v>0</v>
      </c>
      <c r="AA931" s="87"/>
      <c r="AB931" s="87">
        <f t="shared" si="210"/>
        <v>0</v>
      </c>
      <c r="AC931" s="87">
        <v>3500000</v>
      </c>
      <c r="AD931" s="87">
        <f t="shared" si="211"/>
        <v>4165000</v>
      </c>
      <c r="AE931" s="89"/>
      <c r="AF931" s="90">
        <f t="shared" si="212"/>
        <v>0</v>
      </c>
      <c r="AG931" s="90"/>
      <c r="AH931" s="90">
        <f t="shared" si="213"/>
        <v>0</v>
      </c>
      <c r="AI931" s="90"/>
      <c r="AJ931" s="90">
        <f t="shared" si="214"/>
        <v>0</v>
      </c>
      <c r="AK931" s="90"/>
      <c r="AL931" s="90">
        <f t="shared" si="215"/>
        <v>0</v>
      </c>
      <c r="AM931" s="90"/>
      <c r="AN931" s="90">
        <f t="shared" si="216"/>
        <v>0</v>
      </c>
      <c r="AO931" s="90">
        <v>3850000</v>
      </c>
      <c r="AP931" s="91">
        <f t="shared" si="217"/>
        <v>4581500</v>
      </c>
      <c r="AQ931" s="92" t="e">
        <f t="shared" si="171"/>
        <v>#DIV/0!</v>
      </c>
      <c r="AR931" s="93" t="e">
        <f t="shared" si="172"/>
        <v>#DIV/0!</v>
      </c>
      <c r="AS931" s="94" t="e">
        <f t="shared" si="173"/>
        <v>#DIV/0!</v>
      </c>
      <c r="AT931" s="94" t="e">
        <f t="shared" si="174"/>
        <v>#DIV/0!</v>
      </c>
      <c r="AU931" s="94" t="e">
        <f t="shared" si="175"/>
        <v>#DIV/0!</v>
      </c>
      <c r="AV931" s="94" t="e">
        <f t="shared" si="176"/>
        <v>#DIV/0!</v>
      </c>
      <c r="AW931" s="94" t="e">
        <f t="shared" si="177"/>
        <v>#DIV/0!</v>
      </c>
      <c r="AX931" s="94" t="e">
        <f t="shared" si="178"/>
        <v>#DIV/0!</v>
      </c>
      <c r="AY931" s="94" t="e">
        <f t="shared" si="179"/>
        <v>#DIV/0!</v>
      </c>
      <c r="AZ931" s="94" t="e">
        <f t="shared" si="180"/>
        <v>#DIV/0!</v>
      </c>
      <c r="BA931" s="94">
        <f t="shared" si="181"/>
        <v>3675000</v>
      </c>
      <c r="BB931" s="95">
        <f t="shared" si="182"/>
        <v>4373250</v>
      </c>
      <c r="BC931" s="23"/>
      <c r="BD931" s="96">
        <f t="shared" si="183"/>
        <v>0</v>
      </c>
      <c r="BE931" s="96">
        <f t="shared" si="184"/>
        <v>0</v>
      </c>
      <c r="BF931" s="96">
        <f t="shared" si="185"/>
        <v>0</v>
      </c>
      <c r="BG931" s="96">
        <f t="shared" si="186"/>
        <v>0</v>
      </c>
      <c r="BH931" s="96">
        <f t="shared" si="187"/>
        <v>0</v>
      </c>
      <c r="BI931" s="96">
        <f t="shared" si="188"/>
        <v>3666667</v>
      </c>
      <c r="BJ931" s="97">
        <f t="shared" si="189"/>
        <v>0</v>
      </c>
      <c r="BK931" s="96">
        <f t="shared" si="190"/>
        <v>0</v>
      </c>
      <c r="BL931" s="96">
        <f t="shared" si="191"/>
        <v>0</v>
      </c>
      <c r="BM931" s="96">
        <f t="shared" si="192"/>
        <v>0</v>
      </c>
      <c r="BN931" s="96">
        <f t="shared" si="193"/>
        <v>0</v>
      </c>
      <c r="BO931" s="96">
        <f t="shared" si="194"/>
        <v>3675000</v>
      </c>
      <c r="BP931" s="97">
        <f t="shared" si="195"/>
        <v>0</v>
      </c>
      <c r="BQ931" s="96">
        <f t="shared" si="196"/>
        <v>0</v>
      </c>
      <c r="BR931" s="96">
        <f t="shared" si="197"/>
        <v>0</v>
      </c>
      <c r="BS931" s="96">
        <f t="shared" si="198"/>
        <v>0</v>
      </c>
      <c r="BT931" s="96">
        <f t="shared" si="199"/>
        <v>0</v>
      </c>
      <c r="BU931" s="98">
        <f t="shared" si="200"/>
        <v>3675000</v>
      </c>
      <c r="BV931" s="77">
        <f t="shared" si="201"/>
        <v>3675000</v>
      </c>
      <c r="BW931" s="9"/>
      <c r="BX931" s="9"/>
      <c r="BY931" s="9"/>
      <c r="BZ931" s="9"/>
      <c r="CA931" s="9"/>
      <c r="CB931" s="9"/>
      <c r="CC931" s="9"/>
      <c r="CD931" s="9"/>
      <c r="CE931" s="9"/>
      <c r="CF931" s="9"/>
      <c r="CG931" s="9"/>
      <c r="CH931" s="9"/>
      <c r="CI931" s="9"/>
      <c r="CJ931" s="9"/>
      <c r="CK931" s="9"/>
      <c r="CL931" s="9"/>
      <c r="CM931" s="9"/>
      <c r="CN931" s="9"/>
      <c r="CO931" s="9"/>
      <c r="CP931" s="9"/>
    </row>
    <row r="932" spans="1:94" ht="20.25" hidden="1" customHeight="1" x14ac:dyDescent="0.35">
      <c r="A932" s="79">
        <v>910</v>
      </c>
      <c r="B932" s="79" t="s">
        <v>35</v>
      </c>
      <c r="C932" s="80" t="s">
        <v>570</v>
      </c>
      <c r="D932" s="80" t="str">
        <f t="shared" si="169"/>
        <v>MANO DE OBRA|PUNTA CENTRO</v>
      </c>
      <c r="E932" s="81" t="s">
        <v>10</v>
      </c>
      <c r="F932" s="82">
        <v>1</v>
      </c>
      <c r="G932" s="83">
        <v>179203.03743462899</v>
      </c>
      <c r="H932" s="84">
        <f t="shared" si="202"/>
        <v>213251.61454720848</v>
      </c>
      <c r="I932" s="84">
        <v>179203.03743462899</v>
      </c>
      <c r="J932" s="84">
        <f t="shared" si="203"/>
        <v>213251.61454720848</v>
      </c>
      <c r="K932" s="84">
        <v>0.91392000000000007</v>
      </c>
      <c r="L932" s="84">
        <f t="shared" si="204"/>
        <v>1.0875648</v>
      </c>
      <c r="M932" s="84">
        <v>14.633599999999999</v>
      </c>
      <c r="N932" s="84">
        <f t="shared" si="205"/>
        <v>17.413983999999999</v>
      </c>
      <c r="O932" s="84">
        <v>10.88</v>
      </c>
      <c r="P932" s="84">
        <f t="shared" si="206"/>
        <v>12.9472</v>
      </c>
      <c r="Q932" s="84"/>
      <c r="R932" s="84">
        <f t="shared" si="170"/>
        <v>0</v>
      </c>
      <c r="S932" s="86">
        <v>262500</v>
      </c>
      <c r="T932" s="87">
        <f t="shared" si="207"/>
        <v>312375</v>
      </c>
      <c r="U932" s="87">
        <v>262500</v>
      </c>
      <c r="V932" s="87">
        <f t="shared" si="208"/>
        <v>312375</v>
      </c>
      <c r="W932" s="87">
        <v>262500</v>
      </c>
      <c r="X932" s="87">
        <f t="shared" si="209"/>
        <v>312375</v>
      </c>
      <c r="Y932" s="88">
        <v>262500</v>
      </c>
      <c r="Z932" s="87">
        <f t="shared" si="218"/>
        <v>312375</v>
      </c>
      <c r="AA932" s="87">
        <v>262500</v>
      </c>
      <c r="AB932" s="87">
        <f t="shared" si="210"/>
        <v>312375</v>
      </c>
      <c r="AC932" s="87">
        <v>262500</v>
      </c>
      <c r="AD932" s="87">
        <f t="shared" si="211"/>
        <v>312375</v>
      </c>
      <c r="AE932" s="89">
        <v>288800</v>
      </c>
      <c r="AF932" s="90">
        <f t="shared" si="212"/>
        <v>343672</v>
      </c>
      <c r="AG932" s="90">
        <v>288800</v>
      </c>
      <c r="AH932" s="90">
        <f t="shared" si="213"/>
        <v>343672</v>
      </c>
      <c r="AI932" s="90">
        <v>288800</v>
      </c>
      <c r="AJ932" s="90">
        <f t="shared" si="214"/>
        <v>343672</v>
      </c>
      <c r="AK932" s="90">
        <v>288800</v>
      </c>
      <c r="AL932" s="90">
        <f t="shared" si="215"/>
        <v>343672</v>
      </c>
      <c r="AM932" s="90">
        <v>288800</v>
      </c>
      <c r="AN932" s="90">
        <f t="shared" si="216"/>
        <v>343672</v>
      </c>
      <c r="AO932" s="90">
        <v>288800</v>
      </c>
      <c r="AP932" s="91">
        <f t="shared" si="217"/>
        <v>343672</v>
      </c>
      <c r="AQ932" s="92">
        <f t="shared" si="171"/>
        <v>243501.01247820965</v>
      </c>
      <c r="AR932" s="93">
        <f t="shared" si="172"/>
        <v>289766.20484906947</v>
      </c>
      <c r="AS932" s="94">
        <f t="shared" si="173"/>
        <v>243501.01247820965</v>
      </c>
      <c r="AT932" s="94">
        <f t="shared" si="174"/>
        <v>289766.20484906947</v>
      </c>
      <c r="AU932" s="94">
        <f t="shared" si="175"/>
        <v>183766.97130666664</v>
      </c>
      <c r="AV932" s="94">
        <f t="shared" si="176"/>
        <v>218682.69585493329</v>
      </c>
      <c r="AW932" s="94">
        <f t="shared" si="177"/>
        <v>183771.54453333336</v>
      </c>
      <c r="AX932" s="94">
        <f t="shared" si="178"/>
        <v>218688.1379946667</v>
      </c>
      <c r="AY932" s="94">
        <f t="shared" si="179"/>
        <v>183770.29333333333</v>
      </c>
      <c r="AZ932" s="94">
        <f t="shared" si="180"/>
        <v>218686.64906666667</v>
      </c>
      <c r="BA932" s="94">
        <f t="shared" si="181"/>
        <v>275650</v>
      </c>
      <c r="BB932" s="95">
        <f t="shared" si="182"/>
        <v>328023.5</v>
      </c>
      <c r="BC932" s="23"/>
      <c r="BD932" s="96">
        <f t="shared" si="183"/>
        <v>233420</v>
      </c>
      <c r="BE932" s="96">
        <f t="shared" si="184"/>
        <v>233420</v>
      </c>
      <c r="BF932" s="96">
        <f t="shared" si="185"/>
        <v>3</v>
      </c>
      <c r="BG932" s="96">
        <f t="shared" si="186"/>
        <v>44</v>
      </c>
      <c r="BH932" s="96">
        <f t="shared" si="187"/>
        <v>33</v>
      </c>
      <c r="BI932" s="96">
        <f t="shared" si="188"/>
        <v>275023</v>
      </c>
      <c r="BJ932" s="97">
        <f t="shared" si="189"/>
        <v>243501</v>
      </c>
      <c r="BK932" s="96">
        <f t="shared" si="190"/>
        <v>243501</v>
      </c>
      <c r="BL932" s="96">
        <f t="shared" si="191"/>
        <v>183767</v>
      </c>
      <c r="BM932" s="96">
        <f t="shared" si="192"/>
        <v>183772</v>
      </c>
      <c r="BN932" s="96">
        <f t="shared" si="193"/>
        <v>183770</v>
      </c>
      <c r="BO932" s="96">
        <f t="shared" si="194"/>
        <v>275650</v>
      </c>
      <c r="BP932" s="97">
        <f t="shared" si="195"/>
        <v>243501</v>
      </c>
      <c r="BQ932" s="96">
        <f t="shared" si="196"/>
        <v>243501</v>
      </c>
      <c r="BR932" s="96">
        <f t="shared" si="197"/>
        <v>275650</v>
      </c>
      <c r="BS932" s="96">
        <f t="shared" si="198"/>
        <v>275650</v>
      </c>
      <c r="BT932" s="96">
        <f t="shared" si="199"/>
        <v>275650</v>
      </c>
      <c r="BU932" s="98">
        <f t="shared" si="200"/>
        <v>275650</v>
      </c>
      <c r="BV932" s="77">
        <f t="shared" si="201"/>
        <v>1589602</v>
      </c>
      <c r="BW932" s="9"/>
      <c r="BX932" s="9"/>
      <c r="BY932" s="9"/>
      <c r="BZ932" s="9"/>
      <c r="CA932" s="9"/>
      <c r="CB932" s="9"/>
      <c r="CC932" s="9"/>
      <c r="CD932" s="9"/>
      <c r="CE932" s="9"/>
      <c r="CF932" s="9"/>
      <c r="CG932" s="9"/>
      <c r="CH932" s="9"/>
      <c r="CI932" s="9"/>
      <c r="CJ932" s="9"/>
      <c r="CK932" s="9"/>
      <c r="CL932" s="9"/>
      <c r="CM932" s="9"/>
      <c r="CN932" s="9"/>
      <c r="CO932" s="9"/>
      <c r="CP932" s="9"/>
    </row>
    <row r="933" spans="1:94" ht="20.25" hidden="1" customHeight="1" x14ac:dyDescent="0.35">
      <c r="A933" s="99">
        <v>911</v>
      </c>
      <c r="B933" s="99" t="s">
        <v>21</v>
      </c>
      <c r="C933" s="80" t="s">
        <v>570</v>
      </c>
      <c r="D933" s="80" t="str">
        <f t="shared" si="169"/>
        <v>REPUESTOS|PUNTA CENTRO</v>
      </c>
      <c r="E933" s="81" t="s">
        <v>84</v>
      </c>
      <c r="F933" s="82">
        <v>1</v>
      </c>
      <c r="G933" s="83">
        <v>206377.50594148401</v>
      </c>
      <c r="H933" s="84">
        <f t="shared" si="202"/>
        <v>245589.23207036595</v>
      </c>
      <c r="I933" s="84">
        <v>244492.34445715099</v>
      </c>
      <c r="J933" s="84">
        <f t="shared" si="203"/>
        <v>290945.88990400964</v>
      </c>
      <c r="K933" s="84">
        <v>0.91392000000000007</v>
      </c>
      <c r="L933" s="84">
        <f t="shared" si="204"/>
        <v>1.0875648</v>
      </c>
      <c r="M933" s="84">
        <v>18.289280000000002</v>
      </c>
      <c r="N933" s="84">
        <f t="shared" si="205"/>
        <v>21.764243199999999</v>
      </c>
      <c r="O933" s="84">
        <v>14.144000000000002</v>
      </c>
      <c r="P933" s="84">
        <f t="shared" si="206"/>
        <v>16.83136</v>
      </c>
      <c r="Q933" s="84"/>
      <c r="R933" s="84">
        <f t="shared" si="170"/>
        <v>0</v>
      </c>
      <c r="S933" s="86">
        <v>478000</v>
      </c>
      <c r="T933" s="87">
        <f t="shared" si="207"/>
        <v>568820</v>
      </c>
      <c r="U933" s="87">
        <v>478000</v>
      </c>
      <c r="V933" s="87">
        <f t="shared" si="208"/>
        <v>568820</v>
      </c>
      <c r="W933" s="87">
        <v>340000</v>
      </c>
      <c r="X933" s="87">
        <f t="shared" si="209"/>
        <v>404600</v>
      </c>
      <c r="Y933" s="88">
        <v>320000</v>
      </c>
      <c r="Z933" s="87">
        <f t="shared" si="218"/>
        <v>380800</v>
      </c>
      <c r="AA933" s="87">
        <v>350000</v>
      </c>
      <c r="AB933" s="87">
        <f t="shared" si="210"/>
        <v>416500</v>
      </c>
      <c r="AC933" s="87"/>
      <c r="AD933" s="87">
        <f t="shared" si="211"/>
        <v>0</v>
      </c>
      <c r="AE933" s="89">
        <v>525800</v>
      </c>
      <c r="AF933" s="90">
        <f t="shared" si="212"/>
        <v>625702</v>
      </c>
      <c r="AG933" s="90">
        <v>525800</v>
      </c>
      <c r="AH933" s="90">
        <f t="shared" si="213"/>
        <v>625702</v>
      </c>
      <c r="AI933" s="90">
        <v>374000</v>
      </c>
      <c r="AJ933" s="90">
        <f t="shared" si="214"/>
        <v>445060</v>
      </c>
      <c r="AK933" s="90">
        <v>352000</v>
      </c>
      <c r="AL933" s="90">
        <f t="shared" si="215"/>
        <v>418880</v>
      </c>
      <c r="AM933" s="90">
        <v>385000</v>
      </c>
      <c r="AN933" s="90">
        <f t="shared" si="216"/>
        <v>458150</v>
      </c>
      <c r="AO933" s="90"/>
      <c r="AP933" s="91">
        <f t="shared" si="217"/>
        <v>0</v>
      </c>
      <c r="AQ933" s="92">
        <f t="shared" si="171"/>
        <v>403392.50198049471</v>
      </c>
      <c r="AR933" s="93">
        <f t="shared" si="172"/>
        <v>480037.07735678868</v>
      </c>
      <c r="AS933" s="94">
        <f t="shared" si="173"/>
        <v>416097.44815238361</v>
      </c>
      <c r="AT933" s="94">
        <f t="shared" si="174"/>
        <v>495155.96330133645</v>
      </c>
      <c r="AU933" s="94">
        <f t="shared" si="175"/>
        <v>238000.30463999999</v>
      </c>
      <c r="AV933" s="94">
        <f t="shared" si="176"/>
        <v>283220.36252159998</v>
      </c>
      <c r="AW933" s="94">
        <f t="shared" si="177"/>
        <v>224006.09642666669</v>
      </c>
      <c r="AX933" s="94">
        <f t="shared" si="178"/>
        <v>266567.25474773336</v>
      </c>
      <c r="AY933" s="94">
        <f t="shared" si="179"/>
        <v>245004.71466666667</v>
      </c>
      <c r="AZ933" s="94">
        <f t="shared" si="180"/>
        <v>291555.6104533333</v>
      </c>
      <c r="BA933" s="94" t="e">
        <f t="shared" si="181"/>
        <v>#DIV/0!</v>
      </c>
      <c r="BB933" s="95" t="e">
        <f t="shared" si="182"/>
        <v>#DIV/0!</v>
      </c>
      <c r="BC933" s="23"/>
      <c r="BD933" s="96">
        <f t="shared" si="183"/>
        <v>339389</v>
      </c>
      <c r="BE933" s="96">
        <f t="shared" si="184"/>
        <v>371102</v>
      </c>
      <c r="BF933" s="96">
        <f t="shared" si="185"/>
        <v>3</v>
      </c>
      <c r="BG933" s="96">
        <f t="shared" si="186"/>
        <v>55</v>
      </c>
      <c r="BH933" s="96">
        <f t="shared" si="187"/>
        <v>42</v>
      </c>
      <c r="BI933" s="96">
        <f t="shared" si="188"/>
        <v>0</v>
      </c>
      <c r="BJ933" s="97">
        <f t="shared" si="189"/>
        <v>403393</v>
      </c>
      <c r="BK933" s="96">
        <f t="shared" si="190"/>
        <v>416097</v>
      </c>
      <c r="BL933" s="96">
        <f t="shared" si="191"/>
        <v>238000</v>
      </c>
      <c r="BM933" s="96">
        <f t="shared" si="192"/>
        <v>224006</v>
      </c>
      <c r="BN933" s="96">
        <f t="shared" si="193"/>
        <v>245005</v>
      </c>
      <c r="BO933" s="96">
        <f t="shared" si="194"/>
        <v>0</v>
      </c>
      <c r="BP933" s="97">
        <f t="shared" si="195"/>
        <v>501900</v>
      </c>
      <c r="BQ933" s="96">
        <f t="shared" si="196"/>
        <v>501900</v>
      </c>
      <c r="BR933" s="96">
        <f t="shared" si="197"/>
        <v>357000</v>
      </c>
      <c r="BS933" s="96">
        <f t="shared" si="198"/>
        <v>336000</v>
      </c>
      <c r="BT933" s="96">
        <f t="shared" si="199"/>
        <v>367500</v>
      </c>
      <c r="BU933" s="98">
        <f t="shared" si="200"/>
        <v>0</v>
      </c>
      <c r="BV933" s="77">
        <f t="shared" si="201"/>
        <v>2064300</v>
      </c>
      <c r="BW933" s="9"/>
      <c r="BX933" s="9"/>
      <c r="BY933" s="9"/>
      <c r="BZ933" s="9"/>
      <c r="CA933" s="9"/>
      <c r="CB933" s="9"/>
      <c r="CC933" s="9"/>
      <c r="CD933" s="9"/>
      <c r="CE933" s="9"/>
      <c r="CF933" s="9"/>
      <c r="CG933" s="9"/>
      <c r="CH933" s="9"/>
      <c r="CI933" s="9"/>
      <c r="CJ933" s="9"/>
      <c r="CK933" s="9"/>
      <c r="CL933" s="9"/>
      <c r="CM933" s="9"/>
      <c r="CN933" s="9"/>
      <c r="CO933" s="9"/>
      <c r="CP933" s="9"/>
    </row>
    <row r="934" spans="1:94" ht="20.25" hidden="1" customHeight="1" x14ac:dyDescent="0.35">
      <c r="A934" s="79">
        <v>912</v>
      </c>
      <c r="B934" s="79" t="s">
        <v>35</v>
      </c>
      <c r="C934" s="80" t="s">
        <v>571</v>
      </c>
      <c r="D934" s="80" t="str">
        <f t="shared" si="169"/>
        <v>MANO DE OBRA|PUNTA EJE LADO CAJA</v>
      </c>
      <c r="E934" s="81" t="s">
        <v>10</v>
      </c>
      <c r="F934" s="82">
        <v>1</v>
      </c>
      <c r="G934" s="83">
        <v>268804.55064628</v>
      </c>
      <c r="H934" s="84">
        <f t="shared" si="202"/>
        <v>319877.41526907316</v>
      </c>
      <c r="I934" s="84">
        <v>268804.55064628</v>
      </c>
      <c r="J934" s="84">
        <f t="shared" si="203"/>
        <v>319877.41526907316</v>
      </c>
      <c r="K934" s="84">
        <v>278528</v>
      </c>
      <c r="L934" s="84">
        <f t="shared" si="204"/>
        <v>331448.32000000001</v>
      </c>
      <c r="M934" s="84">
        <v>14.633599999999999</v>
      </c>
      <c r="N934" s="84">
        <f t="shared" si="205"/>
        <v>17.413983999999999</v>
      </c>
      <c r="O934" s="84">
        <v>10.88</v>
      </c>
      <c r="P934" s="84">
        <f t="shared" si="206"/>
        <v>12.9472</v>
      </c>
      <c r="Q934" s="84"/>
      <c r="R934" s="84">
        <f t="shared" si="170"/>
        <v>0</v>
      </c>
      <c r="S934" s="86">
        <v>262500</v>
      </c>
      <c r="T934" s="87">
        <f t="shared" si="207"/>
        <v>312375</v>
      </c>
      <c r="U934" s="87">
        <v>262500</v>
      </c>
      <c r="V934" s="87">
        <f t="shared" si="208"/>
        <v>312375</v>
      </c>
      <c r="W934" s="87">
        <v>262500</v>
      </c>
      <c r="X934" s="87">
        <f t="shared" si="209"/>
        <v>312375</v>
      </c>
      <c r="Y934" s="88">
        <v>262500</v>
      </c>
      <c r="Z934" s="87">
        <f t="shared" si="218"/>
        <v>312375</v>
      </c>
      <c r="AA934" s="87">
        <v>262500</v>
      </c>
      <c r="AB934" s="87">
        <f t="shared" si="210"/>
        <v>312375</v>
      </c>
      <c r="AC934" s="87">
        <v>262500</v>
      </c>
      <c r="AD934" s="87">
        <f t="shared" si="211"/>
        <v>312375</v>
      </c>
      <c r="AE934" s="89">
        <v>288800</v>
      </c>
      <c r="AF934" s="90">
        <f t="shared" si="212"/>
        <v>343672</v>
      </c>
      <c r="AG934" s="90">
        <v>288800</v>
      </c>
      <c r="AH934" s="90">
        <f t="shared" si="213"/>
        <v>343672</v>
      </c>
      <c r="AI934" s="90">
        <v>288800</v>
      </c>
      <c r="AJ934" s="90">
        <f t="shared" si="214"/>
        <v>343672</v>
      </c>
      <c r="AK934" s="90">
        <v>288800</v>
      </c>
      <c r="AL934" s="90">
        <f t="shared" si="215"/>
        <v>343672</v>
      </c>
      <c r="AM934" s="90">
        <v>288800</v>
      </c>
      <c r="AN934" s="90">
        <f t="shared" si="216"/>
        <v>343672</v>
      </c>
      <c r="AO934" s="90">
        <v>288800</v>
      </c>
      <c r="AP934" s="91">
        <f t="shared" si="217"/>
        <v>343672</v>
      </c>
      <c r="AQ934" s="92">
        <f t="shared" si="171"/>
        <v>273368.18354875996</v>
      </c>
      <c r="AR934" s="93">
        <f t="shared" si="172"/>
        <v>325308.13842302433</v>
      </c>
      <c r="AS934" s="94">
        <f t="shared" si="173"/>
        <v>273368.18354875996</v>
      </c>
      <c r="AT934" s="94">
        <f t="shared" si="174"/>
        <v>325308.13842302433</v>
      </c>
      <c r="AU934" s="94">
        <f t="shared" si="175"/>
        <v>276609.33333333331</v>
      </c>
      <c r="AV934" s="94">
        <f t="shared" si="176"/>
        <v>329165.10666666663</v>
      </c>
      <c r="AW934" s="94">
        <f t="shared" si="177"/>
        <v>183771.54453333336</v>
      </c>
      <c r="AX934" s="94">
        <f t="shared" si="178"/>
        <v>218688.1379946667</v>
      </c>
      <c r="AY934" s="94">
        <f t="shared" si="179"/>
        <v>183770.29333333333</v>
      </c>
      <c r="AZ934" s="94">
        <f t="shared" si="180"/>
        <v>218686.64906666667</v>
      </c>
      <c r="BA934" s="94">
        <f t="shared" si="181"/>
        <v>275650</v>
      </c>
      <c r="BB934" s="95">
        <f t="shared" si="182"/>
        <v>328023.5</v>
      </c>
      <c r="BC934" s="23"/>
      <c r="BD934" s="96">
        <f t="shared" si="183"/>
        <v>272918</v>
      </c>
      <c r="BE934" s="96">
        <f t="shared" si="184"/>
        <v>272918</v>
      </c>
      <c r="BF934" s="96">
        <f t="shared" si="185"/>
        <v>276181</v>
      </c>
      <c r="BG934" s="96">
        <f t="shared" si="186"/>
        <v>44</v>
      </c>
      <c r="BH934" s="96">
        <f t="shared" si="187"/>
        <v>33</v>
      </c>
      <c r="BI934" s="96">
        <f t="shared" si="188"/>
        <v>275023</v>
      </c>
      <c r="BJ934" s="97">
        <f t="shared" si="189"/>
        <v>273368</v>
      </c>
      <c r="BK934" s="96">
        <f t="shared" si="190"/>
        <v>273368</v>
      </c>
      <c r="BL934" s="96">
        <f t="shared" si="191"/>
        <v>276609</v>
      </c>
      <c r="BM934" s="96">
        <f t="shared" si="192"/>
        <v>183772</v>
      </c>
      <c r="BN934" s="96">
        <f t="shared" si="193"/>
        <v>183770</v>
      </c>
      <c r="BO934" s="96">
        <f t="shared" si="194"/>
        <v>275650</v>
      </c>
      <c r="BP934" s="97">
        <f t="shared" si="195"/>
        <v>273368</v>
      </c>
      <c r="BQ934" s="96">
        <f t="shared" si="196"/>
        <v>273368</v>
      </c>
      <c r="BR934" s="96">
        <f t="shared" si="197"/>
        <v>276609</v>
      </c>
      <c r="BS934" s="96">
        <f t="shared" si="198"/>
        <v>275650</v>
      </c>
      <c r="BT934" s="96">
        <f t="shared" si="199"/>
        <v>275650</v>
      </c>
      <c r="BU934" s="98">
        <f t="shared" si="200"/>
        <v>275650</v>
      </c>
      <c r="BV934" s="77">
        <f t="shared" si="201"/>
        <v>1650295</v>
      </c>
      <c r="BW934" s="9"/>
      <c r="BX934" s="9"/>
      <c r="BY934" s="9"/>
      <c r="BZ934" s="9"/>
      <c r="CA934" s="9"/>
      <c r="CB934" s="9"/>
      <c r="CC934" s="9"/>
      <c r="CD934" s="9"/>
      <c r="CE934" s="9"/>
      <c r="CF934" s="9"/>
      <c r="CG934" s="9"/>
      <c r="CH934" s="9"/>
      <c r="CI934" s="9"/>
      <c r="CJ934" s="9"/>
      <c r="CK934" s="9"/>
      <c r="CL934" s="9"/>
      <c r="CM934" s="9"/>
      <c r="CN934" s="9"/>
      <c r="CO934" s="9"/>
      <c r="CP934" s="9"/>
    </row>
    <row r="935" spans="1:94" ht="20.25" hidden="1" customHeight="1" x14ac:dyDescent="0.35">
      <c r="A935" s="99">
        <v>913</v>
      </c>
      <c r="B935" s="99" t="s">
        <v>21</v>
      </c>
      <c r="C935" s="80" t="s">
        <v>571</v>
      </c>
      <c r="D935" s="80" t="str">
        <f t="shared" si="169"/>
        <v>REPUESTOS|PUNTA EJE LADO CAJA</v>
      </c>
      <c r="E935" s="81" t="s">
        <v>84</v>
      </c>
      <c r="F935" s="82">
        <v>1</v>
      </c>
      <c r="G935" s="83">
        <v>206377.50594148401</v>
      </c>
      <c r="H935" s="84">
        <f t="shared" si="202"/>
        <v>245589.23207036595</v>
      </c>
      <c r="I935" s="84">
        <v>244492.34445715099</v>
      </c>
      <c r="J935" s="84">
        <f t="shared" si="203"/>
        <v>290945.88990400964</v>
      </c>
      <c r="K935" s="84">
        <v>1081234.2828800001</v>
      </c>
      <c r="L935" s="84">
        <f t="shared" si="204"/>
        <v>1286668.7966272</v>
      </c>
      <c r="M935" s="84">
        <v>17.375360000000001</v>
      </c>
      <c r="N935" s="84">
        <f t="shared" si="205"/>
        <v>20.6766784</v>
      </c>
      <c r="O935" s="84">
        <v>14.144000000000002</v>
      </c>
      <c r="P935" s="84">
        <f t="shared" si="206"/>
        <v>16.83136</v>
      </c>
      <c r="Q935" s="84"/>
      <c r="R935" s="84">
        <f t="shared" si="170"/>
        <v>0</v>
      </c>
      <c r="S935" s="86">
        <v>485000</v>
      </c>
      <c r="T935" s="87">
        <f t="shared" si="207"/>
        <v>577150</v>
      </c>
      <c r="U935" s="87">
        <v>485000</v>
      </c>
      <c r="V935" s="87">
        <f t="shared" si="208"/>
        <v>577150</v>
      </c>
      <c r="W935" s="87">
        <v>723000</v>
      </c>
      <c r="X935" s="87">
        <f t="shared" si="209"/>
        <v>860370</v>
      </c>
      <c r="Y935" s="88">
        <v>600000</v>
      </c>
      <c r="Z935" s="87">
        <f t="shared" si="218"/>
        <v>714000</v>
      </c>
      <c r="AA935" s="87">
        <v>680000</v>
      </c>
      <c r="AB935" s="87">
        <f t="shared" si="210"/>
        <v>809200</v>
      </c>
      <c r="AC935" s="87">
        <v>1600000</v>
      </c>
      <c r="AD935" s="87">
        <f t="shared" si="211"/>
        <v>1904000</v>
      </c>
      <c r="AE935" s="89">
        <v>533500</v>
      </c>
      <c r="AF935" s="90">
        <f t="shared" si="212"/>
        <v>634865</v>
      </c>
      <c r="AG935" s="90">
        <v>533500</v>
      </c>
      <c r="AH935" s="90">
        <f t="shared" si="213"/>
        <v>634865</v>
      </c>
      <c r="AI935" s="90">
        <v>795300</v>
      </c>
      <c r="AJ935" s="90">
        <f t="shared" si="214"/>
        <v>946407</v>
      </c>
      <c r="AK935" s="90">
        <v>660000</v>
      </c>
      <c r="AL935" s="90">
        <f t="shared" si="215"/>
        <v>785400</v>
      </c>
      <c r="AM935" s="90">
        <v>748000</v>
      </c>
      <c r="AN935" s="90">
        <f t="shared" si="216"/>
        <v>890120</v>
      </c>
      <c r="AO935" s="90">
        <v>1760000</v>
      </c>
      <c r="AP935" s="91">
        <f t="shared" si="217"/>
        <v>2094400</v>
      </c>
      <c r="AQ935" s="92">
        <f t="shared" si="171"/>
        <v>408292.50198049471</v>
      </c>
      <c r="AR935" s="93">
        <f t="shared" si="172"/>
        <v>485868.07735678868</v>
      </c>
      <c r="AS935" s="94">
        <f t="shared" si="173"/>
        <v>420997.44815238361</v>
      </c>
      <c r="AT935" s="94">
        <f t="shared" si="174"/>
        <v>500986.96330133645</v>
      </c>
      <c r="AU935" s="94">
        <f t="shared" si="175"/>
        <v>866511.42762666661</v>
      </c>
      <c r="AV935" s="94">
        <f t="shared" si="176"/>
        <v>1031148.5988757332</v>
      </c>
      <c r="AW935" s="94">
        <f t="shared" si="177"/>
        <v>420005.79178666667</v>
      </c>
      <c r="AX935" s="94">
        <f t="shared" si="178"/>
        <v>499806.89222613332</v>
      </c>
      <c r="AY935" s="94">
        <f t="shared" si="179"/>
        <v>476004.71466666664</v>
      </c>
      <c r="AZ935" s="94">
        <f t="shared" si="180"/>
        <v>566445.61045333324</v>
      </c>
      <c r="BA935" s="94">
        <f t="shared" si="181"/>
        <v>1680000</v>
      </c>
      <c r="BB935" s="95">
        <f t="shared" si="182"/>
        <v>1999200</v>
      </c>
      <c r="BC935" s="23"/>
      <c r="BD935" s="96">
        <f t="shared" si="183"/>
        <v>341617</v>
      </c>
      <c r="BE935" s="96">
        <f t="shared" si="184"/>
        <v>373768</v>
      </c>
      <c r="BF935" s="96">
        <f t="shared" si="185"/>
        <v>841425</v>
      </c>
      <c r="BG935" s="96">
        <f t="shared" si="186"/>
        <v>52</v>
      </c>
      <c r="BH935" s="96">
        <f t="shared" si="187"/>
        <v>42</v>
      </c>
      <c r="BI935" s="96">
        <f t="shared" si="188"/>
        <v>1676190</v>
      </c>
      <c r="BJ935" s="97">
        <f t="shared" si="189"/>
        <v>408293</v>
      </c>
      <c r="BK935" s="96">
        <f t="shared" si="190"/>
        <v>420997</v>
      </c>
      <c r="BL935" s="96">
        <f t="shared" si="191"/>
        <v>866511</v>
      </c>
      <c r="BM935" s="96">
        <f t="shared" si="192"/>
        <v>420006</v>
      </c>
      <c r="BN935" s="96">
        <f t="shared" si="193"/>
        <v>476005</v>
      </c>
      <c r="BO935" s="96">
        <f t="shared" si="194"/>
        <v>1680000</v>
      </c>
      <c r="BP935" s="97">
        <f t="shared" si="195"/>
        <v>509250</v>
      </c>
      <c r="BQ935" s="96">
        <f t="shared" si="196"/>
        <v>509250</v>
      </c>
      <c r="BR935" s="96">
        <f t="shared" si="197"/>
        <v>866511</v>
      </c>
      <c r="BS935" s="96">
        <f t="shared" si="198"/>
        <v>630000</v>
      </c>
      <c r="BT935" s="96">
        <f t="shared" si="199"/>
        <v>714000</v>
      </c>
      <c r="BU935" s="98">
        <f t="shared" si="200"/>
        <v>1680000</v>
      </c>
      <c r="BV935" s="77">
        <f t="shared" si="201"/>
        <v>4909011</v>
      </c>
      <c r="BW935" s="9"/>
      <c r="BX935" s="9"/>
      <c r="BY935" s="9"/>
      <c r="BZ935" s="9"/>
      <c r="CA935" s="9"/>
      <c r="CB935" s="9"/>
      <c r="CC935" s="9"/>
      <c r="CD935" s="9"/>
      <c r="CE935" s="9"/>
      <c r="CF935" s="9"/>
      <c r="CG935" s="9"/>
      <c r="CH935" s="9"/>
      <c r="CI935" s="9"/>
      <c r="CJ935" s="9"/>
      <c r="CK935" s="9"/>
      <c r="CL935" s="9"/>
      <c r="CM935" s="9"/>
      <c r="CN935" s="9"/>
      <c r="CO935" s="9"/>
      <c r="CP935" s="9"/>
    </row>
    <row r="936" spans="1:94" ht="20.25" hidden="1" customHeight="1" x14ac:dyDescent="0.35">
      <c r="A936" s="79">
        <v>914</v>
      </c>
      <c r="B936" s="79" t="s">
        <v>35</v>
      </c>
      <c r="C936" s="80" t="s">
        <v>572</v>
      </c>
      <c r="D936" s="80" t="str">
        <f t="shared" si="169"/>
        <v>MANO DE OBRA|PUNTA EJE LADO RUEDA</v>
      </c>
      <c r="E936" s="81" t="s">
        <v>10</v>
      </c>
      <c r="F936" s="82">
        <v>1</v>
      </c>
      <c r="G936" s="83">
        <v>268804.55064628</v>
      </c>
      <c r="H936" s="84">
        <f t="shared" si="202"/>
        <v>319877.41526907316</v>
      </c>
      <c r="I936" s="84">
        <v>268804.55064628</v>
      </c>
      <c r="J936" s="84">
        <f t="shared" si="203"/>
        <v>319877.41526907316</v>
      </c>
      <c r="K936" s="84">
        <v>278528</v>
      </c>
      <c r="L936" s="84">
        <f t="shared" si="204"/>
        <v>331448.32000000001</v>
      </c>
      <c r="M936" s="84">
        <v>14.633599999999999</v>
      </c>
      <c r="N936" s="84">
        <f t="shared" si="205"/>
        <v>17.413983999999999</v>
      </c>
      <c r="O936" s="84">
        <v>10.88</v>
      </c>
      <c r="P936" s="84">
        <f t="shared" si="206"/>
        <v>12.9472</v>
      </c>
      <c r="Q936" s="84"/>
      <c r="R936" s="84">
        <f t="shared" si="170"/>
        <v>0</v>
      </c>
      <c r="S936" s="86">
        <v>262500</v>
      </c>
      <c r="T936" s="87">
        <f t="shared" si="207"/>
        <v>312375</v>
      </c>
      <c r="U936" s="87">
        <v>262500</v>
      </c>
      <c r="V936" s="87">
        <f t="shared" si="208"/>
        <v>312375</v>
      </c>
      <c r="W936" s="87">
        <v>262500</v>
      </c>
      <c r="X936" s="87">
        <f t="shared" si="209"/>
        <v>312375</v>
      </c>
      <c r="Y936" s="88">
        <v>262500</v>
      </c>
      <c r="Z936" s="87">
        <f t="shared" si="218"/>
        <v>312375</v>
      </c>
      <c r="AA936" s="87">
        <v>262500</v>
      </c>
      <c r="AB936" s="87">
        <f t="shared" si="210"/>
        <v>312375</v>
      </c>
      <c r="AC936" s="87">
        <v>262500</v>
      </c>
      <c r="AD936" s="87">
        <f t="shared" si="211"/>
        <v>312375</v>
      </c>
      <c r="AE936" s="89">
        <v>288800</v>
      </c>
      <c r="AF936" s="90">
        <f t="shared" si="212"/>
        <v>343672</v>
      </c>
      <c r="AG936" s="90">
        <v>288800</v>
      </c>
      <c r="AH936" s="90">
        <f t="shared" si="213"/>
        <v>343672</v>
      </c>
      <c r="AI936" s="90">
        <v>288800</v>
      </c>
      <c r="AJ936" s="90">
        <f t="shared" si="214"/>
        <v>343672</v>
      </c>
      <c r="AK936" s="90">
        <v>288800</v>
      </c>
      <c r="AL936" s="90">
        <f t="shared" si="215"/>
        <v>343672</v>
      </c>
      <c r="AM936" s="90">
        <v>288800</v>
      </c>
      <c r="AN936" s="90">
        <f t="shared" si="216"/>
        <v>343672</v>
      </c>
      <c r="AO936" s="90">
        <v>288800</v>
      </c>
      <c r="AP936" s="91">
        <f t="shared" si="217"/>
        <v>343672</v>
      </c>
      <c r="AQ936" s="92">
        <f t="shared" si="171"/>
        <v>273368.18354875996</v>
      </c>
      <c r="AR936" s="93">
        <f t="shared" si="172"/>
        <v>325308.13842302433</v>
      </c>
      <c r="AS936" s="94">
        <f t="shared" si="173"/>
        <v>273368.18354875996</v>
      </c>
      <c r="AT936" s="94">
        <f t="shared" si="174"/>
        <v>325308.13842302433</v>
      </c>
      <c r="AU936" s="94">
        <f t="shared" si="175"/>
        <v>276609.33333333331</v>
      </c>
      <c r="AV936" s="94">
        <f t="shared" si="176"/>
        <v>329165.10666666663</v>
      </c>
      <c r="AW936" s="94">
        <f t="shared" si="177"/>
        <v>183771.54453333336</v>
      </c>
      <c r="AX936" s="94">
        <f t="shared" si="178"/>
        <v>218688.1379946667</v>
      </c>
      <c r="AY936" s="94">
        <f t="shared" si="179"/>
        <v>183770.29333333333</v>
      </c>
      <c r="AZ936" s="94">
        <f t="shared" si="180"/>
        <v>218686.64906666667</v>
      </c>
      <c r="BA936" s="94">
        <f t="shared" si="181"/>
        <v>275650</v>
      </c>
      <c r="BB936" s="95">
        <f t="shared" si="182"/>
        <v>328023.5</v>
      </c>
      <c r="BC936" s="23"/>
      <c r="BD936" s="96">
        <f t="shared" si="183"/>
        <v>272918</v>
      </c>
      <c r="BE936" s="96">
        <f t="shared" si="184"/>
        <v>272918</v>
      </c>
      <c r="BF936" s="96">
        <f t="shared" si="185"/>
        <v>276181</v>
      </c>
      <c r="BG936" s="96">
        <f t="shared" si="186"/>
        <v>44</v>
      </c>
      <c r="BH936" s="96">
        <f t="shared" si="187"/>
        <v>33</v>
      </c>
      <c r="BI936" s="96">
        <f t="shared" si="188"/>
        <v>275023</v>
      </c>
      <c r="BJ936" s="97">
        <f t="shared" si="189"/>
        <v>273368</v>
      </c>
      <c r="BK936" s="96">
        <f t="shared" si="190"/>
        <v>273368</v>
      </c>
      <c r="BL936" s="96">
        <f t="shared" si="191"/>
        <v>276609</v>
      </c>
      <c r="BM936" s="96">
        <f t="shared" si="192"/>
        <v>183772</v>
      </c>
      <c r="BN936" s="96">
        <f t="shared" si="193"/>
        <v>183770</v>
      </c>
      <c r="BO936" s="96">
        <f t="shared" si="194"/>
        <v>275650</v>
      </c>
      <c r="BP936" s="97">
        <f t="shared" si="195"/>
        <v>273368</v>
      </c>
      <c r="BQ936" s="96">
        <f t="shared" si="196"/>
        <v>273368</v>
      </c>
      <c r="BR936" s="96">
        <f t="shared" si="197"/>
        <v>276609</v>
      </c>
      <c r="BS936" s="96">
        <f t="shared" si="198"/>
        <v>275650</v>
      </c>
      <c r="BT936" s="96">
        <f t="shared" si="199"/>
        <v>275650</v>
      </c>
      <c r="BU936" s="98">
        <f t="shared" si="200"/>
        <v>275650</v>
      </c>
      <c r="BV936" s="77">
        <f t="shared" si="201"/>
        <v>1650295</v>
      </c>
      <c r="BW936" s="9"/>
      <c r="BX936" s="9"/>
      <c r="BY936" s="9"/>
      <c r="BZ936" s="9"/>
      <c r="CA936" s="9"/>
      <c r="CB936" s="9"/>
      <c r="CC936" s="9"/>
      <c r="CD936" s="9"/>
      <c r="CE936" s="9"/>
      <c r="CF936" s="9"/>
      <c r="CG936" s="9"/>
      <c r="CH936" s="9"/>
      <c r="CI936" s="9"/>
      <c r="CJ936" s="9"/>
      <c r="CK936" s="9"/>
      <c r="CL936" s="9"/>
      <c r="CM936" s="9"/>
      <c r="CN936" s="9"/>
      <c r="CO936" s="9"/>
      <c r="CP936" s="9"/>
    </row>
    <row r="937" spans="1:94" ht="20.25" hidden="1" customHeight="1" x14ac:dyDescent="0.35">
      <c r="A937" s="99">
        <v>915</v>
      </c>
      <c r="B937" s="99" t="s">
        <v>21</v>
      </c>
      <c r="C937" s="80" t="s">
        <v>572</v>
      </c>
      <c r="D937" s="80" t="str">
        <f t="shared" si="169"/>
        <v>REPUESTOS|PUNTA EJE LADO RUEDA</v>
      </c>
      <c r="E937" s="81" t="s">
        <v>84</v>
      </c>
      <c r="F937" s="82">
        <v>1</v>
      </c>
      <c r="G937" s="83">
        <v>206377.50594148401</v>
      </c>
      <c r="H937" s="84">
        <f t="shared" si="202"/>
        <v>245589.23207036595</v>
      </c>
      <c r="I937" s="84">
        <v>244492.34445715099</v>
      </c>
      <c r="J937" s="84">
        <f t="shared" si="203"/>
        <v>290945.88990400964</v>
      </c>
      <c r="K937" s="84">
        <v>1026925.7184000001</v>
      </c>
      <c r="L937" s="84">
        <f t="shared" si="204"/>
        <v>1222041.6048960001</v>
      </c>
      <c r="M937" s="84">
        <v>19.203199999999999</v>
      </c>
      <c r="N937" s="84">
        <f t="shared" si="205"/>
        <v>22.851807999999998</v>
      </c>
      <c r="O937" s="84">
        <v>14.144000000000002</v>
      </c>
      <c r="P937" s="84">
        <f t="shared" si="206"/>
        <v>16.83136</v>
      </c>
      <c r="Q937" s="84"/>
      <c r="R937" s="84">
        <f t="shared" si="170"/>
        <v>0</v>
      </c>
      <c r="S937" s="86">
        <v>397000</v>
      </c>
      <c r="T937" s="87">
        <f t="shared" si="207"/>
        <v>472430</v>
      </c>
      <c r="U937" s="87">
        <v>397000</v>
      </c>
      <c r="V937" s="87">
        <f t="shared" si="208"/>
        <v>472430</v>
      </c>
      <c r="W937" s="87">
        <v>723000</v>
      </c>
      <c r="X937" s="87">
        <f t="shared" si="209"/>
        <v>860370</v>
      </c>
      <c r="Y937" s="88">
        <v>620000</v>
      </c>
      <c r="Z937" s="87">
        <f t="shared" si="218"/>
        <v>737800</v>
      </c>
      <c r="AA937" s="87">
        <v>680000</v>
      </c>
      <c r="AB937" s="87">
        <f t="shared" si="210"/>
        <v>809200</v>
      </c>
      <c r="AC937" s="87">
        <v>1000000</v>
      </c>
      <c r="AD937" s="87">
        <f t="shared" si="211"/>
        <v>1190000</v>
      </c>
      <c r="AE937" s="89">
        <v>436700</v>
      </c>
      <c r="AF937" s="90">
        <f t="shared" si="212"/>
        <v>519673</v>
      </c>
      <c r="AG937" s="90">
        <v>436700</v>
      </c>
      <c r="AH937" s="90">
        <f t="shared" si="213"/>
        <v>519673</v>
      </c>
      <c r="AI937" s="90">
        <v>795300</v>
      </c>
      <c r="AJ937" s="90">
        <f t="shared" si="214"/>
        <v>946407</v>
      </c>
      <c r="AK937" s="90">
        <v>682000</v>
      </c>
      <c r="AL937" s="90">
        <f t="shared" si="215"/>
        <v>811580</v>
      </c>
      <c r="AM937" s="90">
        <v>748000</v>
      </c>
      <c r="AN937" s="90">
        <f t="shared" si="216"/>
        <v>890120</v>
      </c>
      <c r="AO937" s="90">
        <v>1100000</v>
      </c>
      <c r="AP937" s="91">
        <f t="shared" si="217"/>
        <v>1309000</v>
      </c>
      <c r="AQ937" s="92">
        <f t="shared" si="171"/>
        <v>346692.50198049465</v>
      </c>
      <c r="AR937" s="93">
        <f t="shared" si="172"/>
        <v>412564.07735678862</v>
      </c>
      <c r="AS937" s="94">
        <f t="shared" si="173"/>
        <v>359397.44815238361</v>
      </c>
      <c r="AT937" s="94">
        <f t="shared" si="174"/>
        <v>427682.96330133651</v>
      </c>
      <c r="AU937" s="94">
        <f t="shared" si="175"/>
        <v>848408.57280000008</v>
      </c>
      <c r="AV937" s="94">
        <f t="shared" si="176"/>
        <v>1009606.201632</v>
      </c>
      <c r="AW937" s="94">
        <f t="shared" si="177"/>
        <v>434006.40106666664</v>
      </c>
      <c r="AX937" s="94">
        <f t="shared" si="178"/>
        <v>516467.61726933328</v>
      </c>
      <c r="AY937" s="94">
        <f t="shared" si="179"/>
        <v>476004.71466666664</v>
      </c>
      <c r="AZ937" s="94">
        <f t="shared" si="180"/>
        <v>566445.61045333324</v>
      </c>
      <c r="BA937" s="94">
        <f t="shared" si="181"/>
        <v>1050000</v>
      </c>
      <c r="BB937" s="95">
        <f t="shared" si="182"/>
        <v>1249500</v>
      </c>
      <c r="BC937" s="23"/>
      <c r="BD937" s="96">
        <f t="shared" si="183"/>
        <v>310743</v>
      </c>
      <c r="BE937" s="96">
        <f t="shared" si="184"/>
        <v>337120</v>
      </c>
      <c r="BF937" s="96">
        <f t="shared" si="185"/>
        <v>830038</v>
      </c>
      <c r="BG937" s="96">
        <f t="shared" si="186"/>
        <v>58</v>
      </c>
      <c r="BH937" s="96">
        <f t="shared" si="187"/>
        <v>42</v>
      </c>
      <c r="BI937" s="96">
        <f t="shared" si="188"/>
        <v>1047619</v>
      </c>
      <c r="BJ937" s="97">
        <f t="shared" si="189"/>
        <v>346693</v>
      </c>
      <c r="BK937" s="96">
        <f t="shared" si="190"/>
        <v>359397</v>
      </c>
      <c r="BL937" s="96">
        <f t="shared" si="191"/>
        <v>848409</v>
      </c>
      <c r="BM937" s="96">
        <f t="shared" si="192"/>
        <v>434006</v>
      </c>
      <c r="BN937" s="96">
        <f t="shared" si="193"/>
        <v>476005</v>
      </c>
      <c r="BO937" s="96">
        <f t="shared" si="194"/>
        <v>1050000</v>
      </c>
      <c r="BP937" s="97">
        <f t="shared" si="195"/>
        <v>416850</v>
      </c>
      <c r="BQ937" s="96">
        <f t="shared" si="196"/>
        <v>359397</v>
      </c>
      <c r="BR937" s="96">
        <f t="shared" si="197"/>
        <v>848409</v>
      </c>
      <c r="BS937" s="96">
        <f t="shared" si="198"/>
        <v>651000</v>
      </c>
      <c r="BT937" s="96">
        <f t="shared" si="199"/>
        <v>714000</v>
      </c>
      <c r="BU937" s="98">
        <f t="shared" si="200"/>
        <v>1050000</v>
      </c>
      <c r="BV937" s="77">
        <f t="shared" si="201"/>
        <v>4039656</v>
      </c>
      <c r="BW937" s="9"/>
      <c r="BX937" s="9"/>
      <c r="BY937" s="9"/>
      <c r="BZ937" s="9"/>
      <c r="CA937" s="9"/>
      <c r="CB937" s="9"/>
      <c r="CC937" s="9"/>
      <c r="CD937" s="9"/>
      <c r="CE937" s="9"/>
      <c r="CF937" s="9"/>
      <c r="CG937" s="9"/>
      <c r="CH937" s="9"/>
      <c r="CI937" s="9"/>
      <c r="CJ937" s="9"/>
      <c r="CK937" s="9"/>
      <c r="CL937" s="9"/>
      <c r="CM937" s="9"/>
      <c r="CN937" s="9"/>
      <c r="CO937" s="9"/>
      <c r="CP937" s="9"/>
    </row>
    <row r="938" spans="1:94" ht="20.25" hidden="1" customHeight="1" x14ac:dyDescent="0.35">
      <c r="A938" s="79">
        <v>916</v>
      </c>
      <c r="B938" s="79" t="s">
        <v>35</v>
      </c>
      <c r="C938" s="80" t="s">
        <v>573</v>
      </c>
      <c r="D938" s="80" t="str">
        <f t="shared" si="169"/>
        <v>MANO DE OBRA|RADIADOR</v>
      </c>
      <c r="E938" s="81" t="s">
        <v>10</v>
      </c>
      <c r="F938" s="82">
        <v>1</v>
      </c>
      <c r="G938" s="83">
        <v>268804.55064628</v>
      </c>
      <c r="H938" s="84">
        <f t="shared" si="202"/>
        <v>319877.41526907316</v>
      </c>
      <c r="I938" s="84">
        <v>268804.55064628</v>
      </c>
      <c r="J938" s="84">
        <f t="shared" si="203"/>
        <v>319877.41526907316</v>
      </c>
      <c r="K938" s="84">
        <v>278528</v>
      </c>
      <c r="L938" s="84">
        <f t="shared" si="204"/>
        <v>331448.32000000001</v>
      </c>
      <c r="M938" s="84">
        <v>64010.967680000009</v>
      </c>
      <c r="N938" s="84">
        <f t="shared" si="205"/>
        <v>76173.051539200009</v>
      </c>
      <c r="O938" s="84">
        <v>32444.160000000003</v>
      </c>
      <c r="P938" s="84">
        <f t="shared" si="206"/>
        <v>38608.5504</v>
      </c>
      <c r="Q938" s="84"/>
      <c r="R938" s="84">
        <f t="shared" si="170"/>
        <v>0</v>
      </c>
      <c r="S938" s="86">
        <v>350000</v>
      </c>
      <c r="T938" s="87">
        <f t="shared" si="207"/>
        <v>416500</v>
      </c>
      <c r="U938" s="87">
        <v>350000</v>
      </c>
      <c r="V938" s="87">
        <f t="shared" si="208"/>
        <v>416500</v>
      </c>
      <c r="W938" s="87">
        <v>350000</v>
      </c>
      <c r="X938" s="87">
        <f t="shared" si="209"/>
        <v>416500</v>
      </c>
      <c r="Y938" s="88">
        <v>350000</v>
      </c>
      <c r="Z938" s="87">
        <f t="shared" si="218"/>
        <v>416500</v>
      </c>
      <c r="AA938" s="87">
        <v>350000</v>
      </c>
      <c r="AB938" s="87">
        <f t="shared" si="210"/>
        <v>416500</v>
      </c>
      <c r="AC938" s="87">
        <v>350000</v>
      </c>
      <c r="AD938" s="87">
        <f t="shared" si="211"/>
        <v>416500</v>
      </c>
      <c r="AE938" s="89">
        <v>385000</v>
      </c>
      <c r="AF938" s="90">
        <f t="shared" si="212"/>
        <v>458150</v>
      </c>
      <c r="AG938" s="90">
        <v>385000</v>
      </c>
      <c r="AH938" s="90">
        <f t="shared" si="213"/>
        <v>458150</v>
      </c>
      <c r="AI938" s="90">
        <v>385000</v>
      </c>
      <c r="AJ938" s="90">
        <f t="shared" si="214"/>
        <v>458150</v>
      </c>
      <c r="AK938" s="90">
        <v>385000</v>
      </c>
      <c r="AL938" s="90">
        <f t="shared" si="215"/>
        <v>458150</v>
      </c>
      <c r="AM938" s="90">
        <v>385000</v>
      </c>
      <c r="AN938" s="90">
        <f t="shared" si="216"/>
        <v>458150</v>
      </c>
      <c r="AO938" s="90">
        <v>385000</v>
      </c>
      <c r="AP938" s="91">
        <f t="shared" si="217"/>
        <v>458150</v>
      </c>
      <c r="AQ938" s="92">
        <f t="shared" si="171"/>
        <v>334601.51688209333</v>
      </c>
      <c r="AR938" s="93">
        <f t="shared" si="172"/>
        <v>398175.80508969107</v>
      </c>
      <c r="AS938" s="94">
        <f t="shared" si="173"/>
        <v>334601.51688209333</v>
      </c>
      <c r="AT938" s="94">
        <f t="shared" si="174"/>
        <v>398175.80508969107</v>
      </c>
      <c r="AU938" s="94">
        <f t="shared" si="175"/>
        <v>337842.66666666669</v>
      </c>
      <c r="AV938" s="94">
        <f t="shared" si="176"/>
        <v>402032.77333333332</v>
      </c>
      <c r="AW938" s="94">
        <f t="shared" si="177"/>
        <v>266336.98922666669</v>
      </c>
      <c r="AX938" s="94">
        <f t="shared" si="178"/>
        <v>316941.01717973332</v>
      </c>
      <c r="AY938" s="94">
        <f t="shared" si="179"/>
        <v>255814.72</v>
      </c>
      <c r="AZ938" s="94">
        <f t="shared" si="180"/>
        <v>304419.51679999998</v>
      </c>
      <c r="BA938" s="94">
        <f t="shared" si="181"/>
        <v>367500</v>
      </c>
      <c r="BB938" s="95">
        <f t="shared" si="182"/>
        <v>437325</v>
      </c>
      <c r="BC938" s="23"/>
      <c r="BD938" s="96">
        <f t="shared" si="183"/>
        <v>326985</v>
      </c>
      <c r="BE938" s="96">
        <f t="shared" si="184"/>
        <v>326985</v>
      </c>
      <c r="BF938" s="96">
        <f t="shared" si="185"/>
        <v>331681</v>
      </c>
      <c r="BG938" s="96">
        <f t="shared" si="186"/>
        <v>142336</v>
      </c>
      <c r="BH938" s="96">
        <f t="shared" si="187"/>
        <v>82698</v>
      </c>
      <c r="BI938" s="96">
        <f t="shared" si="188"/>
        <v>366667</v>
      </c>
      <c r="BJ938" s="97">
        <f t="shared" si="189"/>
        <v>334602</v>
      </c>
      <c r="BK938" s="96">
        <f t="shared" si="190"/>
        <v>334602</v>
      </c>
      <c r="BL938" s="96">
        <f t="shared" si="191"/>
        <v>337843</v>
      </c>
      <c r="BM938" s="96">
        <f t="shared" si="192"/>
        <v>266337</v>
      </c>
      <c r="BN938" s="96">
        <f t="shared" si="193"/>
        <v>255815</v>
      </c>
      <c r="BO938" s="96">
        <f t="shared" si="194"/>
        <v>367500</v>
      </c>
      <c r="BP938" s="97">
        <f t="shared" si="195"/>
        <v>334602</v>
      </c>
      <c r="BQ938" s="96">
        <f t="shared" si="196"/>
        <v>334602</v>
      </c>
      <c r="BR938" s="96">
        <f t="shared" si="197"/>
        <v>337843</v>
      </c>
      <c r="BS938" s="96">
        <f t="shared" si="198"/>
        <v>367500</v>
      </c>
      <c r="BT938" s="96">
        <f t="shared" si="199"/>
        <v>367500</v>
      </c>
      <c r="BU938" s="98">
        <f t="shared" si="200"/>
        <v>367500</v>
      </c>
      <c r="BV938" s="77">
        <f t="shared" si="201"/>
        <v>2109547</v>
      </c>
      <c r="BW938" s="9"/>
      <c r="BX938" s="9"/>
      <c r="BY938" s="9"/>
      <c r="BZ938" s="9"/>
      <c r="CA938" s="9"/>
      <c r="CB938" s="9"/>
      <c r="CC938" s="9"/>
      <c r="CD938" s="9"/>
      <c r="CE938" s="9"/>
      <c r="CF938" s="9"/>
      <c r="CG938" s="9"/>
      <c r="CH938" s="9"/>
      <c r="CI938" s="9"/>
      <c r="CJ938" s="9"/>
      <c r="CK938" s="9"/>
      <c r="CL938" s="9"/>
      <c r="CM938" s="9"/>
      <c r="CN938" s="9"/>
      <c r="CO938" s="9"/>
      <c r="CP938" s="9"/>
    </row>
    <row r="939" spans="1:94" ht="20.25" hidden="1" customHeight="1" x14ac:dyDescent="0.35">
      <c r="A939" s="99">
        <v>917</v>
      </c>
      <c r="B939" s="99" t="s">
        <v>21</v>
      </c>
      <c r="C939" s="80" t="s">
        <v>573</v>
      </c>
      <c r="D939" s="80" t="str">
        <f t="shared" si="169"/>
        <v>REPUESTOS|RADIADOR</v>
      </c>
      <c r="E939" s="81" t="s">
        <v>84</v>
      </c>
      <c r="F939" s="82">
        <v>1</v>
      </c>
      <c r="G939" s="83">
        <v>510858.39269397297</v>
      </c>
      <c r="H939" s="84">
        <f t="shared" si="202"/>
        <v>607921.48730582779</v>
      </c>
      <c r="I939" s="84">
        <v>718790.99531368609</v>
      </c>
      <c r="J939" s="84">
        <f t="shared" si="203"/>
        <v>855361.28442328644</v>
      </c>
      <c r="K939" s="84">
        <v>2702628.5676799999</v>
      </c>
      <c r="L939" s="84">
        <f t="shared" si="204"/>
        <v>3216127.9955391996</v>
      </c>
      <c r="M939" s="84">
        <v>468454.40448000008</v>
      </c>
      <c r="N939" s="84">
        <f t="shared" si="205"/>
        <v>557460.74133120012</v>
      </c>
      <c r="O939" s="84">
        <v>457142.78400000004</v>
      </c>
      <c r="P939" s="84">
        <f t="shared" si="206"/>
        <v>543999.91295999999</v>
      </c>
      <c r="Q939" s="84"/>
      <c r="R939" s="84">
        <f t="shared" si="170"/>
        <v>0</v>
      </c>
      <c r="S939" s="86">
        <v>812000</v>
      </c>
      <c r="T939" s="87">
        <f t="shared" si="207"/>
        <v>966280</v>
      </c>
      <c r="U939" s="87">
        <v>895000</v>
      </c>
      <c r="V939" s="87">
        <f t="shared" si="208"/>
        <v>1065050</v>
      </c>
      <c r="W939" s="87">
        <v>1453000</v>
      </c>
      <c r="X939" s="87">
        <f t="shared" si="209"/>
        <v>1729070</v>
      </c>
      <c r="Y939" s="88">
        <v>1320000</v>
      </c>
      <c r="Z939" s="87">
        <f t="shared" si="218"/>
        <v>1570800</v>
      </c>
      <c r="AA939" s="87">
        <v>2200000</v>
      </c>
      <c r="AB939" s="87">
        <f t="shared" si="210"/>
        <v>2618000</v>
      </c>
      <c r="AC939" s="87">
        <v>950000</v>
      </c>
      <c r="AD939" s="87">
        <f t="shared" si="211"/>
        <v>1130500</v>
      </c>
      <c r="AE939" s="89">
        <v>893200</v>
      </c>
      <c r="AF939" s="90">
        <f t="shared" si="212"/>
        <v>1062908</v>
      </c>
      <c r="AG939" s="90">
        <v>984500</v>
      </c>
      <c r="AH939" s="90">
        <f t="shared" si="213"/>
        <v>1171555</v>
      </c>
      <c r="AI939" s="90">
        <v>1598300</v>
      </c>
      <c r="AJ939" s="90">
        <f t="shared" si="214"/>
        <v>1901977</v>
      </c>
      <c r="AK939" s="90">
        <v>1452000</v>
      </c>
      <c r="AL939" s="90">
        <f t="shared" si="215"/>
        <v>1727880</v>
      </c>
      <c r="AM939" s="90">
        <v>2420000</v>
      </c>
      <c r="AN939" s="90">
        <f t="shared" si="216"/>
        <v>2879800</v>
      </c>
      <c r="AO939" s="90">
        <v>1045000</v>
      </c>
      <c r="AP939" s="91">
        <f t="shared" si="217"/>
        <v>1243550</v>
      </c>
      <c r="AQ939" s="92">
        <f t="shared" si="171"/>
        <v>738686.13089799101</v>
      </c>
      <c r="AR939" s="93">
        <f t="shared" si="172"/>
        <v>879036.49576860922</v>
      </c>
      <c r="AS939" s="94">
        <f t="shared" si="173"/>
        <v>866096.99843789544</v>
      </c>
      <c r="AT939" s="94">
        <f t="shared" si="174"/>
        <v>1030655.4281410956</v>
      </c>
      <c r="AU939" s="94">
        <f t="shared" si="175"/>
        <v>1917976.1892266665</v>
      </c>
      <c r="AV939" s="94">
        <f t="shared" si="176"/>
        <v>2282391.6651797332</v>
      </c>
      <c r="AW939" s="94">
        <f t="shared" si="177"/>
        <v>1080151.4681599999</v>
      </c>
      <c r="AX939" s="94">
        <f t="shared" si="178"/>
        <v>1285380.2471103999</v>
      </c>
      <c r="AY939" s="94">
        <f t="shared" si="179"/>
        <v>1692380.9280000001</v>
      </c>
      <c r="AZ939" s="94">
        <f t="shared" si="180"/>
        <v>2013933.3043200001</v>
      </c>
      <c r="BA939" s="94">
        <f t="shared" si="181"/>
        <v>997500</v>
      </c>
      <c r="BB939" s="95">
        <f t="shared" si="182"/>
        <v>1187025</v>
      </c>
      <c r="BC939" s="23"/>
      <c r="BD939" s="96">
        <f t="shared" si="183"/>
        <v>696284</v>
      </c>
      <c r="BE939" s="96">
        <f t="shared" si="184"/>
        <v>851236</v>
      </c>
      <c r="BF939" s="96">
        <f t="shared" si="185"/>
        <v>1781572</v>
      </c>
      <c r="BG939" s="96">
        <f t="shared" si="186"/>
        <v>837764</v>
      </c>
      <c r="BH939" s="96">
        <f t="shared" si="187"/>
        <v>981910</v>
      </c>
      <c r="BI939" s="96">
        <f t="shared" si="188"/>
        <v>995238</v>
      </c>
      <c r="BJ939" s="97">
        <f t="shared" si="189"/>
        <v>738686</v>
      </c>
      <c r="BK939" s="96">
        <f t="shared" si="190"/>
        <v>866097</v>
      </c>
      <c r="BL939" s="96">
        <f t="shared" si="191"/>
        <v>1917976</v>
      </c>
      <c r="BM939" s="96">
        <f t="shared" si="192"/>
        <v>1080151</v>
      </c>
      <c r="BN939" s="96">
        <f t="shared" si="193"/>
        <v>1692381</v>
      </c>
      <c r="BO939" s="96">
        <f t="shared" si="194"/>
        <v>997500</v>
      </c>
      <c r="BP939" s="97">
        <f t="shared" si="195"/>
        <v>738686</v>
      </c>
      <c r="BQ939" s="96">
        <f t="shared" si="196"/>
        <v>866097</v>
      </c>
      <c r="BR939" s="96">
        <f t="shared" si="197"/>
        <v>1525650</v>
      </c>
      <c r="BS939" s="96">
        <f t="shared" si="198"/>
        <v>1386000</v>
      </c>
      <c r="BT939" s="96">
        <f t="shared" si="199"/>
        <v>2310000</v>
      </c>
      <c r="BU939" s="98">
        <f t="shared" si="200"/>
        <v>997500</v>
      </c>
      <c r="BV939" s="77">
        <f t="shared" si="201"/>
        <v>7823933</v>
      </c>
      <c r="BW939" s="9"/>
      <c r="BX939" s="9"/>
      <c r="BY939" s="9"/>
      <c r="BZ939" s="9"/>
      <c r="CA939" s="9"/>
      <c r="CB939" s="9"/>
      <c r="CC939" s="9"/>
      <c r="CD939" s="9"/>
      <c r="CE939" s="9"/>
      <c r="CF939" s="9"/>
      <c r="CG939" s="9"/>
      <c r="CH939" s="9"/>
      <c r="CI939" s="9"/>
      <c r="CJ939" s="9"/>
      <c r="CK939" s="9"/>
      <c r="CL939" s="9"/>
      <c r="CM939" s="9"/>
      <c r="CN939" s="9"/>
      <c r="CO939" s="9"/>
      <c r="CP939" s="9"/>
    </row>
    <row r="940" spans="1:94" ht="20.25" hidden="1" customHeight="1" x14ac:dyDescent="0.35">
      <c r="A940" s="79">
        <v>918</v>
      </c>
      <c r="B940" s="79" t="s">
        <v>35</v>
      </c>
      <c r="C940" s="80" t="s">
        <v>574</v>
      </c>
      <c r="D940" s="80" t="str">
        <f t="shared" si="169"/>
        <v>MANO DE OBRA|RADIADOR BATERIA HIBRIDA</v>
      </c>
      <c r="E940" s="81" t="s">
        <v>10</v>
      </c>
      <c r="F940" s="82">
        <v>1</v>
      </c>
      <c r="G940" s="83"/>
      <c r="H940" s="84">
        <f t="shared" si="202"/>
        <v>0</v>
      </c>
      <c r="I940" s="84"/>
      <c r="J940" s="84">
        <f t="shared" si="203"/>
        <v>0</v>
      </c>
      <c r="K940" s="84"/>
      <c r="L940" s="84">
        <f t="shared" si="204"/>
        <v>0</v>
      </c>
      <c r="M940" s="84"/>
      <c r="N940" s="84">
        <f t="shared" si="205"/>
        <v>0</v>
      </c>
      <c r="O940" s="84"/>
      <c r="P940" s="84">
        <f t="shared" si="206"/>
        <v>0</v>
      </c>
      <c r="Q940" s="84"/>
      <c r="R940" s="84">
        <f t="shared" si="170"/>
        <v>0</v>
      </c>
      <c r="S940" s="86"/>
      <c r="T940" s="87">
        <f t="shared" si="207"/>
        <v>0</v>
      </c>
      <c r="U940" s="87"/>
      <c r="V940" s="87">
        <f t="shared" si="208"/>
        <v>0</v>
      </c>
      <c r="W940" s="87"/>
      <c r="X940" s="87">
        <f t="shared" si="209"/>
        <v>0</v>
      </c>
      <c r="Y940" s="88"/>
      <c r="Z940" s="87">
        <f t="shared" si="218"/>
        <v>0</v>
      </c>
      <c r="AA940" s="87"/>
      <c r="AB940" s="87">
        <f t="shared" si="210"/>
        <v>0</v>
      </c>
      <c r="AC940" s="87">
        <v>350000</v>
      </c>
      <c r="AD940" s="87">
        <f t="shared" si="211"/>
        <v>416500</v>
      </c>
      <c r="AE940" s="89"/>
      <c r="AF940" s="90">
        <f t="shared" si="212"/>
        <v>0</v>
      </c>
      <c r="AG940" s="90"/>
      <c r="AH940" s="90">
        <f t="shared" si="213"/>
        <v>0</v>
      </c>
      <c r="AI940" s="90"/>
      <c r="AJ940" s="90">
        <f t="shared" si="214"/>
        <v>0</v>
      </c>
      <c r="AK940" s="90"/>
      <c r="AL940" s="90">
        <f t="shared" si="215"/>
        <v>0</v>
      </c>
      <c r="AM940" s="90"/>
      <c r="AN940" s="90">
        <f t="shared" si="216"/>
        <v>0</v>
      </c>
      <c r="AO940" s="90">
        <v>385000</v>
      </c>
      <c r="AP940" s="91">
        <f t="shared" si="217"/>
        <v>458150</v>
      </c>
      <c r="AQ940" s="92" t="e">
        <f t="shared" si="171"/>
        <v>#DIV/0!</v>
      </c>
      <c r="AR940" s="93" t="e">
        <f t="shared" si="172"/>
        <v>#DIV/0!</v>
      </c>
      <c r="AS940" s="94" t="e">
        <f t="shared" si="173"/>
        <v>#DIV/0!</v>
      </c>
      <c r="AT940" s="94" t="e">
        <f t="shared" si="174"/>
        <v>#DIV/0!</v>
      </c>
      <c r="AU940" s="94" t="e">
        <f t="shared" si="175"/>
        <v>#DIV/0!</v>
      </c>
      <c r="AV940" s="94" t="e">
        <f t="shared" si="176"/>
        <v>#DIV/0!</v>
      </c>
      <c r="AW940" s="94" t="e">
        <f t="shared" si="177"/>
        <v>#DIV/0!</v>
      </c>
      <c r="AX940" s="94" t="e">
        <f t="shared" si="178"/>
        <v>#DIV/0!</v>
      </c>
      <c r="AY940" s="94" t="e">
        <f t="shared" si="179"/>
        <v>#DIV/0!</v>
      </c>
      <c r="AZ940" s="94" t="e">
        <f t="shared" si="180"/>
        <v>#DIV/0!</v>
      </c>
      <c r="BA940" s="94">
        <f t="shared" si="181"/>
        <v>367500</v>
      </c>
      <c r="BB940" s="95">
        <f t="shared" si="182"/>
        <v>437325</v>
      </c>
      <c r="BC940" s="23"/>
      <c r="BD940" s="96">
        <f t="shared" si="183"/>
        <v>0</v>
      </c>
      <c r="BE940" s="96">
        <f t="shared" si="184"/>
        <v>0</v>
      </c>
      <c r="BF940" s="96">
        <f t="shared" si="185"/>
        <v>0</v>
      </c>
      <c r="BG940" s="96">
        <f t="shared" si="186"/>
        <v>0</v>
      </c>
      <c r="BH940" s="96">
        <f t="shared" si="187"/>
        <v>0</v>
      </c>
      <c r="BI940" s="96">
        <f t="shared" si="188"/>
        <v>366667</v>
      </c>
      <c r="BJ940" s="97">
        <f t="shared" si="189"/>
        <v>0</v>
      </c>
      <c r="BK940" s="96">
        <f t="shared" si="190"/>
        <v>0</v>
      </c>
      <c r="BL940" s="96">
        <f t="shared" si="191"/>
        <v>0</v>
      </c>
      <c r="BM940" s="96">
        <f t="shared" si="192"/>
        <v>0</v>
      </c>
      <c r="BN940" s="96">
        <f t="shared" si="193"/>
        <v>0</v>
      </c>
      <c r="BO940" s="96">
        <f t="shared" si="194"/>
        <v>367500</v>
      </c>
      <c r="BP940" s="97">
        <f t="shared" si="195"/>
        <v>0</v>
      </c>
      <c r="BQ940" s="96">
        <f t="shared" si="196"/>
        <v>0</v>
      </c>
      <c r="BR940" s="96">
        <f t="shared" si="197"/>
        <v>0</v>
      </c>
      <c r="BS940" s="96">
        <f t="shared" si="198"/>
        <v>0</v>
      </c>
      <c r="BT940" s="96">
        <f t="shared" si="199"/>
        <v>0</v>
      </c>
      <c r="BU940" s="98">
        <f t="shared" si="200"/>
        <v>367500</v>
      </c>
      <c r="BV940" s="77">
        <f t="shared" si="201"/>
        <v>367500</v>
      </c>
      <c r="BW940" s="9"/>
      <c r="BX940" s="9"/>
      <c r="BY940" s="9"/>
      <c r="BZ940" s="9"/>
      <c r="CA940" s="9"/>
      <c r="CB940" s="9"/>
      <c r="CC940" s="9"/>
      <c r="CD940" s="9"/>
      <c r="CE940" s="9"/>
      <c r="CF940" s="9"/>
      <c r="CG940" s="9"/>
      <c r="CH940" s="9"/>
      <c r="CI940" s="9"/>
      <c r="CJ940" s="9"/>
      <c r="CK940" s="9"/>
      <c r="CL940" s="9"/>
      <c r="CM940" s="9"/>
      <c r="CN940" s="9"/>
      <c r="CO940" s="9"/>
      <c r="CP940" s="9"/>
    </row>
    <row r="941" spans="1:94" ht="20.25" hidden="1" customHeight="1" x14ac:dyDescent="0.35">
      <c r="A941" s="99">
        <v>919</v>
      </c>
      <c r="B941" s="99" t="s">
        <v>21</v>
      </c>
      <c r="C941" s="80" t="s">
        <v>574</v>
      </c>
      <c r="D941" s="80" t="str">
        <f t="shared" si="169"/>
        <v>REPUESTOS|RADIADOR BATERIA HIBRIDA</v>
      </c>
      <c r="E941" s="81" t="s">
        <v>84</v>
      </c>
      <c r="F941" s="82">
        <v>1</v>
      </c>
      <c r="G941" s="83"/>
      <c r="H941" s="84">
        <f t="shared" si="202"/>
        <v>0</v>
      </c>
      <c r="I941" s="84"/>
      <c r="J941" s="84">
        <f t="shared" si="203"/>
        <v>0</v>
      </c>
      <c r="K941" s="84"/>
      <c r="L941" s="84">
        <f t="shared" si="204"/>
        <v>0</v>
      </c>
      <c r="M941" s="84"/>
      <c r="N941" s="84">
        <f t="shared" si="205"/>
        <v>0</v>
      </c>
      <c r="O941" s="84"/>
      <c r="P941" s="84">
        <f t="shared" si="206"/>
        <v>0</v>
      </c>
      <c r="Q941" s="84"/>
      <c r="R941" s="84">
        <f t="shared" si="170"/>
        <v>0</v>
      </c>
      <c r="S941" s="86"/>
      <c r="T941" s="87">
        <f t="shared" si="207"/>
        <v>0</v>
      </c>
      <c r="U941" s="87"/>
      <c r="V941" s="87">
        <f t="shared" si="208"/>
        <v>0</v>
      </c>
      <c r="W941" s="87"/>
      <c r="X941" s="87">
        <f t="shared" si="209"/>
        <v>0</v>
      </c>
      <c r="Y941" s="88"/>
      <c r="Z941" s="87">
        <f t="shared" si="218"/>
        <v>0</v>
      </c>
      <c r="AA941" s="87"/>
      <c r="AB941" s="87">
        <f t="shared" si="210"/>
        <v>0</v>
      </c>
      <c r="AC941" s="87">
        <v>2500000</v>
      </c>
      <c r="AD941" s="87">
        <f t="shared" si="211"/>
        <v>2975000</v>
      </c>
      <c r="AE941" s="89"/>
      <c r="AF941" s="90">
        <f t="shared" si="212"/>
        <v>0</v>
      </c>
      <c r="AG941" s="90"/>
      <c r="AH941" s="90">
        <f t="shared" si="213"/>
        <v>0</v>
      </c>
      <c r="AI941" s="90"/>
      <c r="AJ941" s="90">
        <f t="shared" si="214"/>
        <v>0</v>
      </c>
      <c r="AK941" s="90"/>
      <c r="AL941" s="90">
        <f t="shared" si="215"/>
        <v>0</v>
      </c>
      <c r="AM941" s="90"/>
      <c r="AN941" s="90">
        <f t="shared" si="216"/>
        <v>0</v>
      </c>
      <c r="AO941" s="90">
        <v>2750000</v>
      </c>
      <c r="AP941" s="91">
        <f t="shared" si="217"/>
        <v>3272500</v>
      </c>
      <c r="AQ941" s="92" t="e">
        <f t="shared" si="171"/>
        <v>#DIV/0!</v>
      </c>
      <c r="AR941" s="93" t="e">
        <f t="shared" si="172"/>
        <v>#DIV/0!</v>
      </c>
      <c r="AS941" s="94" t="e">
        <f t="shared" si="173"/>
        <v>#DIV/0!</v>
      </c>
      <c r="AT941" s="94" t="e">
        <f t="shared" si="174"/>
        <v>#DIV/0!</v>
      </c>
      <c r="AU941" s="94" t="e">
        <f t="shared" si="175"/>
        <v>#DIV/0!</v>
      </c>
      <c r="AV941" s="94" t="e">
        <f t="shared" si="176"/>
        <v>#DIV/0!</v>
      </c>
      <c r="AW941" s="94" t="e">
        <f t="shared" si="177"/>
        <v>#DIV/0!</v>
      </c>
      <c r="AX941" s="94" t="e">
        <f t="shared" si="178"/>
        <v>#DIV/0!</v>
      </c>
      <c r="AY941" s="94" t="e">
        <f t="shared" si="179"/>
        <v>#DIV/0!</v>
      </c>
      <c r="AZ941" s="94" t="e">
        <f t="shared" si="180"/>
        <v>#DIV/0!</v>
      </c>
      <c r="BA941" s="94">
        <f t="shared" si="181"/>
        <v>2625000</v>
      </c>
      <c r="BB941" s="95">
        <f t="shared" si="182"/>
        <v>3123750</v>
      </c>
      <c r="BC941" s="23"/>
      <c r="BD941" s="96">
        <f t="shared" si="183"/>
        <v>0</v>
      </c>
      <c r="BE941" s="96">
        <f t="shared" si="184"/>
        <v>0</v>
      </c>
      <c r="BF941" s="96">
        <f t="shared" si="185"/>
        <v>0</v>
      </c>
      <c r="BG941" s="96">
        <f t="shared" si="186"/>
        <v>0</v>
      </c>
      <c r="BH941" s="96">
        <f t="shared" si="187"/>
        <v>0</v>
      </c>
      <c r="BI941" s="96">
        <f t="shared" si="188"/>
        <v>2619048</v>
      </c>
      <c r="BJ941" s="97">
        <f t="shared" si="189"/>
        <v>0</v>
      </c>
      <c r="BK941" s="96">
        <f t="shared" si="190"/>
        <v>0</v>
      </c>
      <c r="BL941" s="96">
        <f t="shared" si="191"/>
        <v>0</v>
      </c>
      <c r="BM941" s="96">
        <f t="shared" si="192"/>
        <v>0</v>
      </c>
      <c r="BN941" s="96">
        <f t="shared" si="193"/>
        <v>0</v>
      </c>
      <c r="BO941" s="96">
        <f t="shared" si="194"/>
        <v>2625000</v>
      </c>
      <c r="BP941" s="97">
        <f t="shared" si="195"/>
        <v>0</v>
      </c>
      <c r="BQ941" s="96">
        <f t="shared" si="196"/>
        <v>0</v>
      </c>
      <c r="BR941" s="96">
        <f t="shared" si="197"/>
        <v>0</v>
      </c>
      <c r="BS941" s="96">
        <f t="shared" si="198"/>
        <v>0</v>
      </c>
      <c r="BT941" s="96">
        <f t="shared" si="199"/>
        <v>0</v>
      </c>
      <c r="BU941" s="98">
        <f t="shared" si="200"/>
        <v>2625000</v>
      </c>
      <c r="BV941" s="77">
        <f t="shared" si="201"/>
        <v>2625000</v>
      </c>
      <c r="BW941" s="9"/>
      <c r="BX941" s="9"/>
      <c r="BY941" s="9"/>
      <c r="BZ941" s="9"/>
      <c r="CA941" s="9"/>
      <c r="CB941" s="9"/>
      <c r="CC941" s="9"/>
      <c r="CD941" s="9"/>
      <c r="CE941" s="9"/>
      <c r="CF941" s="9"/>
      <c r="CG941" s="9"/>
      <c r="CH941" s="9"/>
      <c r="CI941" s="9"/>
      <c r="CJ941" s="9"/>
      <c r="CK941" s="9"/>
      <c r="CL941" s="9"/>
      <c r="CM941" s="9"/>
      <c r="CN941" s="9"/>
      <c r="CO941" s="9"/>
      <c r="CP941" s="9"/>
    </row>
    <row r="942" spans="1:94" ht="20.25" hidden="1" customHeight="1" x14ac:dyDescent="0.35">
      <c r="A942" s="79">
        <v>920</v>
      </c>
      <c r="B942" s="79" t="s">
        <v>35</v>
      </c>
      <c r="C942" s="80" t="s">
        <v>575</v>
      </c>
      <c r="D942" s="80" t="str">
        <f t="shared" si="169"/>
        <v>MANO DE OBRA|RADIADOR CALEFACCION</v>
      </c>
      <c r="E942" s="81" t="s">
        <v>10</v>
      </c>
      <c r="F942" s="82">
        <v>1</v>
      </c>
      <c r="G942" s="83">
        <v>179203.03743462899</v>
      </c>
      <c r="H942" s="84">
        <f t="shared" si="202"/>
        <v>213251.61454720848</v>
      </c>
      <c r="I942" s="84">
        <v>179203.03743462899</v>
      </c>
      <c r="J942" s="84">
        <f t="shared" si="203"/>
        <v>213251.61454720848</v>
      </c>
      <c r="K942" s="84">
        <v>201142.85760000002</v>
      </c>
      <c r="L942" s="84">
        <f t="shared" si="204"/>
        <v>239360.00054400001</v>
      </c>
      <c r="M942" s="84">
        <v>14.633599999999999</v>
      </c>
      <c r="N942" s="84">
        <f t="shared" si="205"/>
        <v>17.413983999999999</v>
      </c>
      <c r="O942" s="84">
        <v>10.88</v>
      </c>
      <c r="P942" s="84">
        <f t="shared" si="206"/>
        <v>12.9472</v>
      </c>
      <c r="Q942" s="84"/>
      <c r="R942" s="84">
        <f t="shared" si="170"/>
        <v>0</v>
      </c>
      <c r="S942" s="86">
        <v>350000</v>
      </c>
      <c r="T942" s="87">
        <f t="shared" si="207"/>
        <v>416500</v>
      </c>
      <c r="U942" s="87">
        <v>350000</v>
      </c>
      <c r="V942" s="87">
        <f t="shared" si="208"/>
        <v>416500</v>
      </c>
      <c r="W942" s="87">
        <v>350000</v>
      </c>
      <c r="X942" s="87">
        <f t="shared" si="209"/>
        <v>416500</v>
      </c>
      <c r="Y942" s="88">
        <v>350000</v>
      </c>
      <c r="Z942" s="87">
        <f t="shared" si="218"/>
        <v>416500</v>
      </c>
      <c r="AA942" s="87">
        <v>350000</v>
      </c>
      <c r="AB942" s="87">
        <f t="shared" si="210"/>
        <v>416500</v>
      </c>
      <c r="AC942" s="87">
        <v>350000</v>
      </c>
      <c r="AD942" s="87">
        <f t="shared" si="211"/>
        <v>416500</v>
      </c>
      <c r="AE942" s="89">
        <v>385000</v>
      </c>
      <c r="AF942" s="90">
        <f t="shared" si="212"/>
        <v>458150</v>
      </c>
      <c r="AG942" s="90">
        <v>385000</v>
      </c>
      <c r="AH942" s="90">
        <f t="shared" si="213"/>
        <v>458150</v>
      </c>
      <c r="AI942" s="90">
        <v>385000</v>
      </c>
      <c r="AJ942" s="90">
        <f t="shared" si="214"/>
        <v>458150</v>
      </c>
      <c r="AK942" s="90">
        <v>385000</v>
      </c>
      <c r="AL942" s="90">
        <f t="shared" si="215"/>
        <v>458150</v>
      </c>
      <c r="AM942" s="90">
        <v>385000</v>
      </c>
      <c r="AN942" s="90">
        <f t="shared" si="216"/>
        <v>458150</v>
      </c>
      <c r="AO942" s="90">
        <v>385000</v>
      </c>
      <c r="AP942" s="91">
        <f t="shared" si="217"/>
        <v>458150</v>
      </c>
      <c r="AQ942" s="92">
        <f t="shared" si="171"/>
        <v>304734.345811543</v>
      </c>
      <c r="AR942" s="93">
        <f t="shared" si="172"/>
        <v>362633.87151573616</v>
      </c>
      <c r="AS942" s="94">
        <f t="shared" si="173"/>
        <v>304734.345811543</v>
      </c>
      <c r="AT942" s="94">
        <f t="shared" si="174"/>
        <v>362633.87151573616</v>
      </c>
      <c r="AU942" s="94">
        <f t="shared" si="175"/>
        <v>312047.61920000002</v>
      </c>
      <c r="AV942" s="94">
        <f t="shared" si="176"/>
        <v>371336.66684800002</v>
      </c>
      <c r="AW942" s="94">
        <f t="shared" si="177"/>
        <v>245004.87786666668</v>
      </c>
      <c r="AX942" s="94">
        <f t="shared" si="178"/>
        <v>291555.80466133333</v>
      </c>
      <c r="AY942" s="94">
        <f t="shared" si="179"/>
        <v>245003.62666666668</v>
      </c>
      <c r="AZ942" s="94">
        <f t="shared" si="180"/>
        <v>291554.31573333335</v>
      </c>
      <c r="BA942" s="94">
        <f t="shared" si="181"/>
        <v>367500</v>
      </c>
      <c r="BB942" s="95">
        <f t="shared" si="182"/>
        <v>437325</v>
      </c>
      <c r="BC942" s="23"/>
      <c r="BD942" s="96">
        <f t="shared" si="183"/>
        <v>271867</v>
      </c>
      <c r="BE942" s="96">
        <f t="shared" si="184"/>
        <v>271867</v>
      </c>
      <c r="BF942" s="96">
        <f t="shared" si="185"/>
        <v>287738</v>
      </c>
      <c r="BG942" s="96">
        <f t="shared" si="186"/>
        <v>44</v>
      </c>
      <c r="BH942" s="96">
        <f t="shared" si="187"/>
        <v>33</v>
      </c>
      <c r="BI942" s="96">
        <f t="shared" si="188"/>
        <v>366667</v>
      </c>
      <c r="BJ942" s="97">
        <f t="shared" si="189"/>
        <v>304734</v>
      </c>
      <c r="BK942" s="96">
        <f t="shared" si="190"/>
        <v>304734</v>
      </c>
      <c r="BL942" s="96">
        <f t="shared" si="191"/>
        <v>312048</v>
      </c>
      <c r="BM942" s="96">
        <f t="shared" si="192"/>
        <v>245005</v>
      </c>
      <c r="BN942" s="96">
        <f t="shared" si="193"/>
        <v>245004</v>
      </c>
      <c r="BO942" s="96">
        <f t="shared" si="194"/>
        <v>367500</v>
      </c>
      <c r="BP942" s="97">
        <f t="shared" si="195"/>
        <v>367500</v>
      </c>
      <c r="BQ942" s="96">
        <f t="shared" si="196"/>
        <v>367500</v>
      </c>
      <c r="BR942" s="96">
        <f t="shared" si="197"/>
        <v>312048</v>
      </c>
      <c r="BS942" s="96">
        <f t="shared" si="198"/>
        <v>367500</v>
      </c>
      <c r="BT942" s="96">
        <f t="shared" si="199"/>
        <v>367500</v>
      </c>
      <c r="BU942" s="98">
        <f t="shared" si="200"/>
        <v>367500</v>
      </c>
      <c r="BV942" s="77">
        <f t="shared" si="201"/>
        <v>2149548</v>
      </c>
      <c r="BW942" s="9"/>
      <c r="BX942" s="9"/>
      <c r="BY942" s="9"/>
      <c r="BZ942" s="9"/>
      <c r="CA942" s="9"/>
      <c r="CB942" s="9"/>
      <c r="CC942" s="9"/>
      <c r="CD942" s="9"/>
      <c r="CE942" s="9"/>
      <c r="CF942" s="9"/>
      <c r="CG942" s="9"/>
      <c r="CH942" s="9"/>
      <c r="CI942" s="9"/>
      <c r="CJ942" s="9"/>
      <c r="CK942" s="9"/>
      <c r="CL942" s="9"/>
      <c r="CM942" s="9"/>
      <c r="CN942" s="9"/>
      <c r="CO942" s="9"/>
      <c r="CP942" s="9"/>
    </row>
    <row r="943" spans="1:94" ht="20.25" hidden="1" customHeight="1" x14ac:dyDescent="0.35">
      <c r="A943" s="99">
        <v>921</v>
      </c>
      <c r="B943" s="99" t="s">
        <v>21</v>
      </c>
      <c r="C943" s="80" t="s">
        <v>575</v>
      </c>
      <c r="D943" s="80" t="str">
        <f t="shared" si="169"/>
        <v>REPUESTOS|RADIADOR CALEFACCION</v>
      </c>
      <c r="E943" s="81" t="s">
        <v>84</v>
      </c>
      <c r="F943" s="82">
        <v>1</v>
      </c>
      <c r="G943" s="83">
        <v>510858.39269397297</v>
      </c>
      <c r="H943" s="84">
        <f t="shared" si="202"/>
        <v>607921.48730582779</v>
      </c>
      <c r="I943" s="84">
        <v>718790.99531368609</v>
      </c>
      <c r="J943" s="84">
        <f t="shared" si="203"/>
        <v>855361.28442328644</v>
      </c>
      <c r="K943" s="84">
        <v>350569.14752</v>
      </c>
      <c r="L943" s="84">
        <f t="shared" si="204"/>
        <v>417177.28554879996</v>
      </c>
      <c r="M943" s="84">
        <v>19.203199999999999</v>
      </c>
      <c r="N943" s="84">
        <f t="shared" si="205"/>
        <v>22.851807999999998</v>
      </c>
      <c r="O943" s="84">
        <v>14.144000000000002</v>
      </c>
      <c r="P943" s="84">
        <f t="shared" si="206"/>
        <v>16.83136</v>
      </c>
      <c r="Q943" s="84"/>
      <c r="R943" s="84">
        <f t="shared" si="170"/>
        <v>0</v>
      </c>
      <c r="S943" s="86">
        <v>758000</v>
      </c>
      <c r="T943" s="87">
        <f t="shared" si="207"/>
        <v>902020</v>
      </c>
      <c r="U943" s="87">
        <v>758000</v>
      </c>
      <c r="V943" s="87">
        <f t="shared" si="208"/>
        <v>902020</v>
      </c>
      <c r="W943" s="87">
        <v>934000</v>
      </c>
      <c r="X943" s="87">
        <f t="shared" si="209"/>
        <v>1111460</v>
      </c>
      <c r="Y943" s="88">
        <v>650000</v>
      </c>
      <c r="Z943" s="87">
        <f t="shared" si="218"/>
        <v>773500</v>
      </c>
      <c r="AA943" s="87">
        <v>980000</v>
      </c>
      <c r="AB943" s="87">
        <f t="shared" si="210"/>
        <v>1166200</v>
      </c>
      <c r="AC943" s="87">
        <v>950000</v>
      </c>
      <c r="AD943" s="87">
        <f t="shared" si="211"/>
        <v>1130500</v>
      </c>
      <c r="AE943" s="89">
        <v>833800</v>
      </c>
      <c r="AF943" s="90">
        <f t="shared" si="212"/>
        <v>992222</v>
      </c>
      <c r="AG943" s="90">
        <v>833800</v>
      </c>
      <c r="AH943" s="90">
        <f t="shared" si="213"/>
        <v>992222</v>
      </c>
      <c r="AI943" s="90">
        <v>1027400</v>
      </c>
      <c r="AJ943" s="90">
        <f t="shared" si="214"/>
        <v>1222606</v>
      </c>
      <c r="AK943" s="90">
        <v>715000</v>
      </c>
      <c r="AL943" s="90">
        <f t="shared" si="215"/>
        <v>850850</v>
      </c>
      <c r="AM943" s="90">
        <v>1078000</v>
      </c>
      <c r="AN943" s="90">
        <f t="shared" si="216"/>
        <v>1282820</v>
      </c>
      <c r="AO943" s="90">
        <v>1045000</v>
      </c>
      <c r="AP943" s="91">
        <f t="shared" si="217"/>
        <v>1243550</v>
      </c>
      <c r="AQ943" s="92">
        <f t="shared" si="171"/>
        <v>700886.13089799101</v>
      </c>
      <c r="AR943" s="93">
        <f t="shared" si="172"/>
        <v>834054.49576860922</v>
      </c>
      <c r="AS943" s="94">
        <f t="shared" si="173"/>
        <v>770196.99843789544</v>
      </c>
      <c r="AT943" s="94">
        <f t="shared" si="174"/>
        <v>916534.42814109556</v>
      </c>
      <c r="AU943" s="94">
        <f t="shared" si="175"/>
        <v>770656.38250666671</v>
      </c>
      <c r="AV943" s="94">
        <f t="shared" si="176"/>
        <v>917081.09518293338</v>
      </c>
      <c r="AW943" s="94">
        <f t="shared" si="177"/>
        <v>455006.40106666664</v>
      </c>
      <c r="AX943" s="94">
        <f t="shared" si="178"/>
        <v>541457.61726933334</v>
      </c>
      <c r="AY943" s="94">
        <f t="shared" si="179"/>
        <v>686004.71466666658</v>
      </c>
      <c r="AZ943" s="94">
        <f t="shared" si="180"/>
        <v>816345.61045333324</v>
      </c>
      <c r="BA943" s="94">
        <f t="shared" si="181"/>
        <v>997500</v>
      </c>
      <c r="BB943" s="95">
        <f t="shared" si="182"/>
        <v>1187025</v>
      </c>
      <c r="BC943" s="23"/>
      <c r="BD943" s="96">
        <f t="shared" si="183"/>
        <v>670229</v>
      </c>
      <c r="BE943" s="96">
        <f t="shared" si="184"/>
        <v>767300</v>
      </c>
      <c r="BF943" s="96">
        <f t="shared" si="185"/>
        <v>612683</v>
      </c>
      <c r="BG943" s="96">
        <f t="shared" si="186"/>
        <v>58</v>
      </c>
      <c r="BH943" s="96">
        <f t="shared" si="187"/>
        <v>42</v>
      </c>
      <c r="BI943" s="96">
        <f t="shared" si="188"/>
        <v>995238</v>
      </c>
      <c r="BJ943" s="97">
        <f t="shared" si="189"/>
        <v>700886</v>
      </c>
      <c r="BK943" s="96">
        <f t="shared" si="190"/>
        <v>770197</v>
      </c>
      <c r="BL943" s="96">
        <f t="shared" si="191"/>
        <v>770656</v>
      </c>
      <c r="BM943" s="96">
        <f t="shared" si="192"/>
        <v>455006</v>
      </c>
      <c r="BN943" s="96">
        <f t="shared" si="193"/>
        <v>686005</v>
      </c>
      <c r="BO943" s="96">
        <f t="shared" si="194"/>
        <v>997500</v>
      </c>
      <c r="BP943" s="97">
        <f t="shared" si="195"/>
        <v>700886</v>
      </c>
      <c r="BQ943" s="96">
        <f t="shared" si="196"/>
        <v>770197</v>
      </c>
      <c r="BR943" s="96">
        <f t="shared" si="197"/>
        <v>980700</v>
      </c>
      <c r="BS943" s="96">
        <f t="shared" si="198"/>
        <v>682500</v>
      </c>
      <c r="BT943" s="96">
        <f t="shared" si="199"/>
        <v>1029000</v>
      </c>
      <c r="BU943" s="98">
        <f t="shared" si="200"/>
        <v>997500</v>
      </c>
      <c r="BV943" s="77">
        <f t="shared" si="201"/>
        <v>5160783</v>
      </c>
      <c r="BW943" s="9"/>
      <c r="BX943" s="9"/>
      <c r="BY943" s="9"/>
      <c r="BZ943" s="9"/>
      <c r="CA943" s="9"/>
      <c r="CB943" s="9"/>
      <c r="CC943" s="9"/>
      <c r="CD943" s="9"/>
      <c r="CE943" s="9"/>
      <c r="CF943" s="9"/>
      <c r="CG943" s="9"/>
      <c r="CH943" s="9"/>
      <c r="CI943" s="9"/>
      <c r="CJ943" s="9"/>
      <c r="CK943" s="9"/>
      <c r="CL943" s="9"/>
      <c r="CM943" s="9"/>
      <c r="CN943" s="9"/>
      <c r="CO943" s="9"/>
      <c r="CP943" s="9"/>
    </row>
    <row r="944" spans="1:94" ht="20.25" hidden="1" customHeight="1" x14ac:dyDescent="0.35">
      <c r="A944" s="79">
        <v>922</v>
      </c>
      <c r="B944" s="79" t="s">
        <v>35</v>
      </c>
      <c r="C944" s="80" t="s">
        <v>576</v>
      </c>
      <c r="D944" s="80" t="str">
        <f t="shared" si="169"/>
        <v>MANO DE OBRA|RADIO MUSICAL CON PANTALLA</v>
      </c>
      <c r="E944" s="81" t="s">
        <v>10</v>
      </c>
      <c r="F944" s="82">
        <v>1</v>
      </c>
      <c r="G944" s="83">
        <v>134401.81284740599</v>
      </c>
      <c r="H944" s="84">
        <f t="shared" si="202"/>
        <v>159938.15728841312</v>
      </c>
      <c r="I944" s="84">
        <v>134401.81284740599</v>
      </c>
      <c r="J944" s="84">
        <f t="shared" si="203"/>
        <v>159938.15728841312</v>
      </c>
      <c r="K944" s="84">
        <v>73142.856320000006</v>
      </c>
      <c r="L944" s="84">
        <f t="shared" si="204"/>
        <v>87039.999020800009</v>
      </c>
      <c r="M944" s="84">
        <v>64010.967680000009</v>
      </c>
      <c r="N944" s="84">
        <f t="shared" si="205"/>
        <v>76173.051539200009</v>
      </c>
      <c r="O944" s="84">
        <v>32444.160000000003</v>
      </c>
      <c r="P944" s="84">
        <f t="shared" si="206"/>
        <v>38608.5504</v>
      </c>
      <c r="Q944" s="84"/>
      <c r="R944" s="84">
        <f t="shared" si="170"/>
        <v>0</v>
      </c>
      <c r="S944" s="86">
        <v>262500</v>
      </c>
      <c r="T944" s="87">
        <f t="shared" si="207"/>
        <v>312375</v>
      </c>
      <c r="U944" s="87">
        <v>262500</v>
      </c>
      <c r="V944" s="87">
        <f t="shared" si="208"/>
        <v>312375</v>
      </c>
      <c r="W944" s="87">
        <v>262500</v>
      </c>
      <c r="X944" s="87">
        <f t="shared" si="209"/>
        <v>312375</v>
      </c>
      <c r="Y944" s="88">
        <v>262500</v>
      </c>
      <c r="Z944" s="87">
        <f t="shared" si="218"/>
        <v>312375</v>
      </c>
      <c r="AA944" s="87">
        <v>262500</v>
      </c>
      <c r="AB944" s="87">
        <f t="shared" si="210"/>
        <v>312375</v>
      </c>
      <c r="AC944" s="87">
        <v>262500</v>
      </c>
      <c r="AD944" s="87">
        <f t="shared" si="211"/>
        <v>312375</v>
      </c>
      <c r="AE944" s="89">
        <v>288800</v>
      </c>
      <c r="AF944" s="90">
        <f t="shared" si="212"/>
        <v>343672</v>
      </c>
      <c r="AG944" s="90">
        <v>288800</v>
      </c>
      <c r="AH944" s="90">
        <f t="shared" si="213"/>
        <v>343672</v>
      </c>
      <c r="AI944" s="90">
        <v>288800</v>
      </c>
      <c r="AJ944" s="90">
        <f t="shared" si="214"/>
        <v>343672</v>
      </c>
      <c r="AK944" s="90">
        <v>288800</v>
      </c>
      <c r="AL944" s="90">
        <f t="shared" si="215"/>
        <v>343672</v>
      </c>
      <c r="AM944" s="90">
        <v>288800</v>
      </c>
      <c r="AN944" s="90">
        <f t="shared" si="216"/>
        <v>343672</v>
      </c>
      <c r="AO944" s="90">
        <v>288800</v>
      </c>
      <c r="AP944" s="91">
        <f t="shared" si="217"/>
        <v>343672</v>
      </c>
      <c r="AQ944" s="92">
        <f t="shared" si="171"/>
        <v>228567.27094913533</v>
      </c>
      <c r="AR944" s="93">
        <f t="shared" si="172"/>
        <v>271995.05242947105</v>
      </c>
      <c r="AS944" s="94">
        <f t="shared" si="173"/>
        <v>228567.27094913533</v>
      </c>
      <c r="AT944" s="94">
        <f t="shared" si="174"/>
        <v>271995.05242947105</v>
      </c>
      <c r="AU944" s="94">
        <f t="shared" si="175"/>
        <v>208147.61877333335</v>
      </c>
      <c r="AV944" s="94">
        <f t="shared" si="176"/>
        <v>247695.66634026667</v>
      </c>
      <c r="AW944" s="94">
        <f t="shared" si="177"/>
        <v>205103.65589333334</v>
      </c>
      <c r="AX944" s="94">
        <f t="shared" si="178"/>
        <v>244073.35051306666</v>
      </c>
      <c r="AY944" s="94">
        <f t="shared" si="179"/>
        <v>194581.38666666669</v>
      </c>
      <c r="AZ944" s="94">
        <f t="shared" si="180"/>
        <v>231551.85013333336</v>
      </c>
      <c r="BA944" s="94">
        <f t="shared" si="181"/>
        <v>275650</v>
      </c>
      <c r="BB944" s="95">
        <f t="shared" si="182"/>
        <v>328023.5</v>
      </c>
      <c r="BC944" s="23"/>
      <c r="BD944" s="96">
        <f t="shared" si="183"/>
        <v>203908</v>
      </c>
      <c r="BE944" s="96">
        <f t="shared" si="184"/>
        <v>203908</v>
      </c>
      <c r="BF944" s="96">
        <f t="shared" si="185"/>
        <v>143239</v>
      </c>
      <c r="BG944" s="96">
        <f t="shared" si="186"/>
        <v>131036</v>
      </c>
      <c r="BH944" s="96">
        <f t="shared" si="187"/>
        <v>78752</v>
      </c>
      <c r="BI944" s="96">
        <f t="shared" si="188"/>
        <v>275023</v>
      </c>
      <c r="BJ944" s="97">
        <f t="shared" si="189"/>
        <v>228567</v>
      </c>
      <c r="BK944" s="96">
        <f t="shared" si="190"/>
        <v>228567</v>
      </c>
      <c r="BL944" s="96">
        <f t="shared" si="191"/>
        <v>208148</v>
      </c>
      <c r="BM944" s="96">
        <f t="shared" si="192"/>
        <v>205104</v>
      </c>
      <c r="BN944" s="96">
        <f t="shared" si="193"/>
        <v>194581</v>
      </c>
      <c r="BO944" s="96">
        <f t="shared" si="194"/>
        <v>275650</v>
      </c>
      <c r="BP944" s="97">
        <f t="shared" si="195"/>
        <v>275650</v>
      </c>
      <c r="BQ944" s="96">
        <f t="shared" si="196"/>
        <v>275650</v>
      </c>
      <c r="BR944" s="96">
        <f t="shared" si="197"/>
        <v>275650</v>
      </c>
      <c r="BS944" s="96">
        <f t="shared" si="198"/>
        <v>275650</v>
      </c>
      <c r="BT944" s="96">
        <f t="shared" si="199"/>
        <v>275650</v>
      </c>
      <c r="BU944" s="98">
        <f t="shared" si="200"/>
        <v>275650</v>
      </c>
      <c r="BV944" s="77">
        <f t="shared" si="201"/>
        <v>1653900</v>
      </c>
      <c r="BW944" s="9"/>
      <c r="BX944" s="9"/>
      <c r="BY944" s="9"/>
      <c r="BZ944" s="9"/>
      <c r="CA944" s="9"/>
      <c r="CB944" s="9"/>
      <c r="CC944" s="9"/>
      <c r="CD944" s="9"/>
      <c r="CE944" s="9"/>
      <c r="CF944" s="9"/>
      <c r="CG944" s="9"/>
      <c r="CH944" s="9"/>
      <c r="CI944" s="9"/>
      <c r="CJ944" s="9"/>
      <c r="CK944" s="9"/>
      <c r="CL944" s="9"/>
      <c r="CM944" s="9"/>
      <c r="CN944" s="9"/>
      <c r="CO944" s="9"/>
      <c r="CP944" s="9"/>
    </row>
    <row r="945" spans="1:94" ht="20.25" hidden="1" customHeight="1" x14ac:dyDescent="0.35">
      <c r="A945" s="99">
        <v>923</v>
      </c>
      <c r="B945" s="99" t="s">
        <v>21</v>
      </c>
      <c r="C945" s="80" t="s">
        <v>576</v>
      </c>
      <c r="D945" s="80" t="str">
        <f t="shared" si="169"/>
        <v>REPUESTOS|RADIO MUSICAL CON PANTALLA</v>
      </c>
      <c r="E945" s="81" t="s">
        <v>84</v>
      </c>
      <c r="F945" s="82">
        <v>1</v>
      </c>
      <c r="G945" s="83">
        <v>423878.357112539</v>
      </c>
      <c r="H945" s="84">
        <f t="shared" si="202"/>
        <v>504415.24496392137</v>
      </c>
      <c r="I945" s="84">
        <v>423878.357112539</v>
      </c>
      <c r="J945" s="84">
        <f t="shared" si="203"/>
        <v>504415.24496392137</v>
      </c>
      <c r="K945" s="84">
        <v>1601828.5740799999</v>
      </c>
      <c r="L945" s="84">
        <f t="shared" si="204"/>
        <v>1906176.0031551998</v>
      </c>
      <c r="M945" s="84">
        <v>232037.48800000001</v>
      </c>
      <c r="N945" s="84">
        <f t="shared" si="205"/>
        <v>276124.61072</v>
      </c>
      <c r="O945" s="84">
        <v>123554.368</v>
      </c>
      <c r="P945" s="84">
        <f t="shared" si="206"/>
        <v>147029.69792000001</v>
      </c>
      <c r="Q945" s="84"/>
      <c r="R945" s="84">
        <f t="shared" si="170"/>
        <v>0</v>
      </c>
      <c r="S945" s="86">
        <v>2900000</v>
      </c>
      <c r="T945" s="87">
        <f t="shared" si="207"/>
        <v>3451000</v>
      </c>
      <c r="U945" s="87">
        <v>2900000</v>
      </c>
      <c r="V945" s="87">
        <f t="shared" si="208"/>
        <v>3451000</v>
      </c>
      <c r="W945" s="87">
        <v>2540000</v>
      </c>
      <c r="X945" s="87">
        <f t="shared" si="209"/>
        <v>3022600</v>
      </c>
      <c r="Y945" s="88">
        <v>1300000</v>
      </c>
      <c r="Z945" s="87">
        <f t="shared" si="218"/>
        <v>1547000</v>
      </c>
      <c r="AA945" s="87">
        <v>2300000</v>
      </c>
      <c r="AB945" s="87">
        <f t="shared" si="210"/>
        <v>2737000</v>
      </c>
      <c r="AC945" s="87">
        <v>2100000</v>
      </c>
      <c r="AD945" s="87">
        <f t="shared" si="211"/>
        <v>2499000</v>
      </c>
      <c r="AE945" s="89">
        <v>3190000</v>
      </c>
      <c r="AF945" s="90">
        <f t="shared" si="212"/>
        <v>3796100</v>
      </c>
      <c r="AG945" s="90">
        <v>3190000</v>
      </c>
      <c r="AH945" s="90">
        <f t="shared" si="213"/>
        <v>3796100</v>
      </c>
      <c r="AI945" s="90">
        <v>2794000</v>
      </c>
      <c r="AJ945" s="90">
        <f t="shared" si="214"/>
        <v>3324860</v>
      </c>
      <c r="AK945" s="90">
        <v>1430000</v>
      </c>
      <c r="AL945" s="90">
        <f t="shared" si="215"/>
        <v>1701700</v>
      </c>
      <c r="AM945" s="90">
        <v>2530000</v>
      </c>
      <c r="AN945" s="90">
        <f t="shared" si="216"/>
        <v>3010700</v>
      </c>
      <c r="AO945" s="90">
        <v>2310000</v>
      </c>
      <c r="AP945" s="91">
        <f t="shared" si="217"/>
        <v>2748900</v>
      </c>
      <c r="AQ945" s="92">
        <f t="shared" si="171"/>
        <v>2171292.7857041797</v>
      </c>
      <c r="AR945" s="93">
        <f t="shared" si="172"/>
        <v>2583838.4149879739</v>
      </c>
      <c r="AS945" s="94">
        <f t="shared" si="173"/>
        <v>2171292.7857041797</v>
      </c>
      <c r="AT945" s="94">
        <f t="shared" si="174"/>
        <v>2583838.4149879739</v>
      </c>
      <c r="AU945" s="94">
        <f t="shared" si="175"/>
        <v>2311942.8580266666</v>
      </c>
      <c r="AV945" s="94">
        <f t="shared" si="176"/>
        <v>2751212.0010517333</v>
      </c>
      <c r="AW945" s="94">
        <f t="shared" si="177"/>
        <v>987345.8293333333</v>
      </c>
      <c r="AX945" s="94">
        <f t="shared" si="178"/>
        <v>1174941.5369066666</v>
      </c>
      <c r="AY945" s="94">
        <f t="shared" si="179"/>
        <v>1651184.7893333333</v>
      </c>
      <c r="AZ945" s="94">
        <f t="shared" si="180"/>
        <v>1964909.8993066666</v>
      </c>
      <c r="BA945" s="94">
        <f t="shared" si="181"/>
        <v>2205000</v>
      </c>
      <c r="BB945" s="95">
        <f t="shared" si="182"/>
        <v>2623950</v>
      </c>
      <c r="BC945" s="23"/>
      <c r="BD945" s="96">
        <f t="shared" si="183"/>
        <v>994209</v>
      </c>
      <c r="BE945" s="96">
        <f t="shared" si="184"/>
        <v>994209</v>
      </c>
      <c r="BF945" s="96">
        <f t="shared" si="185"/>
        <v>2180396</v>
      </c>
      <c r="BG945" s="96">
        <f t="shared" si="186"/>
        <v>519195</v>
      </c>
      <c r="BH945" s="96">
        <f t="shared" si="187"/>
        <v>336186</v>
      </c>
      <c r="BI945" s="96">
        <f t="shared" si="188"/>
        <v>2200000</v>
      </c>
      <c r="BJ945" s="97">
        <f t="shared" si="189"/>
        <v>2171293</v>
      </c>
      <c r="BK945" s="96">
        <f t="shared" si="190"/>
        <v>2171293</v>
      </c>
      <c r="BL945" s="96">
        <f t="shared" si="191"/>
        <v>2311943</v>
      </c>
      <c r="BM945" s="96">
        <f t="shared" si="192"/>
        <v>987346</v>
      </c>
      <c r="BN945" s="96">
        <f t="shared" si="193"/>
        <v>1651185</v>
      </c>
      <c r="BO945" s="96">
        <f t="shared" si="194"/>
        <v>2205000</v>
      </c>
      <c r="BP945" s="97">
        <f t="shared" si="195"/>
        <v>3045000</v>
      </c>
      <c r="BQ945" s="96">
        <f t="shared" si="196"/>
        <v>3045000</v>
      </c>
      <c r="BR945" s="96">
        <f t="shared" si="197"/>
        <v>2311943</v>
      </c>
      <c r="BS945" s="96">
        <f t="shared" si="198"/>
        <v>1365000</v>
      </c>
      <c r="BT945" s="96">
        <f t="shared" si="199"/>
        <v>2415000</v>
      </c>
      <c r="BU945" s="98">
        <f t="shared" si="200"/>
        <v>2205000</v>
      </c>
      <c r="BV945" s="77">
        <f t="shared" si="201"/>
        <v>14386943</v>
      </c>
      <c r="BW945" s="9"/>
      <c r="BX945" s="9"/>
      <c r="BY945" s="9"/>
      <c r="BZ945" s="9"/>
      <c r="CA945" s="9"/>
      <c r="CB945" s="9"/>
      <c r="CC945" s="9"/>
      <c r="CD945" s="9"/>
      <c r="CE945" s="9"/>
      <c r="CF945" s="9"/>
      <c r="CG945" s="9"/>
      <c r="CH945" s="9"/>
      <c r="CI945" s="9"/>
      <c r="CJ945" s="9"/>
      <c r="CK945" s="9"/>
      <c r="CL945" s="9"/>
      <c r="CM945" s="9"/>
      <c r="CN945" s="9"/>
      <c r="CO945" s="9"/>
      <c r="CP945" s="9"/>
    </row>
    <row r="946" spans="1:94" ht="20.25" hidden="1" customHeight="1" x14ac:dyDescent="0.35">
      <c r="A946" s="79">
        <v>924</v>
      </c>
      <c r="B946" s="79" t="s">
        <v>35</v>
      </c>
      <c r="C946" s="80" t="s">
        <v>577</v>
      </c>
      <c r="D946" s="80" t="str">
        <f t="shared" si="169"/>
        <v>MANO DE OBRA|RADIO MUSICAL MP3 USB</v>
      </c>
      <c r="E946" s="81" t="s">
        <v>10</v>
      </c>
      <c r="F946" s="82">
        <v>1</v>
      </c>
      <c r="G946" s="83">
        <v>112001.668535192</v>
      </c>
      <c r="H946" s="84">
        <f t="shared" si="202"/>
        <v>133281.98555687847</v>
      </c>
      <c r="I946" s="84">
        <v>112001.668535192</v>
      </c>
      <c r="J946" s="84">
        <f t="shared" si="203"/>
        <v>133281.98555687847</v>
      </c>
      <c r="K946" s="84">
        <v>73142.856320000006</v>
      </c>
      <c r="L946" s="84">
        <f t="shared" si="204"/>
        <v>87039.999020800009</v>
      </c>
      <c r="M946" s="84">
        <v>64010.967680000009</v>
      </c>
      <c r="N946" s="84">
        <f t="shared" si="205"/>
        <v>76173.051539200009</v>
      </c>
      <c r="O946" s="84">
        <v>32444.160000000003</v>
      </c>
      <c r="P946" s="84">
        <f t="shared" si="206"/>
        <v>38608.5504</v>
      </c>
      <c r="Q946" s="84"/>
      <c r="R946" s="84">
        <f t="shared" si="170"/>
        <v>0</v>
      </c>
      <c r="S946" s="86">
        <v>262500</v>
      </c>
      <c r="T946" s="87">
        <f t="shared" si="207"/>
        <v>312375</v>
      </c>
      <c r="U946" s="87">
        <v>262500</v>
      </c>
      <c r="V946" s="87">
        <f t="shared" si="208"/>
        <v>312375</v>
      </c>
      <c r="W946" s="87">
        <v>262500</v>
      </c>
      <c r="X946" s="87">
        <f t="shared" si="209"/>
        <v>312375</v>
      </c>
      <c r="Y946" s="88">
        <v>262500</v>
      </c>
      <c r="Z946" s="87">
        <f t="shared" si="218"/>
        <v>312375</v>
      </c>
      <c r="AA946" s="87">
        <v>262500</v>
      </c>
      <c r="AB946" s="87">
        <f t="shared" si="210"/>
        <v>312375</v>
      </c>
      <c r="AC946" s="87">
        <v>262500</v>
      </c>
      <c r="AD946" s="87">
        <f t="shared" si="211"/>
        <v>312375</v>
      </c>
      <c r="AE946" s="89">
        <v>288800</v>
      </c>
      <c r="AF946" s="90">
        <f t="shared" si="212"/>
        <v>343672</v>
      </c>
      <c r="AG946" s="90">
        <v>288800</v>
      </c>
      <c r="AH946" s="90">
        <f t="shared" si="213"/>
        <v>343672</v>
      </c>
      <c r="AI946" s="90">
        <v>288800</v>
      </c>
      <c r="AJ946" s="90">
        <f t="shared" si="214"/>
        <v>343672</v>
      </c>
      <c r="AK946" s="90">
        <v>288800</v>
      </c>
      <c r="AL946" s="90">
        <f t="shared" si="215"/>
        <v>343672</v>
      </c>
      <c r="AM946" s="90">
        <v>288800</v>
      </c>
      <c r="AN946" s="90">
        <f t="shared" si="216"/>
        <v>343672</v>
      </c>
      <c r="AO946" s="90">
        <v>288800</v>
      </c>
      <c r="AP946" s="91">
        <f t="shared" si="217"/>
        <v>343672</v>
      </c>
      <c r="AQ946" s="92">
        <f t="shared" si="171"/>
        <v>221100.55617839735</v>
      </c>
      <c r="AR946" s="93">
        <f t="shared" si="172"/>
        <v>263109.66185229283</v>
      </c>
      <c r="AS946" s="94">
        <f t="shared" si="173"/>
        <v>221100.55617839735</v>
      </c>
      <c r="AT946" s="94">
        <f t="shared" si="174"/>
        <v>263109.66185229283</v>
      </c>
      <c r="AU946" s="94">
        <f t="shared" si="175"/>
        <v>208147.61877333335</v>
      </c>
      <c r="AV946" s="94">
        <f t="shared" si="176"/>
        <v>247695.66634026667</v>
      </c>
      <c r="AW946" s="94">
        <f t="shared" si="177"/>
        <v>205103.65589333334</v>
      </c>
      <c r="AX946" s="94">
        <f t="shared" si="178"/>
        <v>244073.35051306666</v>
      </c>
      <c r="AY946" s="94">
        <f t="shared" si="179"/>
        <v>194581.38666666669</v>
      </c>
      <c r="AZ946" s="94">
        <f t="shared" si="180"/>
        <v>231551.85013333336</v>
      </c>
      <c r="BA946" s="94">
        <f t="shared" si="181"/>
        <v>275650</v>
      </c>
      <c r="BB946" s="95">
        <f t="shared" si="182"/>
        <v>328023.5</v>
      </c>
      <c r="BC946" s="23"/>
      <c r="BD946" s="96">
        <f t="shared" si="183"/>
        <v>185179</v>
      </c>
      <c r="BE946" s="96">
        <f t="shared" si="184"/>
        <v>185179</v>
      </c>
      <c r="BF946" s="96">
        <f t="shared" si="185"/>
        <v>143239</v>
      </c>
      <c r="BG946" s="96">
        <f t="shared" si="186"/>
        <v>131036</v>
      </c>
      <c r="BH946" s="96">
        <f t="shared" si="187"/>
        <v>78752</v>
      </c>
      <c r="BI946" s="96">
        <f t="shared" si="188"/>
        <v>275023</v>
      </c>
      <c r="BJ946" s="97">
        <f t="shared" si="189"/>
        <v>221101</v>
      </c>
      <c r="BK946" s="96">
        <f t="shared" si="190"/>
        <v>221101</v>
      </c>
      <c r="BL946" s="96">
        <f t="shared" si="191"/>
        <v>208148</v>
      </c>
      <c r="BM946" s="96">
        <f t="shared" si="192"/>
        <v>205104</v>
      </c>
      <c r="BN946" s="96">
        <f t="shared" si="193"/>
        <v>194581</v>
      </c>
      <c r="BO946" s="96">
        <f t="shared" si="194"/>
        <v>275650</v>
      </c>
      <c r="BP946" s="97">
        <f t="shared" si="195"/>
        <v>275650</v>
      </c>
      <c r="BQ946" s="96">
        <f t="shared" si="196"/>
        <v>275650</v>
      </c>
      <c r="BR946" s="96">
        <f t="shared" si="197"/>
        <v>275650</v>
      </c>
      <c r="BS946" s="96">
        <f t="shared" si="198"/>
        <v>275650</v>
      </c>
      <c r="BT946" s="96">
        <f t="shared" si="199"/>
        <v>275650</v>
      </c>
      <c r="BU946" s="98">
        <f t="shared" si="200"/>
        <v>275650</v>
      </c>
      <c r="BV946" s="77">
        <f t="shared" si="201"/>
        <v>1653900</v>
      </c>
      <c r="BW946" s="9"/>
      <c r="BX946" s="9"/>
      <c r="BY946" s="9"/>
      <c r="BZ946" s="9"/>
      <c r="CA946" s="9"/>
      <c r="CB946" s="9"/>
      <c r="CC946" s="9"/>
      <c r="CD946" s="9"/>
      <c r="CE946" s="9"/>
      <c r="CF946" s="9"/>
      <c r="CG946" s="9"/>
      <c r="CH946" s="9"/>
      <c r="CI946" s="9"/>
      <c r="CJ946" s="9"/>
      <c r="CK946" s="9"/>
      <c r="CL946" s="9"/>
      <c r="CM946" s="9"/>
      <c r="CN946" s="9"/>
      <c r="CO946" s="9"/>
      <c r="CP946" s="9"/>
    </row>
    <row r="947" spans="1:94" ht="20.25" hidden="1" customHeight="1" x14ac:dyDescent="0.35">
      <c r="A947" s="99">
        <v>925</v>
      </c>
      <c r="B947" s="99" t="s">
        <v>21</v>
      </c>
      <c r="C947" s="80" t="s">
        <v>577</v>
      </c>
      <c r="D947" s="80" t="str">
        <f t="shared" si="169"/>
        <v>REPUESTOS|RADIO MUSICAL MP3 USB</v>
      </c>
      <c r="E947" s="81" t="s">
        <v>84</v>
      </c>
      <c r="F947" s="82">
        <v>1</v>
      </c>
      <c r="G947" s="83">
        <v>270857.62357675697</v>
      </c>
      <c r="H947" s="84">
        <f t="shared" si="202"/>
        <v>322320.57205634081</v>
      </c>
      <c r="I947" s="84">
        <v>270857.62357675697</v>
      </c>
      <c r="J947" s="84">
        <f t="shared" si="203"/>
        <v>322320.57205634081</v>
      </c>
      <c r="K947" s="84">
        <v>900754.28608000011</v>
      </c>
      <c r="L947" s="84">
        <f t="shared" si="204"/>
        <v>1071897.6004352001</v>
      </c>
      <c r="M947" s="84">
        <v>243524.57024000003</v>
      </c>
      <c r="N947" s="84">
        <f t="shared" si="205"/>
        <v>289794.23858560005</v>
      </c>
      <c r="O947" s="84">
        <v>123554.368</v>
      </c>
      <c r="P947" s="84">
        <f t="shared" si="206"/>
        <v>147029.69792000001</v>
      </c>
      <c r="Q947" s="84"/>
      <c r="R947" s="84">
        <f t="shared" si="170"/>
        <v>0</v>
      </c>
      <c r="S947" s="86">
        <v>1987000</v>
      </c>
      <c r="T947" s="87">
        <f t="shared" si="207"/>
        <v>2364530</v>
      </c>
      <c r="U947" s="87">
        <v>1987000</v>
      </c>
      <c r="V947" s="87">
        <f t="shared" si="208"/>
        <v>2364530</v>
      </c>
      <c r="W947" s="87">
        <v>650000</v>
      </c>
      <c r="X947" s="87">
        <f t="shared" si="209"/>
        <v>773500</v>
      </c>
      <c r="Y947" s="88">
        <v>450000</v>
      </c>
      <c r="Z947" s="87">
        <f t="shared" si="218"/>
        <v>535500</v>
      </c>
      <c r="AA947" s="87">
        <v>600000</v>
      </c>
      <c r="AB947" s="87">
        <f t="shared" si="210"/>
        <v>714000</v>
      </c>
      <c r="AC947" s="87">
        <v>2100000</v>
      </c>
      <c r="AD947" s="87">
        <f t="shared" si="211"/>
        <v>2499000</v>
      </c>
      <c r="AE947" s="89">
        <v>2185700</v>
      </c>
      <c r="AF947" s="90">
        <f t="shared" si="212"/>
        <v>2600983</v>
      </c>
      <c r="AG947" s="90">
        <v>2185700</v>
      </c>
      <c r="AH947" s="90">
        <f t="shared" si="213"/>
        <v>2600983</v>
      </c>
      <c r="AI947" s="90">
        <v>715000</v>
      </c>
      <c r="AJ947" s="90">
        <f t="shared" si="214"/>
        <v>850850</v>
      </c>
      <c r="AK947" s="90">
        <v>495000</v>
      </c>
      <c r="AL947" s="90">
        <f t="shared" si="215"/>
        <v>589050</v>
      </c>
      <c r="AM947" s="90">
        <v>660000</v>
      </c>
      <c r="AN947" s="90">
        <f t="shared" si="216"/>
        <v>785400</v>
      </c>
      <c r="AO947" s="90">
        <v>2310000</v>
      </c>
      <c r="AP947" s="91">
        <f t="shared" si="217"/>
        <v>2748900</v>
      </c>
      <c r="AQ947" s="92">
        <f t="shared" si="171"/>
        <v>1481185.8745255854</v>
      </c>
      <c r="AR947" s="93">
        <f t="shared" si="172"/>
        <v>1762611.1906854466</v>
      </c>
      <c r="AS947" s="94">
        <f t="shared" si="173"/>
        <v>1481185.8745255854</v>
      </c>
      <c r="AT947" s="94">
        <f t="shared" si="174"/>
        <v>1762611.1906854466</v>
      </c>
      <c r="AU947" s="94">
        <f t="shared" si="175"/>
        <v>755251.42869333329</v>
      </c>
      <c r="AV947" s="94">
        <f t="shared" si="176"/>
        <v>898749.2001450666</v>
      </c>
      <c r="AW947" s="94">
        <f t="shared" si="177"/>
        <v>396174.85674666666</v>
      </c>
      <c r="AX947" s="94">
        <f t="shared" si="178"/>
        <v>471448.07952853333</v>
      </c>
      <c r="AY947" s="94">
        <f t="shared" si="179"/>
        <v>461184.78933333332</v>
      </c>
      <c r="AZ947" s="94">
        <f t="shared" si="180"/>
        <v>548809.89930666657</v>
      </c>
      <c r="BA947" s="94">
        <f t="shared" si="181"/>
        <v>2205000</v>
      </c>
      <c r="BB947" s="95">
        <f t="shared" si="182"/>
        <v>2623950</v>
      </c>
      <c r="BC947" s="23"/>
      <c r="BD947" s="96">
        <f t="shared" si="183"/>
        <v>644778</v>
      </c>
      <c r="BE947" s="96">
        <f t="shared" si="184"/>
        <v>644778</v>
      </c>
      <c r="BF947" s="96">
        <f t="shared" si="185"/>
        <v>741245</v>
      </c>
      <c r="BG947" s="96">
        <f t="shared" si="186"/>
        <v>359334</v>
      </c>
      <c r="BH947" s="96">
        <f t="shared" si="187"/>
        <v>266065</v>
      </c>
      <c r="BI947" s="96">
        <f t="shared" si="188"/>
        <v>2200000</v>
      </c>
      <c r="BJ947" s="97">
        <f t="shared" si="189"/>
        <v>1481186</v>
      </c>
      <c r="BK947" s="96">
        <f t="shared" si="190"/>
        <v>1481186</v>
      </c>
      <c r="BL947" s="96">
        <f t="shared" si="191"/>
        <v>755251</v>
      </c>
      <c r="BM947" s="96">
        <f t="shared" si="192"/>
        <v>396175</v>
      </c>
      <c r="BN947" s="96">
        <f t="shared" si="193"/>
        <v>461185</v>
      </c>
      <c r="BO947" s="96">
        <f t="shared" si="194"/>
        <v>2205000</v>
      </c>
      <c r="BP947" s="97">
        <f t="shared" si="195"/>
        <v>2086350</v>
      </c>
      <c r="BQ947" s="96">
        <f t="shared" si="196"/>
        <v>2086350</v>
      </c>
      <c r="BR947" s="96">
        <f t="shared" si="197"/>
        <v>755251</v>
      </c>
      <c r="BS947" s="96">
        <f t="shared" si="198"/>
        <v>396175</v>
      </c>
      <c r="BT947" s="96">
        <f t="shared" si="199"/>
        <v>630000</v>
      </c>
      <c r="BU947" s="98">
        <f t="shared" si="200"/>
        <v>2205000</v>
      </c>
      <c r="BV947" s="77">
        <f t="shared" si="201"/>
        <v>8159126</v>
      </c>
      <c r="BW947" s="9"/>
      <c r="BX947" s="9"/>
      <c r="BY947" s="9"/>
      <c r="BZ947" s="9"/>
      <c r="CA947" s="9"/>
      <c r="CB947" s="9"/>
      <c r="CC947" s="9"/>
      <c r="CD947" s="9"/>
      <c r="CE947" s="9"/>
      <c r="CF947" s="9"/>
      <c r="CG947" s="9"/>
      <c r="CH947" s="9"/>
      <c r="CI947" s="9"/>
      <c r="CJ947" s="9"/>
      <c r="CK947" s="9"/>
      <c r="CL947" s="9"/>
      <c r="CM947" s="9"/>
      <c r="CN947" s="9"/>
      <c r="CO947" s="9"/>
      <c r="CP947" s="9"/>
    </row>
    <row r="948" spans="1:94" ht="20.25" hidden="1" customHeight="1" x14ac:dyDescent="0.35">
      <c r="A948" s="79">
        <v>926</v>
      </c>
      <c r="B948" s="79" t="s">
        <v>35</v>
      </c>
      <c r="C948" s="80" t="s">
        <v>578</v>
      </c>
      <c r="D948" s="80" t="str">
        <f t="shared" si="169"/>
        <v>MANO DE OBRA|REDUCTOR MOTOR ELECTRICO</v>
      </c>
      <c r="E948" s="81" t="s">
        <v>10</v>
      </c>
      <c r="F948" s="82">
        <v>1</v>
      </c>
      <c r="G948" s="83"/>
      <c r="H948" s="84">
        <f t="shared" si="202"/>
        <v>0</v>
      </c>
      <c r="I948" s="84"/>
      <c r="J948" s="84">
        <f t="shared" si="203"/>
        <v>0</v>
      </c>
      <c r="K948" s="84"/>
      <c r="L948" s="84">
        <f t="shared" si="204"/>
        <v>0</v>
      </c>
      <c r="M948" s="84"/>
      <c r="N948" s="84">
        <f t="shared" si="205"/>
        <v>0</v>
      </c>
      <c r="O948" s="84"/>
      <c r="P948" s="84">
        <f t="shared" si="206"/>
        <v>0</v>
      </c>
      <c r="Q948" s="84"/>
      <c r="R948" s="84">
        <f t="shared" si="170"/>
        <v>0</v>
      </c>
      <c r="S948" s="86"/>
      <c r="T948" s="87">
        <f t="shared" si="207"/>
        <v>0</v>
      </c>
      <c r="U948" s="87"/>
      <c r="V948" s="87">
        <f t="shared" si="208"/>
        <v>0</v>
      </c>
      <c r="W948" s="87"/>
      <c r="X948" s="87">
        <f t="shared" si="209"/>
        <v>0</v>
      </c>
      <c r="Y948" s="88"/>
      <c r="Z948" s="87">
        <f t="shared" si="218"/>
        <v>0</v>
      </c>
      <c r="AA948" s="87"/>
      <c r="AB948" s="87">
        <f t="shared" si="210"/>
        <v>0</v>
      </c>
      <c r="AC948" s="87">
        <v>1225000</v>
      </c>
      <c r="AD948" s="87">
        <f t="shared" si="211"/>
        <v>1457750</v>
      </c>
      <c r="AE948" s="89"/>
      <c r="AF948" s="90">
        <f t="shared" si="212"/>
        <v>0</v>
      </c>
      <c r="AG948" s="90"/>
      <c r="AH948" s="90">
        <f t="shared" si="213"/>
        <v>0</v>
      </c>
      <c r="AI948" s="90"/>
      <c r="AJ948" s="90">
        <f t="shared" si="214"/>
        <v>0</v>
      </c>
      <c r="AK948" s="90"/>
      <c r="AL948" s="90">
        <f t="shared" si="215"/>
        <v>0</v>
      </c>
      <c r="AM948" s="90"/>
      <c r="AN948" s="90">
        <f t="shared" si="216"/>
        <v>0</v>
      </c>
      <c r="AO948" s="90">
        <v>1347500</v>
      </c>
      <c r="AP948" s="91">
        <f t="shared" si="217"/>
        <v>1603525</v>
      </c>
      <c r="AQ948" s="92" t="e">
        <f t="shared" si="171"/>
        <v>#DIV/0!</v>
      </c>
      <c r="AR948" s="93" t="e">
        <f t="shared" si="172"/>
        <v>#DIV/0!</v>
      </c>
      <c r="AS948" s="94" t="e">
        <f t="shared" si="173"/>
        <v>#DIV/0!</v>
      </c>
      <c r="AT948" s="94" t="e">
        <f t="shared" si="174"/>
        <v>#DIV/0!</v>
      </c>
      <c r="AU948" s="94" t="e">
        <f t="shared" si="175"/>
        <v>#DIV/0!</v>
      </c>
      <c r="AV948" s="94" t="e">
        <f t="shared" si="176"/>
        <v>#DIV/0!</v>
      </c>
      <c r="AW948" s="94" t="e">
        <f t="shared" si="177"/>
        <v>#DIV/0!</v>
      </c>
      <c r="AX948" s="94" t="e">
        <f t="shared" si="178"/>
        <v>#DIV/0!</v>
      </c>
      <c r="AY948" s="94" t="e">
        <f t="shared" si="179"/>
        <v>#DIV/0!</v>
      </c>
      <c r="AZ948" s="94" t="e">
        <f t="shared" si="180"/>
        <v>#DIV/0!</v>
      </c>
      <c r="BA948" s="94">
        <f t="shared" si="181"/>
        <v>1286250</v>
      </c>
      <c r="BB948" s="95">
        <f t="shared" si="182"/>
        <v>1530637.5</v>
      </c>
      <c r="BC948" s="23"/>
      <c r="BD948" s="96">
        <f t="shared" si="183"/>
        <v>0</v>
      </c>
      <c r="BE948" s="96">
        <f t="shared" si="184"/>
        <v>0</v>
      </c>
      <c r="BF948" s="96">
        <f t="shared" si="185"/>
        <v>0</v>
      </c>
      <c r="BG948" s="96">
        <f t="shared" si="186"/>
        <v>0</v>
      </c>
      <c r="BH948" s="96">
        <f t="shared" si="187"/>
        <v>0</v>
      </c>
      <c r="BI948" s="96">
        <f t="shared" si="188"/>
        <v>1283333</v>
      </c>
      <c r="BJ948" s="97">
        <f t="shared" si="189"/>
        <v>0</v>
      </c>
      <c r="BK948" s="96">
        <f t="shared" si="190"/>
        <v>0</v>
      </c>
      <c r="BL948" s="96">
        <f t="shared" si="191"/>
        <v>0</v>
      </c>
      <c r="BM948" s="96">
        <f t="shared" si="192"/>
        <v>0</v>
      </c>
      <c r="BN948" s="96">
        <f t="shared" si="193"/>
        <v>0</v>
      </c>
      <c r="BO948" s="96">
        <f t="shared" si="194"/>
        <v>1286250</v>
      </c>
      <c r="BP948" s="97">
        <f t="shared" si="195"/>
        <v>0</v>
      </c>
      <c r="BQ948" s="96">
        <f t="shared" si="196"/>
        <v>0</v>
      </c>
      <c r="BR948" s="96">
        <f t="shared" si="197"/>
        <v>0</v>
      </c>
      <c r="BS948" s="96">
        <f t="shared" si="198"/>
        <v>0</v>
      </c>
      <c r="BT948" s="96">
        <f t="shared" si="199"/>
        <v>0</v>
      </c>
      <c r="BU948" s="98">
        <f t="shared" si="200"/>
        <v>1286250</v>
      </c>
      <c r="BV948" s="77">
        <f t="shared" si="201"/>
        <v>1286250</v>
      </c>
      <c r="BW948" s="9"/>
      <c r="BX948" s="9"/>
      <c r="BY948" s="9"/>
      <c r="BZ948" s="9"/>
      <c r="CA948" s="9"/>
      <c r="CB948" s="9"/>
      <c r="CC948" s="9"/>
      <c r="CD948" s="9"/>
      <c r="CE948" s="9"/>
      <c r="CF948" s="9"/>
      <c r="CG948" s="9"/>
      <c r="CH948" s="9"/>
      <c r="CI948" s="9"/>
      <c r="CJ948" s="9"/>
      <c r="CK948" s="9"/>
      <c r="CL948" s="9"/>
      <c r="CM948" s="9"/>
      <c r="CN948" s="9"/>
      <c r="CO948" s="9"/>
      <c r="CP948" s="9"/>
    </row>
    <row r="949" spans="1:94" ht="20.25" hidden="1" customHeight="1" x14ac:dyDescent="0.35">
      <c r="A949" s="99">
        <v>927</v>
      </c>
      <c r="B949" s="99" t="s">
        <v>21</v>
      </c>
      <c r="C949" s="80" t="s">
        <v>578</v>
      </c>
      <c r="D949" s="80" t="str">
        <f t="shared" si="169"/>
        <v>REPUESTOS|REDUCTOR MOTOR ELECTRICO</v>
      </c>
      <c r="E949" s="81" t="s">
        <v>84</v>
      </c>
      <c r="F949" s="82">
        <v>1</v>
      </c>
      <c r="G949" s="83"/>
      <c r="H949" s="84">
        <f t="shared" si="202"/>
        <v>0</v>
      </c>
      <c r="I949" s="84"/>
      <c r="J949" s="84">
        <f t="shared" si="203"/>
        <v>0</v>
      </c>
      <c r="K949" s="84"/>
      <c r="L949" s="84">
        <f t="shared" si="204"/>
        <v>0</v>
      </c>
      <c r="M949" s="84"/>
      <c r="N949" s="84">
        <f t="shared" si="205"/>
        <v>0</v>
      </c>
      <c r="O949" s="84"/>
      <c r="P949" s="84">
        <f t="shared" si="206"/>
        <v>0</v>
      </c>
      <c r="Q949" s="84"/>
      <c r="R949" s="84">
        <f t="shared" si="170"/>
        <v>0</v>
      </c>
      <c r="S949" s="86"/>
      <c r="T949" s="87">
        <f t="shared" si="207"/>
        <v>0</v>
      </c>
      <c r="U949" s="87"/>
      <c r="V949" s="87">
        <f t="shared" si="208"/>
        <v>0</v>
      </c>
      <c r="W949" s="87"/>
      <c r="X949" s="87">
        <f t="shared" si="209"/>
        <v>0</v>
      </c>
      <c r="Y949" s="88"/>
      <c r="Z949" s="87">
        <f t="shared" si="218"/>
        <v>0</v>
      </c>
      <c r="AA949" s="87"/>
      <c r="AB949" s="87">
        <f t="shared" si="210"/>
        <v>0</v>
      </c>
      <c r="AC949" s="87">
        <v>15000000</v>
      </c>
      <c r="AD949" s="87">
        <f t="shared" si="211"/>
        <v>17850000</v>
      </c>
      <c r="AE949" s="89"/>
      <c r="AF949" s="90">
        <f t="shared" si="212"/>
        <v>0</v>
      </c>
      <c r="AG949" s="90"/>
      <c r="AH949" s="90">
        <f t="shared" si="213"/>
        <v>0</v>
      </c>
      <c r="AI949" s="90"/>
      <c r="AJ949" s="90">
        <f t="shared" si="214"/>
        <v>0</v>
      </c>
      <c r="AK949" s="90"/>
      <c r="AL949" s="90">
        <f t="shared" si="215"/>
        <v>0</v>
      </c>
      <c r="AM949" s="90"/>
      <c r="AN949" s="90">
        <f t="shared" si="216"/>
        <v>0</v>
      </c>
      <c r="AO949" s="90">
        <v>16500000</v>
      </c>
      <c r="AP949" s="91">
        <f t="shared" si="217"/>
        <v>19635000</v>
      </c>
      <c r="AQ949" s="92" t="e">
        <f t="shared" si="171"/>
        <v>#DIV/0!</v>
      </c>
      <c r="AR949" s="93" t="e">
        <f t="shared" si="172"/>
        <v>#DIV/0!</v>
      </c>
      <c r="AS949" s="94" t="e">
        <f t="shared" si="173"/>
        <v>#DIV/0!</v>
      </c>
      <c r="AT949" s="94" t="e">
        <f t="shared" si="174"/>
        <v>#DIV/0!</v>
      </c>
      <c r="AU949" s="94" t="e">
        <f t="shared" si="175"/>
        <v>#DIV/0!</v>
      </c>
      <c r="AV949" s="94" t="e">
        <f t="shared" si="176"/>
        <v>#DIV/0!</v>
      </c>
      <c r="AW949" s="94" t="e">
        <f t="shared" si="177"/>
        <v>#DIV/0!</v>
      </c>
      <c r="AX949" s="94" t="e">
        <f t="shared" si="178"/>
        <v>#DIV/0!</v>
      </c>
      <c r="AY949" s="94" t="e">
        <f t="shared" si="179"/>
        <v>#DIV/0!</v>
      </c>
      <c r="AZ949" s="94" t="e">
        <f t="shared" si="180"/>
        <v>#DIV/0!</v>
      </c>
      <c r="BA949" s="94">
        <f t="shared" si="181"/>
        <v>15750000</v>
      </c>
      <c r="BB949" s="95">
        <f t="shared" si="182"/>
        <v>18742500</v>
      </c>
      <c r="BC949" s="23"/>
      <c r="BD949" s="96">
        <f t="shared" si="183"/>
        <v>0</v>
      </c>
      <c r="BE949" s="96">
        <f t="shared" si="184"/>
        <v>0</v>
      </c>
      <c r="BF949" s="96">
        <f t="shared" si="185"/>
        <v>0</v>
      </c>
      <c r="BG949" s="96">
        <f t="shared" si="186"/>
        <v>0</v>
      </c>
      <c r="BH949" s="96">
        <f t="shared" si="187"/>
        <v>0</v>
      </c>
      <c r="BI949" s="96">
        <f t="shared" si="188"/>
        <v>15714286</v>
      </c>
      <c r="BJ949" s="97">
        <f t="shared" si="189"/>
        <v>0</v>
      </c>
      <c r="BK949" s="96">
        <f t="shared" si="190"/>
        <v>0</v>
      </c>
      <c r="BL949" s="96">
        <f t="shared" si="191"/>
        <v>0</v>
      </c>
      <c r="BM949" s="96">
        <f t="shared" si="192"/>
        <v>0</v>
      </c>
      <c r="BN949" s="96">
        <f t="shared" si="193"/>
        <v>0</v>
      </c>
      <c r="BO949" s="96">
        <f t="shared" si="194"/>
        <v>15750000</v>
      </c>
      <c r="BP949" s="97">
        <f t="shared" si="195"/>
        <v>0</v>
      </c>
      <c r="BQ949" s="96">
        <f t="shared" si="196"/>
        <v>0</v>
      </c>
      <c r="BR949" s="96">
        <f t="shared" si="197"/>
        <v>0</v>
      </c>
      <c r="BS949" s="96">
        <f t="shared" si="198"/>
        <v>0</v>
      </c>
      <c r="BT949" s="96">
        <f t="shared" si="199"/>
        <v>0</v>
      </c>
      <c r="BU949" s="98">
        <f t="shared" si="200"/>
        <v>15750000</v>
      </c>
      <c r="BV949" s="77">
        <f t="shared" si="201"/>
        <v>15750000</v>
      </c>
      <c r="BW949" s="9"/>
      <c r="BX949" s="9"/>
      <c r="BY949" s="9"/>
      <c r="BZ949" s="9"/>
      <c r="CA949" s="9"/>
      <c r="CB949" s="9"/>
      <c r="CC949" s="9"/>
      <c r="CD949" s="9"/>
      <c r="CE949" s="9"/>
      <c r="CF949" s="9"/>
      <c r="CG949" s="9"/>
      <c r="CH949" s="9"/>
      <c r="CI949" s="9"/>
      <c r="CJ949" s="9"/>
      <c r="CK949" s="9"/>
      <c r="CL949" s="9"/>
      <c r="CM949" s="9"/>
      <c r="CN949" s="9"/>
      <c r="CO949" s="9"/>
      <c r="CP949" s="9"/>
    </row>
    <row r="950" spans="1:94" ht="20.25" hidden="1" customHeight="1" x14ac:dyDescent="0.35">
      <c r="A950" s="79">
        <v>928</v>
      </c>
      <c r="B950" s="79" t="s">
        <v>35</v>
      </c>
      <c r="C950" s="80" t="s">
        <v>579</v>
      </c>
      <c r="D950" s="80" t="str">
        <f t="shared" si="169"/>
        <v>MANO DE OBRA|REEMPLAZO MODULOS BATERIA</v>
      </c>
      <c r="E950" s="81" t="s">
        <v>10</v>
      </c>
      <c r="F950" s="82">
        <v>1</v>
      </c>
      <c r="G950" s="83"/>
      <c r="H950" s="84">
        <f t="shared" si="202"/>
        <v>0</v>
      </c>
      <c r="I950" s="84"/>
      <c r="J950" s="84">
        <f t="shared" si="203"/>
        <v>0</v>
      </c>
      <c r="K950" s="84"/>
      <c r="L950" s="84">
        <f t="shared" si="204"/>
        <v>0</v>
      </c>
      <c r="M950" s="84"/>
      <c r="N950" s="84">
        <f t="shared" si="205"/>
        <v>0</v>
      </c>
      <c r="O950" s="84"/>
      <c r="P950" s="84">
        <f t="shared" si="206"/>
        <v>0</v>
      </c>
      <c r="Q950" s="84"/>
      <c r="R950" s="84">
        <f t="shared" si="170"/>
        <v>0</v>
      </c>
      <c r="S950" s="86"/>
      <c r="T950" s="87">
        <f t="shared" si="207"/>
        <v>0</v>
      </c>
      <c r="U950" s="87"/>
      <c r="V950" s="87">
        <f t="shared" si="208"/>
        <v>0</v>
      </c>
      <c r="W950" s="87"/>
      <c r="X950" s="87">
        <f t="shared" si="209"/>
        <v>0</v>
      </c>
      <c r="Y950" s="88"/>
      <c r="Z950" s="87">
        <f t="shared" si="218"/>
        <v>0</v>
      </c>
      <c r="AA950" s="87"/>
      <c r="AB950" s="87">
        <f t="shared" si="210"/>
        <v>0</v>
      </c>
      <c r="AC950" s="87">
        <v>875000</v>
      </c>
      <c r="AD950" s="87">
        <f t="shared" si="211"/>
        <v>1041250</v>
      </c>
      <c r="AE950" s="89"/>
      <c r="AF950" s="90">
        <f t="shared" si="212"/>
        <v>0</v>
      </c>
      <c r="AG950" s="90"/>
      <c r="AH950" s="90">
        <f t="shared" si="213"/>
        <v>0</v>
      </c>
      <c r="AI950" s="90"/>
      <c r="AJ950" s="90">
        <f t="shared" si="214"/>
        <v>0</v>
      </c>
      <c r="AK950" s="90"/>
      <c r="AL950" s="90">
        <f t="shared" si="215"/>
        <v>0</v>
      </c>
      <c r="AM950" s="90"/>
      <c r="AN950" s="90">
        <f t="shared" si="216"/>
        <v>0</v>
      </c>
      <c r="AO950" s="90">
        <v>962500</v>
      </c>
      <c r="AP950" s="91">
        <f t="shared" si="217"/>
        <v>1145375</v>
      </c>
      <c r="AQ950" s="92" t="e">
        <f t="shared" si="171"/>
        <v>#DIV/0!</v>
      </c>
      <c r="AR950" s="93" t="e">
        <f t="shared" si="172"/>
        <v>#DIV/0!</v>
      </c>
      <c r="AS950" s="94" t="e">
        <f t="shared" si="173"/>
        <v>#DIV/0!</v>
      </c>
      <c r="AT950" s="94" t="e">
        <f t="shared" si="174"/>
        <v>#DIV/0!</v>
      </c>
      <c r="AU950" s="94" t="e">
        <f t="shared" si="175"/>
        <v>#DIV/0!</v>
      </c>
      <c r="AV950" s="94" t="e">
        <f t="shared" si="176"/>
        <v>#DIV/0!</v>
      </c>
      <c r="AW950" s="94" t="e">
        <f t="shared" si="177"/>
        <v>#DIV/0!</v>
      </c>
      <c r="AX950" s="94" t="e">
        <f t="shared" si="178"/>
        <v>#DIV/0!</v>
      </c>
      <c r="AY950" s="94" t="e">
        <f t="shared" si="179"/>
        <v>#DIV/0!</v>
      </c>
      <c r="AZ950" s="94" t="e">
        <f t="shared" si="180"/>
        <v>#DIV/0!</v>
      </c>
      <c r="BA950" s="94">
        <f t="shared" si="181"/>
        <v>918750</v>
      </c>
      <c r="BB950" s="95">
        <f t="shared" si="182"/>
        <v>1093312.5</v>
      </c>
      <c r="BC950" s="23"/>
      <c r="BD950" s="96">
        <f t="shared" si="183"/>
        <v>0</v>
      </c>
      <c r="BE950" s="96">
        <f t="shared" si="184"/>
        <v>0</v>
      </c>
      <c r="BF950" s="96">
        <f t="shared" si="185"/>
        <v>0</v>
      </c>
      <c r="BG950" s="96">
        <f t="shared" si="186"/>
        <v>0</v>
      </c>
      <c r="BH950" s="96">
        <f t="shared" si="187"/>
        <v>0</v>
      </c>
      <c r="BI950" s="96">
        <f t="shared" si="188"/>
        <v>916667</v>
      </c>
      <c r="BJ950" s="97">
        <f t="shared" si="189"/>
        <v>0</v>
      </c>
      <c r="BK950" s="96">
        <f t="shared" si="190"/>
        <v>0</v>
      </c>
      <c r="BL950" s="96">
        <f t="shared" si="191"/>
        <v>0</v>
      </c>
      <c r="BM950" s="96">
        <f t="shared" si="192"/>
        <v>0</v>
      </c>
      <c r="BN950" s="96">
        <f t="shared" si="193"/>
        <v>0</v>
      </c>
      <c r="BO950" s="96">
        <f t="shared" si="194"/>
        <v>918750</v>
      </c>
      <c r="BP950" s="97">
        <f t="shared" si="195"/>
        <v>0</v>
      </c>
      <c r="BQ950" s="96">
        <f t="shared" si="196"/>
        <v>0</v>
      </c>
      <c r="BR950" s="96">
        <f t="shared" si="197"/>
        <v>0</v>
      </c>
      <c r="BS950" s="96">
        <f t="shared" si="198"/>
        <v>0</v>
      </c>
      <c r="BT950" s="96">
        <f t="shared" si="199"/>
        <v>0</v>
      </c>
      <c r="BU950" s="98">
        <f t="shared" si="200"/>
        <v>918750</v>
      </c>
      <c r="BV950" s="77">
        <f t="shared" si="201"/>
        <v>918750</v>
      </c>
      <c r="BW950" s="9"/>
      <c r="BX950" s="9"/>
      <c r="BY950" s="9"/>
      <c r="BZ950" s="9"/>
      <c r="CA950" s="9"/>
      <c r="CB950" s="9"/>
      <c r="CC950" s="9"/>
      <c r="CD950" s="9"/>
      <c r="CE950" s="9"/>
      <c r="CF950" s="9"/>
      <c r="CG950" s="9"/>
      <c r="CH950" s="9"/>
      <c r="CI950" s="9"/>
      <c r="CJ950" s="9"/>
      <c r="CK950" s="9"/>
      <c r="CL950" s="9"/>
      <c r="CM950" s="9"/>
      <c r="CN950" s="9"/>
      <c r="CO950" s="9"/>
      <c r="CP950" s="9"/>
    </row>
    <row r="951" spans="1:94" ht="20.25" hidden="1" customHeight="1" x14ac:dyDescent="0.35">
      <c r="A951" s="79">
        <v>929</v>
      </c>
      <c r="B951" s="79" t="s">
        <v>35</v>
      </c>
      <c r="C951" s="80" t="s">
        <v>580</v>
      </c>
      <c r="D951" s="80" t="str">
        <f t="shared" si="169"/>
        <v>MANO DE OBRA|REFRIGERANTE AIRE ACONDICIONADO</v>
      </c>
      <c r="E951" s="81" t="s">
        <v>10</v>
      </c>
      <c r="F951" s="82">
        <v>1</v>
      </c>
      <c r="G951" s="83">
        <v>44800.299635755</v>
      </c>
      <c r="H951" s="84">
        <f t="shared" si="202"/>
        <v>53312.356566548449</v>
      </c>
      <c r="I951" s="84">
        <v>44800.299635755</v>
      </c>
      <c r="J951" s="84">
        <f t="shared" si="203"/>
        <v>53312.356566548449</v>
      </c>
      <c r="K951" s="84">
        <v>0.91392000000000007</v>
      </c>
      <c r="L951" s="84">
        <f t="shared" si="204"/>
        <v>1.0875648</v>
      </c>
      <c r="M951" s="84">
        <v>14.633599999999999</v>
      </c>
      <c r="N951" s="84">
        <f t="shared" si="205"/>
        <v>17.413983999999999</v>
      </c>
      <c r="O951" s="84">
        <v>10.88</v>
      </c>
      <c r="P951" s="84">
        <f t="shared" si="206"/>
        <v>12.9472</v>
      </c>
      <c r="Q951" s="84"/>
      <c r="R951" s="84">
        <f t="shared" si="170"/>
        <v>0</v>
      </c>
      <c r="S951" s="86">
        <v>175000</v>
      </c>
      <c r="T951" s="87">
        <f t="shared" si="207"/>
        <v>208250</v>
      </c>
      <c r="U951" s="87">
        <v>175000</v>
      </c>
      <c r="V951" s="87">
        <f t="shared" si="208"/>
        <v>208250</v>
      </c>
      <c r="W951" s="87">
        <v>175000</v>
      </c>
      <c r="X951" s="87">
        <f t="shared" si="209"/>
        <v>208250</v>
      </c>
      <c r="Y951" s="88">
        <v>175000</v>
      </c>
      <c r="Z951" s="87">
        <f t="shared" si="218"/>
        <v>208250</v>
      </c>
      <c r="AA951" s="87">
        <v>175000</v>
      </c>
      <c r="AB951" s="87">
        <f t="shared" si="210"/>
        <v>208250</v>
      </c>
      <c r="AC951" s="87">
        <v>175000</v>
      </c>
      <c r="AD951" s="87">
        <f t="shared" si="211"/>
        <v>208250</v>
      </c>
      <c r="AE951" s="89">
        <v>192500</v>
      </c>
      <c r="AF951" s="90">
        <f t="shared" si="212"/>
        <v>229075</v>
      </c>
      <c r="AG951" s="90">
        <v>192500</v>
      </c>
      <c r="AH951" s="90">
        <f t="shared" si="213"/>
        <v>229075</v>
      </c>
      <c r="AI951" s="90">
        <v>192500</v>
      </c>
      <c r="AJ951" s="90">
        <f t="shared" si="214"/>
        <v>229075</v>
      </c>
      <c r="AK951" s="90">
        <v>192500</v>
      </c>
      <c r="AL951" s="90">
        <f t="shared" si="215"/>
        <v>229075</v>
      </c>
      <c r="AM951" s="90">
        <v>192500</v>
      </c>
      <c r="AN951" s="90">
        <f t="shared" si="216"/>
        <v>229075</v>
      </c>
      <c r="AO951" s="90">
        <v>192500</v>
      </c>
      <c r="AP951" s="91">
        <f t="shared" si="217"/>
        <v>229075</v>
      </c>
      <c r="AQ951" s="92">
        <f t="shared" si="171"/>
        <v>137433.43321191834</v>
      </c>
      <c r="AR951" s="93">
        <f t="shared" si="172"/>
        <v>163545.78552218282</v>
      </c>
      <c r="AS951" s="94">
        <f t="shared" si="173"/>
        <v>137433.43321191834</v>
      </c>
      <c r="AT951" s="94">
        <f t="shared" si="174"/>
        <v>163545.78552218282</v>
      </c>
      <c r="AU951" s="94">
        <f t="shared" si="175"/>
        <v>122500.30463999999</v>
      </c>
      <c r="AV951" s="94">
        <f t="shared" si="176"/>
        <v>145775.36252159998</v>
      </c>
      <c r="AW951" s="94">
        <f t="shared" si="177"/>
        <v>122504.87786666666</v>
      </c>
      <c r="AX951" s="94">
        <f t="shared" si="178"/>
        <v>145780.80466133333</v>
      </c>
      <c r="AY951" s="94">
        <f t="shared" si="179"/>
        <v>122503.62666666666</v>
      </c>
      <c r="AZ951" s="94">
        <f t="shared" si="180"/>
        <v>145779.31573333332</v>
      </c>
      <c r="BA951" s="94">
        <f t="shared" si="181"/>
        <v>183750</v>
      </c>
      <c r="BB951" s="95">
        <f t="shared" si="182"/>
        <v>218662.5</v>
      </c>
      <c r="BC951" s="23"/>
      <c r="BD951" s="96">
        <f t="shared" si="183"/>
        <v>90279</v>
      </c>
      <c r="BE951" s="96">
        <f t="shared" si="184"/>
        <v>90279</v>
      </c>
      <c r="BF951" s="96">
        <f t="shared" si="185"/>
        <v>3</v>
      </c>
      <c r="BG951" s="96">
        <f t="shared" si="186"/>
        <v>44</v>
      </c>
      <c r="BH951" s="96">
        <f t="shared" si="187"/>
        <v>33</v>
      </c>
      <c r="BI951" s="96">
        <f t="shared" si="188"/>
        <v>183333</v>
      </c>
      <c r="BJ951" s="97">
        <f t="shared" si="189"/>
        <v>137433</v>
      </c>
      <c r="BK951" s="96">
        <f t="shared" si="190"/>
        <v>137433</v>
      </c>
      <c r="BL951" s="96">
        <f t="shared" si="191"/>
        <v>122500</v>
      </c>
      <c r="BM951" s="96">
        <f t="shared" si="192"/>
        <v>122505</v>
      </c>
      <c r="BN951" s="96">
        <f t="shared" si="193"/>
        <v>122504</v>
      </c>
      <c r="BO951" s="96">
        <f t="shared" si="194"/>
        <v>183750</v>
      </c>
      <c r="BP951" s="97">
        <f t="shared" si="195"/>
        <v>183750</v>
      </c>
      <c r="BQ951" s="96">
        <f t="shared" si="196"/>
        <v>183750</v>
      </c>
      <c r="BR951" s="96">
        <f t="shared" si="197"/>
        <v>183750</v>
      </c>
      <c r="BS951" s="96">
        <f t="shared" si="198"/>
        <v>183750</v>
      </c>
      <c r="BT951" s="96">
        <f t="shared" si="199"/>
        <v>183750</v>
      </c>
      <c r="BU951" s="98">
        <f t="shared" si="200"/>
        <v>183750</v>
      </c>
      <c r="BV951" s="77">
        <f t="shared" si="201"/>
        <v>1102500</v>
      </c>
      <c r="BW951" s="9"/>
      <c r="BX951" s="9"/>
      <c r="BY951" s="9"/>
      <c r="BZ951" s="9"/>
      <c r="CA951" s="9"/>
      <c r="CB951" s="9"/>
      <c r="CC951" s="9"/>
      <c r="CD951" s="9"/>
      <c r="CE951" s="9"/>
      <c r="CF951" s="9"/>
      <c r="CG951" s="9"/>
      <c r="CH951" s="9"/>
      <c r="CI951" s="9"/>
      <c r="CJ951" s="9"/>
      <c r="CK951" s="9"/>
      <c r="CL951" s="9"/>
      <c r="CM951" s="9"/>
      <c r="CN951" s="9"/>
      <c r="CO951" s="9"/>
      <c r="CP951" s="9"/>
    </row>
    <row r="952" spans="1:94" ht="20.25" hidden="1" customHeight="1" x14ac:dyDescent="0.35">
      <c r="A952" s="99">
        <v>930</v>
      </c>
      <c r="B952" s="99" t="s">
        <v>21</v>
      </c>
      <c r="C952" s="80" t="s">
        <v>580</v>
      </c>
      <c r="D952" s="80" t="str">
        <f t="shared" si="169"/>
        <v>REPUESTOS|REFRIGERANTE AIRE ACONDICIONADO</v>
      </c>
      <c r="E952" s="81" t="s">
        <v>84</v>
      </c>
      <c r="F952" s="82">
        <v>1</v>
      </c>
      <c r="G952" s="83">
        <v>24485.623578051996</v>
      </c>
      <c r="H952" s="84">
        <f t="shared" si="202"/>
        <v>29137.892057881876</v>
      </c>
      <c r="I952" s="84">
        <v>24485.623578051996</v>
      </c>
      <c r="J952" s="84">
        <f t="shared" si="203"/>
        <v>29137.892057881876</v>
      </c>
      <c r="K952" s="84">
        <v>121824.00192000001</v>
      </c>
      <c r="L952" s="84">
        <f t="shared" si="204"/>
        <v>144970.56228479999</v>
      </c>
      <c r="M952" s="84">
        <v>44096.912000000004</v>
      </c>
      <c r="N952" s="84">
        <f t="shared" si="205"/>
        <v>52475.325280000005</v>
      </c>
      <c r="O952" s="84">
        <v>22799.040000000001</v>
      </c>
      <c r="P952" s="84">
        <f t="shared" si="206"/>
        <v>27130.857599999999</v>
      </c>
      <c r="Q952" s="84"/>
      <c r="R952" s="84">
        <f t="shared" si="170"/>
        <v>0</v>
      </c>
      <c r="S952" s="86">
        <v>98000</v>
      </c>
      <c r="T952" s="87">
        <f t="shared" si="207"/>
        <v>116620</v>
      </c>
      <c r="U952" s="87">
        <v>98000</v>
      </c>
      <c r="V952" s="87">
        <f t="shared" si="208"/>
        <v>116620</v>
      </c>
      <c r="W952" s="87">
        <v>98000</v>
      </c>
      <c r="X952" s="87">
        <f t="shared" si="209"/>
        <v>116620</v>
      </c>
      <c r="Y952" s="88">
        <v>250000</v>
      </c>
      <c r="Z952" s="87">
        <f t="shared" si="218"/>
        <v>297500</v>
      </c>
      <c r="AA952" s="87">
        <v>250000</v>
      </c>
      <c r="AB952" s="87">
        <f t="shared" si="210"/>
        <v>297500</v>
      </c>
      <c r="AC952" s="87">
        <v>70000</v>
      </c>
      <c r="AD952" s="87">
        <f t="shared" si="211"/>
        <v>83300</v>
      </c>
      <c r="AE952" s="89">
        <v>107800</v>
      </c>
      <c r="AF952" s="90">
        <f t="shared" si="212"/>
        <v>128282</v>
      </c>
      <c r="AG952" s="90">
        <v>107800</v>
      </c>
      <c r="AH952" s="90">
        <f t="shared" si="213"/>
        <v>128282</v>
      </c>
      <c r="AI952" s="90">
        <v>107800</v>
      </c>
      <c r="AJ952" s="90">
        <f t="shared" si="214"/>
        <v>128282</v>
      </c>
      <c r="AK952" s="90">
        <v>275000</v>
      </c>
      <c r="AL952" s="90">
        <f t="shared" si="215"/>
        <v>327250</v>
      </c>
      <c r="AM952" s="90">
        <v>275000</v>
      </c>
      <c r="AN952" s="90">
        <f t="shared" si="216"/>
        <v>327250</v>
      </c>
      <c r="AO952" s="90">
        <v>77000</v>
      </c>
      <c r="AP952" s="91">
        <f t="shared" si="217"/>
        <v>91630</v>
      </c>
      <c r="AQ952" s="92">
        <f t="shared" si="171"/>
        <v>76761.874526017331</v>
      </c>
      <c r="AR952" s="93">
        <f t="shared" si="172"/>
        <v>91346.630685960627</v>
      </c>
      <c r="AS952" s="94">
        <f t="shared" si="173"/>
        <v>76761.874526017331</v>
      </c>
      <c r="AT952" s="94">
        <f t="shared" si="174"/>
        <v>91346.630685960627</v>
      </c>
      <c r="AU952" s="94">
        <f t="shared" si="175"/>
        <v>109208.00064</v>
      </c>
      <c r="AV952" s="94">
        <f t="shared" si="176"/>
        <v>129957.5207616</v>
      </c>
      <c r="AW952" s="94">
        <f t="shared" si="177"/>
        <v>189698.97066666666</v>
      </c>
      <c r="AX952" s="94">
        <f t="shared" si="178"/>
        <v>225741.77509333333</v>
      </c>
      <c r="AY952" s="94">
        <f t="shared" si="179"/>
        <v>182599.68000000002</v>
      </c>
      <c r="AZ952" s="94">
        <f t="shared" si="180"/>
        <v>217293.61920000002</v>
      </c>
      <c r="BA952" s="94">
        <f t="shared" si="181"/>
        <v>73500</v>
      </c>
      <c r="BB952" s="95">
        <f t="shared" si="182"/>
        <v>87465</v>
      </c>
      <c r="BC952" s="23"/>
      <c r="BD952" s="96">
        <f t="shared" si="183"/>
        <v>49734</v>
      </c>
      <c r="BE952" s="96">
        <f t="shared" si="184"/>
        <v>49734</v>
      </c>
      <c r="BF952" s="96">
        <f t="shared" si="185"/>
        <v>108346</v>
      </c>
      <c r="BG952" s="96">
        <f t="shared" si="186"/>
        <v>98965</v>
      </c>
      <c r="BH952" s="96">
        <f t="shared" si="187"/>
        <v>58255</v>
      </c>
      <c r="BI952" s="96">
        <f t="shared" si="188"/>
        <v>73333</v>
      </c>
      <c r="BJ952" s="97">
        <f t="shared" si="189"/>
        <v>76762</v>
      </c>
      <c r="BK952" s="96">
        <f t="shared" si="190"/>
        <v>76762</v>
      </c>
      <c r="BL952" s="96">
        <f t="shared" si="191"/>
        <v>109208</v>
      </c>
      <c r="BM952" s="96">
        <f t="shared" si="192"/>
        <v>189699</v>
      </c>
      <c r="BN952" s="96">
        <f t="shared" si="193"/>
        <v>182600</v>
      </c>
      <c r="BO952" s="96">
        <f t="shared" si="194"/>
        <v>73500</v>
      </c>
      <c r="BP952" s="97">
        <f t="shared" si="195"/>
        <v>102900</v>
      </c>
      <c r="BQ952" s="96">
        <f t="shared" si="196"/>
        <v>102900</v>
      </c>
      <c r="BR952" s="96">
        <f t="shared" si="197"/>
        <v>109208</v>
      </c>
      <c r="BS952" s="96">
        <f t="shared" si="198"/>
        <v>262500</v>
      </c>
      <c r="BT952" s="96">
        <f t="shared" si="199"/>
        <v>262500</v>
      </c>
      <c r="BU952" s="98">
        <f t="shared" si="200"/>
        <v>73500</v>
      </c>
      <c r="BV952" s="77">
        <f t="shared" si="201"/>
        <v>913508</v>
      </c>
      <c r="BW952" s="9"/>
      <c r="BX952" s="9"/>
      <c r="BY952" s="9"/>
      <c r="BZ952" s="9"/>
      <c r="CA952" s="9"/>
      <c r="CB952" s="9"/>
      <c r="CC952" s="9"/>
      <c r="CD952" s="9"/>
      <c r="CE952" s="9"/>
      <c r="CF952" s="9"/>
      <c r="CG952" s="9"/>
      <c r="CH952" s="9"/>
      <c r="CI952" s="9"/>
      <c r="CJ952" s="9"/>
      <c r="CK952" s="9"/>
      <c r="CL952" s="9"/>
      <c r="CM952" s="9"/>
      <c r="CN952" s="9"/>
      <c r="CO952" s="9"/>
      <c r="CP952" s="9"/>
    </row>
    <row r="953" spans="1:94" ht="20.25" hidden="1" customHeight="1" x14ac:dyDescent="0.35">
      <c r="A953" s="61">
        <v>931</v>
      </c>
      <c r="B953" s="61" t="s">
        <v>35</v>
      </c>
      <c r="C953" s="62" t="s">
        <v>113</v>
      </c>
      <c r="D953" s="62" t="str">
        <f t="shared" si="169"/>
        <v>MANO DE OBRA|REGULADOR ALTERNADOR</v>
      </c>
      <c r="E953" s="63" t="s">
        <v>10</v>
      </c>
      <c r="F953" s="64">
        <v>1</v>
      </c>
      <c r="G953" s="65">
        <v>134401.81284740599</v>
      </c>
      <c r="H953" s="66">
        <f t="shared" si="202"/>
        <v>159938.15728841312</v>
      </c>
      <c r="I953" s="66">
        <v>134401.81284740599</v>
      </c>
      <c r="J953" s="66">
        <f t="shared" si="203"/>
        <v>159938.15728841312</v>
      </c>
      <c r="K953" s="66">
        <v>0.91392000000000007</v>
      </c>
      <c r="L953" s="66">
        <f t="shared" si="204"/>
        <v>1.0875648</v>
      </c>
      <c r="M953" s="66">
        <v>44807.310720000009</v>
      </c>
      <c r="N953" s="66">
        <f t="shared" si="205"/>
        <v>53320.699756800008</v>
      </c>
      <c r="O953" s="66">
        <v>22710.912</v>
      </c>
      <c r="P953" s="66">
        <f t="shared" si="206"/>
        <v>27025.985280000001</v>
      </c>
      <c r="Q953" s="66"/>
      <c r="R953" s="66">
        <f t="shared" si="170"/>
        <v>0</v>
      </c>
      <c r="S953" s="65">
        <v>175000</v>
      </c>
      <c r="T953" s="66">
        <f t="shared" si="207"/>
        <v>208250</v>
      </c>
      <c r="U953" s="66">
        <v>175000</v>
      </c>
      <c r="V953" s="66">
        <f t="shared" si="208"/>
        <v>208250</v>
      </c>
      <c r="W953" s="66">
        <v>175000</v>
      </c>
      <c r="X953" s="66">
        <f t="shared" si="209"/>
        <v>208250</v>
      </c>
      <c r="Y953" s="68">
        <v>175000</v>
      </c>
      <c r="Z953" s="66">
        <f t="shared" si="218"/>
        <v>208250</v>
      </c>
      <c r="AA953" s="66">
        <v>175000</v>
      </c>
      <c r="AB953" s="66">
        <f t="shared" si="210"/>
        <v>208250</v>
      </c>
      <c r="AC953" s="66">
        <v>175000</v>
      </c>
      <c r="AD953" s="66">
        <f t="shared" si="211"/>
        <v>208250</v>
      </c>
      <c r="AE953" s="69">
        <v>192500</v>
      </c>
      <c r="AF953" s="70">
        <f t="shared" si="212"/>
        <v>229075</v>
      </c>
      <c r="AG953" s="70">
        <v>192500</v>
      </c>
      <c r="AH953" s="70">
        <f t="shared" si="213"/>
        <v>229075</v>
      </c>
      <c r="AI953" s="70">
        <v>192500</v>
      </c>
      <c r="AJ953" s="70">
        <f t="shared" si="214"/>
        <v>229075</v>
      </c>
      <c r="AK953" s="70">
        <v>192500</v>
      </c>
      <c r="AL953" s="70">
        <f t="shared" si="215"/>
        <v>229075</v>
      </c>
      <c r="AM953" s="70">
        <v>192500</v>
      </c>
      <c r="AN953" s="70">
        <f t="shared" si="216"/>
        <v>229075</v>
      </c>
      <c r="AO953" s="70">
        <v>192500</v>
      </c>
      <c r="AP953" s="71">
        <f t="shared" si="217"/>
        <v>229075</v>
      </c>
      <c r="AQ953" s="65">
        <f t="shared" si="171"/>
        <v>167300.60428246867</v>
      </c>
      <c r="AR953" s="72">
        <f t="shared" si="172"/>
        <v>199087.71909613771</v>
      </c>
      <c r="AS953" s="66">
        <f t="shared" si="173"/>
        <v>167300.60428246867</v>
      </c>
      <c r="AT953" s="66">
        <f t="shared" si="174"/>
        <v>199087.71909613771</v>
      </c>
      <c r="AU953" s="66">
        <f t="shared" si="175"/>
        <v>122500.30463999999</v>
      </c>
      <c r="AV953" s="66">
        <f t="shared" si="176"/>
        <v>145775.36252159998</v>
      </c>
      <c r="AW953" s="66">
        <f t="shared" si="177"/>
        <v>137435.77024000001</v>
      </c>
      <c r="AX953" s="66">
        <f t="shared" si="178"/>
        <v>163548.5665856</v>
      </c>
      <c r="AY953" s="66">
        <f t="shared" si="179"/>
        <v>130070.304</v>
      </c>
      <c r="AZ953" s="66">
        <f t="shared" si="180"/>
        <v>154783.66175999999</v>
      </c>
      <c r="BA953" s="66">
        <f t="shared" si="181"/>
        <v>183750</v>
      </c>
      <c r="BB953" s="73">
        <f t="shared" si="182"/>
        <v>218662.5</v>
      </c>
      <c r="BC953" s="74"/>
      <c r="BD953" s="75">
        <f t="shared" si="183"/>
        <v>163492</v>
      </c>
      <c r="BE953" s="75">
        <f t="shared" si="184"/>
        <v>163492</v>
      </c>
      <c r="BF953" s="75">
        <f t="shared" si="185"/>
        <v>3</v>
      </c>
      <c r="BG953" s="75">
        <f t="shared" si="186"/>
        <v>90288</v>
      </c>
      <c r="BH953" s="75">
        <f t="shared" si="187"/>
        <v>54604</v>
      </c>
      <c r="BI953" s="75">
        <f t="shared" si="188"/>
        <v>183333</v>
      </c>
      <c r="BJ953" s="76">
        <f t="shared" si="189"/>
        <v>167301</v>
      </c>
      <c r="BK953" s="75">
        <f t="shared" si="190"/>
        <v>167301</v>
      </c>
      <c r="BL953" s="75">
        <f t="shared" si="191"/>
        <v>122500</v>
      </c>
      <c r="BM953" s="75">
        <f t="shared" si="192"/>
        <v>137436</v>
      </c>
      <c r="BN953" s="75">
        <f t="shared" si="193"/>
        <v>130070</v>
      </c>
      <c r="BO953" s="75">
        <f t="shared" si="194"/>
        <v>183750</v>
      </c>
      <c r="BP953" s="76">
        <f t="shared" si="195"/>
        <v>167301</v>
      </c>
      <c r="BQ953" s="75">
        <f t="shared" si="196"/>
        <v>167301</v>
      </c>
      <c r="BR953" s="75">
        <f t="shared" si="197"/>
        <v>183750</v>
      </c>
      <c r="BS953" s="75">
        <f t="shared" si="198"/>
        <v>183750</v>
      </c>
      <c r="BT953" s="75">
        <f t="shared" si="199"/>
        <v>183750</v>
      </c>
      <c r="BU953" s="77">
        <f t="shared" si="200"/>
        <v>183750</v>
      </c>
      <c r="BV953" s="77">
        <f t="shared" si="201"/>
        <v>1069602</v>
      </c>
      <c r="BW953" s="78"/>
      <c r="BX953" s="78"/>
      <c r="BY953" s="78"/>
      <c r="BZ953" s="78"/>
      <c r="CA953" s="78"/>
      <c r="CB953" s="78"/>
      <c r="CC953" s="78"/>
      <c r="CD953" s="78"/>
      <c r="CE953" s="78"/>
      <c r="CF953" s="78"/>
      <c r="CG953" s="78"/>
      <c r="CH953" s="78"/>
      <c r="CI953" s="78"/>
      <c r="CJ953" s="78"/>
      <c r="CK953" s="78"/>
      <c r="CL953" s="78"/>
      <c r="CM953" s="78"/>
      <c r="CN953" s="78"/>
      <c r="CO953" s="78"/>
      <c r="CP953" s="78"/>
    </row>
    <row r="954" spans="1:94" ht="20.25" hidden="1" customHeight="1" x14ac:dyDescent="0.35">
      <c r="A954" s="61">
        <v>932</v>
      </c>
      <c r="B954" s="61" t="s">
        <v>21</v>
      </c>
      <c r="C954" s="62" t="s">
        <v>113</v>
      </c>
      <c r="D954" s="62" t="str">
        <f t="shared" si="169"/>
        <v>REPUESTOS|REGULADOR ALTERNADOR</v>
      </c>
      <c r="E954" s="63" t="s">
        <v>84</v>
      </c>
      <c r="F954" s="64">
        <v>1</v>
      </c>
      <c r="G954" s="65">
        <v>91683.711102042987</v>
      </c>
      <c r="H954" s="66">
        <f t="shared" si="202"/>
        <v>109103.61621143114</v>
      </c>
      <c r="I954" s="66">
        <v>105267.240043935</v>
      </c>
      <c r="J954" s="66">
        <f t="shared" si="203"/>
        <v>125268.01565228264</v>
      </c>
      <c r="K954" s="66">
        <v>425828.56640000001</v>
      </c>
      <c r="L954" s="66">
        <f t="shared" si="204"/>
        <v>506735.99401600001</v>
      </c>
      <c r="M954" s="66">
        <v>17.375360000000001</v>
      </c>
      <c r="N954" s="66">
        <f t="shared" si="205"/>
        <v>20.6766784</v>
      </c>
      <c r="O954" s="66">
        <v>14.144000000000002</v>
      </c>
      <c r="P954" s="66">
        <f t="shared" si="206"/>
        <v>16.83136</v>
      </c>
      <c r="Q954" s="66"/>
      <c r="R954" s="66">
        <f t="shared" si="170"/>
        <v>0</v>
      </c>
      <c r="S954" s="65">
        <v>485000</v>
      </c>
      <c r="T954" s="66">
        <f t="shared" si="207"/>
        <v>577150</v>
      </c>
      <c r="U954" s="66">
        <v>485000</v>
      </c>
      <c r="V954" s="66">
        <f t="shared" si="208"/>
        <v>577150</v>
      </c>
      <c r="W954" s="66">
        <v>345000</v>
      </c>
      <c r="X954" s="66">
        <f t="shared" si="209"/>
        <v>410550</v>
      </c>
      <c r="Y954" s="68">
        <v>350000</v>
      </c>
      <c r="Z954" s="66">
        <f t="shared" si="218"/>
        <v>416500</v>
      </c>
      <c r="AA954" s="66">
        <v>358000</v>
      </c>
      <c r="AB954" s="66">
        <f t="shared" si="210"/>
        <v>426020</v>
      </c>
      <c r="AC954" s="66">
        <v>380000</v>
      </c>
      <c r="AD954" s="66">
        <f t="shared" si="211"/>
        <v>452200</v>
      </c>
      <c r="AE954" s="69">
        <v>533500</v>
      </c>
      <c r="AF954" s="70">
        <f t="shared" si="212"/>
        <v>634865</v>
      </c>
      <c r="AG954" s="70">
        <v>533500</v>
      </c>
      <c r="AH954" s="70">
        <f t="shared" si="213"/>
        <v>634865</v>
      </c>
      <c r="AI954" s="70">
        <v>379500</v>
      </c>
      <c r="AJ954" s="70">
        <f t="shared" si="214"/>
        <v>451605</v>
      </c>
      <c r="AK954" s="70">
        <v>385000</v>
      </c>
      <c r="AL954" s="70">
        <f t="shared" si="215"/>
        <v>458150</v>
      </c>
      <c r="AM954" s="70">
        <v>393800</v>
      </c>
      <c r="AN954" s="70">
        <f t="shared" si="216"/>
        <v>468622</v>
      </c>
      <c r="AO954" s="70">
        <v>418000</v>
      </c>
      <c r="AP954" s="71">
        <f t="shared" si="217"/>
        <v>497420</v>
      </c>
      <c r="AQ954" s="65">
        <f t="shared" si="171"/>
        <v>370061.23703401437</v>
      </c>
      <c r="AR954" s="72">
        <f t="shared" si="172"/>
        <v>440372.87207047705</v>
      </c>
      <c r="AS954" s="66">
        <f t="shared" si="173"/>
        <v>374589.08001464495</v>
      </c>
      <c r="AT954" s="66">
        <f t="shared" si="174"/>
        <v>445761.00521742745</v>
      </c>
      <c r="AU954" s="66">
        <f t="shared" si="175"/>
        <v>383442.85546666663</v>
      </c>
      <c r="AV954" s="66">
        <f t="shared" si="176"/>
        <v>456296.9980053333</v>
      </c>
      <c r="AW954" s="66">
        <f t="shared" si="177"/>
        <v>245005.79178666664</v>
      </c>
      <c r="AX954" s="66">
        <f t="shared" si="178"/>
        <v>291556.89222613326</v>
      </c>
      <c r="AY954" s="66">
        <f t="shared" si="179"/>
        <v>250604.71466666667</v>
      </c>
      <c r="AZ954" s="66">
        <f t="shared" si="180"/>
        <v>298219.6104533333</v>
      </c>
      <c r="BA954" s="66">
        <f t="shared" si="181"/>
        <v>399000</v>
      </c>
      <c r="BB954" s="73">
        <f t="shared" si="182"/>
        <v>474810</v>
      </c>
      <c r="BC954" s="74"/>
      <c r="BD954" s="75">
        <f t="shared" si="183"/>
        <v>202111</v>
      </c>
      <c r="BE954" s="75">
        <f t="shared" si="184"/>
        <v>223282</v>
      </c>
      <c r="BF954" s="75">
        <f t="shared" si="185"/>
        <v>380616</v>
      </c>
      <c r="BG954" s="75">
        <f t="shared" si="186"/>
        <v>52</v>
      </c>
      <c r="BH954" s="75">
        <f t="shared" si="187"/>
        <v>42</v>
      </c>
      <c r="BI954" s="75">
        <f t="shared" si="188"/>
        <v>398095</v>
      </c>
      <c r="BJ954" s="76">
        <f t="shared" si="189"/>
        <v>370061</v>
      </c>
      <c r="BK954" s="75">
        <f t="shared" si="190"/>
        <v>374589</v>
      </c>
      <c r="BL954" s="75">
        <f t="shared" si="191"/>
        <v>383443</v>
      </c>
      <c r="BM954" s="75">
        <f t="shared" si="192"/>
        <v>245006</v>
      </c>
      <c r="BN954" s="75">
        <f t="shared" si="193"/>
        <v>250605</v>
      </c>
      <c r="BO954" s="75">
        <f t="shared" si="194"/>
        <v>399000</v>
      </c>
      <c r="BP954" s="76">
        <f t="shared" si="195"/>
        <v>509250</v>
      </c>
      <c r="BQ954" s="75">
        <f t="shared" si="196"/>
        <v>509250</v>
      </c>
      <c r="BR954" s="75">
        <f t="shared" si="197"/>
        <v>383443</v>
      </c>
      <c r="BS954" s="75">
        <f t="shared" si="198"/>
        <v>367500</v>
      </c>
      <c r="BT954" s="75">
        <f t="shared" si="199"/>
        <v>375900</v>
      </c>
      <c r="BU954" s="77">
        <f t="shared" si="200"/>
        <v>399000</v>
      </c>
      <c r="BV954" s="77">
        <f t="shared" si="201"/>
        <v>2544343</v>
      </c>
      <c r="BW954" s="78"/>
      <c r="BX954" s="78"/>
      <c r="BY954" s="78"/>
      <c r="BZ954" s="78"/>
      <c r="CA954" s="78"/>
      <c r="CB954" s="78"/>
      <c r="CC954" s="78"/>
      <c r="CD954" s="78"/>
      <c r="CE954" s="78"/>
      <c r="CF954" s="78"/>
      <c r="CG954" s="78"/>
      <c r="CH954" s="78"/>
      <c r="CI954" s="78"/>
      <c r="CJ954" s="78"/>
      <c r="CK954" s="78"/>
      <c r="CL954" s="78"/>
      <c r="CM954" s="78"/>
      <c r="CN954" s="78"/>
      <c r="CO954" s="78"/>
      <c r="CP954" s="78"/>
    </row>
    <row r="955" spans="1:94" ht="20.25" hidden="1" customHeight="1" x14ac:dyDescent="0.35">
      <c r="A955" s="79">
        <v>933</v>
      </c>
      <c r="B955" s="79" t="s">
        <v>35</v>
      </c>
      <c r="C955" s="80" t="s">
        <v>581</v>
      </c>
      <c r="D955" s="80" t="str">
        <f t="shared" si="169"/>
        <v>MANO DE OBRA|RELE</v>
      </c>
      <c r="E955" s="81" t="s">
        <v>10</v>
      </c>
      <c r="F955" s="82">
        <v>1</v>
      </c>
      <c r="G955" s="83">
        <v>22400.144312213997</v>
      </c>
      <c r="H955" s="84">
        <f t="shared" si="202"/>
        <v>26656.171731534654</v>
      </c>
      <c r="I955" s="84">
        <v>22400.144312213997</v>
      </c>
      <c r="J955" s="84">
        <f t="shared" si="203"/>
        <v>26656.171731534654</v>
      </c>
      <c r="K955" s="84">
        <v>69632</v>
      </c>
      <c r="L955" s="84">
        <f t="shared" si="204"/>
        <v>82862.080000000002</v>
      </c>
      <c r="M955" s="84">
        <v>14.633599999999999</v>
      </c>
      <c r="N955" s="84">
        <f t="shared" si="205"/>
        <v>17.413983999999999</v>
      </c>
      <c r="O955" s="84">
        <v>10.88</v>
      </c>
      <c r="P955" s="84">
        <f t="shared" si="206"/>
        <v>12.9472</v>
      </c>
      <c r="Q955" s="84"/>
      <c r="R955" s="84">
        <f t="shared" si="170"/>
        <v>0</v>
      </c>
      <c r="S955" s="86">
        <v>25000</v>
      </c>
      <c r="T955" s="87">
        <f t="shared" si="207"/>
        <v>29750</v>
      </c>
      <c r="U955" s="87">
        <v>25000</v>
      </c>
      <c r="V955" s="87">
        <f t="shared" si="208"/>
        <v>29750</v>
      </c>
      <c r="W955" s="87">
        <v>25000</v>
      </c>
      <c r="X955" s="87">
        <f t="shared" si="209"/>
        <v>29750</v>
      </c>
      <c r="Y955" s="88">
        <v>25000</v>
      </c>
      <c r="Z955" s="87">
        <f t="shared" si="218"/>
        <v>29750</v>
      </c>
      <c r="AA955" s="87">
        <v>25000</v>
      </c>
      <c r="AB955" s="87">
        <f t="shared" si="210"/>
        <v>29750</v>
      </c>
      <c r="AC955" s="87">
        <v>25000</v>
      </c>
      <c r="AD955" s="87">
        <f t="shared" si="211"/>
        <v>29750</v>
      </c>
      <c r="AE955" s="89">
        <v>27500</v>
      </c>
      <c r="AF955" s="90">
        <f t="shared" si="212"/>
        <v>32725</v>
      </c>
      <c r="AG955" s="90">
        <v>27500</v>
      </c>
      <c r="AH955" s="90">
        <f t="shared" si="213"/>
        <v>32725</v>
      </c>
      <c r="AI955" s="90">
        <v>27500</v>
      </c>
      <c r="AJ955" s="90">
        <f t="shared" si="214"/>
        <v>32725</v>
      </c>
      <c r="AK955" s="90">
        <v>27500</v>
      </c>
      <c r="AL955" s="90">
        <f t="shared" si="215"/>
        <v>32725</v>
      </c>
      <c r="AM955" s="90">
        <v>27500</v>
      </c>
      <c r="AN955" s="90">
        <f t="shared" si="216"/>
        <v>32725</v>
      </c>
      <c r="AO955" s="90">
        <v>27500</v>
      </c>
      <c r="AP955" s="91">
        <f t="shared" si="217"/>
        <v>32725</v>
      </c>
      <c r="AQ955" s="92">
        <f t="shared" si="171"/>
        <v>24966.714770737995</v>
      </c>
      <c r="AR955" s="93">
        <f t="shared" si="172"/>
        <v>29710.390577178212</v>
      </c>
      <c r="AS955" s="94">
        <f t="shared" si="173"/>
        <v>24966.714770737995</v>
      </c>
      <c r="AT955" s="94">
        <f t="shared" si="174"/>
        <v>29710.390577178212</v>
      </c>
      <c r="AU955" s="94">
        <f t="shared" si="175"/>
        <v>40710.666666666664</v>
      </c>
      <c r="AV955" s="94">
        <f t="shared" si="176"/>
        <v>48445.693333333329</v>
      </c>
      <c r="AW955" s="94">
        <f t="shared" si="177"/>
        <v>17504.877866666666</v>
      </c>
      <c r="AX955" s="94">
        <f t="shared" si="178"/>
        <v>20830.804661333332</v>
      </c>
      <c r="AY955" s="94">
        <f t="shared" si="179"/>
        <v>17503.626666666667</v>
      </c>
      <c r="AZ955" s="94">
        <f t="shared" si="180"/>
        <v>20829.315733333333</v>
      </c>
      <c r="BA955" s="94">
        <f t="shared" si="181"/>
        <v>26250</v>
      </c>
      <c r="BB955" s="95">
        <f t="shared" si="182"/>
        <v>31237.5</v>
      </c>
      <c r="BC955" s="23"/>
      <c r="BD955" s="96">
        <f t="shared" si="183"/>
        <v>24792</v>
      </c>
      <c r="BE955" s="96">
        <f t="shared" si="184"/>
        <v>24792</v>
      </c>
      <c r="BF955" s="96">
        <f t="shared" si="185"/>
        <v>33067</v>
      </c>
      <c r="BG955" s="96">
        <f t="shared" si="186"/>
        <v>44</v>
      </c>
      <c r="BH955" s="96">
        <f t="shared" si="187"/>
        <v>33</v>
      </c>
      <c r="BI955" s="96">
        <f t="shared" si="188"/>
        <v>26190</v>
      </c>
      <c r="BJ955" s="97">
        <f t="shared" si="189"/>
        <v>24967</v>
      </c>
      <c r="BK955" s="96">
        <f t="shared" si="190"/>
        <v>24967</v>
      </c>
      <c r="BL955" s="96">
        <f t="shared" si="191"/>
        <v>40711</v>
      </c>
      <c r="BM955" s="96">
        <f t="shared" si="192"/>
        <v>17505</v>
      </c>
      <c r="BN955" s="96">
        <f t="shared" si="193"/>
        <v>17504</v>
      </c>
      <c r="BO955" s="96">
        <f t="shared" si="194"/>
        <v>26250</v>
      </c>
      <c r="BP955" s="97">
        <f t="shared" si="195"/>
        <v>24967</v>
      </c>
      <c r="BQ955" s="96">
        <f t="shared" si="196"/>
        <v>24967</v>
      </c>
      <c r="BR955" s="96">
        <f t="shared" si="197"/>
        <v>26250</v>
      </c>
      <c r="BS955" s="96">
        <f t="shared" si="198"/>
        <v>26250</v>
      </c>
      <c r="BT955" s="96">
        <f t="shared" si="199"/>
        <v>26250</v>
      </c>
      <c r="BU955" s="98">
        <f t="shared" si="200"/>
        <v>26250</v>
      </c>
      <c r="BV955" s="77">
        <f t="shared" si="201"/>
        <v>154934</v>
      </c>
      <c r="BW955" s="9"/>
      <c r="BX955" s="9"/>
      <c r="BY955" s="9"/>
      <c r="BZ955" s="9"/>
      <c r="CA955" s="9"/>
      <c r="CB955" s="9"/>
      <c r="CC955" s="9"/>
      <c r="CD955" s="9"/>
      <c r="CE955" s="9"/>
      <c r="CF955" s="9"/>
      <c r="CG955" s="9"/>
      <c r="CH955" s="9"/>
      <c r="CI955" s="9"/>
      <c r="CJ955" s="9"/>
      <c r="CK955" s="9"/>
      <c r="CL955" s="9"/>
      <c r="CM955" s="9"/>
      <c r="CN955" s="9"/>
      <c r="CO955" s="9"/>
      <c r="CP955" s="9"/>
    </row>
    <row r="956" spans="1:94" ht="20.25" hidden="1" customHeight="1" x14ac:dyDescent="0.35">
      <c r="A956" s="99">
        <v>934</v>
      </c>
      <c r="B956" s="99" t="s">
        <v>21</v>
      </c>
      <c r="C956" s="80" t="s">
        <v>581</v>
      </c>
      <c r="D956" s="80" t="str">
        <f t="shared" si="169"/>
        <v>REPUESTOS|RELE</v>
      </c>
      <c r="E956" s="81" t="s">
        <v>84</v>
      </c>
      <c r="F956" s="82">
        <v>1</v>
      </c>
      <c r="G956" s="83">
        <v>23779.84156266</v>
      </c>
      <c r="H956" s="84">
        <f t="shared" si="202"/>
        <v>28298.011459565398</v>
      </c>
      <c r="I956" s="84">
        <v>29544.017986638999</v>
      </c>
      <c r="J956" s="84">
        <f t="shared" si="203"/>
        <v>35157.381404100408</v>
      </c>
      <c r="K956" s="84">
        <v>93805.717120000016</v>
      </c>
      <c r="L956" s="84">
        <f t="shared" si="204"/>
        <v>111628.80337280002</v>
      </c>
      <c r="M956" s="84">
        <v>16.461440000000003</v>
      </c>
      <c r="N956" s="84">
        <f t="shared" si="205"/>
        <v>19.589113600000005</v>
      </c>
      <c r="O956" s="84">
        <v>14.144000000000002</v>
      </c>
      <c r="P956" s="84">
        <f t="shared" si="206"/>
        <v>16.83136</v>
      </c>
      <c r="Q956" s="84"/>
      <c r="R956" s="84">
        <f t="shared" si="170"/>
        <v>0</v>
      </c>
      <c r="S956" s="86">
        <v>87500</v>
      </c>
      <c r="T956" s="87">
        <f t="shared" si="207"/>
        <v>104125</v>
      </c>
      <c r="U956" s="87">
        <v>87500</v>
      </c>
      <c r="V956" s="87">
        <f t="shared" si="208"/>
        <v>104125</v>
      </c>
      <c r="W956" s="87">
        <v>123000</v>
      </c>
      <c r="X956" s="87">
        <f t="shared" si="209"/>
        <v>146370</v>
      </c>
      <c r="Y956" s="88">
        <v>45000</v>
      </c>
      <c r="Z956" s="87">
        <f t="shared" si="218"/>
        <v>53550</v>
      </c>
      <c r="AA956" s="87">
        <v>90000</v>
      </c>
      <c r="AB956" s="87">
        <f t="shared" si="210"/>
        <v>107100</v>
      </c>
      <c r="AC956" s="87">
        <v>180000</v>
      </c>
      <c r="AD956" s="87">
        <f t="shared" si="211"/>
        <v>214200</v>
      </c>
      <c r="AE956" s="89">
        <v>96300</v>
      </c>
      <c r="AF956" s="90">
        <f t="shared" si="212"/>
        <v>114597</v>
      </c>
      <c r="AG956" s="90">
        <v>96300</v>
      </c>
      <c r="AH956" s="90">
        <f t="shared" si="213"/>
        <v>114597</v>
      </c>
      <c r="AI956" s="90">
        <v>135300</v>
      </c>
      <c r="AJ956" s="90">
        <f t="shared" si="214"/>
        <v>161007</v>
      </c>
      <c r="AK956" s="90">
        <v>49500</v>
      </c>
      <c r="AL956" s="90">
        <f t="shared" si="215"/>
        <v>58905</v>
      </c>
      <c r="AM956" s="90">
        <v>99000</v>
      </c>
      <c r="AN956" s="90">
        <f t="shared" si="216"/>
        <v>117810</v>
      </c>
      <c r="AO956" s="90">
        <v>198000</v>
      </c>
      <c r="AP956" s="91">
        <f t="shared" si="217"/>
        <v>235620</v>
      </c>
      <c r="AQ956" s="92">
        <f t="shared" si="171"/>
        <v>69193.280520886663</v>
      </c>
      <c r="AR956" s="93">
        <f t="shared" si="172"/>
        <v>82340.003819855119</v>
      </c>
      <c r="AS956" s="94">
        <f t="shared" si="173"/>
        <v>71114.672662212994</v>
      </c>
      <c r="AT956" s="94">
        <f t="shared" si="174"/>
        <v>84626.46046803346</v>
      </c>
      <c r="AU956" s="94">
        <f t="shared" si="175"/>
        <v>117368.57237333334</v>
      </c>
      <c r="AV956" s="94">
        <f t="shared" si="176"/>
        <v>139668.60112426669</v>
      </c>
      <c r="AW956" s="94">
        <f t="shared" si="177"/>
        <v>31505.487146666666</v>
      </c>
      <c r="AX956" s="94">
        <f t="shared" si="178"/>
        <v>37491.529704533328</v>
      </c>
      <c r="AY956" s="94">
        <f t="shared" si="179"/>
        <v>63004.714666666667</v>
      </c>
      <c r="AZ956" s="94">
        <f t="shared" si="180"/>
        <v>74975.610453333327</v>
      </c>
      <c r="BA956" s="94">
        <f t="shared" si="181"/>
        <v>189000</v>
      </c>
      <c r="BB956" s="95">
        <f t="shared" si="182"/>
        <v>224910</v>
      </c>
      <c r="BC956" s="23"/>
      <c r="BD956" s="96">
        <f t="shared" si="183"/>
        <v>46974</v>
      </c>
      <c r="BE956" s="96">
        <f t="shared" si="184"/>
        <v>53898</v>
      </c>
      <c r="BF956" s="96">
        <f t="shared" si="185"/>
        <v>114585</v>
      </c>
      <c r="BG956" s="96">
        <f t="shared" si="186"/>
        <v>49</v>
      </c>
      <c r="BH956" s="96">
        <f t="shared" si="187"/>
        <v>42</v>
      </c>
      <c r="BI956" s="96">
        <f t="shared" si="188"/>
        <v>188571</v>
      </c>
      <c r="BJ956" s="97">
        <f t="shared" si="189"/>
        <v>69193</v>
      </c>
      <c r="BK956" s="96">
        <f t="shared" si="190"/>
        <v>71115</v>
      </c>
      <c r="BL956" s="96">
        <f t="shared" si="191"/>
        <v>117369</v>
      </c>
      <c r="BM956" s="96">
        <f t="shared" si="192"/>
        <v>31505</v>
      </c>
      <c r="BN956" s="96">
        <f t="shared" si="193"/>
        <v>63005</v>
      </c>
      <c r="BO956" s="96">
        <f t="shared" si="194"/>
        <v>189000</v>
      </c>
      <c r="BP956" s="97">
        <f t="shared" si="195"/>
        <v>91900</v>
      </c>
      <c r="BQ956" s="96">
        <f t="shared" si="196"/>
        <v>91900</v>
      </c>
      <c r="BR956" s="96">
        <f t="shared" si="197"/>
        <v>117369</v>
      </c>
      <c r="BS956" s="96">
        <f t="shared" si="198"/>
        <v>47250</v>
      </c>
      <c r="BT956" s="96">
        <f t="shared" si="199"/>
        <v>94500</v>
      </c>
      <c r="BU956" s="98">
        <f t="shared" si="200"/>
        <v>189000</v>
      </c>
      <c r="BV956" s="77">
        <f t="shared" si="201"/>
        <v>631919</v>
      </c>
      <c r="BW956" s="9"/>
      <c r="BX956" s="9"/>
      <c r="BY956" s="9"/>
      <c r="BZ956" s="9"/>
      <c r="CA956" s="9"/>
      <c r="CB956" s="9"/>
      <c r="CC956" s="9"/>
      <c r="CD956" s="9"/>
      <c r="CE956" s="9"/>
      <c r="CF956" s="9"/>
      <c r="CG956" s="9"/>
      <c r="CH956" s="9"/>
      <c r="CI956" s="9"/>
      <c r="CJ956" s="9"/>
      <c r="CK956" s="9"/>
      <c r="CL956" s="9"/>
      <c r="CM956" s="9"/>
      <c r="CN956" s="9"/>
      <c r="CO956" s="9"/>
      <c r="CP956" s="9"/>
    </row>
    <row r="957" spans="1:94" ht="37.5" hidden="1" customHeight="1" x14ac:dyDescent="0.35">
      <c r="A957" s="61">
        <v>935</v>
      </c>
      <c r="B957" s="61" t="s">
        <v>35</v>
      </c>
      <c r="C957" s="62" t="s">
        <v>114</v>
      </c>
      <c r="D957" s="62" t="str">
        <f t="shared" si="169"/>
        <v>MANO DE OBRA|REPARACION ALTERNADOR (INCLUYE DESMONTAR Y MONTAR)</v>
      </c>
      <c r="E957" s="63" t="s">
        <v>10</v>
      </c>
      <c r="F957" s="64">
        <v>1</v>
      </c>
      <c r="G957" s="65">
        <v>403206.36349368596</v>
      </c>
      <c r="H957" s="66">
        <f t="shared" si="202"/>
        <v>479815.57255748624</v>
      </c>
      <c r="I957" s="66">
        <v>403206.36349368596</v>
      </c>
      <c r="J957" s="66">
        <f t="shared" si="203"/>
        <v>479815.57255748624</v>
      </c>
      <c r="K957" s="66">
        <v>389939.20000000001</v>
      </c>
      <c r="L957" s="66">
        <f t="shared" si="204"/>
        <v>464027.64799999999</v>
      </c>
      <c r="M957" s="66">
        <v>40095.998720000003</v>
      </c>
      <c r="N957" s="66">
        <f t="shared" si="205"/>
        <v>47714.238476800005</v>
      </c>
      <c r="O957" s="66">
        <v>20321.664000000001</v>
      </c>
      <c r="P957" s="66">
        <f t="shared" si="206"/>
        <v>24182.780159999998</v>
      </c>
      <c r="Q957" s="66"/>
      <c r="R957" s="66">
        <f t="shared" si="170"/>
        <v>0</v>
      </c>
      <c r="S957" s="65">
        <v>350000</v>
      </c>
      <c r="T957" s="66">
        <f t="shared" si="207"/>
        <v>416500</v>
      </c>
      <c r="U957" s="66">
        <v>350000</v>
      </c>
      <c r="V957" s="66">
        <f t="shared" si="208"/>
        <v>416500</v>
      </c>
      <c r="W957" s="66">
        <v>350000</v>
      </c>
      <c r="X957" s="66">
        <f t="shared" si="209"/>
        <v>416500</v>
      </c>
      <c r="Y957" s="68">
        <v>350000</v>
      </c>
      <c r="Z957" s="66">
        <f t="shared" si="218"/>
        <v>416500</v>
      </c>
      <c r="AA957" s="66">
        <v>350000</v>
      </c>
      <c r="AB957" s="66">
        <f t="shared" si="210"/>
        <v>416500</v>
      </c>
      <c r="AC957" s="66">
        <v>350000</v>
      </c>
      <c r="AD957" s="66">
        <f t="shared" si="211"/>
        <v>416500</v>
      </c>
      <c r="AE957" s="69">
        <v>385000</v>
      </c>
      <c r="AF957" s="70">
        <f t="shared" si="212"/>
        <v>458150</v>
      </c>
      <c r="AG957" s="70">
        <v>385000</v>
      </c>
      <c r="AH957" s="70">
        <f t="shared" si="213"/>
        <v>458150</v>
      </c>
      <c r="AI957" s="70">
        <v>385000</v>
      </c>
      <c r="AJ957" s="70">
        <f t="shared" si="214"/>
        <v>458150</v>
      </c>
      <c r="AK957" s="70">
        <v>385000</v>
      </c>
      <c r="AL957" s="70">
        <f t="shared" si="215"/>
        <v>458150</v>
      </c>
      <c r="AM957" s="70">
        <v>385000</v>
      </c>
      <c r="AN957" s="70">
        <f t="shared" si="216"/>
        <v>458150</v>
      </c>
      <c r="AO957" s="70">
        <v>385000</v>
      </c>
      <c r="AP957" s="71">
        <f t="shared" si="217"/>
        <v>458150</v>
      </c>
      <c r="AQ957" s="65">
        <f t="shared" si="171"/>
        <v>379402.12116456201</v>
      </c>
      <c r="AR957" s="72">
        <f t="shared" si="172"/>
        <v>451488.52418582875</v>
      </c>
      <c r="AS957" s="66">
        <f t="shared" si="173"/>
        <v>379402.12116456201</v>
      </c>
      <c r="AT957" s="66">
        <f t="shared" si="174"/>
        <v>451488.52418582875</v>
      </c>
      <c r="AU957" s="66">
        <f t="shared" si="175"/>
        <v>374979.73333333334</v>
      </c>
      <c r="AV957" s="66">
        <f t="shared" si="176"/>
        <v>446225.88266666664</v>
      </c>
      <c r="AW957" s="66">
        <f t="shared" si="177"/>
        <v>258365.33290666668</v>
      </c>
      <c r="AX957" s="66">
        <f t="shared" si="178"/>
        <v>307454.74615893333</v>
      </c>
      <c r="AY957" s="66">
        <f t="shared" si="179"/>
        <v>251773.88800000001</v>
      </c>
      <c r="AZ957" s="66">
        <f t="shared" si="180"/>
        <v>299610.92671999999</v>
      </c>
      <c r="BA957" s="66">
        <f t="shared" si="181"/>
        <v>367500</v>
      </c>
      <c r="BB957" s="73">
        <f t="shared" si="182"/>
        <v>437325</v>
      </c>
      <c r="BC957" s="74"/>
      <c r="BD957" s="75">
        <f t="shared" si="183"/>
        <v>378088</v>
      </c>
      <c r="BE957" s="75">
        <f t="shared" si="184"/>
        <v>378088</v>
      </c>
      <c r="BF957" s="75">
        <f t="shared" si="185"/>
        <v>374109</v>
      </c>
      <c r="BG957" s="75">
        <f t="shared" si="186"/>
        <v>98701</v>
      </c>
      <c r="BH957" s="75">
        <f t="shared" si="187"/>
        <v>54882</v>
      </c>
      <c r="BI957" s="75">
        <f t="shared" si="188"/>
        <v>366667</v>
      </c>
      <c r="BJ957" s="76">
        <f t="shared" si="189"/>
        <v>379402</v>
      </c>
      <c r="BK957" s="75">
        <f t="shared" si="190"/>
        <v>379402</v>
      </c>
      <c r="BL957" s="75">
        <f t="shared" si="191"/>
        <v>374980</v>
      </c>
      <c r="BM957" s="75">
        <f t="shared" si="192"/>
        <v>258365</v>
      </c>
      <c r="BN957" s="75">
        <f t="shared" si="193"/>
        <v>251774</v>
      </c>
      <c r="BO957" s="75">
        <f t="shared" si="194"/>
        <v>367500</v>
      </c>
      <c r="BP957" s="76">
        <f t="shared" si="195"/>
        <v>379402</v>
      </c>
      <c r="BQ957" s="75">
        <f t="shared" si="196"/>
        <v>379402</v>
      </c>
      <c r="BR957" s="75">
        <f t="shared" si="197"/>
        <v>374980</v>
      </c>
      <c r="BS957" s="75">
        <f t="shared" si="198"/>
        <v>367500</v>
      </c>
      <c r="BT957" s="75">
        <f t="shared" si="199"/>
        <v>367500</v>
      </c>
      <c r="BU957" s="77">
        <f t="shared" si="200"/>
        <v>367500</v>
      </c>
      <c r="BV957" s="77">
        <f t="shared" si="201"/>
        <v>2236284</v>
      </c>
      <c r="BW957" s="78"/>
      <c r="BX957" s="78"/>
      <c r="BY957" s="78"/>
      <c r="BZ957" s="78"/>
      <c r="CA957" s="78"/>
      <c r="CB957" s="78"/>
      <c r="CC957" s="78"/>
      <c r="CD957" s="78"/>
      <c r="CE957" s="78"/>
      <c r="CF957" s="78"/>
      <c r="CG957" s="78"/>
      <c r="CH957" s="78"/>
      <c r="CI957" s="78"/>
      <c r="CJ957" s="78"/>
      <c r="CK957" s="78"/>
      <c r="CL957" s="78"/>
      <c r="CM957" s="78"/>
      <c r="CN957" s="78"/>
      <c r="CO957" s="78"/>
      <c r="CP957" s="78"/>
    </row>
    <row r="958" spans="1:94" ht="37.5" hidden="1" customHeight="1" x14ac:dyDescent="0.35">
      <c r="A958" s="79">
        <v>936</v>
      </c>
      <c r="B958" s="79" t="s">
        <v>35</v>
      </c>
      <c r="C958" s="80" t="s">
        <v>582</v>
      </c>
      <c r="D958" s="80" t="str">
        <f t="shared" si="169"/>
        <v>MANO DE OBRA|REPARACION ARRANQUE (INCLUYE DESMONTAR Y MONTAR)</v>
      </c>
      <c r="E958" s="81" t="s">
        <v>10</v>
      </c>
      <c r="F958" s="82">
        <v>1</v>
      </c>
      <c r="G958" s="83">
        <v>403206.36349368596</v>
      </c>
      <c r="H958" s="84">
        <f t="shared" si="202"/>
        <v>479815.57255748624</v>
      </c>
      <c r="I958" s="84">
        <v>403206.36349368596</v>
      </c>
      <c r="J958" s="84">
        <f t="shared" si="203"/>
        <v>479815.57255748624</v>
      </c>
      <c r="K958" s="84">
        <v>389939.20000000001</v>
      </c>
      <c r="L958" s="84">
        <f t="shared" si="204"/>
        <v>464027.64799999999</v>
      </c>
      <c r="M958" s="84">
        <v>40095.998720000003</v>
      </c>
      <c r="N958" s="84">
        <f t="shared" si="205"/>
        <v>47714.238476800005</v>
      </c>
      <c r="O958" s="84">
        <v>20321.664000000001</v>
      </c>
      <c r="P958" s="84">
        <f t="shared" si="206"/>
        <v>24182.780159999998</v>
      </c>
      <c r="Q958" s="84"/>
      <c r="R958" s="84">
        <f t="shared" si="170"/>
        <v>0</v>
      </c>
      <c r="S958" s="86">
        <v>350000</v>
      </c>
      <c r="T958" s="87">
        <f t="shared" si="207"/>
        <v>416500</v>
      </c>
      <c r="U958" s="87">
        <v>350000</v>
      </c>
      <c r="V958" s="87">
        <f t="shared" si="208"/>
        <v>416500</v>
      </c>
      <c r="W958" s="87">
        <v>350000</v>
      </c>
      <c r="X958" s="87">
        <f t="shared" si="209"/>
        <v>416500</v>
      </c>
      <c r="Y958" s="88">
        <v>350000</v>
      </c>
      <c r="Z958" s="87">
        <f t="shared" si="218"/>
        <v>416500</v>
      </c>
      <c r="AA958" s="87">
        <v>350000</v>
      </c>
      <c r="AB958" s="87">
        <f t="shared" si="210"/>
        <v>416500</v>
      </c>
      <c r="AC958" s="87">
        <v>350000</v>
      </c>
      <c r="AD958" s="87">
        <f t="shared" si="211"/>
        <v>416500</v>
      </c>
      <c r="AE958" s="89">
        <v>385000</v>
      </c>
      <c r="AF958" s="90">
        <f t="shared" si="212"/>
        <v>458150</v>
      </c>
      <c r="AG958" s="90">
        <v>385000</v>
      </c>
      <c r="AH958" s="90">
        <f t="shared" si="213"/>
        <v>458150</v>
      </c>
      <c r="AI958" s="90">
        <v>385000</v>
      </c>
      <c r="AJ958" s="90">
        <f t="shared" si="214"/>
        <v>458150</v>
      </c>
      <c r="AK958" s="90">
        <v>385000</v>
      </c>
      <c r="AL958" s="90">
        <f t="shared" si="215"/>
        <v>458150</v>
      </c>
      <c r="AM958" s="90">
        <v>385000</v>
      </c>
      <c r="AN958" s="90">
        <f t="shared" si="216"/>
        <v>458150</v>
      </c>
      <c r="AO958" s="90">
        <v>385000</v>
      </c>
      <c r="AP958" s="91">
        <f t="shared" si="217"/>
        <v>458150</v>
      </c>
      <c r="AQ958" s="92">
        <f t="shared" si="171"/>
        <v>379402.12116456201</v>
      </c>
      <c r="AR958" s="93">
        <f t="shared" si="172"/>
        <v>451488.52418582875</v>
      </c>
      <c r="AS958" s="94">
        <f t="shared" si="173"/>
        <v>379402.12116456201</v>
      </c>
      <c r="AT958" s="94">
        <f t="shared" si="174"/>
        <v>451488.52418582875</v>
      </c>
      <c r="AU958" s="94">
        <f t="shared" si="175"/>
        <v>374979.73333333334</v>
      </c>
      <c r="AV958" s="94">
        <f t="shared" si="176"/>
        <v>446225.88266666664</v>
      </c>
      <c r="AW958" s="94">
        <f t="shared" si="177"/>
        <v>258365.33290666668</v>
      </c>
      <c r="AX958" s="94">
        <f t="shared" si="178"/>
        <v>307454.74615893333</v>
      </c>
      <c r="AY958" s="94">
        <f t="shared" si="179"/>
        <v>251773.88800000001</v>
      </c>
      <c r="AZ958" s="94">
        <f t="shared" si="180"/>
        <v>299610.92671999999</v>
      </c>
      <c r="BA958" s="94">
        <f t="shared" si="181"/>
        <v>367500</v>
      </c>
      <c r="BB958" s="95">
        <f t="shared" si="182"/>
        <v>437325</v>
      </c>
      <c r="BC958" s="23"/>
      <c r="BD958" s="96">
        <f t="shared" si="183"/>
        <v>378088</v>
      </c>
      <c r="BE958" s="96">
        <f t="shared" si="184"/>
        <v>378088</v>
      </c>
      <c r="BF958" s="96">
        <f t="shared" si="185"/>
        <v>374109</v>
      </c>
      <c r="BG958" s="96">
        <f t="shared" si="186"/>
        <v>98701</v>
      </c>
      <c r="BH958" s="96">
        <f t="shared" si="187"/>
        <v>54882</v>
      </c>
      <c r="BI958" s="96">
        <f t="shared" si="188"/>
        <v>366667</v>
      </c>
      <c r="BJ958" s="97">
        <f t="shared" si="189"/>
        <v>379402</v>
      </c>
      <c r="BK958" s="96">
        <f t="shared" si="190"/>
        <v>379402</v>
      </c>
      <c r="BL958" s="96">
        <f t="shared" si="191"/>
        <v>374980</v>
      </c>
      <c r="BM958" s="96">
        <f t="shared" si="192"/>
        <v>258365</v>
      </c>
      <c r="BN958" s="96">
        <f t="shared" si="193"/>
        <v>251774</v>
      </c>
      <c r="BO958" s="96">
        <f t="shared" si="194"/>
        <v>367500</v>
      </c>
      <c r="BP958" s="97">
        <f t="shared" si="195"/>
        <v>379402</v>
      </c>
      <c r="BQ958" s="96">
        <f t="shared" si="196"/>
        <v>379402</v>
      </c>
      <c r="BR958" s="96">
        <f t="shared" si="197"/>
        <v>374980</v>
      </c>
      <c r="BS958" s="96">
        <f t="shared" si="198"/>
        <v>367500</v>
      </c>
      <c r="BT958" s="96">
        <f t="shared" si="199"/>
        <v>367500</v>
      </c>
      <c r="BU958" s="98">
        <f t="shared" si="200"/>
        <v>367500</v>
      </c>
      <c r="BV958" s="77">
        <f t="shared" si="201"/>
        <v>2236284</v>
      </c>
      <c r="BW958" s="9"/>
      <c r="BX958" s="9"/>
      <c r="BY958" s="9"/>
      <c r="BZ958" s="9"/>
      <c r="CA958" s="9"/>
      <c r="CB958" s="9"/>
      <c r="CC958" s="9"/>
      <c r="CD958" s="9"/>
      <c r="CE958" s="9"/>
      <c r="CF958" s="9"/>
      <c r="CG958" s="9"/>
      <c r="CH958" s="9"/>
      <c r="CI958" s="9"/>
      <c r="CJ958" s="9"/>
      <c r="CK958" s="9"/>
      <c r="CL958" s="9"/>
      <c r="CM958" s="9"/>
      <c r="CN958" s="9"/>
      <c r="CO958" s="9"/>
      <c r="CP958" s="9"/>
    </row>
    <row r="959" spans="1:94" ht="37.5" hidden="1" customHeight="1" x14ac:dyDescent="0.35">
      <c r="A959" s="61">
        <v>937</v>
      </c>
      <c r="B959" s="61" t="s">
        <v>35</v>
      </c>
      <c r="C959" s="62" t="s">
        <v>115</v>
      </c>
      <c r="D959" s="62" t="str">
        <f t="shared" si="169"/>
        <v>MANO DE OBRA|REPARACION BOMBA DE FRENO (INCLUYE DESMONTAR Y MONTAR)</v>
      </c>
      <c r="E959" s="63" t="s">
        <v>10</v>
      </c>
      <c r="F959" s="64">
        <v>1</v>
      </c>
      <c r="G959" s="65">
        <v>403206.36349368596</v>
      </c>
      <c r="H959" s="66">
        <f t="shared" si="202"/>
        <v>479815.57255748624</v>
      </c>
      <c r="I959" s="66">
        <v>403206.36349368596</v>
      </c>
      <c r="J959" s="66">
        <f t="shared" si="203"/>
        <v>479815.57255748624</v>
      </c>
      <c r="K959" s="66">
        <v>139264</v>
      </c>
      <c r="L959" s="66">
        <f t="shared" si="204"/>
        <v>165724.16</v>
      </c>
      <c r="M959" s="66">
        <v>14150.397440000001</v>
      </c>
      <c r="N959" s="66">
        <f t="shared" si="205"/>
        <v>16838.972953600001</v>
      </c>
      <c r="O959" s="66">
        <v>7171.0080000000007</v>
      </c>
      <c r="P959" s="66">
        <f t="shared" si="206"/>
        <v>8533.4995200000012</v>
      </c>
      <c r="Q959" s="66"/>
      <c r="R959" s="66">
        <f t="shared" si="170"/>
        <v>0</v>
      </c>
      <c r="S959" s="65">
        <v>262500</v>
      </c>
      <c r="T959" s="66">
        <f t="shared" si="207"/>
        <v>312375</v>
      </c>
      <c r="U959" s="66">
        <v>262500</v>
      </c>
      <c r="V959" s="66">
        <f t="shared" si="208"/>
        <v>312375</v>
      </c>
      <c r="W959" s="66">
        <v>262500</v>
      </c>
      <c r="X959" s="66">
        <f t="shared" si="209"/>
        <v>312375</v>
      </c>
      <c r="Y959" s="68">
        <v>262500</v>
      </c>
      <c r="Z959" s="66">
        <f t="shared" si="218"/>
        <v>312375</v>
      </c>
      <c r="AA959" s="66">
        <v>262500</v>
      </c>
      <c r="AB959" s="66">
        <f t="shared" si="210"/>
        <v>312375</v>
      </c>
      <c r="AC959" s="66">
        <v>262500</v>
      </c>
      <c r="AD959" s="66">
        <f t="shared" si="211"/>
        <v>312375</v>
      </c>
      <c r="AE959" s="69">
        <v>288800</v>
      </c>
      <c r="AF959" s="70">
        <f t="shared" si="212"/>
        <v>343672</v>
      </c>
      <c r="AG959" s="70">
        <v>288800</v>
      </c>
      <c r="AH959" s="70">
        <f t="shared" si="213"/>
        <v>343672</v>
      </c>
      <c r="AI959" s="70">
        <v>288800</v>
      </c>
      <c r="AJ959" s="70">
        <f t="shared" si="214"/>
        <v>343672</v>
      </c>
      <c r="AK959" s="70">
        <v>288800</v>
      </c>
      <c r="AL959" s="70">
        <f t="shared" si="215"/>
        <v>343672</v>
      </c>
      <c r="AM959" s="70">
        <v>288800</v>
      </c>
      <c r="AN959" s="70">
        <f t="shared" si="216"/>
        <v>343672</v>
      </c>
      <c r="AO959" s="70">
        <v>288800</v>
      </c>
      <c r="AP959" s="71">
        <f t="shared" si="217"/>
        <v>343672</v>
      </c>
      <c r="AQ959" s="65">
        <f t="shared" si="171"/>
        <v>318168.78783122863</v>
      </c>
      <c r="AR959" s="72">
        <f t="shared" si="172"/>
        <v>378620.85751916206</v>
      </c>
      <c r="AS959" s="66">
        <f t="shared" si="173"/>
        <v>318168.78783122863</v>
      </c>
      <c r="AT959" s="66">
        <f t="shared" si="174"/>
        <v>378620.85751916206</v>
      </c>
      <c r="AU959" s="66">
        <f t="shared" si="175"/>
        <v>230188</v>
      </c>
      <c r="AV959" s="66">
        <f t="shared" si="176"/>
        <v>273923.71999999997</v>
      </c>
      <c r="AW959" s="66">
        <f t="shared" si="177"/>
        <v>188483.46581333331</v>
      </c>
      <c r="AX959" s="66">
        <f t="shared" si="178"/>
        <v>224295.32431786665</v>
      </c>
      <c r="AY959" s="66">
        <f t="shared" si="179"/>
        <v>186157.00266666664</v>
      </c>
      <c r="AZ959" s="66">
        <f t="shared" si="180"/>
        <v>221526.83317333329</v>
      </c>
      <c r="BA959" s="66">
        <f t="shared" si="181"/>
        <v>275650</v>
      </c>
      <c r="BB959" s="73">
        <f t="shared" si="182"/>
        <v>328023.5</v>
      </c>
      <c r="BC959" s="74"/>
      <c r="BD959" s="75">
        <f t="shared" si="183"/>
        <v>307621</v>
      </c>
      <c r="BE959" s="75">
        <f t="shared" si="184"/>
        <v>307621</v>
      </c>
      <c r="BF959" s="75">
        <f t="shared" si="185"/>
        <v>207573</v>
      </c>
      <c r="BG959" s="75">
        <f t="shared" si="186"/>
        <v>38490</v>
      </c>
      <c r="BH959" s="75">
        <f t="shared" si="187"/>
        <v>20447</v>
      </c>
      <c r="BI959" s="75">
        <f t="shared" si="188"/>
        <v>275023</v>
      </c>
      <c r="BJ959" s="76">
        <f t="shared" si="189"/>
        <v>318169</v>
      </c>
      <c r="BK959" s="75">
        <f t="shared" si="190"/>
        <v>318169</v>
      </c>
      <c r="BL959" s="75">
        <f t="shared" si="191"/>
        <v>230188</v>
      </c>
      <c r="BM959" s="75">
        <f t="shared" si="192"/>
        <v>188483</v>
      </c>
      <c r="BN959" s="75">
        <f t="shared" si="193"/>
        <v>186157</v>
      </c>
      <c r="BO959" s="75">
        <f t="shared" si="194"/>
        <v>275650</v>
      </c>
      <c r="BP959" s="76">
        <f t="shared" si="195"/>
        <v>318169</v>
      </c>
      <c r="BQ959" s="75">
        <f t="shared" si="196"/>
        <v>318169</v>
      </c>
      <c r="BR959" s="75">
        <f t="shared" si="197"/>
        <v>230188</v>
      </c>
      <c r="BS959" s="75">
        <f t="shared" si="198"/>
        <v>275650</v>
      </c>
      <c r="BT959" s="75">
        <f t="shared" si="199"/>
        <v>275650</v>
      </c>
      <c r="BU959" s="77">
        <f t="shared" si="200"/>
        <v>275650</v>
      </c>
      <c r="BV959" s="77">
        <f t="shared" si="201"/>
        <v>1693476</v>
      </c>
      <c r="BW959" s="78"/>
      <c r="BX959" s="78"/>
      <c r="BY959" s="78"/>
      <c r="BZ959" s="78"/>
      <c r="CA959" s="78"/>
      <c r="CB959" s="78"/>
      <c r="CC959" s="78"/>
      <c r="CD959" s="78"/>
      <c r="CE959" s="78"/>
      <c r="CF959" s="78"/>
      <c r="CG959" s="78"/>
      <c r="CH959" s="78"/>
      <c r="CI959" s="78"/>
      <c r="CJ959" s="78"/>
      <c r="CK959" s="78"/>
      <c r="CL959" s="78"/>
      <c r="CM959" s="78"/>
      <c r="CN959" s="78"/>
      <c r="CO959" s="78"/>
      <c r="CP959" s="78"/>
    </row>
    <row r="960" spans="1:94" ht="37.5" hidden="1" customHeight="1" x14ac:dyDescent="0.35">
      <c r="A960" s="61">
        <v>938</v>
      </c>
      <c r="B960" s="61" t="s">
        <v>35</v>
      </c>
      <c r="C960" s="62" t="s">
        <v>116</v>
      </c>
      <c r="D960" s="62" t="str">
        <f t="shared" si="169"/>
        <v>MANO DE OBRA|REPARACION BOMBA HIDRAULICA (INCLUYE DESMONTAR Y MONTAR)</v>
      </c>
      <c r="E960" s="63" t="s">
        <v>10</v>
      </c>
      <c r="F960" s="64">
        <v>1</v>
      </c>
      <c r="G960" s="65">
        <v>448007.57706958195</v>
      </c>
      <c r="H960" s="66">
        <f t="shared" si="202"/>
        <v>533129.01671280246</v>
      </c>
      <c r="I960" s="66">
        <v>448007.57706958195</v>
      </c>
      <c r="J960" s="66">
        <f t="shared" si="203"/>
        <v>533129.01671280246</v>
      </c>
      <c r="K960" s="66">
        <v>389939.20000000001</v>
      </c>
      <c r="L960" s="66">
        <f t="shared" si="204"/>
        <v>464027.64799999999</v>
      </c>
      <c r="M960" s="66">
        <v>56606.170240000007</v>
      </c>
      <c r="N960" s="66">
        <f t="shared" si="205"/>
        <v>67361.34258560001</v>
      </c>
      <c r="O960" s="66">
        <v>28691.648000000001</v>
      </c>
      <c r="P960" s="66">
        <f t="shared" si="206"/>
        <v>34143.061119999998</v>
      </c>
      <c r="Q960" s="66"/>
      <c r="R960" s="66">
        <f t="shared" si="170"/>
        <v>0</v>
      </c>
      <c r="S960" s="65">
        <v>262500</v>
      </c>
      <c r="T960" s="66">
        <f t="shared" si="207"/>
        <v>312375</v>
      </c>
      <c r="U960" s="66">
        <v>262500</v>
      </c>
      <c r="V960" s="66">
        <f t="shared" si="208"/>
        <v>312375</v>
      </c>
      <c r="W960" s="66">
        <v>262500</v>
      </c>
      <c r="X960" s="66">
        <f t="shared" si="209"/>
        <v>312375</v>
      </c>
      <c r="Y960" s="68">
        <v>262500</v>
      </c>
      <c r="Z960" s="66">
        <f t="shared" si="218"/>
        <v>312375</v>
      </c>
      <c r="AA960" s="66">
        <v>262500</v>
      </c>
      <c r="AB960" s="66">
        <f t="shared" si="210"/>
        <v>312375</v>
      </c>
      <c r="AC960" s="66">
        <v>262500</v>
      </c>
      <c r="AD960" s="66">
        <f t="shared" si="211"/>
        <v>312375</v>
      </c>
      <c r="AE960" s="69">
        <v>288800</v>
      </c>
      <c r="AF960" s="70">
        <f t="shared" si="212"/>
        <v>343672</v>
      </c>
      <c r="AG960" s="70">
        <v>288800</v>
      </c>
      <c r="AH960" s="70">
        <f t="shared" si="213"/>
        <v>343672</v>
      </c>
      <c r="AI960" s="70">
        <v>288800</v>
      </c>
      <c r="AJ960" s="70">
        <f t="shared" si="214"/>
        <v>343672</v>
      </c>
      <c r="AK960" s="70">
        <v>288800</v>
      </c>
      <c r="AL960" s="70">
        <f t="shared" si="215"/>
        <v>343672</v>
      </c>
      <c r="AM960" s="70">
        <v>288800</v>
      </c>
      <c r="AN960" s="70">
        <f t="shared" si="216"/>
        <v>343672</v>
      </c>
      <c r="AO960" s="70">
        <v>288800</v>
      </c>
      <c r="AP960" s="71">
        <f t="shared" si="217"/>
        <v>343672</v>
      </c>
      <c r="AQ960" s="65">
        <f t="shared" si="171"/>
        <v>333102.52568986063</v>
      </c>
      <c r="AR960" s="72">
        <f t="shared" si="172"/>
        <v>396392.00557093415</v>
      </c>
      <c r="AS960" s="66">
        <f t="shared" si="173"/>
        <v>333102.52568986063</v>
      </c>
      <c r="AT960" s="66">
        <f t="shared" si="174"/>
        <v>396392.00557093415</v>
      </c>
      <c r="AU960" s="66">
        <f t="shared" si="175"/>
        <v>313746.39999999997</v>
      </c>
      <c r="AV960" s="66">
        <f t="shared" si="176"/>
        <v>373358.21599999996</v>
      </c>
      <c r="AW960" s="66">
        <f t="shared" si="177"/>
        <v>202635.39008000001</v>
      </c>
      <c r="AX960" s="66">
        <f t="shared" si="178"/>
        <v>241136.1141952</v>
      </c>
      <c r="AY960" s="66">
        <f t="shared" si="179"/>
        <v>193330.54933333336</v>
      </c>
      <c r="AZ960" s="66">
        <f t="shared" si="180"/>
        <v>230063.35370666668</v>
      </c>
      <c r="BA960" s="66">
        <f t="shared" si="181"/>
        <v>275650</v>
      </c>
      <c r="BB960" s="73">
        <f t="shared" si="182"/>
        <v>328023.5</v>
      </c>
      <c r="BC960" s="74"/>
      <c r="BD960" s="75">
        <f t="shared" si="183"/>
        <v>315649</v>
      </c>
      <c r="BE960" s="75">
        <f t="shared" si="184"/>
        <v>315649</v>
      </c>
      <c r="BF960" s="75">
        <f t="shared" si="185"/>
        <v>304982</v>
      </c>
      <c r="BG960" s="75">
        <f t="shared" si="186"/>
        <v>120298</v>
      </c>
      <c r="BH960" s="75">
        <f t="shared" si="187"/>
        <v>71216</v>
      </c>
      <c r="BI960" s="75">
        <f t="shared" si="188"/>
        <v>275023</v>
      </c>
      <c r="BJ960" s="76">
        <f t="shared" si="189"/>
        <v>333103</v>
      </c>
      <c r="BK960" s="75">
        <f t="shared" si="190"/>
        <v>333103</v>
      </c>
      <c r="BL960" s="75">
        <f t="shared" si="191"/>
        <v>313746</v>
      </c>
      <c r="BM960" s="75">
        <f t="shared" si="192"/>
        <v>202635</v>
      </c>
      <c r="BN960" s="75">
        <f t="shared" si="193"/>
        <v>193331</v>
      </c>
      <c r="BO960" s="75">
        <f t="shared" si="194"/>
        <v>275650</v>
      </c>
      <c r="BP960" s="76">
        <f t="shared" si="195"/>
        <v>275650</v>
      </c>
      <c r="BQ960" s="75">
        <f t="shared" si="196"/>
        <v>275650</v>
      </c>
      <c r="BR960" s="75">
        <f t="shared" si="197"/>
        <v>313746</v>
      </c>
      <c r="BS960" s="75">
        <f t="shared" si="198"/>
        <v>275650</v>
      </c>
      <c r="BT960" s="75">
        <f t="shared" si="199"/>
        <v>275650</v>
      </c>
      <c r="BU960" s="77">
        <f t="shared" si="200"/>
        <v>275650</v>
      </c>
      <c r="BV960" s="77">
        <f t="shared" si="201"/>
        <v>1691996</v>
      </c>
      <c r="BW960" s="78"/>
      <c r="BX960" s="78"/>
      <c r="BY960" s="78"/>
      <c r="BZ960" s="78"/>
      <c r="CA960" s="78"/>
      <c r="CB960" s="78"/>
      <c r="CC960" s="78"/>
      <c r="CD960" s="78"/>
      <c r="CE960" s="78"/>
      <c r="CF960" s="78"/>
      <c r="CG960" s="78"/>
      <c r="CH960" s="78"/>
      <c r="CI960" s="78"/>
      <c r="CJ960" s="78"/>
      <c r="CK960" s="78"/>
      <c r="CL960" s="78"/>
      <c r="CM960" s="78"/>
      <c r="CN960" s="78"/>
      <c r="CO960" s="78"/>
      <c r="CP960" s="78"/>
    </row>
    <row r="961" spans="1:94" ht="37.5" hidden="1" customHeight="1" x14ac:dyDescent="0.35">
      <c r="A961" s="79">
        <v>939</v>
      </c>
      <c r="B961" s="79" t="s">
        <v>35</v>
      </c>
      <c r="C961" s="80" t="s">
        <v>583</v>
      </c>
      <c r="D961" s="80" t="str">
        <f t="shared" si="169"/>
        <v>MANO DE OBRA|REPARACION CAJA DE CAMBIOS (INCLUYE DESMONTAR Y MONTAR)</v>
      </c>
      <c r="E961" s="81" t="s">
        <v>10</v>
      </c>
      <c r="F961" s="82">
        <v>1</v>
      </c>
      <c r="G961" s="83">
        <v>1120017.5552467529</v>
      </c>
      <c r="H961" s="84">
        <f t="shared" si="202"/>
        <v>1332820.8907436358</v>
      </c>
      <c r="I961" s="84">
        <v>1120017.5552467529</v>
      </c>
      <c r="J961" s="84">
        <f t="shared" si="203"/>
        <v>1332820.8907436358</v>
      </c>
      <c r="K961" s="84">
        <v>1033142.8550400001</v>
      </c>
      <c r="L961" s="84">
        <f t="shared" si="204"/>
        <v>1229439.9974976</v>
      </c>
      <c r="M961" s="84">
        <v>56606.170240000007</v>
      </c>
      <c r="N961" s="84">
        <f t="shared" si="205"/>
        <v>67361.34258560001</v>
      </c>
      <c r="O961" s="84">
        <v>28691.648000000001</v>
      </c>
      <c r="P961" s="84">
        <f t="shared" si="206"/>
        <v>34143.061119999998</v>
      </c>
      <c r="Q961" s="84"/>
      <c r="R961" s="84">
        <f t="shared" si="170"/>
        <v>0</v>
      </c>
      <c r="S961" s="86">
        <v>700000</v>
      </c>
      <c r="T961" s="87">
        <f t="shared" si="207"/>
        <v>833000</v>
      </c>
      <c r="U961" s="87">
        <v>700000</v>
      </c>
      <c r="V961" s="87">
        <f t="shared" si="208"/>
        <v>833000</v>
      </c>
      <c r="W961" s="87">
        <v>700000</v>
      </c>
      <c r="X961" s="87">
        <f t="shared" si="209"/>
        <v>833000</v>
      </c>
      <c r="Y961" s="88">
        <v>700000</v>
      </c>
      <c r="Z961" s="87">
        <f t="shared" si="218"/>
        <v>833000</v>
      </c>
      <c r="AA961" s="87">
        <v>700000</v>
      </c>
      <c r="AB961" s="87">
        <f t="shared" si="210"/>
        <v>833000</v>
      </c>
      <c r="AC961" s="87">
        <v>700000</v>
      </c>
      <c r="AD961" s="87">
        <f t="shared" si="211"/>
        <v>833000</v>
      </c>
      <c r="AE961" s="89">
        <v>770000</v>
      </c>
      <c r="AF961" s="90">
        <f t="shared" si="212"/>
        <v>916300</v>
      </c>
      <c r="AG961" s="90">
        <v>770000</v>
      </c>
      <c r="AH961" s="90">
        <f t="shared" si="213"/>
        <v>916300</v>
      </c>
      <c r="AI961" s="90">
        <v>770000</v>
      </c>
      <c r="AJ961" s="90">
        <f t="shared" si="214"/>
        <v>916300</v>
      </c>
      <c r="AK961" s="90">
        <v>770000</v>
      </c>
      <c r="AL961" s="90">
        <f t="shared" si="215"/>
        <v>916300</v>
      </c>
      <c r="AM961" s="90">
        <v>770000</v>
      </c>
      <c r="AN961" s="90">
        <f t="shared" si="216"/>
        <v>916300</v>
      </c>
      <c r="AO961" s="90">
        <v>770000</v>
      </c>
      <c r="AP961" s="91">
        <f t="shared" si="217"/>
        <v>916300</v>
      </c>
      <c r="AQ961" s="92">
        <f t="shared" si="171"/>
        <v>863339.18508225086</v>
      </c>
      <c r="AR961" s="93">
        <f t="shared" si="172"/>
        <v>1027373.6302478785</v>
      </c>
      <c r="AS961" s="94">
        <f t="shared" si="173"/>
        <v>863339.18508225086</v>
      </c>
      <c r="AT961" s="94">
        <f t="shared" si="174"/>
        <v>1027373.6302478785</v>
      </c>
      <c r="AU961" s="94">
        <f t="shared" si="175"/>
        <v>834380.95167999994</v>
      </c>
      <c r="AV961" s="94">
        <f t="shared" si="176"/>
        <v>992913.3324991999</v>
      </c>
      <c r="AW961" s="94">
        <f t="shared" si="177"/>
        <v>508868.7234133333</v>
      </c>
      <c r="AX961" s="94">
        <f t="shared" si="178"/>
        <v>605553.78086186654</v>
      </c>
      <c r="AY961" s="94">
        <f t="shared" si="179"/>
        <v>499563.8826666667</v>
      </c>
      <c r="AZ961" s="94">
        <f t="shared" si="180"/>
        <v>594481.02037333336</v>
      </c>
      <c r="BA961" s="94">
        <f t="shared" si="181"/>
        <v>735000</v>
      </c>
      <c r="BB961" s="95">
        <f t="shared" si="182"/>
        <v>874650</v>
      </c>
      <c r="BC961" s="23"/>
      <c r="BD961" s="96">
        <f t="shared" si="183"/>
        <v>828703</v>
      </c>
      <c r="BE961" s="96">
        <f t="shared" si="184"/>
        <v>828703</v>
      </c>
      <c r="BF961" s="96">
        <f t="shared" si="185"/>
        <v>811866</v>
      </c>
      <c r="BG961" s="96">
        <f t="shared" si="186"/>
        <v>147108</v>
      </c>
      <c r="BH961" s="96">
        <f t="shared" si="187"/>
        <v>79828</v>
      </c>
      <c r="BI961" s="96">
        <f t="shared" si="188"/>
        <v>733333</v>
      </c>
      <c r="BJ961" s="97">
        <f t="shared" si="189"/>
        <v>863339</v>
      </c>
      <c r="BK961" s="96">
        <f t="shared" si="190"/>
        <v>863339</v>
      </c>
      <c r="BL961" s="96">
        <f t="shared" si="191"/>
        <v>834381</v>
      </c>
      <c r="BM961" s="96">
        <f t="shared" si="192"/>
        <v>508869</v>
      </c>
      <c r="BN961" s="96">
        <f t="shared" si="193"/>
        <v>499564</v>
      </c>
      <c r="BO961" s="96">
        <f t="shared" si="194"/>
        <v>735000</v>
      </c>
      <c r="BP961" s="97">
        <f t="shared" si="195"/>
        <v>735000</v>
      </c>
      <c r="BQ961" s="96">
        <f t="shared" si="196"/>
        <v>735000</v>
      </c>
      <c r="BR961" s="96">
        <f t="shared" si="197"/>
        <v>834381</v>
      </c>
      <c r="BS961" s="96">
        <f t="shared" si="198"/>
        <v>735000</v>
      </c>
      <c r="BT961" s="96">
        <f t="shared" si="199"/>
        <v>735000</v>
      </c>
      <c r="BU961" s="98">
        <f t="shared" si="200"/>
        <v>735000</v>
      </c>
      <c r="BV961" s="77">
        <f t="shared" si="201"/>
        <v>4509381</v>
      </c>
      <c r="BW961" s="9"/>
      <c r="BX961" s="9"/>
      <c r="BY961" s="9"/>
      <c r="BZ961" s="9"/>
      <c r="CA961" s="9"/>
      <c r="CB961" s="9"/>
      <c r="CC961" s="9"/>
      <c r="CD961" s="9"/>
      <c r="CE961" s="9"/>
      <c r="CF961" s="9"/>
      <c r="CG961" s="9"/>
      <c r="CH961" s="9"/>
      <c r="CI961" s="9"/>
      <c r="CJ961" s="9"/>
      <c r="CK961" s="9"/>
      <c r="CL961" s="9"/>
      <c r="CM961" s="9"/>
      <c r="CN961" s="9"/>
      <c r="CO961" s="9"/>
      <c r="CP961" s="9"/>
    </row>
    <row r="962" spans="1:94" ht="37.5" hidden="1" customHeight="1" x14ac:dyDescent="0.35">
      <c r="A962" s="61">
        <v>940</v>
      </c>
      <c r="B962" s="61" t="s">
        <v>35</v>
      </c>
      <c r="C962" s="62" t="s">
        <v>118</v>
      </c>
      <c r="D962" s="62" t="str">
        <f t="shared" si="169"/>
        <v>MANO DE OBRA|REPARACION CAJA DIRECCION (INCLUYE DESMONTAR Y MONTAR)</v>
      </c>
      <c r="E962" s="63" t="s">
        <v>10</v>
      </c>
      <c r="F962" s="64">
        <v>1</v>
      </c>
      <c r="G962" s="65">
        <v>896014.25121034996</v>
      </c>
      <c r="H962" s="66">
        <f t="shared" si="202"/>
        <v>1066256.9589403165</v>
      </c>
      <c r="I962" s="66">
        <v>896014.25121034996</v>
      </c>
      <c r="J962" s="66">
        <f t="shared" si="203"/>
        <v>1066256.9589403165</v>
      </c>
      <c r="K962" s="66">
        <v>491520.00448000006</v>
      </c>
      <c r="L962" s="66">
        <f t="shared" si="204"/>
        <v>584908.80533120001</v>
      </c>
      <c r="M962" s="66">
        <v>56606.170240000007</v>
      </c>
      <c r="N962" s="66">
        <f t="shared" si="205"/>
        <v>67361.34258560001</v>
      </c>
      <c r="O962" s="66">
        <v>28691.648000000001</v>
      </c>
      <c r="P962" s="66">
        <f t="shared" si="206"/>
        <v>34143.061119999998</v>
      </c>
      <c r="Q962" s="66"/>
      <c r="R962" s="66">
        <f t="shared" si="170"/>
        <v>0</v>
      </c>
      <c r="S962" s="65">
        <v>700000</v>
      </c>
      <c r="T962" s="66">
        <f t="shared" si="207"/>
        <v>833000</v>
      </c>
      <c r="U962" s="66">
        <v>700000</v>
      </c>
      <c r="V962" s="66">
        <f t="shared" si="208"/>
        <v>833000</v>
      </c>
      <c r="W962" s="66">
        <v>700000</v>
      </c>
      <c r="X962" s="66">
        <f t="shared" si="209"/>
        <v>833000</v>
      </c>
      <c r="Y962" s="68">
        <v>700000</v>
      </c>
      <c r="Z962" s="66">
        <f t="shared" si="218"/>
        <v>833000</v>
      </c>
      <c r="AA962" s="66">
        <v>700000</v>
      </c>
      <c r="AB962" s="66">
        <f t="shared" si="210"/>
        <v>833000</v>
      </c>
      <c r="AC962" s="66">
        <v>700000</v>
      </c>
      <c r="AD962" s="66">
        <f t="shared" si="211"/>
        <v>833000</v>
      </c>
      <c r="AE962" s="69">
        <v>770000</v>
      </c>
      <c r="AF962" s="70">
        <f t="shared" si="212"/>
        <v>916300</v>
      </c>
      <c r="AG962" s="70">
        <v>770000</v>
      </c>
      <c r="AH962" s="70">
        <f t="shared" si="213"/>
        <v>916300</v>
      </c>
      <c r="AI962" s="70">
        <v>770000</v>
      </c>
      <c r="AJ962" s="70">
        <f t="shared" si="214"/>
        <v>916300</v>
      </c>
      <c r="AK962" s="70">
        <v>770000</v>
      </c>
      <c r="AL962" s="70">
        <f t="shared" si="215"/>
        <v>916300</v>
      </c>
      <c r="AM962" s="70">
        <v>770000</v>
      </c>
      <c r="AN962" s="70">
        <f t="shared" si="216"/>
        <v>916300</v>
      </c>
      <c r="AO962" s="70">
        <v>770000</v>
      </c>
      <c r="AP962" s="71">
        <f t="shared" si="217"/>
        <v>916300</v>
      </c>
      <c r="AQ962" s="65">
        <f t="shared" si="171"/>
        <v>788671.41707011673</v>
      </c>
      <c r="AR962" s="72">
        <f t="shared" si="172"/>
        <v>938518.98631343886</v>
      </c>
      <c r="AS962" s="66">
        <f t="shared" si="173"/>
        <v>788671.41707011673</v>
      </c>
      <c r="AT962" s="66">
        <f t="shared" si="174"/>
        <v>938518.98631343886</v>
      </c>
      <c r="AU962" s="66">
        <f t="shared" si="175"/>
        <v>653840.00149333337</v>
      </c>
      <c r="AV962" s="66">
        <f t="shared" si="176"/>
        <v>778069.60177706671</v>
      </c>
      <c r="AW962" s="66">
        <f t="shared" si="177"/>
        <v>508868.7234133333</v>
      </c>
      <c r="AX962" s="66">
        <f t="shared" si="178"/>
        <v>605553.78086186654</v>
      </c>
      <c r="AY962" s="66">
        <f t="shared" si="179"/>
        <v>499563.8826666667</v>
      </c>
      <c r="AZ962" s="66">
        <f t="shared" si="180"/>
        <v>594481.02037333336</v>
      </c>
      <c r="BA962" s="66">
        <f t="shared" si="181"/>
        <v>735000</v>
      </c>
      <c r="BB962" s="73">
        <f t="shared" si="182"/>
        <v>874650</v>
      </c>
      <c r="BC962" s="74"/>
      <c r="BD962" s="75">
        <f t="shared" si="183"/>
        <v>780574</v>
      </c>
      <c r="BE962" s="75">
        <f t="shared" si="184"/>
        <v>780574</v>
      </c>
      <c r="BF962" s="75">
        <f t="shared" si="185"/>
        <v>630017</v>
      </c>
      <c r="BG962" s="75">
        <f t="shared" si="186"/>
        <v>147108</v>
      </c>
      <c r="BH962" s="75">
        <f t="shared" si="187"/>
        <v>79828</v>
      </c>
      <c r="BI962" s="75">
        <f t="shared" si="188"/>
        <v>733333</v>
      </c>
      <c r="BJ962" s="76">
        <f t="shared" si="189"/>
        <v>788671</v>
      </c>
      <c r="BK962" s="75">
        <f t="shared" si="190"/>
        <v>788671</v>
      </c>
      <c r="BL962" s="75">
        <f t="shared" si="191"/>
        <v>653840</v>
      </c>
      <c r="BM962" s="75">
        <f t="shared" si="192"/>
        <v>508869</v>
      </c>
      <c r="BN962" s="75">
        <f t="shared" si="193"/>
        <v>499564</v>
      </c>
      <c r="BO962" s="75">
        <f t="shared" si="194"/>
        <v>735000</v>
      </c>
      <c r="BP962" s="76">
        <f t="shared" si="195"/>
        <v>788671</v>
      </c>
      <c r="BQ962" s="75">
        <f t="shared" si="196"/>
        <v>788671</v>
      </c>
      <c r="BR962" s="75">
        <f t="shared" si="197"/>
        <v>653840</v>
      </c>
      <c r="BS962" s="75">
        <f t="shared" si="198"/>
        <v>735000</v>
      </c>
      <c r="BT962" s="75">
        <f t="shared" si="199"/>
        <v>735000</v>
      </c>
      <c r="BU962" s="77">
        <f t="shared" si="200"/>
        <v>735000</v>
      </c>
      <c r="BV962" s="77">
        <f t="shared" si="201"/>
        <v>4436182</v>
      </c>
      <c r="BW962" s="78"/>
      <c r="BX962" s="78"/>
      <c r="BY962" s="78"/>
      <c r="BZ962" s="78"/>
      <c r="CA962" s="78"/>
      <c r="CB962" s="78"/>
      <c r="CC962" s="78"/>
      <c r="CD962" s="78"/>
      <c r="CE962" s="78"/>
      <c r="CF962" s="78"/>
      <c r="CG962" s="78"/>
      <c r="CH962" s="78"/>
      <c r="CI962" s="78"/>
      <c r="CJ962" s="78"/>
      <c r="CK962" s="78"/>
      <c r="CL962" s="78"/>
      <c r="CM962" s="78"/>
      <c r="CN962" s="78"/>
      <c r="CO962" s="78"/>
      <c r="CP962" s="78"/>
    </row>
    <row r="963" spans="1:94" ht="37.5" hidden="1" customHeight="1" x14ac:dyDescent="0.35">
      <c r="A963" s="79">
        <v>941</v>
      </c>
      <c r="B963" s="79" t="s">
        <v>35</v>
      </c>
      <c r="C963" s="80" t="s">
        <v>584</v>
      </c>
      <c r="D963" s="80" t="str">
        <f t="shared" si="169"/>
        <v>MANO DE OBRA|REPARACION COMPRESOR A/A (INCLUYE DESMONTAR Y MONTAR)</v>
      </c>
      <c r="E963" s="81" t="s">
        <v>10</v>
      </c>
      <c r="F963" s="82">
        <v>1</v>
      </c>
      <c r="G963" s="83">
        <v>672010.9141399659</v>
      </c>
      <c r="H963" s="84">
        <f t="shared" si="202"/>
        <v>799692.98782655934</v>
      </c>
      <c r="I963" s="84">
        <v>672010.9141399659</v>
      </c>
      <c r="J963" s="84">
        <f t="shared" si="203"/>
        <v>799692.98782655934</v>
      </c>
      <c r="K963" s="84">
        <v>271826.28992000001</v>
      </c>
      <c r="L963" s="84">
        <f t="shared" si="204"/>
        <v>323473.28500480001</v>
      </c>
      <c r="M963" s="84">
        <v>14.633599999999999</v>
      </c>
      <c r="N963" s="84">
        <f t="shared" si="205"/>
        <v>17.413983999999999</v>
      </c>
      <c r="O963" s="84">
        <v>10.88</v>
      </c>
      <c r="P963" s="84">
        <f t="shared" si="206"/>
        <v>12.9472</v>
      </c>
      <c r="Q963" s="84"/>
      <c r="R963" s="84">
        <f t="shared" si="170"/>
        <v>0</v>
      </c>
      <c r="S963" s="86">
        <v>700000</v>
      </c>
      <c r="T963" s="87">
        <f t="shared" si="207"/>
        <v>833000</v>
      </c>
      <c r="U963" s="87">
        <v>700000</v>
      </c>
      <c r="V963" s="87">
        <f t="shared" si="208"/>
        <v>833000</v>
      </c>
      <c r="W963" s="87">
        <v>700000</v>
      </c>
      <c r="X963" s="87">
        <f t="shared" si="209"/>
        <v>833000</v>
      </c>
      <c r="Y963" s="88">
        <v>700000</v>
      </c>
      <c r="Z963" s="87">
        <f t="shared" si="218"/>
        <v>833000</v>
      </c>
      <c r="AA963" s="87">
        <v>700000</v>
      </c>
      <c r="AB963" s="87">
        <f t="shared" si="210"/>
        <v>833000</v>
      </c>
      <c r="AC963" s="87">
        <v>700000</v>
      </c>
      <c r="AD963" s="87">
        <f t="shared" si="211"/>
        <v>833000</v>
      </c>
      <c r="AE963" s="89">
        <v>770000</v>
      </c>
      <c r="AF963" s="90">
        <f t="shared" si="212"/>
        <v>916300</v>
      </c>
      <c r="AG963" s="90">
        <v>770000</v>
      </c>
      <c r="AH963" s="90">
        <f t="shared" si="213"/>
        <v>916300</v>
      </c>
      <c r="AI963" s="90">
        <v>770000</v>
      </c>
      <c r="AJ963" s="90">
        <f t="shared" si="214"/>
        <v>916300</v>
      </c>
      <c r="AK963" s="90">
        <v>770000</v>
      </c>
      <c r="AL963" s="90">
        <f t="shared" si="215"/>
        <v>916300</v>
      </c>
      <c r="AM963" s="90">
        <v>770000</v>
      </c>
      <c r="AN963" s="90">
        <f t="shared" si="216"/>
        <v>916300</v>
      </c>
      <c r="AO963" s="90">
        <v>770000</v>
      </c>
      <c r="AP963" s="91">
        <f t="shared" si="217"/>
        <v>916300</v>
      </c>
      <c r="AQ963" s="92">
        <f t="shared" si="171"/>
        <v>714003.63804665534</v>
      </c>
      <c r="AR963" s="93">
        <f t="shared" si="172"/>
        <v>849664.32927551982</v>
      </c>
      <c r="AS963" s="94">
        <f t="shared" si="173"/>
        <v>714003.63804665534</v>
      </c>
      <c r="AT963" s="94">
        <f t="shared" si="174"/>
        <v>849664.32927551982</v>
      </c>
      <c r="AU963" s="94">
        <f t="shared" si="175"/>
        <v>580608.76330666663</v>
      </c>
      <c r="AV963" s="94">
        <f t="shared" si="176"/>
        <v>690924.42833493324</v>
      </c>
      <c r="AW963" s="94">
        <f t="shared" si="177"/>
        <v>490004.87786666659</v>
      </c>
      <c r="AX963" s="94">
        <f t="shared" si="178"/>
        <v>583105.80466133321</v>
      </c>
      <c r="AY963" s="94">
        <f t="shared" si="179"/>
        <v>490003.62666666665</v>
      </c>
      <c r="AZ963" s="94">
        <f t="shared" si="180"/>
        <v>583104.31573333323</v>
      </c>
      <c r="BA963" s="94">
        <f t="shared" si="181"/>
        <v>735000</v>
      </c>
      <c r="BB963" s="95">
        <f t="shared" si="182"/>
        <v>874650</v>
      </c>
      <c r="BC963" s="23"/>
      <c r="BD963" s="96">
        <f t="shared" si="183"/>
        <v>711686</v>
      </c>
      <c r="BE963" s="96">
        <f t="shared" si="184"/>
        <v>711686</v>
      </c>
      <c r="BF963" s="96">
        <f t="shared" si="185"/>
        <v>468304</v>
      </c>
      <c r="BG963" s="96">
        <f t="shared" si="186"/>
        <v>44</v>
      </c>
      <c r="BH963" s="96">
        <f t="shared" si="187"/>
        <v>33</v>
      </c>
      <c r="BI963" s="96">
        <f t="shared" si="188"/>
        <v>733333</v>
      </c>
      <c r="BJ963" s="97">
        <f t="shared" si="189"/>
        <v>714004</v>
      </c>
      <c r="BK963" s="96">
        <f t="shared" si="190"/>
        <v>714004</v>
      </c>
      <c r="BL963" s="96">
        <f t="shared" si="191"/>
        <v>580609</v>
      </c>
      <c r="BM963" s="96">
        <f t="shared" si="192"/>
        <v>490005</v>
      </c>
      <c r="BN963" s="96">
        <f t="shared" si="193"/>
        <v>490004</v>
      </c>
      <c r="BO963" s="96">
        <f t="shared" si="194"/>
        <v>735000</v>
      </c>
      <c r="BP963" s="97">
        <f t="shared" si="195"/>
        <v>714004</v>
      </c>
      <c r="BQ963" s="96">
        <f t="shared" si="196"/>
        <v>714004</v>
      </c>
      <c r="BR963" s="96">
        <f t="shared" si="197"/>
        <v>735000</v>
      </c>
      <c r="BS963" s="96">
        <f t="shared" si="198"/>
        <v>735000</v>
      </c>
      <c r="BT963" s="96">
        <f t="shared" si="199"/>
        <v>735000</v>
      </c>
      <c r="BU963" s="98">
        <f t="shared" si="200"/>
        <v>735000</v>
      </c>
      <c r="BV963" s="77">
        <f t="shared" si="201"/>
        <v>4368008</v>
      </c>
      <c r="BW963" s="9"/>
      <c r="BX963" s="9"/>
      <c r="BY963" s="9"/>
      <c r="BZ963" s="9"/>
      <c r="CA963" s="9"/>
      <c r="CB963" s="9"/>
      <c r="CC963" s="9"/>
      <c r="CD963" s="9"/>
      <c r="CE963" s="9"/>
      <c r="CF963" s="9"/>
      <c r="CG963" s="9"/>
      <c r="CH963" s="9"/>
      <c r="CI963" s="9"/>
      <c r="CJ963" s="9"/>
      <c r="CK963" s="9"/>
      <c r="CL963" s="9"/>
      <c r="CM963" s="9"/>
      <c r="CN963" s="9"/>
      <c r="CO963" s="9"/>
      <c r="CP963" s="9"/>
    </row>
    <row r="964" spans="1:94" ht="37.5" hidden="1" customHeight="1" x14ac:dyDescent="0.35">
      <c r="A964" s="61">
        <v>942</v>
      </c>
      <c r="B964" s="61" t="s">
        <v>35</v>
      </c>
      <c r="C964" s="62" t="s">
        <v>119</v>
      </c>
      <c r="D964" s="62" t="str">
        <f t="shared" si="169"/>
        <v>MANO DE OBRA|REPARACION GENERAL DE MOTOR (INCLUYE DESMONTAR Y MONTAR)</v>
      </c>
      <c r="E964" s="63" t="s">
        <v>10</v>
      </c>
      <c r="F964" s="64">
        <v>1</v>
      </c>
      <c r="G964" s="65">
        <v>5376085.4301828109</v>
      </c>
      <c r="H964" s="66">
        <f t="shared" si="202"/>
        <v>6397541.6619175449</v>
      </c>
      <c r="I964" s="66">
        <v>5376085.4301828109</v>
      </c>
      <c r="J964" s="66">
        <f t="shared" si="203"/>
        <v>6397541.6619175449</v>
      </c>
      <c r="K964" s="66">
        <v>3123200.0051200003</v>
      </c>
      <c r="L964" s="66">
        <f t="shared" si="204"/>
        <v>3716608.0060928003</v>
      </c>
      <c r="M964" s="66">
        <v>61322.976640000001</v>
      </c>
      <c r="N964" s="66">
        <f t="shared" si="205"/>
        <v>72974.342201599997</v>
      </c>
      <c r="O964" s="66">
        <v>31081.984000000004</v>
      </c>
      <c r="P964" s="66">
        <f t="shared" si="206"/>
        <v>36987.560960000003</v>
      </c>
      <c r="Q964" s="66"/>
      <c r="R964" s="66">
        <f t="shared" si="170"/>
        <v>0</v>
      </c>
      <c r="S964" s="65">
        <v>2187000</v>
      </c>
      <c r="T964" s="66">
        <f t="shared" si="207"/>
        <v>2602530</v>
      </c>
      <c r="U964" s="66">
        <v>2187000</v>
      </c>
      <c r="V964" s="66">
        <f t="shared" si="208"/>
        <v>2602530</v>
      </c>
      <c r="W964" s="66">
        <v>2187000</v>
      </c>
      <c r="X964" s="66">
        <f t="shared" si="209"/>
        <v>2602530</v>
      </c>
      <c r="Y964" s="68">
        <v>2187000</v>
      </c>
      <c r="Z964" s="66">
        <f t="shared" si="218"/>
        <v>2602530</v>
      </c>
      <c r="AA964" s="66">
        <v>2187000</v>
      </c>
      <c r="AB964" s="66">
        <f t="shared" si="210"/>
        <v>2602530</v>
      </c>
      <c r="AC964" s="66">
        <v>2187500</v>
      </c>
      <c r="AD964" s="66">
        <f t="shared" si="211"/>
        <v>2603125</v>
      </c>
      <c r="AE964" s="69">
        <v>2405700</v>
      </c>
      <c r="AF964" s="70">
        <f t="shared" si="212"/>
        <v>2862783</v>
      </c>
      <c r="AG964" s="70">
        <v>2405700</v>
      </c>
      <c r="AH964" s="70">
        <f t="shared" si="213"/>
        <v>2862783</v>
      </c>
      <c r="AI964" s="70">
        <v>2405700</v>
      </c>
      <c r="AJ964" s="70">
        <f t="shared" si="214"/>
        <v>2862783</v>
      </c>
      <c r="AK964" s="70">
        <v>2405700</v>
      </c>
      <c r="AL964" s="70">
        <f t="shared" si="215"/>
        <v>2862783</v>
      </c>
      <c r="AM964" s="70">
        <v>2405700</v>
      </c>
      <c r="AN964" s="70">
        <f t="shared" si="216"/>
        <v>2862783</v>
      </c>
      <c r="AO964" s="70">
        <v>2406300</v>
      </c>
      <c r="AP964" s="71">
        <f t="shared" si="217"/>
        <v>2863497</v>
      </c>
      <c r="AQ964" s="65">
        <f t="shared" si="171"/>
        <v>3322928.4767276035</v>
      </c>
      <c r="AR964" s="72">
        <f t="shared" si="172"/>
        <v>3954284.8873058478</v>
      </c>
      <c r="AS964" s="66">
        <f t="shared" si="173"/>
        <v>3322928.4767276035</v>
      </c>
      <c r="AT964" s="66">
        <f t="shared" si="174"/>
        <v>3954284.8873058478</v>
      </c>
      <c r="AU964" s="66">
        <f t="shared" si="175"/>
        <v>2571966.6683733333</v>
      </c>
      <c r="AV964" s="66">
        <f t="shared" si="176"/>
        <v>3060640.3353642663</v>
      </c>
      <c r="AW964" s="66">
        <f t="shared" si="177"/>
        <v>1551340.9922133333</v>
      </c>
      <c r="AX964" s="66">
        <f t="shared" si="178"/>
        <v>1846095.7807338664</v>
      </c>
      <c r="AY964" s="66">
        <f t="shared" si="179"/>
        <v>1541260.6613333335</v>
      </c>
      <c r="AZ964" s="66">
        <f t="shared" si="180"/>
        <v>1834100.1869866666</v>
      </c>
      <c r="BA964" s="66">
        <f t="shared" si="181"/>
        <v>2296900</v>
      </c>
      <c r="BB964" s="73">
        <f t="shared" si="182"/>
        <v>2733311</v>
      </c>
      <c r="BC964" s="74"/>
      <c r="BD964" s="75">
        <f t="shared" si="183"/>
        <v>2833033</v>
      </c>
      <c r="BE964" s="75">
        <f t="shared" si="184"/>
        <v>2833033</v>
      </c>
      <c r="BF964" s="75">
        <f t="shared" si="185"/>
        <v>2514434</v>
      </c>
      <c r="BG964" s="75">
        <f t="shared" si="186"/>
        <v>174621</v>
      </c>
      <c r="BH964" s="75">
        <f t="shared" si="187"/>
        <v>90783</v>
      </c>
      <c r="BI964" s="75">
        <f t="shared" si="188"/>
        <v>2291689</v>
      </c>
      <c r="BJ964" s="76">
        <f t="shared" si="189"/>
        <v>3322928</v>
      </c>
      <c r="BK964" s="75">
        <f t="shared" si="190"/>
        <v>3322928</v>
      </c>
      <c r="BL964" s="75">
        <f t="shared" si="191"/>
        <v>2571967</v>
      </c>
      <c r="BM964" s="75">
        <f t="shared" si="192"/>
        <v>1551341</v>
      </c>
      <c r="BN964" s="75">
        <f t="shared" si="193"/>
        <v>1541261</v>
      </c>
      <c r="BO964" s="75">
        <f t="shared" si="194"/>
        <v>2296900</v>
      </c>
      <c r="BP964" s="76">
        <f t="shared" si="195"/>
        <v>2296350</v>
      </c>
      <c r="BQ964" s="75">
        <f t="shared" si="196"/>
        <v>2296350</v>
      </c>
      <c r="BR964" s="75">
        <f t="shared" si="197"/>
        <v>2571967</v>
      </c>
      <c r="BS964" s="75">
        <f t="shared" si="198"/>
        <v>2296350</v>
      </c>
      <c r="BT964" s="75">
        <f t="shared" si="199"/>
        <v>2296350</v>
      </c>
      <c r="BU964" s="77">
        <f t="shared" si="200"/>
        <v>2296900</v>
      </c>
      <c r="BV964" s="77">
        <f t="shared" si="201"/>
        <v>14054267</v>
      </c>
      <c r="BW964" s="78"/>
      <c r="BX964" s="78"/>
      <c r="BY964" s="78"/>
      <c r="BZ964" s="78"/>
      <c r="CA964" s="78"/>
      <c r="CB964" s="78"/>
      <c r="CC964" s="78"/>
      <c r="CD964" s="78"/>
      <c r="CE964" s="78"/>
      <c r="CF964" s="78"/>
      <c r="CG964" s="78"/>
      <c r="CH964" s="78"/>
      <c r="CI964" s="78"/>
      <c r="CJ964" s="78"/>
      <c r="CK964" s="78"/>
      <c r="CL964" s="78"/>
      <c r="CM964" s="78"/>
      <c r="CN964" s="78"/>
      <c r="CO964" s="78"/>
      <c r="CP964" s="78"/>
    </row>
    <row r="965" spans="1:94" ht="20.25" hidden="1" customHeight="1" x14ac:dyDescent="0.35">
      <c r="A965" s="79">
        <v>943</v>
      </c>
      <c r="B965" s="79" t="s">
        <v>35</v>
      </c>
      <c r="C965" s="80" t="s">
        <v>585</v>
      </c>
      <c r="D965" s="80" t="str">
        <f t="shared" si="169"/>
        <v>MANO DE OBRA|REPARACION RADIADOR (INCLUYE DESMONTAR Y MONTAR)</v>
      </c>
      <c r="E965" s="81" t="s">
        <v>10</v>
      </c>
      <c r="F965" s="82">
        <v>1</v>
      </c>
      <c r="G965" s="83">
        <v>672010.9141399659</v>
      </c>
      <c r="H965" s="84">
        <f t="shared" si="202"/>
        <v>799692.98782655934</v>
      </c>
      <c r="I965" s="84">
        <v>672010.9141399659</v>
      </c>
      <c r="J965" s="84">
        <f t="shared" si="203"/>
        <v>799692.98782655934</v>
      </c>
      <c r="K965" s="84">
        <v>462262.85760000005</v>
      </c>
      <c r="L965" s="84">
        <f t="shared" si="204"/>
        <v>550092.800544</v>
      </c>
      <c r="M965" s="84">
        <v>51888.460800000001</v>
      </c>
      <c r="N965" s="84">
        <f t="shared" si="205"/>
        <v>61747.268351999999</v>
      </c>
      <c r="O965" s="84">
        <v>26299.136000000002</v>
      </c>
      <c r="P965" s="84">
        <f t="shared" si="206"/>
        <v>31295.971840000002</v>
      </c>
      <c r="Q965" s="84"/>
      <c r="R965" s="84">
        <f t="shared" si="170"/>
        <v>0</v>
      </c>
      <c r="S965" s="86">
        <v>350000</v>
      </c>
      <c r="T965" s="87">
        <f t="shared" si="207"/>
        <v>416500</v>
      </c>
      <c r="U965" s="87">
        <v>350000</v>
      </c>
      <c r="V965" s="87">
        <f t="shared" si="208"/>
        <v>416500</v>
      </c>
      <c r="W965" s="87">
        <v>350000</v>
      </c>
      <c r="X965" s="87">
        <f t="shared" si="209"/>
        <v>416500</v>
      </c>
      <c r="Y965" s="88">
        <v>350000</v>
      </c>
      <c r="Z965" s="87">
        <f t="shared" si="218"/>
        <v>416500</v>
      </c>
      <c r="AA965" s="87">
        <v>350000</v>
      </c>
      <c r="AB965" s="87">
        <f t="shared" si="210"/>
        <v>416500</v>
      </c>
      <c r="AC965" s="87">
        <v>350000</v>
      </c>
      <c r="AD965" s="87">
        <f t="shared" si="211"/>
        <v>416500</v>
      </c>
      <c r="AE965" s="89">
        <v>385000</v>
      </c>
      <c r="AF965" s="90">
        <f t="shared" si="212"/>
        <v>458150</v>
      </c>
      <c r="AG965" s="90">
        <v>385000</v>
      </c>
      <c r="AH965" s="90">
        <f t="shared" si="213"/>
        <v>458150</v>
      </c>
      <c r="AI965" s="90">
        <v>385000</v>
      </c>
      <c r="AJ965" s="90">
        <f t="shared" si="214"/>
        <v>458150</v>
      </c>
      <c r="AK965" s="90">
        <v>385000</v>
      </c>
      <c r="AL965" s="90">
        <f t="shared" si="215"/>
        <v>458150</v>
      </c>
      <c r="AM965" s="90">
        <v>385000</v>
      </c>
      <c r="AN965" s="90">
        <f t="shared" si="216"/>
        <v>458150</v>
      </c>
      <c r="AO965" s="90">
        <v>385000</v>
      </c>
      <c r="AP965" s="91">
        <f t="shared" si="217"/>
        <v>458150</v>
      </c>
      <c r="AQ965" s="92">
        <f t="shared" si="171"/>
        <v>469003.63804665534</v>
      </c>
      <c r="AR965" s="93">
        <f t="shared" si="172"/>
        <v>558114.32927551982</v>
      </c>
      <c r="AS965" s="94">
        <f t="shared" si="173"/>
        <v>469003.63804665534</v>
      </c>
      <c r="AT965" s="94">
        <f t="shared" si="174"/>
        <v>558114.32927551982</v>
      </c>
      <c r="AU965" s="94">
        <f t="shared" si="175"/>
        <v>399087.61920000002</v>
      </c>
      <c r="AV965" s="94">
        <f t="shared" si="176"/>
        <v>474914.266848</v>
      </c>
      <c r="AW965" s="94">
        <f t="shared" si="177"/>
        <v>262296.15360000002</v>
      </c>
      <c r="AX965" s="94">
        <f t="shared" si="178"/>
        <v>312132.42278399999</v>
      </c>
      <c r="AY965" s="94">
        <f t="shared" si="179"/>
        <v>253766.37866666666</v>
      </c>
      <c r="AZ965" s="94">
        <f t="shared" si="180"/>
        <v>301981.9906133333</v>
      </c>
      <c r="BA965" s="94">
        <f t="shared" si="181"/>
        <v>367500</v>
      </c>
      <c r="BB965" s="95">
        <f t="shared" si="182"/>
        <v>437325</v>
      </c>
      <c r="BC965" s="23"/>
      <c r="BD965" s="96">
        <f t="shared" si="183"/>
        <v>432114</v>
      </c>
      <c r="BE965" s="96">
        <f t="shared" si="184"/>
        <v>432114</v>
      </c>
      <c r="BF965" s="96">
        <f t="shared" si="185"/>
        <v>393814</v>
      </c>
      <c r="BG965" s="96">
        <f t="shared" si="186"/>
        <v>121327</v>
      </c>
      <c r="BH965" s="96">
        <f t="shared" si="187"/>
        <v>68999</v>
      </c>
      <c r="BI965" s="96">
        <f t="shared" si="188"/>
        <v>366667</v>
      </c>
      <c r="BJ965" s="97">
        <f t="shared" si="189"/>
        <v>469004</v>
      </c>
      <c r="BK965" s="96">
        <f t="shared" si="190"/>
        <v>469004</v>
      </c>
      <c r="BL965" s="96">
        <f t="shared" si="191"/>
        <v>399088</v>
      </c>
      <c r="BM965" s="96">
        <f t="shared" si="192"/>
        <v>262296</v>
      </c>
      <c r="BN965" s="96">
        <f t="shared" si="193"/>
        <v>253766</v>
      </c>
      <c r="BO965" s="96">
        <f t="shared" si="194"/>
        <v>367500</v>
      </c>
      <c r="BP965" s="97">
        <f t="shared" si="195"/>
        <v>367500</v>
      </c>
      <c r="BQ965" s="96">
        <f t="shared" si="196"/>
        <v>367500</v>
      </c>
      <c r="BR965" s="96">
        <f t="shared" si="197"/>
        <v>399088</v>
      </c>
      <c r="BS965" s="96">
        <f t="shared" si="198"/>
        <v>367500</v>
      </c>
      <c r="BT965" s="96">
        <f t="shared" si="199"/>
        <v>367500</v>
      </c>
      <c r="BU965" s="98">
        <f t="shared" si="200"/>
        <v>367500</v>
      </c>
      <c r="BV965" s="77">
        <f t="shared" si="201"/>
        <v>2236588</v>
      </c>
      <c r="BW965" s="9"/>
      <c r="BX965" s="9"/>
      <c r="BY965" s="9"/>
      <c r="BZ965" s="9"/>
      <c r="CA965" s="9"/>
      <c r="CB965" s="9"/>
      <c r="CC965" s="9"/>
      <c r="CD965" s="9"/>
      <c r="CE965" s="9"/>
      <c r="CF965" s="9"/>
      <c r="CG965" s="9"/>
      <c r="CH965" s="9"/>
      <c r="CI965" s="9"/>
      <c r="CJ965" s="9"/>
      <c r="CK965" s="9"/>
      <c r="CL965" s="9"/>
      <c r="CM965" s="9"/>
      <c r="CN965" s="9"/>
      <c r="CO965" s="9"/>
      <c r="CP965" s="9"/>
    </row>
    <row r="966" spans="1:94" ht="20.25" hidden="1" customHeight="1" x14ac:dyDescent="0.35">
      <c r="A966" s="79">
        <v>944</v>
      </c>
      <c r="B966" s="79" t="s">
        <v>35</v>
      </c>
      <c r="C966" s="80" t="s">
        <v>586</v>
      </c>
      <c r="D966" s="80" t="str">
        <f t="shared" si="169"/>
        <v>MANO DE OBRA|REPARACION TRANSMISION AUXILIAR</v>
      </c>
      <c r="E966" s="81" t="s">
        <v>10</v>
      </c>
      <c r="F966" s="82">
        <v>1</v>
      </c>
      <c r="G966" s="83">
        <v>627209.68955274299</v>
      </c>
      <c r="H966" s="84">
        <f t="shared" si="202"/>
        <v>746379.53056776407</v>
      </c>
      <c r="I966" s="84">
        <v>627209.68955274299</v>
      </c>
      <c r="J966" s="84">
        <f t="shared" si="203"/>
        <v>746379.53056776407</v>
      </c>
      <c r="K966" s="84">
        <v>526628.56767999998</v>
      </c>
      <c r="L966" s="84">
        <f t="shared" si="204"/>
        <v>626687.99553919991</v>
      </c>
      <c r="M966" s="84">
        <v>14.633599999999999</v>
      </c>
      <c r="N966" s="84">
        <f t="shared" si="205"/>
        <v>17.413983999999999</v>
      </c>
      <c r="O966" s="84">
        <v>10.88</v>
      </c>
      <c r="P966" s="84">
        <f t="shared" si="206"/>
        <v>12.9472</v>
      </c>
      <c r="Q966" s="84"/>
      <c r="R966" s="84">
        <f t="shared" si="170"/>
        <v>0</v>
      </c>
      <c r="S966" s="86">
        <v>350000</v>
      </c>
      <c r="T966" s="87">
        <f t="shared" si="207"/>
        <v>416500</v>
      </c>
      <c r="U966" s="87">
        <v>350000</v>
      </c>
      <c r="V966" s="87">
        <f t="shared" si="208"/>
        <v>416500</v>
      </c>
      <c r="W966" s="87">
        <v>350000</v>
      </c>
      <c r="X966" s="87">
        <f t="shared" si="209"/>
        <v>416500</v>
      </c>
      <c r="Y966" s="88">
        <v>350000</v>
      </c>
      <c r="Z966" s="87">
        <f t="shared" si="218"/>
        <v>416500</v>
      </c>
      <c r="AA966" s="87">
        <v>350000</v>
      </c>
      <c r="AB966" s="87">
        <f t="shared" si="210"/>
        <v>416500</v>
      </c>
      <c r="AC966" s="87">
        <v>350000</v>
      </c>
      <c r="AD966" s="87">
        <f t="shared" si="211"/>
        <v>416500</v>
      </c>
      <c r="AE966" s="89">
        <v>385000</v>
      </c>
      <c r="AF966" s="90">
        <f t="shared" si="212"/>
        <v>458150</v>
      </c>
      <c r="AG966" s="90">
        <v>385000</v>
      </c>
      <c r="AH966" s="90">
        <f t="shared" si="213"/>
        <v>458150</v>
      </c>
      <c r="AI966" s="90">
        <v>385000</v>
      </c>
      <c r="AJ966" s="90">
        <f t="shared" si="214"/>
        <v>458150</v>
      </c>
      <c r="AK966" s="90">
        <v>385000</v>
      </c>
      <c r="AL966" s="90">
        <f t="shared" si="215"/>
        <v>458150</v>
      </c>
      <c r="AM966" s="90">
        <v>385000</v>
      </c>
      <c r="AN966" s="90">
        <f t="shared" si="216"/>
        <v>458150</v>
      </c>
      <c r="AO966" s="90">
        <v>385000</v>
      </c>
      <c r="AP966" s="91">
        <f t="shared" si="217"/>
        <v>458150</v>
      </c>
      <c r="AQ966" s="92">
        <f t="shared" si="171"/>
        <v>454069.89651758102</v>
      </c>
      <c r="AR966" s="93">
        <f t="shared" si="172"/>
        <v>540343.1768559214</v>
      </c>
      <c r="AS966" s="94">
        <f t="shared" si="173"/>
        <v>454069.89651758102</v>
      </c>
      <c r="AT966" s="94">
        <f t="shared" si="174"/>
        <v>540343.1768559214</v>
      </c>
      <c r="AU966" s="94">
        <f t="shared" si="175"/>
        <v>420542.85589333327</v>
      </c>
      <c r="AV966" s="94">
        <f t="shared" si="176"/>
        <v>500445.99851306656</v>
      </c>
      <c r="AW966" s="94">
        <f t="shared" si="177"/>
        <v>245004.87786666668</v>
      </c>
      <c r="AX966" s="94">
        <f t="shared" si="178"/>
        <v>291555.80466133333</v>
      </c>
      <c r="AY966" s="94">
        <f t="shared" si="179"/>
        <v>245003.62666666668</v>
      </c>
      <c r="AZ966" s="94">
        <f t="shared" si="180"/>
        <v>291554.31573333335</v>
      </c>
      <c r="BA966" s="94">
        <f t="shared" si="181"/>
        <v>367500</v>
      </c>
      <c r="BB966" s="95">
        <f t="shared" si="182"/>
        <v>437325</v>
      </c>
      <c r="BC966" s="23"/>
      <c r="BD966" s="96">
        <f t="shared" si="183"/>
        <v>425598</v>
      </c>
      <c r="BE966" s="96">
        <f t="shared" si="184"/>
        <v>425598</v>
      </c>
      <c r="BF966" s="96">
        <f t="shared" si="185"/>
        <v>407974</v>
      </c>
      <c r="BG966" s="96">
        <f t="shared" si="186"/>
        <v>44</v>
      </c>
      <c r="BH966" s="96">
        <f t="shared" si="187"/>
        <v>33</v>
      </c>
      <c r="BI966" s="96">
        <f t="shared" si="188"/>
        <v>366667</v>
      </c>
      <c r="BJ966" s="97">
        <f t="shared" si="189"/>
        <v>454070</v>
      </c>
      <c r="BK966" s="96">
        <f t="shared" si="190"/>
        <v>454070</v>
      </c>
      <c r="BL966" s="96">
        <f t="shared" si="191"/>
        <v>420543</v>
      </c>
      <c r="BM966" s="96">
        <f t="shared" si="192"/>
        <v>245005</v>
      </c>
      <c r="BN966" s="96">
        <f t="shared" si="193"/>
        <v>245004</v>
      </c>
      <c r="BO966" s="96">
        <f t="shared" si="194"/>
        <v>367500</v>
      </c>
      <c r="BP966" s="97">
        <f t="shared" si="195"/>
        <v>367500</v>
      </c>
      <c r="BQ966" s="96">
        <f t="shared" si="196"/>
        <v>367500</v>
      </c>
      <c r="BR966" s="96">
        <f t="shared" si="197"/>
        <v>420543</v>
      </c>
      <c r="BS966" s="96">
        <f t="shared" si="198"/>
        <v>367500</v>
      </c>
      <c r="BT966" s="96">
        <f t="shared" si="199"/>
        <v>367500</v>
      </c>
      <c r="BU966" s="98">
        <f t="shared" si="200"/>
        <v>367500</v>
      </c>
      <c r="BV966" s="77">
        <f t="shared" si="201"/>
        <v>2258043</v>
      </c>
      <c r="BW966" s="9"/>
      <c r="BX966" s="9"/>
      <c r="BY966" s="9"/>
      <c r="BZ966" s="9"/>
      <c r="CA966" s="9"/>
      <c r="CB966" s="9"/>
      <c r="CC966" s="9"/>
      <c r="CD966" s="9"/>
      <c r="CE966" s="9"/>
      <c r="CF966" s="9"/>
      <c r="CG966" s="9"/>
      <c r="CH966" s="9"/>
      <c r="CI966" s="9"/>
      <c r="CJ966" s="9"/>
      <c r="CK966" s="9"/>
      <c r="CL966" s="9"/>
      <c r="CM966" s="9"/>
      <c r="CN966" s="9"/>
      <c r="CO966" s="9"/>
      <c r="CP966" s="9"/>
    </row>
    <row r="967" spans="1:94" ht="20.25" hidden="1" customHeight="1" x14ac:dyDescent="0.35">
      <c r="A967" s="99">
        <v>945</v>
      </c>
      <c r="B967" s="99" t="s">
        <v>21</v>
      </c>
      <c r="C967" s="80" t="s">
        <v>586</v>
      </c>
      <c r="D967" s="80" t="str">
        <f t="shared" si="169"/>
        <v>REPUESTOS|REPARACION TRANSMISION AUXILIAR</v>
      </c>
      <c r="E967" s="81" t="s">
        <v>84</v>
      </c>
      <c r="F967" s="82">
        <v>1</v>
      </c>
      <c r="G967" s="83">
        <v>995642.26035777491</v>
      </c>
      <c r="H967" s="84">
        <f t="shared" si="202"/>
        <v>1184814.2898257521</v>
      </c>
      <c r="I967" s="84">
        <v>995642.26035777491</v>
      </c>
      <c r="J967" s="84">
        <f t="shared" si="203"/>
        <v>1184814.2898257521</v>
      </c>
      <c r="K967" s="84">
        <v>0.91392000000000007</v>
      </c>
      <c r="L967" s="84">
        <f t="shared" si="204"/>
        <v>1.0875648</v>
      </c>
      <c r="M967" s="84">
        <v>18.289280000000002</v>
      </c>
      <c r="N967" s="84">
        <f t="shared" si="205"/>
        <v>21.764243199999999</v>
      </c>
      <c r="O967" s="84">
        <v>14.144000000000002</v>
      </c>
      <c r="P967" s="84">
        <f t="shared" si="206"/>
        <v>16.83136</v>
      </c>
      <c r="Q967" s="84"/>
      <c r="R967" s="84">
        <f t="shared" si="170"/>
        <v>0</v>
      </c>
      <c r="S967" s="86">
        <v>2890000</v>
      </c>
      <c r="T967" s="87">
        <f t="shared" si="207"/>
        <v>3439100</v>
      </c>
      <c r="U967" s="87">
        <v>2890000</v>
      </c>
      <c r="V967" s="87">
        <f t="shared" si="208"/>
        <v>3439100</v>
      </c>
      <c r="W967" s="87">
        <v>4700000</v>
      </c>
      <c r="X967" s="87">
        <f t="shared" si="209"/>
        <v>5593000</v>
      </c>
      <c r="Y967" s="88">
        <v>4200000</v>
      </c>
      <c r="Z967" s="87">
        <f t="shared" si="218"/>
        <v>4998000</v>
      </c>
      <c r="AA967" s="87">
        <v>5000000</v>
      </c>
      <c r="AB967" s="87">
        <f t="shared" si="210"/>
        <v>5950000</v>
      </c>
      <c r="AC967" s="87">
        <v>5000000</v>
      </c>
      <c r="AD967" s="87">
        <f t="shared" si="211"/>
        <v>5950000</v>
      </c>
      <c r="AE967" s="89">
        <v>3179000</v>
      </c>
      <c r="AF967" s="90">
        <f t="shared" si="212"/>
        <v>3783010</v>
      </c>
      <c r="AG967" s="90">
        <v>3179000</v>
      </c>
      <c r="AH967" s="90">
        <f t="shared" si="213"/>
        <v>3783010</v>
      </c>
      <c r="AI967" s="90">
        <v>5170000</v>
      </c>
      <c r="AJ967" s="90">
        <f t="shared" si="214"/>
        <v>6152300</v>
      </c>
      <c r="AK967" s="90">
        <v>4620000</v>
      </c>
      <c r="AL967" s="90">
        <f t="shared" si="215"/>
        <v>5497800</v>
      </c>
      <c r="AM967" s="90">
        <v>5500000</v>
      </c>
      <c r="AN967" s="90">
        <f t="shared" si="216"/>
        <v>6545000</v>
      </c>
      <c r="AO967" s="90">
        <v>5500000</v>
      </c>
      <c r="AP967" s="91">
        <f t="shared" si="217"/>
        <v>6545000</v>
      </c>
      <c r="AQ967" s="92">
        <f t="shared" si="171"/>
        <v>2354880.7534525916</v>
      </c>
      <c r="AR967" s="93">
        <f t="shared" si="172"/>
        <v>2802308.0966085838</v>
      </c>
      <c r="AS967" s="94">
        <f t="shared" si="173"/>
        <v>2354880.7534525916</v>
      </c>
      <c r="AT967" s="94">
        <f t="shared" si="174"/>
        <v>2802308.0966085838</v>
      </c>
      <c r="AU967" s="94">
        <f t="shared" si="175"/>
        <v>3290000.3046400002</v>
      </c>
      <c r="AV967" s="94">
        <f t="shared" si="176"/>
        <v>3915100.3625216</v>
      </c>
      <c r="AW967" s="94">
        <f t="shared" si="177"/>
        <v>2940006.0964266672</v>
      </c>
      <c r="AX967" s="94">
        <f t="shared" si="178"/>
        <v>3498607.2547477339</v>
      </c>
      <c r="AY967" s="94">
        <f t="shared" si="179"/>
        <v>3500004.7146666669</v>
      </c>
      <c r="AZ967" s="94">
        <f t="shared" si="180"/>
        <v>4165005.6104533332</v>
      </c>
      <c r="BA967" s="94">
        <f t="shared" si="181"/>
        <v>5250000</v>
      </c>
      <c r="BB967" s="95">
        <f t="shared" si="182"/>
        <v>6247500</v>
      </c>
      <c r="BC967" s="23"/>
      <c r="BD967" s="96">
        <f t="shared" si="183"/>
        <v>1801843</v>
      </c>
      <c r="BE967" s="96">
        <f t="shared" si="184"/>
        <v>1801843</v>
      </c>
      <c r="BF967" s="96">
        <f t="shared" si="185"/>
        <v>3</v>
      </c>
      <c r="BG967" s="96">
        <f t="shared" si="186"/>
        <v>55</v>
      </c>
      <c r="BH967" s="96">
        <f t="shared" si="187"/>
        <v>42</v>
      </c>
      <c r="BI967" s="96">
        <f t="shared" si="188"/>
        <v>5238095</v>
      </c>
      <c r="BJ967" s="97">
        <f t="shared" si="189"/>
        <v>2354881</v>
      </c>
      <c r="BK967" s="96">
        <f t="shared" si="190"/>
        <v>2354881</v>
      </c>
      <c r="BL967" s="96">
        <f t="shared" si="191"/>
        <v>3290000</v>
      </c>
      <c r="BM967" s="96">
        <f t="shared" si="192"/>
        <v>2940006</v>
      </c>
      <c r="BN967" s="96">
        <f t="shared" si="193"/>
        <v>3500005</v>
      </c>
      <c r="BO967" s="96">
        <f t="shared" si="194"/>
        <v>5250000</v>
      </c>
      <c r="BP967" s="97">
        <f t="shared" si="195"/>
        <v>3034500</v>
      </c>
      <c r="BQ967" s="96">
        <f t="shared" si="196"/>
        <v>3034500</v>
      </c>
      <c r="BR967" s="96">
        <f t="shared" si="197"/>
        <v>4935000</v>
      </c>
      <c r="BS967" s="96">
        <f t="shared" si="198"/>
        <v>4410000</v>
      </c>
      <c r="BT967" s="96">
        <f t="shared" si="199"/>
        <v>5250000</v>
      </c>
      <c r="BU967" s="98">
        <f t="shared" si="200"/>
        <v>5250000</v>
      </c>
      <c r="BV967" s="77">
        <f t="shared" si="201"/>
        <v>25914000</v>
      </c>
      <c r="BW967" s="9"/>
      <c r="BX967" s="9"/>
      <c r="BY967" s="9"/>
      <c r="BZ967" s="9"/>
      <c r="CA967" s="9"/>
      <c r="CB967" s="9"/>
      <c r="CC967" s="9"/>
      <c r="CD967" s="9"/>
      <c r="CE967" s="9"/>
      <c r="CF967" s="9"/>
      <c r="CG967" s="9"/>
      <c r="CH967" s="9"/>
      <c r="CI967" s="9"/>
      <c r="CJ967" s="9"/>
      <c r="CK967" s="9"/>
      <c r="CL967" s="9"/>
      <c r="CM967" s="9"/>
      <c r="CN967" s="9"/>
      <c r="CO967" s="9"/>
      <c r="CP967" s="9"/>
    </row>
    <row r="968" spans="1:94" ht="37.5" hidden="1" customHeight="1" x14ac:dyDescent="0.35">
      <c r="A968" s="79">
        <v>946</v>
      </c>
      <c r="B968" s="79" t="s">
        <v>35</v>
      </c>
      <c r="C968" s="80" t="s">
        <v>587</v>
      </c>
      <c r="D968" s="80" t="str">
        <f t="shared" si="169"/>
        <v>MANO DE OBRA|REPARACION TRANSMISION (INCLUYE DESMONTAR Y MONTAR)</v>
      </c>
      <c r="E968" s="81" t="s">
        <v>10</v>
      </c>
      <c r="F968" s="82">
        <v>1</v>
      </c>
      <c r="G968" s="83">
        <v>1120017.5552467529</v>
      </c>
      <c r="H968" s="84">
        <f t="shared" si="202"/>
        <v>1332820.8907436358</v>
      </c>
      <c r="I968" s="84">
        <v>1120017.5552467529</v>
      </c>
      <c r="J968" s="84">
        <f t="shared" si="203"/>
        <v>1332820.8907436358</v>
      </c>
      <c r="K968" s="84">
        <v>614399.99744000006</v>
      </c>
      <c r="L968" s="84">
        <f t="shared" si="204"/>
        <v>731135.99695360009</v>
      </c>
      <c r="M968" s="84">
        <v>52360.228480000005</v>
      </c>
      <c r="N968" s="84">
        <f t="shared" si="205"/>
        <v>62308.671891200007</v>
      </c>
      <c r="O968" s="84">
        <v>26538.496000000003</v>
      </c>
      <c r="P968" s="84">
        <f t="shared" si="206"/>
        <v>31580.810240000003</v>
      </c>
      <c r="Q968" s="84"/>
      <c r="R968" s="84">
        <f t="shared" si="170"/>
        <v>0</v>
      </c>
      <c r="S968" s="86">
        <v>1150000</v>
      </c>
      <c r="T968" s="87">
        <f t="shared" si="207"/>
        <v>1368500</v>
      </c>
      <c r="U968" s="87">
        <v>1150000</v>
      </c>
      <c r="V968" s="87">
        <f t="shared" si="208"/>
        <v>1368500</v>
      </c>
      <c r="W968" s="87">
        <v>1150000</v>
      </c>
      <c r="X968" s="87">
        <f t="shared" si="209"/>
        <v>1368500</v>
      </c>
      <c r="Y968" s="88">
        <v>1150000</v>
      </c>
      <c r="Z968" s="87">
        <f t="shared" si="218"/>
        <v>1368500</v>
      </c>
      <c r="AA968" s="87">
        <v>1150000</v>
      </c>
      <c r="AB968" s="87">
        <f t="shared" si="210"/>
        <v>1368500</v>
      </c>
      <c r="AC968" s="87">
        <v>1150000</v>
      </c>
      <c r="AD968" s="87">
        <f t="shared" si="211"/>
        <v>1368500</v>
      </c>
      <c r="AE968" s="89">
        <v>1265000</v>
      </c>
      <c r="AF968" s="90">
        <f t="shared" si="212"/>
        <v>1505350</v>
      </c>
      <c r="AG968" s="90">
        <v>1265000</v>
      </c>
      <c r="AH968" s="90">
        <f t="shared" si="213"/>
        <v>1505350</v>
      </c>
      <c r="AI968" s="90">
        <v>1265000</v>
      </c>
      <c r="AJ968" s="90">
        <f t="shared" si="214"/>
        <v>1505350</v>
      </c>
      <c r="AK968" s="90">
        <v>1265000</v>
      </c>
      <c r="AL968" s="90">
        <f t="shared" si="215"/>
        <v>1505350</v>
      </c>
      <c r="AM968" s="90">
        <v>1265000</v>
      </c>
      <c r="AN968" s="90">
        <f t="shared" si="216"/>
        <v>1505350</v>
      </c>
      <c r="AO968" s="90">
        <v>1265000</v>
      </c>
      <c r="AP968" s="91">
        <f t="shared" si="217"/>
        <v>1505350</v>
      </c>
      <c r="AQ968" s="92">
        <f t="shared" si="171"/>
        <v>1178339.185082251</v>
      </c>
      <c r="AR968" s="93">
        <f t="shared" si="172"/>
        <v>1402223.6302478786</v>
      </c>
      <c r="AS968" s="94">
        <f t="shared" si="173"/>
        <v>1178339.185082251</v>
      </c>
      <c r="AT968" s="94">
        <f t="shared" si="174"/>
        <v>1402223.6302478786</v>
      </c>
      <c r="AU968" s="94">
        <f t="shared" si="175"/>
        <v>1009799.9991466667</v>
      </c>
      <c r="AV968" s="94">
        <f t="shared" si="176"/>
        <v>1201661.9989845334</v>
      </c>
      <c r="AW968" s="94">
        <f t="shared" si="177"/>
        <v>822453.40949333331</v>
      </c>
      <c r="AX968" s="94">
        <f t="shared" si="178"/>
        <v>978719.55729706655</v>
      </c>
      <c r="AY968" s="94">
        <f t="shared" si="179"/>
        <v>813846.16533333343</v>
      </c>
      <c r="AZ968" s="94">
        <f t="shared" si="180"/>
        <v>968476.93674666679</v>
      </c>
      <c r="BA968" s="94">
        <f t="shared" si="181"/>
        <v>1207500</v>
      </c>
      <c r="BB968" s="95">
        <f t="shared" si="182"/>
        <v>1436925</v>
      </c>
      <c r="BC968" s="23"/>
      <c r="BD968" s="96">
        <f t="shared" si="183"/>
        <v>1175124</v>
      </c>
      <c r="BE968" s="96">
        <f t="shared" si="184"/>
        <v>1175124</v>
      </c>
      <c r="BF968" s="96">
        <f t="shared" si="185"/>
        <v>912497</v>
      </c>
      <c r="BG968" s="96">
        <f t="shared" si="186"/>
        <v>144519</v>
      </c>
      <c r="BH968" s="96">
        <f t="shared" si="187"/>
        <v>76256</v>
      </c>
      <c r="BI968" s="96">
        <f t="shared" si="188"/>
        <v>1204762</v>
      </c>
      <c r="BJ968" s="97">
        <f t="shared" si="189"/>
        <v>1178339</v>
      </c>
      <c r="BK968" s="96">
        <f t="shared" si="190"/>
        <v>1178339</v>
      </c>
      <c r="BL968" s="96">
        <f t="shared" si="191"/>
        <v>1009800</v>
      </c>
      <c r="BM968" s="96">
        <f t="shared" si="192"/>
        <v>822453</v>
      </c>
      <c r="BN968" s="96">
        <f t="shared" si="193"/>
        <v>813846</v>
      </c>
      <c r="BO968" s="96">
        <f t="shared" si="194"/>
        <v>1207500</v>
      </c>
      <c r="BP968" s="97">
        <f t="shared" si="195"/>
        <v>1178339</v>
      </c>
      <c r="BQ968" s="96">
        <f t="shared" si="196"/>
        <v>1178339</v>
      </c>
      <c r="BR968" s="96">
        <f t="shared" si="197"/>
        <v>1009800</v>
      </c>
      <c r="BS968" s="96">
        <f t="shared" si="198"/>
        <v>1207500</v>
      </c>
      <c r="BT968" s="96">
        <f t="shared" si="199"/>
        <v>1207500</v>
      </c>
      <c r="BU968" s="98">
        <f t="shared" si="200"/>
        <v>1207500</v>
      </c>
      <c r="BV968" s="77">
        <f t="shared" si="201"/>
        <v>6988978</v>
      </c>
      <c r="BW968" s="9"/>
      <c r="BX968" s="9"/>
      <c r="BY968" s="9"/>
      <c r="BZ968" s="9"/>
      <c r="CA968" s="9"/>
      <c r="CB968" s="9"/>
      <c r="CC968" s="9"/>
      <c r="CD968" s="9"/>
      <c r="CE968" s="9"/>
      <c r="CF968" s="9"/>
      <c r="CG968" s="9"/>
      <c r="CH968" s="9"/>
      <c r="CI968" s="9"/>
      <c r="CJ968" s="9"/>
      <c r="CK968" s="9"/>
      <c r="CL968" s="9"/>
      <c r="CM968" s="9"/>
      <c r="CN968" s="9"/>
      <c r="CO968" s="9"/>
      <c r="CP968" s="9"/>
    </row>
    <row r="969" spans="1:94" ht="20.25" hidden="1" customHeight="1" x14ac:dyDescent="0.35">
      <c r="A969" s="79">
        <v>947</v>
      </c>
      <c r="B969" s="79" t="s">
        <v>35</v>
      </c>
      <c r="C969" s="80" t="s">
        <v>588</v>
      </c>
      <c r="D969" s="80" t="str">
        <f t="shared" si="169"/>
        <v>MANO DE OBRA|RESISTENCIA PRE CARGA BATERIA HV</v>
      </c>
      <c r="E969" s="81" t="s">
        <v>10</v>
      </c>
      <c r="F969" s="82">
        <v>1</v>
      </c>
      <c r="G969" s="83"/>
      <c r="H969" s="84">
        <f t="shared" si="202"/>
        <v>0</v>
      </c>
      <c r="I969" s="84"/>
      <c r="J969" s="84">
        <f t="shared" si="203"/>
        <v>0</v>
      </c>
      <c r="K969" s="84"/>
      <c r="L969" s="84">
        <f t="shared" si="204"/>
        <v>0</v>
      </c>
      <c r="M969" s="84"/>
      <c r="N969" s="84">
        <f t="shared" si="205"/>
        <v>0</v>
      </c>
      <c r="O969" s="84"/>
      <c r="P969" s="84">
        <f t="shared" si="206"/>
        <v>0</v>
      </c>
      <c r="Q969" s="84"/>
      <c r="R969" s="84">
        <f t="shared" si="170"/>
        <v>0</v>
      </c>
      <c r="S969" s="86"/>
      <c r="T969" s="87">
        <f t="shared" si="207"/>
        <v>0</v>
      </c>
      <c r="U969" s="87"/>
      <c r="V969" s="87">
        <f t="shared" si="208"/>
        <v>0</v>
      </c>
      <c r="W969" s="87"/>
      <c r="X969" s="87">
        <f t="shared" si="209"/>
        <v>0</v>
      </c>
      <c r="Y969" s="88"/>
      <c r="Z969" s="87">
        <f t="shared" si="218"/>
        <v>0</v>
      </c>
      <c r="AA969" s="87"/>
      <c r="AB969" s="87">
        <f t="shared" si="210"/>
        <v>0</v>
      </c>
      <c r="AC969" s="87">
        <v>437500</v>
      </c>
      <c r="AD969" s="87">
        <f t="shared" si="211"/>
        <v>520625</v>
      </c>
      <c r="AE969" s="89"/>
      <c r="AF969" s="90">
        <f t="shared" si="212"/>
        <v>0</v>
      </c>
      <c r="AG969" s="90"/>
      <c r="AH969" s="90">
        <f t="shared" si="213"/>
        <v>0</v>
      </c>
      <c r="AI969" s="90"/>
      <c r="AJ969" s="90">
        <f t="shared" si="214"/>
        <v>0</v>
      </c>
      <c r="AK969" s="90"/>
      <c r="AL969" s="90">
        <f t="shared" si="215"/>
        <v>0</v>
      </c>
      <c r="AM969" s="90"/>
      <c r="AN969" s="90">
        <f t="shared" si="216"/>
        <v>0</v>
      </c>
      <c r="AO969" s="90">
        <v>481300</v>
      </c>
      <c r="AP969" s="91">
        <f t="shared" si="217"/>
        <v>572747</v>
      </c>
      <c r="AQ969" s="92" t="e">
        <f t="shared" si="171"/>
        <v>#DIV/0!</v>
      </c>
      <c r="AR969" s="93" t="e">
        <f t="shared" si="172"/>
        <v>#DIV/0!</v>
      </c>
      <c r="AS969" s="94" t="e">
        <f t="shared" si="173"/>
        <v>#DIV/0!</v>
      </c>
      <c r="AT969" s="94" t="e">
        <f t="shared" si="174"/>
        <v>#DIV/0!</v>
      </c>
      <c r="AU969" s="94" t="e">
        <f t="shared" si="175"/>
        <v>#DIV/0!</v>
      </c>
      <c r="AV969" s="94" t="e">
        <f t="shared" si="176"/>
        <v>#DIV/0!</v>
      </c>
      <c r="AW969" s="94" t="e">
        <f t="shared" si="177"/>
        <v>#DIV/0!</v>
      </c>
      <c r="AX969" s="94" t="e">
        <f t="shared" si="178"/>
        <v>#DIV/0!</v>
      </c>
      <c r="AY969" s="94" t="e">
        <f t="shared" si="179"/>
        <v>#DIV/0!</v>
      </c>
      <c r="AZ969" s="94" t="e">
        <f t="shared" si="180"/>
        <v>#DIV/0!</v>
      </c>
      <c r="BA969" s="94">
        <f t="shared" si="181"/>
        <v>459400</v>
      </c>
      <c r="BB969" s="95">
        <f t="shared" si="182"/>
        <v>546686</v>
      </c>
      <c r="BC969" s="23"/>
      <c r="BD969" s="96">
        <f t="shared" si="183"/>
        <v>0</v>
      </c>
      <c r="BE969" s="96">
        <f t="shared" si="184"/>
        <v>0</v>
      </c>
      <c r="BF969" s="96">
        <f t="shared" si="185"/>
        <v>0</v>
      </c>
      <c r="BG969" s="96">
        <f t="shared" si="186"/>
        <v>0</v>
      </c>
      <c r="BH969" s="96">
        <f t="shared" si="187"/>
        <v>0</v>
      </c>
      <c r="BI969" s="96">
        <f t="shared" si="188"/>
        <v>458356</v>
      </c>
      <c r="BJ969" s="97">
        <f t="shared" si="189"/>
        <v>0</v>
      </c>
      <c r="BK969" s="96">
        <f t="shared" si="190"/>
        <v>0</v>
      </c>
      <c r="BL969" s="96">
        <f t="shared" si="191"/>
        <v>0</v>
      </c>
      <c r="BM969" s="96">
        <f t="shared" si="192"/>
        <v>0</v>
      </c>
      <c r="BN969" s="96">
        <f t="shared" si="193"/>
        <v>0</v>
      </c>
      <c r="BO969" s="96">
        <f t="shared" si="194"/>
        <v>459400</v>
      </c>
      <c r="BP969" s="97">
        <f t="shared" si="195"/>
        <v>0</v>
      </c>
      <c r="BQ969" s="96">
        <f t="shared" si="196"/>
        <v>0</v>
      </c>
      <c r="BR969" s="96">
        <f t="shared" si="197"/>
        <v>0</v>
      </c>
      <c r="BS969" s="96">
        <f t="shared" si="198"/>
        <v>0</v>
      </c>
      <c r="BT969" s="96">
        <f t="shared" si="199"/>
        <v>0</v>
      </c>
      <c r="BU969" s="98">
        <f t="shared" si="200"/>
        <v>459400</v>
      </c>
      <c r="BV969" s="77">
        <f t="shared" si="201"/>
        <v>459400</v>
      </c>
      <c r="BW969" s="9"/>
      <c r="BX969" s="9"/>
      <c r="BY969" s="9"/>
      <c r="BZ969" s="9"/>
      <c r="CA969" s="9"/>
      <c r="CB969" s="9"/>
      <c r="CC969" s="9"/>
      <c r="CD969" s="9"/>
      <c r="CE969" s="9"/>
      <c r="CF969" s="9"/>
      <c r="CG969" s="9"/>
      <c r="CH969" s="9"/>
      <c r="CI969" s="9"/>
      <c r="CJ969" s="9"/>
      <c r="CK969" s="9"/>
      <c r="CL969" s="9"/>
      <c r="CM969" s="9"/>
      <c r="CN969" s="9"/>
      <c r="CO969" s="9"/>
      <c r="CP969" s="9"/>
    </row>
    <row r="970" spans="1:94" ht="20.25" hidden="1" customHeight="1" x14ac:dyDescent="0.35">
      <c r="A970" s="99">
        <v>948</v>
      </c>
      <c r="B970" s="99" t="s">
        <v>21</v>
      </c>
      <c r="C970" s="80" t="s">
        <v>588</v>
      </c>
      <c r="D970" s="80" t="str">
        <f t="shared" si="169"/>
        <v>REPUESTOS|RESISTENCIA PRE CARGA BATERIA HV</v>
      </c>
      <c r="E970" s="81" t="s">
        <v>279</v>
      </c>
      <c r="F970" s="82">
        <v>1</v>
      </c>
      <c r="G970" s="83"/>
      <c r="H970" s="84">
        <f t="shared" si="202"/>
        <v>0</v>
      </c>
      <c r="I970" s="84"/>
      <c r="J970" s="84">
        <f t="shared" si="203"/>
        <v>0</v>
      </c>
      <c r="K970" s="84"/>
      <c r="L970" s="84">
        <f t="shared" si="204"/>
        <v>0</v>
      </c>
      <c r="M970" s="84"/>
      <c r="N970" s="84">
        <f t="shared" si="205"/>
        <v>0</v>
      </c>
      <c r="O970" s="84"/>
      <c r="P970" s="84">
        <f t="shared" si="206"/>
        <v>0</v>
      </c>
      <c r="Q970" s="84"/>
      <c r="R970" s="84">
        <f t="shared" si="170"/>
        <v>0</v>
      </c>
      <c r="S970" s="86"/>
      <c r="T970" s="87">
        <f t="shared" si="207"/>
        <v>0</v>
      </c>
      <c r="U970" s="87"/>
      <c r="V970" s="87">
        <f t="shared" si="208"/>
        <v>0</v>
      </c>
      <c r="W970" s="87"/>
      <c r="X970" s="87">
        <f t="shared" si="209"/>
        <v>0</v>
      </c>
      <c r="Y970" s="88"/>
      <c r="Z970" s="87">
        <f t="shared" si="218"/>
        <v>0</v>
      </c>
      <c r="AA970" s="87"/>
      <c r="AB970" s="87">
        <f t="shared" si="210"/>
        <v>0</v>
      </c>
      <c r="AC970" s="87">
        <v>900000</v>
      </c>
      <c r="AD970" s="87">
        <f t="shared" si="211"/>
        <v>1071000</v>
      </c>
      <c r="AE970" s="89"/>
      <c r="AF970" s="90">
        <f t="shared" si="212"/>
        <v>0</v>
      </c>
      <c r="AG970" s="90"/>
      <c r="AH970" s="90">
        <f t="shared" si="213"/>
        <v>0</v>
      </c>
      <c r="AI970" s="90"/>
      <c r="AJ970" s="90">
        <f t="shared" si="214"/>
        <v>0</v>
      </c>
      <c r="AK970" s="90"/>
      <c r="AL970" s="90">
        <f t="shared" si="215"/>
        <v>0</v>
      </c>
      <c r="AM970" s="90"/>
      <c r="AN970" s="90">
        <f t="shared" si="216"/>
        <v>0</v>
      </c>
      <c r="AO970" s="90">
        <v>990000</v>
      </c>
      <c r="AP970" s="91">
        <f t="shared" si="217"/>
        <v>1178100</v>
      </c>
      <c r="AQ970" s="92" t="e">
        <f t="shared" si="171"/>
        <v>#DIV/0!</v>
      </c>
      <c r="AR970" s="93" t="e">
        <f t="shared" si="172"/>
        <v>#DIV/0!</v>
      </c>
      <c r="AS970" s="94" t="e">
        <f t="shared" si="173"/>
        <v>#DIV/0!</v>
      </c>
      <c r="AT970" s="94" t="e">
        <f t="shared" si="174"/>
        <v>#DIV/0!</v>
      </c>
      <c r="AU970" s="94" t="e">
        <f t="shared" si="175"/>
        <v>#DIV/0!</v>
      </c>
      <c r="AV970" s="94" t="e">
        <f t="shared" si="176"/>
        <v>#DIV/0!</v>
      </c>
      <c r="AW970" s="94" t="e">
        <f t="shared" si="177"/>
        <v>#DIV/0!</v>
      </c>
      <c r="AX970" s="94" t="e">
        <f t="shared" si="178"/>
        <v>#DIV/0!</v>
      </c>
      <c r="AY970" s="94" t="e">
        <f t="shared" si="179"/>
        <v>#DIV/0!</v>
      </c>
      <c r="AZ970" s="94" t="e">
        <f t="shared" si="180"/>
        <v>#DIV/0!</v>
      </c>
      <c r="BA970" s="94">
        <f t="shared" si="181"/>
        <v>945000</v>
      </c>
      <c r="BB970" s="95">
        <f t="shared" si="182"/>
        <v>1124550</v>
      </c>
      <c r="BC970" s="23"/>
      <c r="BD970" s="96">
        <f t="shared" si="183"/>
        <v>0</v>
      </c>
      <c r="BE970" s="96">
        <f t="shared" si="184"/>
        <v>0</v>
      </c>
      <c r="BF970" s="96">
        <f t="shared" si="185"/>
        <v>0</v>
      </c>
      <c r="BG970" s="96">
        <f t="shared" si="186"/>
        <v>0</v>
      </c>
      <c r="BH970" s="96">
        <f t="shared" si="187"/>
        <v>0</v>
      </c>
      <c r="BI970" s="96">
        <f t="shared" si="188"/>
        <v>942857</v>
      </c>
      <c r="BJ970" s="97">
        <f t="shared" si="189"/>
        <v>0</v>
      </c>
      <c r="BK970" s="96">
        <f t="shared" si="190"/>
        <v>0</v>
      </c>
      <c r="BL970" s="96">
        <f t="shared" si="191"/>
        <v>0</v>
      </c>
      <c r="BM970" s="96">
        <f t="shared" si="192"/>
        <v>0</v>
      </c>
      <c r="BN970" s="96">
        <f t="shared" si="193"/>
        <v>0</v>
      </c>
      <c r="BO970" s="96">
        <f t="shared" si="194"/>
        <v>945000</v>
      </c>
      <c r="BP970" s="97">
        <f t="shared" si="195"/>
        <v>0</v>
      </c>
      <c r="BQ970" s="96">
        <f t="shared" si="196"/>
        <v>0</v>
      </c>
      <c r="BR970" s="96">
        <f t="shared" si="197"/>
        <v>0</v>
      </c>
      <c r="BS970" s="96">
        <f t="shared" si="198"/>
        <v>0</v>
      </c>
      <c r="BT970" s="96">
        <f t="shared" si="199"/>
        <v>0</v>
      </c>
      <c r="BU970" s="98">
        <f t="shared" si="200"/>
        <v>945000</v>
      </c>
      <c r="BV970" s="77">
        <f t="shared" si="201"/>
        <v>945000</v>
      </c>
      <c r="BW970" s="9"/>
      <c r="BX970" s="9"/>
      <c r="BY970" s="9"/>
      <c r="BZ970" s="9"/>
      <c r="CA970" s="9"/>
      <c r="CB970" s="9"/>
      <c r="CC970" s="9"/>
      <c r="CD970" s="9"/>
      <c r="CE970" s="9"/>
      <c r="CF970" s="9"/>
      <c r="CG970" s="9"/>
      <c r="CH970" s="9"/>
      <c r="CI970" s="9"/>
      <c r="CJ970" s="9"/>
      <c r="CK970" s="9"/>
      <c r="CL970" s="9"/>
      <c r="CM970" s="9"/>
      <c r="CN970" s="9"/>
      <c r="CO970" s="9"/>
      <c r="CP970" s="9"/>
    </row>
    <row r="971" spans="1:94" ht="20.25" hidden="1" customHeight="1" x14ac:dyDescent="0.35">
      <c r="A971" s="79">
        <v>949</v>
      </c>
      <c r="B971" s="79" t="s">
        <v>35</v>
      </c>
      <c r="C971" s="80" t="s">
        <v>589</v>
      </c>
      <c r="D971" s="80" t="str">
        <f t="shared" si="169"/>
        <v>MANO DE OBRA|RESORTE BANDA FRENO</v>
      </c>
      <c r="E971" s="81" t="s">
        <v>10</v>
      </c>
      <c r="F971" s="82">
        <v>1</v>
      </c>
      <c r="G971" s="83">
        <v>179203.03743462899</v>
      </c>
      <c r="H971" s="84">
        <f t="shared" si="202"/>
        <v>213251.61454720848</v>
      </c>
      <c r="I971" s="84">
        <v>179203.03743462899</v>
      </c>
      <c r="J971" s="84">
        <f t="shared" si="203"/>
        <v>213251.61454720848</v>
      </c>
      <c r="K971" s="84">
        <v>0.91392000000000007</v>
      </c>
      <c r="L971" s="84">
        <f t="shared" si="204"/>
        <v>1.0875648</v>
      </c>
      <c r="M971" s="84">
        <v>14.633599999999999</v>
      </c>
      <c r="N971" s="84">
        <f t="shared" si="205"/>
        <v>17.413983999999999</v>
      </c>
      <c r="O971" s="84">
        <v>10.88</v>
      </c>
      <c r="P971" s="84">
        <f t="shared" si="206"/>
        <v>12.9472</v>
      </c>
      <c r="Q971" s="84"/>
      <c r="R971" s="84">
        <f t="shared" si="170"/>
        <v>0</v>
      </c>
      <c r="S971" s="86">
        <v>44500</v>
      </c>
      <c r="T971" s="87">
        <f t="shared" si="207"/>
        <v>52955</v>
      </c>
      <c r="U971" s="87">
        <v>44500</v>
      </c>
      <c r="V971" s="87">
        <f t="shared" si="208"/>
        <v>52955</v>
      </c>
      <c r="W971" s="87">
        <v>44500</v>
      </c>
      <c r="X971" s="87">
        <f t="shared" si="209"/>
        <v>52955</v>
      </c>
      <c r="Y971" s="88">
        <v>44500</v>
      </c>
      <c r="Z971" s="87">
        <f t="shared" si="218"/>
        <v>52955</v>
      </c>
      <c r="AA971" s="87">
        <v>44500</v>
      </c>
      <c r="AB971" s="87">
        <f t="shared" si="210"/>
        <v>52955</v>
      </c>
      <c r="AC971" s="87">
        <v>44500</v>
      </c>
      <c r="AD971" s="87">
        <f t="shared" si="211"/>
        <v>52955</v>
      </c>
      <c r="AE971" s="89">
        <v>49000</v>
      </c>
      <c r="AF971" s="90">
        <f t="shared" si="212"/>
        <v>58310</v>
      </c>
      <c r="AG971" s="90">
        <v>49000</v>
      </c>
      <c r="AH971" s="90">
        <f t="shared" si="213"/>
        <v>58310</v>
      </c>
      <c r="AI971" s="90">
        <v>49000</v>
      </c>
      <c r="AJ971" s="90">
        <f t="shared" si="214"/>
        <v>58310</v>
      </c>
      <c r="AK971" s="90">
        <v>49000</v>
      </c>
      <c r="AL971" s="90">
        <f t="shared" si="215"/>
        <v>58310</v>
      </c>
      <c r="AM971" s="90">
        <v>49000</v>
      </c>
      <c r="AN971" s="90">
        <f t="shared" si="216"/>
        <v>58310</v>
      </c>
      <c r="AO971" s="90">
        <v>49000</v>
      </c>
      <c r="AP971" s="91">
        <f t="shared" si="217"/>
        <v>58310</v>
      </c>
      <c r="AQ971" s="92">
        <f t="shared" si="171"/>
        <v>90901.012478209668</v>
      </c>
      <c r="AR971" s="93">
        <f t="shared" si="172"/>
        <v>108172.2048490695</v>
      </c>
      <c r="AS971" s="94">
        <f t="shared" si="173"/>
        <v>90901.012478209668</v>
      </c>
      <c r="AT971" s="94">
        <f t="shared" si="174"/>
        <v>108172.2048490695</v>
      </c>
      <c r="AU971" s="94">
        <f t="shared" si="175"/>
        <v>31166.971306666663</v>
      </c>
      <c r="AV971" s="94">
        <f t="shared" si="176"/>
        <v>37088.695854933329</v>
      </c>
      <c r="AW971" s="94">
        <f t="shared" si="177"/>
        <v>31171.544533333334</v>
      </c>
      <c r="AX971" s="94">
        <f t="shared" si="178"/>
        <v>37094.137994666664</v>
      </c>
      <c r="AY971" s="94">
        <f t="shared" si="179"/>
        <v>31170.293333333335</v>
      </c>
      <c r="AZ971" s="94">
        <f t="shared" si="180"/>
        <v>37092.649066666665</v>
      </c>
      <c r="BA971" s="94">
        <f t="shared" si="181"/>
        <v>46750</v>
      </c>
      <c r="BB971" s="95">
        <f t="shared" si="182"/>
        <v>55632.5</v>
      </c>
      <c r="BC971" s="23"/>
      <c r="BD971" s="96">
        <f t="shared" si="183"/>
        <v>61906</v>
      </c>
      <c r="BE971" s="96">
        <f t="shared" si="184"/>
        <v>61906</v>
      </c>
      <c r="BF971" s="96">
        <f t="shared" si="185"/>
        <v>3</v>
      </c>
      <c r="BG971" s="96">
        <f t="shared" si="186"/>
        <v>44</v>
      </c>
      <c r="BH971" s="96">
        <f t="shared" si="187"/>
        <v>33</v>
      </c>
      <c r="BI971" s="96">
        <f t="shared" si="188"/>
        <v>46642</v>
      </c>
      <c r="BJ971" s="97">
        <f t="shared" si="189"/>
        <v>90901</v>
      </c>
      <c r="BK971" s="96">
        <f t="shared" si="190"/>
        <v>90901</v>
      </c>
      <c r="BL971" s="96">
        <f t="shared" si="191"/>
        <v>31167</v>
      </c>
      <c r="BM971" s="96">
        <f t="shared" si="192"/>
        <v>31172</v>
      </c>
      <c r="BN971" s="96">
        <f t="shared" si="193"/>
        <v>31170</v>
      </c>
      <c r="BO971" s="96">
        <f t="shared" si="194"/>
        <v>46750</v>
      </c>
      <c r="BP971" s="97">
        <f t="shared" si="195"/>
        <v>46750</v>
      </c>
      <c r="BQ971" s="96">
        <f t="shared" si="196"/>
        <v>46750</v>
      </c>
      <c r="BR971" s="96">
        <f t="shared" si="197"/>
        <v>46750</v>
      </c>
      <c r="BS971" s="96">
        <f t="shared" si="198"/>
        <v>46750</v>
      </c>
      <c r="BT971" s="96">
        <f t="shared" si="199"/>
        <v>46750</v>
      </c>
      <c r="BU971" s="98">
        <f t="shared" si="200"/>
        <v>46750</v>
      </c>
      <c r="BV971" s="77">
        <f t="shared" si="201"/>
        <v>280500</v>
      </c>
      <c r="BW971" s="9"/>
      <c r="BX971" s="9"/>
      <c r="BY971" s="9"/>
      <c r="BZ971" s="9"/>
      <c r="CA971" s="9"/>
      <c r="CB971" s="9"/>
      <c r="CC971" s="9"/>
      <c r="CD971" s="9"/>
      <c r="CE971" s="9"/>
      <c r="CF971" s="9"/>
      <c r="CG971" s="9"/>
      <c r="CH971" s="9"/>
      <c r="CI971" s="9"/>
      <c r="CJ971" s="9"/>
      <c r="CK971" s="9"/>
      <c r="CL971" s="9"/>
      <c r="CM971" s="9"/>
      <c r="CN971" s="9"/>
      <c r="CO971" s="9"/>
      <c r="CP971" s="9"/>
    </row>
    <row r="972" spans="1:94" ht="20.25" hidden="1" customHeight="1" x14ac:dyDescent="0.35">
      <c r="A972" s="99">
        <v>950</v>
      </c>
      <c r="B972" s="99" t="s">
        <v>21</v>
      </c>
      <c r="C972" s="80" t="s">
        <v>589</v>
      </c>
      <c r="D972" s="80" t="str">
        <f t="shared" si="169"/>
        <v>REPUESTOS|RESORTE BANDA FRENO</v>
      </c>
      <c r="E972" s="81" t="s">
        <v>124</v>
      </c>
      <c r="F972" s="82">
        <v>1</v>
      </c>
      <c r="G972" s="83">
        <v>60711.689173408995</v>
      </c>
      <c r="H972" s="84">
        <f t="shared" si="202"/>
        <v>72246.910116356696</v>
      </c>
      <c r="I972" s="84">
        <v>94093.617095281996</v>
      </c>
      <c r="J972" s="84">
        <f t="shared" si="203"/>
        <v>111971.40434338557</v>
      </c>
      <c r="K972" s="84">
        <v>0.91392000000000007</v>
      </c>
      <c r="L972" s="84">
        <f t="shared" si="204"/>
        <v>1.0875648</v>
      </c>
      <c r="M972" s="84">
        <v>17.375360000000001</v>
      </c>
      <c r="N972" s="84">
        <f t="shared" si="205"/>
        <v>20.6766784</v>
      </c>
      <c r="O972" s="84">
        <v>14.144000000000002</v>
      </c>
      <c r="P972" s="84">
        <f t="shared" si="206"/>
        <v>16.83136</v>
      </c>
      <c r="Q972" s="84"/>
      <c r="R972" s="84">
        <f t="shared" si="170"/>
        <v>0</v>
      </c>
      <c r="S972" s="86">
        <v>45000</v>
      </c>
      <c r="T972" s="87">
        <f t="shared" si="207"/>
        <v>53550</v>
      </c>
      <c r="U972" s="87">
        <v>45000</v>
      </c>
      <c r="V972" s="87">
        <f t="shared" si="208"/>
        <v>53550</v>
      </c>
      <c r="W972" s="87">
        <v>167000</v>
      </c>
      <c r="X972" s="87">
        <f t="shared" si="209"/>
        <v>198730</v>
      </c>
      <c r="Y972" s="88">
        <v>120000</v>
      </c>
      <c r="Z972" s="87">
        <f t="shared" si="218"/>
        <v>142800</v>
      </c>
      <c r="AA972" s="87">
        <v>80000</v>
      </c>
      <c r="AB972" s="87">
        <f t="shared" si="210"/>
        <v>95200</v>
      </c>
      <c r="AC972" s="87">
        <v>150000</v>
      </c>
      <c r="AD972" s="87">
        <f t="shared" si="211"/>
        <v>178500</v>
      </c>
      <c r="AE972" s="89">
        <v>49500</v>
      </c>
      <c r="AF972" s="90">
        <f t="shared" si="212"/>
        <v>58905</v>
      </c>
      <c r="AG972" s="90">
        <v>49500</v>
      </c>
      <c r="AH972" s="90">
        <f t="shared" si="213"/>
        <v>58905</v>
      </c>
      <c r="AI972" s="90">
        <v>183700</v>
      </c>
      <c r="AJ972" s="90">
        <f t="shared" si="214"/>
        <v>218603</v>
      </c>
      <c r="AK972" s="90">
        <v>132000</v>
      </c>
      <c r="AL972" s="90">
        <f t="shared" si="215"/>
        <v>157080</v>
      </c>
      <c r="AM972" s="90">
        <v>88000</v>
      </c>
      <c r="AN972" s="90">
        <f t="shared" si="216"/>
        <v>104720</v>
      </c>
      <c r="AO972" s="90">
        <v>165000</v>
      </c>
      <c r="AP972" s="91">
        <f t="shared" si="217"/>
        <v>196350</v>
      </c>
      <c r="AQ972" s="92">
        <f t="shared" si="171"/>
        <v>51737.22972446966</v>
      </c>
      <c r="AR972" s="93">
        <f t="shared" si="172"/>
        <v>61567.303372118891</v>
      </c>
      <c r="AS972" s="94">
        <f t="shared" si="173"/>
        <v>62864.539031760673</v>
      </c>
      <c r="AT972" s="94">
        <f t="shared" si="174"/>
        <v>74808.801447795195</v>
      </c>
      <c r="AU972" s="94">
        <f t="shared" si="175"/>
        <v>116900.30463999999</v>
      </c>
      <c r="AV972" s="94">
        <f t="shared" si="176"/>
        <v>139111.36252159998</v>
      </c>
      <c r="AW972" s="94">
        <f t="shared" si="177"/>
        <v>84005.791786666668</v>
      </c>
      <c r="AX972" s="94">
        <f t="shared" si="178"/>
        <v>99966.892226133335</v>
      </c>
      <c r="AY972" s="94">
        <f t="shared" si="179"/>
        <v>56004.714666666667</v>
      </c>
      <c r="AZ972" s="94">
        <f t="shared" si="180"/>
        <v>66645.610453333327</v>
      </c>
      <c r="BA972" s="94">
        <f t="shared" si="181"/>
        <v>157500</v>
      </c>
      <c r="BB972" s="95">
        <f t="shared" si="182"/>
        <v>187425</v>
      </c>
      <c r="BC972" s="23"/>
      <c r="BD972" s="96">
        <f t="shared" si="183"/>
        <v>50938</v>
      </c>
      <c r="BE972" s="96">
        <f t="shared" si="184"/>
        <v>56548</v>
      </c>
      <c r="BF972" s="96">
        <f t="shared" si="185"/>
        <v>3</v>
      </c>
      <c r="BG972" s="96">
        <f t="shared" si="186"/>
        <v>52</v>
      </c>
      <c r="BH972" s="96">
        <f t="shared" si="187"/>
        <v>42</v>
      </c>
      <c r="BI972" s="96">
        <f t="shared" si="188"/>
        <v>157143</v>
      </c>
      <c r="BJ972" s="97">
        <f t="shared" si="189"/>
        <v>51737</v>
      </c>
      <c r="BK972" s="96">
        <f t="shared" si="190"/>
        <v>62865</v>
      </c>
      <c r="BL972" s="96">
        <f t="shared" si="191"/>
        <v>116900</v>
      </c>
      <c r="BM972" s="96">
        <f t="shared" si="192"/>
        <v>84006</v>
      </c>
      <c r="BN972" s="96">
        <f t="shared" si="193"/>
        <v>56005</v>
      </c>
      <c r="BO972" s="96">
        <f t="shared" si="194"/>
        <v>157500</v>
      </c>
      <c r="BP972" s="97">
        <f t="shared" si="195"/>
        <v>51737</v>
      </c>
      <c r="BQ972" s="96">
        <f t="shared" si="196"/>
        <v>47250</v>
      </c>
      <c r="BR972" s="96">
        <f t="shared" si="197"/>
        <v>175350</v>
      </c>
      <c r="BS972" s="96">
        <f t="shared" si="198"/>
        <v>126000</v>
      </c>
      <c r="BT972" s="96">
        <f t="shared" si="199"/>
        <v>84000</v>
      </c>
      <c r="BU972" s="98">
        <f t="shared" si="200"/>
        <v>157500</v>
      </c>
      <c r="BV972" s="77">
        <f t="shared" si="201"/>
        <v>641837</v>
      </c>
      <c r="BW972" s="9"/>
      <c r="BX972" s="9"/>
      <c r="BY972" s="9"/>
      <c r="BZ972" s="9"/>
      <c r="CA972" s="9"/>
      <c r="CB972" s="9"/>
      <c r="CC972" s="9"/>
      <c r="CD972" s="9"/>
      <c r="CE972" s="9"/>
      <c r="CF972" s="9"/>
      <c r="CG972" s="9"/>
      <c r="CH972" s="9"/>
      <c r="CI972" s="9"/>
      <c r="CJ972" s="9"/>
      <c r="CK972" s="9"/>
      <c r="CL972" s="9"/>
      <c r="CM972" s="9"/>
      <c r="CN972" s="9"/>
      <c r="CO972" s="9"/>
      <c r="CP972" s="9"/>
    </row>
    <row r="973" spans="1:94" ht="20.25" hidden="1" customHeight="1" x14ac:dyDescent="0.35">
      <c r="A973" s="79">
        <v>951</v>
      </c>
      <c r="B973" s="79" t="s">
        <v>35</v>
      </c>
      <c r="C973" s="80" t="s">
        <v>590</v>
      </c>
      <c r="D973" s="80" t="str">
        <f t="shared" si="169"/>
        <v>MANO DE OBRA|RESORTE ESPIRAL DELANTERO</v>
      </c>
      <c r="E973" s="81" t="s">
        <v>10</v>
      </c>
      <c r="F973" s="82">
        <v>1</v>
      </c>
      <c r="G973" s="83">
        <v>268804.55064628</v>
      </c>
      <c r="H973" s="84">
        <f t="shared" si="202"/>
        <v>319877.41526907316</v>
      </c>
      <c r="I973" s="84">
        <v>268804.55064628</v>
      </c>
      <c r="J973" s="84">
        <f t="shared" si="203"/>
        <v>319877.41526907316</v>
      </c>
      <c r="K973" s="84">
        <v>0.91392000000000007</v>
      </c>
      <c r="L973" s="84">
        <f t="shared" si="204"/>
        <v>1.0875648</v>
      </c>
      <c r="M973" s="84">
        <v>14.633599999999999</v>
      </c>
      <c r="N973" s="84">
        <f t="shared" si="205"/>
        <v>17.413983999999999</v>
      </c>
      <c r="O973" s="84">
        <v>10.88</v>
      </c>
      <c r="P973" s="84">
        <f t="shared" si="206"/>
        <v>12.9472</v>
      </c>
      <c r="Q973" s="84"/>
      <c r="R973" s="84">
        <f t="shared" si="170"/>
        <v>0</v>
      </c>
      <c r="S973" s="86">
        <v>87500</v>
      </c>
      <c r="T973" s="87">
        <f t="shared" si="207"/>
        <v>104125</v>
      </c>
      <c r="U973" s="87">
        <v>87500</v>
      </c>
      <c r="V973" s="87">
        <f t="shared" si="208"/>
        <v>104125</v>
      </c>
      <c r="W973" s="87">
        <v>87500</v>
      </c>
      <c r="X973" s="87">
        <f t="shared" si="209"/>
        <v>104125</v>
      </c>
      <c r="Y973" s="88">
        <v>87500</v>
      </c>
      <c r="Z973" s="87">
        <f t="shared" si="218"/>
        <v>104125</v>
      </c>
      <c r="AA973" s="87">
        <v>87500</v>
      </c>
      <c r="AB973" s="87">
        <f t="shared" si="210"/>
        <v>104125</v>
      </c>
      <c r="AC973" s="87">
        <v>87500</v>
      </c>
      <c r="AD973" s="87">
        <f t="shared" si="211"/>
        <v>104125</v>
      </c>
      <c r="AE973" s="89">
        <v>96300</v>
      </c>
      <c r="AF973" s="90">
        <f t="shared" si="212"/>
        <v>114597</v>
      </c>
      <c r="AG973" s="90">
        <v>96300</v>
      </c>
      <c r="AH973" s="90">
        <f t="shared" si="213"/>
        <v>114597</v>
      </c>
      <c r="AI973" s="90">
        <v>96300</v>
      </c>
      <c r="AJ973" s="90">
        <f t="shared" si="214"/>
        <v>114597</v>
      </c>
      <c r="AK973" s="90">
        <v>96300</v>
      </c>
      <c r="AL973" s="90">
        <f t="shared" si="215"/>
        <v>114597</v>
      </c>
      <c r="AM973" s="90">
        <v>96300</v>
      </c>
      <c r="AN973" s="90">
        <f t="shared" si="216"/>
        <v>114597</v>
      </c>
      <c r="AO973" s="90">
        <v>96300</v>
      </c>
      <c r="AP973" s="91">
        <f t="shared" si="217"/>
        <v>114597</v>
      </c>
      <c r="AQ973" s="92">
        <f t="shared" si="171"/>
        <v>150868.18354875999</v>
      </c>
      <c r="AR973" s="93">
        <f t="shared" si="172"/>
        <v>179533.13842302439</v>
      </c>
      <c r="AS973" s="94">
        <f t="shared" si="173"/>
        <v>150868.18354875999</v>
      </c>
      <c r="AT973" s="94">
        <f t="shared" si="174"/>
        <v>179533.13842302439</v>
      </c>
      <c r="AU973" s="94">
        <f t="shared" si="175"/>
        <v>61266.971306666674</v>
      </c>
      <c r="AV973" s="94">
        <f t="shared" si="176"/>
        <v>72907.695854933336</v>
      </c>
      <c r="AW973" s="94">
        <f t="shared" si="177"/>
        <v>61271.544533333334</v>
      </c>
      <c r="AX973" s="94">
        <f t="shared" si="178"/>
        <v>72913.137994666657</v>
      </c>
      <c r="AY973" s="94">
        <f t="shared" si="179"/>
        <v>61270.293333333335</v>
      </c>
      <c r="AZ973" s="94">
        <f t="shared" si="180"/>
        <v>72911.649066666665</v>
      </c>
      <c r="BA973" s="94">
        <f t="shared" si="181"/>
        <v>91900</v>
      </c>
      <c r="BB973" s="95">
        <f t="shared" si="182"/>
        <v>109361</v>
      </c>
      <c r="BC973" s="23"/>
      <c r="BD973" s="96">
        <f t="shared" si="183"/>
        <v>117495</v>
      </c>
      <c r="BE973" s="96">
        <f t="shared" si="184"/>
        <v>117495</v>
      </c>
      <c r="BF973" s="96">
        <f t="shared" si="185"/>
        <v>3</v>
      </c>
      <c r="BG973" s="96">
        <f t="shared" si="186"/>
        <v>44</v>
      </c>
      <c r="BH973" s="96">
        <f t="shared" si="187"/>
        <v>33</v>
      </c>
      <c r="BI973" s="96">
        <f t="shared" si="188"/>
        <v>91689</v>
      </c>
      <c r="BJ973" s="97">
        <f t="shared" si="189"/>
        <v>150868</v>
      </c>
      <c r="BK973" s="96">
        <f t="shared" si="190"/>
        <v>150868</v>
      </c>
      <c r="BL973" s="96">
        <f t="shared" si="191"/>
        <v>61267</v>
      </c>
      <c r="BM973" s="96">
        <f t="shared" si="192"/>
        <v>61272</v>
      </c>
      <c r="BN973" s="96">
        <f t="shared" si="193"/>
        <v>61270</v>
      </c>
      <c r="BO973" s="96">
        <f t="shared" si="194"/>
        <v>91900</v>
      </c>
      <c r="BP973" s="97">
        <f t="shared" si="195"/>
        <v>91900</v>
      </c>
      <c r="BQ973" s="96">
        <f t="shared" si="196"/>
        <v>91900</v>
      </c>
      <c r="BR973" s="96">
        <f t="shared" si="197"/>
        <v>91900</v>
      </c>
      <c r="BS973" s="96">
        <f t="shared" si="198"/>
        <v>91900</v>
      </c>
      <c r="BT973" s="96">
        <f t="shared" si="199"/>
        <v>91900</v>
      </c>
      <c r="BU973" s="98">
        <f t="shared" si="200"/>
        <v>91900</v>
      </c>
      <c r="BV973" s="77">
        <f t="shared" si="201"/>
        <v>551400</v>
      </c>
      <c r="BW973" s="9"/>
      <c r="BX973" s="9"/>
      <c r="BY973" s="9"/>
      <c r="BZ973" s="9"/>
      <c r="CA973" s="9"/>
      <c r="CB973" s="9"/>
      <c r="CC973" s="9"/>
      <c r="CD973" s="9"/>
      <c r="CE973" s="9"/>
      <c r="CF973" s="9"/>
      <c r="CG973" s="9"/>
      <c r="CH973" s="9"/>
      <c r="CI973" s="9"/>
      <c r="CJ973" s="9"/>
      <c r="CK973" s="9"/>
      <c r="CL973" s="9"/>
      <c r="CM973" s="9"/>
      <c r="CN973" s="9"/>
      <c r="CO973" s="9"/>
      <c r="CP973" s="9"/>
    </row>
    <row r="974" spans="1:94" ht="20.25" hidden="1" customHeight="1" x14ac:dyDescent="0.35">
      <c r="A974" s="99">
        <v>952</v>
      </c>
      <c r="B974" s="99" t="s">
        <v>21</v>
      </c>
      <c r="C974" s="80" t="s">
        <v>590</v>
      </c>
      <c r="D974" s="80" t="str">
        <f t="shared" si="169"/>
        <v>REPUESTOS|RESORTE ESPIRAL DELANTERO</v>
      </c>
      <c r="E974" s="81" t="s">
        <v>84</v>
      </c>
      <c r="F974" s="82">
        <v>1</v>
      </c>
      <c r="G974" s="83">
        <v>60711.689173408995</v>
      </c>
      <c r="H974" s="84">
        <f t="shared" si="202"/>
        <v>72246.910116356696</v>
      </c>
      <c r="I974" s="84">
        <v>94093.617095281996</v>
      </c>
      <c r="J974" s="84">
        <f t="shared" si="203"/>
        <v>111971.40434338557</v>
      </c>
      <c r="K974" s="84">
        <v>396205.71007999999</v>
      </c>
      <c r="L974" s="84">
        <f t="shared" si="204"/>
        <v>471484.79499519995</v>
      </c>
      <c r="M974" s="84">
        <v>19.203199999999999</v>
      </c>
      <c r="N974" s="84">
        <f t="shared" si="205"/>
        <v>22.851807999999998</v>
      </c>
      <c r="O974" s="84">
        <v>14.144000000000002</v>
      </c>
      <c r="P974" s="84">
        <f t="shared" si="206"/>
        <v>16.83136</v>
      </c>
      <c r="Q974" s="84"/>
      <c r="R974" s="84">
        <f t="shared" si="170"/>
        <v>0</v>
      </c>
      <c r="S974" s="86">
        <v>358000</v>
      </c>
      <c r="T974" s="87">
        <f t="shared" si="207"/>
        <v>426020</v>
      </c>
      <c r="U974" s="87">
        <v>358000</v>
      </c>
      <c r="V974" s="87">
        <f t="shared" si="208"/>
        <v>426020</v>
      </c>
      <c r="W974" s="87">
        <v>765000</v>
      </c>
      <c r="X974" s="87">
        <f t="shared" si="209"/>
        <v>910350</v>
      </c>
      <c r="Y974" s="88">
        <v>920000</v>
      </c>
      <c r="Z974" s="87">
        <f t="shared" si="218"/>
        <v>1094800</v>
      </c>
      <c r="AA974" s="87">
        <v>890000</v>
      </c>
      <c r="AB974" s="87">
        <f t="shared" si="210"/>
        <v>1059100</v>
      </c>
      <c r="AC974" s="87">
        <v>220000</v>
      </c>
      <c r="AD974" s="87">
        <f t="shared" si="211"/>
        <v>261800</v>
      </c>
      <c r="AE974" s="89">
        <v>393800</v>
      </c>
      <c r="AF974" s="90">
        <f t="shared" si="212"/>
        <v>468622</v>
      </c>
      <c r="AG974" s="90">
        <v>393800</v>
      </c>
      <c r="AH974" s="90">
        <f t="shared" si="213"/>
        <v>468622</v>
      </c>
      <c r="AI974" s="90">
        <v>841500</v>
      </c>
      <c r="AJ974" s="90">
        <f t="shared" si="214"/>
        <v>1001385</v>
      </c>
      <c r="AK974" s="90">
        <v>1012000</v>
      </c>
      <c r="AL974" s="90">
        <f t="shared" si="215"/>
        <v>1204280</v>
      </c>
      <c r="AM974" s="90">
        <v>979000</v>
      </c>
      <c r="AN974" s="90">
        <f t="shared" si="216"/>
        <v>1165010</v>
      </c>
      <c r="AO974" s="90">
        <v>242000</v>
      </c>
      <c r="AP974" s="91">
        <f t="shared" si="217"/>
        <v>287980</v>
      </c>
      <c r="AQ974" s="92">
        <f t="shared" si="171"/>
        <v>270837.22972446965</v>
      </c>
      <c r="AR974" s="93">
        <f t="shared" si="172"/>
        <v>322296.30337211885</v>
      </c>
      <c r="AS974" s="94">
        <f t="shared" si="173"/>
        <v>281964.53903176071</v>
      </c>
      <c r="AT974" s="94">
        <f t="shared" si="174"/>
        <v>335537.80144779524</v>
      </c>
      <c r="AU974" s="94">
        <f t="shared" si="175"/>
        <v>667568.57002666674</v>
      </c>
      <c r="AV974" s="94">
        <f t="shared" si="176"/>
        <v>794406.59833173337</v>
      </c>
      <c r="AW974" s="94">
        <f t="shared" si="177"/>
        <v>644006.40106666659</v>
      </c>
      <c r="AX974" s="94">
        <f t="shared" si="178"/>
        <v>766367.61726933322</v>
      </c>
      <c r="AY974" s="94">
        <f t="shared" si="179"/>
        <v>623004.71466666658</v>
      </c>
      <c r="AZ974" s="94">
        <f t="shared" si="180"/>
        <v>741375.61045333324</v>
      </c>
      <c r="BA974" s="94">
        <f t="shared" si="181"/>
        <v>231000</v>
      </c>
      <c r="BB974" s="95">
        <f t="shared" si="182"/>
        <v>274890</v>
      </c>
      <c r="BC974" s="23"/>
      <c r="BD974" s="96">
        <f t="shared" si="183"/>
        <v>137590</v>
      </c>
      <c r="BE974" s="96">
        <f t="shared" si="184"/>
        <v>187966</v>
      </c>
      <c r="BF974" s="96">
        <f t="shared" si="185"/>
        <v>597671</v>
      </c>
      <c r="BG974" s="96">
        <f t="shared" si="186"/>
        <v>58</v>
      </c>
      <c r="BH974" s="96">
        <f t="shared" si="187"/>
        <v>42</v>
      </c>
      <c r="BI974" s="96">
        <f t="shared" si="188"/>
        <v>230476</v>
      </c>
      <c r="BJ974" s="97">
        <f t="shared" si="189"/>
        <v>270837</v>
      </c>
      <c r="BK974" s="96">
        <f t="shared" si="190"/>
        <v>281965</v>
      </c>
      <c r="BL974" s="96">
        <f t="shared" si="191"/>
        <v>667569</v>
      </c>
      <c r="BM974" s="96">
        <f t="shared" si="192"/>
        <v>644006</v>
      </c>
      <c r="BN974" s="96">
        <f t="shared" si="193"/>
        <v>623005</v>
      </c>
      <c r="BO974" s="96">
        <f t="shared" si="194"/>
        <v>231000</v>
      </c>
      <c r="BP974" s="97">
        <f t="shared" si="195"/>
        <v>375900</v>
      </c>
      <c r="BQ974" s="96">
        <f t="shared" si="196"/>
        <v>375900</v>
      </c>
      <c r="BR974" s="96">
        <f t="shared" si="197"/>
        <v>803250</v>
      </c>
      <c r="BS974" s="96">
        <f t="shared" si="198"/>
        <v>966000</v>
      </c>
      <c r="BT974" s="96">
        <f t="shared" si="199"/>
        <v>934500</v>
      </c>
      <c r="BU974" s="98">
        <f t="shared" si="200"/>
        <v>231000</v>
      </c>
      <c r="BV974" s="77">
        <f t="shared" si="201"/>
        <v>3686550</v>
      </c>
      <c r="BW974" s="9"/>
      <c r="BX974" s="9"/>
      <c r="BY974" s="9"/>
      <c r="BZ974" s="9"/>
      <c r="CA974" s="9"/>
      <c r="CB974" s="9"/>
      <c r="CC974" s="9"/>
      <c r="CD974" s="9"/>
      <c r="CE974" s="9"/>
      <c r="CF974" s="9"/>
      <c r="CG974" s="9"/>
      <c r="CH974" s="9"/>
      <c r="CI974" s="9"/>
      <c r="CJ974" s="9"/>
      <c r="CK974" s="9"/>
      <c r="CL974" s="9"/>
      <c r="CM974" s="9"/>
      <c r="CN974" s="9"/>
      <c r="CO974" s="9"/>
      <c r="CP974" s="9"/>
    </row>
    <row r="975" spans="1:94" ht="20.25" hidden="1" customHeight="1" x14ac:dyDescent="0.35">
      <c r="A975" s="79">
        <v>953</v>
      </c>
      <c r="B975" s="79" t="s">
        <v>35</v>
      </c>
      <c r="C975" s="80" t="s">
        <v>591</v>
      </c>
      <c r="D975" s="80" t="str">
        <f t="shared" si="169"/>
        <v>MANO DE OBRA|RESORTE ESPIRAL TRASERO</v>
      </c>
      <c r="E975" s="81" t="s">
        <v>10</v>
      </c>
      <c r="F975" s="82">
        <v>1</v>
      </c>
      <c r="G975" s="83">
        <v>268804.55064628</v>
      </c>
      <c r="H975" s="84">
        <f t="shared" si="202"/>
        <v>319877.41526907316</v>
      </c>
      <c r="I975" s="84">
        <v>268804.55064628</v>
      </c>
      <c r="J975" s="84">
        <f t="shared" si="203"/>
        <v>319877.41526907316</v>
      </c>
      <c r="K975" s="84">
        <v>0.91392000000000007</v>
      </c>
      <c r="L975" s="84">
        <f t="shared" si="204"/>
        <v>1.0875648</v>
      </c>
      <c r="M975" s="84">
        <v>14.633599999999999</v>
      </c>
      <c r="N975" s="84">
        <f t="shared" si="205"/>
        <v>17.413983999999999</v>
      </c>
      <c r="O975" s="84">
        <v>10.88</v>
      </c>
      <c r="P975" s="84">
        <f t="shared" si="206"/>
        <v>12.9472</v>
      </c>
      <c r="Q975" s="84"/>
      <c r="R975" s="84">
        <f t="shared" si="170"/>
        <v>0</v>
      </c>
      <c r="S975" s="86">
        <v>87500</v>
      </c>
      <c r="T975" s="87">
        <f t="shared" si="207"/>
        <v>104125</v>
      </c>
      <c r="U975" s="87">
        <v>87500</v>
      </c>
      <c r="V975" s="87">
        <f t="shared" si="208"/>
        <v>104125</v>
      </c>
      <c r="W975" s="87">
        <v>87500</v>
      </c>
      <c r="X975" s="87">
        <f t="shared" si="209"/>
        <v>104125</v>
      </c>
      <c r="Y975" s="88">
        <v>87500</v>
      </c>
      <c r="Z975" s="87">
        <f t="shared" si="218"/>
        <v>104125</v>
      </c>
      <c r="AA975" s="87">
        <v>87500</v>
      </c>
      <c r="AB975" s="87">
        <f t="shared" si="210"/>
        <v>104125</v>
      </c>
      <c r="AC975" s="87">
        <v>87500</v>
      </c>
      <c r="AD975" s="87">
        <f t="shared" si="211"/>
        <v>104125</v>
      </c>
      <c r="AE975" s="89">
        <v>96300</v>
      </c>
      <c r="AF975" s="90">
        <f t="shared" si="212"/>
        <v>114597</v>
      </c>
      <c r="AG975" s="90">
        <v>96300</v>
      </c>
      <c r="AH975" s="90">
        <f t="shared" si="213"/>
        <v>114597</v>
      </c>
      <c r="AI975" s="90">
        <v>96300</v>
      </c>
      <c r="AJ975" s="90">
        <f t="shared" si="214"/>
        <v>114597</v>
      </c>
      <c r="AK975" s="90">
        <v>96300</v>
      </c>
      <c r="AL975" s="90">
        <f t="shared" si="215"/>
        <v>114597</v>
      </c>
      <c r="AM975" s="90">
        <v>96300</v>
      </c>
      <c r="AN975" s="90">
        <f t="shared" si="216"/>
        <v>114597</v>
      </c>
      <c r="AO975" s="90">
        <v>96300</v>
      </c>
      <c r="AP975" s="91">
        <f t="shared" si="217"/>
        <v>114597</v>
      </c>
      <c r="AQ975" s="92">
        <f t="shared" si="171"/>
        <v>150868.18354875999</v>
      </c>
      <c r="AR975" s="93">
        <f t="shared" si="172"/>
        <v>179533.13842302439</v>
      </c>
      <c r="AS975" s="94">
        <f t="shared" si="173"/>
        <v>150868.18354875999</v>
      </c>
      <c r="AT975" s="94">
        <f t="shared" si="174"/>
        <v>179533.13842302439</v>
      </c>
      <c r="AU975" s="94">
        <f t="shared" si="175"/>
        <v>61266.971306666674</v>
      </c>
      <c r="AV975" s="94">
        <f t="shared" si="176"/>
        <v>72907.695854933336</v>
      </c>
      <c r="AW975" s="94">
        <f t="shared" si="177"/>
        <v>61271.544533333334</v>
      </c>
      <c r="AX975" s="94">
        <f t="shared" si="178"/>
        <v>72913.137994666657</v>
      </c>
      <c r="AY975" s="94">
        <f t="shared" si="179"/>
        <v>61270.293333333335</v>
      </c>
      <c r="AZ975" s="94">
        <f t="shared" si="180"/>
        <v>72911.649066666665</v>
      </c>
      <c r="BA975" s="94">
        <f t="shared" si="181"/>
        <v>91900</v>
      </c>
      <c r="BB975" s="95">
        <f t="shared" si="182"/>
        <v>109361</v>
      </c>
      <c r="BC975" s="23"/>
      <c r="BD975" s="96">
        <f t="shared" si="183"/>
        <v>117495</v>
      </c>
      <c r="BE975" s="96">
        <f t="shared" si="184"/>
        <v>117495</v>
      </c>
      <c r="BF975" s="96">
        <f t="shared" si="185"/>
        <v>3</v>
      </c>
      <c r="BG975" s="96">
        <f t="shared" si="186"/>
        <v>44</v>
      </c>
      <c r="BH975" s="96">
        <f t="shared" si="187"/>
        <v>33</v>
      </c>
      <c r="BI975" s="96">
        <f t="shared" si="188"/>
        <v>91689</v>
      </c>
      <c r="BJ975" s="97">
        <f t="shared" si="189"/>
        <v>150868</v>
      </c>
      <c r="BK975" s="96">
        <f t="shared" si="190"/>
        <v>150868</v>
      </c>
      <c r="BL975" s="96">
        <f t="shared" si="191"/>
        <v>61267</v>
      </c>
      <c r="BM975" s="96">
        <f t="shared" si="192"/>
        <v>61272</v>
      </c>
      <c r="BN975" s="96">
        <f t="shared" si="193"/>
        <v>61270</v>
      </c>
      <c r="BO975" s="96">
        <f t="shared" si="194"/>
        <v>91900</v>
      </c>
      <c r="BP975" s="97">
        <f t="shared" si="195"/>
        <v>91900</v>
      </c>
      <c r="BQ975" s="96">
        <f t="shared" si="196"/>
        <v>91900</v>
      </c>
      <c r="BR975" s="96">
        <f t="shared" si="197"/>
        <v>91900</v>
      </c>
      <c r="BS975" s="96">
        <f t="shared" si="198"/>
        <v>91900</v>
      </c>
      <c r="BT975" s="96">
        <f t="shared" si="199"/>
        <v>91900</v>
      </c>
      <c r="BU975" s="98">
        <f t="shared" si="200"/>
        <v>91900</v>
      </c>
      <c r="BV975" s="77">
        <f t="shared" si="201"/>
        <v>551400</v>
      </c>
      <c r="BW975" s="9"/>
      <c r="BX975" s="9"/>
      <c r="BY975" s="9"/>
      <c r="BZ975" s="9"/>
      <c r="CA975" s="9"/>
      <c r="CB975" s="9"/>
      <c r="CC975" s="9"/>
      <c r="CD975" s="9"/>
      <c r="CE975" s="9"/>
      <c r="CF975" s="9"/>
      <c r="CG975" s="9"/>
      <c r="CH975" s="9"/>
      <c r="CI975" s="9"/>
      <c r="CJ975" s="9"/>
      <c r="CK975" s="9"/>
      <c r="CL975" s="9"/>
      <c r="CM975" s="9"/>
      <c r="CN975" s="9"/>
      <c r="CO975" s="9"/>
      <c r="CP975" s="9"/>
    </row>
    <row r="976" spans="1:94" ht="20.25" hidden="1" customHeight="1" x14ac:dyDescent="0.35">
      <c r="A976" s="99">
        <v>954</v>
      </c>
      <c r="B976" s="99" t="s">
        <v>21</v>
      </c>
      <c r="C976" s="80" t="s">
        <v>591</v>
      </c>
      <c r="D976" s="80" t="str">
        <f t="shared" si="169"/>
        <v>REPUESTOS|RESORTE ESPIRAL TRASERO</v>
      </c>
      <c r="E976" s="81" t="s">
        <v>84</v>
      </c>
      <c r="F976" s="82">
        <v>1</v>
      </c>
      <c r="G976" s="83">
        <v>60711.689173408995</v>
      </c>
      <c r="H976" s="84">
        <f t="shared" si="202"/>
        <v>72246.910116356696</v>
      </c>
      <c r="I976" s="84">
        <v>94093.617095281996</v>
      </c>
      <c r="J976" s="84">
        <f t="shared" si="203"/>
        <v>111971.40434338557</v>
      </c>
      <c r="K976" s="84">
        <v>425828.56640000001</v>
      </c>
      <c r="L976" s="84">
        <f t="shared" si="204"/>
        <v>506735.99401600001</v>
      </c>
      <c r="M976" s="84">
        <v>18.289280000000002</v>
      </c>
      <c r="N976" s="84">
        <f t="shared" si="205"/>
        <v>21.764243199999999</v>
      </c>
      <c r="O976" s="84">
        <v>14.144000000000002</v>
      </c>
      <c r="P976" s="84">
        <f t="shared" si="206"/>
        <v>16.83136</v>
      </c>
      <c r="Q976" s="84"/>
      <c r="R976" s="84">
        <f t="shared" si="170"/>
        <v>0</v>
      </c>
      <c r="S976" s="86">
        <v>358000</v>
      </c>
      <c r="T976" s="87">
        <f t="shared" si="207"/>
        <v>426020</v>
      </c>
      <c r="U976" s="87">
        <v>358000</v>
      </c>
      <c r="V976" s="87">
        <f t="shared" si="208"/>
        <v>426020</v>
      </c>
      <c r="W976" s="87">
        <v>765000</v>
      </c>
      <c r="X976" s="87">
        <f t="shared" si="209"/>
        <v>910350</v>
      </c>
      <c r="Y976" s="88">
        <v>980000</v>
      </c>
      <c r="Z976" s="87">
        <f t="shared" si="218"/>
        <v>1166200</v>
      </c>
      <c r="AA976" s="87">
        <v>890000</v>
      </c>
      <c r="AB976" s="87">
        <f t="shared" si="210"/>
        <v>1059100</v>
      </c>
      <c r="AC976" s="87">
        <v>220000</v>
      </c>
      <c r="AD976" s="87">
        <f t="shared" si="211"/>
        <v>261800</v>
      </c>
      <c r="AE976" s="89">
        <v>393800</v>
      </c>
      <c r="AF976" s="90">
        <f t="shared" si="212"/>
        <v>468622</v>
      </c>
      <c r="AG976" s="90">
        <v>393800</v>
      </c>
      <c r="AH976" s="90">
        <f t="shared" si="213"/>
        <v>468622</v>
      </c>
      <c r="AI976" s="90">
        <v>841500</v>
      </c>
      <c r="AJ976" s="90">
        <f t="shared" si="214"/>
        <v>1001385</v>
      </c>
      <c r="AK976" s="90">
        <v>1078000</v>
      </c>
      <c r="AL976" s="90">
        <f t="shared" si="215"/>
        <v>1282820</v>
      </c>
      <c r="AM976" s="90">
        <v>979000</v>
      </c>
      <c r="AN976" s="90">
        <f t="shared" si="216"/>
        <v>1165010</v>
      </c>
      <c r="AO976" s="90">
        <v>242000</v>
      </c>
      <c r="AP976" s="91">
        <f t="shared" si="217"/>
        <v>287980</v>
      </c>
      <c r="AQ976" s="92">
        <f t="shared" si="171"/>
        <v>270837.22972446965</v>
      </c>
      <c r="AR976" s="93">
        <f t="shared" si="172"/>
        <v>322296.30337211885</v>
      </c>
      <c r="AS976" s="94">
        <f t="shared" si="173"/>
        <v>281964.53903176071</v>
      </c>
      <c r="AT976" s="94">
        <f t="shared" si="174"/>
        <v>335537.80144779524</v>
      </c>
      <c r="AU976" s="94">
        <f t="shared" si="175"/>
        <v>677442.85546666663</v>
      </c>
      <c r="AV976" s="94">
        <f t="shared" si="176"/>
        <v>806156.99800533324</v>
      </c>
      <c r="AW976" s="94">
        <f t="shared" si="177"/>
        <v>686006.09642666671</v>
      </c>
      <c r="AX976" s="94">
        <f t="shared" si="178"/>
        <v>816347.25474773336</v>
      </c>
      <c r="AY976" s="94">
        <f t="shared" si="179"/>
        <v>623004.71466666658</v>
      </c>
      <c r="AZ976" s="94">
        <f t="shared" si="180"/>
        <v>741375.61045333324</v>
      </c>
      <c r="BA976" s="94">
        <f t="shared" si="181"/>
        <v>231000</v>
      </c>
      <c r="BB976" s="95">
        <f t="shared" si="182"/>
        <v>274890</v>
      </c>
      <c r="BC976" s="23"/>
      <c r="BD976" s="96">
        <f t="shared" si="183"/>
        <v>137590</v>
      </c>
      <c r="BE976" s="96">
        <f t="shared" si="184"/>
        <v>187966</v>
      </c>
      <c r="BF976" s="96">
        <f t="shared" si="185"/>
        <v>619335</v>
      </c>
      <c r="BG976" s="96">
        <f t="shared" si="186"/>
        <v>55</v>
      </c>
      <c r="BH976" s="96">
        <f t="shared" si="187"/>
        <v>42</v>
      </c>
      <c r="BI976" s="96">
        <f t="shared" si="188"/>
        <v>230476</v>
      </c>
      <c r="BJ976" s="97">
        <f t="shared" si="189"/>
        <v>270837</v>
      </c>
      <c r="BK976" s="96">
        <f t="shared" si="190"/>
        <v>281965</v>
      </c>
      <c r="BL976" s="96">
        <f t="shared" si="191"/>
        <v>677443</v>
      </c>
      <c r="BM976" s="96">
        <f t="shared" si="192"/>
        <v>686006</v>
      </c>
      <c r="BN976" s="96">
        <f t="shared" si="193"/>
        <v>623005</v>
      </c>
      <c r="BO976" s="96">
        <f t="shared" si="194"/>
        <v>231000</v>
      </c>
      <c r="BP976" s="97">
        <f t="shared" si="195"/>
        <v>375900</v>
      </c>
      <c r="BQ976" s="96">
        <f t="shared" si="196"/>
        <v>375900</v>
      </c>
      <c r="BR976" s="96">
        <f t="shared" si="197"/>
        <v>677443</v>
      </c>
      <c r="BS976" s="96">
        <f t="shared" si="198"/>
        <v>1029000</v>
      </c>
      <c r="BT976" s="96">
        <f t="shared" si="199"/>
        <v>934500</v>
      </c>
      <c r="BU976" s="98">
        <f t="shared" si="200"/>
        <v>231000</v>
      </c>
      <c r="BV976" s="77">
        <f t="shared" si="201"/>
        <v>3623743</v>
      </c>
      <c r="BW976" s="9"/>
      <c r="BX976" s="9"/>
      <c r="BY976" s="9"/>
      <c r="BZ976" s="9"/>
      <c r="CA976" s="9"/>
      <c r="CB976" s="9"/>
      <c r="CC976" s="9"/>
      <c r="CD976" s="9"/>
      <c r="CE976" s="9"/>
      <c r="CF976" s="9"/>
      <c r="CG976" s="9"/>
      <c r="CH976" s="9"/>
      <c r="CI976" s="9"/>
      <c r="CJ976" s="9"/>
      <c r="CK976" s="9"/>
      <c r="CL976" s="9"/>
      <c r="CM976" s="9"/>
      <c r="CN976" s="9"/>
      <c r="CO976" s="9"/>
      <c r="CP976" s="9"/>
    </row>
    <row r="977" spans="1:94" ht="20.25" hidden="1" customHeight="1" x14ac:dyDescent="0.35">
      <c r="A977" s="79">
        <v>955</v>
      </c>
      <c r="B977" s="79" t="s">
        <v>35</v>
      </c>
      <c r="C977" s="80" t="s">
        <v>592</v>
      </c>
      <c r="D977" s="80" t="str">
        <f t="shared" si="169"/>
        <v>MANO DE OBRA|RESORTE HORQUILLA</v>
      </c>
      <c r="E977" s="81" t="s">
        <v>10</v>
      </c>
      <c r="F977" s="82">
        <v>1</v>
      </c>
      <c r="G977" s="83">
        <v>224003.337070384</v>
      </c>
      <c r="H977" s="84">
        <f t="shared" si="202"/>
        <v>266563.97111375694</v>
      </c>
      <c r="I977" s="84">
        <v>224003.337070384</v>
      </c>
      <c r="J977" s="84">
        <f t="shared" si="203"/>
        <v>266563.97111375694</v>
      </c>
      <c r="K977" s="84">
        <v>0.91392000000000007</v>
      </c>
      <c r="L977" s="84">
        <f t="shared" si="204"/>
        <v>1.0875648</v>
      </c>
      <c r="M977" s="84">
        <v>14.633599999999999</v>
      </c>
      <c r="N977" s="84">
        <f t="shared" si="205"/>
        <v>17.413983999999999</v>
      </c>
      <c r="O977" s="84">
        <v>10.88</v>
      </c>
      <c r="P977" s="84">
        <f t="shared" si="206"/>
        <v>12.9472</v>
      </c>
      <c r="Q977" s="84"/>
      <c r="R977" s="84">
        <f t="shared" si="170"/>
        <v>0</v>
      </c>
      <c r="S977" s="86">
        <v>350000</v>
      </c>
      <c r="T977" s="87">
        <f t="shared" si="207"/>
        <v>416500</v>
      </c>
      <c r="U977" s="87">
        <v>350000</v>
      </c>
      <c r="V977" s="87">
        <f t="shared" si="208"/>
        <v>416500</v>
      </c>
      <c r="W977" s="87">
        <v>350000</v>
      </c>
      <c r="X977" s="87">
        <f t="shared" si="209"/>
        <v>416500</v>
      </c>
      <c r="Y977" s="88">
        <v>350000</v>
      </c>
      <c r="Z977" s="87">
        <f t="shared" si="218"/>
        <v>416500</v>
      </c>
      <c r="AA977" s="87">
        <v>350000</v>
      </c>
      <c r="AB977" s="87">
        <f t="shared" si="210"/>
        <v>416500</v>
      </c>
      <c r="AC977" s="87">
        <v>350000</v>
      </c>
      <c r="AD977" s="87">
        <f t="shared" si="211"/>
        <v>416500</v>
      </c>
      <c r="AE977" s="89">
        <v>385000</v>
      </c>
      <c r="AF977" s="90">
        <f t="shared" si="212"/>
        <v>458150</v>
      </c>
      <c r="AG977" s="90">
        <v>385000</v>
      </c>
      <c r="AH977" s="90">
        <f t="shared" si="213"/>
        <v>458150</v>
      </c>
      <c r="AI977" s="90">
        <v>385000</v>
      </c>
      <c r="AJ977" s="90">
        <f t="shared" si="214"/>
        <v>458150</v>
      </c>
      <c r="AK977" s="90">
        <v>385000</v>
      </c>
      <c r="AL977" s="90">
        <f t="shared" si="215"/>
        <v>458150</v>
      </c>
      <c r="AM977" s="90">
        <v>385000</v>
      </c>
      <c r="AN977" s="90">
        <f t="shared" si="216"/>
        <v>458150</v>
      </c>
      <c r="AO977" s="90">
        <v>385000</v>
      </c>
      <c r="AP977" s="91">
        <f t="shared" si="217"/>
        <v>458150</v>
      </c>
      <c r="AQ977" s="92">
        <f t="shared" si="171"/>
        <v>319667.77902346133</v>
      </c>
      <c r="AR977" s="93">
        <f t="shared" si="172"/>
        <v>380404.65703791898</v>
      </c>
      <c r="AS977" s="94">
        <f t="shared" si="173"/>
        <v>319667.77902346133</v>
      </c>
      <c r="AT977" s="94">
        <f t="shared" si="174"/>
        <v>380404.65703791898</v>
      </c>
      <c r="AU977" s="94">
        <f t="shared" si="175"/>
        <v>245000.30463999999</v>
      </c>
      <c r="AV977" s="94">
        <f t="shared" si="176"/>
        <v>291550.36252159998</v>
      </c>
      <c r="AW977" s="94">
        <f t="shared" si="177"/>
        <v>245004.87786666668</v>
      </c>
      <c r="AX977" s="94">
        <f t="shared" si="178"/>
        <v>291555.80466133333</v>
      </c>
      <c r="AY977" s="94">
        <f t="shared" si="179"/>
        <v>245003.62666666668</v>
      </c>
      <c r="AZ977" s="94">
        <f t="shared" si="180"/>
        <v>291554.31573333335</v>
      </c>
      <c r="BA977" s="94">
        <f t="shared" si="181"/>
        <v>367500</v>
      </c>
      <c r="BB977" s="95">
        <f t="shared" si="182"/>
        <v>437325</v>
      </c>
      <c r="BC977" s="23"/>
      <c r="BD977" s="96">
        <f t="shared" si="183"/>
        <v>302457</v>
      </c>
      <c r="BE977" s="96">
        <f t="shared" si="184"/>
        <v>302457</v>
      </c>
      <c r="BF977" s="96">
        <f t="shared" si="185"/>
        <v>3</v>
      </c>
      <c r="BG977" s="96">
        <f t="shared" si="186"/>
        <v>44</v>
      </c>
      <c r="BH977" s="96">
        <f t="shared" si="187"/>
        <v>33</v>
      </c>
      <c r="BI977" s="96">
        <f t="shared" si="188"/>
        <v>366667</v>
      </c>
      <c r="BJ977" s="97">
        <f t="shared" si="189"/>
        <v>319668</v>
      </c>
      <c r="BK977" s="96">
        <f t="shared" si="190"/>
        <v>319668</v>
      </c>
      <c r="BL977" s="96">
        <f t="shared" si="191"/>
        <v>245000</v>
      </c>
      <c r="BM977" s="96">
        <f t="shared" si="192"/>
        <v>245005</v>
      </c>
      <c r="BN977" s="96">
        <f t="shared" si="193"/>
        <v>245004</v>
      </c>
      <c r="BO977" s="96">
        <f t="shared" si="194"/>
        <v>367500</v>
      </c>
      <c r="BP977" s="97">
        <f t="shared" si="195"/>
        <v>319668</v>
      </c>
      <c r="BQ977" s="96">
        <f t="shared" si="196"/>
        <v>319668</v>
      </c>
      <c r="BR977" s="96">
        <f t="shared" si="197"/>
        <v>367500</v>
      </c>
      <c r="BS977" s="96">
        <f t="shared" si="198"/>
        <v>367500</v>
      </c>
      <c r="BT977" s="96">
        <f t="shared" si="199"/>
        <v>367500</v>
      </c>
      <c r="BU977" s="98">
        <f t="shared" si="200"/>
        <v>367500</v>
      </c>
      <c r="BV977" s="77">
        <f t="shared" si="201"/>
        <v>2109336</v>
      </c>
      <c r="BW977" s="9"/>
      <c r="BX977" s="9"/>
      <c r="BY977" s="9"/>
      <c r="BZ977" s="9"/>
      <c r="CA977" s="9"/>
      <c r="CB977" s="9"/>
      <c r="CC977" s="9"/>
      <c r="CD977" s="9"/>
      <c r="CE977" s="9"/>
      <c r="CF977" s="9"/>
      <c r="CG977" s="9"/>
      <c r="CH977" s="9"/>
      <c r="CI977" s="9"/>
      <c r="CJ977" s="9"/>
      <c r="CK977" s="9"/>
      <c r="CL977" s="9"/>
      <c r="CM977" s="9"/>
      <c r="CN977" s="9"/>
      <c r="CO977" s="9"/>
      <c r="CP977" s="9"/>
    </row>
    <row r="978" spans="1:94" ht="20.25" hidden="1" customHeight="1" x14ac:dyDescent="0.35">
      <c r="A978" s="99">
        <v>956</v>
      </c>
      <c r="B978" s="99" t="s">
        <v>21</v>
      </c>
      <c r="C978" s="80" t="s">
        <v>592</v>
      </c>
      <c r="D978" s="80" t="str">
        <f t="shared" si="169"/>
        <v>REPUESTOS|RESORTE HORQUILLA</v>
      </c>
      <c r="E978" s="81" t="s">
        <v>84</v>
      </c>
      <c r="F978" s="82">
        <v>1</v>
      </c>
      <c r="G978" s="83">
        <v>31041.514413330999</v>
      </c>
      <c r="H978" s="84">
        <f t="shared" si="202"/>
        <v>36939.402151863884</v>
      </c>
      <c r="I978" s="84">
        <v>50011.619353717993</v>
      </c>
      <c r="J978" s="84">
        <f t="shared" si="203"/>
        <v>59513.827030924411</v>
      </c>
      <c r="K978" s="84">
        <v>0.91392000000000007</v>
      </c>
      <c r="L978" s="84">
        <f t="shared" si="204"/>
        <v>1.0875648</v>
      </c>
      <c r="M978" s="84">
        <v>19.203199999999999</v>
      </c>
      <c r="N978" s="84">
        <f t="shared" si="205"/>
        <v>22.851807999999998</v>
      </c>
      <c r="O978" s="84">
        <v>14.144000000000002</v>
      </c>
      <c r="P978" s="84">
        <f t="shared" si="206"/>
        <v>16.83136</v>
      </c>
      <c r="Q978" s="84"/>
      <c r="R978" s="84">
        <f t="shared" si="170"/>
        <v>0</v>
      </c>
      <c r="S978" s="86">
        <v>47000</v>
      </c>
      <c r="T978" s="87">
        <f t="shared" si="207"/>
        <v>55930</v>
      </c>
      <c r="U978" s="87">
        <v>47000</v>
      </c>
      <c r="V978" s="87">
        <f t="shared" si="208"/>
        <v>55930</v>
      </c>
      <c r="W978" s="87">
        <v>98000</v>
      </c>
      <c r="X978" s="87">
        <f t="shared" si="209"/>
        <v>116620</v>
      </c>
      <c r="Y978" s="88">
        <v>120000</v>
      </c>
      <c r="Z978" s="87">
        <f t="shared" si="218"/>
        <v>142800</v>
      </c>
      <c r="AA978" s="87">
        <v>98000</v>
      </c>
      <c r="AB978" s="87">
        <f t="shared" si="210"/>
        <v>116620</v>
      </c>
      <c r="AC978" s="87">
        <v>850000</v>
      </c>
      <c r="AD978" s="87">
        <f t="shared" si="211"/>
        <v>1011500</v>
      </c>
      <c r="AE978" s="89">
        <v>51700</v>
      </c>
      <c r="AF978" s="90">
        <f t="shared" si="212"/>
        <v>61523</v>
      </c>
      <c r="AG978" s="90">
        <v>51700</v>
      </c>
      <c r="AH978" s="90">
        <f t="shared" si="213"/>
        <v>61523</v>
      </c>
      <c r="AI978" s="90">
        <v>107800</v>
      </c>
      <c r="AJ978" s="90">
        <f t="shared" si="214"/>
        <v>128282</v>
      </c>
      <c r="AK978" s="90">
        <v>132000</v>
      </c>
      <c r="AL978" s="90">
        <f t="shared" si="215"/>
        <v>157080</v>
      </c>
      <c r="AM978" s="90">
        <v>107800</v>
      </c>
      <c r="AN978" s="90">
        <f t="shared" si="216"/>
        <v>128282</v>
      </c>
      <c r="AO978" s="90">
        <v>935000</v>
      </c>
      <c r="AP978" s="91">
        <f t="shared" si="217"/>
        <v>1112650</v>
      </c>
      <c r="AQ978" s="92">
        <f t="shared" si="171"/>
        <v>43247.171471110334</v>
      </c>
      <c r="AR978" s="93">
        <f t="shared" si="172"/>
        <v>51464.134050621295</v>
      </c>
      <c r="AS978" s="94">
        <f t="shared" si="173"/>
        <v>49570.539784572669</v>
      </c>
      <c r="AT978" s="94">
        <f t="shared" si="174"/>
        <v>58988.942343641473</v>
      </c>
      <c r="AU978" s="94">
        <f t="shared" si="175"/>
        <v>68600.304640000002</v>
      </c>
      <c r="AV978" s="94">
        <f t="shared" si="176"/>
        <v>81634.362521599993</v>
      </c>
      <c r="AW978" s="94">
        <f t="shared" si="177"/>
        <v>84006.401066666658</v>
      </c>
      <c r="AX978" s="94">
        <f t="shared" si="178"/>
        <v>99967.617269333321</v>
      </c>
      <c r="AY978" s="94">
        <f t="shared" si="179"/>
        <v>68604.714666666667</v>
      </c>
      <c r="AZ978" s="94">
        <f t="shared" si="180"/>
        <v>81639.610453333327</v>
      </c>
      <c r="BA978" s="94">
        <f t="shared" si="181"/>
        <v>892500</v>
      </c>
      <c r="BB978" s="95">
        <f t="shared" si="182"/>
        <v>1062075</v>
      </c>
      <c r="BC978" s="23"/>
      <c r="BD978" s="96">
        <f t="shared" si="183"/>
        <v>41190</v>
      </c>
      <c r="BE978" s="96">
        <f t="shared" si="184"/>
        <v>49493</v>
      </c>
      <c r="BF978" s="96">
        <f t="shared" si="185"/>
        <v>3</v>
      </c>
      <c r="BG978" s="96">
        <f t="shared" si="186"/>
        <v>58</v>
      </c>
      <c r="BH978" s="96">
        <f t="shared" si="187"/>
        <v>42</v>
      </c>
      <c r="BI978" s="96">
        <f t="shared" si="188"/>
        <v>890476</v>
      </c>
      <c r="BJ978" s="97">
        <f t="shared" si="189"/>
        <v>43247</v>
      </c>
      <c r="BK978" s="96">
        <f t="shared" si="190"/>
        <v>49571</v>
      </c>
      <c r="BL978" s="96">
        <f t="shared" si="191"/>
        <v>68600</v>
      </c>
      <c r="BM978" s="96">
        <f t="shared" si="192"/>
        <v>84006</v>
      </c>
      <c r="BN978" s="96">
        <f t="shared" si="193"/>
        <v>68605</v>
      </c>
      <c r="BO978" s="96">
        <f t="shared" si="194"/>
        <v>892500</v>
      </c>
      <c r="BP978" s="97">
        <f t="shared" si="195"/>
        <v>43247</v>
      </c>
      <c r="BQ978" s="96">
        <f t="shared" si="196"/>
        <v>49571</v>
      </c>
      <c r="BR978" s="96">
        <f t="shared" si="197"/>
        <v>102900</v>
      </c>
      <c r="BS978" s="96">
        <f t="shared" si="198"/>
        <v>126000</v>
      </c>
      <c r="BT978" s="96">
        <f t="shared" si="199"/>
        <v>102900</v>
      </c>
      <c r="BU978" s="98">
        <f t="shared" si="200"/>
        <v>892500</v>
      </c>
      <c r="BV978" s="77">
        <f t="shared" si="201"/>
        <v>1317118</v>
      </c>
      <c r="BW978" s="9"/>
      <c r="BX978" s="9"/>
      <c r="BY978" s="9"/>
      <c r="BZ978" s="9"/>
      <c r="CA978" s="9"/>
      <c r="CB978" s="9"/>
      <c r="CC978" s="9"/>
      <c r="CD978" s="9"/>
      <c r="CE978" s="9"/>
      <c r="CF978" s="9"/>
      <c r="CG978" s="9"/>
      <c r="CH978" s="9"/>
      <c r="CI978" s="9"/>
      <c r="CJ978" s="9"/>
      <c r="CK978" s="9"/>
      <c r="CL978" s="9"/>
      <c r="CM978" s="9"/>
      <c r="CN978" s="9"/>
      <c r="CO978" s="9"/>
      <c r="CP978" s="9"/>
    </row>
    <row r="979" spans="1:94" ht="20.25" hidden="1" customHeight="1" x14ac:dyDescent="0.35">
      <c r="A979" s="79">
        <v>957</v>
      </c>
      <c r="B979" s="79" t="s">
        <v>35</v>
      </c>
      <c r="C979" s="80" t="s">
        <v>593</v>
      </c>
      <c r="D979" s="80" t="str">
        <f t="shared" si="169"/>
        <v>MANO DE OBRA|RESORTE TENSOR A/A</v>
      </c>
      <c r="E979" s="81" t="s">
        <v>10</v>
      </c>
      <c r="F979" s="82">
        <v>1</v>
      </c>
      <c r="G979" s="83">
        <v>179203.03743462899</v>
      </c>
      <c r="H979" s="84">
        <f t="shared" si="202"/>
        <v>213251.61454720848</v>
      </c>
      <c r="I979" s="84">
        <v>179203.03743462899</v>
      </c>
      <c r="J979" s="84">
        <f t="shared" si="203"/>
        <v>213251.61454720848</v>
      </c>
      <c r="K979" s="84">
        <v>0.91392000000000007</v>
      </c>
      <c r="L979" s="84">
        <f t="shared" si="204"/>
        <v>1.0875648</v>
      </c>
      <c r="M979" s="84">
        <v>14.633599999999999</v>
      </c>
      <c r="N979" s="84">
        <f t="shared" si="205"/>
        <v>17.413983999999999</v>
      </c>
      <c r="O979" s="84">
        <v>10.88</v>
      </c>
      <c r="P979" s="84">
        <f t="shared" si="206"/>
        <v>12.9472</v>
      </c>
      <c r="Q979" s="84"/>
      <c r="R979" s="84">
        <f t="shared" si="170"/>
        <v>0</v>
      </c>
      <c r="S979" s="86">
        <v>262500</v>
      </c>
      <c r="T979" s="87">
        <f t="shared" si="207"/>
        <v>312375</v>
      </c>
      <c r="U979" s="87">
        <v>262500</v>
      </c>
      <c r="V979" s="87">
        <f t="shared" si="208"/>
        <v>312375</v>
      </c>
      <c r="W979" s="87">
        <v>262500</v>
      </c>
      <c r="X979" s="87">
        <f t="shared" si="209"/>
        <v>312375</v>
      </c>
      <c r="Y979" s="88">
        <v>262500</v>
      </c>
      <c r="Z979" s="87">
        <f t="shared" si="218"/>
        <v>312375</v>
      </c>
      <c r="AA979" s="87">
        <v>262500</v>
      </c>
      <c r="AB979" s="87">
        <f t="shared" si="210"/>
        <v>312375</v>
      </c>
      <c r="AC979" s="87">
        <v>262500</v>
      </c>
      <c r="AD979" s="87">
        <f t="shared" si="211"/>
        <v>312375</v>
      </c>
      <c r="AE979" s="89">
        <v>288800</v>
      </c>
      <c r="AF979" s="90">
        <f t="shared" si="212"/>
        <v>343672</v>
      </c>
      <c r="AG979" s="90">
        <v>288800</v>
      </c>
      <c r="AH979" s="90">
        <f t="shared" si="213"/>
        <v>343672</v>
      </c>
      <c r="AI979" s="90">
        <v>288800</v>
      </c>
      <c r="AJ979" s="90">
        <f t="shared" si="214"/>
        <v>343672</v>
      </c>
      <c r="AK979" s="90">
        <v>288800</v>
      </c>
      <c r="AL979" s="90">
        <f t="shared" si="215"/>
        <v>343672</v>
      </c>
      <c r="AM979" s="90">
        <v>288800</v>
      </c>
      <c r="AN979" s="90">
        <f t="shared" si="216"/>
        <v>343672</v>
      </c>
      <c r="AO979" s="90">
        <v>288800</v>
      </c>
      <c r="AP979" s="91">
        <f t="shared" si="217"/>
        <v>343672</v>
      </c>
      <c r="AQ979" s="92">
        <f t="shared" si="171"/>
        <v>243501.01247820965</v>
      </c>
      <c r="AR979" s="93">
        <f t="shared" si="172"/>
        <v>289766.20484906947</v>
      </c>
      <c r="AS979" s="94">
        <f t="shared" si="173"/>
        <v>243501.01247820965</v>
      </c>
      <c r="AT979" s="94">
        <f t="shared" si="174"/>
        <v>289766.20484906947</v>
      </c>
      <c r="AU979" s="94">
        <f t="shared" si="175"/>
        <v>183766.97130666664</v>
      </c>
      <c r="AV979" s="94">
        <f t="shared" si="176"/>
        <v>218682.69585493329</v>
      </c>
      <c r="AW979" s="94">
        <f t="shared" si="177"/>
        <v>183771.54453333336</v>
      </c>
      <c r="AX979" s="94">
        <f t="shared" si="178"/>
        <v>218688.1379946667</v>
      </c>
      <c r="AY979" s="94">
        <f t="shared" si="179"/>
        <v>183770.29333333333</v>
      </c>
      <c r="AZ979" s="94">
        <f t="shared" si="180"/>
        <v>218686.64906666667</v>
      </c>
      <c r="BA979" s="94">
        <f t="shared" si="181"/>
        <v>275650</v>
      </c>
      <c r="BB979" s="95">
        <f t="shared" si="182"/>
        <v>328023.5</v>
      </c>
      <c r="BC979" s="23"/>
      <c r="BD979" s="96">
        <f t="shared" si="183"/>
        <v>233420</v>
      </c>
      <c r="BE979" s="96">
        <f t="shared" si="184"/>
        <v>233420</v>
      </c>
      <c r="BF979" s="96">
        <f t="shared" si="185"/>
        <v>3</v>
      </c>
      <c r="BG979" s="96">
        <f t="shared" si="186"/>
        <v>44</v>
      </c>
      <c r="BH979" s="96">
        <f t="shared" si="187"/>
        <v>33</v>
      </c>
      <c r="BI979" s="96">
        <f t="shared" si="188"/>
        <v>275023</v>
      </c>
      <c r="BJ979" s="97">
        <f t="shared" si="189"/>
        <v>243501</v>
      </c>
      <c r="BK979" s="96">
        <f t="shared" si="190"/>
        <v>243501</v>
      </c>
      <c r="BL979" s="96">
        <f t="shared" si="191"/>
        <v>183767</v>
      </c>
      <c r="BM979" s="96">
        <f t="shared" si="192"/>
        <v>183772</v>
      </c>
      <c r="BN979" s="96">
        <f t="shared" si="193"/>
        <v>183770</v>
      </c>
      <c r="BO979" s="96">
        <f t="shared" si="194"/>
        <v>275650</v>
      </c>
      <c r="BP979" s="97">
        <f t="shared" si="195"/>
        <v>243501</v>
      </c>
      <c r="BQ979" s="96">
        <f t="shared" si="196"/>
        <v>243501</v>
      </c>
      <c r="BR979" s="96">
        <f t="shared" si="197"/>
        <v>275650</v>
      </c>
      <c r="BS979" s="96">
        <f t="shared" si="198"/>
        <v>275650</v>
      </c>
      <c r="BT979" s="96">
        <f t="shared" si="199"/>
        <v>275650</v>
      </c>
      <c r="BU979" s="98">
        <f t="shared" si="200"/>
        <v>275650</v>
      </c>
      <c r="BV979" s="77">
        <f t="shared" si="201"/>
        <v>1589602</v>
      </c>
      <c r="BW979" s="9"/>
      <c r="BX979" s="9"/>
      <c r="BY979" s="9"/>
      <c r="BZ979" s="9"/>
      <c r="CA979" s="9"/>
      <c r="CB979" s="9"/>
      <c r="CC979" s="9"/>
      <c r="CD979" s="9"/>
      <c r="CE979" s="9"/>
      <c r="CF979" s="9"/>
      <c r="CG979" s="9"/>
      <c r="CH979" s="9"/>
      <c r="CI979" s="9"/>
      <c r="CJ979" s="9"/>
      <c r="CK979" s="9"/>
      <c r="CL979" s="9"/>
      <c r="CM979" s="9"/>
      <c r="CN979" s="9"/>
      <c r="CO979" s="9"/>
      <c r="CP979" s="9"/>
    </row>
    <row r="980" spans="1:94" ht="20.25" hidden="1" customHeight="1" x14ac:dyDescent="0.35">
      <c r="A980" s="99">
        <v>958</v>
      </c>
      <c r="B980" s="99" t="s">
        <v>21</v>
      </c>
      <c r="C980" s="80" t="s">
        <v>593</v>
      </c>
      <c r="D980" s="80" t="str">
        <f t="shared" si="169"/>
        <v>REPUESTOS|RESORTE TENSOR A/A</v>
      </c>
      <c r="E980" s="81" t="s">
        <v>84</v>
      </c>
      <c r="F980" s="82">
        <v>1</v>
      </c>
      <c r="G980" s="83">
        <v>31041.514413330999</v>
      </c>
      <c r="H980" s="84">
        <f t="shared" si="202"/>
        <v>36939.402151863884</v>
      </c>
      <c r="I980" s="84">
        <v>31041.514413330999</v>
      </c>
      <c r="J980" s="84">
        <f t="shared" si="203"/>
        <v>36939.402151863884</v>
      </c>
      <c r="K980" s="84">
        <v>0.91392000000000007</v>
      </c>
      <c r="L980" s="84">
        <f t="shared" si="204"/>
        <v>1.0875648</v>
      </c>
      <c r="M980" s="84">
        <v>18.289280000000002</v>
      </c>
      <c r="N980" s="84">
        <f t="shared" si="205"/>
        <v>21.764243199999999</v>
      </c>
      <c r="O980" s="84">
        <v>14.144000000000002</v>
      </c>
      <c r="P980" s="84">
        <f t="shared" si="206"/>
        <v>16.83136</v>
      </c>
      <c r="Q980" s="84"/>
      <c r="R980" s="84">
        <f t="shared" si="170"/>
        <v>0</v>
      </c>
      <c r="S980" s="86">
        <v>58000</v>
      </c>
      <c r="T980" s="87">
        <f t="shared" si="207"/>
        <v>69020</v>
      </c>
      <c r="U980" s="87">
        <v>58000</v>
      </c>
      <c r="V980" s="87">
        <f t="shared" si="208"/>
        <v>69020</v>
      </c>
      <c r="W980" s="87">
        <v>167000</v>
      </c>
      <c r="X980" s="87">
        <f t="shared" si="209"/>
        <v>198730</v>
      </c>
      <c r="Y980" s="88">
        <v>220000</v>
      </c>
      <c r="Z980" s="87">
        <f t="shared" si="218"/>
        <v>261800</v>
      </c>
      <c r="AA980" s="87">
        <v>225000</v>
      </c>
      <c r="AB980" s="87">
        <f t="shared" si="210"/>
        <v>267750</v>
      </c>
      <c r="AC980" s="87">
        <v>560000</v>
      </c>
      <c r="AD980" s="87">
        <f t="shared" si="211"/>
        <v>666400</v>
      </c>
      <c r="AE980" s="89">
        <v>63800</v>
      </c>
      <c r="AF980" s="90">
        <f t="shared" si="212"/>
        <v>75922</v>
      </c>
      <c r="AG980" s="90">
        <v>63800</v>
      </c>
      <c r="AH980" s="90">
        <f t="shared" si="213"/>
        <v>75922</v>
      </c>
      <c r="AI980" s="90">
        <v>183700</v>
      </c>
      <c r="AJ980" s="90">
        <f t="shared" si="214"/>
        <v>218603</v>
      </c>
      <c r="AK980" s="90">
        <v>242000</v>
      </c>
      <c r="AL980" s="90">
        <f t="shared" si="215"/>
        <v>287980</v>
      </c>
      <c r="AM980" s="90">
        <v>247500</v>
      </c>
      <c r="AN980" s="90">
        <f t="shared" si="216"/>
        <v>294525</v>
      </c>
      <c r="AO980" s="90">
        <v>616000</v>
      </c>
      <c r="AP980" s="91">
        <f t="shared" si="217"/>
        <v>733040</v>
      </c>
      <c r="AQ980" s="92">
        <f t="shared" si="171"/>
        <v>50947.171471110334</v>
      </c>
      <c r="AR980" s="93">
        <f t="shared" si="172"/>
        <v>60627.134050621295</v>
      </c>
      <c r="AS980" s="94">
        <f t="shared" si="173"/>
        <v>50947.171471110334</v>
      </c>
      <c r="AT980" s="94">
        <f t="shared" si="174"/>
        <v>60627.134050621295</v>
      </c>
      <c r="AU980" s="94">
        <f t="shared" si="175"/>
        <v>116900.30463999999</v>
      </c>
      <c r="AV980" s="94">
        <f t="shared" si="176"/>
        <v>139111.36252159998</v>
      </c>
      <c r="AW980" s="94">
        <f t="shared" si="177"/>
        <v>154006.09642666669</v>
      </c>
      <c r="AX980" s="94">
        <f t="shared" si="178"/>
        <v>183267.25474773336</v>
      </c>
      <c r="AY980" s="94">
        <f t="shared" si="179"/>
        <v>157504.71466666667</v>
      </c>
      <c r="AZ980" s="94">
        <f t="shared" si="180"/>
        <v>187430.61045333333</v>
      </c>
      <c r="BA980" s="94">
        <f t="shared" si="181"/>
        <v>588000</v>
      </c>
      <c r="BB980" s="95">
        <f t="shared" si="182"/>
        <v>699720</v>
      </c>
      <c r="BC980" s="23"/>
      <c r="BD980" s="96">
        <f t="shared" si="183"/>
        <v>46062</v>
      </c>
      <c r="BE980" s="96">
        <f t="shared" si="184"/>
        <v>46062</v>
      </c>
      <c r="BF980" s="96">
        <f t="shared" si="185"/>
        <v>3</v>
      </c>
      <c r="BG980" s="96">
        <f t="shared" si="186"/>
        <v>55</v>
      </c>
      <c r="BH980" s="96">
        <f t="shared" si="187"/>
        <v>42</v>
      </c>
      <c r="BI980" s="96">
        <f t="shared" si="188"/>
        <v>586667</v>
      </c>
      <c r="BJ980" s="97">
        <f t="shared" si="189"/>
        <v>50947</v>
      </c>
      <c r="BK980" s="96">
        <f t="shared" si="190"/>
        <v>50947</v>
      </c>
      <c r="BL980" s="96">
        <f t="shared" si="191"/>
        <v>116900</v>
      </c>
      <c r="BM980" s="96">
        <f t="shared" si="192"/>
        <v>154006</v>
      </c>
      <c r="BN980" s="96">
        <f t="shared" si="193"/>
        <v>157505</v>
      </c>
      <c r="BO980" s="96">
        <f t="shared" si="194"/>
        <v>588000</v>
      </c>
      <c r="BP980" s="97">
        <f t="shared" si="195"/>
        <v>50947</v>
      </c>
      <c r="BQ980" s="96">
        <f t="shared" si="196"/>
        <v>50947</v>
      </c>
      <c r="BR980" s="96">
        <f t="shared" si="197"/>
        <v>175350</v>
      </c>
      <c r="BS980" s="96">
        <f t="shared" si="198"/>
        <v>231000</v>
      </c>
      <c r="BT980" s="96">
        <f t="shared" si="199"/>
        <v>236250</v>
      </c>
      <c r="BU980" s="98">
        <f t="shared" si="200"/>
        <v>588000</v>
      </c>
      <c r="BV980" s="77">
        <f t="shared" si="201"/>
        <v>1332494</v>
      </c>
      <c r="BW980" s="9"/>
      <c r="BX980" s="9"/>
      <c r="BY980" s="9"/>
      <c r="BZ980" s="9"/>
      <c r="CA980" s="9"/>
      <c r="CB980" s="9"/>
      <c r="CC980" s="9"/>
      <c r="CD980" s="9"/>
      <c r="CE980" s="9"/>
      <c r="CF980" s="9"/>
      <c r="CG980" s="9"/>
      <c r="CH980" s="9"/>
      <c r="CI980" s="9"/>
      <c r="CJ980" s="9"/>
      <c r="CK980" s="9"/>
      <c r="CL980" s="9"/>
      <c r="CM980" s="9"/>
      <c r="CN980" s="9"/>
      <c r="CO980" s="9"/>
      <c r="CP980" s="9"/>
    </row>
    <row r="981" spans="1:94" ht="20.25" hidden="1" customHeight="1" x14ac:dyDescent="0.35">
      <c r="A981" s="79">
        <v>959</v>
      </c>
      <c r="B981" s="79" t="s">
        <v>35</v>
      </c>
      <c r="C981" s="80" t="s">
        <v>594</v>
      </c>
      <c r="D981" s="80" t="str">
        <f t="shared" si="169"/>
        <v>MANO DE OBRA|RETEN BOMBA HIDRAULICA</v>
      </c>
      <c r="E981" s="81" t="s">
        <v>10</v>
      </c>
      <c r="F981" s="82">
        <v>1</v>
      </c>
      <c r="G981" s="83">
        <v>224003.337070384</v>
      </c>
      <c r="H981" s="84">
        <f t="shared" si="202"/>
        <v>266563.97111375694</v>
      </c>
      <c r="I981" s="84">
        <v>224003.337070384</v>
      </c>
      <c r="J981" s="84">
        <f t="shared" si="203"/>
        <v>266563.97111375694</v>
      </c>
      <c r="K981" s="84">
        <v>0.91392000000000007</v>
      </c>
      <c r="L981" s="84">
        <f t="shared" si="204"/>
        <v>1.0875648</v>
      </c>
      <c r="M981" s="84">
        <v>14.633599999999999</v>
      </c>
      <c r="N981" s="84">
        <f t="shared" si="205"/>
        <v>17.413983999999999</v>
      </c>
      <c r="O981" s="84">
        <v>10.88</v>
      </c>
      <c r="P981" s="84">
        <f t="shared" si="206"/>
        <v>12.9472</v>
      </c>
      <c r="Q981" s="84"/>
      <c r="R981" s="84">
        <f t="shared" si="170"/>
        <v>0</v>
      </c>
      <c r="S981" s="86">
        <v>175000</v>
      </c>
      <c r="T981" s="87">
        <f t="shared" si="207"/>
        <v>208250</v>
      </c>
      <c r="U981" s="87">
        <v>175000</v>
      </c>
      <c r="V981" s="87">
        <f t="shared" si="208"/>
        <v>208250</v>
      </c>
      <c r="W981" s="87">
        <v>175000</v>
      </c>
      <c r="X981" s="87">
        <f t="shared" si="209"/>
        <v>208250</v>
      </c>
      <c r="Y981" s="88">
        <v>175000</v>
      </c>
      <c r="Z981" s="87">
        <f t="shared" si="218"/>
        <v>208250</v>
      </c>
      <c r="AA981" s="87">
        <v>175000</v>
      </c>
      <c r="AB981" s="87">
        <f t="shared" si="210"/>
        <v>208250</v>
      </c>
      <c r="AC981" s="87">
        <v>175000</v>
      </c>
      <c r="AD981" s="87">
        <f t="shared" si="211"/>
        <v>208250</v>
      </c>
      <c r="AE981" s="89">
        <v>192500</v>
      </c>
      <c r="AF981" s="90">
        <f t="shared" si="212"/>
        <v>229075</v>
      </c>
      <c r="AG981" s="90">
        <v>192500</v>
      </c>
      <c r="AH981" s="90">
        <f t="shared" si="213"/>
        <v>229075</v>
      </c>
      <c r="AI981" s="90">
        <v>192500</v>
      </c>
      <c r="AJ981" s="90">
        <f t="shared" si="214"/>
        <v>229075</v>
      </c>
      <c r="AK981" s="90">
        <v>192500</v>
      </c>
      <c r="AL981" s="90">
        <f t="shared" si="215"/>
        <v>229075</v>
      </c>
      <c r="AM981" s="90">
        <v>192500</v>
      </c>
      <c r="AN981" s="90">
        <f t="shared" si="216"/>
        <v>229075</v>
      </c>
      <c r="AO981" s="90">
        <v>192500</v>
      </c>
      <c r="AP981" s="91">
        <f t="shared" si="217"/>
        <v>229075</v>
      </c>
      <c r="AQ981" s="92">
        <f t="shared" si="171"/>
        <v>197167.77902346136</v>
      </c>
      <c r="AR981" s="93">
        <f t="shared" si="172"/>
        <v>234629.65703791901</v>
      </c>
      <c r="AS981" s="94">
        <f t="shared" si="173"/>
        <v>197167.77902346136</v>
      </c>
      <c r="AT981" s="94">
        <f t="shared" si="174"/>
        <v>234629.65703791901</v>
      </c>
      <c r="AU981" s="94">
        <f t="shared" si="175"/>
        <v>122500.30463999999</v>
      </c>
      <c r="AV981" s="94">
        <f t="shared" si="176"/>
        <v>145775.36252159998</v>
      </c>
      <c r="AW981" s="94">
        <f t="shared" si="177"/>
        <v>122504.87786666666</v>
      </c>
      <c r="AX981" s="94">
        <f t="shared" si="178"/>
        <v>145780.80466133333</v>
      </c>
      <c r="AY981" s="94">
        <f t="shared" si="179"/>
        <v>122503.62666666666</v>
      </c>
      <c r="AZ981" s="94">
        <f t="shared" si="180"/>
        <v>145779.31573333332</v>
      </c>
      <c r="BA981" s="94">
        <f t="shared" si="181"/>
        <v>183750</v>
      </c>
      <c r="BB981" s="95">
        <f t="shared" si="182"/>
        <v>218662.5</v>
      </c>
      <c r="BC981" s="23"/>
      <c r="BD981" s="96">
        <f t="shared" si="183"/>
        <v>195143</v>
      </c>
      <c r="BE981" s="96">
        <f t="shared" si="184"/>
        <v>195143</v>
      </c>
      <c r="BF981" s="96">
        <f t="shared" si="185"/>
        <v>3</v>
      </c>
      <c r="BG981" s="96">
        <f t="shared" si="186"/>
        <v>44</v>
      </c>
      <c r="BH981" s="96">
        <f t="shared" si="187"/>
        <v>33</v>
      </c>
      <c r="BI981" s="96">
        <f t="shared" si="188"/>
        <v>183333</v>
      </c>
      <c r="BJ981" s="97">
        <f t="shared" si="189"/>
        <v>197168</v>
      </c>
      <c r="BK981" s="96">
        <f t="shared" si="190"/>
        <v>197168</v>
      </c>
      <c r="BL981" s="96">
        <f t="shared" si="191"/>
        <v>122500</v>
      </c>
      <c r="BM981" s="96">
        <f t="shared" si="192"/>
        <v>122505</v>
      </c>
      <c r="BN981" s="96">
        <f t="shared" si="193"/>
        <v>122504</v>
      </c>
      <c r="BO981" s="96">
        <f t="shared" si="194"/>
        <v>183750</v>
      </c>
      <c r="BP981" s="97">
        <f t="shared" si="195"/>
        <v>197168</v>
      </c>
      <c r="BQ981" s="96">
        <f t="shared" si="196"/>
        <v>197168</v>
      </c>
      <c r="BR981" s="96">
        <f t="shared" si="197"/>
        <v>183750</v>
      </c>
      <c r="BS981" s="96">
        <f t="shared" si="198"/>
        <v>183750</v>
      </c>
      <c r="BT981" s="96">
        <f t="shared" si="199"/>
        <v>183750</v>
      </c>
      <c r="BU981" s="98">
        <f t="shared" si="200"/>
        <v>183750</v>
      </c>
      <c r="BV981" s="77">
        <f t="shared" si="201"/>
        <v>1129336</v>
      </c>
      <c r="BW981" s="9"/>
      <c r="BX981" s="9"/>
      <c r="BY981" s="9"/>
      <c r="BZ981" s="9"/>
      <c r="CA981" s="9"/>
      <c r="CB981" s="9"/>
      <c r="CC981" s="9"/>
      <c r="CD981" s="9"/>
      <c r="CE981" s="9"/>
      <c r="CF981" s="9"/>
      <c r="CG981" s="9"/>
      <c r="CH981" s="9"/>
      <c r="CI981" s="9"/>
      <c r="CJ981" s="9"/>
      <c r="CK981" s="9"/>
      <c r="CL981" s="9"/>
      <c r="CM981" s="9"/>
      <c r="CN981" s="9"/>
      <c r="CO981" s="9"/>
      <c r="CP981" s="9"/>
    </row>
    <row r="982" spans="1:94" ht="20.25" hidden="1" customHeight="1" x14ac:dyDescent="0.35">
      <c r="A982" s="99">
        <v>960</v>
      </c>
      <c r="B982" s="99" t="s">
        <v>21</v>
      </c>
      <c r="C982" s="80" t="s">
        <v>594</v>
      </c>
      <c r="D982" s="80" t="str">
        <f t="shared" si="169"/>
        <v>REPUESTOS|RETEN BOMBA HIDRAULICA</v>
      </c>
      <c r="E982" s="81" t="s">
        <v>84</v>
      </c>
      <c r="F982" s="82">
        <v>1</v>
      </c>
      <c r="G982" s="83">
        <v>85940.577323960984</v>
      </c>
      <c r="H982" s="84">
        <f t="shared" si="202"/>
        <v>102269.28701551356</v>
      </c>
      <c r="I982" s="84">
        <v>115096.963566219</v>
      </c>
      <c r="J982" s="84">
        <f t="shared" si="203"/>
        <v>136965.38664380059</v>
      </c>
      <c r="K982" s="84">
        <v>85851.42528000001</v>
      </c>
      <c r="L982" s="84">
        <f t="shared" si="204"/>
        <v>102163.1960832</v>
      </c>
      <c r="M982" s="84">
        <v>16.461440000000003</v>
      </c>
      <c r="N982" s="84">
        <f t="shared" si="205"/>
        <v>19.589113600000005</v>
      </c>
      <c r="O982" s="84">
        <v>14.144000000000002</v>
      </c>
      <c r="P982" s="84">
        <f t="shared" si="206"/>
        <v>16.83136</v>
      </c>
      <c r="Q982" s="84"/>
      <c r="R982" s="84">
        <f t="shared" si="170"/>
        <v>0</v>
      </c>
      <c r="S982" s="86">
        <v>145000</v>
      </c>
      <c r="T982" s="87">
        <f t="shared" si="207"/>
        <v>172550</v>
      </c>
      <c r="U982" s="87">
        <v>145000</v>
      </c>
      <c r="V982" s="87">
        <f t="shared" si="208"/>
        <v>172550</v>
      </c>
      <c r="W982" s="87">
        <v>154000</v>
      </c>
      <c r="X982" s="87">
        <f t="shared" si="209"/>
        <v>183260</v>
      </c>
      <c r="Y982" s="88">
        <v>150000</v>
      </c>
      <c r="Z982" s="87">
        <f t="shared" si="218"/>
        <v>178500</v>
      </c>
      <c r="AA982" s="87">
        <v>98000</v>
      </c>
      <c r="AB982" s="87">
        <f t="shared" si="210"/>
        <v>116620</v>
      </c>
      <c r="AC982" s="87">
        <v>370000</v>
      </c>
      <c r="AD982" s="87">
        <f t="shared" si="211"/>
        <v>440300</v>
      </c>
      <c r="AE982" s="89">
        <v>159500</v>
      </c>
      <c r="AF982" s="90">
        <f t="shared" si="212"/>
        <v>189805</v>
      </c>
      <c r="AG982" s="90">
        <v>159500</v>
      </c>
      <c r="AH982" s="90">
        <f t="shared" si="213"/>
        <v>189805</v>
      </c>
      <c r="AI982" s="90">
        <v>169400</v>
      </c>
      <c r="AJ982" s="90">
        <f t="shared" si="214"/>
        <v>201586</v>
      </c>
      <c r="AK982" s="90">
        <v>165000</v>
      </c>
      <c r="AL982" s="90">
        <f t="shared" si="215"/>
        <v>196350</v>
      </c>
      <c r="AM982" s="90">
        <v>107800</v>
      </c>
      <c r="AN982" s="90">
        <f t="shared" si="216"/>
        <v>128282</v>
      </c>
      <c r="AO982" s="90">
        <v>407000</v>
      </c>
      <c r="AP982" s="91">
        <f t="shared" si="217"/>
        <v>484330</v>
      </c>
      <c r="AQ982" s="92">
        <f t="shared" si="171"/>
        <v>130146.85910798698</v>
      </c>
      <c r="AR982" s="93">
        <f t="shared" si="172"/>
        <v>154874.76233850449</v>
      </c>
      <c r="AS982" s="94">
        <f t="shared" si="173"/>
        <v>139865.65452207299</v>
      </c>
      <c r="AT982" s="94">
        <f t="shared" si="174"/>
        <v>166440.12888126686</v>
      </c>
      <c r="AU982" s="94">
        <f t="shared" si="175"/>
        <v>136417.14176</v>
      </c>
      <c r="AV982" s="94">
        <f t="shared" si="176"/>
        <v>162336.39869439998</v>
      </c>
      <c r="AW982" s="94">
        <f t="shared" si="177"/>
        <v>105005.48714666667</v>
      </c>
      <c r="AX982" s="94">
        <f t="shared" si="178"/>
        <v>124956.52970453333</v>
      </c>
      <c r="AY982" s="94">
        <f t="shared" si="179"/>
        <v>68604.714666666667</v>
      </c>
      <c r="AZ982" s="94">
        <f t="shared" si="180"/>
        <v>81639.610453333327</v>
      </c>
      <c r="BA982" s="94">
        <f t="shared" si="181"/>
        <v>388500</v>
      </c>
      <c r="BB982" s="95">
        <f t="shared" si="182"/>
        <v>462315</v>
      </c>
      <c r="BC982" s="23"/>
      <c r="BD982" s="96">
        <f t="shared" si="183"/>
        <v>120958</v>
      </c>
      <c r="BE982" s="96">
        <f t="shared" si="184"/>
        <v>137272</v>
      </c>
      <c r="BF982" s="96">
        <f t="shared" si="185"/>
        <v>124767</v>
      </c>
      <c r="BG982" s="96">
        <f t="shared" si="186"/>
        <v>49</v>
      </c>
      <c r="BH982" s="96">
        <f t="shared" si="187"/>
        <v>42</v>
      </c>
      <c r="BI982" s="96">
        <f t="shared" si="188"/>
        <v>387619</v>
      </c>
      <c r="BJ982" s="97">
        <f t="shared" si="189"/>
        <v>130147</v>
      </c>
      <c r="BK982" s="96">
        <f t="shared" si="190"/>
        <v>139866</v>
      </c>
      <c r="BL982" s="96">
        <f t="shared" si="191"/>
        <v>136417</v>
      </c>
      <c r="BM982" s="96">
        <f t="shared" si="192"/>
        <v>105005</v>
      </c>
      <c r="BN982" s="96">
        <f t="shared" si="193"/>
        <v>68605</v>
      </c>
      <c r="BO982" s="96">
        <f t="shared" si="194"/>
        <v>388500</v>
      </c>
      <c r="BP982" s="97">
        <f t="shared" si="195"/>
        <v>130147</v>
      </c>
      <c r="BQ982" s="96">
        <f t="shared" si="196"/>
        <v>139866</v>
      </c>
      <c r="BR982" s="96">
        <f t="shared" si="197"/>
        <v>136417</v>
      </c>
      <c r="BS982" s="96">
        <f t="shared" si="198"/>
        <v>157500</v>
      </c>
      <c r="BT982" s="96">
        <f t="shared" si="199"/>
        <v>102900</v>
      </c>
      <c r="BU982" s="98">
        <f t="shared" si="200"/>
        <v>388500</v>
      </c>
      <c r="BV982" s="77">
        <f t="shared" si="201"/>
        <v>1055330</v>
      </c>
      <c r="BW982" s="9"/>
      <c r="BX982" s="9"/>
      <c r="BY982" s="9"/>
      <c r="BZ982" s="9"/>
      <c r="CA982" s="9"/>
      <c r="CB982" s="9"/>
      <c r="CC982" s="9"/>
      <c r="CD982" s="9"/>
      <c r="CE982" s="9"/>
      <c r="CF982" s="9"/>
      <c r="CG982" s="9"/>
      <c r="CH982" s="9"/>
      <c r="CI982" s="9"/>
      <c r="CJ982" s="9"/>
      <c r="CK982" s="9"/>
      <c r="CL982" s="9"/>
      <c r="CM982" s="9"/>
      <c r="CN982" s="9"/>
      <c r="CO982" s="9"/>
      <c r="CP982" s="9"/>
    </row>
    <row r="983" spans="1:94" ht="20.25" hidden="1" customHeight="1" x14ac:dyDescent="0.35">
      <c r="A983" s="79">
        <v>961</v>
      </c>
      <c r="B983" s="79" t="s">
        <v>35</v>
      </c>
      <c r="C983" s="80" t="s">
        <v>595</v>
      </c>
      <c r="D983" s="80" t="str">
        <f t="shared" si="169"/>
        <v>MANO DE OBRA|RETEN COUPLING</v>
      </c>
      <c r="E983" s="81" t="s">
        <v>10</v>
      </c>
      <c r="F983" s="82">
        <v>1</v>
      </c>
      <c r="G983" s="83">
        <v>224003.337070384</v>
      </c>
      <c r="H983" s="84">
        <f t="shared" si="202"/>
        <v>266563.97111375694</v>
      </c>
      <c r="I983" s="84">
        <v>224003.337070384</v>
      </c>
      <c r="J983" s="84">
        <f t="shared" si="203"/>
        <v>266563.97111375694</v>
      </c>
      <c r="K983" s="84">
        <v>89234.289279999997</v>
      </c>
      <c r="L983" s="84">
        <f t="shared" si="204"/>
        <v>106188.80424319999</v>
      </c>
      <c r="M983" s="84">
        <v>14.633599999999999</v>
      </c>
      <c r="N983" s="84">
        <f t="shared" si="205"/>
        <v>17.413983999999999</v>
      </c>
      <c r="O983" s="84">
        <v>10.88</v>
      </c>
      <c r="P983" s="84">
        <f t="shared" si="206"/>
        <v>12.9472</v>
      </c>
      <c r="Q983" s="84"/>
      <c r="R983" s="84">
        <f t="shared" si="170"/>
        <v>0</v>
      </c>
      <c r="S983" s="86"/>
      <c r="T983" s="87">
        <f t="shared" si="207"/>
        <v>0</v>
      </c>
      <c r="U983" s="87"/>
      <c r="V983" s="87">
        <f t="shared" si="208"/>
        <v>0</v>
      </c>
      <c r="W983" s="87">
        <v>437500</v>
      </c>
      <c r="X983" s="87">
        <f t="shared" si="209"/>
        <v>520625</v>
      </c>
      <c r="Y983" s="88">
        <v>437500</v>
      </c>
      <c r="Z983" s="87">
        <f t="shared" si="218"/>
        <v>520625</v>
      </c>
      <c r="AA983" s="87">
        <v>437500</v>
      </c>
      <c r="AB983" s="87">
        <f t="shared" si="210"/>
        <v>520625</v>
      </c>
      <c r="AC983" s="87">
        <v>437500</v>
      </c>
      <c r="AD983" s="87">
        <f t="shared" si="211"/>
        <v>520625</v>
      </c>
      <c r="AE983" s="89"/>
      <c r="AF983" s="90">
        <f t="shared" si="212"/>
        <v>0</v>
      </c>
      <c r="AG983" s="90"/>
      <c r="AH983" s="90">
        <f t="shared" si="213"/>
        <v>0</v>
      </c>
      <c r="AI983" s="90">
        <v>481300</v>
      </c>
      <c r="AJ983" s="90">
        <f t="shared" si="214"/>
        <v>572747</v>
      </c>
      <c r="AK983" s="90">
        <v>481300</v>
      </c>
      <c r="AL983" s="90">
        <f t="shared" si="215"/>
        <v>572747</v>
      </c>
      <c r="AM983" s="90">
        <v>481300</v>
      </c>
      <c r="AN983" s="90">
        <f t="shared" si="216"/>
        <v>572747</v>
      </c>
      <c r="AO983" s="90">
        <v>481300</v>
      </c>
      <c r="AP983" s="91">
        <f t="shared" si="217"/>
        <v>572747</v>
      </c>
      <c r="AQ983" s="92">
        <f t="shared" si="171"/>
        <v>224003.337070384</v>
      </c>
      <c r="AR983" s="93">
        <f t="shared" si="172"/>
        <v>266563.97111375694</v>
      </c>
      <c r="AS983" s="94">
        <f t="shared" si="173"/>
        <v>224003.337070384</v>
      </c>
      <c r="AT983" s="94">
        <f t="shared" si="174"/>
        <v>266563.97111375694</v>
      </c>
      <c r="AU983" s="94">
        <f t="shared" si="175"/>
        <v>336011.42976000003</v>
      </c>
      <c r="AV983" s="94">
        <f t="shared" si="176"/>
        <v>399853.60141440004</v>
      </c>
      <c r="AW983" s="94">
        <f t="shared" si="177"/>
        <v>306271.54453333333</v>
      </c>
      <c r="AX983" s="94">
        <f t="shared" si="178"/>
        <v>364463.13799466664</v>
      </c>
      <c r="AY983" s="94">
        <f t="shared" si="179"/>
        <v>306270.29333333333</v>
      </c>
      <c r="AZ983" s="94">
        <f t="shared" si="180"/>
        <v>364461.64906666667</v>
      </c>
      <c r="BA983" s="94">
        <f t="shared" si="181"/>
        <v>459400</v>
      </c>
      <c r="BB983" s="95">
        <f t="shared" si="182"/>
        <v>546686</v>
      </c>
      <c r="BC983" s="23"/>
      <c r="BD983" s="96">
        <f t="shared" si="183"/>
        <v>224003</v>
      </c>
      <c r="BE983" s="96">
        <f t="shared" si="184"/>
        <v>224003</v>
      </c>
      <c r="BF983" s="96">
        <f t="shared" si="185"/>
        <v>192680</v>
      </c>
      <c r="BG983" s="96">
        <f t="shared" si="186"/>
        <v>44</v>
      </c>
      <c r="BH983" s="96">
        <f t="shared" si="187"/>
        <v>33</v>
      </c>
      <c r="BI983" s="96">
        <f t="shared" si="188"/>
        <v>458356</v>
      </c>
      <c r="BJ983" s="97">
        <f t="shared" si="189"/>
        <v>224003</v>
      </c>
      <c r="BK983" s="96">
        <f t="shared" si="190"/>
        <v>224003</v>
      </c>
      <c r="BL983" s="96">
        <f t="shared" si="191"/>
        <v>336011</v>
      </c>
      <c r="BM983" s="96">
        <f t="shared" si="192"/>
        <v>306272</v>
      </c>
      <c r="BN983" s="96">
        <f t="shared" si="193"/>
        <v>306270</v>
      </c>
      <c r="BO983" s="96">
        <f t="shared" si="194"/>
        <v>459400</v>
      </c>
      <c r="BP983" s="97">
        <f t="shared" si="195"/>
        <v>0</v>
      </c>
      <c r="BQ983" s="96">
        <f t="shared" si="196"/>
        <v>0</v>
      </c>
      <c r="BR983" s="96">
        <f t="shared" si="197"/>
        <v>459400</v>
      </c>
      <c r="BS983" s="96">
        <f t="shared" si="198"/>
        <v>459400</v>
      </c>
      <c r="BT983" s="96">
        <f t="shared" si="199"/>
        <v>459400</v>
      </c>
      <c r="BU983" s="98">
        <f t="shared" si="200"/>
        <v>459400</v>
      </c>
      <c r="BV983" s="77">
        <f t="shared" si="201"/>
        <v>1837600</v>
      </c>
      <c r="BW983" s="9"/>
      <c r="BX983" s="9"/>
      <c r="BY983" s="9"/>
      <c r="BZ983" s="9"/>
      <c r="CA983" s="9"/>
      <c r="CB983" s="9"/>
      <c r="CC983" s="9"/>
      <c r="CD983" s="9"/>
      <c r="CE983" s="9"/>
      <c r="CF983" s="9"/>
      <c r="CG983" s="9"/>
      <c r="CH983" s="9"/>
      <c r="CI983" s="9"/>
      <c r="CJ983" s="9"/>
      <c r="CK983" s="9"/>
      <c r="CL983" s="9"/>
      <c r="CM983" s="9"/>
      <c r="CN983" s="9"/>
      <c r="CO983" s="9"/>
      <c r="CP983" s="9"/>
    </row>
    <row r="984" spans="1:94" ht="20.25" hidden="1" customHeight="1" x14ac:dyDescent="0.35">
      <c r="A984" s="99">
        <v>962</v>
      </c>
      <c r="B984" s="99" t="s">
        <v>21</v>
      </c>
      <c r="C984" s="80" t="s">
        <v>595</v>
      </c>
      <c r="D984" s="80" t="str">
        <f t="shared" si="169"/>
        <v>REPUESTOS|RETEN COUPLING</v>
      </c>
      <c r="E984" s="81" t="s">
        <v>84</v>
      </c>
      <c r="F984" s="82">
        <v>1</v>
      </c>
      <c r="G984" s="83">
        <v>70246.110928206996</v>
      </c>
      <c r="H984" s="84">
        <f t="shared" si="202"/>
        <v>83592.872004566321</v>
      </c>
      <c r="I984" s="84">
        <v>85940.577323960984</v>
      </c>
      <c r="J984" s="84">
        <f t="shared" si="203"/>
        <v>102269.28701551356</v>
      </c>
      <c r="K984" s="84">
        <v>120959.99936000002</v>
      </c>
      <c r="L984" s="84">
        <f t="shared" si="204"/>
        <v>143942.39923840002</v>
      </c>
      <c r="M984" s="84">
        <v>19.203199999999999</v>
      </c>
      <c r="N984" s="84">
        <f t="shared" si="205"/>
        <v>22.851807999999998</v>
      </c>
      <c r="O984" s="84">
        <v>14.144000000000002</v>
      </c>
      <c r="P984" s="84">
        <f t="shared" si="206"/>
        <v>16.83136</v>
      </c>
      <c r="Q984" s="84"/>
      <c r="R984" s="84">
        <f t="shared" si="170"/>
        <v>0</v>
      </c>
      <c r="S984" s="86"/>
      <c r="T984" s="87">
        <f t="shared" si="207"/>
        <v>0</v>
      </c>
      <c r="U984" s="87"/>
      <c r="V984" s="87">
        <f t="shared" si="208"/>
        <v>0</v>
      </c>
      <c r="W984" s="87">
        <v>143000</v>
      </c>
      <c r="X984" s="87">
        <f t="shared" si="209"/>
        <v>170170</v>
      </c>
      <c r="Y984" s="88">
        <v>180000</v>
      </c>
      <c r="Z984" s="87">
        <f t="shared" si="218"/>
        <v>214200</v>
      </c>
      <c r="AA984" s="87">
        <v>125000</v>
      </c>
      <c r="AB984" s="87">
        <f t="shared" si="210"/>
        <v>148750</v>
      </c>
      <c r="AC984" s="87">
        <v>150000</v>
      </c>
      <c r="AD984" s="87">
        <f t="shared" si="211"/>
        <v>178500</v>
      </c>
      <c r="AE984" s="89"/>
      <c r="AF984" s="90">
        <f t="shared" si="212"/>
        <v>0</v>
      </c>
      <c r="AG984" s="90"/>
      <c r="AH984" s="90">
        <f t="shared" si="213"/>
        <v>0</v>
      </c>
      <c r="AI984" s="90">
        <v>157300</v>
      </c>
      <c r="AJ984" s="90">
        <f t="shared" si="214"/>
        <v>187187</v>
      </c>
      <c r="AK984" s="90">
        <v>198000</v>
      </c>
      <c r="AL984" s="90">
        <f t="shared" si="215"/>
        <v>235620</v>
      </c>
      <c r="AM984" s="90">
        <v>137500</v>
      </c>
      <c r="AN984" s="90">
        <f t="shared" si="216"/>
        <v>163625</v>
      </c>
      <c r="AO984" s="90">
        <v>165000</v>
      </c>
      <c r="AP984" s="91">
        <f t="shared" si="217"/>
        <v>196350</v>
      </c>
      <c r="AQ984" s="92">
        <f t="shared" si="171"/>
        <v>70246.110928206996</v>
      </c>
      <c r="AR984" s="93">
        <f t="shared" si="172"/>
        <v>83592.872004566321</v>
      </c>
      <c r="AS984" s="94">
        <f t="shared" si="173"/>
        <v>85940.577323960984</v>
      </c>
      <c r="AT984" s="94">
        <f t="shared" si="174"/>
        <v>102269.28701551356</v>
      </c>
      <c r="AU984" s="94">
        <f t="shared" si="175"/>
        <v>140419.99978666668</v>
      </c>
      <c r="AV984" s="94">
        <f t="shared" si="176"/>
        <v>167099.79974613336</v>
      </c>
      <c r="AW984" s="94">
        <f t="shared" si="177"/>
        <v>126006.40106666666</v>
      </c>
      <c r="AX984" s="94">
        <f t="shared" si="178"/>
        <v>149947.61726933331</v>
      </c>
      <c r="AY984" s="94">
        <f t="shared" si="179"/>
        <v>87504.714666666652</v>
      </c>
      <c r="AZ984" s="94">
        <f t="shared" si="180"/>
        <v>104130.61045333331</v>
      </c>
      <c r="BA984" s="94">
        <f t="shared" si="181"/>
        <v>157500</v>
      </c>
      <c r="BB984" s="95">
        <f t="shared" si="182"/>
        <v>187425</v>
      </c>
      <c r="BC984" s="23"/>
      <c r="BD984" s="96">
        <f t="shared" si="183"/>
        <v>70246</v>
      </c>
      <c r="BE984" s="96">
        <f t="shared" si="184"/>
        <v>85941</v>
      </c>
      <c r="BF984" s="96">
        <f t="shared" si="185"/>
        <v>138777</v>
      </c>
      <c r="BG984" s="96">
        <f t="shared" si="186"/>
        <v>58</v>
      </c>
      <c r="BH984" s="96">
        <f t="shared" si="187"/>
        <v>42</v>
      </c>
      <c r="BI984" s="96">
        <f t="shared" si="188"/>
        <v>157143</v>
      </c>
      <c r="BJ984" s="97">
        <f t="shared" si="189"/>
        <v>70246</v>
      </c>
      <c r="BK984" s="96">
        <f t="shared" si="190"/>
        <v>85941</v>
      </c>
      <c r="BL984" s="96">
        <f t="shared" si="191"/>
        <v>140420</v>
      </c>
      <c r="BM984" s="96">
        <f t="shared" si="192"/>
        <v>126006</v>
      </c>
      <c r="BN984" s="96">
        <f t="shared" si="193"/>
        <v>87505</v>
      </c>
      <c r="BO984" s="96">
        <f t="shared" si="194"/>
        <v>157500</v>
      </c>
      <c r="BP984" s="97">
        <f t="shared" si="195"/>
        <v>0</v>
      </c>
      <c r="BQ984" s="96">
        <f t="shared" si="196"/>
        <v>0</v>
      </c>
      <c r="BR984" s="96">
        <f t="shared" si="197"/>
        <v>140420</v>
      </c>
      <c r="BS984" s="96">
        <f t="shared" si="198"/>
        <v>189000</v>
      </c>
      <c r="BT984" s="96">
        <f t="shared" si="199"/>
        <v>131250</v>
      </c>
      <c r="BU984" s="98">
        <f t="shared" si="200"/>
        <v>157500</v>
      </c>
      <c r="BV984" s="77">
        <f t="shared" si="201"/>
        <v>618170</v>
      </c>
      <c r="BW984" s="9"/>
      <c r="BX984" s="9"/>
      <c r="BY984" s="9"/>
      <c r="BZ984" s="9"/>
      <c r="CA984" s="9"/>
      <c r="CB984" s="9"/>
      <c r="CC984" s="9"/>
      <c r="CD984" s="9"/>
      <c r="CE984" s="9"/>
      <c r="CF984" s="9"/>
      <c r="CG984" s="9"/>
      <c r="CH984" s="9"/>
      <c r="CI984" s="9"/>
      <c r="CJ984" s="9"/>
      <c r="CK984" s="9"/>
      <c r="CL984" s="9"/>
      <c r="CM984" s="9"/>
      <c r="CN984" s="9"/>
      <c r="CO984" s="9"/>
      <c r="CP984" s="9"/>
    </row>
    <row r="985" spans="1:94" ht="20.25" hidden="1" customHeight="1" x14ac:dyDescent="0.35">
      <c r="A985" s="79">
        <v>963</v>
      </c>
      <c r="B985" s="79" t="s">
        <v>35</v>
      </c>
      <c r="C985" s="80" t="s">
        <v>596</v>
      </c>
      <c r="D985" s="80" t="str">
        <f t="shared" si="169"/>
        <v>MANO DE OBRA|RETEN DELANTERO CIGÜEÑAL</v>
      </c>
      <c r="E985" s="81" t="s">
        <v>10</v>
      </c>
      <c r="F985" s="82">
        <v>1</v>
      </c>
      <c r="G985" s="83">
        <v>358406.07486925798</v>
      </c>
      <c r="H985" s="84">
        <f t="shared" si="202"/>
        <v>426503.22909441695</v>
      </c>
      <c r="I985" s="84">
        <v>358406.07486925798</v>
      </c>
      <c r="J985" s="84">
        <f t="shared" si="203"/>
        <v>426503.22909441695</v>
      </c>
      <c r="K985" s="84">
        <v>448000.00448000006</v>
      </c>
      <c r="L985" s="84">
        <f t="shared" si="204"/>
        <v>533120.00533120008</v>
      </c>
      <c r="M985" s="84">
        <v>36805.48416</v>
      </c>
      <c r="N985" s="84">
        <f t="shared" si="205"/>
        <v>43798.526150400001</v>
      </c>
      <c r="O985" s="84">
        <v>18654.848000000002</v>
      </c>
      <c r="P985" s="84">
        <f t="shared" si="206"/>
        <v>22199.269120000001</v>
      </c>
      <c r="Q985" s="84"/>
      <c r="R985" s="84">
        <f t="shared" si="170"/>
        <v>0</v>
      </c>
      <c r="S985" s="86">
        <v>262500</v>
      </c>
      <c r="T985" s="87">
        <f t="shared" si="207"/>
        <v>312375</v>
      </c>
      <c r="U985" s="87">
        <v>262500</v>
      </c>
      <c r="V985" s="87">
        <f t="shared" si="208"/>
        <v>312375</v>
      </c>
      <c r="W985" s="87">
        <v>262500</v>
      </c>
      <c r="X985" s="87">
        <f t="shared" si="209"/>
        <v>312375</v>
      </c>
      <c r="Y985" s="88">
        <v>262500</v>
      </c>
      <c r="Z985" s="87">
        <f t="shared" si="218"/>
        <v>312375</v>
      </c>
      <c r="AA985" s="87">
        <v>262500</v>
      </c>
      <c r="AB985" s="87">
        <f t="shared" si="210"/>
        <v>312375</v>
      </c>
      <c r="AC985" s="87">
        <v>262500</v>
      </c>
      <c r="AD985" s="87">
        <f t="shared" si="211"/>
        <v>312375</v>
      </c>
      <c r="AE985" s="89">
        <v>288800</v>
      </c>
      <c r="AF985" s="90">
        <f t="shared" si="212"/>
        <v>343672</v>
      </c>
      <c r="AG985" s="90">
        <v>288800</v>
      </c>
      <c r="AH985" s="90">
        <f t="shared" si="213"/>
        <v>343672</v>
      </c>
      <c r="AI985" s="90">
        <v>288800</v>
      </c>
      <c r="AJ985" s="90">
        <f t="shared" si="214"/>
        <v>343672</v>
      </c>
      <c r="AK985" s="90">
        <v>288800</v>
      </c>
      <c r="AL985" s="90">
        <f t="shared" si="215"/>
        <v>343672</v>
      </c>
      <c r="AM985" s="90">
        <v>288800</v>
      </c>
      <c r="AN985" s="90">
        <f t="shared" si="216"/>
        <v>343672</v>
      </c>
      <c r="AO985" s="90">
        <v>288800</v>
      </c>
      <c r="AP985" s="91">
        <f t="shared" si="217"/>
        <v>343672</v>
      </c>
      <c r="AQ985" s="92">
        <f t="shared" si="171"/>
        <v>303235.35828975268</v>
      </c>
      <c r="AR985" s="93">
        <f t="shared" si="172"/>
        <v>360850.07636480569</v>
      </c>
      <c r="AS985" s="94">
        <f t="shared" si="173"/>
        <v>303235.35828975268</v>
      </c>
      <c r="AT985" s="94">
        <f t="shared" si="174"/>
        <v>360850.07636480569</v>
      </c>
      <c r="AU985" s="94">
        <f t="shared" si="175"/>
        <v>333100.00149333337</v>
      </c>
      <c r="AV985" s="94">
        <f t="shared" si="176"/>
        <v>396389.00177706667</v>
      </c>
      <c r="AW985" s="94">
        <f t="shared" si="177"/>
        <v>196035.16138666667</v>
      </c>
      <c r="AX985" s="94">
        <f t="shared" si="178"/>
        <v>233281.84205013333</v>
      </c>
      <c r="AY985" s="94">
        <f t="shared" si="179"/>
        <v>189984.94933333332</v>
      </c>
      <c r="AZ985" s="94">
        <f t="shared" si="180"/>
        <v>226082.08970666665</v>
      </c>
      <c r="BA985" s="94">
        <f t="shared" si="181"/>
        <v>275650</v>
      </c>
      <c r="BB985" s="95">
        <f t="shared" si="182"/>
        <v>328023.5</v>
      </c>
      <c r="BC985" s="23"/>
      <c r="BD985" s="96">
        <f t="shared" si="183"/>
        <v>298144</v>
      </c>
      <c r="BE985" s="96">
        <f t="shared" si="184"/>
        <v>298144</v>
      </c>
      <c r="BF985" s="96">
        <f t="shared" si="185"/>
        <v>315648</v>
      </c>
      <c r="BG985" s="96">
        <f t="shared" si="186"/>
        <v>87103</v>
      </c>
      <c r="BH985" s="96">
        <f t="shared" si="187"/>
        <v>49279</v>
      </c>
      <c r="BI985" s="96">
        <f t="shared" si="188"/>
        <v>275023</v>
      </c>
      <c r="BJ985" s="97">
        <f t="shared" si="189"/>
        <v>303235</v>
      </c>
      <c r="BK985" s="96">
        <f t="shared" si="190"/>
        <v>303235</v>
      </c>
      <c r="BL985" s="96">
        <f t="shared" si="191"/>
        <v>333100</v>
      </c>
      <c r="BM985" s="96">
        <f t="shared" si="192"/>
        <v>196035</v>
      </c>
      <c r="BN985" s="96">
        <f t="shared" si="193"/>
        <v>189985</v>
      </c>
      <c r="BO985" s="96">
        <f t="shared" si="194"/>
        <v>275650</v>
      </c>
      <c r="BP985" s="97">
        <f t="shared" si="195"/>
        <v>303235</v>
      </c>
      <c r="BQ985" s="96">
        <f t="shared" si="196"/>
        <v>303235</v>
      </c>
      <c r="BR985" s="96">
        <f t="shared" si="197"/>
        <v>275650</v>
      </c>
      <c r="BS985" s="96">
        <f t="shared" si="198"/>
        <v>275650</v>
      </c>
      <c r="BT985" s="96">
        <f t="shared" si="199"/>
        <v>275650</v>
      </c>
      <c r="BU985" s="98">
        <f t="shared" si="200"/>
        <v>275650</v>
      </c>
      <c r="BV985" s="77">
        <f t="shared" si="201"/>
        <v>1709070</v>
      </c>
      <c r="BW985" s="9"/>
      <c r="BX985" s="9"/>
      <c r="BY985" s="9"/>
      <c r="BZ985" s="9"/>
      <c r="CA985" s="9"/>
      <c r="CB985" s="9"/>
      <c r="CC985" s="9"/>
      <c r="CD985" s="9"/>
      <c r="CE985" s="9"/>
      <c r="CF985" s="9"/>
      <c r="CG985" s="9"/>
      <c r="CH985" s="9"/>
      <c r="CI985" s="9"/>
      <c r="CJ985" s="9"/>
      <c r="CK985" s="9"/>
      <c r="CL985" s="9"/>
      <c r="CM985" s="9"/>
      <c r="CN985" s="9"/>
      <c r="CO985" s="9"/>
      <c r="CP985" s="9"/>
    </row>
    <row r="986" spans="1:94" ht="20.25" hidden="1" customHeight="1" x14ac:dyDescent="0.35">
      <c r="A986" s="99">
        <v>964</v>
      </c>
      <c r="B986" s="99" t="s">
        <v>21</v>
      </c>
      <c r="C986" s="80" t="s">
        <v>596</v>
      </c>
      <c r="D986" s="80" t="str">
        <f t="shared" si="169"/>
        <v>REPUESTOS|RETEN DELANTERO CIGÜEÑAL</v>
      </c>
      <c r="E986" s="81" t="s">
        <v>84</v>
      </c>
      <c r="F986" s="82">
        <v>1</v>
      </c>
      <c r="G986" s="83">
        <v>150580.678529217</v>
      </c>
      <c r="H986" s="84">
        <f t="shared" si="202"/>
        <v>179191.00744976822</v>
      </c>
      <c r="I986" s="84">
        <v>197665.87256277999</v>
      </c>
      <c r="J986" s="84">
        <f t="shared" si="203"/>
        <v>235222.38834970817</v>
      </c>
      <c r="K986" s="84">
        <v>86399.994879999998</v>
      </c>
      <c r="L986" s="84">
        <f t="shared" si="204"/>
        <v>102815.9939072</v>
      </c>
      <c r="M986" s="84">
        <v>18.289280000000002</v>
      </c>
      <c r="N986" s="84">
        <f t="shared" si="205"/>
        <v>21.764243199999999</v>
      </c>
      <c r="O986" s="84">
        <v>14.144000000000002</v>
      </c>
      <c r="P986" s="84">
        <f t="shared" si="206"/>
        <v>16.83136</v>
      </c>
      <c r="Q986" s="84"/>
      <c r="R986" s="84">
        <f t="shared" si="170"/>
        <v>0</v>
      </c>
      <c r="S986" s="86">
        <v>53800</v>
      </c>
      <c r="T986" s="87">
        <f t="shared" si="207"/>
        <v>64022</v>
      </c>
      <c r="U986" s="87">
        <v>89000</v>
      </c>
      <c r="V986" s="87">
        <f t="shared" si="208"/>
        <v>105910</v>
      </c>
      <c r="W986" s="87">
        <v>167000</v>
      </c>
      <c r="X986" s="87">
        <f t="shared" si="209"/>
        <v>198730</v>
      </c>
      <c r="Y986" s="88">
        <v>220000</v>
      </c>
      <c r="Z986" s="87">
        <f t="shared" si="218"/>
        <v>261800</v>
      </c>
      <c r="AA986" s="87">
        <v>220000</v>
      </c>
      <c r="AB986" s="87">
        <f t="shared" si="210"/>
        <v>261800</v>
      </c>
      <c r="AC986" s="87">
        <v>150000</v>
      </c>
      <c r="AD986" s="87">
        <f t="shared" si="211"/>
        <v>178500</v>
      </c>
      <c r="AE986" s="89">
        <v>59200</v>
      </c>
      <c r="AF986" s="90">
        <f t="shared" si="212"/>
        <v>70448</v>
      </c>
      <c r="AG986" s="90">
        <v>97900</v>
      </c>
      <c r="AH986" s="90">
        <f t="shared" si="213"/>
        <v>116501</v>
      </c>
      <c r="AI986" s="90">
        <v>183700</v>
      </c>
      <c r="AJ986" s="90">
        <f t="shared" si="214"/>
        <v>218603</v>
      </c>
      <c r="AK986" s="90">
        <v>242000</v>
      </c>
      <c r="AL986" s="90">
        <f t="shared" si="215"/>
        <v>287980</v>
      </c>
      <c r="AM986" s="90">
        <v>242000</v>
      </c>
      <c r="AN986" s="90">
        <f t="shared" si="216"/>
        <v>287980</v>
      </c>
      <c r="AO986" s="90">
        <v>165000</v>
      </c>
      <c r="AP986" s="91">
        <f t="shared" si="217"/>
        <v>196350</v>
      </c>
      <c r="AQ986" s="92">
        <f t="shared" si="171"/>
        <v>87860.226176405675</v>
      </c>
      <c r="AR986" s="93">
        <f t="shared" si="172"/>
        <v>104553.66914992275</v>
      </c>
      <c r="AS986" s="94">
        <f t="shared" si="173"/>
        <v>128188.62418759333</v>
      </c>
      <c r="AT986" s="94">
        <f t="shared" si="174"/>
        <v>152544.46278323606</v>
      </c>
      <c r="AU986" s="94">
        <f t="shared" si="175"/>
        <v>145699.99829333334</v>
      </c>
      <c r="AV986" s="94">
        <f t="shared" si="176"/>
        <v>173382.99796906667</v>
      </c>
      <c r="AW986" s="94">
        <f t="shared" si="177"/>
        <v>154006.09642666669</v>
      </c>
      <c r="AX986" s="94">
        <f t="shared" si="178"/>
        <v>183267.25474773336</v>
      </c>
      <c r="AY986" s="94">
        <f t="shared" si="179"/>
        <v>154004.71466666667</v>
      </c>
      <c r="AZ986" s="94">
        <f t="shared" si="180"/>
        <v>183265.61045333333</v>
      </c>
      <c r="BA986" s="94">
        <f t="shared" si="181"/>
        <v>157500</v>
      </c>
      <c r="BB986" s="95">
        <f t="shared" si="182"/>
        <v>187425</v>
      </c>
      <c r="BC986" s="23"/>
      <c r="BD986" s="96">
        <f t="shared" si="183"/>
        <v>71225</v>
      </c>
      <c r="BE986" s="96">
        <f t="shared" si="184"/>
        <v>113167</v>
      </c>
      <c r="BF986" s="96">
        <f t="shared" si="185"/>
        <v>130402</v>
      </c>
      <c r="BG986" s="96">
        <f t="shared" si="186"/>
        <v>55</v>
      </c>
      <c r="BH986" s="96">
        <f t="shared" si="187"/>
        <v>42</v>
      </c>
      <c r="BI986" s="96">
        <f t="shared" si="188"/>
        <v>157143</v>
      </c>
      <c r="BJ986" s="97">
        <f t="shared" si="189"/>
        <v>87860</v>
      </c>
      <c r="BK986" s="96">
        <f t="shared" si="190"/>
        <v>128189</v>
      </c>
      <c r="BL986" s="96">
        <f t="shared" si="191"/>
        <v>145700</v>
      </c>
      <c r="BM986" s="96">
        <f t="shared" si="192"/>
        <v>154006</v>
      </c>
      <c r="BN986" s="96">
        <f t="shared" si="193"/>
        <v>154005</v>
      </c>
      <c r="BO986" s="96">
        <f t="shared" si="194"/>
        <v>157500</v>
      </c>
      <c r="BP986" s="97">
        <f t="shared" si="195"/>
        <v>56500</v>
      </c>
      <c r="BQ986" s="96">
        <f t="shared" si="196"/>
        <v>93450</v>
      </c>
      <c r="BR986" s="96">
        <f t="shared" si="197"/>
        <v>175350</v>
      </c>
      <c r="BS986" s="96">
        <f t="shared" si="198"/>
        <v>231000</v>
      </c>
      <c r="BT986" s="96">
        <f t="shared" si="199"/>
        <v>231000</v>
      </c>
      <c r="BU986" s="98">
        <f t="shared" si="200"/>
        <v>157500</v>
      </c>
      <c r="BV986" s="77">
        <f t="shared" si="201"/>
        <v>944800</v>
      </c>
      <c r="BW986" s="9"/>
      <c r="BX986" s="9"/>
      <c r="BY986" s="9"/>
      <c r="BZ986" s="9"/>
      <c r="CA986" s="9"/>
      <c r="CB986" s="9"/>
      <c r="CC986" s="9"/>
      <c r="CD986" s="9"/>
      <c r="CE986" s="9"/>
      <c r="CF986" s="9"/>
      <c r="CG986" s="9"/>
      <c r="CH986" s="9"/>
      <c r="CI986" s="9"/>
      <c r="CJ986" s="9"/>
      <c r="CK986" s="9"/>
      <c r="CL986" s="9"/>
      <c r="CM986" s="9"/>
      <c r="CN986" s="9"/>
      <c r="CO986" s="9"/>
      <c r="CP986" s="9"/>
    </row>
    <row r="987" spans="1:94" ht="20.25" hidden="1" customHeight="1" x14ac:dyDescent="0.35">
      <c r="A987" s="79">
        <v>965</v>
      </c>
      <c r="B987" s="79" t="s">
        <v>35</v>
      </c>
      <c r="C987" s="80" t="s">
        <v>597</v>
      </c>
      <c r="D987" s="80" t="str">
        <f t="shared" si="169"/>
        <v>MANO DE OBRA|RETEN EJE DE LEVAS</v>
      </c>
      <c r="E987" s="81" t="s">
        <v>10</v>
      </c>
      <c r="F987" s="82">
        <v>1</v>
      </c>
      <c r="G987" s="83">
        <v>537608.17634109198</v>
      </c>
      <c r="H987" s="84">
        <f t="shared" si="202"/>
        <v>639753.72984589939</v>
      </c>
      <c r="I987" s="84">
        <v>537608.17634109198</v>
      </c>
      <c r="J987" s="84">
        <f t="shared" si="203"/>
        <v>639753.72984589939</v>
      </c>
      <c r="K987" s="84">
        <v>100388.57408000001</v>
      </c>
      <c r="L987" s="84">
        <f t="shared" si="204"/>
        <v>119462.40315520001</v>
      </c>
      <c r="M987" s="84">
        <v>14.633599999999999</v>
      </c>
      <c r="N987" s="84">
        <f t="shared" si="205"/>
        <v>17.413983999999999</v>
      </c>
      <c r="O987" s="84">
        <v>10.88</v>
      </c>
      <c r="P987" s="84">
        <f t="shared" si="206"/>
        <v>12.9472</v>
      </c>
      <c r="Q987" s="84"/>
      <c r="R987" s="84">
        <f t="shared" si="170"/>
        <v>0</v>
      </c>
      <c r="S987" s="86">
        <v>262500</v>
      </c>
      <c r="T987" s="87">
        <f t="shared" si="207"/>
        <v>312375</v>
      </c>
      <c r="U987" s="87">
        <v>262500</v>
      </c>
      <c r="V987" s="87">
        <f t="shared" si="208"/>
        <v>312375</v>
      </c>
      <c r="W987" s="87">
        <v>262500</v>
      </c>
      <c r="X987" s="87">
        <f t="shared" si="209"/>
        <v>312375</v>
      </c>
      <c r="Y987" s="88">
        <v>262500</v>
      </c>
      <c r="Z987" s="87">
        <f t="shared" si="218"/>
        <v>312375</v>
      </c>
      <c r="AA987" s="87">
        <v>262500</v>
      </c>
      <c r="AB987" s="87">
        <f t="shared" si="210"/>
        <v>312375</v>
      </c>
      <c r="AC987" s="87">
        <v>262500</v>
      </c>
      <c r="AD987" s="87">
        <f t="shared" si="211"/>
        <v>312375</v>
      </c>
      <c r="AE987" s="89">
        <v>288800</v>
      </c>
      <c r="AF987" s="90">
        <f t="shared" si="212"/>
        <v>343672</v>
      </c>
      <c r="AG987" s="90">
        <v>288800</v>
      </c>
      <c r="AH987" s="90">
        <f t="shared" si="213"/>
        <v>343672</v>
      </c>
      <c r="AI987" s="90">
        <v>288800</v>
      </c>
      <c r="AJ987" s="90">
        <f t="shared" si="214"/>
        <v>343672</v>
      </c>
      <c r="AK987" s="90">
        <v>288800</v>
      </c>
      <c r="AL987" s="90">
        <f t="shared" si="215"/>
        <v>343672</v>
      </c>
      <c r="AM987" s="90">
        <v>288800</v>
      </c>
      <c r="AN987" s="90">
        <f t="shared" si="216"/>
        <v>343672</v>
      </c>
      <c r="AO987" s="90">
        <v>288800</v>
      </c>
      <c r="AP987" s="91">
        <f t="shared" si="217"/>
        <v>343672</v>
      </c>
      <c r="AQ987" s="92">
        <f t="shared" si="171"/>
        <v>362969.39211369731</v>
      </c>
      <c r="AR987" s="93">
        <f t="shared" si="172"/>
        <v>431933.5766152998</v>
      </c>
      <c r="AS987" s="94">
        <f t="shared" si="173"/>
        <v>362969.39211369731</v>
      </c>
      <c r="AT987" s="94">
        <f t="shared" si="174"/>
        <v>431933.5766152998</v>
      </c>
      <c r="AU987" s="94">
        <f t="shared" si="175"/>
        <v>217229.52469333331</v>
      </c>
      <c r="AV987" s="94">
        <f t="shared" si="176"/>
        <v>258503.13438506663</v>
      </c>
      <c r="AW987" s="94">
        <f t="shared" si="177"/>
        <v>183771.54453333336</v>
      </c>
      <c r="AX987" s="94">
        <f t="shared" si="178"/>
        <v>218688.1379946667</v>
      </c>
      <c r="AY987" s="94">
        <f t="shared" si="179"/>
        <v>183770.29333333333</v>
      </c>
      <c r="AZ987" s="94">
        <f t="shared" si="180"/>
        <v>218686.64906666667</v>
      </c>
      <c r="BA987" s="94">
        <f t="shared" si="181"/>
        <v>275650</v>
      </c>
      <c r="BB987" s="95">
        <f t="shared" si="182"/>
        <v>328023.5</v>
      </c>
      <c r="BC987" s="23"/>
      <c r="BD987" s="96">
        <f t="shared" si="183"/>
        <v>328507</v>
      </c>
      <c r="BE987" s="96">
        <f t="shared" si="184"/>
        <v>328507</v>
      </c>
      <c r="BF987" s="96">
        <f t="shared" si="185"/>
        <v>174080</v>
      </c>
      <c r="BG987" s="96">
        <f t="shared" si="186"/>
        <v>44</v>
      </c>
      <c r="BH987" s="96">
        <f t="shared" si="187"/>
        <v>33</v>
      </c>
      <c r="BI987" s="96">
        <f t="shared" si="188"/>
        <v>275023</v>
      </c>
      <c r="BJ987" s="97">
        <f t="shared" si="189"/>
        <v>362969</v>
      </c>
      <c r="BK987" s="96">
        <f t="shared" si="190"/>
        <v>362969</v>
      </c>
      <c r="BL987" s="96">
        <f t="shared" si="191"/>
        <v>217230</v>
      </c>
      <c r="BM987" s="96">
        <f t="shared" si="192"/>
        <v>183772</v>
      </c>
      <c r="BN987" s="96">
        <f t="shared" si="193"/>
        <v>183770</v>
      </c>
      <c r="BO987" s="96">
        <f t="shared" si="194"/>
        <v>275650</v>
      </c>
      <c r="BP987" s="97">
        <f t="shared" si="195"/>
        <v>275650</v>
      </c>
      <c r="BQ987" s="96">
        <f t="shared" si="196"/>
        <v>275650</v>
      </c>
      <c r="BR987" s="96">
        <f t="shared" si="197"/>
        <v>275650</v>
      </c>
      <c r="BS987" s="96">
        <f t="shared" si="198"/>
        <v>275650</v>
      </c>
      <c r="BT987" s="96">
        <f t="shared" si="199"/>
        <v>275650</v>
      </c>
      <c r="BU987" s="98">
        <f t="shared" si="200"/>
        <v>275650</v>
      </c>
      <c r="BV987" s="77">
        <f t="shared" si="201"/>
        <v>1653900</v>
      </c>
      <c r="BW987" s="9"/>
      <c r="BX987" s="9"/>
      <c r="BY987" s="9"/>
      <c r="BZ987" s="9"/>
      <c r="CA987" s="9"/>
      <c r="CB987" s="9"/>
      <c r="CC987" s="9"/>
      <c r="CD987" s="9"/>
      <c r="CE987" s="9"/>
      <c r="CF987" s="9"/>
      <c r="CG987" s="9"/>
      <c r="CH987" s="9"/>
      <c r="CI987" s="9"/>
      <c r="CJ987" s="9"/>
      <c r="CK987" s="9"/>
      <c r="CL987" s="9"/>
      <c r="CM987" s="9"/>
      <c r="CN987" s="9"/>
      <c r="CO987" s="9"/>
      <c r="CP987" s="9"/>
    </row>
    <row r="988" spans="1:94" ht="20.25" hidden="1" customHeight="1" x14ac:dyDescent="0.35">
      <c r="A988" s="99">
        <v>966</v>
      </c>
      <c r="B988" s="99" t="s">
        <v>21</v>
      </c>
      <c r="C988" s="80" t="s">
        <v>597</v>
      </c>
      <c r="D988" s="80" t="str">
        <f t="shared" si="169"/>
        <v>REPUESTOS|RETEN EJE DE LEVAS</v>
      </c>
      <c r="E988" s="81" t="s">
        <v>84</v>
      </c>
      <c r="F988" s="82">
        <v>1</v>
      </c>
      <c r="G988" s="83">
        <v>50081.111838414996</v>
      </c>
      <c r="H988" s="84">
        <f t="shared" si="202"/>
        <v>59596.523087713846</v>
      </c>
      <c r="I988" s="84">
        <v>50081.111838414996</v>
      </c>
      <c r="J988" s="84">
        <f t="shared" si="203"/>
        <v>59596.523087713846</v>
      </c>
      <c r="K988" s="84">
        <v>92818.280960000004</v>
      </c>
      <c r="L988" s="84">
        <f t="shared" si="204"/>
        <v>110453.7543424</v>
      </c>
      <c r="M988" s="84">
        <v>18.289280000000002</v>
      </c>
      <c r="N988" s="84">
        <f t="shared" si="205"/>
        <v>21.764243199999999</v>
      </c>
      <c r="O988" s="84">
        <v>14.144000000000002</v>
      </c>
      <c r="P988" s="84">
        <f t="shared" si="206"/>
        <v>16.83136</v>
      </c>
      <c r="Q988" s="84"/>
      <c r="R988" s="84">
        <f t="shared" si="170"/>
        <v>0</v>
      </c>
      <c r="S988" s="86">
        <v>158000</v>
      </c>
      <c r="T988" s="87">
        <f t="shared" si="207"/>
        <v>188020</v>
      </c>
      <c r="U988" s="87">
        <v>158000</v>
      </c>
      <c r="V988" s="87">
        <f t="shared" si="208"/>
        <v>188020</v>
      </c>
      <c r="W988" s="87">
        <v>167000</v>
      </c>
      <c r="X988" s="87">
        <f t="shared" si="209"/>
        <v>198730</v>
      </c>
      <c r="Y988" s="88">
        <v>220000</v>
      </c>
      <c r="Z988" s="87">
        <f t="shared" si="218"/>
        <v>261800</v>
      </c>
      <c r="AA988" s="87">
        <v>220000</v>
      </c>
      <c r="AB988" s="87">
        <f t="shared" si="210"/>
        <v>261800</v>
      </c>
      <c r="AC988" s="87">
        <v>670000</v>
      </c>
      <c r="AD988" s="87">
        <f t="shared" si="211"/>
        <v>797300</v>
      </c>
      <c r="AE988" s="89">
        <v>173800</v>
      </c>
      <c r="AF988" s="90">
        <f t="shared" si="212"/>
        <v>206822</v>
      </c>
      <c r="AG988" s="90">
        <v>173800</v>
      </c>
      <c r="AH988" s="90">
        <f t="shared" si="213"/>
        <v>206822</v>
      </c>
      <c r="AI988" s="90">
        <v>183700</v>
      </c>
      <c r="AJ988" s="90">
        <f t="shared" si="214"/>
        <v>218603</v>
      </c>
      <c r="AK988" s="90">
        <v>242000</v>
      </c>
      <c r="AL988" s="90">
        <f t="shared" si="215"/>
        <v>287980</v>
      </c>
      <c r="AM988" s="90">
        <v>242000</v>
      </c>
      <c r="AN988" s="90">
        <f t="shared" si="216"/>
        <v>287980</v>
      </c>
      <c r="AO988" s="90">
        <v>737000</v>
      </c>
      <c r="AP988" s="91">
        <f t="shared" si="217"/>
        <v>877030</v>
      </c>
      <c r="AQ988" s="92">
        <f t="shared" si="171"/>
        <v>127293.70394613834</v>
      </c>
      <c r="AR988" s="93">
        <f t="shared" si="172"/>
        <v>151479.50769590461</v>
      </c>
      <c r="AS988" s="94">
        <f t="shared" si="173"/>
        <v>127293.70394613834</v>
      </c>
      <c r="AT988" s="94">
        <f t="shared" si="174"/>
        <v>151479.50769590461</v>
      </c>
      <c r="AU988" s="94">
        <f t="shared" si="175"/>
        <v>147839.42698666666</v>
      </c>
      <c r="AV988" s="94">
        <f t="shared" si="176"/>
        <v>175928.91811413332</v>
      </c>
      <c r="AW988" s="94">
        <f t="shared" si="177"/>
        <v>154006.09642666669</v>
      </c>
      <c r="AX988" s="94">
        <f t="shared" si="178"/>
        <v>183267.25474773336</v>
      </c>
      <c r="AY988" s="94">
        <f t="shared" si="179"/>
        <v>154004.71466666667</v>
      </c>
      <c r="AZ988" s="94">
        <f t="shared" si="180"/>
        <v>183265.61045333333</v>
      </c>
      <c r="BA988" s="94">
        <f t="shared" si="181"/>
        <v>703500</v>
      </c>
      <c r="BB988" s="95">
        <f t="shared" si="182"/>
        <v>837165</v>
      </c>
      <c r="BC988" s="23"/>
      <c r="BD988" s="96">
        <f t="shared" si="183"/>
        <v>93602</v>
      </c>
      <c r="BE988" s="96">
        <f t="shared" si="184"/>
        <v>93602</v>
      </c>
      <c r="BF988" s="96">
        <f t="shared" si="185"/>
        <v>135102</v>
      </c>
      <c r="BG988" s="96">
        <f t="shared" si="186"/>
        <v>55</v>
      </c>
      <c r="BH988" s="96">
        <f t="shared" si="187"/>
        <v>42</v>
      </c>
      <c r="BI988" s="96">
        <f t="shared" si="188"/>
        <v>701905</v>
      </c>
      <c r="BJ988" s="97">
        <f t="shared" si="189"/>
        <v>127294</v>
      </c>
      <c r="BK988" s="96">
        <f t="shared" si="190"/>
        <v>127294</v>
      </c>
      <c r="BL988" s="96">
        <f t="shared" si="191"/>
        <v>147839</v>
      </c>
      <c r="BM988" s="96">
        <f t="shared" si="192"/>
        <v>154006</v>
      </c>
      <c r="BN988" s="96">
        <f t="shared" si="193"/>
        <v>154005</v>
      </c>
      <c r="BO988" s="96">
        <f t="shared" si="194"/>
        <v>703500</v>
      </c>
      <c r="BP988" s="97">
        <f t="shared" si="195"/>
        <v>165900</v>
      </c>
      <c r="BQ988" s="96">
        <f t="shared" si="196"/>
        <v>165900</v>
      </c>
      <c r="BR988" s="96">
        <f t="shared" si="197"/>
        <v>147839</v>
      </c>
      <c r="BS988" s="96">
        <f t="shared" si="198"/>
        <v>231000</v>
      </c>
      <c r="BT988" s="96">
        <f t="shared" si="199"/>
        <v>231000</v>
      </c>
      <c r="BU988" s="98">
        <f t="shared" si="200"/>
        <v>703500</v>
      </c>
      <c r="BV988" s="77">
        <f t="shared" si="201"/>
        <v>1645139</v>
      </c>
      <c r="BW988" s="9"/>
      <c r="BX988" s="9"/>
      <c r="BY988" s="9"/>
      <c r="BZ988" s="9"/>
      <c r="CA988" s="9"/>
      <c r="CB988" s="9"/>
      <c r="CC988" s="9"/>
      <c r="CD988" s="9"/>
      <c r="CE988" s="9"/>
      <c r="CF988" s="9"/>
      <c r="CG988" s="9"/>
      <c r="CH988" s="9"/>
      <c r="CI988" s="9"/>
      <c r="CJ988" s="9"/>
      <c r="CK988" s="9"/>
      <c r="CL988" s="9"/>
      <c r="CM988" s="9"/>
      <c r="CN988" s="9"/>
      <c r="CO988" s="9"/>
      <c r="CP988" s="9"/>
    </row>
    <row r="989" spans="1:94" ht="20.25" hidden="1" customHeight="1" x14ac:dyDescent="0.35">
      <c r="A989" s="79">
        <v>967</v>
      </c>
      <c r="B989" s="79" t="s">
        <v>35</v>
      </c>
      <c r="C989" s="80" t="s">
        <v>598</v>
      </c>
      <c r="D989" s="80" t="str">
        <f t="shared" si="169"/>
        <v>MANO DE OBRA|RETEN EJE LADO CAJA</v>
      </c>
      <c r="E989" s="81" t="s">
        <v>10</v>
      </c>
      <c r="F989" s="82">
        <v>1</v>
      </c>
      <c r="G989" s="83">
        <v>179203.03743462899</v>
      </c>
      <c r="H989" s="84">
        <f t="shared" si="202"/>
        <v>213251.61454720848</v>
      </c>
      <c r="I989" s="84">
        <v>179203.03743462899</v>
      </c>
      <c r="J989" s="84">
        <f t="shared" si="203"/>
        <v>213251.61454720848</v>
      </c>
      <c r="K989" s="84">
        <v>0.91392000000000007</v>
      </c>
      <c r="L989" s="84">
        <f t="shared" si="204"/>
        <v>1.0875648</v>
      </c>
      <c r="M989" s="84">
        <v>14.633599999999999</v>
      </c>
      <c r="N989" s="84">
        <f t="shared" si="205"/>
        <v>17.413983999999999</v>
      </c>
      <c r="O989" s="84">
        <v>10.88</v>
      </c>
      <c r="P989" s="84">
        <f t="shared" si="206"/>
        <v>12.9472</v>
      </c>
      <c r="Q989" s="84"/>
      <c r="R989" s="84">
        <f t="shared" si="170"/>
        <v>0</v>
      </c>
      <c r="S989" s="86">
        <v>262500</v>
      </c>
      <c r="T989" s="87">
        <f t="shared" si="207"/>
        <v>312375</v>
      </c>
      <c r="U989" s="87">
        <v>262500</v>
      </c>
      <c r="V989" s="87">
        <f t="shared" si="208"/>
        <v>312375</v>
      </c>
      <c r="W989" s="87">
        <v>262500</v>
      </c>
      <c r="X989" s="87">
        <f t="shared" si="209"/>
        <v>312375</v>
      </c>
      <c r="Y989" s="88">
        <v>262500</v>
      </c>
      <c r="Z989" s="87">
        <f t="shared" si="218"/>
        <v>312375</v>
      </c>
      <c r="AA989" s="87">
        <v>262500</v>
      </c>
      <c r="AB989" s="87">
        <f t="shared" si="210"/>
        <v>312375</v>
      </c>
      <c r="AC989" s="87">
        <v>262500</v>
      </c>
      <c r="AD989" s="87">
        <f t="shared" si="211"/>
        <v>312375</v>
      </c>
      <c r="AE989" s="89">
        <v>288800</v>
      </c>
      <c r="AF989" s="90">
        <f t="shared" si="212"/>
        <v>343672</v>
      </c>
      <c r="AG989" s="90">
        <v>288800</v>
      </c>
      <c r="AH989" s="90">
        <f t="shared" si="213"/>
        <v>343672</v>
      </c>
      <c r="AI989" s="90">
        <v>288800</v>
      </c>
      <c r="AJ989" s="90">
        <f t="shared" si="214"/>
        <v>343672</v>
      </c>
      <c r="AK989" s="90">
        <v>288800</v>
      </c>
      <c r="AL989" s="90">
        <f t="shared" si="215"/>
        <v>343672</v>
      </c>
      <c r="AM989" s="90">
        <v>288800</v>
      </c>
      <c r="AN989" s="90">
        <f t="shared" si="216"/>
        <v>343672</v>
      </c>
      <c r="AO989" s="90">
        <v>288800</v>
      </c>
      <c r="AP989" s="91">
        <f t="shared" si="217"/>
        <v>343672</v>
      </c>
      <c r="AQ989" s="92">
        <f t="shared" si="171"/>
        <v>243501.01247820965</v>
      </c>
      <c r="AR989" s="93">
        <f t="shared" si="172"/>
        <v>289766.20484906947</v>
      </c>
      <c r="AS989" s="94">
        <f t="shared" si="173"/>
        <v>243501.01247820965</v>
      </c>
      <c r="AT989" s="94">
        <f t="shared" si="174"/>
        <v>289766.20484906947</v>
      </c>
      <c r="AU989" s="94">
        <f t="shared" si="175"/>
        <v>183766.97130666664</v>
      </c>
      <c r="AV989" s="94">
        <f t="shared" si="176"/>
        <v>218682.69585493329</v>
      </c>
      <c r="AW989" s="94">
        <f t="shared" si="177"/>
        <v>183771.54453333336</v>
      </c>
      <c r="AX989" s="94">
        <f t="shared" si="178"/>
        <v>218688.1379946667</v>
      </c>
      <c r="AY989" s="94">
        <f t="shared" si="179"/>
        <v>183770.29333333333</v>
      </c>
      <c r="AZ989" s="94">
        <f t="shared" si="180"/>
        <v>218686.64906666667</v>
      </c>
      <c r="BA989" s="94">
        <f t="shared" si="181"/>
        <v>275650</v>
      </c>
      <c r="BB989" s="95">
        <f t="shared" si="182"/>
        <v>328023.5</v>
      </c>
      <c r="BC989" s="23"/>
      <c r="BD989" s="96">
        <f t="shared" si="183"/>
        <v>233420</v>
      </c>
      <c r="BE989" s="96">
        <f t="shared" si="184"/>
        <v>233420</v>
      </c>
      <c r="BF989" s="96">
        <f t="shared" si="185"/>
        <v>3</v>
      </c>
      <c r="BG989" s="96">
        <f t="shared" si="186"/>
        <v>44</v>
      </c>
      <c r="BH989" s="96">
        <f t="shared" si="187"/>
        <v>33</v>
      </c>
      <c r="BI989" s="96">
        <f t="shared" si="188"/>
        <v>275023</v>
      </c>
      <c r="BJ989" s="97">
        <f t="shared" si="189"/>
        <v>243501</v>
      </c>
      <c r="BK989" s="96">
        <f t="shared" si="190"/>
        <v>243501</v>
      </c>
      <c r="BL989" s="96">
        <f t="shared" si="191"/>
        <v>183767</v>
      </c>
      <c r="BM989" s="96">
        <f t="shared" si="192"/>
        <v>183772</v>
      </c>
      <c r="BN989" s="96">
        <f t="shared" si="193"/>
        <v>183770</v>
      </c>
      <c r="BO989" s="96">
        <f t="shared" si="194"/>
        <v>275650</v>
      </c>
      <c r="BP989" s="97">
        <f t="shared" si="195"/>
        <v>243501</v>
      </c>
      <c r="BQ989" s="96">
        <f t="shared" si="196"/>
        <v>243501</v>
      </c>
      <c r="BR989" s="96">
        <f t="shared" si="197"/>
        <v>275650</v>
      </c>
      <c r="BS989" s="96">
        <f t="shared" si="198"/>
        <v>275650</v>
      </c>
      <c r="BT989" s="96">
        <f t="shared" si="199"/>
        <v>275650</v>
      </c>
      <c r="BU989" s="98">
        <f t="shared" si="200"/>
        <v>275650</v>
      </c>
      <c r="BV989" s="77">
        <f t="shared" si="201"/>
        <v>1589602</v>
      </c>
      <c r="BW989" s="9"/>
      <c r="BX989" s="9"/>
      <c r="BY989" s="9"/>
      <c r="BZ989" s="9"/>
      <c r="CA989" s="9"/>
      <c r="CB989" s="9"/>
      <c r="CC989" s="9"/>
      <c r="CD989" s="9"/>
      <c r="CE989" s="9"/>
      <c r="CF989" s="9"/>
      <c r="CG989" s="9"/>
      <c r="CH989" s="9"/>
      <c r="CI989" s="9"/>
      <c r="CJ989" s="9"/>
      <c r="CK989" s="9"/>
      <c r="CL989" s="9"/>
      <c r="CM989" s="9"/>
      <c r="CN989" s="9"/>
      <c r="CO989" s="9"/>
      <c r="CP989" s="9"/>
    </row>
    <row r="990" spans="1:94" ht="20.25" hidden="1" customHeight="1" x14ac:dyDescent="0.35">
      <c r="A990" s="99">
        <v>968</v>
      </c>
      <c r="B990" s="99" t="s">
        <v>21</v>
      </c>
      <c r="C990" s="80" t="s">
        <v>598</v>
      </c>
      <c r="D990" s="80" t="str">
        <f t="shared" si="169"/>
        <v>REPUESTOS|RETEN EJE LADO CAJA</v>
      </c>
      <c r="E990" s="81" t="s">
        <v>84</v>
      </c>
      <c r="F990" s="82">
        <v>1</v>
      </c>
      <c r="G990" s="83">
        <v>28679.155330078</v>
      </c>
      <c r="H990" s="84">
        <f t="shared" si="202"/>
        <v>34128.194842792815</v>
      </c>
      <c r="I990" s="84">
        <v>35496.521136299001</v>
      </c>
      <c r="J990" s="84">
        <f t="shared" si="203"/>
        <v>42240.860152195812</v>
      </c>
      <c r="K990" s="84">
        <v>0.91392000000000007</v>
      </c>
      <c r="L990" s="84">
        <f t="shared" si="204"/>
        <v>1.0875648</v>
      </c>
      <c r="M990" s="84">
        <v>16.461440000000003</v>
      </c>
      <c r="N990" s="84">
        <f t="shared" si="205"/>
        <v>19.589113600000005</v>
      </c>
      <c r="O990" s="84">
        <v>14.144000000000002</v>
      </c>
      <c r="P990" s="84">
        <f t="shared" si="206"/>
        <v>16.83136</v>
      </c>
      <c r="Q990" s="84"/>
      <c r="R990" s="84">
        <f t="shared" si="170"/>
        <v>0</v>
      </c>
      <c r="S990" s="86">
        <v>124800</v>
      </c>
      <c r="T990" s="87">
        <f t="shared" si="207"/>
        <v>148512</v>
      </c>
      <c r="U990" s="87">
        <v>124800</v>
      </c>
      <c r="V990" s="87">
        <f t="shared" si="208"/>
        <v>148512</v>
      </c>
      <c r="W990" s="87">
        <v>167000</v>
      </c>
      <c r="X990" s="87">
        <f t="shared" si="209"/>
        <v>198730</v>
      </c>
      <c r="Y990" s="88">
        <v>220000</v>
      </c>
      <c r="Z990" s="87">
        <f t="shared" si="218"/>
        <v>261800</v>
      </c>
      <c r="AA990" s="87">
        <v>220000</v>
      </c>
      <c r="AB990" s="87">
        <f t="shared" si="210"/>
        <v>261800</v>
      </c>
      <c r="AC990" s="87">
        <v>250000</v>
      </c>
      <c r="AD990" s="87">
        <f t="shared" si="211"/>
        <v>297500</v>
      </c>
      <c r="AE990" s="89">
        <v>137300</v>
      </c>
      <c r="AF990" s="90">
        <f t="shared" si="212"/>
        <v>163387</v>
      </c>
      <c r="AG990" s="90">
        <v>137300</v>
      </c>
      <c r="AH990" s="90">
        <f t="shared" si="213"/>
        <v>163387</v>
      </c>
      <c r="AI990" s="90">
        <v>183700</v>
      </c>
      <c r="AJ990" s="90">
        <f t="shared" si="214"/>
        <v>218603</v>
      </c>
      <c r="AK990" s="90">
        <v>242000</v>
      </c>
      <c r="AL990" s="90">
        <f t="shared" si="215"/>
        <v>287980</v>
      </c>
      <c r="AM990" s="90">
        <v>242000</v>
      </c>
      <c r="AN990" s="90">
        <f t="shared" si="216"/>
        <v>287980</v>
      </c>
      <c r="AO990" s="90">
        <v>275000</v>
      </c>
      <c r="AP990" s="91">
        <f t="shared" si="217"/>
        <v>327250</v>
      </c>
      <c r="AQ990" s="92">
        <f t="shared" si="171"/>
        <v>96926.385110025993</v>
      </c>
      <c r="AR990" s="93">
        <f t="shared" si="172"/>
        <v>115342.39828093092</v>
      </c>
      <c r="AS990" s="94">
        <f t="shared" si="173"/>
        <v>99198.840378766341</v>
      </c>
      <c r="AT990" s="94">
        <f t="shared" si="174"/>
        <v>118046.62005073194</v>
      </c>
      <c r="AU990" s="94">
        <f t="shared" si="175"/>
        <v>116900.30463999999</v>
      </c>
      <c r="AV990" s="94">
        <f t="shared" si="176"/>
        <v>139111.36252159998</v>
      </c>
      <c r="AW990" s="94">
        <f t="shared" si="177"/>
        <v>154005.48714666665</v>
      </c>
      <c r="AX990" s="94">
        <f t="shared" si="178"/>
        <v>183266.52970453331</v>
      </c>
      <c r="AY990" s="94">
        <f t="shared" si="179"/>
        <v>154004.71466666667</v>
      </c>
      <c r="AZ990" s="94">
        <f t="shared" si="180"/>
        <v>183265.61045333333</v>
      </c>
      <c r="BA990" s="94">
        <f t="shared" si="181"/>
        <v>262500</v>
      </c>
      <c r="BB990" s="95">
        <f t="shared" si="182"/>
        <v>312375</v>
      </c>
      <c r="BC990" s="23"/>
      <c r="BD990" s="96">
        <f t="shared" si="183"/>
        <v>59803</v>
      </c>
      <c r="BE990" s="96">
        <f t="shared" si="184"/>
        <v>69016</v>
      </c>
      <c r="BF990" s="96">
        <f t="shared" si="185"/>
        <v>3</v>
      </c>
      <c r="BG990" s="96">
        <f t="shared" si="186"/>
        <v>49</v>
      </c>
      <c r="BH990" s="96">
        <f t="shared" si="187"/>
        <v>42</v>
      </c>
      <c r="BI990" s="96">
        <f t="shared" si="188"/>
        <v>261905</v>
      </c>
      <c r="BJ990" s="97">
        <f t="shared" si="189"/>
        <v>96926</v>
      </c>
      <c r="BK990" s="96">
        <f t="shared" si="190"/>
        <v>99199</v>
      </c>
      <c r="BL990" s="96">
        <f t="shared" si="191"/>
        <v>116900</v>
      </c>
      <c r="BM990" s="96">
        <f t="shared" si="192"/>
        <v>154005</v>
      </c>
      <c r="BN990" s="96">
        <f t="shared" si="193"/>
        <v>154005</v>
      </c>
      <c r="BO990" s="96">
        <f t="shared" si="194"/>
        <v>262500</v>
      </c>
      <c r="BP990" s="97">
        <f t="shared" si="195"/>
        <v>131050</v>
      </c>
      <c r="BQ990" s="96">
        <f t="shared" si="196"/>
        <v>131050</v>
      </c>
      <c r="BR990" s="96">
        <f t="shared" si="197"/>
        <v>175350</v>
      </c>
      <c r="BS990" s="96">
        <f t="shared" si="198"/>
        <v>231000</v>
      </c>
      <c r="BT990" s="96">
        <f t="shared" si="199"/>
        <v>231000</v>
      </c>
      <c r="BU990" s="98">
        <f t="shared" si="200"/>
        <v>262500</v>
      </c>
      <c r="BV990" s="77">
        <f t="shared" si="201"/>
        <v>1161950</v>
      </c>
      <c r="BW990" s="9"/>
      <c r="BX990" s="9"/>
      <c r="BY990" s="9"/>
      <c r="BZ990" s="9"/>
      <c r="CA990" s="9"/>
      <c r="CB990" s="9"/>
      <c r="CC990" s="9"/>
      <c r="CD990" s="9"/>
      <c r="CE990" s="9"/>
      <c r="CF990" s="9"/>
      <c r="CG990" s="9"/>
      <c r="CH990" s="9"/>
      <c r="CI990" s="9"/>
      <c r="CJ990" s="9"/>
      <c r="CK990" s="9"/>
      <c r="CL990" s="9"/>
      <c r="CM990" s="9"/>
      <c r="CN990" s="9"/>
      <c r="CO990" s="9"/>
      <c r="CP990" s="9"/>
    </row>
    <row r="991" spans="1:94" ht="20.25" hidden="1" customHeight="1" x14ac:dyDescent="0.35">
      <c r="A991" s="79">
        <v>969</v>
      </c>
      <c r="B991" s="79" t="s">
        <v>35</v>
      </c>
      <c r="C991" s="80" t="s">
        <v>599</v>
      </c>
      <c r="D991" s="80" t="str">
        <f t="shared" si="169"/>
        <v>MANO DE OBRA|RETEN EJE MOTRIZ</v>
      </c>
      <c r="E991" s="81" t="s">
        <v>10</v>
      </c>
      <c r="F991" s="82">
        <v>1</v>
      </c>
      <c r="G991" s="83">
        <v>268804.55064628</v>
      </c>
      <c r="H991" s="84">
        <f t="shared" si="202"/>
        <v>319877.41526907316</v>
      </c>
      <c r="I991" s="84">
        <v>268804.55064628</v>
      </c>
      <c r="J991" s="84">
        <f t="shared" si="203"/>
        <v>319877.41526907316</v>
      </c>
      <c r="K991" s="84">
        <v>0.91392000000000007</v>
      </c>
      <c r="L991" s="84">
        <f t="shared" si="204"/>
        <v>1.0875648</v>
      </c>
      <c r="M991" s="84">
        <v>14.633599999999999</v>
      </c>
      <c r="N991" s="84">
        <f t="shared" si="205"/>
        <v>17.413983999999999</v>
      </c>
      <c r="O991" s="84">
        <v>10.88</v>
      </c>
      <c r="P991" s="84">
        <f t="shared" si="206"/>
        <v>12.9472</v>
      </c>
      <c r="Q991" s="84"/>
      <c r="R991" s="84">
        <f t="shared" si="170"/>
        <v>0</v>
      </c>
      <c r="S991" s="86">
        <v>262500</v>
      </c>
      <c r="T991" s="87">
        <f t="shared" si="207"/>
        <v>312375</v>
      </c>
      <c r="U991" s="87">
        <v>262500</v>
      </c>
      <c r="V991" s="87">
        <f t="shared" si="208"/>
        <v>312375</v>
      </c>
      <c r="W991" s="87">
        <v>262500</v>
      </c>
      <c r="X991" s="87">
        <f t="shared" si="209"/>
        <v>312375</v>
      </c>
      <c r="Y991" s="88">
        <v>262500</v>
      </c>
      <c r="Z991" s="87">
        <f t="shared" si="218"/>
        <v>312375</v>
      </c>
      <c r="AA991" s="87">
        <v>262500</v>
      </c>
      <c r="AB991" s="87">
        <f t="shared" si="210"/>
        <v>312375</v>
      </c>
      <c r="AC991" s="87">
        <v>262500</v>
      </c>
      <c r="AD991" s="87">
        <f t="shared" si="211"/>
        <v>312375</v>
      </c>
      <c r="AE991" s="89">
        <v>288800</v>
      </c>
      <c r="AF991" s="90">
        <f t="shared" si="212"/>
        <v>343672</v>
      </c>
      <c r="AG991" s="90">
        <v>288800</v>
      </c>
      <c r="AH991" s="90">
        <f t="shared" si="213"/>
        <v>343672</v>
      </c>
      <c r="AI991" s="90">
        <v>288800</v>
      </c>
      <c r="AJ991" s="90">
        <f t="shared" si="214"/>
        <v>343672</v>
      </c>
      <c r="AK991" s="90">
        <v>288800</v>
      </c>
      <c r="AL991" s="90">
        <f t="shared" si="215"/>
        <v>343672</v>
      </c>
      <c r="AM991" s="90">
        <v>288800</v>
      </c>
      <c r="AN991" s="90">
        <f t="shared" si="216"/>
        <v>343672</v>
      </c>
      <c r="AO991" s="90">
        <v>288800</v>
      </c>
      <c r="AP991" s="91">
        <f t="shared" si="217"/>
        <v>343672</v>
      </c>
      <c r="AQ991" s="92">
        <f t="shared" si="171"/>
        <v>273368.18354875996</v>
      </c>
      <c r="AR991" s="93">
        <f t="shared" si="172"/>
        <v>325308.13842302433</v>
      </c>
      <c r="AS991" s="94">
        <f t="shared" si="173"/>
        <v>273368.18354875996</v>
      </c>
      <c r="AT991" s="94">
        <f t="shared" si="174"/>
        <v>325308.13842302433</v>
      </c>
      <c r="AU991" s="94">
        <f t="shared" si="175"/>
        <v>183766.97130666664</v>
      </c>
      <c r="AV991" s="94">
        <f t="shared" si="176"/>
        <v>218682.69585493329</v>
      </c>
      <c r="AW991" s="94">
        <f t="shared" si="177"/>
        <v>183771.54453333336</v>
      </c>
      <c r="AX991" s="94">
        <f t="shared" si="178"/>
        <v>218688.1379946667</v>
      </c>
      <c r="AY991" s="94">
        <f t="shared" si="179"/>
        <v>183770.29333333333</v>
      </c>
      <c r="AZ991" s="94">
        <f t="shared" si="180"/>
        <v>218686.64906666667</v>
      </c>
      <c r="BA991" s="94">
        <f t="shared" si="181"/>
        <v>275650</v>
      </c>
      <c r="BB991" s="95">
        <f t="shared" si="182"/>
        <v>328023.5</v>
      </c>
      <c r="BC991" s="23"/>
      <c r="BD991" s="96">
        <f t="shared" si="183"/>
        <v>272918</v>
      </c>
      <c r="BE991" s="96">
        <f t="shared" si="184"/>
        <v>272918</v>
      </c>
      <c r="BF991" s="96">
        <f t="shared" si="185"/>
        <v>3</v>
      </c>
      <c r="BG991" s="96">
        <f t="shared" si="186"/>
        <v>44</v>
      </c>
      <c r="BH991" s="96">
        <f t="shared" si="187"/>
        <v>33</v>
      </c>
      <c r="BI991" s="96">
        <f t="shared" si="188"/>
        <v>275023</v>
      </c>
      <c r="BJ991" s="97">
        <f t="shared" si="189"/>
        <v>273368</v>
      </c>
      <c r="BK991" s="96">
        <f t="shared" si="190"/>
        <v>273368</v>
      </c>
      <c r="BL991" s="96">
        <f t="shared" si="191"/>
        <v>183767</v>
      </c>
      <c r="BM991" s="96">
        <f t="shared" si="192"/>
        <v>183772</v>
      </c>
      <c r="BN991" s="96">
        <f t="shared" si="193"/>
        <v>183770</v>
      </c>
      <c r="BO991" s="96">
        <f t="shared" si="194"/>
        <v>275650</v>
      </c>
      <c r="BP991" s="97">
        <f t="shared" si="195"/>
        <v>273368</v>
      </c>
      <c r="BQ991" s="96">
        <f t="shared" si="196"/>
        <v>273368</v>
      </c>
      <c r="BR991" s="96">
        <f t="shared" si="197"/>
        <v>275650</v>
      </c>
      <c r="BS991" s="96">
        <f t="shared" si="198"/>
        <v>275650</v>
      </c>
      <c r="BT991" s="96">
        <f t="shared" si="199"/>
        <v>275650</v>
      </c>
      <c r="BU991" s="98">
        <f t="shared" si="200"/>
        <v>275650</v>
      </c>
      <c r="BV991" s="77">
        <f t="shared" si="201"/>
        <v>1649336</v>
      </c>
      <c r="BW991" s="9"/>
      <c r="BX991" s="9"/>
      <c r="BY991" s="9"/>
      <c r="BZ991" s="9"/>
      <c r="CA991" s="9"/>
      <c r="CB991" s="9"/>
      <c r="CC991" s="9"/>
      <c r="CD991" s="9"/>
      <c r="CE991" s="9"/>
      <c r="CF991" s="9"/>
      <c r="CG991" s="9"/>
      <c r="CH991" s="9"/>
      <c r="CI991" s="9"/>
      <c r="CJ991" s="9"/>
      <c r="CK991" s="9"/>
      <c r="CL991" s="9"/>
      <c r="CM991" s="9"/>
      <c r="CN991" s="9"/>
      <c r="CO991" s="9"/>
      <c r="CP991" s="9"/>
    </row>
    <row r="992" spans="1:94" ht="20.25" hidden="1" customHeight="1" x14ac:dyDescent="0.35">
      <c r="A992" s="99">
        <v>970</v>
      </c>
      <c r="B992" s="99" t="s">
        <v>21</v>
      </c>
      <c r="C992" s="80" t="s">
        <v>599</v>
      </c>
      <c r="D992" s="80" t="str">
        <f t="shared" si="169"/>
        <v>REPUESTOS|RETEN EJE MOTRIZ</v>
      </c>
      <c r="E992" s="81" t="s">
        <v>84</v>
      </c>
      <c r="F992" s="82">
        <v>1</v>
      </c>
      <c r="G992" s="83">
        <v>28679.155330078</v>
      </c>
      <c r="H992" s="84">
        <f t="shared" si="202"/>
        <v>34128.194842792815</v>
      </c>
      <c r="I992" s="84">
        <v>35496.521136299001</v>
      </c>
      <c r="J992" s="84">
        <f t="shared" si="203"/>
        <v>42240.860152195812</v>
      </c>
      <c r="K992" s="84">
        <v>0.91392000000000007</v>
      </c>
      <c r="L992" s="84">
        <f t="shared" si="204"/>
        <v>1.0875648</v>
      </c>
      <c r="M992" s="84">
        <v>18.289280000000002</v>
      </c>
      <c r="N992" s="84">
        <f t="shared" si="205"/>
        <v>21.764243199999999</v>
      </c>
      <c r="O992" s="84">
        <v>14.144000000000002</v>
      </c>
      <c r="P992" s="84">
        <f t="shared" si="206"/>
        <v>16.83136</v>
      </c>
      <c r="Q992" s="84"/>
      <c r="R992" s="84">
        <f t="shared" si="170"/>
        <v>0</v>
      </c>
      <c r="S992" s="86">
        <v>48000</v>
      </c>
      <c r="T992" s="87">
        <f t="shared" si="207"/>
        <v>57120</v>
      </c>
      <c r="U992" s="87">
        <v>48000</v>
      </c>
      <c r="V992" s="87">
        <f t="shared" si="208"/>
        <v>57120</v>
      </c>
      <c r="W992" s="87">
        <v>167000</v>
      </c>
      <c r="X992" s="87">
        <f t="shared" si="209"/>
        <v>198730</v>
      </c>
      <c r="Y992" s="88">
        <v>220000</v>
      </c>
      <c r="Z992" s="87">
        <f t="shared" si="218"/>
        <v>261800</v>
      </c>
      <c r="AA992" s="87">
        <v>220000</v>
      </c>
      <c r="AB992" s="87">
        <f t="shared" si="210"/>
        <v>261800</v>
      </c>
      <c r="AC992" s="87">
        <v>350000</v>
      </c>
      <c r="AD992" s="87">
        <f t="shared" si="211"/>
        <v>416500</v>
      </c>
      <c r="AE992" s="89">
        <v>52800</v>
      </c>
      <c r="AF992" s="90">
        <f t="shared" si="212"/>
        <v>62832</v>
      </c>
      <c r="AG992" s="90">
        <v>52800</v>
      </c>
      <c r="AH992" s="90">
        <f t="shared" si="213"/>
        <v>62832</v>
      </c>
      <c r="AI992" s="90">
        <v>183700</v>
      </c>
      <c r="AJ992" s="90">
        <f t="shared" si="214"/>
        <v>218603</v>
      </c>
      <c r="AK992" s="90">
        <v>242000</v>
      </c>
      <c r="AL992" s="90">
        <f t="shared" si="215"/>
        <v>287980</v>
      </c>
      <c r="AM992" s="90">
        <v>242000</v>
      </c>
      <c r="AN992" s="90">
        <f t="shared" si="216"/>
        <v>287980</v>
      </c>
      <c r="AO992" s="90">
        <v>385000</v>
      </c>
      <c r="AP992" s="91">
        <f t="shared" si="217"/>
        <v>458150</v>
      </c>
      <c r="AQ992" s="92">
        <f t="shared" si="171"/>
        <v>43159.718443359336</v>
      </c>
      <c r="AR992" s="93">
        <f t="shared" si="172"/>
        <v>51360.06494759761</v>
      </c>
      <c r="AS992" s="94">
        <f t="shared" si="173"/>
        <v>45432.17371209967</v>
      </c>
      <c r="AT992" s="94">
        <f t="shared" si="174"/>
        <v>54064.286717398601</v>
      </c>
      <c r="AU992" s="94">
        <f t="shared" si="175"/>
        <v>116900.30463999999</v>
      </c>
      <c r="AV992" s="94">
        <f t="shared" si="176"/>
        <v>139111.36252159998</v>
      </c>
      <c r="AW992" s="94">
        <f t="shared" si="177"/>
        <v>154006.09642666669</v>
      </c>
      <c r="AX992" s="94">
        <f t="shared" si="178"/>
        <v>183267.25474773336</v>
      </c>
      <c r="AY992" s="94">
        <f t="shared" si="179"/>
        <v>154004.71466666667</v>
      </c>
      <c r="AZ992" s="94">
        <f t="shared" si="180"/>
        <v>183265.61045333333</v>
      </c>
      <c r="BA992" s="94">
        <f t="shared" si="181"/>
        <v>367500</v>
      </c>
      <c r="BB992" s="95">
        <f t="shared" si="182"/>
        <v>437325</v>
      </c>
      <c r="BC992" s="23"/>
      <c r="BD992" s="96">
        <f t="shared" si="183"/>
        <v>40192</v>
      </c>
      <c r="BE992" s="96">
        <f t="shared" si="184"/>
        <v>44154</v>
      </c>
      <c r="BF992" s="96">
        <f t="shared" si="185"/>
        <v>3</v>
      </c>
      <c r="BG992" s="96">
        <f t="shared" si="186"/>
        <v>55</v>
      </c>
      <c r="BH992" s="96">
        <f t="shared" si="187"/>
        <v>42</v>
      </c>
      <c r="BI992" s="96">
        <f t="shared" si="188"/>
        <v>366667</v>
      </c>
      <c r="BJ992" s="97">
        <f t="shared" si="189"/>
        <v>43160</v>
      </c>
      <c r="BK992" s="96">
        <f t="shared" si="190"/>
        <v>45432</v>
      </c>
      <c r="BL992" s="96">
        <f t="shared" si="191"/>
        <v>116900</v>
      </c>
      <c r="BM992" s="96">
        <f t="shared" si="192"/>
        <v>154006</v>
      </c>
      <c r="BN992" s="96">
        <f t="shared" si="193"/>
        <v>154005</v>
      </c>
      <c r="BO992" s="96">
        <f t="shared" si="194"/>
        <v>367500</v>
      </c>
      <c r="BP992" s="97">
        <f t="shared" si="195"/>
        <v>43160</v>
      </c>
      <c r="BQ992" s="96">
        <f t="shared" si="196"/>
        <v>45432</v>
      </c>
      <c r="BR992" s="96">
        <f t="shared" si="197"/>
        <v>175350</v>
      </c>
      <c r="BS992" s="96">
        <f t="shared" si="198"/>
        <v>231000</v>
      </c>
      <c r="BT992" s="96">
        <f t="shared" si="199"/>
        <v>231000</v>
      </c>
      <c r="BU992" s="98">
        <f t="shared" si="200"/>
        <v>367500</v>
      </c>
      <c r="BV992" s="77">
        <f t="shared" si="201"/>
        <v>1093442</v>
      </c>
      <c r="BW992" s="9"/>
      <c r="BX992" s="9"/>
      <c r="BY992" s="9"/>
      <c r="BZ992" s="9"/>
      <c r="CA992" s="9"/>
      <c r="CB992" s="9"/>
      <c r="CC992" s="9"/>
      <c r="CD992" s="9"/>
      <c r="CE992" s="9"/>
      <c r="CF992" s="9"/>
      <c r="CG992" s="9"/>
      <c r="CH992" s="9"/>
      <c r="CI992" s="9"/>
      <c r="CJ992" s="9"/>
      <c r="CK992" s="9"/>
      <c r="CL992" s="9"/>
      <c r="CM992" s="9"/>
      <c r="CN992" s="9"/>
      <c r="CO992" s="9"/>
      <c r="CP992" s="9"/>
    </row>
    <row r="993" spans="1:94" ht="20.25" hidden="1" customHeight="1" x14ac:dyDescent="0.35">
      <c r="A993" s="79">
        <v>971</v>
      </c>
      <c r="B993" s="79" t="s">
        <v>35</v>
      </c>
      <c r="C993" s="80" t="s">
        <v>600</v>
      </c>
      <c r="D993" s="80" t="str">
        <f t="shared" si="169"/>
        <v>MANO DE OBRA|RETEN EJE TOMA CAJA</v>
      </c>
      <c r="E993" s="81" t="s">
        <v>10</v>
      </c>
      <c r="F993" s="82">
        <v>1</v>
      </c>
      <c r="G993" s="83">
        <v>179203.03743462899</v>
      </c>
      <c r="H993" s="84">
        <f t="shared" si="202"/>
        <v>213251.61454720848</v>
      </c>
      <c r="I993" s="84">
        <v>179203.03743462899</v>
      </c>
      <c r="J993" s="84">
        <f t="shared" si="203"/>
        <v>213251.61454720848</v>
      </c>
      <c r="K993" s="84">
        <v>0.91392000000000007</v>
      </c>
      <c r="L993" s="84">
        <f t="shared" si="204"/>
        <v>1.0875648</v>
      </c>
      <c r="M993" s="84">
        <v>14.633599999999999</v>
      </c>
      <c r="N993" s="84">
        <f t="shared" si="205"/>
        <v>17.413983999999999</v>
      </c>
      <c r="O993" s="84">
        <v>10.88</v>
      </c>
      <c r="P993" s="84">
        <f t="shared" si="206"/>
        <v>12.9472</v>
      </c>
      <c r="Q993" s="84"/>
      <c r="R993" s="84">
        <f t="shared" si="170"/>
        <v>0</v>
      </c>
      <c r="S993" s="86">
        <v>437500</v>
      </c>
      <c r="T993" s="87">
        <f t="shared" si="207"/>
        <v>520625</v>
      </c>
      <c r="U993" s="87">
        <v>437500</v>
      </c>
      <c r="V993" s="87">
        <f t="shared" si="208"/>
        <v>520625</v>
      </c>
      <c r="W993" s="87">
        <v>437500</v>
      </c>
      <c r="X993" s="87">
        <f t="shared" si="209"/>
        <v>520625</v>
      </c>
      <c r="Y993" s="88">
        <v>437500</v>
      </c>
      <c r="Z993" s="87">
        <f t="shared" si="218"/>
        <v>520625</v>
      </c>
      <c r="AA993" s="87">
        <v>437500</v>
      </c>
      <c r="AB993" s="87">
        <f t="shared" si="210"/>
        <v>520625</v>
      </c>
      <c r="AC993" s="87">
        <v>437500</v>
      </c>
      <c r="AD993" s="87">
        <f t="shared" si="211"/>
        <v>520625</v>
      </c>
      <c r="AE993" s="89">
        <v>481300</v>
      </c>
      <c r="AF993" s="90">
        <f t="shared" si="212"/>
        <v>572747</v>
      </c>
      <c r="AG993" s="90">
        <v>481300</v>
      </c>
      <c r="AH993" s="90">
        <f t="shared" si="213"/>
        <v>572747</v>
      </c>
      <c r="AI993" s="90">
        <v>481300</v>
      </c>
      <c r="AJ993" s="90">
        <f t="shared" si="214"/>
        <v>572747</v>
      </c>
      <c r="AK993" s="90">
        <v>481300</v>
      </c>
      <c r="AL993" s="90">
        <f t="shared" si="215"/>
        <v>572747</v>
      </c>
      <c r="AM993" s="90">
        <v>481300</v>
      </c>
      <c r="AN993" s="90">
        <f t="shared" si="216"/>
        <v>572747</v>
      </c>
      <c r="AO993" s="90">
        <v>481300</v>
      </c>
      <c r="AP993" s="91">
        <f t="shared" si="217"/>
        <v>572747</v>
      </c>
      <c r="AQ993" s="92">
        <f t="shared" si="171"/>
        <v>366001.01247820962</v>
      </c>
      <c r="AR993" s="93">
        <f t="shared" si="172"/>
        <v>435541.20484906941</v>
      </c>
      <c r="AS993" s="94">
        <f t="shared" si="173"/>
        <v>366001.01247820962</v>
      </c>
      <c r="AT993" s="94">
        <f t="shared" si="174"/>
        <v>435541.20484906941</v>
      </c>
      <c r="AU993" s="94">
        <f t="shared" si="175"/>
        <v>306266.97130666667</v>
      </c>
      <c r="AV993" s="94">
        <f t="shared" si="176"/>
        <v>364457.69585493335</v>
      </c>
      <c r="AW993" s="94">
        <f t="shared" si="177"/>
        <v>306271.54453333333</v>
      </c>
      <c r="AX993" s="94">
        <f t="shared" si="178"/>
        <v>364463.13799466664</v>
      </c>
      <c r="AY993" s="94">
        <f t="shared" si="179"/>
        <v>306270.29333333333</v>
      </c>
      <c r="AZ993" s="94">
        <f t="shared" si="180"/>
        <v>364461.64906666667</v>
      </c>
      <c r="BA993" s="94">
        <f t="shared" si="181"/>
        <v>459400</v>
      </c>
      <c r="BB993" s="95">
        <f t="shared" si="182"/>
        <v>546686</v>
      </c>
      <c r="BC993" s="23"/>
      <c r="BD993" s="96">
        <f t="shared" si="183"/>
        <v>301699</v>
      </c>
      <c r="BE993" s="96">
        <f t="shared" si="184"/>
        <v>301699</v>
      </c>
      <c r="BF993" s="96">
        <f t="shared" si="185"/>
        <v>3</v>
      </c>
      <c r="BG993" s="96">
        <f t="shared" si="186"/>
        <v>44</v>
      </c>
      <c r="BH993" s="96">
        <f t="shared" si="187"/>
        <v>33</v>
      </c>
      <c r="BI993" s="96">
        <f t="shared" si="188"/>
        <v>458356</v>
      </c>
      <c r="BJ993" s="97">
        <f t="shared" si="189"/>
        <v>366001</v>
      </c>
      <c r="BK993" s="96">
        <f t="shared" si="190"/>
        <v>366001</v>
      </c>
      <c r="BL993" s="96">
        <f t="shared" si="191"/>
        <v>306267</v>
      </c>
      <c r="BM993" s="96">
        <f t="shared" si="192"/>
        <v>306272</v>
      </c>
      <c r="BN993" s="96">
        <f t="shared" si="193"/>
        <v>306270</v>
      </c>
      <c r="BO993" s="96">
        <f t="shared" si="194"/>
        <v>459400</v>
      </c>
      <c r="BP993" s="97">
        <f t="shared" si="195"/>
        <v>459400</v>
      </c>
      <c r="BQ993" s="96">
        <f t="shared" si="196"/>
        <v>459400</v>
      </c>
      <c r="BR993" s="96">
        <f t="shared" si="197"/>
        <v>459400</v>
      </c>
      <c r="BS993" s="96">
        <f t="shared" si="198"/>
        <v>459400</v>
      </c>
      <c r="BT993" s="96">
        <f t="shared" si="199"/>
        <v>459400</v>
      </c>
      <c r="BU993" s="98">
        <f t="shared" si="200"/>
        <v>459400</v>
      </c>
      <c r="BV993" s="77">
        <f t="shared" si="201"/>
        <v>2756400</v>
      </c>
      <c r="BW993" s="9"/>
      <c r="BX993" s="9"/>
      <c r="BY993" s="9"/>
      <c r="BZ993" s="9"/>
      <c r="CA993" s="9"/>
      <c r="CB993" s="9"/>
      <c r="CC993" s="9"/>
      <c r="CD993" s="9"/>
      <c r="CE993" s="9"/>
      <c r="CF993" s="9"/>
      <c r="CG993" s="9"/>
      <c r="CH993" s="9"/>
      <c r="CI993" s="9"/>
      <c r="CJ993" s="9"/>
      <c r="CK993" s="9"/>
      <c r="CL993" s="9"/>
      <c r="CM993" s="9"/>
      <c r="CN993" s="9"/>
      <c r="CO993" s="9"/>
      <c r="CP993" s="9"/>
    </row>
    <row r="994" spans="1:94" ht="20.25" hidden="1" customHeight="1" x14ac:dyDescent="0.35">
      <c r="A994" s="99">
        <v>972</v>
      </c>
      <c r="B994" s="99" t="s">
        <v>21</v>
      </c>
      <c r="C994" s="80" t="s">
        <v>600</v>
      </c>
      <c r="D994" s="80" t="str">
        <f t="shared" si="169"/>
        <v>REPUESTOS|RETEN EJE TOMA CAJA</v>
      </c>
      <c r="E994" s="81" t="s">
        <v>84</v>
      </c>
      <c r="F994" s="82">
        <v>1</v>
      </c>
      <c r="G994" s="83">
        <v>150580.678529217</v>
      </c>
      <c r="H994" s="84">
        <f t="shared" si="202"/>
        <v>179191.00744976822</v>
      </c>
      <c r="I994" s="84">
        <v>197665.87256277999</v>
      </c>
      <c r="J994" s="84">
        <f t="shared" si="203"/>
        <v>235222.38834970817</v>
      </c>
      <c r="K994" s="84">
        <v>0.91392000000000007</v>
      </c>
      <c r="L994" s="84">
        <f t="shared" si="204"/>
        <v>1.0875648</v>
      </c>
      <c r="M994" s="84">
        <v>20.11712</v>
      </c>
      <c r="N994" s="84">
        <f t="shared" si="205"/>
        <v>23.939372799999997</v>
      </c>
      <c r="O994" s="84">
        <v>14.144000000000002</v>
      </c>
      <c r="P994" s="84">
        <f t="shared" si="206"/>
        <v>16.83136</v>
      </c>
      <c r="Q994" s="84"/>
      <c r="R994" s="84">
        <f t="shared" si="170"/>
        <v>0</v>
      </c>
      <c r="S994" s="86">
        <v>65000</v>
      </c>
      <c r="T994" s="87">
        <f t="shared" si="207"/>
        <v>77350</v>
      </c>
      <c r="U994" s="87">
        <v>65000</v>
      </c>
      <c r="V994" s="87">
        <f t="shared" si="208"/>
        <v>77350</v>
      </c>
      <c r="W994" s="87">
        <v>167000</v>
      </c>
      <c r="X994" s="87">
        <f t="shared" si="209"/>
        <v>198730</v>
      </c>
      <c r="Y994" s="88">
        <v>220000</v>
      </c>
      <c r="Z994" s="87">
        <f t="shared" si="218"/>
        <v>261800</v>
      </c>
      <c r="AA994" s="87">
        <v>220000</v>
      </c>
      <c r="AB994" s="87">
        <f t="shared" si="210"/>
        <v>261800</v>
      </c>
      <c r="AC994" s="87">
        <v>220000</v>
      </c>
      <c r="AD994" s="87">
        <f t="shared" si="211"/>
        <v>261800</v>
      </c>
      <c r="AE994" s="89">
        <v>71500</v>
      </c>
      <c r="AF994" s="90">
        <f t="shared" si="212"/>
        <v>85085</v>
      </c>
      <c r="AG994" s="90">
        <v>71500</v>
      </c>
      <c r="AH994" s="90">
        <f t="shared" si="213"/>
        <v>85085</v>
      </c>
      <c r="AI994" s="90">
        <v>183700</v>
      </c>
      <c r="AJ994" s="90">
        <f t="shared" si="214"/>
        <v>218603</v>
      </c>
      <c r="AK994" s="90">
        <v>242000</v>
      </c>
      <c r="AL994" s="90">
        <f t="shared" si="215"/>
        <v>287980</v>
      </c>
      <c r="AM994" s="90">
        <v>242000</v>
      </c>
      <c r="AN994" s="90">
        <f t="shared" si="216"/>
        <v>287980</v>
      </c>
      <c r="AO994" s="90">
        <v>242000</v>
      </c>
      <c r="AP994" s="91">
        <f t="shared" si="217"/>
        <v>287980</v>
      </c>
      <c r="AQ994" s="92">
        <f t="shared" si="171"/>
        <v>95693.559509739003</v>
      </c>
      <c r="AR994" s="93">
        <f t="shared" si="172"/>
        <v>113875.3358165894</v>
      </c>
      <c r="AS994" s="94">
        <f t="shared" si="173"/>
        <v>111388.62418759333</v>
      </c>
      <c r="AT994" s="94">
        <f t="shared" si="174"/>
        <v>132552.46278323606</v>
      </c>
      <c r="AU994" s="94">
        <f t="shared" si="175"/>
        <v>116900.30463999999</v>
      </c>
      <c r="AV994" s="94">
        <f t="shared" si="176"/>
        <v>139111.36252159998</v>
      </c>
      <c r="AW994" s="94">
        <f t="shared" si="177"/>
        <v>154006.70570666666</v>
      </c>
      <c r="AX994" s="94">
        <f t="shared" si="178"/>
        <v>183267.97979093331</v>
      </c>
      <c r="AY994" s="94">
        <f t="shared" si="179"/>
        <v>154004.71466666667</v>
      </c>
      <c r="AZ994" s="94">
        <f t="shared" si="180"/>
        <v>183265.61045333333</v>
      </c>
      <c r="BA994" s="94">
        <f t="shared" si="181"/>
        <v>231000</v>
      </c>
      <c r="BB994" s="95">
        <f t="shared" si="182"/>
        <v>274890</v>
      </c>
      <c r="BC994" s="23"/>
      <c r="BD994" s="96">
        <f t="shared" si="183"/>
        <v>83307</v>
      </c>
      <c r="BE994" s="96">
        <f t="shared" si="184"/>
        <v>87134</v>
      </c>
      <c r="BF994" s="96">
        <f t="shared" si="185"/>
        <v>3</v>
      </c>
      <c r="BG994" s="96">
        <f t="shared" si="186"/>
        <v>60</v>
      </c>
      <c r="BH994" s="96">
        <f t="shared" si="187"/>
        <v>42</v>
      </c>
      <c r="BI994" s="96">
        <f t="shared" si="188"/>
        <v>230476</v>
      </c>
      <c r="BJ994" s="97">
        <f t="shared" si="189"/>
        <v>95694</v>
      </c>
      <c r="BK994" s="96">
        <f t="shared" si="190"/>
        <v>111389</v>
      </c>
      <c r="BL994" s="96">
        <f t="shared" si="191"/>
        <v>116900</v>
      </c>
      <c r="BM994" s="96">
        <f t="shared" si="192"/>
        <v>154007</v>
      </c>
      <c r="BN994" s="96">
        <f t="shared" si="193"/>
        <v>154005</v>
      </c>
      <c r="BO994" s="96">
        <f t="shared" si="194"/>
        <v>231000</v>
      </c>
      <c r="BP994" s="97">
        <f t="shared" si="195"/>
        <v>68250</v>
      </c>
      <c r="BQ994" s="96">
        <f t="shared" si="196"/>
        <v>68250</v>
      </c>
      <c r="BR994" s="96">
        <f t="shared" si="197"/>
        <v>175350</v>
      </c>
      <c r="BS994" s="96">
        <f t="shared" si="198"/>
        <v>231000</v>
      </c>
      <c r="BT994" s="96">
        <f t="shared" si="199"/>
        <v>231000</v>
      </c>
      <c r="BU994" s="98">
        <f t="shared" si="200"/>
        <v>231000</v>
      </c>
      <c r="BV994" s="77">
        <f t="shared" si="201"/>
        <v>1004850</v>
      </c>
      <c r="BW994" s="9"/>
      <c r="BX994" s="9"/>
      <c r="BY994" s="9"/>
      <c r="BZ994" s="9"/>
      <c r="CA994" s="9"/>
      <c r="CB994" s="9"/>
      <c r="CC994" s="9"/>
      <c r="CD994" s="9"/>
      <c r="CE994" s="9"/>
      <c r="CF994" s="9"/>
      <c r="CG994" s="9"/>
      <c r="CH994" s="9"/>
      <c r="CI994" s="9"/>
      <c r="CJ994" s="9"/>
      <c r="CK994" s="9"/>
      <c r="CL994" s="9"/>
      <c r="CM994" s="9"/>
      <c r="CN994" s="9"/>
      <c r="CO994" s="9"/>
      <c r="CP994" s="9"/>
    </row>
    <row r="995" spans="1:94" ht="20.25" hidden="1" customHeight="1" x14ac:dyDescent="0.35">
      <c r="A995" s="79">
        <v>973</v>
      </c>
      <c r="B995" s="79" t="s">
        <v>35</v>
      </c>
      <c r="C995" s="80" t="s">
        <v>601</v>
      </c>
      <c r="D995" s="80" t="str">
        <f t="shared" si="169"/>
        <v>MANO DE OBRA|RETEN POLE REPARTICION</v>
      </c>
      <c r="E995" s="81" t="s">
        <v>10</v>
      </c>
      <c r="F995" s="82">
        <v>1</v>
      </c>
      <c r="G995" s="83">
        <v>268804.55064628</v>
      </c>
      <c r="H995" s="84">
        <f t="shared" si="202"/>
        <v>319877.41526907316</v>
      </c>
      <c r="I995" s="84">
        <v>268804.55064628</v>
      </c>
      <c r="J995" s="84">
        <f t="shared" si="203"/>
        <v>319877.41526907316</v>
      </c>
      <c r="K995" s="84">
        <v>0.91392000000000007</v>
      </c>
      <c r="L995" s="84">
        <f t="shared" si="204"/>
        <v>1.0875648</v>
      </c>
      <c r="M995" s="84">
        <v>14.633599999999999</v>
      </c>
      <c r="N995" s="84">
        <f t="shared" si="205"/>
        <v>17.413983999999999</v>
      </c>
      <c r="O995" s="84">
        <v>10.88</v>
      </c>
      <c r="P995" s="84">
        <f t="shared" si="206"/>
        <v>12.9472</v>
      </c>
      <c r="Q995" s="84"/>
      <c r="R995" s="84">
        <f t="shared" si="170"/>
        <v>0</v>
      </c>
      <c r="S995" s="86">
        <v>437500</v>
      </c>
      <c r="T995" s="87">
        <f t="shared" si="207"/>
        <v>520625</v>
      </c>
      <c r="U995" s="87">
        <v>437500</v>
      </c>
      <c r="V995" s="87">
        <f t="shared" si="208"/>
        <v>520625</v>
      </c>
      <c r="W995" s="87">
        <v>437500</v>
      </c>
      <c r="X995" s="87">
        <f t="shared" si="209"/>
        <v>520625</v>
      </c>
      <c r="Y995" s="88">
        <v>437500</v>
      </c>
      <c r="Z995" s="87">
        <f t="shared" si="218"/>
        <v>520625</v>
      </c>
      <c r="AA995" s="87">
        <v>437500</v>
      </c>
      <c r="AB995" s="87">
        <f t="shared" si="210"/>
        <v>520625</v>
      </c>
      <c r="AC995" s="87">
        <v>437500</v>
      </c>
      <c r="AD995" s="87">
        <f t="shared" si="211"/>
        <v>520625</v>
      </c>
      <c r="AE995" s="89">
        <v>481300</v>
      </c>
      <c r="AF995" s="90">
        <f t="shared" si="212"/>
        <v>572747</v>
      </c>
      <c r="AG995" s="90">
        <v>481300</v>
      </c>
      <c r="AH995" s="90">
        <f t="shared" si="213"/>
        <v>572747</v>
      </c>
      <c r="AI995" s="90">
        <v>481300</v>
      </c>
      <c r="AJ995" s="90">
        <f t="shared" si="214"/>
        <v>572747</v>
      </c>
      <c r="AK995" s="90">
        <v>481300</v>
      </c>
      <c r="AL995" s="90">
        <f t="shared" si="215"/>
        <v>572747</v>
      </c>
      <c r="AM995" s="90">
        <v>481300</v>
      </c>
      <c r="AN995" s="90">
        <f t="shared" si="216"/>
        <v>572747</v>
      </c>
      <c r="AO995" s="90">
        <v>481300</v>
      </c>
      <c r="AP995" s="91">
        <f t="shared" si="217"/>
        <v>572747</v>
      </c>
      <c r="AQ995" s="92">
        <f t="shared" si="171"/>
        <v>395868.18354875996</v>
      </c>
      <c r="AR995" s="93">
        <f t="shared" si="172"/>
        <v>471083.13842302433</v>
      </c>
      <c r="AS995" s="94">
        <f t="shared" si="173"/>
        <v>395868.18354875996</v>
      </c>
      <c r="AT995" s="94">
        <f t="shared" si="174"/>
        <v>471083.13842302433</v>
      </c>
      <c r="AU995" s="94">
        <f t="shared" si="175"/>
        <v>306266.97130666667</v>
      </c>
      <c r="AV995" s="94">
        <f t="shared" si="176"/>
        <v>364457.69585493335</v>
      </c>
      <c r="AW995" s="94">
        <f t="shared" si="177"/>
        <v>306271.54453333333</v>
      </c>
      <c r="AX995" s="94">
        <f t="shared" si="178"/>
        <v>364463.13799466664</v>
      </c>
      <c r="AY995" s="94">
        <f t="shared" si="179"/>
        <v>306270.29333333333</v>
      </c>
      <c r="AZ995" s="94">
        <f t="shared" si="180"/>
        <v>364461.64906666667</v>
      </c>
      <c r="BA995" s="94">
        <f t="shared" si="181"/>
        <v>459400</v>
      </c>
      <c r="BB995" s="95">
        <f t="shared" si="182"/>
        <v>546686</v>
      </c>
      <c r="BC995" s="23"/>
      <c r="BD995" s="96">
        <f t="shared" si="183"/>
        <v>371122</v>
      </c>
      <c r="BE995" s="96">
        <f t="shared" si="184"/>
        <v>371122</v>
      </c>
      <c r="BF995" s="96">
        <f t="shared" si="185"/>
        <v>3</v>
      </c>
      <c r="BG995" s="96">
        <f t="shared" si="186"/>
        <v>44</v>
      </c>
      <c r="BH995" s="96">
        <f t="shared" si="187"/>
        <v>33</v>
      </c>
      <c r="BI995" s="96">
        <f t="shared" si="188"/>
        <v>458356</v>
      </c>
      <c r="BJ995" s="97">
        <f t="shared" si="189"/>
        <v>395868</v>
      </c>
      <c r="BK995" s="96">
        <f t="shared" si="190"/>
        <v>395868</v>
      </c>
      <c r="BL995" s="96">
        <f t="shared" si="191"/>
        <v>306267</v>
      </c>
      <c r="BM995" s="96">
        <f t="shared" si="192"/>
        <v>306272</v>
      </c>
      <c r="BN995" s="96">
        <f t="shared" si="193"/>
        <v>306270</v>
      </c>
      <c r="BO995" s="96">
        <f t="shared" si="194"/>
        <v>459400</v>
      </c>
      <c r="BP995" s="97">
        <f t="shared" si="195"/>
        <v>395868</v>
      </c>
      <c r="BQ995" s="96">
        <f t="shared" si="196"/>
        <v>395868</v>
      </c>
      <c r="BR995" s="96">
        <f t="shared" si="197"/>
        <v>459400</v>
      </c>
      <c r="BS995" s="96">
        <f t="shared" si="198"/>
        <v>459400</v>
      </c>
      <c r="BT995" s="96">
        <f t="shared" si="199"/>
        <v>459400</v>
      </c>
      <c r="BU995" s="98">
        <f t="shared" si="200"/>
        <v>459400</v>
      </c>
      <c r="BV995" s="77">
        <f t="shared" si="201"/>
        <v>2629336</v>
      </c>
      <c r="BW995" s="9"/>
      <c r="BX995" s="9"/>
      <c r="BY995" s="9"/>
      <c r="BZ995" s="9"/>
      <c r="CA995" s="9"/>
      <c r="CB995" s="9"/>
      <c r="CC995" s="9"/>
      <c r="CD995" s="9"/>
      <c r="CE995" s="9"/>
      <c r="CF995" s="9"/>
      <c r="CG995" s="9"/>
      <c r="CH995" s="9"/>
      <c r="CI995" s="9"/>
      <c r="CJ995" s="9"/>
      <c r="CK995" s="9"/>
      <c r="CL995" s="9"/>
      <c r="CM995" s="9"/>
      <c r="CN995" s="9"/>
      <c r="CO995" s="9"/>
      <c r="CP995" s="9"/>
    </row>
    <row r="996" spans="1:94" ht="20.25" hidden="1" customHeight="1" x14ac:dyDescent="0.35">
      <c r="A996" s="99">
        <v>974</v>
      </c>
      <c r="B996" s="99" t="s">
        <v>21</v>
      </c>
      <c r="C996" s="80" t="s">
        <v>601</v>
      </c>
      <c r="D996" s="80" t="str">
        <f t="shared" si="169"/>
        <v>REPUESTOS|RETEN POLE REPARTICION</v>
      </c>
      <c r="E996" s="81" t="s">
        <v>84</v>
      </c>
      <c r="F996" s="82">
        <v>1</v>
      </c>
      <c r="G996" s="83">
        <v>50081.111838414996</v>
      </c>
      <c r="H996" s="84">
        <f t="shared" si="202"/>
        <v>59596.523087713846</v>
      </c>
      <c r="I996" s="84">
        <v>50081.111838414996</v>
      </c>
      <c r="J996" s="84">
        <f t="shared" si="203"/>
        <v>59596.523087713846</v>
      </c>
      <c r="K996" s="84">
        <v>0.91392000000000007</v>
      </c>
      <c r="L996" s="84">
        <f t="shared" si="204"/>
        <v>1.0875648</v>
      </c>
      <c r="M996" s="84">
        <v>18.289280000000002</v>
      </c>
      <c r="N996" s="84">
        <f t="shared" si="205"/>
        <v>21.764243199999999</v>
      </c>
      <c r="O996" s="84">
        <v>14.144000000000002</v>
      </c>
      <c r="P996" s="84">
        <f t="shared" si="206"/>
        <v>16.83136</v>
      </c>
      <c r="Q996" s="84"/>
      <c r="R996" s="84">
        <f t="shared" si="170"/>
        <v>0</v>
      </c>
      <c r="S996" s="86">
        <v>48700</v>
      </c>
      <c r="T996" s="87">
        <f t="shared" si="207"/>
        <v>57953</v>
      </c>
      <c r="U996" s="87">
        <v>48700</v>
      </c>
      <c r="V996" s="87">
        <f t="shared" si="208"/>
        <v>57953</v>
      </c>
      <c r="W996" s="87">
        <v>167000</v>
      </c>
      <c r="X996" s="87">
        <f t="shared" si="209"/>
        <v>198730</v>
      </c>
      <c r="Y996" s="88">
        <v>220000</v>
      </c>
      <c r="Z996" s="87">
        <f t="shared" si="218"/>
        <v>261800</v>
      </c>
      <c r="AA996" s="87">
        <v>250000</v>
      </c>
      <c r="AB996" s="87">
        <f t="shared" si="210"/>
        <v>297500</v>
      </c>
      <c r="AC996" s="87">
        <v>670000</v>
      </c>
      <c r="AD996" s="87">
        <f t="shared" si="211"/>
        <v>797300</v>
      </c>
      <c r="AE996" s="89">
        <v>53600</v>
      </c>
      <c r="AF996" s="90">
        <f t="shared" si="212"/>
        <v>63784</v>
      </c>
      <c r="AG996" s="90">
        <v>53600</v>
      </c>
      <c r="AH996" s="90">
        <f t="shared" si="213"/>
        <v>63784</v>
      </c>
      <c r="AI996" s="90">
        <v>183700</v>
      </c>
      <c r="AJ996" s="90">
        <f t="shared" si="214"/>
        <v>218603</v>
      </c>
      <c r="AK996" s="90">
        <v>242000</v>
      </c>
      <c r="AL996" s="90">
        <f t="shared" si="215"/>
        <v>287980</v>
      </c>
      <c r="AM996" s="90">
        <v>275000</v>
      </c>
      <c r="AN996" s="90">
        <f t="shared" si="216"/>
        <v>327250</v>
      </c>
      <c r="AO996" s="90">
        <v>737000</v>
      </c>
      <c r="AP996" s="91">
        <f t="shared" si="217"/>
        <v>877030</v>
      </c>
      <c r="AQ996" s="92">
        <f t="shared" si="171"/>
        <v>50793.703946138332</v>
      </c>
      <c r="AR996" s="93">
        <f t="shared" si="172"/>
        <v>60444.507695904613</v>
      </c>
      <c r="AS996" s="94">
        <f t="shared" si="173"/>
        <v>50793.703946138332</v>
      </c>
      <c r="AT996" s="94">
        <f t="shared" si="174"/>
        <v>60444.507695904613</v>
      </c>
      <c r="AU996" s="94">
        <f t="shared" si="175"/>
        <v>116900.30463999999</v>
      </c>
      <c r="AV996" s="94">
        <f t="shared" si="176"/>
        <v>139111.36252159998</v>
      </c>
      <c r="AW996" s="94">
        <f t="shared" si="177"/>
        <v>154006.09642666669</v>
      </c>
      <c r="AX996" s="94">
        <f t="shared" si="178"/>
        <v>183267.25474773336</v>
      </c>
      <c r="AY996" s="94">
        <f t="shared" si="179"/>
        <v>175004.71466666667</v>
      </c>
      <c r="AZ996" s="94">
        <f t="shared" si="180"/>
        <v>208255.61045333333</v>
      </c>
      <c r="BA996" s="94">
        <f t="shared" si="181"/>
        <v>703500</v>
      </c>
      <c r="BB996" s="95">
        <f t="shared" si="182"/>
        <v>837165</v>
      </c>
      <c r="BC996" s="23"/>
      <c r="BD996" s="96">
        <f t="shared" si="183"/>
        <v>50711</v>
      </c>
      <c r="BE996" s="96">
        <f t="shared" si="184"/>
        <v>50711</v>
      </c>
      <c r="BF996" s="96">
        <f t="shared" si="185"/>
        <v>3</v>
      </c>
      <c r="BG996" s="96">
        <f t="shared" si="186"/>
        <v>55</v>
      </c>
      <c r="BH996" s="96">
        <f t="shared" si="187"/>
        <v>42</v>
      </c>
      <c r="BI996" s="96">
        <f t="shared" si="188"/>
        <v>701905</v>
      </c>
      <c r="BJ996" s="97">
        <f t="shared" si="189"/>
        <v>50794</v>
      </c>
      <c r="BK996" s="96">
        <f t="shared" si="190"/>
        <v>50794</v>
      </c>
      <c r="BL996" s="96">
        <f t="shared" si="191"/>
        <v>116900</v>
      </c>
      <c r="BM996" s="96">
        <f t="shared" si="192"/>
        <v>154006</v>
      </c>
      <c r="BN996" s="96">
        <f t="shared" si="193"/>
        <v>175005</v>
      </c>
      <c r="BO996" s="96">
        <f t="shared" si="194"/>
        <v>703500</v>
      </c>
      <c r="BP996" s="97">
        <f t="shared" si="195"/>
        <v>50794</v>
      </c>
      <c r="BQ996" s="96">
        <f t="shared" si="196"/>
        <v>50794</v>
      </c>
      <c r="BR996" s="96">
        <f t="shared" si="197"/>
        <v>175350</v>
      </c>
      <c r="BS996" s="96">
        <f t="shared" si="198"/>
        <v>231000</v>
      </c>
      <c r="BT996" s="96">
        <f t="shared" si="199"/>
        <v>262500</v>
      </c>
      <c r="BU996" s="98">
        <f t="shared" si="200"/>
        <v>703500</v>
      </c>
      <c r="BV996" s="77">
        <f t="shared" si="201"/>
        <v>1473938</v>
      </c>
      <c r="BW996" s="9"/>
      <c r="BX996" s="9"/>
      <c r="BY996" s="9"/>
      <c r="BZ996" s="9"/>
      <c r="CA996" s="9"/>
      <c r="CB996" s="9"/>
      <c r="CC996" s="9"/>
      <c r="CD996" s="9"/>
      <c r="CE996" s="9"/>
      <c r="CF996" s="9"/>
      <c r="CG996" s="9"/>
      <c r="CH996" s="9"/>
      <c r="CI996" s="9"/>
      <c r="CJ996" s="9"/>
      <c r="CK996" s="9"/>
      <c r="CL996" s="9"/>
      <c r="CM996" s="9"/>
      <c r="CN996" s="9"/>
      <c r="CO996" s="9"/>
      <c r="CP996" s="9"/>
    </row>
    <row r="997" spans="1:94" ht="20.25" hidden="1" customHeight="1" x14ac:dyDescent="0.35">
      <c r="A997" s="79">
        <v>975</v>
      </c>
      <c r="B997" s="79" t="s">
        <v>35</v>
      </c>
      <c r="C997" s="80" t="s">
        <v>602</v>
      </c>
      <c r="D997" s="80" t="str">
        <f t="shared" si="169"/>
        <v>MANO DE OBRA|RETEN POLEA REPARTICION</v>
      </c>
      <c r="E997" s="81" t="s">
        <v>10</v>
      </c>
      <c r="F997" s="82">
        <v>1</v>
      </c>
      <c r="G997" s="83">
        <v>268804.55064628</v>
      </c>
      <c r="H997" s="84">
        <f t="shared" si="202"/>
        <v>319877.41526907316</v>
      </c>
      <c r="I997" s="84">
        <v>268804.55064628</v>
      </c>
      <c r="J997" s="84">
        <f t="shared" si="203"/>
        <v>319877.41526907316</v>
      </c>
      <c r="K997" s="84">
        <v>0.91392000000000007</v>
      </c>
      <c r="L997" s="84">
        <f t="shared" si="204"/>
        <v>1.0875648</v>
      </c>
      <c r="M997" s="84">
        <v>14.633599999999999</v>
      </c>
      <c r="N997" s="84">
        <f t="shared" si="205"/>
        <v>17.413983999999999</v>
      </c>
      <c r="O997" s="84">
        <v>10.88</v>
      </c>
      <c r="P997" s="84">
        <f t="shared" si="206"/>
        <v>12.9472</v>
      </c>
      <c r="Q997" s="84"/>
      <c r="R997" s="84">
        <f t="shared" si="170"/>
        <v>0</v>
      </c>
      <c r="S997" s="86">
        <v>437500</v>
      </c>
      <c r="T997" s="87">
        <f t="shared" si="207"/>
        <v>520625</v>
      </c>
      <c r="U997" s="87">
        <v>437500</v>
      </c>
      <c r="V997" s="87">
        <f t="shared" si="208"/>
        <v>520625</v>
      </c>
      <c r="W997" s="87">
        <v>437500</v>
      </c>
      <c r="X997" s="87">
        <f t="shared" si="209"/>
        <v>520625</v>
      </c>
      <c r="Y997" s="88">
        <v>220000</v>
      </c>
      <c r="Z997" s="87">
        <f t="shared" si="218"/>
        <v>261800</v>
      </c>
      <c r="AA997" s="87">
        <v>437500</v>
      </c>
      <c r="AB997" s="87">
        <f t="shared" si="210"/>
        <v>520625</v>
      </c>
      <c r="AC997" s="87">
        <v>437500</v>
      </c>
      <c r="AD997" s="87">
        <f t="shared" si="211"/>
        <v>520625</v>
      </c>
      <c r="AE997" s="89">
        <v>481300</v>
      </c>
      <c r="AF997" s="90">
        <f t="shared" si="212"/>
        <v>572747</v>
      </c>
      <c r="AG997" s="90">
        <v>481300</v>
      </c>
      <c r="AH997" s="90">
        <f t="shared" si="213"/>
        <v>572747</v>
      </c>
      <c r="AI997" s="90">
        <v>481300</v>
      </c>
      <c r="AJ997" s="90">
        <f t="shared" si="214"/>
        <v>572747</v>
      </c>
      <c r="AK997" s="90">
        <v>242000</v>
      </c>
      <c r="AL997" s="90">
        <f t="shared" si="215"/>
        <v>287980</v>
      </c>
      <c r="AM997" s="90">
        <v>481300</v>
      </c>
      <c r="AN997" s="90">
        <f t="shared" si="216"/>
        <v>572747</v>
      </c>
      <c r="AO997" s="90">
        <v>481300</v>
      </c>
      <c r="AP997" s="91">
        <f t="shared" si="217"/>
        <v>572747</v>
      </c>
      <c r="AQ997" s="92">
        <f t="shared" si="171"/>
        <v>395868.18354875996</v>
      </c>
      <c r="AR997" s="93">
        <f t="shared" si="172"/>
        <v>471083.13842302433</v>
      </c>
      <c r="AS997" s="94">
        <f t="shared" si="173"/>
        <v>395868.18354875996</v>
      </c>
      <c r="AT997" s="94">
        <f t="shared" si="174"/>
        <v>471083.13842302433</v>
      </c>
      <c r="AU997" s="94">
        <f t="shared" si="175"/>
        <v>306266.97130666667</v>
      </c>
      <c r="AV997" s="94">
        <f t="shared" si="176"/>
        <v>364457.69585493335</v>
      </c>
      <c r="AW997" s="94">
        <f t="shared" si="177"/>
        <v>154004.87786666668</v>
      </c>
      <c r="AX997" s="94">
        <f t="shared" si="178"/>
        <v>183265.80466133333</v>
      </c>
      <c r="AY997" s="94">
        <f t="shared" si="179"/>
        <v>306270.29333333333</v>
      </c>
      <c r="AZ997" s="94">
        <f t="shared" si="180"/>
        <v>364461.64906666667</v>
      </c>
      <c r="BA997" s="94">
        <f t="shared" si="181"/>
        <v>459400</v>
      </c>
      <c r="BB997" s="95">
        <f t="shared" si="182"/>
        <v>546686</v>
      </c>
      <c r="BC997" s="23"/>
      <c r="BD997" s="96">
        <f t="shared" si="183"/>
        <v>371122</v>
      </c>
      <c r="BE997" s="96">
        <f t="shared" si="184"/>
        <v>371122</v>
      </c>
      <c r="BF997" s="96">
        <f t="shared" si="185"/>
        <v>3</v>
      </c>
      <c r="BG997" s="96">
        <f t="shared" si="186"/>
        <v>44</v>
      </c>
      <c r="BH997" s="96">
        <f t="shared" si="187"/>
        <v>33</v>
      </c>
      <c r="BI997" s="96">
        <f t="shared" si="188"/>
        <v>458356</v>
      </c>
      <c r="BJ997" s="97">
        <f t="shared" si="189"/>
        <v>395868</v>
      </c>
      <c r="BK997" s="96">
        <f t="shared" si="190"/>
        <v>395868</v>
      </c>
      <c r="BL997" s="96">
        <f t="shared" si="191"/>
        <v>306267</v>
      </c>
      <c r="BM997" s="96">
        <f t="shared" si="192"/>
        <v>154005</v>
      </c>
      <c r="BN997" s="96">
        <f t="shared" si="193"/>
        <v>306270</v>
      </c>
      <c r="BO997" s="96">
        <f t="shared" si="194"/>
        <v>459400</v>
      </c>
      <c r="BP997" s="97">
        <f t="shared" si="195"/>
        <v>395868</v>
      </c>
      <c r="BQ997" s="96">
        <f t="shared" si="196"/>
        <v>395868</v>
      </c>
      <c r="BR997" s="96">
        <f t="shared" si="197"/>
        <v>459400</v>
      </c>
      <c r="BS997" s="96">
        <f t="shared" si="198"/>
        <v>231000</v>
      </c>
      <c r="BT997" s="96">
        <f t="shared" si="199"/>
        <v>459400</v>
      </c>
      <c r="BU997" s="98">
        <f t="shared" si="200"/>
        <v>459400</v>
      </c>
      <c r="BV997" s="77">
        <f t="shared" si="201"/>
        <v>2400936</v>
      </c>
      <c r="BW997" s="9"/>
      <c r="BX997" s="9"/>
      <c r="BY997" s="9"/>
      <c r="BZ997" s="9"/>
      <c r="CA997" s="9"/>
      <c r="CB997" s="9"/>
      <c r="CC997" s="9"/>
      <c r="CD997" s="9"/>
      <c r="CE997" s="9"/>
      <c r="CF997" s="9"/>
      <c r="CG997" s="9"/>
      <c r="CH997" s="9"/>
      <c r="CI997" s="9"/>
      <c r="CJ997" s="9"/>
      <c r="CK997" s="9"/>
      <c r="CL997" s="9"/>
      <c r="CM997" s="9"/>
      <c r="CN997" s="9"/>
      <c r="CO997" s="9"/>
      <c r="CP997" s="9"/>
    </row>
    <row r="998" spans="1:94" ht="20.25" hidden="1" customHeight="1" x14ac:dyDescent="0.35">
      <c r="A998" s="99">
        <v>976</v>
      </c>
      <c r="B998" s="99" t="s">
        <v>21</v>
      </c>
      <c r="C998" s="80" t="s">
        <v>602</v>
      </c>
      <c r="D998" s="80" t="str">
        <f t="shared" si="169"/>
        <v>REPUESTOS|RETEN POLEA REPARTICION</v>
      </c>
      <c r="E998" s="81" t="s">
        <v>84</v>
      </c>
      <c r="F998" s="82">
        <v>1</v>
      </c>
      <c r="G998" s="83">
        <v>150580.678529217</v>
      </c>
      <c r="H998" s="84">
        <f t="shared" si="202"/>
        <v>179191.00744976822</v>
      </c>
      <c r="I998" s="84">
        <v>197665.87256277999</v>
      </c>
      <c r="J998" s="84">
        <f t="shared" si="203"/>
        <v>235222.38834970817</v>
      </c>
      <c r="K998" s="84">
        <v>176502.85632000002</v>
      </c>
      <c r="L998" s="84">
        <f t="shared" si="204"/>
        <v>210038.39902080002</v>
      </c>
      <c r="M998" s="84">
        <v>18.289280000000002</v>
      </c>
      <c r="N998" s="84">
        <f t="shared" si="205"/>
        <v>21.764243199999999</v>
      </c>
      <c r="O998" s="84">
        <v>14.144000000000002</v>
      </c>
      <c r="P998" s="84">
        <f t="shared" si="206"/>
        <v>16.83136</v>
      </c>
      <c r="Q998" s="84"/>
      <c r="R998" s="84">
        <f t="shared" si="170"/>
        <v>0</v>
      </c>
      <c r="S998" s="86">
        <v>98000</v>
      </c>
      <c r="T998" s="87">
        <f t="shared" si="207"/>
        <v>116620</v>
      </c>
      <c r="U998" s="87">
        <v>98000</v>
      </c>
      <c r="V998" s="87">
        <f t="shared" si="208"/>
        <v>116620</v>
      </c>
      <c r="W998" s="87">
        <v>167000</v>
      </c>
      <c r="X998" s="87">
        <f t="shared" si="209"/>
        <v>198730</v>
      </c>
      <c r="Y998" s="88">
        <v>220000</v>
      </c>
      <c r="Z998" s="87">
        <f t="shared" si="218"/>
        <v>261800</v>
      </c>
      <c r="AA998" s="87">
        <v>250000</v>
      </c>
      <c r="AB998" s="87">
        <f t="shared" si="210"/>
        <v>297500</v>
      </c>
      <c r="AC998" s="87">
        <v>670000</v>
      </c>
      <c r="AD998" s="87">
        <f t="shared" si="211"/>
        <v>797300</v>
      </c>
      <c r="AE998" s="89">
        <v>107800</v>
      </c>
      <c r="AF998" s="90">
        <f t="shared" si="212"/>
        <v>128282</v>
      </c>
      <c r="AG998" s="90">
        <v>107800</v>
      </c>
      <c r="AH998" s="90">
        <f t="shared" si="213"/>
        <v>128282</v>
      </c>
      <c r="AI998" s="90">
        <v>183700</v>
      </c>
      <c r="AJ998" s="90">
        <f t="shared" si="214"/>
        <v>218603</v>
      </c>
      <c r="AK998" s="90">
        <v>242000</v>
      </c>
      <c r="AL998" s="90">
        <f t="shared" si="215"/>
        <v>287980</v>
      </c>
      <c r="AM998" s="90">
        <v>275000</v>
      </c>
      <c r="AN998" s="90">
        <f t="shared" si="216"/>
        <v>327250</v>
      </c>
      <c r="AO998" s="90">
        <v>737000</v>
      </c>
      <c r="AP998" s="91">
        <f t="shared" si="217"/>
        <v>877030</v>
      </c>
      <c r="AQ998" s="92">
        <f t="shared" si="171"/>
        <v>118793.559509739</v>
      </c>
      <c r="AR998" s="93">
        <f t="shared" si="172"/>
        <v>141364.33581658942</v>
      </c>
      <c r="AS998" s="94">
        <f t="shared" si="173"/>
        <v>134488.62418759332</v>
      </c>
      <c r="AT998" s="94">
        <f t="shared" si="174"/>
        <v>160041.46278323606</v>
      </c>
      <c r="AU998" s="94">
        <f t="shared" si="175"/>
        <v>175734.28544000001</v>
      </c>
      <c r="AV998" s="94">
        <f t="shared" si="176"/>
        <v>209123.79967360001</v>
      </c>
      <c r="AW998" s="94">
        <f t="shared" si="177"/>
        <v>154006.09642666669</v>
      </c>
      <c r="AX998" s="94">
        <f t="shared" si="178"/>
        <v>183267.25474773336</v>
      </c>
      <c r="AY998" s="94">
        <f t="shared" si="179"/>
        <v>175004.71466666667</v>
      </c>
      <c r="AZ998" s="94">
        <f t="shared" si="180"/>
        <v>208255.61045333333</v>
      </c>
      <c r="BA998" s="94">
        <f t="shared" si="181"/>
        <v>703500</v>
      </c>
      <c r="BB998" s="95">
        <f t="shared" si="182"/>
        <v>837165</v>
      </c>
      <c r="BC998" s="23"/>
      <c r="BD998" s="96">
        <f t="shared" si="183"/>
        <v>114848</v>
      </c>
      <c r="BE998" s="96">
        <f t="shared" si="184"/>
        <v>122252</v>
      </c>
      <c r="BF998" s="96">
        <f t="shared" si="185"/>
        <v>175466</v>
      </c>
      <c r="BG998" s="96">
        <f t="shared" si="186"/>
        <v>55</v>
      </c>
      <c r="BH998" s="96">
        <f t="shared" si="187"/>
        <v>42</v>
      </c>
      <c r="BI998" s="96">
        <f t="shared" si="188"/>
        <v>701905</v>
      </c>
      <c r="BJ998" s="97">
        <f t="shared" si="189"/>
        <v>118794</v>
      </c>
      <c r="BK998" s="96">
        <f t="shared" si="190"/>
        <v>134489</v>
      </c>
      <c r="BL998" s="96">
        <f t="shared" si="191"/>
        <v>175734</v>
      </c>
      <c r="BM998" s="96">
        <f t="shared" si="192"/>
        <v>154006</v>
      </c>
      <c r="BN998" s="96">
        <f t="shared" si="193"/>
        <v>175005</v>
      </c>
      <c r="BO998" s="96">
        <f t="shared" si="194"/>
        <v>703500</v>
      </c>
      <c r="BP998" s="97">
        <f t="shared" si="195"/>
        <v>118794</v>
      </c>
      <c r="BQ998" s="96">
        <f t="shared" si="196"/>
        <v>102900</v>
      </c>
      <c r="BR998" s="96">
        <f t="shared" si="197"/>
        <v>175734</v>
      </c>
      <c r="BS998" s="96">
        <f t="shared" si="198"/>
        <v>231000</v>
      </c>
      <c r="BT998" s="96">
        <f t="shared" si="199"/>
        <v>262500</v>
      </c>
      <c r="BU998" s="98">
        <f t="shared" si="200"/>
        <v>703500</v>
      </c>
      <c r="BV998" s="77">
        <f t="shared" si="201"/>
        <v>1594428</v>
      </c>
      <c r="BW998" s="9"/>
      <c r="BX998" s="9"/>
      <c r="BY998" s="9"/>
      <c r="BZ998" s="9"/>
      <c r="CA998" s="9"/>
      <c r="CB998" s="9"/>
      <c r="CC998" s="9"/>
      <c r="CD998" s="9"/>
      <c r="CE998" s="9"/>
      <c r="CF998" s="9"/>
      <c r="CG998" s="9"/>
      <c r="CH998" s="9"/>
      <c r="CI998" s="9"/>
      <c r="CJ998" s="9"/>
      <c r="CK998" s="9"/>
      <c r="CL998" s="9"/>
      <c r="CM998" s="9"/>
      <c r="CN998" s="9"/>
      <c r="CO998" s="9"/>
      <c r="CP998" s="9"/>
    </row>
    <row r="999" spans="1:94" ht="20.25" hidden="1" customHeight="1" x14ac:dyDescent="0.35">
      <c r="A999" s="79">
        <v>977</v>
      </c>
      <c r="B999" s="79" t="s">
        <v>35</v>
      </c>
      <c r="C999" s="80" t="s">
        <v>603</v>
      </c>
      <c r="D999" s="80" t="str">
        <f t="shared" si="169"/>
        <v>MANO DE OBRA|RETEN SELECTOR</v>
      </c>
      <c r="E999" s="81" t="s">
        <v>10</v>
      </c>
      <c r="F999" s="82">
        <v>1</v>
      </c>
      <c r="G999" s="83">
        <v>268804.55064628</v>
      </c>
      <c r="H999" s="84">
        <f t="shared" si="202"/>
        <v>319877.41526907316</v>
      </c>
      <c r="I999" s="84">
        <v>268804.55064628</v>
      </c>
      <c r="J999" s="84">
        <f t="shared" si="203"/>
        <v>319877.41526907316</v>
      </c>
      <c r="K999" s="84">
        <v>0.91392000000000007</v>
      </c>
      <c r="L999" s="84">
        <f t="shared" si="204"/>
        <v>1.0875648</v>
      </c>
      <c r="M999" s="84">
        <v>14.633599999999999</v>
      </c>
      <c r="N999" s="84">
        <f t="shared" si="205"/>
        <v>17.413983999999999</v>
      </c>
      <c r="O999" s="84">
        <v>10.88</v>
      </c>
      <c r="P999" s="84">
        <f t="shared" si="206"/>
        <v>12.9472</v>
      </c>
      <c r="Q999" s="84"/>
      <c r="R999" s="84">
        <f t="shared" si="170"/>
        <v>0</v>
      </c>
      <c r="S999" s="86">
        <v>175000</v>
      </c>
      <c r="T999" s="87">
        <f t="shared" si="207"/>
        <v>208250</v>
      </c>
      <c r="U999" s="87">
        <v>175000</v>
      </c>
      <c r="V999" s="87">
        <f t="shared" si="208"/>
        <v>208250</v>
      </c>
      <c r="W999" s="87">
        <v>175000</v>
      </c>
      <c r="X999" s="87">
        <f t="shared" si="209"/>
        <v>208250</v>
      </c>
      <c r="Y999" s="88">
        <v>175000</v>
      </c>
      <c r="Z999" s="87">
        <f t="shared" si="218"/>
        <v>208250</v>
      </c>
      <c r="AA999" s="87">
        <v>175000</v>
      </c>
      <c r="AB999" s="87">
        <f t="shared" si="210"/>
        <v>208250</v>
      </c>
      <c r="AC999" s="87">
        <v>175000</v>
      </c>
      <c r="AD999" s="87">
        <f t="shared" si="211"/>
        <v>208250</v>
      </c>
      <c r="AE999" s="89">
        <v>192500</v>
      </c>
      <c r="AF999" s="90">
        <f t="shared" si="212"/>
        <v>229075</v>
      </c>
      <c r="AG999" s="90">
        <v>192500</v>
      </c>
      <c r="AH999" s="90">
        <f t="shared" si="213"/>
        <v>229075</v>
      </c>
      <c r="AI999" s="90">
        <v>192500</v>
      </c>
      <c r="AJ999" s="90">
        <f t="shared" si="214"/>
        <v>229075</v>
      </c>
      <c r="AK999" s="90">
        <v>192500</v>
      </c>
      <c r="AL999" s="90">
        <f t="shared" si="215"/>
        <v>229075</v>
      </c>
      <c r="AM999" s="90">
        <v>192500</v>
      </c>
      <c r="AN999" s="90">
        <f t="shared" si="216"/>
        <v>229075</v>
      </c>
      <c r="AO999" s="90">
        <v>192500</v>
      </c>
      <c r="AP999" s="91">
        <f t="shared" si="217"/>
        <v>229075</v>
      </c>
      <c r="AQ999" s="92">
        <f t="shared" si="171"/>
        <v>212101.5168820933</v>
      </c>
      <c r="AR999" s="93">
        <f t="shared" si="172"/>
        <v>252400.80508969101</v>
      </c>
      <c r="AS999" s="94">
        <f t="shared" si="173"/>
        <v>212101.5168820933</v>
      </c>
      <c r="AT999" s="94">
        <f t="shared" si="174"/>
        <v>252400.80508969101</v>
      </c>
      <c r="AU999" s="94">
        <f t="shared" si="175"/>
        <v>122500.30463999999</v>
      </c>
      <c r="AV999" s="94">
        <f t="shared" si="176"/>
        <v>145775.36252159998</v>
      </c>
      <c r="AW999" s="94">
        <f t="shared" si="177"/>
        <v>122504.87786666666</v>
      </c>
      <c r="AX999" s="94">
        <f t="shared" si="178"/>
        <v>145780.80466133333</v>
      </c>
      <c r="AY999" s="94">
        <f t="shared" si="179"/>
        <v>122503.62666666666</v>
      </c>
      <c r="AZ999" s="94">
        <f t="shared" si="180"/>
        <v>145779.31573333332</v>
      </c>
      <c r="BA999" s="94">
        <f t="shared" si="181"/>
        <v>183750</v>
      </c>
      <c r="BB999" s="95">
        <f t="shared" si="182"/>
        <v>218662.5</v>
      </c>
      <c r="BC999" s="23"/>
      <c r="BD999" s="96">
        <f t="shared" si="183"/>
        <v>205068</v>
      </c>
      <c r="BE999" s="96">
        <f t="shared" si="184"/>
        <v>205068</v>
      </c>
      <c r="BF999" s="96">
        <f t="shared" si="185"/>
        <v>3</v>
      </c>
      <c r="BG999" s="96">
        <f t="shared" si="186"/>
        <v>44</v>
      </c>
      <c r="BH999" s="96">
        <f t="shared" si="187"/>
        <v>33</v>
      </c>
      <c r="BI999" s="96">
        <f t="shared" si="188"/>
        <v>183333</v>
      </c>
      <c r="BJ999" s="97">
        <f t="shared" si="189"/>
        <v>212102</v>
      </c>
      <c r="BK999" s="96">
        <f t="shared" si="190"/>
        <v>212102</v>
      </c>
      <c r="BL999" s="96">
        <f t="shared" si="191"/>
        <v>122500</v>
      </c>
      <c r="BM999" s="96">
        <f t="shared" si="192"/>
        <v>122505</v>
      </c>
      <c r="BN999" s="96">
        <f t="shared" si="193"/>
        <v>122504</v>
      </c>
      <c r="BO999" s="96">
        <f t="shared" si="194"/>
        <v>183750</v>
      </c>
      <c r="BP999" s="97">
        <f t="shared" si="195"/>
        <v>212102</v>
      </c>
      <c r="BQ999" s="96">
        <f t="shared" si="196"/>
        <v>212102</v>
      </c>
      <c r="BR999" s="96">
        <f t="shared" si="197"/>
        <v>183750</v>
      </c>
      <c r="BS999" s="96">
        <f t="shared" si="198"/>
        <v>183750</v>
      </c>
      <c r="BT999" s="96">
        <f t="shared" si="199"/>
        <v>183750</v>
      </c>
      <c r="BU999" s="98">
        <f t="shared" si="200"/>
        <v>183750</v>
      </c>
      <c r="BV999" s="77">
        <f t="shared" si="201"/>
        <v>1159204</v>
      </c>
      <c r="BW999" s="9"/>
      <c r="BX999" s="9"/>
      <c r="BY999" s="9"/>
      <c r="BZ999" s="9"/>
      <c r="CA999" s="9"/>
      <c r="CB999" s="9"/>
      <c r="CC999" s="9"/>
      <c r="CD999" s="9"/>
      <c r="CE999" s="9"/>
      <c r="CF999" s="9"/>
      <c r="CG999" s="9"/>
      <c r="CH999" s="9"/>
      <c r="CI999" s="9"/>
      <c r="CJ999" s="9"/>
      <c r="CK999" s="9"/>
      <c r="CL999" s="9"/>
      <c r="CM999" s="9"/>
      <c r="CN999" s="9"/>
      <c r="CO999" s="9"/>
      <c r="CP999" s="9"/>
    </row>
    <row r="1000" spans="1:94" ht="20.25" hidden="1" customHeight="1" x14ac:dyDescent="0.35">
      <c r="A1000" s="99">
        <v>978</v>
      </c>
      <c r="B1000" s="99" t="s">
        <v>21</v>
      </c>
      <c r="C1000" s="80" t="s">
        <v>603</v>
      </c>
      <c r="D1000" s="80" t="str">
        <f t="shared" si="169"/>
        <v>REPUESTOS|RETEN SELECTOR</v>
      </c>
      <c r="E1000" s="81" t="s">
        <v>84</v>
      </c>
      <c r="F1000" s="82">
        <v>1</v>
      </c>
      <c r="G1000" s="83">
        <v>50081.111838414996</v>
      </c>
      <c r="H1000" s="84">
        <f t="shared" si="202"/>
        <v>59596.523087713846</v>
      </c>
      <c r="I1000" s="84">
        <v>50081.111838414996</v>
      </c>
      <c r="J1000" s="84">
        <f t="shared" si="203"/>
        <v>59596.523087713846</v>
      </c>
      <c r="K1000" s="84">
        <v>0.91392000000000007</v>
      </c>
      <c r="L1000" s="84">
        <f t="shared" si="204"/>
        <v>1.0875648</v>
      </c>
      <c r="M1000" s="84">
        <v>17.375360000000001</v>
      </c>
      <c r="N1000" s="84">
        <f t="shared" si="205"/>
        <v>20.6766784</v>
      </c>
      <c r="O1000" s="84">
        <v>14.144000000000002</v>
      </c>
      <c r="P1000" s="84">
        <f t="shared" si="206"/>
        <v>16.83136</v>
      </c>
      <c r="Q1000" s="84"/>
      <c r="R1000" s="84">
        <f t="shared" si="170"/>
        <v>0</v>
      </c>
      <c r="S1000" s="86">
        <v>126000</v>
      </c>
      <c r="T1000" s="87">
        <f t="shared" si="207"/>
        <v>149940</v>
      </c>
      <c r="U1000" s="87">
        <v>126000</v>
      </c>
      <c r="V1000" s="87">
        <f t="shared" si="208"/>
        <v>149940</v>
      </c>
      <c r="W1000" s="87">
        <v>143000</v>
      </c>
      <c r="X1000" s="87">
        <f t="shared" si="209"/>
        <v>170170</v>
      </c>
      <c r="Y1000" s="88">
        <v>150000</v>
      </c>
      <c r="Z1000" s="87">
        <f t="shared" si="218"/>
        <v>178500</v>
      </c>
      <c r="AA1000" s="87">
        <v>150000</v>
      </c>
      <c r="AB1000" s="87">
        <f t="shared" si="210"/>
        <v>178500</v>
      </c>
      <c r="AC1000" s="87">
        <v>220000</v>
      </c>
      <c r="AD1000" s="87">
        <f t="shared" si="211"/>
        <v>261800</v>
      </c>
      <c r="AE1000" s="89">
        <v>138600</v>
      </c>
      <c r="AF1000" s="90">
        <f t="shared" si="212"/>
        <v>164934</v>
      </c>
      <c r="AG1000" s="90">
        <v>138600</v>
      </c>
      <c r="AH1000" s="90">
        <f t="shared" si="213"/>
        <v>164934</v>
      </c>
      <c r="AI1000" s="90">
        <v>157300</v>
      </c>
      <c r="AJ1000" s="90">
        <f t="shared" si="214"/>
        <v>187187</v>
      </c>
      <c r="AK1000" s="90">
        <v>165000</v>
      </c>
      <c r="AL1000" s="90">
        <f t="shared" si="215"/>
        <v>196350</v>
      </c>
      <c r="AM1000" s="90">
        <v>165000</v>
      </c>
      <c r="AN1000" s="90">
        <f t="shared" si="216"/>
        <v>196350</v>
      </c>
      <c r="AO1000" s="90">
        <v>242000</v>
      </c>
      <c r="AP1000" s="91">
        <f t="shared" si="217"/>
        <v>287980</v>
      </c>
      <c r="AQ1000" s="92">
        <f t="shared" si="171"/>
        <v>104893.70394613834</v>
      </c>
      <c r="AR1000" s="93">
        <f t="shared" si="172"/>
        <v>124823.50769590461</v>
      </c>
      <c r="AS1000" s="94">
        <f t="shared" si="173"/>
        <v>104893.70394613834</v>
      </c>
      <c r="AT1000" s="94">
        <f t="shared" si="174"/>
        <v>124823.50769590461</v>
      </c>
      <c r="AU1000" s="94">
        <f t="shared" si="175"/>
        <v>100100.30463999999</v>
      </c>
      <c r="AV1000" s="94">
        <f t="shared" si="176"/>
        <v>119119.36252159998</v>
      </c>
      <c r="AW1000" s="94">
        <f t="shared" si="177"/>
        <v>105005.79178666667</v>
      </c>
      <c r="AX1000" s="94">
        <f t="shared" si="178"/>
        <v>124956.89222613334</v>
      </c>
      <c r="AY1000" s="94">
        <f t="shared" si="179"/>
        <v>105004.71466666665</v>
      </c>
      <c r="AZ1000" s="94">
        <f t="shared" si="180"/>
        <v>124955.61045333331</v>
      </c>
      <c r="BA1000" s="94">
        <f t="shared" si="181"/>
        <v>231000</v>
      </c>
      <c r="BB1000" s="95">
        <f t="shared" si="182"/>
        <v>274890</v>
      </c>
      <c r="BC1000" s="23"/>
      <c r="BD1000" s="96">
        <f t="shared" si="183"/>
        <v>85424</v>
      </c>
      <c r="BE1000" s="96">
        <f t="shared" si="184"/>
        <v>85424</v>
      </c>
      <c r="BF1000" s="96">
        <f t="shared" si="185"/>
        <v>3</v>
      </c>
      <c r="BG1000" s="96">
        <f t="shared" si="186"/>
        <v>52</v>
      </c>
      <c r="BH1000" s="96">
        <f t="shared" si="187"/>
        <v>42</v>
      </c>
      <c r="BI1000" s="96">
        <f t="shared" si="188"/>
        <v>230476</v>
      </c>
      <c r="BJ1000" s="97">
        <f t="shared" si="189"/>
        <v>104894</v>
      </c>
      <c r="BK1000" s="96">
        <f t="shared" si="190"/>
        <v>104894</v>
      </c>
      <c r="BL1000" s="96">
        <f t="shared" si="191"/>
        <v>100100</v>
      </c>
      <c r="BM1000" s="96">
        <f t="shared" si="192"/>
        <v>105006</v>
      </c>
      <c r="BN1000" s="96">
        <f t="shared" si="193"/>
        <v>105005</v>
      </c>
      <c r="BO1000" s="96">
        <f t="shared" si="194"/>
        <v>231000</v>
      </c>
      <c r="BP1000" s="97">
        <f t="shared" si="195"/>
        <v>132300</v>
      </c>
      <c r="BQ1000" s="96">
        <f t="shared" si="196"/>
        <v>132300</v>
      </c>
      <c r="BR1000" s="96">
        <f t="shared" si="197"/>
        <v>150150</v>
      </c>
      <c r="BS1000" s="96">
        <f t="shared" si="198"/>
        <v>157500</v>
      </c>
      <c r="BT1000" s="96">
        <f t="shared" si="199"/>
        <v>157500</v>
      </c>
      <c r="BU1000" s="98">
        <f t="shared" si="200"/>
        <v>231000</v>
      </c>
      <c r="BV1000" s="77">
        <f t="shared" si="201"/>
        <v>960750</v>
      </c>
      <c r="BW1000" s="9"/>
      <c r="BX1000" s="9"/>
      <c r="BY1000" s="9"/>
      <c r="BZ1000" s="9"/>
      <c r="CA1000" s="9"/>
      <c r="CB1000" s="9"/>
      <c r="CC1000" s="9"/>
      <c r="CD1000" s="9"/>
      <c r="CE1000" s="9"/>
      <c r="CF1000" s="9"/>
      <c r="CG1000" s="9"/>
      <c r="CH1000" s="9"/>
      <c r="CI1000" s="9"/>
      <c r="CJ1000" s="9"/>
      <c r="CK1000" s="9"/>
      <c r="CL1000" s="9"/>
      <c r="CM1000" s="9"/>
      <c r="CN1000" s="9"/>
      <c r="CO1000" s="9"/>
      <c r="CP1000" s="9"/>
    </row>
    <row r="1001" spans="1:94" ht="20.25" hidden="1" customHeight="1" x14ac:dyDescent="0.35">
      <c r="A1001" s="79">
        <v>979</v>
      </c>
      <c r="B1001" s="79" t="s">
        <v>35</v>
      </c>
      <c r="C1001" s="80" t="s">
        <v>604</v>
      </c>
      <c r="D1001" s="80" t="str">
        <f t="shared" si="169"/>
        <v>MANO DE OBRA|RETEN SPEED DELANTERO</v>
      </c>
      <c r="E1001" s="81" t="s">
        <v>10</v>
      </c>
      <c r="F1001" s="82">
        <v>1</v>
      </c>
      <c r="G1001" s="83">
        <v>179203.03743462899</v>
      </c>
      <c r="H1001" s="84">
        <f t="shared" si="202"/>
        <v>213251.61454720848</v>
      </c>
      <c r="I1001" s="84">
        <v>179203.03743462899</v>
      </c>
      <c r="J1001" s="84">
        <f t="shared" si="203"/>
        <v>213251.61454720848</v>
      </c>
      <c r="K1001" s="84">
        <v>0.91392000000000007</v>
      </c>
      <c r="L1001" s="84">
        <f t="shared" si="204"/>
        <v>1.0875648</v>
      </c>
      <c r="M1001" s="84">
        <v>14.633599999999999</v>
      </c>
      <c r="N1001" s="84">
        <f t="shared" si="205"/>
        <v>17.413983999999999</v>
      </c>
      <c r="O1001" s="84">
        <v>10.88</v>
      </c>
      <c r="P1001" s="84">
        <f t="shared" si="206"/>
        <v>12.9472</v>
      </c>
      <c r="Q1001" s="84"/>
      <c r="R1001" s="84">
        <f t="shared" si="170"/>
        <v>0</v>
      </c>
      <c r="S1001" s="86">
        <v>175000</v>
      </c>
      <c r="T1001" s="87">
        <f t="shared" si="207"/>
        <v>208250</v>
      </c>
      <c r="U1001" s="87">
        <v>175000</v>
      </c>
      <c r="V1001" s="87">
        <f t="shared" si="208"/>
        <v>208250</v>
      </c>
      <c r="W1001" s="87">
        <v>175000</v>
      </c>
      <c r="X1001" s="87">
        <f t="shared" si="209"/>
        <v>208250</v>
      </c>
      <c r="Y1001" s="88">
        <v>175000</v>
      </c>
      <c r="Z1001" s="87">
        <f t="shared" si="218"/>
        <v>208250</v>
      </c>
      <c r="AA1001" s="87">
        <v>175000</v>
      </c>
      <c r="AB1001" s="87">
        <f t="shared" si="210"/>
        <v>208250</v>
      </c>
      <c r="AC1001" s="87">
        <v>175000</v>
      </c>
      <c r="AD1001" s="87">
        <f t="shared" si="211"/>
        <v>208250</v>
      </c>
      <c r="AE1001" s="89">
        <v>192500</v>
      </c>
      <c r="AF1001" s="90">
        <f t="shared" si="212"/>
        <v>229075</v>
      </c>
      <c r="AG1001" s="90">
        <v>192500</v>
      </c>
      <c r="AH1001" s="90">
        <f t="shared" si="213"/>
        <v>229075</v>
      </c>
      <c r="AI1001" s="90">
        <v>192500</v>
      </c>
      <c r="AJ1001" s="90">
        <f t="shared" si="214"/>
        <v>229075</v>
      </c>
      <c r="AK1001" s="90">
        <v>192500</v>
      </c>
      <c r="AL1001" s="90">
        <f t="shared" si="215"/>
        <v>229075</v>
      </c>
      <c r="AM1001" s="90">
        <v>192500</v>
      </c>
      <c r="AN1001" s="90">
        <f t="shared" si="216"/>
        <v>229075</v>
      </c>
      <c r="AO1001" s="90">
        <v>192500</v>
      </c>
      <c r="AP1001" s="91">
        <f t="shared" si="217"/>
        <v>229075</v>
      </c>
      <c r="AQ1001" s="92">
        <f t="shared" si="171"/>
        <v>182234.34581154297</v>
      </c>
      <c r="AR1001" s="93">
        <f t="shared" si="172"/>
        <v>216858.87151573613</v>
      </c>
      <c r="AS1001" s="94">
        <f t="shared" si="173"/>
        <v>182234.34581154297</v>
      </c>
      <c r="AT1001" s="94">
        <f t="shared" si="174"/>
        <v>216858.87151573613</v>
      </c>
      <c r="AU1001" s="94">
        <f t="shared" si="175"/>
        <v>122500.30463999999</v>
      </c>
      <c r="AV1001" s="94">
        <f t="shared" si="176"/>
        <v>145775.36252159998</v>
      </c>
      <c r="AW1001" s="94">
        <f t="shared" si="177"/>
        <v>122504.87786666666</v>
      </c>
      <c r="AX1001" s="94">
        <f t="shared" si="178"/>
        <v>145780.80466133333</v>
      </c>
      <c r="AY1001" s="94">
        <f t="shared" si="179"/>
        <v>122503.62666666666</v>
      </c>
      <c r="AZ1001" s="94">
        <f t="shared" si="180"/>
        <v>145779.31573333332</v>
      </c>
      <c r="BA1001" s="94">
        <f t="shared" si="181"/>
        <v>183750</v>
      </c>
      <c r="BB1001" s="95">
        <f t="shared" si="182"/>
        <v>218662.5</v>
      </c>
      <c r="BC1001" s="23"/>
      <c r="BD1001" s="96">
        <f t="shared" si="183"/>
        <v>181936</v>
      </c>
      <c r="BE1001" s="96">
        <f t="shared" si="184"/>
        <v>181936</v>
      </c>
      <c r="BF1001" s="96">
        <f t="shared" si="185"/>
        <v>3</v>
      </c>
      <c r="BG1001" s="96">
        <f t="shared" si="186"/>
        <v>44</v>
      </c>
      <c r="BH1001" s="96">
        <f t="shared" si="187"/>
        <v>33</v>
      </c>
      <c r="BI1001" s="96">
        <f t="shared" si="188"/>
        <v>183333</v>
      </c>
      <c r="BJ1001" s="97">
        <f t="shared" si="189"/>
        <v>182234</v>
      </c>
      <c r="BK1001" s="96">
        <f t="shared" si="190"/>
        <v>182234</v>
      </c>
      <c r="BL1001" s="96">
        <f t="shared" si="191"/>
        <v>122500</v>
      </c>
      <c r="BM1001" s="96">
        <f t="shared" si="192"/>
        <v>122505</v>
      </c>
      <c r="BN1001" s="96">
        <f t="shared" si="193"/>
        <v>122504</v>
      </c>
      <c r="BO1001" s="96">
        <f t="shared" si="194"/>
        <v>183750</v>
      </c>
      <c r="BP1001" s="97">
        <f t="shared" si="195"/>
        <v>182234</v>
      </c>
      <c r="BQ1001" s="96">
        <f t="shared" si="196"/>
        <v>182234</v>
      </c>
      <c r="BR1001" s="96">
        <f t="shared" si="197"/>
        <v>183750</v>
      </c>
      <c r="BS1001" s="96">
        <f t="shared" si="198"/>
        <v>183750</v>
      </c>
      <c r="BT1001" s="96">
        <f t="shared" si="199"/>
        <v>183750</v>
      </c>
      <c r="BU1001" s="98">
        <f t="shared" si="200"/>
        <v>183750</v>
      </c>
      <c r="BV1001" s="77">
        <f t="shared" si="201"/>
        <v>1099468</v>
      </c>
      <c r="BW1001" s="9"/>
      <c r="BX1001" s="9"/>
      <c r="BY1001" s="9"/>
      <c r="BZ1001" s="9"/>
      <c r="CA1001" s="9"/>
      <c r="CB1001" s="9"/>
      <c r="CC1001" s="9"/>
      <c r="CD1001" s="9"/>
      <c r="CE1001" s="9"/>
      <c r="CF1001" s="9"/>
      <c r="CG1001" s="9"/>
      <c r="CH1001" s="9"/>
      <c r="CI1001" s="9"/>
      <c r="CJ1001" s="9"/>
      <c r="CK1001" s="9"/>
      <c r="CL1001" s="9"/>
      <c r="CM1001" s="9"/>
      <c r="CN1001" s="9"/>
      <c r="CO1001" s="9"/>
      <c r="CP1001" s="9"/>
    </row>
    <row r="1002" spans="1:94" ht="20.25" hidden="1" customHeight="1" x14ac:dyDescent="0.35">
      <c r="A1002" s="99">
        <v>980</v>
      </c>
      <c r="B1002" s="99" t="s">
        <v>21</v>
      </c>
      <c r="C1002" s="80" t="s">
        <v>604</v>
      </c>
      <c r="D1002" s="80" t="str">
        <f t="shared" si="169"/>
        <v>REPUESTOS|RETEN SPEED DELANTERO</v>
      </c>
      <c r="E1002" s="81" t="s">
        <v>84</v>
      </c>
      <c r="F1002" s="82">
        <v>1</v>
      </c>
      <c r="G1002" s="83">
        <v>50081.111838414996</v>
      </c>
      <c r="H1002" s="84">
        <f t="shared" si="202"/>
        <v>59596.523087713846</v>
      </c>
      <c r="I1002" s="84">
        <v>50081.111838414996</v>
      </c>
      <c r="J1002" s="84">
        <f t="shared" si="203"/>
        <v>59596.523087713846</v>
      </c>
      <c r="K1002" s="84">
        <v>69119.998080000005</v>
      </c>
      <c r="L1002" s="84">
        <f t="shared" si="204"/>
        <v>82252.797715199995</v>
      </c>
      <c r="M1002" s="84">
        <v>19.203199999999999</v>
      </c>
      <c r="N1002" s="84">
        <f t="shared" si="205"/>
        <v>22.851807999999998</v>
      </c>
      <c r="O1002" s="84">
        <v>14.144000000000002</v>
      </c>
      <c r="P1002" s="84">
        <f t="shared" si="206"/>
        <v>16.83136</v>
      </c>
      <c r="Q1002" s="84"/>
      <c r="R1002" s="84">
        <f t="shared" si="170"/>
        <v>0</v>
      </c>
      <c r="S1002" s="86">
        <v>245000</v>
      </c>
      <c r="T1002" s="87">
        <f t="shared" si="207"/>
        <v>291550</v>
      </c>
      <c r="U1002" s="87">
        <v>245000</v>
      </c>
      <c r="V1002" s="87">
        <f t="shared" si="208"/>
        <v>291550</v>
      </c>
      <c r="W1002" s="87">
        <v>202000</v>
      </c>
      <c r="X1002" s="87">
        <f t="shared" si="209"/>
        <v>240380</v>
      </c>
      <c r="Y1002" s="88">
        <v>180000</v>
      </c>
      <c r="Z1002" s="87">
        <f t="shared" si="218"/>
        <v>214200</v>
      </c>
      <c r="AA1002" s="87">
        <v>150000</v>
      </c>
      <c r="AB1002" s="87">
        <f t="shared" si="210"/>
        <v>178500</v>
      </c>
      <c r="AC1002" s="87">
        <v>180000</v>
      </c>
      <c r="AD1002" s="87">
        <f t="shared" si="211"/>
        <v>214200</v>
      </c>
      <c r="AE1002" s="89">
        <v>269500</v>
      </c>
      <c r="AF1002" s="90">
        <f t="shared" si="212"/>
        <v>320705</v>
      </c>
      <c r="AG1002" s="90">
        <v>269500</v>
      </c>
      <c r="AH1002" s="90">
        <f t="shared" si="213"/>
        <v>320705</v>
      </c>
      <c r="AI1002" s="90">
        <v>222200</v>
      </c>
      <c r="AJ1002" s="90">
        <f t="shared" si="214"/>
        <v>264418</v>
      </c>
      <c r="AK1002" s="90">
        <v>198000</v>
      </c>
      <c r="AL1002" s="90">
        <f t="shared" si="215"/>
        <v>235620</v>
      </c>
      <c r="AM1002" s="90">
        <v>165000</v>
      </c>
      <c r="AN1002" s="90">
        <f t="shared" si="216"/>
        <v>196350</v>
      </c>
      <c r="AO1002" s="90">
        <v>198000</v>
      </c>
      <c r="AP1002" s="91">
        <f t="shared" si="217"/>
        <v>235620</v>
      </c>
      <c r="AQ1002" s="92">
        <f t="shared" si="171"/>
        <v>188193.70394613835</v>
      </c>
      <c r="AR1002" s="93">
        <f t="shared" si="172"/>
        <v>223950.50769590464</v>
      </c>
      <c r="AS1002" s="94">
        <f t="shared" si="173"/>
        <v>188193.70394613835</v>
      </c>
      <c r="AT1002" s="94">
        <f t="shared" si="174"/>
        <v>223950.50769590464</v>
      </c>
      <c r="AU1002" s="94">
        <f t="shared" si="175"/>
        <v>164439.99935999999</v>
      </c>
      <c r="AV1002" s="94">
        <f t="shared" si="176"/>
        <v>195683.59923839997</v>
      </c>
      <c r="AW1002" s="94">
        <f t="shared" si="177"/>
        <v>126006.40106666666</v>
      </c>
      <c r="AX1002" s="94">
        <f t="shared" si="178"/>
        <v>149947.61726933331</v>
      </c>
      <c r="AY1002" s="94">
        <f t="shared" si="179"/>
        <v>105004.71466666665</v>
      </c>
      <c r="AZ1002" s="94">
        <f t="shared" si="180"/>
        <v>124955.61045333331</v>
      </c>
      <c r="BA1002" s="94">
        <f t="shared" si="181"/>
        <v>189000</v>
      </c>
      <c r="BB1002" s="95">
        <f t="shared" si="182"/>
        <v>224910</v>
      </c>
      <c r="BC1002" s="23"/>
      <c r="BD1002" s="96">
        <f t="shared" si="183"/>
        <v>108070</v>
      </c>
      <c r="BE1002" s="96">
        <f t="shared" si="184"/>
        <v>108070</v>
      </c>
      <c r="BF1002" s="96">
        <f t="shared" si="185"/>
        <v>125426</v>
      </c>
      <c r="BG1002" s="96">
        <f t="shared" si="186"/>
        <v>58</v>
      </c>
      <c r="BH1002" s="96">
        <f t="shared" si="187"/>
        <v>42</v>
      </c>
      <c r="BI1002" s="96">
        <f t="shared" si="188"/>
        <v>188571</v>
      </c>
      <c r="BJ1002" s="97">
        <f t="shared" si="189"/>
        <v>188194</v>
      </c>
      <c r="BK1002" s="96">
        <f t="shared" si="190"/>
        <v>188194</v>
      </c>
      <c r="BL1002" s="96">
        <f t="shared" si="191"/>
        <v>164440</v>
      </c>
      <c r="BM1002" s="96">
        <f t="shared" si="192"/>
        <v>126006</v>
      </c>
      <c r="BN1002" s="96">
        <f t="shared" si="193"/>
        <v>105005</v>
      </c>
      <c r="BO1002" s="96">
        <f t="shared" si="194"/>
        <v>189000</v>
      </c>
      <c r="BP1002" s="97">
        <f t="shared" si="195"/>
        <v>257250</v>
      </c>
      <c r="BQ1002" s="96">
        <f t="shared" si="196"/>
        <v>257250</v>
      </c>
      <c r="BR1002" s="96">
        <f t="shared" si="197"/>
        <v>212100</v>
      </c>
      <c r="BS1002" s="96">
        <f t="shared" si="198"/>
        <v>189000</v>
      </c>
      <c r="BT1002" s="96">
        <f t="shared" si="199"/>
        <v>157500</v>
      </c>
      <c r="BU1002" s="98">
        <f t="shared" si="200"/>
        <v>189000</v>
      </c>
      <c r="BV1002" s="77">
        <f t="shared" si="201"/>
        <v>1262100</v>
      </c>
      <c r="BW1002" s="9"/>
      <c r="BX1002" s="9"/>
      <c r="BY1002" s="9"/>
      <c r="BZ1002" s="9"/>
      <c r="CA1002" s="9"/>
      <c r="CB1002" s="9"/>
      <c r="CC1002" s="9"/>
      <c r="CD1002" s="9"/>
      <c r="CE1002" s="9"/>
      <c r="CF1002" s="9"/>
      <c r="CG1002" s="9"/>
      <c r="CH1002" s="9"/>
      <c r="CI1002" s="9"/>
      <c r="CJ1002" s="9"/>
      <c r="CK1002" s="9"/>
      <c r="CL1002" s="9"/>
      <c r="CM1002" s="9"/>
      <c r="CN1002" s="9"/>
      <c r="CO1002" s="9"/>
      <c r="CP1002" s="9"/>
    </row>
    <row r="1003" spans="1:94" ht="20.25" hidden="1" customHeight="1" x14ac:dyDescent="0.35">
      <c r="A1003" s="79">
        <v>981</v>
      </c>
      <c r="B1003" s="79" t="s">
        <v>35</v>
      </c>
      <c r="C1003" s="80" t="s">
        <v>605</v>
      </c>
      <c r="D1003" s="80" t="str">
        <f t="shared" si="169"/>
        <v>MANO DE OBRA|RETEN TOMA CAJA</v>
      </c>
      <c r="E1003" s="81" t="s">
        <v>10</v>
      </c>
      <c r="F1003" s="82">
        <v>1</v>
      </c>
      <c r="G1003" s="83">
        <v>179203.03743462899</v>
      </c>
      <c r="H1003" s="84">
        <f t="shared" si="202"/>
        <v>213251.61454720848</v>
      </c>
      <c r="I1003" s="84">
        <v>179203.03743462899</v>
      </c>
      <c r="J1003" s="84">
        <f t="shared" si="203"/>
        <v>213251.61454720848</v>
      </c>
      <c r="K1003" s="84">
        <v>0.91392000000000007</v>
      </c>
      <c r="L1003" s="84">
        <f t="shared" si="204"/>
        <v>1.0875648</v>
      </c>
      <c r="M1003" s="84">
        <v>14.633599999999999</v>
      </c>
      <c r="N1003" s="84">
        <f t="shared" si="205"/>
        <v>17.413983999999999</v>
      </c>
      <c r="O1003" s="84">
        <v>10.88</v>
      </c>
      <c r="P1003" s="84">
        <f t="shared" si="206"/>
        <v>12.9472</v>
      </c>
      <c r="Q1003" s="84"/>
      <c r="R1003" s="84">
        <f t="shared" si="170"/>
        <v>0</v>
      </c>
      <c r="S1003" s="86">
        <v>175000</v>
      </c>
      <c r="T1003" s="87">
        <f t="shared" si="207"/>
        <v>208250</v>
      </c>
      <c r="U1003" s="87">
        <v>175000</v>
      </c>
      <c r="V1003" s="87">
        <f t="shared" si="208"/>
        <v>208250</v>
      </c>
      <c r="W1003" s="87">
        <v>175000</v>
      </c>
      <c r="X1003" s="87">
        <f t="shared" si="209"/>
        <v>208250</v>
      </c>
      <c r="Y1003" s="88">
        <v>175000</v>
      </c>
      <c r="Z1003" s="87">
        <f t="shared" si="218"/>
        <v>208250</v>
      </c>
      <c r="AA1003" s="87">
        <v>175000</v>
      </c>
      <c r="AB1003" s="87">
        <f t="shared" si="210"/>
        <v>208250</v>
      </c>
      <c r="AC1003" s="87">
        <v>175000</v>
      </c>
      <c r="AD1003" s="87">
        <f t="shared" si="211"/>
        <v>208250</v>
      </c>
      <c r="AE1003" s="89">
        <v>192500</v>
      </c>
      <c r="AF1003" s="90">
        <f t="shared" si="212"/>
        <v>229075</v>
      </c>
      <c r="AG1003" s="90">
        <v>192500</v>
      </c>
      <c r="AH1003" s="90">
        <f t="shared" si="213"/>
        <v>229075</v>
      </c>
      <c r="AI1003" s="90">
        <v>192500</v>
      </c>
      <c r="AJ1003" s="90">
        <f t="shared" si="214"/>
        <v>229075</v>
      </c>
      <c r="AK1003" s="90">
        <v>192500</v>
      </c>
      <c r="AL1003" s="90">
        <f t="shared" si="215"/>
        <v>229075</v>
      </c>
      <c r="AM1003" s="90">
        <v>192500</v>
      </c>
      <c r="AN1003" s="90">
        <f t="shared" si="216"/>
        <v>229075</v>
      </c>
      <c r="AO1003" s="90">
        <v>192500</v>
      </c>
      <c r="AP1003" s="91">
        <f t="shared" si="217"/>
        <v>229075</v>
      </c>
      <c r="AQ1003" s="92">
        <f t="shared" si="171"/>
        <v>182234.34581154297</v>
      </c>
      <c r="AR1003" s="93">
        <f t="shared" si="172"/>
        <v>216858.87151573613</v>
      </c>
      <c r="AS1003" s="94">
        <f t="shared" si="173"/>
        <v>182234.34581154297</v>
      </c>
      <c r="AT1003" s="94">
        <f t="shared" si="174"/>
        <v>216858.87151573613</v>
      </c>
      <c r="AU1003" s="94">
        <f t="shared" si="175"/>
        <v>122500.30463999999</v>
      </c>
      <c r="AV1003" s="94">
        <f t="shared" si="176"/>
        <v>145775.36252159998</v>
      </c>
      <c r="AW1003" s="94">
        <f t="shared" si="177"/>
        <v>122504.87786666666</v>
      </c>
      <c r="AX1003" s="94">
        <f t="shared" si="178"/>
        <v>145780.80466133333</v>
      </c>
      <c r="AY1003" s="94">
        <f t="shared" si="179"/>
        <v>122503.62666666666</v>
      </c>
      <c r="AZ1003" s="94">
        <f t="shared" si="180"/>
        <v>145779.31573333332</v>
      </c>
      <c r="BA1003" s="94">
        <f t="shared" si="181"/>
        <v>183750</v>
      </c>
      <c r="BB1003" s="95">
        <f t="shared" si="182"/>
        <v>218662.5</v>
      </c>
      <c r="BC1003" s="23"/>
      <c r="BD1003" s="96">
        <f t="shared" si="183"/>
        <v>181936</v>
      </c>
      <c r="BE1003" s="96">
        <f t="shared" si="184"/>
        <v>181936</v>
      </c>
      <c r="BF1003" s="96">
        <f t="shared" si="185"/>
        <v>3</v>
      </c>
      <c r="BG1003" s="96">
        <f t="shared" si="186"/>
        <v>44</v>
      </c>
      <c r="BH1003" s="96">
        <f t="shared" si="187"/>
        <v>33</v>
      </c>
      <c r="BI1003" s="96">
        <f t="shared" si="188"/>
        <v>183333</v>
      </c>
      <c r="BJ1003" s="97">
        <f t="shared" si="189"/>
        <v>182234</v>
      </c>
      <c r="BK1003" s="96">
        <f t="shared" si="190"/>
        <v>182234</v>
      </c>
      <c r="BL1003" s="96">
        <f t="shared" si="191"/>
        <v>122500</v>
      </c>
      <c r="BM1003" s="96">
        <f t="shared" si="192"/>
        <v>122505</v>
      </c>
      <c r="BN1003" s="96">
        <f t="shared" si="193"/>
        <v>122504</v>
      </c>
      <c r="BO1003" s="96">
        <f t="shared" si="194"/>
        <v>183750</v>
      </c>
      <c r="BP1003" s="97">
        <f t="shared" si="195"/>
        <v>182234</v>
      </c>
      <c r="BQ1003" s="96">
        <f t="shared" si="196"/>
        <v>182234</v>
      </c>
      <c r="BR1003" s="96">
        <f t="shared" si="197"/>
        <v>183750</v>
      </c>
      <c r="BS1003" s="96">
        <f t="shared" si="198"/>
        <v>183750</v>
      </c>
      <c r="BT1003" s="96">
        <f t="shared" si="199"/>
        <v>183750</v>
      </c>
      <c r="BU1003" s="98">
        <f t="shared" si="200"/>
        <v>183750</v>
      </c>
      <c r="BV1003" s="77">
        <f t="shared" si="201"/>
        <v>1099468</v>
      </c>
      <c r="BW1003" s="9"/>
      <c r="BX1003" s="9"/>
      <c r="BY1003" s="9"/>
      <c r="BZ1003" s="9"/>
      <c r="CA1003" s="9"/>
      <c r="CB1003" s="9"/>
      <c r="CC1003" s="9"/>
      <c r="CD1003" s="9"/>
      <c r="CE1003" s="9"/>
      <c r="CF1003" s="9"/>
      <c r="CG1003" s="9"/>
      <c r="CH1003" s="9"/>
      <c r="CI1003" s="9"/>
      <c r="CJ1003" s="9"/>
      <c r="CK1003" s="9"/>
      <c r="CL1003" s="9"/>
      <c r="CM1003" s="9"/>
      <c r="CN1003" s="9"/>
      <c r="CO1003" s="9"/>
      <c r="CP1003" s="9"/>
    </row>
    <row r="1004" spans="1:94" ht="20.25" hidden="1" customHeight="1" x14ac:dyDescent="0.35">
      <c r="A1004" s="99">
        <v>982</v>
      </c>
      <c r="B1004" s="99" t="s">
        <v>21</v>
      </c>
      <c r="C1004" s="80" t="s">
        <v>605</v>
      </c>
      <c r="D1004" s="80" t="str">
        <f t="shared" si="169"/>
        <v>REPUESTOS|RETEN TOMA CAJA</v>
      </c>
      <c r="E1004" s="81" t="s">
        <v>84</v>
      </c>
      <c r="F1004" s="82">
        <v>1</v>
      </c>
      <c r="G1004" s="83">
        <v>50081.111838414996</v>
      </c>
      <c r="H1004" s="84">
        <f t="shared" si="202"/>
        <v>59596.523087713846</v>
      </c>
      <c r="I1004" s="84">
        <v>50081.111838414996</v>
      </c>
      <c r="J1004" s="84">
        <f t="shared" si="203"/>
        <v>59596.523087713846</v>
      </c>
      <c r="K1004" s="84">
        <v>0.91392000000000007</v>
      </c>
      <c r="L1004" s="84">
        <f t="shared" si="204"/>
        <v>1.0875648</v>
      </c>
      <c r="M1004" s="84">
        <v>17.375360000000001</v>
      </c>
      <c r="N1004" s="84">
        <f t="shared" si="205"/>
        <v>20.6766784</v>
      </c>
      <c r="O1004" s="84">
        <v>14.144000000000002</v>
      </c>
      <c r="P1004" s="84">
        <f t="shared" si="206"/>
        <v>16.83136</v>
      </c>
      <c r="Q1004" s="84"/>
      <c r="R1004" s="84">
        <f t="shared" si="170"/>
        <v>0</v>
      </c>
      <c r="S1004" s="86">
        <v>89000</v>
      </c>
      <c r="T1004" s="87">
        <f t="shared" si="207"/>
        <v>105910</v>
      </c>
      <c r="U1004" s="87">
        <v>89000</v>
      </c>
      <c r="V1004" s="87">
        <f t="shared" si="208"/>
        <v>105910</v>
      </c>
      <c r="W1004" s="87">
        <v>167000</v>
      </c>
      <c r="X1004" s="87">
        <f t="shared" si="209"/>
        <v>198730</v>
      </c>
      <c r="Y1004" s="88">
        <v>220000</v>
      </c>
      <c r="Z1004" s="87">
        <f t="shared" si="218"/>
        <v>261800</v>
      </c>
      <c r="AA1004" s="87">
        <v>160000</v>
      </c>
      <c r="AB1004" s="87">
        <f t="shared" si="210"/>
        <v>190400</v>
      </c>
      <c r="AC1004" s="87">
        <v>160000</v>
      </c>
      <c r="AD1004" s="87">
        <f t="shared" si="211"/>
        <v>190400</v>
      </c>
      <c r="AE1004" s="89">
        <v>97900</v>
      </c>
      <c r="AF1004" s="90">
        <f t="shared" si="212"/>
        <v>116501</v>
      </c>
      <c r="AG1004" s="90">
        <v>97900</v>
      </c>
      <c r="AH1004" s="90">
        <f t="shared" si="213"/>
        <v>116501</v>
      </c>
      <c r="AI1004" s="90">
        <v>183700</v>
      </c>
      <c r="AJ1004" s="90">
        <f t="shared" si="214"/>
        <v>218603</v>
      </c>
      <c r="AK1004" s="90">
        <v>242000</v>
      </c>
      <c r="AL1004" s="90">
        <f t="shared" si="215"/>
        <v>287980</v>
      </c>
      <c r="AM1004" s="90">
        <v>176000</v>
      </c>
      <c r="AN1004" s="90">
        <f t="shared" si="216"/>
        <v>209440</v>
      </c>
      <c r="AO1004" s="90">
        <v>176000</v>
      </c>
      <c r="AP1004" s="91">
        <f t="shared" si="217"/>
        <v>209440</v>
      </c>
      <c r="AQ1004" s="92">
        <f t="shared" si="171"/>
        <v>78993.703946138339</v>
      </c>
      <c r="AR1004" s="93">
        <f t="shared" si="172"/>
        <v>94002.507695904613</v>
      </c>
      <c r="AS1004" s="94">
        <f t="shared" si="173"/>
        <v>78993.703946138339</v>
      </c>
      <c r="AT1004" s="94">
        <f t="shared" si="174"/>
        <v>94002.507695904613</v>
      </c>
      <c r="AU1004" s="94">
        <f t="shared" si="175"/>
        <v>116900.30463999999</v>
      </c>
      <c r="AV1004" s="94">
        <f t="shared" si="176"/>
        <v>139111.36252159998</v>
      </c>
      <c r="AW1004" s="94">
        <f t="shared" si="177"/>
        <v>154005.79178666667</v>
      </c>
      <c r="AX1004" s="94">
        <f t="shared" si="178"/>
        <v>183266.89222613332</v>
      </c>
      <c r="AY1004" s="94">
        <f t="shared" si="179"/>
        <v>112004.71466666665</v>
      </c>
      <c r="AZ1004" s="94">
        <f t="shared" si="180"/>
        <v>133285.6104533333</v>
      </c>
      <c r="BA1004" s="94">
        <f t="shared" si="181"/>
        <v>168000</v>
      </c>
      <c r="BB1004" s="95">
        <f t="shared" si="182"/>
        <v>199920</v>
      </c>
      <c r="BC1004" s="23"/>
      <c r="BD1004" s="96">
        <f t="shared" si="183"/>
        <v>72432</v>
      </c>
      <c r="BE1004" s="96">
        <f t="shared" si="184"/>
        <v>72432</v>
      </c>
      <c r="BF1004" s="96">
        <f t="shared" si="185"/>
        <v>3</v>
      </c>
      <c r="BG1004" s="96">
        <f t="shared" si="186"/>
        <v>52</v>
      </c>
      <c r="BH1004" s="96">
        <f t="shared" si="187"/>
        <v>42</v>
      </c>
      <c r="BI1004" s="96">
        <f t="shared" si="188"/>
        <v>167619</v>
      </c>
      <c r="BJ1004" s="97">
        <f t="shared" si="189"/>
        <v>78994</v>
      </c>
      <c r="BK1004" s="96">
        <f t="shared" si="190"/>
        <v>78994</v>
      </c>
      <c r="BL1004" s="96">
        <f t="shared" si="191"/>
        <v>116900</v>
      </c>
      <c r="BM1004" s="96">
        <f t="shared" si="192"/>
        <v>154006</v>
      </c>
      <c r="BN1004" s="96">
        <f t="shared" si="193"/>
        <v>112005</v>
      </c>
      <c r="BO1004" s="96">
        <f t="shared" si="194"/>
        <v>168000</v>
      </c>
      <c r="BP1004" s="97">
        <f t="shared" si="195"/>
        <v>78994</v>
      </c>
      <c r="BQ1004" s="96">
        <f t="shared" si="196"/>
        <v>78994</v>
      </c>
      <c r="BR1004" s="96">
        <f t="shared" si="197"/>
        <v>175350</v>
      </c>
      <c r="BS1004" s="96">
        <f t="shared" si="198"/>
        <v>231000</v>
      </c>
      <c r="BT1004" s="96">
        <f t="shared" si="199"/>
        <v>168000</v>
      </c>
      <c r="BU1004" s="98">
        <f t="shared" si="200"/>
        <v>168000</v>
      </c>
      <c r="BV1004" s="77">
        <f t="shared" si="201"/>
        <v>900338</v>
      </c>
      <c r="BW1004" s="9"/>
      <c r="BX1004" s="9"/>
      <c r="BY1004" s="9"/>
      <c r="BZ1004" s="9"/>
      <c r="CA1004" s="9"/>
      <c r="CB1004" s="9"/>
      <c r="CC1004" s="9"/>
      <c r="CD1004" s="9"/>
      <c r="CE1004" s="9"/>
      <c r="CF1004" s="9"/>
      <c r="CG1004" s="9"/>
      <c r="CH1004" s="9"/>
      <c r="CI1004" s="9"/>
      <c r="CJ1004" s="9"/>
      <c r="CK1004" s="9"/>
      <c r="CL1004" s="9"/>
      <c r="CM1004" s="9"/>
      <c r="CN1004" s="9"/>
      <c r="CO1004" s="9"/>
      <c r="CP1004" s="9"/>
    </row>
    <row r="1005" spans="1:94" ht="20.25" hidden="1" customHeight="1" x14ac:dyDescent="0.35">
      <c r="A1005" s="79">
        <v>983</v>
      </c>
      <c r="B1005" s="79" t="s">
        <v>35</v>
      </c>
      <c r="C1005" s="80" t="s">
        <v>606</v>
      </c>
      <c r="D1005" s="80" t="str">
        <f t="shared" si="169"/>
        <v>MANO DE OBRA|RETEN TRASERO CIGÜEÑAL</v>
      </c>
      <c r="E1005" s="81" t="s">
        <v>10</v>
      </c>
      <c r="F1005" s="82">
        <v>1</v>
      </c>
      <c r="G1005" s="83">
        <v>268804.55064628</v>
      </c>
      <c r="H1005" s="84">
        <f t="shared" si="202"/>
        <v>319877.41526907316</v>
      </c>
      <c r="I1005" s="84">
        <v>268804.55064628</v>
      </c>
      <c r="J1005" s="84">
        <f t="shared" si="203"/>
        <v>319877.41526907316</v>
      </c>
      <c r="K1005" s="84">
        <v>139264</v>
      </c>
      <c r="L1005" s="84">
        <f t="shared" si="204"/>
        <v>165724.16</v>
      </c>
      <c r="M1005" s="84">
        <v>46408.226560000003</v>
      </c>
      <c r="N1005" s="84">
        <f t="shared" si="205"/>
        <v>55225.789606400002</v>
      </c>
      <c r="O1005" s="84">
        <v>23521.472000000002</v>
      </c>
      <c r="P1005" s="84">
        <f t="shared" si="206"/>
        <v>27990.55168</v>
      </c>
      <c r="Q1005" s="84"/>
      <c r="R1005" s="84">
        <f t="shared" si="170"/>
        <v>0</v>
      </c>
      <c r="S1005" s="86">
        <v>700000</v>
      </c>
      <c r="T1005" s="87">
        <f t="shared" si="207"/>
        <v>833000</v>
      </c>
      <c r="U1005" s="87">
        <v>700000</v>
      </c>
      <c r="V1005" s="87">
        <f t="shared" si="208"/>
        <v>833000</v>
      </c>
      <c r="W1005" s="87">
        <v>700000</v>
      </c>
      <c r="X1005" s="87">
        <f t="shared" si="209"/>
        <v>833000</v>
      </c>
      <c r="Y1005" s="88">
        <v>700000</v>
      </c>
      <c r="Z1005" s="87">
        <f t="shared" si="218"/>
        <v>833000</v>
      </c>
      <c r="AA1005" s="87">
        <v>700000</v>
      </c>
      <c r="AB1005" s="87">
        <f t="shared" si="210"/>
        <v>833000</v>
      </c>
      <c r="AC1005" s="87">
        <v>700000</v>
      </c>
      <c r="AD1005" s="87">
        <f t="shared" si="211"/>
        <v>833000</v>
      </c>
      <c r="AE1005" s="89">
        <v>770000</v>
      </c>
      <c r="AF1005" s="90">
        <f t="shared" si="212"/>
        <v>916300</v>
      </c>
      <c r="AG1005" s="90">
        <v>770000</v>
      </c>
      <c r="AH1005" s="90">
        <f t="shared" si="213"/>
        <v>916300</v>
      </c>
      <c r="AI1005" s="90">
        <v>770000</v>
      </c>
      <c r="AJ1005" s="90">
        <f t="shared" si="214"/>
        <v>916300</v>
      </c>
      <c r="AK1005" s="90">
        <v>770000</v>
      </c>
      <c r="AL1005" s="90">
        <f t="shared" si="215"/>
        <v>916300</v>
      </c>
      <c r="AM1005" s="90">
        <v>770000</v>
      </c>
      <c r="AN1005" s="90">
        <f t="shared" si="216"/>
        <v>916300</v>
      </c>
      <c r="AO1005" s="90">
        <v>770000</v>
      </c>
      <c r="AP1005" s="91">
        <f t="shared" si="217"/>
        <v>916300</v>
      </c>
      <c r="AQ1005" s="92">
        <f t="shared" si="171"/>
        <v>579601.51688209327</v>
      </c>
      <c r="AR1005" s="93">
        <f t="shared" si="172"/>
        <v>689725.80508969096</v>
      </c>
      <c r="AS1005" s="94">
        <f t="shared" si="173"/>
        <v>579601.51688209327</v>
      </c>
      <c r="AT1005" s="94">
        <f t="shared" si="174"/>
        <v>689725.80508969096</v>
      </c>
      <c r="AU1005" s="94">
        <f t="shared" si="175"/>
        <v>536421.33333333337</v>
      </c>
      <c r="AV1005" s="94">
        <f t="shared" si="176"/>
        <v>638341.38666666672</v>
      </c>
      <c r="AW1005" s="94">
        <f t="shared" si="177"/>
        <v>505469.40885333327</v>
      </c>
      <c r="AX1005" s="94">
        <f t="shared" si="178"/>
        <v>601508.59653546661</v>
      </c>
      <c r="AY1005" s="94">
        <f t="shared" si="179"/>
        <v>497840.49066666671</v>
      </c>
      <c r="AZ1005" s="94">
        <f t="shared" si="180"/>
        <v>592430.18389333331</v>
      </c>
      <c r="BA1005" s="94">
        <f t="shared" si="181"/>
        <v>735000</v>
      </c>
      <c r="BB1005" s="95">
        <f t="shared" si="182"/>
        <v>874650</v>
      </c>
      <c r="BC1005" s="23"/>
      <c r="BD1005" s="96">
        <f t="shared" si="183"/>
        <v>465300</v>
      </c>
      <c r="BE1005" s="96">
        <f t="shared" si="184"/>
        <v>465300</v>
      </c>
      <c r="BF1005" s="96">
        <f t="shared" si="185"/>
        <v>302789</v>
      </c>
      <c r="BG1005" s="96">
        <f t="shared" si="186"/>
        <v>123583</v>
      </c>
      <c r="BH1005" s="96">
        <f t="shared" si="187"/>
        <v>66311</v>
      </c>
      <c r="BI1005" s="96">
        <f t="shared" si="188"/>
        <v>733333</v>
      </c>
      <c r="BJ1005" s="97">
        <f t="shared" si="189"/>
        <v>579602</v>
      </c>
      <c r="BK1005" s="96">
        <f t="shared" si="190"/>
        <v>579602</v>
      </c>
      <c r="BL1005" s="96">
        <f t="shared" si="191"/>
        <v>536421</v>
      </c>
      <c r="BM1005" s="96">
        <f t="shared" si="192"/>
        <v>505469</v>
      </c>
      <c r="BN1005" s="96">
        <f t="shared" si="193"/>
        <v>497840</v>
      </c>
      <c r="BO1005" s="96">
        <f t="shared" si="194"/>
        <v>735000</v>
      </c>
      <c r="BP1005" s="97">
        <f t="shared" si="195"/>
        <v>735000</v>
      </c>
      <c r="BQ1005" s="96">
        <f t="shared" si="196"/>
        <v>735000</v>
      </c>
      <c r="BR1005" s="96">
        <f t="shared" si="197"/>
        <v>735000</v>
      </c>
      <c r="BS1005" s="96">
        <f t="shared" si="198"/>
        <v>735000</v>
      </c>
      <c r="BT1005" s="96">
        <f t="shared" si="199"/>
        <v>735000</v>
      </c>
      <c r="BU1005" s="98">
        <f t="shared" si="200"/>
        <v>735000</v>
      </c>
      <c r="BV1005" s="77">
        <f t="shared" si="201"/>
        <v>4410000</v>
      </c>
      <c r="BW1005" s="9"/>
      <c r="BX1005" s="9"/>
      <c r="BY1005" s="9"/>
      <c r="BZ1005" s="9"/>
      <c r="CA1005" s="9"/>
      <c r="CB1005" s="9"/>
      <c r="CC1005" s="9"/>
      <c r="CD1005" s="9"/>
      <c r="CE1005" s="9"/>
      <c r="CF1005" s="9"/>
      <c r="CG1005" s="9"/>
      <c r="CH1005" s="9"/>
      <c r="CI1005" s="9"/>
      <c r="CJ1005" s="9"/>
      <c r="CK1005" s="9"/>
      <c r="CL1005" s="9"/>
      <c r="CM1005" s="9"/>
      <c r="CN1005" s="9"/>
      <c r="CO1005" s="9"/>
      <c r="CP1005" s="9"/>
    </row>
    <row r="1006" spans="1:94" ht="20.25" hidden="1" customHeight="1" x14ac:dyDescent="0.35">
      <c r="A1006" s="99">
        <v>984</v>
      </c>
      <c r="B1006" s="99" t="s">
        <v>21</v>
      </c>
      <c r="C1006" s="80" t="s">
        <v>606</v>
      </c>
      <c r="D1006" s="80" t="str">
        <f t="shared" si="169"/>
        <v>REPUESTOS|RETEN TRASERO CIGÜEÑAL</v>
      </c>
      <c r="E1006" s="81" t="s">
        <v>84</v>
      </c>
      <c r="F1006" s="82">
        <v>1</v>
      </c>
      <c r="G1006" s="83">
        <v>178862.15978469001</v>
      </c>
      <c r="H1006" s="84">
        <f t="shared" si="202"/>
        <v>212845.9701437811</v>
      </c>
      <c r="I1006" s="84">
        <v>263629.77752263</v>
      </c>
      <c r="J1006" s="84">
        <f t="shared" si="203"/>
        <v>313719.43525192968</v>
      </c>
      <c r="K1006" s="84">
        <v>138313.14240000001</v>
      </c>
      <c r="L1006" s="84">
        <f t="shared" si="204"/>
        <v>164592.639456</v>
      </c>
      <c r="M1006" s="84">
        <v>97917.258239999996</v>
      </c>
      <c r="N1006" s="84">
        <f t="shared" si="205"/>
        <v>116521.5373056</v>
      </c>
      <c r="O1006" s="84">
        <v>51641.920000000006</v>
      </c>
      <c r="P1006" s="84">
        <f t="shared" si="206"/>
        <v>61453.884800000007</v>
      </c>
      <c r="Q1006" s="84"/>
      <c r="R1006" s="84">
        <f t="shared" si="170"/>
        <v>0</v>
      </c>
      <c r="S1006" s="86">
        <v>89000</v>
      </c>
      <c r="T1006" s="87">
        <f t="shared" si="207"/>
        <v>105910</v>
      </c>
      <c r="U1006" s="87">
        <v>89000</v>
      </c>
      <c r="V1006" s="87">
        <f t="shared" si="208"/>
        <v>105910</v>
      </c>
      <c r="W1006" s="87">
        <v>245000</v>
      </c>
      <c r="X1006" s="87">
        <f t="shared" si="209"/>
        <v>291550</v>
      </c>
      <c r="Y1006" s="88">
        <v>250000</v>
      </c>
      <c r="Z1006" s="87">
        <f t="shared" si="218"/>
        <v>297500</v>
      </c>
      <c r="AA1006" s="87">
        <v>531000</v>
      </c>
      <c r="AB1006" s="87">
        <f t="shared" si="210"/>
        <v>631890</v>
      </c>
      <c r="AC1006" s="87">
        <v>260000</v>
      </c>
      <c r="AD1006" s="87">
        <f t="shared" si="211"/>
        <v>309400</v>
      </c>
      <c r="AE1006" s="89">
        <v>97900</v>
      </c>
      <c r="AF1006" s="90">
        <f t="shared" si="212"/>
        <v>116501</v>
      </c>
      <c r="AG1006" s="90">
        <v>97900</v>
      </c>
      <c r="AH1006" s="90">
        <f t="shared" si="213"/>
        <v>116501</v>
      </c>
      <c r="AI1006" s="90">
        <v>269500</v>
      </c>
      <c r="AJ1006" s="90">
        <f t="shared" si="214"/>
        <v>320705</v>
      </c>
      <c r="AK1006" s="90">
        <v>275000</v>
      </c>
      <c r="AL1006" s="90">
        <f t="shared" si="215"/>
        <v>327250</v>
      </c>
      <c r="AM1006" s="90">
        <v>584100</v>
      </c>
      <c r="AN1006" s="90">
        <f t="shared" si="216"/>
        <v>695079</v>
      </c>
      <c r="AO1006" s="90">
        <v>286000</v>
      </c>
      <c r="AP1006" s="91">
        <f t="shared" si="217"/>
        <v>340340</v>
      </c>
      <c r="AQ1006" s="92">
        <f t="shared" si="171"/>
        <v>121920.71992823</v>
      </c>
      <c r="AR1006" s="93">
        <f t="shared" si="172"/>
        <v>145085.6567145937</v>
      </c>
      <c r="AS1006" s="94">
        <f t="shared" si="173"/>
        <v>150176.59250754333</v>
      </c>
      <c r="AT1006" s="94">
        <f t="shared" si="174"/>
        <v>178710.14508397656</v>
      </c>
      <c r="AU1006" s="94">
        <f t="shared" si="175"/>
        <v>217604.38080000001</v>
      </c>
      <c r="AV1006" s="94">
        <f t="shared" si="176"/>
        <v>258949.21315200001</v>
      </c>
      <c r="AW1006" s="94">
        <f t="shared" si="177"/>
        <v>207639.08608000001</v>
      </c>
      <c r="AX1006" s="94">
        <f t="shared" si="178"/>
        <v>247090.51243520001</v>
      </c>
      <c r="AY1006" s="94">
        <f t="shared" si="179"/>
        <v>388913.97333333333</v>
      </c>
      <c r="AZ1006" s="94">
        <f t="shared" si="180"/>
        <v>462807.62826666667</v>
      </c>
      <c r="BA1006" s="94">
        <f t="shared" si="181"/>
        <v>273000</v>
      </c>
      <c r="BB1006" s="95">
        <f t="shared" si="182"/>
        <v>324870</v>
      </c>
      <c r="BC1006" s="23"/>
      <c r="BD1006" s="96">
        <f t="shared" si="183"/>
        <v>110941</v>
      </c>
      <c r="BE1006" s="96">
        <f t="shared" si="184"/>
        <v>118842</v>
      </c>
      <c r="BF1006" s="96">
        <f t="shared" si="185"/>
        <v>199705</v>
      </c>
      <c r="BG1006" s="96">
        <f t="shared" si="186"/>
        <v>168076</v>
      </c>
      <c r="BH1006" s="96">
        <f t="shared" si="187"/>
        <v>130666</v>
      </c>
      <c r="BI1006" s="96">
        <f t="shared" si="188"/>
        <v>272381</v>
      </c>
      <c r="BJ1006" s="97">
        <f t="shared" si="189"/>
        <v>121921</v>
      </c>
      <c r="BK1006" s="96">
        <f t="shared" si="190"/>
        <v>150177</v>
      </c>
      <c r="BL1006" s="96">
        <f t="shared" si="191"/>
        <v>217604</v>
      </c>
      <c r="BM1006" s="96">
        <f t="shared" si="192"/>
        <v>207639</v>
      </c>
      <c r="BN1006" s="96">
        <f t="shared" si="193"/>
        <v>388914</v>
      </c>
      <c r="BO1006" s="96">
        <f t="shared" si="194"/>
        <v>273000</v>
      </c>
      <c r="BP1006" s="97">
        <f t="shared" si="195"/>
        <v>93450</v>
      </c>
      <c r="BQ1006" s="96">
        <f t="shared" si="196"/>
        <v>93450</v>
      </c>
      <c r="BR1006" s="96">
        <f t="shared" si="197"/>
        <v>217604</v>
      </c>
      <c r="BS1006" s="96">
        <f t="shared" si="198"/>
        <v>262500</v>
      </c>
      <c r="BT1006" s="96">
        <f t="shared" si="199"/>
        <v>557550</v>
      </c>
      <c r="BU1006" s="98">
        <f t="shared" si="200"/>
        <v>273000</v>
      </c>
      <c r="BV1006" s="77">
        <f t="shared" si="201"/>
        <v>1497554</v>
      </c>
      <c r="BW1006" s="9"/>
      <c r="BX1006" s="9"/>
      <c r="BY1006" s="9"/>
      <c r="BZ1006" s="9"/>
      <c r="CA1006" s="9"/>
      <c r="CB1006" s="9"/>
      <c r="CC1006" s="9"/>
      <c r="CD1006" s="9"/>
      <c r="CE1006" s="9"/>
      <c r="CF1006" s="9"/>
      <c r="CG1006" s="9"/>
      <c r="CH1006" s="9"/>
      <c r="CI1006" s="9"/>
      <c r="CJ1006" s="9"/>
      <c r="CK1006" s="9"/>
      <c r="CL1006" s="9"/>
      <c r="CM1006" s="9"/>
      <c r="CN1006" s="9"/>
      <c r="CO1006" s="9"/>
      <c r="CP1006" s="9"/>
    </row>
    <row r="1007" spans="1:94" ht="20.25" hidden="1" customHeight="1" x14ac:dyDescent="0.35">
      <c r="A1007" s="79">
        <v>985</v>
      </c>
      <c r="B1007" s="79" t="s">
        <v>35</v>
      </c>
      <c r="C1007" s="80" t="s">
        <v>607</v>
      </c>
      <c r="D1007" s="80" t="str">
        <f t="shared" si="169"/>
        <v>MANO DE OBRA|RETENEDOR BOCIN RUEDA DELANTERA</v>
      </c>
      <c r="E1007" s="81" t="s">
        <v>10</v>
      </c>
      <c r="F1007" s="82">
        <v>1</v>
      </c>
      <c r="G1007" s="83">
        <v>179203.03743462899</v>
      </c>
      <c r="H1007" s="84">
        <f t="shared" si="202"/>
        <v>213251.61454720848</v>
      </c>
      <c r="I1007" s="84">
        <v>179203.03743462899</v>
      </c>
      <c r="J1007" s="84">
        <f t="shared" si="203"/>
        <v>213251.61454720848</v>
      </c>
      <c r="K1007" s="84">
        <v>0.91392000000000007</v>
      </c>
      <c r="L1007" s="84">
        <f t="shared" si="204"/>
        <v>1.0875648</v>
      </c>
      <c r="M1007" s="84">
        <v>14.633599999999999</v>
      </c>
      <c r="N1007" s="84">
        <f t="shared" si="205"/>
        <v>17.413983999999999</v>
      </c>
      <c r="O1007" s="84">
        <v>10.88</v>
      </c>
      <c r="P1007" s="84">
        <f t="shared" si="206"/>
        <v>12.9472</v>
      </c>
      <c r="Q1007" s="84"/>
      <c r="R1007" s="84">
        <f t="shared" si="170"/>
        <v>0</v>
      </c>
      <c r="S1007" s="86">
        <v>175000</v>
      </c>
      <c r="T1007" s="87">
        <f t="shared" si="207"/>
        <v>208250</v>
      </c>
      <c r="U1007" s="87">
        <v>175000</v>
      </c>
      <c r="V1007" s="87">
        <f t="shared" si="208"/>
        <v>208250</v>
      </c>
      <c r="W1007" s="87">
        <v>175000</v>
      </c>
      <c r="X1007" s="87">
        <f t="shared" si="209"/>
        <v>208250</v>
      </c>
      <c r="Y1007" s="88">
        <v>175000</v>
      </c>
      <c r="Z1007" s="87">
        <f t="shared" si="218"/>
        <v>208250</v>
      </c>
      <c r="AA1007" s="87">
        <v>175000</v>
      </c>
      <c r="AB1007" s="87">
        <f t="shared" si="210"/>
        <v>208250</v>
      </c>
      <c r="AC1007" s="87">
        <v>175000</v>
      </c>
      <c r="AD1007" s="87">
        <f t="shared" si="211"/>
        <v>208250</v>
      </c>
      <c r="AE1007" s="89">
        <v>192500</v>
      </c>
      <c r="AF1007" s="90">
        <f t="shared" si="212"/>
        <v>229075</v>
      </c>
      <c r="AG1007" s="90">
        <v>192500</v>
      </c>
      <c r="AH1007" s="90">
        <f t="shared" si="213"/>
        <v>229075</v>
      </c>
      <c r="AI1007" s="90">
        <v>192500</v>
      </c>
      <c r="AJ1007" s="90">
        <f t="shared" si="214"/>
        <v>229075</v>
      </c>
      <c r="AK1007" s="90">
        <v>192500</v>
      </c>
      <c r="AL1007" s="90">
        <f t="shared" si="215"/>
        <v>229075</v>
      </c>
      <c r="AM1007" s="90">
        <v>192500</v>
      </c>
      <c r="AN1007" s="90">
        <f t="shared" si="216"/>
        <v>229075</v>
      </c>
      <c r="AO1007" s="90">
        <v>192500</v>
      </c>
      <c r="AP1007" s="91">
        <f t="shared" si="217"/>
        <v>229075</v>
      </c>
      <c r="AQ1007" s="92">
        <f t="shared" si="171"/>
        <v>182234.34581154297</v>
      </c>
      <c r="AR1007" s="93">
        <f t="shared" si="172"/>
        <v>216858.87151573613</v>
      </c>
      <c r="AS1007" s="94">
        <f t="shared" si="173"/>
        <v>182234.34581154297</v>
      </c>
      <c r="AT1007" s="94">
        <f t="shared" si="174"/>
        <v>216858.87151573613</v>
      </c>
      <c r="AU1007" s="94">
        <f t="shared" si="175"/>
        <v>122500.30463999999</v>
      </c>
      <c r="AV1007" s="94">
        <f t="shared" si="176"/>
        <v>145775.36252159998</v>
      </c>
      <c r="AW1007" s="94">
        <f t="shared" si="177"/>
        <v>122504.87786666666</v>
      </c>
      <c r="AX1007" s="94">
        <f t="shared" si="178"/>
        <v>145780.80466133333</v>
      </c>
      <c r="AY1007" s="94">
        <f t="shared" si="179"/>
        <v>122503.62666666666</v>
      </c>
      <c r="AZ1007" s="94">
        <f t="shared" si="180"/>
        <v>145779.31573333332</v>
      </c>
      <c r="BA1007" s="94">
        <f t="shared" si="181"/>
        <v>183750</v>
      </c>
      <c r="BB1007" s="95">
        <f t="shared" si="182"/>
        <v>218662.5</v>
      </c>
      <c r="BC1007" s="23"/>
      <c r="BD1007" s="96">
        <f t="shared" si="183"/>
        <v>181936</v>
      </c>
      <c r="BE1007" s="96">
        <f t="shared" si="184"/>
        <v>181936</v>
      </c>
      <c r="BF1007" s="96">
        <f t="shared" si="185"/>
        <v>3</v>
      </c>
      <c r="BG1007" s="96">
        <f t="shared" si="186"/>
        <v>44</v>
      </c>
      <c r="BH1007" s="96">
        <f t="shared" si="187"/>
        <v>33</v>
      </c>
      <c r="BI1007" s="96">
        <f t="shared" si="188"/>
        <v>183333</v>
      </c>
      <c r="BJ1007" s="97">
        <f t="shared" si="189"/>
        <v>182234</v>
      </c>
      <c r="BK1007" s="96">
        <f t="shared" si="190"/>
        <v>182234</v>
      </c>
      <c r="BL1007" s="96">
        <f t="shared" si="191"/>
        <v>122500</v>
      </c>
      <c r="BM1007" s="96">
        <f t="shared" si="192"/>
        <v>122505</v>
      </c>
      <c r="BN1007" s="96">
        <f t="shared" si="193"/>
        <v>122504</v>
      </c>
      <c r="BO1007" s="96">
        <f t="shared" si="194"/>
        <v>183750</v>
      </c>
      <c r="BP1007" s="97">
        <f t="shared" si="195"/>
        <v>182234</v>
      </c>
      <c r="BQ1007" s="96">
        <f t="shared" si="196"/>
        <v>182234</v>
      </c>
      <c r="BR1007" s="96">
        <f t="shared" si="197"/>
        <v>183750</v>
      </c>
      <c r="BS1007" s="96">
        <f t="shared" si="198"/>
        <v>183750</v>
      </c>
      <c r="BT1007" s="96">
        <f t="shared" si="199"/>
        <v>183750</v>
      </c>
      <c r="BU1007" s="98">
        <f t="shared" si="200"/>
        <v>183750</v>
      </c>
      <c r="BV1007" s="77">
        <f t="shared" si="201"/>
        <v>1099468</v>
      </c>
      <c r="BW1007" s="9"/>
      <c r="BX1007" s="9"/>
      <c r="BY1007" s="9"/>
      <c r="BZ1007" s="9"/>
      <c r="CA1007" s="9"/>
      <c r="CB1007" s="9"/>
      <c r="CC1007" s="9"/>
      <c r="CD1007" s="9"/>
      <c r="CE1007" s="9"/>
      <c r="CF1007" s="9"/>
      <c r="CG1007" s="9"/>
      <c r="CH1007" s="9"/>
      <c r="CI1007" s="9"/>
      <c r="CJ1007" s="9"/>
      <c r="CK1007" s="9"/>
      <c r="CL1007" s="9"/>
      <c r="CM1007" s="9"/>
      <c r="CN1007" s="9"/>
      <c r="CO1007" s="9"/>
      <c r="CP1007" s="9"/>
    </row>
    <row r="1008" spans="1:94" ht="20.25" hidden="1" customHeight="1" x14ac:dyDescent="0.35">
      <c r="A1008" s="99">
        <v>986</v>
      </c>
      <c r="B1008" s="99" t="s">
        <v>21</v>
      </c>
      <c r="C1008" s="80" t="s">
        <v>607</v>
      </c>
      <c r="D1008" s="80" t="str">
        <f t="shared" si="169"/>
        <v>REPUESTOS|RETENEDOR BOCIN RUEDA DELANTERA</v>
      </c>
      <c r="E1008" s="81" t="s">
        <v>84</v>
      </c>
      <c r="F1008" s="82">
        <v>1</v>
      </c>
      <c r="G1008" s="83">
        <v>53489.337771455001</v>
      </c>
      <c r="H1008" s="84">
        <f t="shared" si="202"/>
        <v>63652.311948031449</v>
      </c>
      <c r="I1008" s="84">
        <v>53489.337771455001</v>
      </c>
      <c r="J1008" s="84">
        <f t="shared" si="203"/>
        <v>63652.311948031449</v>
      </c>
      <c r="K1008" s="84">
        <v>0.91392000000000007</v>
      </c>
      <c r="L1008" s="84">
        <f t="shared" si="204"/>
        <v>1.0875648</v>
      </c>
      <c r="M1008" s="84">
        <v>35137.830399999999</v>
      </c>
      <c r="N1008" s="84">
        <f t="shared" si="205"/>
        <v>41814.018175999998</v>
      </c>
      <c r="O1008" s="84">
        <v>18167.424000000003</v>
      </c>
      <c r="P1008" s="84">
        <f t="shared" si="206"/>
        <v>21619.234560000001</v>
      </c>
      <c r="Q1008" s="84"/>
      <c r="R1008" s="84">
        <f t="shared" si="170"/>
        <v>0</v>
      </c>
      <c r="S1008" s="86">
        <v>46000</v>
      </c>
      <c r="T1008" s="87">
        <f t="shared" si="207"/>
        <v>54740</v>
      </c>
      <c r="U1008" s="87">
        <v>46000</v>
      </c>
      <c r="V1008" s="87">
        <f t="shared" si="208"/>
        <v>54740</v>
      </c>
      <c r="W1008" s="87">
        <v>220000</v>
      </c>
      <c r="X1008" s="87">
        <f t="shared" si="209"/>
        <v>261800</v>
      </c>
      <c r="Y1008" s="88">
        <v>220000</v>
      </c>
      <c r="Z1008" s="87">
        <f t="shared" si="218"/>
        <v>261800</v>
      </c>
      <c r="AA1008" s="87">
        <v>250000</v>
      </c>
      <c r="AB1008" s="87">
        <f t="shared" si="210"/>
        <v>297500</v>
      </c>
      <c r="AC1008" s="87">
        <v>280000</v>
      </c>
      <c r="AD1008" s="87">
        <f t="shared" si="211"/>
        <v>333200</v>
      </c>
      <c r="AE1008" s="89">
        <v>50600</v>
      </c>
      <c r="AF1008" s="90">
        <f t="shared" si="212"/>
        <v>60214</v>
      </c>
      <c r="AG1008" s="90">
        <v>50600</v>
      </c>
      <c r="AH1008" s="90">
        <f t="shared" si="213"/>
        <v>60214</v>
      </c>
      <c r="AI1008" s="90">
        <v>242000</v>
      </c>
      <c r="AJ1008" s="90">
        <f t="shared" si="214"/>
        <v>287980</v>
      </c>
      <c r="AK1008" s="90">
        <v>242000</v>
      </c>
      <c r="AL1008" s="90">
        <f t="shared" si="215"/>
        <v>287980</v>
      </c>
      <c r="AM1008" s="90">
        <v>275000</v>
      </c>
      <c r="AN1008" s="90">
        <f t="shared" si="216"/>
        <v>327250</v>
      </c>
      <c r="AO1008" s="90">
        <v>308000</v>
      </c>
      <c r="AP1008" s="91">
        <f t="shared" si="217"/>
        <v>366520</v>
      </c>
      <c r="AQ1008" s="92">
        <f t="shared" si="171"/>
        <v>50029.779257151669</v>
      </c>
      <c r="AR1008" s="93">
        <f t="shared" si="172"/>
        <v>59535.437316010481</v>
      </c>
      <c r="AS1008" s="94">
        <f t="shared" si="173"/>
        <v>50029.779257151669</v>
      </c>
      <c r="AT1008" s="94">
        <f t="shared" si="174"/>
        <v>59535.437316010481</v>
      </c>
      <c r="AU1008" s="94">
        <f t="shared" si="175"/>
        <v>154000.30463999999</v>
      </c>
      <c r="AV1008" s="94">
        <f t="shared" si="176"/>
        <v>183260.36252159998</v>
      </c>
      <c r="AW1008" s="94">
        <f t="shared" si="177"/>
        <v>165712.61013333334</v>
      </c>
      <c r="AX1008" s="94">
        <f t="shared" si="178"/>
        <v>197198.00605866665</v>
      </c>
      <c r="AY1008" s="94">
        <f t="shared" si="179"/>
        <v>181055.80799999999</v>
      </c>
      <c r="AZ1008" s="94">
        <f t="shared" si="180"/>
        <v>215456.41151999997</v>
      </c>
      <c r="BA1008" s="94">
        <f t="shared" si="181"/>
        <v>294000</v>
      </c>
      <c r="BB1008" s="95">
        <f t="shared" si="182"/>
        <v>349860</v>
      </c>
      <c r="BC1008" s="23"/>
      <c r="BD1008" s="96">
        <f t="shared" si="183"/>
        <v>49836</v>
      </c>
      <c r="BE1008" s="96">
        <f t="shared" si="184"/>
        <v>49836</v>
      </c>
      <c r="BF1008" s="96">
        <f t="shared" si="185"/>
        <v>3</v>
      </c>
      <c r="BG1008" s="96">
        <f t="shared" si="186"/>
        <v>80782</v>
      </c>
      <c r="BH1008" s="96">
        <f t="shared" si="187"/>
        <v>47862</v>
      </c>
      <c r="BI1008" s="96">
        <f t="shared" si="188"/>
        <v>293333</v>
      </c>
      <c r="BJ1008" s="97">
        <f t="shared" si="189"/>
        <v>50030</v>
      </c>
      <c r="BK1008" s="96">
        <f t="shared" si="190"/>
        <v>50030</v>
      </c>
      <c r="BL1008" s="96">
        <f t="shared" si="191"/>
        <v>154000</v>
      </c>
      <c r="BM1008" s="96">
        <f t="shared" si="192"/>
        <v>165713</v>
      </c>
      <c r="BN1008" s="96">
        <f t="shared" si="193"/>
        <v>181056</v>
      </c>
      <c r="BO1008" s="96">
        <f t="shared" si="194"/>
        <v>294000</v>
      </c>
      <c r="BP1008" s="97">
        <f t="shared" si="195"/>
        <v>50030</v>
      </c>
      <c r="BQ1008" s="96">
        <f t="shared" si="196"/>
        <v>50030</v>
      </c>
      <c r="BR1008" s="96">
        <f t="shared" si="197"/>
        <v>231000</v>
      </c>
      <c r="BS1008" s="96">
        <f t="shared" si="198"/>
        <v>231000</v>
      </c>
      <c r="BT1008" s="96">
        <f t="shared" si="199"/>
        <v>262500</v>
      </c>
      <c r="BU1008" s="98">
        <f t="shared" si="200"/>
        <v>294000</v>
      </c>
      <c r="BV1008" s="77">
        <f t="shared" si="201"/>
        <v>1118560</v>
      </c>
      <c r="BW1008" s="9"/>
      <c r="BX1008" s="9"/>
      <c r="BY1008" s="9"/>
      <c r="BZ1008" s="9"/>
      <c r="CA1008" s="9"/>
      <c r="CB1008" s="9"/>
      <c r="CC1008" s="9"/>
      <c r="CD1008" s="9"/>
      <c r="CE1008" s="9"/>
      <c r="CF1008" s="9"/>
      <c r="CG1008" s="9"/>
      <c r="CH1008" s="9"/>
      <c r="CI1008" s="9"/>
      <c r="CJ1008" s="9"/>
      <c r="CK1008" s="9"/>
      <c r="CL1008" s="9"/>
      <c r="CM1008" s="9"/>
      <c r="CN1008" s="9"/>
      <c r="CO1008" s="9"/>
      <c r="CP1008" s="9"/>
    </row>
    <row r="1009" spans="1:94" ht="20.25" hidden="1" customHeight="1" x14ac:dyDescent="0.35">
      <c r="A1009" s="79">
        <v>987</v>
      </c>
      <c r="B1009" s="79" t="s">
        <v>35</v>
      </c>
      <c r="C1009" s="80" t="s">
        <v>608</v>
      </c>
      <c r="D1009" s="80" t="str">
        <f t="shared" si="169"/>
        <v>MANO DE OBRA|RETENEDOR CAJA DIRECCION</v>
      </c>
      <c r="E1009" s="81" t="s">
        <v>10</v>
      </c>
      <c r="F1009" s="82">
        <v>1</v>
      </c>
      <c r="G1009" s="83">
        <v>134401.81284740599</v>
      </c>
      <c r="H1009" s="84">
        <f t="shared" si="202"/>
        <v>159938.15728841312</v>
      </c>
      <c r="I1009" s="84">
        <v>134401.81284740599</v>
      </c>
      <c r="J1009" s="84">
        <f t="shared" si="203"/>
        <v>159938.15728841312</v>
      </c>
      <c r="K1009" s="84">
        <v>0.91392000000000007</v>
      </c>
      <c r="L1009" s="84">
        <f t="shared" si="204"/>
        <v>1.0875648</v>
      </c>
      <c r="M1009" s="84">
        <v>14.633599999999999</v>
      </c>
      <c r="N1009" s="84">
        <f t="shared" si="205"/>
        <v>17.413983999999999</v>
      </c>
      <c r="O1009" s="84">
        <v>10.88</v>
      </c>
      <c r="P1009" s="84">
        <f t="shared" si="206"/>
        <v>12.9472</v>
      </c>
      <c r="Q1009" s="84"/>
      <c r="R1009" s="84">
        <f t="shared" si="170"/>
        <v>0</v>
      </c>
      <c r="S1009" s="86">
        <v>350000</v>
      </c>
      <c r="T1009" s="87">
        <f t="shared" si="207"/>
        <v>416500</v>
      </c>
      <c r="U1009" s="87">
        <v>350000</v>
      </c>
      <c r="V1009" s="87">
        <f t="shared" si="208"/>
        <v>416500</v>
      </c>
      <c r="W1009" s="87">
        <v>350000</v>
      </c>
      <c r="X1009" s="87">
        <f t="shared" si="209"/>
        <v>416500</v>
      </c>
      <c r="Y1009" s="88">
        <v>350000</v>
      </c>
      <c r="Z1009" s="87">
        <f t="shared" si="218"/>
        <v>416500</v>
      </c>
      <c r="AA1009" s="87">
        <v>350000</v>
      </c>
      <c r="AB1009" s="87">
        <f t="shared" si="210"/>
        <v>416500</v>
      </c>
      <c r="AC1009" s="87">
        <v>350000</v>
      </c>
      <c r="AD1009" s="87">
        <f t="shared" si="211"/>
        <v>416500</v>
      </c>
      <c r="AE1009" s="89">
        <v>385000</v>
      </c>
      <c r="AF1009" s="90">
        <f t="shared" si="212"/>
        <v>458150</v>
      </c>
      <c r="AG1009" s="90">
        <v>385000</v>
      </c>
      <c r="AH1009" s="90">
        <f t="shared" si="213"/>
        <v>458150</v>
      </c>
      <c r="AI1009" s="90">
        <v>385000</v>
      </c>
      <c r="AJ1009" s="90">
        <f t="shared" si="214"/>
        <v>458150</v>
      </c>
      <c r="AK1009" s="90">
        <v>385000</v>
      </c>
      <c r="AL1009" s="90">
        <f t="shared" si="215"/>
        <v>458150</v>
      </c>
      <c r="AM1009" s="90">
        <v>385000</v>
      </c>
      <c r="AN1009" s="90">
        <f t="shared" si="216"/>
        <v>458150</v>
      </c>
      <c r="AO1009" s="90">
        <v>385000</v>
      </c>
      <c r="AP1009" s="91">
        <f t="shared" si="217"/>
        <v>458150</v>
      </c>
      <c r="AQ1009" s="92">
        <f t="shared" si="171"/>
        <v>289800.60428246867</v>
      </c>
      <c r="AR1009" s="93">
        <f t="shared" si="172"/>
        <v>344862.71909613773</v>
      </c>
      <c r="AS1009" s="94">
        <f t="shared" si="173"/>
        <v>289800.60428246867</v>
      </c>
      <c r="AT1009" s="94">
        <f t="shared" si="174"/>
        <v>344862.71909613773</v>
      </c>
      <c r="AU1009" s="94">
        <f t="shared" si="175"/>
        <v>245000.30463999999</v>
      </c>
      <c r="AV1009" s="94">
        <f t="shared" si="176"/>
        <v>291550.36252159998</v>
      </c>
      <c r="AW1009" s="94">
        <f t="shared" si="177"/>
        <v>245004.87786666668</v>
      </c>
      <c r="AX1009" s="94">
        <f t="shared" si="178"/>
        <v>291555.80466133333</v>
      </c>
      <c r="AY1009" s="94">
        <f t="shared" si="179"/>
        <v>245003.62666666668</v>
      </c>
      <c r="AZ1009" s="94">
        <f t="shared" si="180"/>
        <v>291554.31573333335</v>
      </c>
      <c r="BA1009" s="94">
        <f t="shared" si="181"/>
        <v>367500</v>
      </c>
      <c r="BB1009" s="95">
        <f t="shared" si="182"/>
        <v>437325</v>
      </c>
      <c r="BC1009" s="23"/>
      <c r="BD1009" s="96">
        <f t="shared" si="183"/>
        <v>232650</v>
      </c>
      <c r="BE1009" s="96">
        <f t="shared" si="184"/>
        <v>232650</v>
      </c>
      <c r="BF1009" s="96">
        <f t="shared" si="185"/>
        <v>3</v>
      </c>
      <c r="BG1009" s="96">
        <f t="shared" si="186"/>
        <v>44</v>
      </c>
      <c r="BH1009" s="96">
        <f t="shared" si="187"/>
        <v>33</v>
      </c>
      <c r="BI1009" s="96">
        <f t="shared" si="188"/>
        <v>366667</v>
      </c>
      <c r="BJ1009" s="97">
        <f t="shared" si="189"/>
        <v>289801</v>
      </c>
      <c r="BK1009" s="96">
        <f t="shared" si="190"/>
        <v>289801</v>
      </c>
      <c r="BL1009" s="96">
        <f t="shared" si="191"/>
        <v>245000</v>
      </c>
      <c r="BM1009" s="96">
        <f t="shared" si="192"/>
        <v>245005</v>
      </c>
      <c r="BN1009" s="96">
        <f t="shared" si="193"/>
        <v>245004</v>
      </c>
      <c r="BO1009" s="96">
        <f t="shared" si="194"/>
        <v>367500</v>
      </c>
      <c r="BP1009" s="97">
        <f t="shared" si="195"/>
        <v>367500</v>
      </c>
      <c r="BQ1009" s="96">
        <f t="shared" si="196"/>
        <v>367500</v>
      </c>
      <c r="BR1009" s="96">
        <f t="shared" si="197"/>
        <v>367500</v>
      </c>
      <c r="BS1009" s="96">
        <f t="shared" si="198"/>
        <v>367500</v>
      </c>
      <c r="BT1009" s="96">
        <f t="shared" si="199"/>
        <v>367500</v>
      </c>
      <c r="BU1009" s="98">
        <f t="shared" si="200"/>
        <v>367500</v>
      </c>
      <c r="BV1009" s="77">
        <f t="shared" si="201"/>
        <v>2205000</v>
      </c>
      <c r="BW1009" s="9"/>
      <c r="BX1009" s="9"/>
      <c r="BY1009" s="9"/>
      <c r="BZ1009" s="9"/>
      <c r="CA1009" s="9"/>
      <c r="CB1009" s="9"/>
      <c r="CC1009" s="9"/>
      <c r="CD1009" s="9"/>
      <c r="CE1009" s="9"/>
      <c r="CF1009" s="9"/>
      <c r="CG1009" s="9"/>
      <c r="CH1009" s="9"/>
      <c r="CI1009" s="9"/>
      <c r="CJ1009" s="9"/>
      <c r="CK1009" s="9"/>
      <c r="CL1009" s="9"/>
      <c r="CM1009" s="9"/>
      <c r="CN1009" s="9"/>
      <c r="CO1009" s="9"/>
      <c r="CP1009" s="9"/>
    </row>
    <row r="1010" spans="1:94" ht="20.25" hidden="1" customHeight="1" x14ac:dyDescent="0.35">
      <c r="A1010" s="99">
        <v>988</v>
      </c>
      <c r="B1010" s="99" t="s">
        <v>21</v>
      </c>
      <c r="C1010" s="80" t="s">
        <v>608</v>
      </c>
      <c r="D1010" s="80" t="str">
        <f t="shared" si="169"/>
        <v>REPUESTOS|RETENEDOR CAJA DIRECCION</v>
      </c>
      <c r="E1010" s="81" t="s">
        <v>84</v>
      </c>
      <c r="F1010" s="82">
        <v>1</v>
      </c>
      <c r="G1010" s="83">
        <v>55631.349190110996</v>
      </c>
      <c r="H1010" s="84">
        <f t="shared" si="202"/>
        <v>66201.305536232088</v>
      </c>
      <c r="I1010" s="84">
        <v>55631.349190110996</v>
      </c>
      <c r="J1010" s="84">
        <f t="shared" si="203"/>
        <v>66201.305536232088</v>
      </c>
      <c r="K1010" s="84">
        <v>80722.288639999999</v>
      </c>
      <c r="L1010" s="84">
        <f t="shared" si="204"/>
        <v>96059.523481600001</v>
      </c>
      <c r="M1010" s="84">
        <v>19.203199999999999</v>
      </c>
      <c r="N1010" s="84">
        <f t="shared" si="205"/>
        <v>22.851807999999998</v>
      </c>
      <c r="O1010" s="84">
        <v>14.144000000000002</v>
      </c>
      <c r="P1010" s="84">
        <f t="shared" si="206"/>
        <v>16.83136</v>
      </c>
      <c r="Q1010" s="84"/>
      <c r="R1010" s="84">
        <f t="shared" si="170"/>
        <v>0</v>
      </c>
      <c r="S1010" s="86">
        <v>58000</v>
      </c>
      <c r="T1010" s="87">
        <f t="shared" si="207"/>
        <v>69020</v>
      </c>
      <c r="U1010" s="87">
        <v>58000</v>
      </c>
      <c r="V1010" s="87">
        <f t="shared" si="208"/>
        <v>69020</v>
      </c>
      <c r="W1010" s="87">
        <v>167000</v>
      </c>
      <c r="X1010" s="87">
        <f t="shared" si="209"/>
        <v>198730</v>
      </c>
      <c r="Y1010" s="88">
        <v>220000</v>
      </c>
      <c r="Z1010" s="87">
        <f t="shared" si="218"/>
        <v>261800</v>
      </c>
      <c r="AA1010" s="87">
        <v>265000</v>
      </c>
      <c r="AB1010" s="87">
        <f t="shared" si="210"/>
        <v>315350</v>
      </c>
      <c r="AC1010" s="87">
        <v>350000</v>
      </c>
      <c r="AD1010" s="87">
        <f t="shared" si="211"/>
        <v>416500</v>
      </c>
      <c r="AE1010" s="89">
        <v>63800</v>
      </c>
      <c r="AF1010" s="90">
        <f t="shared" si="212"/>
        <v>75922</v>
      </c>
      <c r="AG1010" s="90">
        <v>63800</v>
      </c>
      <c r="AH1010" s="90">
        <f t="shared" si="213"/>
        <v>75922</v>
      </c>
      <c r="AI1010" s="90">
        <v>183700</v>
      </c>
      <c r="AJ1010" s="90">
        <f t="shared" si="214"/>
        <v>218603</v>
      </c>
      <c r="AK1010" s="90">
        <v>242000</v>
      </c>
      <c r="AL1010" s="90">
        <f t="shared" si="215"/>
        <v>287980</v>
      </c>
      <c r="AM1010" s="90">
        <v>291500</v>
      </c>
      <c r="AN1010" s="90">
        <f t="shared" si="216"/>
        <v>346885</v>
      </c>
      <c r="AO1010" s="90">
        <v>385000</v>
      </c>
      <c r="AP1010" s="91">
        <f t="shared" si="217"/>
        <v>458150</v>
      </c>
      <c r="AQ1010" s="92">
        <f t="shared" si="171"/>
        <v>59143.783063370327</v>
      </c>
      <c r="AR1010" s="93">
        <f t="shared" si="172"/>
        <v>70381.101845410682</v>
      </c>
      <c r="AS1010" s="94">
        <f t="shared" si="173"/>
        <v>59143.783063370327</v>
      </c>
      <c r="AT1010" s="94">
        <f t="shared" si="174"/>
        <v>70381.101845410682</v>
      </c>
      <c r="AU1010" s="94">
        <f t="shared" si="175"/>
        <v>143807.42954666665</v>
      </c>
      <c r="AV1010" s="94">
        <f t="shared" si="176"/>
        <v>171130.84116053331</v>
      </c>
      <c r="AW1010" s="94">
        <f t="shared" si="177"/>
        <v>154006.40106666667</v>
      </c>
      <c r="AX1010" s="94">
        <f t="shared" si="178"/>
        <v>183267.61726933334</v>
      </c>
      <c r="AY1010" s="94">
        <f t="shared" si="179"/>
        <v>185504.71466666667</v>
      </c>
      <c r="AZ1010" s="94">
        <f t="shared" si="180"/>
        <v>220750.61045333333</v>
      </c>
      <c r="BA1010" s="94">
        <f t="shared" si="181"/>
        <v>367500</v>
      </c>
      <c r="BB1010" s="95">
        <f t="shared" si="182"/>
        <v>437325</v>
      </c>
      <c r="BC1010" s="23"/>
      <c r="BD1010" s="96">
        <f t="shared" si="183"/>
        <v>58950</v>
      </c>
      <c r="BE1010" s="96">
        <f t="shared" si="184"/>
        <v>58950</v>
      </c>
      <c r="BF1010" s="96">
        <f t="shared" si="185"/>
        <v>125945</v>
      </c>
      <c r="BG1010" s="96">
        <f t="shared" si="186"/>
        <v>58</v>
      </c>
      <c r="BH1010" s="96">
        <f t="shared" si="187"/>
        <v>42</v>
      </c>
      <c r="BI1010" s="96">
        <f t="shared" si="188"/>
        <v>366667</v>
      </c>
      <c r="BJ1010" s="97">
        <f t="shared" si="189"/>
        <v>59144</v>
      </c>
      <c r="BK1010" s="96">
        <f t="shared" si="190"/>
        <v>59144</v>
      </c>
      <c r="BL1010" s="96">
        <f t="shared" si="191"/>
        <v>143807</v>
      </c>
      <c r="BM1010" s="96">
        <f t="shared" si="192"/>
        <v>154006</v>
      </c>
      <c r="BN1010" s="96">
        <f t="shared" si="193"/>
        <v>185505</v>
      </c>
      <c r="BO1010" s="96">
        <f t="shared" si="194"/>
        <v>367500</v>
      </c>
      <c r="BP1010" s="97">
        <f t="shared" si="195"/>
        <v>59144</v>
      </c>
      <c r="BQ1010" s="96">
        <f t="shared" si="196"/>
        <v>59144</v>
      </c>
      <c r="BR1010" s="96">
        <f t="shared" si="197"/>
        <v>175350</v>
      </c>
      <c r="BS1010" s="96">
        <f t="shared" si="198"/>
        <v>231000</v>
      </c>
      <c r="BT1010" s="96">
        <f t="shared" si="199"/>
        <v>278250</v>
      </c>
      <c r="BU1010" s="98">
        <f t="shared" si="200"/>
        <v>367500</v>
      </c>
      <c r="BV1010" s="77">
        <f t="shared" si="201"/>
        <v>1170388</v>
      </c>
      <c r="BW1010" s="9"/>
      <c r="BX1010" s="9"/>
      <c r="BY1010" s="9"/>
      <c r="BZ1010" s="9"/>
      <c r="CA1010" s="9"/>
      <c r="CB1010" s="9"/>
      <c r="CC1010" s="9"/>
      <c r="CD1010" s="9"/>
      <c r="CE1010" s="9"/>
      <c r="CF1010" s="9"/>
      <c r="CG1010" s="9"/>
      <c r="CH1010" s="9"/>
      <c r="CI1010" s="9"/>
      <c r="CJ1010" s="9"/>
      <c r="CK1010" s="9"/>
      <c r="CL1010" s="9"/>
      <c r="CM1010" s="9"/>
      <c r="CN1010" s="9"/>
      <c r="CO1010" s="9"/>
      <c r="CP1010" s="9"/>
    </row>
    <row r="1011" spans="1:94" ht="20.25" hidden="1" customHeight="1" x14ac:dyDescent="0.35">
      <c r="A1011" s="79">
        <v>989</v>
      </c>
      <c r="B1011" s="79" t="s">
        <v>35</v>
      </c>
      <c r="C1011" s="80" t="s">
        <v>609</v>
      </c>
      <c r="D1011" s="80" t="str">
        <f t="shared" si="169"/>
        <v>MANO DE OBRA|RETENEDOR DEL ACEITE DEL DIFERENCIAL IZQUIERDO</v>
      </c>
      <c r="E1011" s="81" t="s">
        <v>10</v>
      </c>
      <c r="F1011" s="82">
        <v>1</v>
      </c>
      <c r="G1011" s="83">
        <v>179203.03743462899</v>
      </c>
      <c r="H1011" s="84">
        <f t="shared" si="202"/>
        <v>213251.61454720848</v>
      </c>
      <c r="I1011" s="84">
        <v>179203.03743462899</v>
      </c>
      <c r="J1011" s="84">
        <f t="shared" si="203"/>
        <v>213251.61454720848</v>
      </c>
      <c r="K1011" s="84">
        <v>0.91392000000000007</v>
      </c>
      <c r="L1011" s="84">
        <f t="shared" si="204"/>
        <v>1.0875648</v>
      </c>
      <c r="M1011" s="84">
        <v>14.633599999999999</v>
      </c>
      <c r="N1011" s="84">
        <f t="shared" si="205"/>
        <v>17.413983999999999</v>
      </c>
      <c r="O1011" s="84">
        <v>10.88</v>
      </c>
      <c r="P1011" s="84">
        <f t="shared" si="206"/>
        <v>12.9472</v>
      </c>
      <c r="Q1011" s="84"/>
      <c r="R1011" s="84">
        <f t="shared" si="170"/>
        <v>0</v>
      </c>
      <c r="S1011" s="86">
        <v>262500</v>
      </c>
      <c r="T1011" s="87">
        <f t="shared" si="207"/>
        <v>312375</v>
      </c>
      <c r="U1011" s="87">
        <v>262500</v>
      </c>
      <c r="V1011" s="87">
        <f t="shared" si="208"/>
        <v>312375</v>
      </c>
      <c r="W1011" s="87">
        <v>262500</v>
      </c>
      <c r="X1011" s="87">
        <f t="shared" si="209"/>
        <v>312375</v>
      </c>
      <c r="Y1011" s="88">
        <v>262500</v>
      </c>
      <c r="Z1011" s="87">
        <f t="shared" si="218"/>
        <v>312375</v>
      </c>
      <c r="AA1011" s="87">
        <v>262500</v>
      </c>
      <c r="AB1011" s="87">
        <f t="shared" si="210"/>
        <v>312375</v>
      </c>
      <c r="AC1011" s="87">
        <v>262500</v>
      </c>
      <c r="AD1011" s="87">
        <f t="shared" si="211"/>
        <v>312375</v>
      </c>
      <c r="AE1011" s="89">
        <v>288800</v>
      </c>
      <c r="AF1011" s="90">
        <f t="shared" si="212"/>
        <v>343672</v>
      </c>
      <c r="AG1011" s="90">
        <v>288800</v>
      </c>
      <c r="AH1011" s="90">
        <f t="shared" si="213"/>
        <v>343672</v>
      </c>
      <c r="AI1011" s="90">
        <v>288800</v>
      </c>
      <c r="AJ1011" s="90">
        <f t="shared" si="214"/>
        <v>343672</v>
      </c>
      <c r="AK1011" s="90">
        <v>288800</v>
      </c>
      <c r="AL1011" s="90">
        <f t="shared" si="215"/>
        <v>343672</v>
      </c>
      <c r="AM1011" s="90">
        <v>288800</v>
      </c>
      <c r="AN1011" s="90">
        <f t="shared" si="216"/>
        <v>343672</v>
      </c>
      <c r="AO1011" s="90">
        <v>288800</v>
      </c>
      <c r="AP1011" s="91">
        <f t="shared" si="217"/>
        <v>343672</v>
      </c>
      <c r="AQ1011" s="92">
        <f t="shared" si="171"/>
        <v>243501.01247820965</v>
      </c>
      <c r="AR1011" s="93">
        <f t="shared" si="172"/>
        <v>289766.20484906947</v>
      </c>
      <c r="AS1011" s="94">
        <f t="shared" si="173"/>
        <v>243501.01247820965</v>
      </c>
      <c r="AT1011" s="94">
        <f t="shared" si="174"/>
        <v>289766.20484906947</v>
      </c>
      <c r="AU1011" s="94">
        <f t="shared" si="175"/>
        <v>183766.97130666664</v>
      </c>
      <c r="AV1011" s="94">
        <f t="shared" si="176"/>
        <v>218682.69585493329</v>
      </c>
      <c r="AW1011" s="94">
        <f t="shared" si="177"/>
        <v>183771.54453333336</v>
      </c>
      <c r="AX1011" s="94">
        <f t="shared" si="178"/>
        <v>218688.1379946667</v>
      </c>
      <c r="AY1011" s="94">
        <f t="shared" si="179"/>
        <v>183770.29333333333</v>
      </c>
      <c r="AZ1011" s="94">
        <f t="shared" si="180"/>
        <v>218686.64906666667</v>
      </c>
      <c r="BA1011" s="94">
        <f t="shared" si="181"/>
        <v>275650</v>
      </c>
      <c r="BB1011" s="95">
        <f t="shared" si="182"/>
        <v>328023.5</v>
      </c>
      <c r="BC1011" s="23"/>
      <c r="BD1011" s="96">
        <f t="shared" si="183"/>
        <v>233420</v>
      </c>
      <c r="BE1011" s="96">
        <f t="shared" si="184"/>
        <v>233420</v>
      </c>
      <c r="BF1011" s="96">
        <f t="shared" si="185"/>
        <v>3</v>
      </c>
      <c r="BG1011" s="96">
        <f t="shared" si="186"/>
        <v>44</v>
      </c>
      <c r="BH1011" s="96">
        <f t="shared" si="187"/>
        <v>33</v>
      </c>
      <c r="BI1011" s="96">
        <f t="shared" si="188"/>
        <v>275023</v>
      </c>
      <c r="BJ1011" s="97">
        <f t="shared" si="189"/>
        <v>243501</v>
      </c>
      <c r="BK1011" s="96">
        <f t="shared" si="190"/>
        <v>243501</v>
      </c>
      <c r="BL1011" s="96">
        <f t="shared" si="191"/>
        <v>183767</v>
      </c>
      <c r="BM1011" s="96">
        <f t="shared" si="192"/>
        <v>183772</v>
      </c>
      <c r="BN1011" s="96">
        <f t="shared" si="193"/>
        <v>183770</v>
      </c>
      <c r="BO1011" s="96">
        <f t="shared" si="194"/>
        <v>275650</v>
      </c>
      <c r="BP1011" s="97">
        <f t="shared" si="195"/>
        <v>243501</v>
      </c>
      <c r="BQ1011" s="96">
        <f t="shared" si="196"/>
        <v>243501</v>
      </c>
      <c r="BR1011" s="96">
        <f t="shared" si="197"/>
        <v>275650</v>
      </c>
      <c r="BS1011" s="96">
        <f t="shared" si="198"/>
        <v>275650</v>
      </c>
      <c r="BT1011" s="96">
        <f t="shared" si="199"/>
        <v>275650</v>
      </c>
      <c r="BU1011" s="98">
        <f t="shared" si="200"/>
        <v>275650</v>
      </c>
      <c r="BV1011" s="77">
        <f t="shared" si="201"/>
        <v>1589602</v>
      </c>
      <c r="BW1011" s="9"/>
      <c r="BX1011" s="9"/>
      <c r="BY1011" s="9"/>
      <c r="BZ1011" s="9"/>
      <c r="CA1011" s="9"/>
      <c r="CB1011" s="9"/>
      <c r="CC1011" s="9"/>
      <c r="CD1011" s="9"/>
      <c r="CE1011" s="9"/>
      <c r="CF1011" s="9"/>
      <c r="CG1011" s="9"/>
      <c r="CH1011" s="9"/>
      <c r="CI1011" s="9"/>
      <c r="CJ1011" s="9"/>
      <c r="CK1011" s="9"/>
      <c r="CL1011" s="9"/>
      <c r="CM1011" s="9"/>
      <c r="CN1011" s="9"/>
      <c r="CO1011" s="9"/>
      <c r="CP1011" s="9"/>
    </row>
    <row r="1012" spans="1:94" ht="20.25" hidden="1" customHeight="1" x14ac:dyDescent="0.35">
      <c r="A1012" s="99">
        <v>990</v>
      </c>
      <c r="B1012" s="99" t="s">
        <v>21</v>
      </c>
      <c r="C1012" s="80" t="s">
        <v>609</v>
      </c>
      <c r="D1012" s="80" t="str">
        <f t="shared" si="169"/>
        <v>REPUESTOS|RETENEDOR DEL ACEITE DEL DIFERENCIAL IZQUIERDO</v>
      </c>
      <c r="E1012" s="81" t="s">
        <v>84</v>
      </c>
      <c r="F1012" s="82">
        <v>1</v>
      </c>
      <c r="G1012" s="83">
        <v>150580.678529217</v>
      </c>
      <c r="H1012" s="84">
        <f t="shared" si="202"/>
        <v>179191.00744976822</v>
      </c>
      <c r="I1012" s="84">
        <v>197665.87256277999</v>
      </c>
      <c r="J1012" s="84">
        <f t="shared" si="203"/>
        <v>235222.38834970817</v>
      </c>
      <c r="K1012" s="84">
        <v>0.91392000000000007</v>
      </c>
      <c r="L1012" s="84">
        <f t="shared" si="204"/>
        <v>1.0875648</v>
      </c>
      <c r="M1012" s="84">
        <v>16.461440000000003</v>
      </c>
      <c r="N1012" s="84">
        <f t="shared" si="205"/>
        <v>19.589113600000005</v>
      </c>
      <c r="O1012" s="84">
        <v>14.144000000000002</v>
      </c>
      <c r="P1012" s="84">
        <f t="shared" si="206"/>
        <v>16.83136</v>
      </c>
      <c r="Q1012" s="84"/>
      <c r="R1012" s="84">
        <f t="shared" si="170"/>
        <v>0</v>
      </c>
      <c r="S1012" s="86">
        <v>69000</v>
      </c>
      <c r="T1012" s="87">
        <f t="shared" si="207"/>
        <v>82110</v>
      </c>
      <c r="U1012" s="87">
        <v>69000</v>
      </c>
      <c r="V1012" s="87">
        <f t="shared" si="208"/>
        <v>82110</v>
      </c>
      <c r="W1012" s="87">
        <v>198000</v>
      </c>
      <c r="X1012" s="87">
        <f t="shared" si="209"/>
        <v>235620</v>
      </c>
      <c r="Y1012" s="88">
        <v>250000</v>
      </c>
      <c r="Z1012" s="87">
        <f t="shared" si="218"/>
        <v>297500</v>
      </c>
      <c r="AA1012" s="87">
        <v>210000</v>
      </c>
      <c r="AB1012" s="87">
        <f t="shared" si="210"/>
        <v>249900</v>
      </c>
      <c r="AC1012" s="87">
        <v>220000</v>
      </c>
      <c r="AD1012" s="87">
        <f t="shared" si="211"/>
        <v>261800</v>
      </c>
      <c r="AE1012" s="89">
        <v>75900</v>
      </c>
      <c r="AF1012" s="90">
        <f t="shared" si="212"/>
        <v>90321</v>
      </c>
      <c r="AG1012" s="90">
        <v>75900</v>
      </c>
      <c r="AH1012" s="90">
        <f t="shared" si="213"/>
        <v>90321</v>
      </c>
      <c r="AI1012" s="90">
        <v>217800</v>
      </c>
      <c r="AJ1012" s="90">
        <f t="shared" si="214"/>
        <v>259182</v>
      </c>
      <c r="AK1012" s="90">
        <v>275000</v>
      </c>
      <c r="AL1012" s="90">
        <f t="shared" si="215"/>
        <v>327250</v>
      </c>
      <c r="AM1012" s="90">
        <v>231000</v>
      </c>
      <c r="AN1012" s="90">
        <f t="shared" si="216"/>
        <v>274890</v>
      </c>
      <c r="AO1012" s="90">
        <v>242000</v>
      </c>
      <c r="AP1012" s="91">
        <f t="shared" si="217"/>
        <v>287980</v>
      </c>
      <c r="AQ1012" s="92">
        <f t="shared" si="171"/>
        <v>98493.559509739003</v>
      </c>
      <c r="AR1012" s="93">
        <f t="shared" si="172"/>
        <v>117207.3358165894</v>
      </c>
      <c r="AS1012" s="94">
        <f t="shared" si="173"/>
        <v>114188.62418759333</v>
      </c>
      <c r="AT1012" s="94">
        <f t="shared" si="174"/>
        <v>135884.46278323606</v>
      </c>
      <c r="AU1012" s="94">
        <f t="shared" si="175"/>
        <v>138600.30463999999</v>
      </c>
      <c r="AV1012" s="94">
        <f t="shared" si="176"/>
        <v>164934.36252159998</v>
      </c>
      <c r="AW1012" s="94">
        <f t="shared" si="177"/>
        <v>175005.48714666665</v>
      </c>
      <c r="AX1012" s="94">
        <f t="shared" si="178"/>
        <v>208256.52970453331</v>
      </c>
      <c r="AY1012" s="94">
        <f t="shared" si="179"/>
        <v>147004.71466666667</v>
      </c>
      <c r="AZ1012" s="94">
        <f t="shared" si="180"/>
        <v>174935.61045333333</v>
      </c>
      <c r="BA1012" s="94">
        <f t="shared" si="181"/>
        <v>231000</v>
      </c>
      <c r="BB1012" s="95">
        <f t="shared" si="182"/>
        <v>274890</v>
      </c>
      <c r="BC1012" s="23"/>
      <c r="BD1012" s="96">
        <f t="shared" si="183"/>
        <v>87441</v>
      </c>
      <c r="BE1012" s="96">
        <f t="shared" si="184"/>
        <v>91667</v>
      </c>
      <c r="BF1012" s="96">
        <f t="shared" si="185"/>
        <v>3</v>
      </c>
      <c r="BG1012" s="96">
        <f t="shared" si="186"/>
        <v>49</v>
      </c>
      <c r="BH1012" s="96">
        <f t="shared" si="187"/>
        <v>42</v>
      </c>
      <c r="BI1012" s="96">
        <f t="shared" si="188"/>
        <v>230476</v>
      </c>
      <c r="BJ1012" s="97">
        <f t="shared" si="189"/>
        <v>98494</v>
      </c>
      <c r="BK1012" s="96">
        <f t="shared" si="190"/>
        <v>114189</v>
      </c>
      <c r="BL1012" s="96">
        <f t="shared" si="191"/>
        <v>138600</v>
      </c>
      <c r="BM1012" s="96">
        <f t="shared" si="192"/>
        <v>175005</v>
      </c>
      <c r="BN1012" s="96">
        <f t="shared" si="193"/>
        <v>147005</v>
      </c>
      <c r="BO1012" s="96">
        <f t="shared" si="194"/>
        <v>231000</v>
      </c>
      <c r="BP1012" s="97">
        <f t="shared" si="195"/>
        <v>72450</v>
      </c>
      <c r="BQ1012" s="96">
        <f t="shared" si="196"/>
        <v>72450</v>
      </c>
      <c r="BR1012" s="96">
        <f t="shared" si="197"/>
        <v>207900</v>
      </c>
      <c r="BS1012" s="96">
        <f t="shared" si="198"/>
        <v>262500</v>
      </c>
      <c r="BT1012" s="96">
        <f t="shared" si="199"/>
        <v>220500</v>
      </c>
      <c r="BU1012" s="98">
        <f t="shared" si="200"/>
        <v>231000</v>
      </c>
      <c r="BV1012" s="77">
        <f t="shared" si="201"/>
        <v>1066800</v>
      </c>
      <c r="BW1012" s="9"/>
      <c r="BX1012" s="9"/>
      <c r="BY1012" s="9"/>
      <c r="BZ1012" s="9"/>
      <c r="CA1012" s="9"/>
      <c r="CB1012" s="9"/>
      <c r="CC1012" s="9"/>
      <c r="CD1012" s="9"/>
      <c r="CE1012" s="9"/>
      <c r="CF1012" s="9"/>
      <c r="CG1012" s="9"/>
      <c r="CH1012" s="9"/>
      <c r="CI1012" s="9"/>
      <c r="CJ1012" s="9"/>
      <c r="CK1012" s="9"/>
      <c r="CL1012" s="9"/>
      <c r="CM1012" s="9"/>
      <c r="CN1012" s="9"/>
      <c r="CO1012" s="9"/>
      <c r="CP1012" s="9"/>
    </row>
    <row r="1013" spans="1:94" ht="20.25" hidden="1" customHeight="1" x14ac:dyDescent="0.35">
      <c r="A1013" s="79">
        <v>991</v>
      </c>
      <c r="B1013" s="79" t="s">
        <v>35</v>
      </c>
      <c r="C1013" s="80" t="s">
        <v>610</v>
      </c>
      <c r="D1013" s="80" t="str">
        <f t="shared" si="169"/>
        <v>MANO DE OBRA|RETENEDOR DELANTERO TRANSMISION</v>
      </c>
      <c r="E1013" s="81" t="s">
        <v>10</v>
      </c>
      <c r="F1013" s="82">
        <v>1</v>
      </c>
      <c r="G1013" s="83">
        <v>179203.03743462899</v>
      </c>
      <c r="H1013" s="84">
        <f t="shared" si="202"/>
        <v>213251.61454720848</v>
      </c>
      <c r="I1013" s="84">
        <v>179203.03743462899</v>
      </c>
      <c r="J1013" s="84">
        <f t="shared" si="203"/>
        <v>213251.61454720848</v>
      </c>
      <c r="K1013" s="84">
        <v>0.91392000000000007</v>
      </c>
      <c r="L1013" s="84">
        <f t="shared" si="204"/>
        <v>1.0875648</v>
      </c>
      <c r="M1013" s="84">
        <v>14.633599999999999</v>
      </c>
      <c r="N1013" s="84">
        <f t="shared" si="205"/>
        <v>17.413983999999999</v>
      </c>
      <c r="O1013" s="84">
        <v>10.88</v>
      </c>
      <c r="P1013" s="84">
        <f t="shared" si="206"/>
        <v>12.9472</v>
      </c>
      <c r="Q1013" s="84"/>
      <c r="R1013" s="84">
        <f t="shared" si="170"/>
        <v>0</v>
      </c>
      <c r="S1013" s="86">
        <v>437500</v>
      </c>
      <c r="T1013" s="87">
        <f t="shared" si="207"/>
        <v>520625</v>
      </c>
      <c r="U1013" s="87">
        <v>437500</v>
      </c>
      <c r="V1013" s="87">
        <f t="shared" si="208"/>
        <v>520625</v>
      </c>
      <c r="W1013" s="87">
        <v>437500</v>
      </c>
      <c r="X1013" s="87">
        <f t="shared" si="209"/>
        <v>520625</v>
      </c>
      <c r="Y1013" s="88">
        <v>437500</v>
      </c>
      <c r="Z1013" s="87">
        <f t="shared" si="218"/>
        <v>520625</v>
      </c>
      <c r="AA1013" s="87">
        <v>437500</v>
      </c>
      <c r="AB1013" s="87">
        <f t="shared" si="210"/>
        <v>520625</v>
      </c>
      <c r="AC1013" s="87">
        <v>437500</v>
      </c>
      <c r="AD1013" s="87">
        <f t="shared" si="211"/>
        <v>520625</v>
      </c>
      <c r="AE1013" s="89">
        <v>481300</v>
      </c>
      <c r="AF1013" s="90">
        <f t="shared" si="212"/>
        <v>572747</v>
      </c>
      <c r="AG1013" s="90">
        <v>481300</v>
      </c>
      <c r="AH1013" s="90">
        <f t="shared" si="213"/>
        <v>572747</v>
      </c>
      <c r="AI1013" s="90">
        <v>481300</v>
      </c>
      <c r="AJ1013" s="90">
        <f t="shared" si="214"/>
        <v>572747</v>
      </c>
      <c r="AK1013" s="90">
        <v>481300</v>
      </c>
      <c r="AL1013" s="90">
        <f t="shared" si="215"/>
        <v>572747</v>
      </c>
      <c r="AM1013" s="90">
        <v>481300</v>
      </c>
      <c r="AN1013" s="90">
        <f t="shared" si="216"/>
        <v>572747</v>
      </c>
      <c r="AO1013" s="90">
        <v>481300</v>
      </c>
      <c r="AP1013" s="91">
        <f t="shared" si="217"/>
        <v>572747</v>
      </c>
      <c r="AQ1013" s="92">
        <f t="shared" si="171"/>
        <v>366001.01247820962</v>
      </c>
      <c r="AR1013" s="93">
        <f t="shared" si="172"/>
        <v>435541.20484906941</v>
      </c>
      <c r="AS1013" s="94">
        <f t="shared" si="173"/>
        <v>366001.01247820962</v>
      </c>
      <c r="AT1013" s="94">
        <f t="shared" si="174"/>
        <v>435541.20484906941</v>
      </c>
      <c r="AU1013" s="94">
        <f t="shared" si="175"/>
        <v>306266.97130666667</v>
      </c>
      <c r="AV1013" s="94">
        <f t="shared" si="176"/>
        <v>364457.69585493335</v>
      </c>
      <c r="AW1013" s="94">
        <f t="shared" si="177"/>
        <v>306271.54453333333</v>
      </c>
      <c r="AX1013" s="94">
        <f t="shared" si="178"/>
        <v>364463.13799466664</v>
      </c>
      <c r="AY1013" s="94">
        <f t="shared" si="179"/>
        <v>306270.29333333333</v>
      </c>
      <c r="AZ1013" s="94">
        <f t="shared" si="180"/>
        <v>364461.64906666667</v>
      </c>
      <c r="BA1013" s="94">
        <f t="shared" si="181"/>
        <v>459400</v>
      </c>
      <c r="BB1013" s="95">
        <f t="shared" si="182"/>
        <v>546686</v>
      </c>
      <c r="BC1013" s="23"/>
      <c r="BD1013" s="96">
        <f t="shared" si="183"/>
        <v>301699</v>
      </c>
      <c r="BE1013" s="96">
        <f t="shared" si="184"/>
        <v>301699</v>
      </c>
      <c r="BF1013" s="96">
        <f t="shared" si="185"/>
        <v>3</v>
      </c>
      <c r="BG1013" s="96">
        <f t="shared" si="186"/>
        <v>44</v>
      </c>
      <c r="BH1013" s="96">
        <f t="shared" si="187"/>
        <v>33</v>
      </c>
      <c r="BI1013" s="96">
        <f t="shared" si="188"/>
        <v>458356</v>
      </c>
      <c r="BJ1013" s="97">
        <f t="shared" si="189"/>
        <v>366001</v>
      </c>
      <c r="BK1013" s="96">
        <f t="shared" si="190"/>
        <v>366001</v>
      </c>
      <c r="BL1013" s="96">
        <f t="shared" si="191"/>
        <v>306267</v>
      </c>
      <c r="BM1013" s="96">
        <f t="shared" si="192"/>
        <v>306272</v>
      </c>
      <c r="BN1013" s="96">
        <f t="shared" si="193"/>
        <v>306270</v>
      </c>
      <c r="BO1013" s="96">
        <f t="shared" si="194"/>
        <v>459400</v>
      </c>
      <c r="BP1013" s="97">
        <f t="shared" si="195"/>
        <v>459400</v>
      </c>
      <c r="BQ1013" s="96">
        <f t="shared" si="196"/>
        <v>459400</v>
      </c>
      <c r="BR1013" s="96">
        <f t="shared" si="197"/>
        <v>459400</v>
      </c>
      <c r="BS1013" s="96">
        <f t="shared" si="198"/>
        <v>459400</v>
      </c>
      <c r="BT1013" s="96">
        <f t="shared" si="199"/>
        <v>459400</v>
      </c>
      <c r="BU1013" s="98">
        <f t="shared" si="200"/>
        <v>459400</v>
      </c>
      <c r="BV1013" s="77">
        <f t="shared" si="201"/>
        <v>2756400</v>
      </c>
      <c r="BW1013" s="9"/>
      <c r="BX1013" s="9"/>
      <c r="BY1013" s="9"/>
      <c r="BZ1013" s="9"/>
      <c r="CA1013" s="9"/>
      <c r="CB1013" s="9"/>
      <c r="CC1013" s="9"/>
      <c r="CD1013" s="9"/>
      <c r="CE1013" s="9"/>
      <c r="CF1013" s="9"/>
      <c r="CG1013" s="9"/>
      <c r="CH1013" s="9"/>
      <c r="CI1013" s="9"/>
      <c r="CJ1013" s="9"/>
      <c r="CK1013" s="9"/>
      <c r="CL1013" s="9"/>
      <c r="CM1013" s="9"/>
      <c r="CN1013" s="9"/>
      <c r="CO1013" s="9"/>
      <c r="CP1013" s="9"/>
    </row>
    <row r="1014" spans="1:94" ht="20.25" hidden="1" customHeight="1" x14ac:dyDescent="0.35">
      <c r="A1014" s="99">
        <v>992</v>
      </c>
      <c r="B1014" s="99" t="s">
        <v>21</v>
      </c>
      <c r="C1014" s="80" t="s">
        <v>610</v>
      </c>
      <c r="D1014" s="80" t="str">
        <f t="shared" si="169"/>
        <v>REPUESTOS|RETENEDOR DELANTERO TRANSMISION</v>
      </c>
      <c r="E1014" s="81" t="s">
        <v>84</v>
      </c>
      <c r="F1014" s="82">
        <v>1</v>
      </c>
      <c r="G1014" s="83">
        <v>150580.678529217</v>
      </c>
      <c r="H1014" s="84">
        <f t="shared" si="202"/>
        <v>179191.00744976822</v>
      </c>
      <c r="I1014" s="84">
        <v>197665.87256277999</v>
      </c>
      <c r="J1014" s="84">
        <f t="shared" si="203"/>
        <v>235222.38834970817</v>
      </c>
      <c r="K1014" s="84">
        <v>0.91392000000000007</v>
      </c>
      <c r="L1014" s="84">
        <f t="shared" si="204"/>
        <v>1.0875648</v>
      </c>
      <c r="M1014" s="84">
        <v>18.289280000000002</v>
      </c>
      <c r="N1014" s="84">
        <f t="shared" si="205"/>
        <v>21.764243199999999</v>
      </c>
      <c r="O1014" s="84">
        <v>14.144000000000002</v>
      </c>
      <c r="P1014" s="84">
        <f t="shared" si="206"/>
        <v>16.83136</v>
      </c>
      <c r="Q1014" s="84"/>
      <c r="R1014" s="84">
        <f t="shared" si="170"/>
        <v>0</v>
      </c>
      <c r="S1014" s="86">
        <v>47000</v>
      </c>
      <c r="T1014" s="87">
        <f t="shared" si="207"/>
        <v>55930</v>
      </c>
      <c r="U1014" s="87">
        <v>47000</v>
      </c>
      <c r="V1014" s="87">
        <f t="shared" si="208"/>
        <v>55930</v>
      </c>
      <c r="W1014" s="87">
        <v>198000</v>
      </c>
      <c r="X1014" s="87">
        <f t="shared" si="209"/>
        <v>235620</v>
      </c>
      <c r="Y1014" s="88">
        <v>220000</v>
      </c>
      <c r="Z1014" s="87">
        <f t="shared" si="218"/>
        <v>261800</v>
      </c>
      <c r="AA1014" s="87">
        <v>230000</v>
      </c>
      <c r="AB1014" s="87">
        <f t="shared" si="210"/>
        <v>273700</v>
      </c>
      <c r="AC1014" s="87">
        <v>250000</v>
      </c>
      <c r="AD1014" s="87">
        <f t="shared" si="211"/>
        <v>297500</v>
      </c>
      <c r="AE1014" s="89">
        <v>51700</v>
      </c>
      <c r="AF1014" s="90">
        <f t="shared" si="212"/>
        <v>61523</v>
      </c>
      <c r="AG1014" s="90">
        <v>51700</v>
      </c>
      <c r="AH1014" s="90">
        <f t="shared" si="213"/>
        <v>61523</v>
      </c>
      <c r="AI1014" s="90">
        <v>217800</v>
      </c>
      <c r="AJ1014" s="90">
        <f t="shared" si="214"/>
        <v>259182</v>
      </c>
      <c r="AK1014" s="90">
        <v>242000</v>
      </c>
      <c r="AL1014" s="90">
        <f t="shared" si="215"/>
        <v>287980</v>
      </c>
      <c r="AM1014" s="90">
        <v>253000</v>
      </c>
      <c r="AN1014" s="90">
        <f t="shared" si="216"/>
        <v>301070</v>
      </c>
      <c r="AO1014" s="90">
        <v>275000</v>
      </c>
      <c r="AP1014" s="91">
        <f t="shared" si="217"/>
        <v>327250</v>
      </c>
      <c r="AQ1014" s="92">
        <f t="shared" si="171"/>
        <v>83093.559509739003</v>
      </c>
      <c r="AR1014" s="93">
        <f t="shared" si="172"/>
        <v>98881.335816589402</v>
      </c>
      <c r="AS1014" s="94">
        <f t="shared" si="173"/>
        <v>98788.624187593334</v>
      </c>
      <c r="AT1014" s="94">
        <f t="shared" si="174"/>
        <v>117558.46278323606</v>
      </c>
      <c r="AU1014" s="94">
        <f t="shared" si="175"/>
        <v>138600.30463999999</v>
      </c>
      <c r="AV1014" s="94">
        <f t="shared" si="176"/>
        <v>164934.36252159998</v>
      </c>
      <c r="AW1014" s="94">
        <f t="shared" si="177"/>
        <v>154006.09642666669</v>
      </c>
      <c r="AX1014" s="94">
        <f t="shared" si="178"/>
        <v>183267.25474773336</v>
      </c>
      <c r="AY1014" s="94">
        <f t="shared" si="179"/>
        <v>161004.71466666667</v>
      </c>
      <c r="AZ1014" s="94">
        <f t="shared" si="180"/>
        <v>191595.61045333333</v>
      </c>
      <c r="BA1014" s="94">
        <f t="shared" si="181"/>
        <v>262500</v>
      </c>
      <c r="BB1014" s="95">
        <f t="shared" si="182"/>
        <v>312375</v>
      </c>
      <c r="BC1014" s="23"/>
      <c r="BD1014" s="96">
        <f t="shared" si="183"/>
        <v>63479</v>
      </c>
      <c r="BE1014" s="96">
        <f t="shared" si="184"/>
        <v>65677</v>
      </c>
      <c r="BF1014" s="96">
        <f t="shared" si="185"/>
        <v>3</v>
      </c>
      <c r="BG1014" s="96">
        <f t="shared" si="186"/>
        <v>55</v>
      </c>
      <c r="BH1014" s="96">
        <f t="shared" si="187"/>
        <v>42</v>
      </c>
      <c r="BI1014" s="96">
        <f t="shared" si="188"/>
        <v>261905</v>
      </c>
      <c r="BJ1014" s="97">
        <f t="shared" si="189"/>
        <v>83094</v>
      </c>
      <c r="BK1014" s="96">
        <f t="shared" si="190"/>
        <v>98789</v>
      </c>
      <c r="BL1014" s="96">
        <f t="shared" si="191"/>
        <v>138600</v>
      </c>
      <c r="BM1014" s="96">
        <f t="shared" si="192"/>
        <v>154006</v>
      </c>
      <c r="BN1014" s="96">
        <f t="shared" si="193"/>
        <v>161005</v>
      </c>
      <c r="BO1014" s="96">
        <f t="shared" si="194"/>
        <v>262500</v>
      </c>
      <c r="BP1014" s="97">
        <f t="shared" si="195"/>
        <v>49350</v>
      </c>
      <c r="BQ1014" s="96">
        <f t="shared" si="196"/>
        <v>49350</v>
      </c>
      <c r="BR1014" s="96">
        <f t="shared" si="197"/>
        <v>207900</v>
      </c>
      <c r="BS1014" s="96">
        <f t="shared" si="198"/>
        <v>231000</v>
      </c>
      <c r="BT1014" s="96">
        <f t="shared" si="199"/>
        <v>241500</v>
      </c>
      <c r="BU1014" s="98">
        <f t="shared" si="200"/>
        <v>262500</v>
      </c>
      <c r="BV1014" s="77">
        <f t="shared" si="201"/>
        <v>1041600</v>
      </c>
      <c r="BW1014" s="9"/>
      <c r="BX1014" s="9"/>
      <c r="BY1014" s="9"/>
      <c r="BZ1014" s="9"/>
      <c r="CA1014" s="9"/>
      <c r="CB1014" s="9"/>
      <c r="CC1014" s="9"/>
      <c r="CD1014" s="9"/>
      <c r="CE1014" s="9"/>
      <c r="CF1014" s="9"/>
      <c r="CG1014" s="9"/>
      <c r="CH1014" s="9"/>
      <c r="CI1014" s="9"/>
      <c r="CJ1014" s="9"/>
      <c r="CK1014" s="9"/>
      <c r="CL1014" s="9"/>
      <c r="CM1014" s="9"/>
      <c r="CN1014" s="9"/>
      <c r="CO1014" s="9"/>
      <c r="CP1014" s="9"/>
    </row>
    <row r="1015" spans="1:94" ht="20.25" hidden="1" customHeight="1" x14ac:dyDescent="0.35">
      <c r="A1015" s="79">
        <v>993</v>
      </c>
      <c r="B1015" s="79" t="s">
        <v>35</v>
      </c>
      <c r="C1015" s="80" t="s">
        <v>611</v>
      </c>
      <c r="D1015" s="80" t="str">
        <f t="shared" si="169"/>
        <v>MANO DE OBRA|RETENEDOR EXTERNO RUEDA</v>
      </c>
      <c r="E1015" s="81" t="s">
        <v>10</v>
      </c>
      <c r="F1015" s="82">
        <v>1</v>
      </c>
      <c r="G1015" s="83">
        <v>156802.893122415</v>
      </c>
      <c r="H1015" s="84">
        <f t="shared" si="202"/>
        <v>186595.44281567383</v>
      </c>
      <c r="I1015" s="84">
        <v>156802.893122415</v>
      </c>
      <c r="J1015" s="84">
        <f t="shared" si="203"/>
        <v>186595.44281567383</v>
      </c>
      <c r="K1015" s="84">
        <v>0.91392000000000007</v>
      </c>
      <c r="L1015" s="84">
        <f t="shared" si="204"/>
        <v>1.0875648</v>
      </c>
      <c r="M1015" s="84">
        <v>35206.396160000004</v>
      </c>
      <c r="N1015" s="84">
        <f t="shared" si="205"/>
        <v>41895.6114304</v>
      </c>
      <c r="O1015" s="84">
        <v>17843.2</v>
      </c>
      <c r="P1015" s="84">
        <f t="shared" si="206"/>
        <v>21233.407999999999</v>
      </c>
      <c r="Q1015" s="84"/>
      <c r="R1015" s="84">
        <f t="shared" si="170"/>
        <v>0</v>
      </c>
      <c r="S1015" s="86">
        <v>175000</v>
      </c>
      <c r="T1015" s="87">
        <f t="shared" si="207"/>
        <v>208250</v>
      </c>
      <c r="U1015" s="87">
        <v>175000</v>
      </c>
      <c r="V1015" s="87">
        <f t="shared" si="208"/>
        <v>208250</v>
      </c>
      <c r="W1015" s="87">
        <v>175000</v>
      </c>
      <c r="X1015" s="87">
        <f t="shared" si="209"/>
        <v>208250</v>
      </c>
      <c r="Y1015" s="88">
        <v>175000</v>
      </c>
      <c r="Z1015" s="87">
        <f t="shared" si="218"/>
        <v>208250</v>
      </c>
      <c r="AA1015" s="87">
        <v>175000</v>
      </c>
      <c r="AB1015" s="87">
        <f t="shared" si="210"/>
        <v>208250</v>
      </c>
      <c r="AC1015" s="87">
        <v>175000</v>
      </c>
      <c r="AD1015" s="87">
        <f t="shared" si="211"/>
        <v>208250</v>
      </c>
      <c r="AE1015" s="89">
        <v>192500</v>
      </c>
      <c r="AF1015" s="90">
        <f t="shared" si="212"/>
        <v>229075</v>
      </c>
      <c r="AG1015" s="90">
        <v>192500</v>
      </c>
      <c r="AH1015" s="90">
        <f t="shared" si="213"/>
        <v>229075</v>
      </c>
      <c r="AI1015" s="90">
        <v>192500</v>
      </c>
      <c r="AJ1015" s="90">
        <f t="shared" si="214"/>
        <v>229075</v>
      </c>
      <c r="AK1015" s="90">
        <v>192500</v>
      </c>
      <c r="AL1015" s="90">
        <f t="shared" si="215"/>
        <v>229075</v>
      </c>
      <c r="AM1015" s="90">
        <v>192500</v>
      </c>
      <c r="AN1015" s="90">
        <f t="shared" si="216"/>
        <v>229075</v>
      </c>
      <c r="AO1015" s="90">
        <v>192500</v>
      </c>
      <c r="AP1015" s="91">
        <f t="shared" si="217"/>
        <v>229075</v>
      </c>
      <c r="AQ1015" s="92">
        <f t="shared" si="171"/>
        <v>174767.63104080502</v>
      </c>
      <c r="AR1015" s="93">
        <f t="shared" si="172"/>
        <v>207973.48093855797</v>
      </c>
      <c r="AS1015" s="94">
        <f t="shared" si="173"/>
        <v>174767.63104080502</v>
      </c>
      <c r="AT1015" s="94">
        <f t="shared" si="174"/>
        <v>207973.48093855797</v>
      </c>
      <c r="AU1015" s="94">
        <f t="shared" si="175"/>
        <v>122500.30463999999</v>
      </c>
      <c r="AV1015" s="94">
        <f t="shared" si="176"/>
        <v>145775.36252159998</v>
      </c>
      <c r="AW1015" s="94">
        <f t="shared" si="177"/>
        <v>134235.46538666668</v>
      </c>
      <c r="AX1015" s="94">
        <f t="shared" si="178"/>
        <v>159740.20381013333</v>
      </c>
      <c r="AY1015" s="94">
        <f t="shared" si="179"/>
        <v>128447.73333333334</v>
      </c>
      <c r="AZ1015" s="94">
        <f t="shared" si="180"/>
        <v>152852.80266666666</v>
      </c>
      <c r="BA1015" s="94">
        <f t="shared" si="181"/>
        <v>183750</v>
      </c>
      <c r="BB1015" s="95">
        <f t="shared" si="182"/>
        <v>218662.5</v>
      </c>
      <c r="BC1015" s="23"/>
      <c r="BD1015" s="96">
        <f t="shared" si="183"/>
        <v>173546</v>
      </c>
      <c r="BE1015" s="96">
        <f t="shared" si="184"/>
        <v>173546</v>
      </c>
      <c r="BF1015" s="96">
        <f t="shared" si="185"/>
        <v>3</v>
      </c>
      <c r="BG1015" s="96">
        <f t="shared" si="186"/>
        <v>76311</v>
      </c>
      <c r="BH1015" s="96">
        <f t="shared" si="187"/>
        <v>44808</v>
      </c>
      <c r="BI1015" s="96">
        <f t="shared" si="188"/>
        <v>183333</v>
      </c>
      <c r="BJ1015" s="97">
        <f t="shared" si="189"/>
        <v>174768</v>
      </c>
      <c r="BK1015" s="96">
        <f t="shared" si="190"/>
        <v>174768</v>
      </c>
      <c r="BL1015" s="96">
        <f t="shared" si="191"/>
        <v>122500</v>
      </c>
      <c r="BM1015" s="96">
        <f t="shared" si="192"/>
        <v>134235</v>
      </c>
      <c r="BN1015" s="96">
        <f t="shared" si="193"/>
        <v>128448</v>
      </c>
      <c r="BO1015" s="96">
        <f t="shared" si="194"/>
        <v>183750</v>
      </c>
      <c r="BP1015" s="97">
        <f t="shared" si="195"/>
        <v>174768</v>
      </c>
      <c r="BQ1015" s="96">
        <f t="shared" si="196"/>
        <v>174768</v>
      </c>
      <c r="BR1015" s="96">
        <f t="shared" si="197"/>
        <v>183750</v>
      </c>
      <c r="BS1015" s="96">
        <f t="shared" si="198"/>
        <v>183750</v>
      </c>
      <c r="BT1015" s="96">
        <f t="shared" si="199"/>
        <v>183750</v>
      </c>
      <c r="BU1015" s="98">
        <f t="shared" si="200"/>
        <v>183750</v>
      </c>
      <c r="BV1015" s="77">
        <f t="shared" si="201"/>
        <v>1084536</v>
      </c>
      <c r="BW1015" s="9"/>
      <c r="BX1015" s="9"/>
      <c r="BY1015" s="9"/>
      <c r="BZ1015" s="9"/>
      <c r="CA1015" s="9"/>
      <c r="CB1015" s="9"/>
      <c r="CC1015" s="9"/>
      <c r="CD1015" s="9"/>
      <c r="CE1015" s="9"/>
      <c r="CF1015" s="9"/>
      <c r="CG1015" s="9"/>
      <c r="CH1015" s="9"/>
      <c r="CI1015" s="9"/>
      <c r="CJ1015" s="9"/>
      <c r="CK1015" s="9"/>
      <c r="CL1015" s="9"/>
      <c r="CM1015" s="9"/>
      <c r="CN1015" s="9"/>
      <c r="CO1015" s="9"/>
      <c r="CP1015" s="9"/>
    </row>
    <row r="1016" spans="1:94" ht="20.25" hidden="1" customHeight="1" x14ac:dyDescent="0.35">
      <c r="A1016" s="99">
        <v>994</v>
      </c>
      <c r="B1016" s="99" t="s">
        <v>21</v>
      </c>
      <c r="C1016" s="80" t="s">
        <v>611</v>
      </c>
      <c r="D1016" s="80" t="str">
        <f t="shared" si="169"/>
        <v>REPUESTOS|RETENEDOR EXTERNO RUEDA</v>
      </c>
      <c r="E1016" s="81" t="s">
        <v>84</v>
      </c>
      <c r="F1016" s="82">
        <v>1</v>
      </c>
      <c r="G1016" s="83">
        <v>57432.372845557999</v>
      </c>
      <c r="H1016" s="84">
        <f t="shared" si="202"/>
        <v>68344.523686214015</v>
      </c>
      <c r="I1016" s="84">
        <v>57432.372845557999</v>
      </c>
      <c r="J1016" s="84">
        <f t="shared" si="203"/>
        <v>68344.523686214015</v>
      </c>
      <c r="K1016" s="84">
        <v>0.91392000000000007</v>
      </c>
      <c r="L1016" s="84">
        <f t="shared" si="204"/>
        <v>1.0875648</v>
      </c>
      <c r="M1016" s="84">
        <v>33812.113280000005</v>
      </c>
      <c r="N1016" s="84">
        <f t="shared" si="205"/>
        <v>40236.414803200001</v>
      </c>
      <c r="O1016" s="84">
        <v>18003.136000000002</v>
      </c>
      <c r="P1016" s="84">
        <f t="shared" si="206"/>
        <v>21423.73184</v>
      </c>
      <c r="Q1016" s="84"/>
      <c r="R1016" s="84">
        <f t="shared" si="170"/>
        <v>0</v>
      </c>
      <c r="S1016" s="86">
        <v>87000</v>
      </c>
      <c r="T1016" s="87">
        <f t="shared" si="207"/>
        <v>103530</v>
      </c>
      <c r="U1016" s="87">
        <v>87000</v>
      </c>
      <c r="V1016" s="87">
        <f t="shared" si="208"/>
        <v>103530</v>
      </c>
      <c r="W1016" s="87">
        <v>198000</v>
      </c>
      <c r="X1016" s="87">
        <f t="shared" si="209"/>
        <v>235620</v>
      </c>
      <c r="Y1016" s="88">
        <v>180000</v>
      </c>
      <c r="Z1016" s="87">
        <f t="shared" si="218"/>
        <v>214200</v>
      </c>
      <c r="AA1016" s="87">
        <v>200000</v>
      </c>
      <c r="AB1016" s="87">
        <f t="shared" si="210"/>
        <v>238000</v>
      </c>
      <c r="AC1016" s="87">
        <v>280000</v>
      </c>
      <c r="AD1016" s="87">
        <f t="shared" si="211"/>
        <v>333200</v>
      </c>
      <c r="AE1016" s="89">
        <v>95700</v>
      </c>
      <c r="AF1016" s="90">
        <f t="shared" si="212"/>
        <v>113883</v>
      </c>
      <c r="AG1016" s="90">
        <v>95700</v>
      </c>
      <c r="AH1016" s="90">
        <f t="shared" si="213"/>
        <v>113883</v>
      </c>
      <c r="AI1016" s="90">
        <v>217800</v>
      </c>
      <c r="AJ1016" s="90">
        <f t="shared" si="214"/>
        <v>259182</v>
      </c>
      <c r="AK1016" s="90">
        <v>198000</v>
      </c>
      <c r="AL1016" s="90">
        <f t="shared" si="215"/>
        <v>235620</v>
      </c>
      <c r="AM1016" s="90">
        <v>220000</v>
      </c>
      <c r="AN1016" s="90">
        <f t="shared" si="216"/>
        <v>261800</v>
      </c>
      <c r="AO1016" s="90">
        <v>308000</v>
      </c>
      <c r="AP1016" s="91">
        <f t="shared" si="217"/>
        <v>366520</v>
      </c>
      <c r="AQ1016" s="92">
        <f t="shared" si="171"/>
        <v>80044.124281852666</v>
      </c>
      <c r="AR1016" s="93">
        <f t="shared" si="172"/>
        <v>95252.507895404662</v>
      </c>
      <c r="AS1016" s="94">
        <f t="shared" si="173"/>
        <v>80044.124281852666</v>
      </c>
      <c r="AT1016" s="94">
        <f t="shared" si="174"/>
        <v>95252.507895404662</v>
      </c>
      <c r="AU1016" s="94">
        <f t="shared" si="175"/>
        <v>138600.30463999999</v>
      </c>
      <c r="AV1016" s="94">
        <f t="shared" si="176"/>
        <v>164934.36252159998</v>
      </c>
      <c r="AW1016" s="94">
        <f t="shared" si="177"/>
        <v>137270.70442666666</v>
      </c>
      <c r="AX1016" s="94">
        <f t="shared" si="178"/>
        <v>163352.13826773333</v>
      </c>
      <c r="AY1016" s="94">
        <f t="shared" si="179"/>
        <v>146001.04533333334</v>
      </c>
      <c r="AZ1016" s="94">
        <f t="shared" si="180"/>
        <v>173741.24394666668</v>
      </c>
      <c r="BA1016" s="94">
        <f t="shared" si="181"/>
        <v>294000</v>
      </c>
      <c r="BB1016" s="95">
        <f t="shared" si="182"/>
        <v>349860</v>
      </c>
      <c r="BC1016" s="23"/>
      <c r="BD1016" s="96">
        <f t="shared" si="183"/>
        <v>76229</v>
      </c>
      <c r="BE1016" s="96">
        <f t="shared" si="184"/>
        <v>76229</v>
      </c>
      <c r="BF1016" s="96">
        <f t="shared" si="185"/>
        <v>3</v>
      </c>
      <c r="BG1016" s="96">
        <f t="shared" si="186"/>
        <v>74662</v>
      </c>
      <c r="BH1016" s="96">
        <f t="shared" si="187"/>
        <v>46089</v>
      </c>
      <c r="BI1016" s="96">
        <f t="shared" si="188"/>
        <v>293333</v>
      </c>
      <c r="BJ1016" s="97">
        <f t="shared" si="189"/>
        <v>80044</v>
      </c>
      <c r="BK1016" s="96">
        <f t="shared" si="190"/>
        <v>80044</v>
      </c>
      <c r="BL1016" s="96">
        <f t="shared" si="191"/>
        <v>138600</v>
      </c>
      <c r="BM1016" s="96">
        <f t="shared" si="192"/>
        <v>137271</v>
      </c>
      <c r="BN1016" s="96">
        <f t="shared" si="193"/>
        <v>146001</v>
      </c>
      <c r="BO1016" s="96">
        <f t="shared" si="194"/>
        <v>294000</v>
      </c>
      <c r="BP1016" s="97">
        <f t="shared" si="195"/>
        <v>80044</v>
      </c>
      <c r="BQ1016" s="96">
        <f t="shared" si="196"/>
        <v>80044</v>
      </c>
      <c r="BR1016" s="96">
        <f t="shared" si="197"/>
        <v>207900</v>
      </c>
      <c r="BS1016" s="96">
        <f t="shared" si="198"/>
        <v>189000</v>
      </c>
      <c r="BT1016" s="96">
        <f t="shared" si="199"/>
        <v>210000</v>
      </c>
      <c r="BU1016" s="98">
        <f t="shared" si="200"/>
        <v>294000</v>
      </c>
      <c r="BV1016" s="77">
        <f t="shared" si="201"/>
        <v>1060988</v>
      </c>
      <c r="BW1016" s="9"/>
      <c r="BX1016" s="9"/>
      <c r="BY1016" s="9"/>
      <c r="BZ1016" s="9"/>
      <c r="CA1016" s="9"/>
      <c r="CB1016" s="9"/>
      <c r="CC1016" s="9"/>
      <c r="CD1016" s="9"/>
      <c r="CE1016" s="9"/>
      <c r="CF1016" s="9"/>
      <c r="CG1016" s="9"/>
      <c r="CH1016" s="9"/>
      <c r="CI1016" s="9"/>
      <c r="CJ1016" s="9"/>
      <c r="CK1016" s="9"/>
      <c r="CL1016" s="9"/>
      <c r="CM1016" s="9"/>
      <c r="CN1016" s="9"/>
      <c r="CO1016" s="9"/>
      <c r="CP1016" s="9"/>
    </row>
    <row r="1017" spans="1:94" ht="20.25" hidden="1" customHeight="1" x14ac:dyDescent="0.35">
      <c r="A1017" s="79">
        <v>995</v>
      </c>
      <c r="B1017" s="79" t="s">
        <v>35</v>
      </c>
      <c r="C1017" s="80" t="s">
        <v>612</v>
      </c>
      <c r="D1017" s="80" t="str">
        <f t="shared" si="169"/>
        <v>MANO DE OBRA|RETENEDOR INTERNO RUEDA</v>
      </c>
      <c r="E1017" s="81" t="s">
        <v>10</v>
      </c>
      <c r="F1017" s="82">
        <v>1</v>
      </c>
      <c r="G1017" s="83">
        <v>179203.03743462899</v>
      </c>
      <c r="H1017" s="84">
        <f t="shared" si="202"/>
        <v>213251.61454720848</v>
      </c>
      <c r="I1017" s="84">
        <v>179203.03743462899</v>
      </c>
      <c r="J1017" s="84">
        <f t="shared" si="203"/>
        <v>213251.61454720848</v>
      </c>
      <c r="K1017" s="84">
        <v>0.91392000000000007</v>
      </c>
      <c r="L1017" s="84">
        <f t="shared" si="204"/>
        <v>1.0875648</v>
      </c>
      <c r="M1017" s="84">
        <v>35206.396160000004</v>
      </c>
      <c r="N1017" s="84">
        <f t="shared" si="205"/>
        <v>41895.6114304</v>
      </c>
      <c r="O1017" s="84">
        <v>17843.2</v>
      </c>
      <c r="P1017" s="84">
        <f t="shared" si="206"/>
        <v>21233.407999999999</v>
      </c>
      <c r="Q1017" s="84"/>
      <c r="R1017" s="84">
        <f t="shared" si="170"/>
        <v>0</v>
      </c>
      <c r="S1017" s="86">
        <v>175000</v>
      </c>
      <c r="T1017" s="87">
        <f t="shared" si="207"/>
        <v>208250</v>
      </c>
      <c r="U1017" s="87">
        <v>175000</v>
      </c>
      <c r="V1017" s="87">
        <f t="shared" si="208"/>
        <v>208250</v>
      </c>
      <c r="W1017" s="87">
        <v>175000</v>
      </c>
      <c r="X1017" s="87">
        <f t="shared" si="209"/>
        <v>208250</v>
      </c>
      <c r="Y1017" s="88">
        <v>175000</v>
      </c>
      <c r="Z1017" s="87">
        <f t="shared" si="218"/>
        <v>208250</v>
      </c>
      <c r="AA1017" s="87">
        <v>175000</v>
      </c>
      <c r="AB1017" s="87">
        <f t="shared" si="210"/>
        <v>208250</v>
      </c>
      <c r="AC1017" s="87">
        <v>175000</v>
      </c>
      <c r="AD1017" s="87">
        <f t="shared" si="211"/>
        <v>208250</v>
      </c>
      <c r="AE1017" s="89">
        <v>192500</v>
      </c>
      <c r="AF1017" s="90">
        <f t="shared" si="212"/>
        <v>229075</v>
      </c>
      <c r="AG1017" s="90">
        <v>192500</v>
      </c>
      <c r="AH1017" s="90">
        <f t="shared" si="213"/>
        <v>229075</v>
      </c>
      <c r="AI1017" s="90">
        <v>192500</v>
      </c>
      <c r="AJ1017" s="90">
        <f t="shared" si="214"/>
        <v>229075</v>
      </c>
      <c r="AK1017" s="90">
        <v>192500</v>
      </c>
      <c r="AL1017" s="90">
        <f t="shared" si="215"/>
        <v>229075</v>
      </c>
      <c r="AM1017" s="90">
        <v>192500</v>
      </c>
      <c r="AN1017" s="90">
        <f t="shared" si="216"/>
        <v>229075</v>
      </c>
      <c r="AO1017" s="90">
        <v>192500</v>
      </c>
      <c r="AP1017" s="91">
        <f t="shared" si="217"/>
        <v>229075</v>
      </c>
      <c r="AQ1017" s="92">
        <f t="shared" si="171"/>
        <v>182234.34581154297</v>
      </c>
      <c r="AR1017" s="93">
        <f t="shared" si="172"/>
        <v>216858.87151573613</v>
      </c>
      <c r="AS1017" s="94">
        <f t="shared" si="173"/>
        <v>182234.34581154297</v>
      </c>
      <c r="AT1017" s="94">
        <f t="shared" si="174"/>
        <v>216858.87151573613</v>
      </c>
      <c r="AU1017" s="94">
        <f t="shared" si="175"/>
        <v>122500.30463999999</v>
      </c>
      <c r="AV1017" s="94">
        <f t="shared" si="176"/>
        <v>145775.36252159998</v>
      </c>
      <c r="AW1017" s="94">
        <f t="shared" si="177"/>
        <v>134235.46538666668</v>
      </c>
      <c r="AX1017" s="94">
        <f t="shared" si="178"/>
        <v>159740.20381013333</v>
      </c>
      <c r="AY1017" s="94">
        <f t="shared" si="179"/>
        <v>128447.73333333334</v>
      </c>
      <c r="AZ1017" s="94">
        <f t="shared" si="180"/>
        <v>152852.80266666666</v>
      </c>
      <c r="BA1017" s="94">
        <f t="shared" si="181"/>
        <v>183750</v>
      </c>
      <c r="BB1017" s="95">
        <f t="shared" si="182"/>
        <v>218662.5</v>
      </c>
      <c r="BC1017" s="23"/>
      <c r="BD1017" s="96">
        <f t="shared" si="183"/>
        <v>181936</v>
      </c>
      <c r="BE1017" s="96">
        <f t="shared" si="184"/>
        <v>181936</v>
      </c>
      <c r="BF1017" s="96">
        <f t="shared" si="185"/>
        <v>3</v>
      </c>
      <c r="BG1017" s="96">
        <f t="shared" si="186"/>
        <v>76311</v>
      </c>
      <c r="BH1017" s="96">
        <f t="shared" si="187"/>
        <v>44808</v>
      </c>
      <c r="BI1017" s="96">
        <f t="shared" si="188"/>
        <v>183333</v>
      </c>
      <c r="BJ1017" s="97">
        <f t="shared" si="189"/>
        <v>182234</v>
      </c>
      <c r="BK1017" s="96">
        <f t="shared" si="190"/>
        <v>182234</v>
      </c>
      <c r="BL1017" s="96">
        <f t="shared" si="191"/>
        <v>122500</v>
      </c>
      <c r="BM1017" s="96">
        <f t="shared" si="192"/>
        <v>134235</v>
      </c>
      <c r="BN1017" s="96">
        <f t="shared" si="193"/>
        <v>128448</v>
      </c>
      <c r="BO1017" s="96">
        <f t="shared" si="194"/>
        <v>183750</v>
      </c>
      <c r="BP1017" s="97">
        <f t="shared" si="195"/>
        <v>182234</v>
      </c>
      <c r="BQ1017" s="96">
        <f t="shared" si="196"/>
        <v>182234</v>
      </c>
      <c r="BR1017" s="96">
        <f t="shared" si="197"/>
        <v>183750</v>
      </c>
      <c r="BS1017" s="96">
        <f t="shared" si="198"/>
        <v>183750</v>
      </c>
      <c r="BT1017" s="96">
        <f t="shared" si="199"/>
        <v>183750</v>
      </c>
      <c r="BU1017" s="98">
        <f t="shared" si="200"/>
        <v>183750</v>
      </c>
      <c r="BV1017" s="77">
        <f t="shared" si="201"/>
        <v>1099468</v>
      </c>
      <c r="BW1017" s="9"/>
      <c r="BX1017" s="9"/>
      <c r="BY1017" s="9"/>
      <c r="BZ1017" s="9"/>
      <c r="CA1017" s="9"/>
      <c r="CB1017" s="9"/>
      <c r="CC1017" s="9"/>
      <c r="CD1017" s="9"/>
      <c r="CE1017" s="9"/>
      <c r="CF1017" s="9"/>
      <c r="CG1017" s="9"/>
      <c r="CH1017" s="9"/>
      <c r="CI1017" s="9"/>
      <c r="CJ1017" s="9"/>
      <c r="CK1017" s="9"/>
      <c r="CL1017" s="9"/>
      <c r="CM1017" s="9"/>
      <c r="CN1017" s="9"/>
      <c r="CO1017" s="9"/>
      <c r="CP1017" s="9"/>
    </row>
    <row r="1018" spans="1:94" ht="20.25" hidden="1" customHeight="1" x14ac:dyDescent="0.35">
      <c r="A1018" s="99">
        <v>996</v>
      </c>
      <c r="B1018" s="99" t="s">
        <v>21</v>
      </c>
      <c r="C1018" s="80" t="s">
        <v>612</v>
      </c>
      <c r="D1018" s="80" t="str">
        <f t="shared" si="169"/>
        <v>REPUESTOS|RETENEDOR INTERNO RUEDA</v>
      </c>
      <c r="E1018" s="81" t="s">
        <v>84</v>
      </c>
      <c r="F1018" s="82">
        <v>1</v>
      </c>
      <c r="G1018" s="83">
        <v>50081.111838414996</v>
      </c>
      <c r="H1018" s="84">
        <f t="shared" si="202"/>
        <v>59596.523087713846</v>
      </c>
      <c r="I1018" s="84">
        <v>50081.111838414996</v>
      </c>
      <c r="J1018" s="84">
        <f t="shared" si="203"/>
        <v>59596.523087713846</v>
      </c>
      <c r="K1018" s="84">
        <v>0.91392000000000007</v>
      </c>
      <c r="L1018" s="84">
        <f t="shared" si="204"/>
        <v>1.0875648</v>
      </c>
      <c r="M1018" s="84">
        <v>32757.025280000005</v>
      </c>
      <c r="N1018" s="84">
        <f t="shared" si="205"/>
        <v>38980.860083200001</v>
      </c>
      <c r="O1018" s="84">
        <v>16774.784</v>
      </c>
      <c r="P1018" s="84">
        <f t="shared" si="206"/>
        <v>19961.99296</v>
      </c>
      <c r="Q1018" s="84"/>
      <c r="R1018" s="84">
        <f t="shared" si="170"/>
        <v>0</v>
      </c>
      <c r="S1018" s="86">
        <v>87000</v>
      </c>
      <c r="T1018" s="87">
        <f t="shared" si="207"/>
        <v>103530</v>
      </c>
      <c r="U1018" s="87">
        <v>87000</v>
      </c>
      <c r="V1018" s="87">
        <f t="shared" si="208"/>
        <v>103530</v>
      </c>
      <c r="W1018" s="87">
        <v>198000</v>
      </c>
      <c r="X1018" s="87">
        <f t="shared" si="209"/>
        <v>235620</v>
      </c>
      <c r="Y1018" s="88">
        <v>180000</v>
      </c>
      <c r="Z1018" s="87">
        <f t="shared" si="218"/>
        <v>214200</v>
      </c>
      <c r="AA1018" s="87">
        <v>200000</v>
      </c>
      <c r="AB1018" s="87">
        <f t="shared" si="210"/>
        <v>238000</v>
      </c>
      <c r="AC1018" s="87">
        <v>400000</v>
      </c>
      <c r="AD1018" s="87">
        <f t="shared" si="211"/>
        <v>476000</v>
      </c>
      <c r="AE1018" s="89">
        <v>95700</v>
      </c>
      <c r="AF1018" s="90">
        <f t="shared" si="212"/>
        <v>113883</v>
      </c>
      <c r="AG1018" s="90">
        <v>95700</v>
      </c>
      <c r="AH1018" s="90">
        <f t="shared" si="213"/>
        <v>113883</v>
      </c>
      <c r="AI1018" s="90">
        <v>217800</v>
      </c>
      <c r="AJ1018" s="90">
        <f t="shared" si="214"/>
        <v>259182</v>
      </c>
      <c r="AK1018" s="90">
        <v>198000</v>
      </c>
      <c r="AL1018" s="90">
        <f t="shared" si="215"/>
        <v>235620</v>
      </c>
      <c r="AM1018" s="90">
        <v>220000</v>
      </c>
      <c r="AN1018" s="90">
        <f t="shared" si="216"/>
        <v>261800</v>
      </c>
      <c r="AO1018" s="90">
        <v>440000</v>
      </c>
      <c r="AP1018" s="91">
        <f t="shared" si="217"/>
        <v>523600</v>
      </c>
      <c r="AQ1018" s="92">
        <f t="shared" si="171"/>
        <v>77593.703946138339</v>
      </c>
      <c r="AR1018" s="93">
        <f t="shared" si="172"/>
        <v>92336.507695904613</v>
      </c>
      <c r="AS1018" s="94">
        <f t="shared" si="173"/>
        <v>77593.703946138339</v>
      </c>
      <c r="AT1018" s="94">
        <f t="shared" si="174"/>
        <v>92336.507695904613</v>
      </c>
      <c r="AU1018" s="94">
        <f t="shared" si="175"/>
        <v>138600.30463999999</v>
      </c>
      <c r="AV1018" s="94">
        <f t="shared" si="176"/>
        <v>164934.36252159998</v>
      </c>
      <c r="AW1018" s="94">
        <f t="shared" si="177"/>
        <v>136919.00842666667</v>
      </c>
      <c r="AX1018" s="94">
        <f t="shared" si="178"/>
        <v>162933.62002773333</v>
      </c>
      <c r="AY1018" s="94">
        <f t="shared" si="179"/>
        <v>145591.59466666667</v>
      </c>
      <c r="AZ1018" s="94">
        <f t="shared" si="180"/>
        <v>173253.99765333332</v>
      </c>
      <c r="BA1018" s="94">
        <f t="shared" si="181"/>
        <v>420000</v>
      </c>
      <c r="BB1018" s="95">
        <f t="shared" si="182"/>
        <v>499800</v>
      </c>
      <c r="BC1018" s="23"/>
      <c r="BD1018" s="96">
        <f t="shared" si="183"/>
        <v>71580</v>
      </c>
      <c r="BE1018" s="96">
        <f t="shared" si="184"/>
        <v>71580</v>
      </c>
      <c r="BF1018" s="96">
        <f t="shared" si="185"/>
        <v>3</v>
      </c>
      <c r="BG1018" s="96">
        <f t="shared" si="186"/>
        <v>72933</v>
      </c>
      <c r="BH1018" s="96">
        <f t="shared" si="187"/>
        <v>43378</v>
      </c>
      <c r="BI1018" s="96">
        <f t="shared" si="188"/>
        <v>419048</v>
      </c>
      <c r="BJ1018" s="97">
        <f t="shared" si="189"/>
        <v>77594</v>
      </c>
      <c r="BK1018" s="96">
        <f t="shared" si="190"/>
        <v>77594</v>
      </c>
      <c r="BL1018" s="96">
        <f t="shared" si="191"/>
        <v>138600</v>
      </c>
      <c r="BM1018" s="96">
        <f t="shared" si="192"/>
        <v>136919</v>
      </c>
      <c r="BN1018" s="96">
        <f t="shared" si="193"/>
        <v>145592</v>
      </c>
      <c r="BO1018" s="96">
        <f t="shared" si="194"/>
        <v>420000</v>
      </c>
      <c r="BP1018" s="97">
        <f t="shared" si="195"/>
        <v>77594</v>
      </c>
      <c r="BQ1018" s="96">
        <f t="shared" si="196"/>
        <v>77594</v>
      </c>
      <c r="BR1018" s="96">
        <f t="shared" si="197"/>
        <v>207900</v>
      </c>
      <c r="BS1018" s="96">
        <f t="shared" si="198"/>
        <v>189000</v>
      </c>
      <c r="BT1018" s="96">
        <f t="shared" si="199"/>
        <v>210000</v>
      </c>
      <c r="BU1018" s="98">
        <f t="shared" si="200"/>
        <v>420000</v>
      </c>
      <c r="BV1018" s="77">
        <f t="shared" si="201"/>
        <v>1182088</v>
      </c>
      <c r="BW1018" s="9"/>
      <c r="BX1018" s="9"/>
      <c r="BY1018" s="9"/>
      <c r="BZ1018" s="9"/>
      <c r="CA1018" s="9"/>
      <c r="CB1018" s="9"/>
      <c r="CC1018" s="9"/>
      <c r="CD1018" s="9"/>
      <c r="CE1018" s="9"/>
      <c r="CF1018" s="9"/>
      <c r="CG1018" s="9"/>
      <c r="CH1018" s="9"/>
      <c r="CI1018" s="9"/>
      <c r="CJ1018" s="9"/>
      <c r="CK1018" s="9"/>
      <c r="CL1018" s="9"/>
      <c r="CM1018" s="9"/>
      <c r="CN1018" s="9"/>
      <c r="CO1018" s="9"/>
      <c r="CP1018" s="9"/>
    </row>
    <row r="1019" spans="1:94" ht="20.25" hidden="1" customHeight="1" x14ac:dyDescent="0.35">
      <c r="A1019" s="79">
        <v>997</v>
      </c>
      <c r="B1019" s="79" t="s">
        <v>35</v>
      </c>
      <c r="C1019" s="80" t="s">
        <v>613</v>
      </c>
      <c r="D1019" s="80" t="str">
        <f t="shared" si="169"/>
        <v>MANO DE OBRA|RETENEDOR RUEDA</v>
      </c>
      <c r="E1019" s="81" t="s">
        <v>10</v>
      </c>
      <c r="F1019" s="82">
        <v>1</v>
      </c>
      <c r="G1019" s="83">
        <v>156802.893122415</v>
      </c>
      <c r="H1019" s="84">
        <f t="shared" si="202"/>
        <v>186595.44281567383</v>
      </c>
      <c r="I1019" s="84">
        <v>156802.893122415</v>
      </c>
      <c r="J1019" s="84">
        <f t="shared" si="203"/>
        <v>186595.44281567383</v>
      </c>
      <c r="K1019" s="84">
        <v>0.91392000000000007</v>
      </c>
      <c r="L1019" s="84">
        <f t="shared" si="204"/>
        <v>1.0875648</v>
      </c>
      <c r="M1019" s="84">
        <v>28804.571520000001</v>
      </c>
      <c r="N1019" s="84">
        <f t="shared" si="205"/>
        <v>34277.440108800001</v>
      </c>
      <c r="O1019" s="84">
        <v>14598.784000000001</v>
      </c>
      <c r="P1019" s="84">
        <f t="shared" si="206"/>
        <v>17372.552960000001</v>
      </c>
      <c r="Q1019" s="84"/>
      <c r="R1019" s="84">
        <f t="shared" si="170"/>
        <v>0</v>
      </c>
      <c r="S1019" s="86">
        <v>175000</v>
      </c>
      <c r="T1019" s="87">
        <f t="shared" si="207"/>
        <v>208250</v>
      </c>
      <c r="U1019" s="87">
        <v>175000</v>
      </c>
      <c r="V1019" s="87">
        <f t="shared" si="208"/>
        <v>208250</v>
      </c>
      <c r="W1019" s="87">
        <v>175000</v>
      </c>
      <c r="X1019" s="87">
        <f t="shared" si="209"/>
        <v>208250</v>
      </c>
      <c r="Y1019" s="88">
        <v>175000</v>
      </c>
      <c r="Z1019" s="87">
        <f t="shared" si="218"/>
        <v>208250</v>
      </c>
      <c r="AA1019" s="87">
        <v>175000</v>
      </c>
      <c r="AB1019" s="87">
        <f t="shared" si="210"/>
        <v>208250</v>
      </c>
      <c r="AC1019" s="87">
        <v>175000</v>
      </c>
      <c r="AD1019" s="87">
        <f t="shared" si="211"/>
        <v>208250</v>
      </c>
      <c r="AE1019" s="89">
        <v>192500</v>
      </c>
      <c r="AF1019" s="90">
        <f t="shared" si="212"/>
        <v>229075</v>
      </c>
      <c r="AG1019" s="90">
        <v>192500</v>
      </c>
      <c r="AH1019" s="90">
        <f t="shared" si="213"/>
        <v>229075</v>
      </c>
      <c r="AI1019" s="90">
        <v>192500</v>
      </c>
      <c r="AJ1019" s="90">
        <f t="shared" si="214"/>
        <v>229075</v>
      </c>
      <c r="AK1019" s="90">
        <v>192500</v>
      </c>
      <c r="AL1019" s="90">
        <f t="shared" si="215"/>
        <v>229075</v>
      </c>
      <c r="AM1019" s="90">
        <v>192500</v>
      </c>
      <c r="AN1019" s="90">
        <f t="shared" si="216"/>
        <v>229075</v>
      </c>
      <c r="AO1019" s="90">
        <v>192500</v>
      </c>
      <c r="AP1019" s="91">
        <f t="shared" si="217"/>
        <v>229075</v>
      </c>
      <c r="AQ1019" s="92">
        <f t="shared" si="171"/>
        <v>174767.63104080502</v>
      </c>
      <c r="AR1019" s="93">
        <f t="shared" si="172"/>
        <v>207973.48093855797</v>
      </c>
      <c r="AS1019" s="94">
        <f t="shared" si="173"/>
        <v>174767.63104080502</v>
      </c>
      <c r="AT1019" s="94">
        <f t="shared" si="174"/>
        <v>207973.48093855797</v>
      </c>
      <c r="AU1019" s="94">
        <f t="shared" si="175"/>
        <v>122500.30463999999</v>
      </c>
      <c r="AV1019" s="94">
        <f t="shared" si="176"/>
        <v>145775.36252159998</v>
      </c>
      <c r="AW1019" s="94">
        <f t="shared" si="177"/>
        <v>132101.52384000001</v>
      </c>
      <c r="AX1019" s="94">
        <f t="shared" si="178"/>
        <v>157200.81336960001</v>
      </c>
      <c r="AY1019" s="94">
        <f t="shared" si="179"/>
        <v>127366.26133333333</v>
      </c>
      <c r="AZ1019" s="94">
        <f t="shared" si="180"/>
        <v>151565.85098666666</v>
      </c>
      <c r="BA1019" s="94">
        <f t="shared" si="181"/>
        <v>183750</v>
      </c>
      <c r="BB1019" s="95">
        <f t="shared" si="182"/>
        <v>218662.5</v>
      </c>
      <c r="BC1019" s="23"/>
      <c r="BD1019" s="96">
        <f t="shared" si="183"/>
        <v>173546</v>
      </c>
      <c r="BE1019" s="96">
        <f t="shared" si="184"/>
        <v>173546</v>
      </c>
      <c r="BF1019" s="96">
        <f t="shared" si="185"/>
        <v>3</v>
      </c>
      <c r="BG1019" s="96">
        <f t="shared" si="186"/>
        <v>65752</v>
      </c>
      <c r="BH1019" s="96">
        <f t="shared" si="187"/>
        <v>37780</v>
      </c>
      <c r="BI1019" s="96">
        <f t="shared" si="188"/>
        <v>183333</v>
      </c>
      <c r="BJ1019" s="97">
        <f t="shared" si="189"/>
        <v>174768</v>
      </c>
      <c r="BK1019" s="96">
        <f t="shared" si="190"/>
        <v>174768</v>
      </c>
      <c r="BL1019" s="96">
        <f t="shared" si="191"/>
        <v>122500</v>
      </c>
      <c r="BM1019" s="96">
        <f t="shared" si="192"/>
        <v>132102</v>
      </c>
      <c r="BN1019" s="96">
        <f t="shared" si="193"/>
        <v>127366</v>
      </c>
      <c r="BO1019" s="96">
        <f t="shared" si="194"/>
        <v>183750</v>
      </c>
      <c r="BP1019" s="97">
        <f t="shared" si="195"/>
        <v>174768</v>
      </c>
      <c r="BQ1019" s="96">
        <f t="shared" si="196"/>
        <v>174768</v>
      </c>
      <c r="BR1019" s="96">
        <f t="shared" si="197"/>
        <v>183750</v>
      </c>
      <c r="BS1019" s="96">
        <f t="shared" si="198"/>
        <v>183750</v>
      </c>
      <c r="BT1019" s="96">
        <f t="shared" si="199"/>
        <v>183750</v>
      </c>
      <c r="BU1019" s="98">
        <f t="shared" si="200"/>
        <v>183750</v>
      </c>
      <c r="BV1019" s="77">
        <f t="shared" si="201"/>
        <v>1084536</v>
      </c>
      <c r="BW1019" s="9"/>
      <c r="BX1019" s="9"/>
      <c r="BY1019" s="9"/>
      <c r="BZ1019" s="9"/>
      <c r="CA1019" s="9"/>
      <c r="CB1019" s="9"/>
      <c r="CC1019" s="9"/>
      <c r="CD1019" s="9"/>
      <c r="CE1019" s="9"/>
      <c r="CF1019" s="9"/>
      <c r="CG1019" s="9"/>
      <c r="CH1019" s="9"/>
      <c r="CI1019" s="9"/>
      <c r="CJ1019" s="9"/>
      <c r="CK1019" s="9"/>
      <c r="CL1019" s="9"/>
      <c r="CM1019" s="9"/>
      <c r="CN1019" s="9"/>
      <c r="CO1019" s="9"/>
      <c r="CP1019" s="9"/>
    </row>
    <row r="1020" spans="1:94" ht="20.25" hidden="1" customHeight="1" x14ac:dyDescent="0.35">
      <c r="A1020" s="99">
        <v>998</v>
      </c>
      <c r="B1020" s="99" t="s">
        <v>21</v>
      </c>
      <c r="C1020" s="80" t="s">
        <v>613</v>
      </c>
      <c r="D1020" s="80" t="str">
        <f t="shared" si="169"/>
        <v>REPUESTOS|RETENEDOR RUEDA</v>
      </c>
      <c r="E1020" s="81" t="s">
        <v>84</v>
      </c>
      <c r="F1020" s="82">
        <v>1</v>
      </c>
      <c r="G1020" s="83">
        <v>55631.349190110996</v>
      </c>
      <c r="H1020" s="84">
        <f t="shared" si="202"/>
        <v>66201.305536232088</v>
      </c>
      <c r="I1020" s="84">
        <v>55631.349190110996</v>
      </c>
      <c r="J1020" s="84">
        <f t="shared" si="203"/>
        <v>66201.305536232088</v>
      </c>
      <c r="K1020" s="84">
        <v>107382.85824</v>
      </c>
      <c r="L1020" s="84">
        <f t="shared" si="204"/>
        <v>127785.60130559999</v>
      </c>
      <c r="M1020" s="84">
        <v>34449.376640000002</v>
      </c>
      <c r="N1020" s="84">
        <f t="shared" si="205"/>
        <v>40994.758201600001</v>
      </c>
      <c r="O1020" s="84">
        <v>17307.904000000002</v>
      </c>
      <c r="P1020" s="84">
        <f t="shared" si="206"/>
        <v>20596.405760000001</v>
      </c>
      <c r="Q1020" s="84"/>
      <c r="R1020" s="84">
        <f t="shared" si="170"/>
        <v>0</v>
      </c>
      <c r="S1020" s="86">
        <v>87000</v>
      </c>
      <c r="T1020" s="87">
        <f t="shared" si="207"/>
        <v>103530</v>
      </c>
      <c r="U1020" s="87">
        <v>87000</v>
      </c>
      <c r="V1020" s="87">
        <f t="shared" si="208"/>
        <v>103530</v>
      </c>
      <c r="W1020" s="87">
        <v>198000</v>
      </c>
      <c r="X1020" s="87">
        <f t="shared" si="209"/>
        <v>235620</v>
      </c>
      <c r="Y1020" s="88">
        <v>180000</v>
      </c>
      <c r="Z1020" s="87">
        <f t="shared" si="218"/>
        <v>214200</v>
      </c>
      <c r="AA1020" s="87">
        <v>250000</v>
      </c>
      <c r="AB1020" s="87">
        <f t="shared" si="210"/>
        <v>297500</v>
      </c>
      <c r="AC1020" s="87">
        <v>400000</v>
      </c>
      <c r="AD1020" s="87">
        <f t="shared" si="211"/>
        <v>476000</v>
      </c>
      <c r="AE1020" s="89">
        <v>95700</v>
      </c>
      <c r="AF1020" s="90">
        <f t="shared" si="212"/>
        <v>113883</v>
      </c>
      <c r="AG1020" s="90">
        <v>95700</v>
      </c>
      <c r="AH1020" s="90">
        <f t="shared" si="213"/>
        <v>113883</v>
      </c>
      <c r="AI1020" s="90">
        <v>217800</v>
      </c>
      <c r="AJ1020" s="90">
        <f t="shared" si="214"/>
        <v>259182</v>
      </c>
      <c r="AK1020" s="90">
        <v>198000</v>
      </c>
      <c r="AL1020" s="90">
        <f t="shared" si="215"/>
        <v>235620</v>
      </c>
      <c r="AM1020" s="90">
        <v>275000</v>
      </c>
      <c r="AN1020" s="90">
        <f t="shared" si="216"/>
        <v>327250</v>
      </c>
      <c r="AO1020" s="90">
        <v>440000</v>
      </c>
      <c r="AP1020" s="91">
        <f t="shared" si="217"/>
        <v>523600</v>
      </c>
      <c r="AQ1020" s="92">
        <f t="shared" si="171"/>
        <v>79443.783063370327</v>
      </c>
      <c r="AR1020" s="93">
        <f t="shared" si="172"/>
        <v>94538.101845410682</v>
      </c>
      <c r="AS1020" s="94">
        <f t="shared" si="173"/>
        <v>79443.783063370327</v>
      </c>
      <c r="AT1020" s="94">
        <f t="shared" si="174"/>
        <v>94538.101845410682</v>
      </c>
      <c r="AU1020" s="94">
        <f t="shared" si="175"/>
        <v>174394.28607999999</v>
      </c>
      <c r="AV1020" s="94">
        <f t="shared" si="176"/>
        <v>207529.20043519998</v>
      </c>
      <c r="AW1020" s="94">
        <f t="shared" si="177"/>
        <v>137483.12554666668</v>
      </c>
      <c r="AX1020" s="94">
        <f t="shared" si="178"/>
        <v>163604.91940053334</v>
      </c>
      <c r="AY1020" s="94">
        <f t="shared" si="179"/>
        <v>180769.30133333334</v>
      </c>
      <c r="AZ1020" s="94">
        <f t="shared" si="180"/>
        <v>215115.46858666666</v>
      </c>
      <c r="BA1020" s="94">
        <f t="shared" si="181"/>
        <v>420000</v>
      </c>
      <c r="BB1020" s="95">
        <f t="shared" si="182"/>
        <v>499800</v>
      </c>
      <c r="BC1020" s="23"/>
      <c r="BD1020" s="96">
        <f t="shared" si="183"/>
        <v>75152</v>
      </c>
      <c r="BE1020" s="96">
        <f t="shared" si="184"/>
        <v>75152</v>
      </c>
      <c r="BF1020" s="96">
        <f t="shared" si="185"/>
        <v>158275</v>
      </c>
      <c r="BG1020" s="96">
        <f t="shared" si="186"/>
        <v>75692</v>
      </c>
      <c r="BH1020" s="96">
        <f t="shared" si="187"/>
        <v>45862</v>
      </c>
      <c r="BI1020" s="96">
        <f t="shared" si="188"/>
        <v>419048</v>
      </c>
      <c r="BJ1020" s="97">
        <f t="shared" si="189"/>
        <v>79444</v>
      </c>
      <c r="BK1020" s="96">
        <f t="shared" si="190"/>
        <v>79444</v>
      </c>
      <c r="BL1020" s="96">
        <f t="shared" si="191"/>
        <v>174394</v>
      </c>
      <c r="BM1020" s="96">
        <f t="shared" si="192"/>
        <v>137483</v>
      </c>
      <c r="BN1020" s="96">
        <f t="shared" si="193"/>
        <v>180769</v>
      </c>
      <c r="BO1020" s="96">
        <f t="shared" si="194"/>
        <v>420000</v>
      </c>
      <c r="BP1020" s="97">
        <f t="shared" si="195"/>
        <v>79444</v>
      </c>
      <c r="BQ1020" s="96">
        <f t="shared" si="196"/>
        <v>79444</v>
      </c>
      <c r="BR1020" s="96">
        <f t="shared" si="197"/>
        <v>174394</v>
      </c>
      <c r="BS1020" s="96">
        <f t="shared" si="198"/>
        <v>189000</v>
      </c>
      <c r="BT1020" s="96">
        <f t="shared" si="199"/>
        <v>262500</v>
      </c>
      <c r="BU1020" s="98">
        <f t="shared" si="200"/>
        <v>420000</v>
      </c>
      <c r="BV1020" s="77">
        <f t="shared" si="201"/>
        <v>1204782</v>
      </c>
      <c r="BW1020" s="9"/>
      <c r="BX1020" s="9"/>
      <c r="BY1020" s="9"/>
      <c r="BZ1020" s="9"/>
      <c r="CA1020" s="9"/>
      <c r="CB1020" s="9"/>
      <c r="CC1020" s="9"/>
      <c r="CD1020" s="9"/>
      <c r="CE1020" s="9"/>
      <c r="CF1020" s="9"/>
      <c r="CG1020" s="9"/>
      <c r="CH1020" s="9"/>
      <c r="CI1020" s="9"/>
      <c r="CJ1020" s="9"/>
      <c r="CK1020" s="9"/>
      <c r="CL1020" s="9"/>
      <c r="CM1020" s="9"/>
      <c r="CN1020" s="9"/>
      <c r="CO1020" s="9"/>
      <c r="CP1020" s="9"/>
    </row>
    <row r="1021" spans="1:94" ht="20.25" hidden="1" customHeight="1" x14ac:dyDescent="0.35">
      <c r="A1021" s="79">
        <v>999</v>
      </c>
      <c r="B1021" s="79" t="s">
        <v>35</v>
      </c>
      <c r="C1021" s="80" t="s">
        <v>614</v>
      </c>
      <c r="D1021" s="80" t="str">
        <f t="shared" si="169"/>
        <v>MANO DE OBRA|RETENEDOR SPEED TRASERO</v>
      </c>
      <c r="E1021" s="81" t="s">
        <v>10</v>
      </c>
      <c r="F1021" s="82">
        <v>1</v>
      </c>
      <c r="G1021" s="83">
        <v>358406.07486925798</v>
      </c>
      <c r="H1021" s="84">
        <f t="shared" si="202"/>
        <v>426503.22909441695</v>
      </c>
      <c r="I1021" s="84">
        <v>358406.07486925798</v>
      </c>
      <c r="J1021" s="84">
        <f t="shared" si="203"/>
        <v>426503.22909441695</v>
      </c>
      <c r="K1021" s="84">
        <v>0.91392000000000007</v>
      </c>
      <c r="L1021" s="84">
        <f t="shared" si="204"/>
        <v>1.0875648</v>
      </c>
      <c r="M1021" s="84">
        <v>14.633599999999999</v>
      </c>
      <c r="N1021" s="84">
        <f t="shared" si="205"/>
        <v>17.413983999999999</v>
      </c>
      <c r="O1021" s="84">
        <v>10.88</v>
      </c>
      <c r="P1021" s="84">
        <f t="shared" si="206"/>
        <v>12.9472</v>
      </c>
      <c r="Q1021" s="84"/>
      <c r="R1021" s="84">
        <f t="shared" si="170"/>
        <v>0</v>
      </c>
      <c r="S1021" s="86">
        <v>262500</v>
      </c>
      <c r="T1021" s="87">
        <f t="shared" si="207"/>
        <v>312375</v>
      </c>
      <c r="U1021" s="87">
        <v>262500</v>
      </c>
      <c r="V1021" s="87">
        <f t="shared" si="208"/>
        <v>312375</v>
      </c>
      <c r="W1021" s="87">
        <v>262500</v>
      </c>
      <c r="X1021" s="87">
        <f t="shared" si="209"/>
        <v>312375</v>
      </c>
      <c r="Y1021" s="88">
        <v>262500</v>
      </c>
      <c r="Z1021" s="87">
        <f t="shared" si="218"/>
        <v>312375</v>
      </c>
      <c r="AA1021" s="87">
        <v>262500</v>
      </c>
      <c r="AB1021" s="87">
        <f t="shared" si="210"/>
        <v>312375</v>
      </c>
      <c r="AC1021" s="87">
        <v>262500</v>
      </c>
      <c r="AD1021" s="87">
        <f t="shared" si="211"/>
        <v>312375</v>
      </c>
      <c r="AE1021" s="89">
        <v>288800</v>
      </c>
      <c r="AF1021" s="90">
        <f t="shared" si="212"/>
        <v>343672</v>
      </c>
      <c r="AG1021" s="90">
        <v>288800</v>
      </c>
      <c r="AH1021" s="90">
        <f t="shared" si="213"/>
        <v>343672</v>
      </c>
      <c r="AI1021" s="90">
        <v>288800</v>
      </c>
      <c r="AJ1021" s="90">
        <f t="shared" si="214"/>
        <v>343672</v>
      </c>
      <c r="AK1021" s="90">
        <v>288800</v>
      </c>
      <c r="AL1021" s="90">
        <f t="shared" si="215"/>
        <v>343672</v>
      </c>
      <c r="AM1021" s="90">
        <v>288800</v>
      </c>
      <c r="AN1021" s="90">
        <f t="shared" si="216"/>
        <v>343672</v>
      </c>
      <c r="AO1021" s="90">
        <v>288800</v>
      </c>
      <c r="AP1021" s="91">
        <f t="shared" si="217"/>
        <v>343672</v>
      </c>
      <c r="AQ1021" s="92">
        <f t="shared" si="171"/>
        <v>303235.35828975268</v>
      </c>
      <c r="AR1021" s="93">
        <f t="shared" si="172"/>
        <v>360850.07636480569</v>
      </c>
      <c r="AS1021" s="94">
        <f t="shared" si="173"/>
        <v>303235.35828975268</v>
      </c>
      <c r="AT1021" s="94">
        <f t="shared" si="174"/>
        <v>360850.07636480569</v>
      </c>
      <c r="AU1021" s="94">
        <f t="shared" si="175"/>
        <v>183766.97130666664</v>
      </c>
      <c r="AV1021" s="94">
        <f t="shared" si="176"/>
        <v>218682.69585493329</v>
      </c>
      <c r="AW1021" s="94">
        <f t="shared" si="177"/>
        <v>183771.54453333336</v>
      </c>
      <c r="AX1021" s="94">
        <f t="shared" si="178"/>
        <v>218688.1379946667</v>
      </c>
      <c r="AY1021" s="94">
        <f t="shared" si="179"/>
        <v>183770.29333333333</v>
      </c>
      <c r="AZ1021" s="94">
        <f t="shared" si="180"/>
        <v>218686.64906666667</v>
      </c>
      <c r="BA1021" s="94">
        <f t="shared" si="181"/>
        <v>275650</v>
      </c>
      <c r="BB1021" s="95">
        <f t="shared" si="182"/>
        <v>328023.5</v>
      </c>
      <c r="BC1021" s="23"/>
      <c r="BD1021" s="96">
        <f t="shared" si="183"/>
        <v>298144</v>
      </c>
      <c r="BE1021" s="96">
        <f t="shared" si="184"/>
        <v>298144</v>
      </c>
      <c r="BF1021" s="96">
        <f t="shared" si="185"/>
        <v>3</v>
      </c>
      <c r="BG1021" s="96">
        <f t="shared" si="186"/>
        <v>44</v>
      </c>
      <c r="BH1021" s="96">
        <f t="shared" si="187"/>
        <v>33</v>
      </c>
      <c r="BI1021" s="96">
        <f t="shared" si="188"/>
        <v>275023</v>
      </c>
      <c r="BJ1021" s="97">
        <f t="shared" si="189"/>
        <v>303235</v>
      </c>
      <c r="BK1021" s="96">
        <f t="shared" si="190"/>
        <v>303235</v>
      </c>
      <c r="BL1021" s="96">
        <f t="shared" si="191"/>
        <v>183767</v>
      </c>
      <c r="BM1021" s="96">
        <f t="shared" si="192"/>
        <v>183772</v>
      </c>
      <c r="BN1021" s="96">
        <f t="shared" si="193"/>
        <v>183770</v>
      </c>
      <c r="BO1021" s="96">
        <f t="shared" si="194"/>
        <v>275650</v>
      </c>
      <c r="BP1021" s="97">
        <f t="shared" si="195"/>
        <v>303235</v>
      </c>
      <c r="BQ1021" s="96">
        <f t="shared" si="196"/>
        <v>303235</v>
      </c>
      <c r="BR1021" s="96">
        <f t="shared" si="197"/>
        <v>275650</v>
      </c>
      <c r="BS1021" s="96">
        <f t="shared" si="198"/>
        <v>275650</v>
      </c>
      <c r="BT1021" s="96">
        <f t="shared" si="199"/>
        <v>275650</v>
      </c>
      <c r="BU1021" s="98">
        <f t="shared" si="200"/>
        <v>275650</v>
      </c>
      <c r="BV1021" s="77">
        <f t="shared" si="201"/>
        <v>1709070</v>
      </c>
      <c r="BW1021" s="9"/>
      <c r="BX1021" s="9"/>
      <c r="BY1021" s="9"/>
      <c r="BZ1021" s="9"/>
      <c r="CA1021" s="9"/>
      <c r="CB1021" s="9"/>
      <c r="CC1021" s="9"/>
      <c r="CD1021" s="9"/>
      <c r="CE1021" s="9"/>
      <c r="CF1021" s="9"/>
      <c r="CG1021" s="9"/>
      <c r="CH1021" s="9"/>
      <c r="CI1021" s="9"/>
      <c r="CJ1021" s="9"/>
      <c r="CK1021" s="9"/>
      <c r="CL1021" s="9"/>
      <c r="CM1021" s="9"/>
      <c r="CN1021" s="9"/>
      <c r="CO1021" s="9"/>
      <c r="CP1021" s="9"/>
    </row>
    <row r="1022" spans="1:94" ht="20.25" hidden="1" customHeight="1" x14ac:dyDescent="0.35">
      <c r="A1022" s="99">
        <v>1000</v>
      </c>
      <c r="B1022" s="99" t="s">
        <v>21</v>
      </c>
      <c r="C1022" s="80" t="s">
        <v>614</v>
      </c>
      <c r="D1022" s="80" t="str">
        <f t="shared" si="169"/>
        <v>REPUESTOS|RETENEDOR SPEED TRASERO</v>
      </c>
      <c r="E1022" s="81" t="s">
        <v>84</v>
      </c>
      <c r="F1022" s="82">
        <v>1</v>
      </c>
      <c r="G1022" s="83">
        <v>53489.337771455001</v>
      </c>
      <c r="H1022" s="84">
        <f t="shared" si="202"/>
        <v>63652.311948031449</v>
      </c>
      <c r="I1022" s="84">
        <v>53489.337771455001</v>
      </c>
      <c r="J1022" s="84">
        <f t="shared" si="203"/>
        <v>63652.311948031449</v>
      </c>
      <c r="K1022" s="84">
        <v>0.91392000000000007</v>
      </c>
      <c r="L1022" s="84">
        <f t="shared" si="204"/>
        <v>1.0875648</v>
      </c>
      <c r="M1022" s="84">
        <v>16.461440000000003</v>
      </c>
      <c r="N1022" s="84">
        <f t="shared" si="205"/>
        <v>19.589113600000005</v>
      </c>
      <c r="O1022" s="84">
        <v>14.144000000000002</v>
      </c>
      <c r="P1022" s="84">
        <f t="shared" si="206"/>
        <v>16.83136</v>
      </c>
      <c r="Q1022" s="84"/>
      <c r="R1022" s="84">
        <f t="shared" si="170"/>
        <v>0</v>
      </c>
      <c r="S1022" s="86">
        <v>87000</v>
      </c>
      <c r="T1022" s="87">
        <f t="shared" si="207"/>
        <v>103530</v>
      </c>
      <c r="U1022" s="87">
        <v>87000</v>
      </c>
      <c r="V1022" s="87">
        <f t="shared" si="208"/>
        <v>103530</v>
      </c>
      <c r="W1022" s="87">
        <v>198000</v>
      </c>
      <c r="X1022" s="87">
        <f t="shared" si="209"/>
        <v>235620</v>
      </c>
      <c r="Y1022" s="88">
        <v>180000</v>
      </c>
      <c r="Z1022" s="87">
        <f t="shared" si="218"/>
        <v>214200</v>
      </c>
      <c r="AA1022" s="87">
        <v>200000</v>
      </c>
      <c r="AB1022" s="87">
        <f t="shared" si="210"/>
        <v>238000</v>
      </c>
      <c r="AC1022" s="87">
        <v>130000</v>
      </c>
      <c r="AD1022" s="87">
        <f t="shared" si="211"/>
        <v>154700</v>
      </c>
      <c r="AE1022" s="89">
        <v>95700</v>
      </c>
      <c r="AF1022" s="90">
        <f t="shared" si="212"/>
        <v>113883</v>
      </c>
      <c r="AG1022" s="90">
        <v>95700</v>
      </c>
      <c r="AH1022" s="90">
        <f t="shared" si="213"/>
        <v>113883</v>
      </c>
      <c r="AI1022" s="90">
        <v>217800</v>
      </c>
      <c r="AJ1022" s="90">
        <f t="shared" si="214"/>
        <v>259182</v>
      </c>
      <c r="AK1022" s="90">
        <v>198000</v>
      </c>
      <c r="AL1022" s="90">
        <f t="shared" si="215"/>
        <v>235620</v>
      </c>
      <c r="AM1022" s="90">
        <v>220000</v>
      </c>
      <c r="AN1022" s="90">
        <f t="shared" si="216"/>
        <v>261800</v>
      </c>
      <c r="AO1022" s="90">
        <v>143000</v>
      </c>
      <c r="AP1022" s="91">
        <f t="shared" si="217"/>
        <v>170170</v>
      </c>
      <c r="AQ1022" s="92">
        <f t="shared" si="171"/>
        <v>78729.779257151662</v>
      </c>
      <c r="AR1022" s="93">
        <f t="shared" si="172"/>
        <v>93688.437316010473</v>
      </c>
      <c r="AS1022" s="94">
        <f t="shared" si="173"/>
        <v>78729.779257151662</v>
      </c>
      <c r="AT1022" s="94">
        <f t="shared" si="174"/>
        <v>93688.437316010473</v>
      </c>
      <c r="AU1022" s="94">
        <f t="shared" si="175"/>
        <v>138600.30463999999</v>
      </c>
      <c r="AV1022" s="94">
        <f t="shared" si="176"/>
        <v>164934.36252159998</v>
      </c>
      <c r="AW1022" s="94">
        <f t="shared" si="177"/>
        <v>126005.48714666667</v>
      </c>
      <c r="AX1022" s="94">
        <f t="shared" si="178"/>
        <v>149946.52970453331</v>
      </c>
      <c r="AY1022" s="94">
        <f t="shared" si="179"/>
        <v>140004.71466666667</v>
      </c>
      <c r="AZ1022" s="94">
        <f t="shared" si="180"/>
        <v>166605.61045333333</v>
      </c>
      <c r="BA1022" s="94">
        <f t="shared" si="181"/>
        <v>136500</v>
      </c>
      <c r="BB1022" s="95">
        <f t="shared" si="182"/>
        <v>162435</v>
      </c>
      <c r="BC1022" s="23"/>
      <c r="BD1022" s="96">
        <f t="shared" si="183"/>
        <v>73821</v>
      </c>
      <c r="BE1022" s="96">
        <f t="shared" si="184"/>
        <v>73821</v>
      </c>
      <c r="BF1022" s="96">
        <f t="shared" si="185"/>
        <v>3</v>
      </c>
      <c r="BG1022" s="96">
        <f t="shared" si="186"/>
        <v>49</v>
      </c>
      <c r="BH1022" s="96">
        <f t="shared" si="187"/>
        <v>42</v>
      </c>
      <c r="BI1022" s="96">
        <f t="shared" si="188"/>
        <v>136190</v>
      </c>
      <c r="BJ1022" s="97">
        <f t="shared" si="189"/>
        <v>78730</v>
      </c>
      <c r="BK1022" s="96">
        <f t="shared" si="190"/>
        <v>78730</v>
      </c>
      <c r="BL1022" s="96">
        <f t="shared" si="191"/>
        <v>138600</v>
      </c>
      <c r="BM1022" s="96">
        <f t="shared" si="192"/>
        <v>126005</v>
      </c>
      <c r="BN1022" s="96">
        <f t="shared" si="193"/>
        <v>140005</v>
      </c>
      <c r="BO1022" s="96">
        <f t="shared" si="194"/>
        <v>136500</v>
      </c>
      <c r="BP1022" s="97">
        <f t="shared" si="195"/>
        <v>78730</v>
      </c>
      <c r="BQ1022" s="96">
        <f t="shared" si="196"/>
        <v>78730</v>
      </c>
      <c r="BR1022" s="96">
        <f t="shared" si="197"/>
        <v>207900</v>
      </c>
      <c r="BS1022" s="96">
        <f t="shared" si="198"/>
        <v>189000</v>
      </c>
      <c r="BT1022" s="96">
        <f t="shared" si="199"/>
        <v>210000</v>
      </c>
      <c r="BU1022" s="98">
        <f t="shared" si="200"/>
        <v>136500</v>
      </c>
      <c r="BV1022" s="77">
        <f t="shared" si="201"/>
        <v>900860</v>
      </c>
      <c r="BW1022" s="9"/>
      <c r="BX1022" s="9"/>
      <c r="BY1022" s="9"/>
      <c r="BZ1022" s="9"/>
      <c r="CA1022" s="9"/>
      <c r="CB1022" s="9"/>
      <c r="CC1022" s="9"/>
      <c r="CD1022" s="9"/>
      <c r="CE1022" s="9"/>
      <c r="CF1022" s="9"/>
      <c r="CG1022" s="9"/>
      <c r="CH1022" s="9"/>
      <c r="CI1022" s="9"/>
      <c r="CJ1022" s="9"/>
      <c r="CK1022" s="9"/>
      <c r="CL1022" s="9"/>
      <c r="CM1022" s="9"/>
      <c r="CN1022" s="9"/>
      <c r="CO1022" s="9"/>
      <c r="CP1022" s="9"/>
    </row>
    <row r="1023" spans="1:94" ht="20.25" hidden="1" customHeight="1" x14ac:dyDescent="0.35">
      <c r="A1023" s="79">
        <v>1001</v>
      </c>
      <c r="B1023" s="79" t="s">
        <v>35</v>
      </c>
      <c r="C1023" s="80" t="s">
        <v>615</v>
      </c>
      <c r="D1023" s="80" t="str">
        <f t="shared" si="169"/>
        <v>MANO DE OBRA|RETENES PORTA BALINERA</v>
      </c>
      <c r="E1023" s="81" t="s">
        <v>10</v>
      </c>
      <c r="F1023" s="82">
        <v>1</v>
      </c>
      <c r="G1023" s="83">
        <v>358406.07486925798</v>
      </c>
      <c r="H1023" s="84">
        <f t="shared" si="202"/>
        <v>426503.22909441695</v>
      </c>
      <c r="I1023" s="84">
        <v>358406.07486925798</v>
      </c>
      <c r="J1023" s="84">
        <f t="shared" si="203"/>
        <v>426503.22909441695</v>
      </c>
      <c r="K1023" s="84">
        <v>0.91392000000000007</v>
      </c>
      <c r="L1023" s="84">
        <f t="shared" si="204"/>
        <v>1.0875648</v>
      </c>
      <c r="M1023" s="84">
        <v>14.633599999999999</v>
      </c>
      <c r="N1023" s="84">
        <f t="shared" si="205"/>
        <v>17.413983999999999</v>
      </c>
      <c r="O1023" s="84">
        <v>10.88</v>
      </c>
      <c r="P1023" s="84">
        <f t="shared" si="206"/>
        <v>12.9472</v>
      </c>
      <c r="Q1023" s="84"/>
      <c r="R1023" s="84">
        <f t="shared" si="170"/>
        <v>0</v>
      </c>
      <c r="S1023" s="86">
        <v>175000</v>
      </c>
      <c r="T1023" s="87">
        <f t="shared" si="207"/>
        <v>208250</v>
      </c>
      <c r="U1023" s="87">
        <v>175000</v>
      </c>
      <c r="V1023" s="87">
        <f t="shared" si="208"/>
        <v>208250</v>
      </c>
      <c r="W1023" s="87">
        <v>175000</v>
      </c>
      <c r="X1023" s="87">
        <f t="shared" si="209"/>
        <v>208250</v>
      </c>
      <c r="Y1023" s="88">
        <v>175000</v>
      </c>
      <c r="Z1023" s="87">
        <f t="shared" si="218"/>
        <v>208250</v>
      </c>
      <c r="AA1023" s="87">
        <v>175000</v>
      </c>
      <c r="AB1023" s="87">
        <f t="shared" si="210"/>
        <v>208250</v>
      </c>
      <c r="AC1023" s="87">
        <v>175000</v>
      </c>
      <c r="AD1023" s="87">
        <f t="shared" si="211"/>
        <v>208250</v>
      </c>
      <c r="AE1023" s="89">
        <v>192500</v>
      </c>
      <c r="AF1023" s="90">
        <f t="shared" si="212"/>
        <v>229075</v>
      </c>
      <c r="AG1023" s="90">
        <v>192500</v>
      </c>
      <c r="AH1023" s="90">
        <f t="shared" si="213"/>
        <v>229075</v>
      </c>
      <c r="AI1023" s="90">
        <v>192500</v>
      </c>
      <c r="AJ1023" s="90">
        <f t="shared" si="214"/>
        <v>229075</v>
      </c>
      <c r="AK1023" s="90">
        <v>192500</v>
      </c>
      <c r="AL1023" s="90">
        <f t="shared" si="215"/>
        <v>229075</v>
      </c>
      <c r="AM1023" s="90">
        <v>192500</v>
      </c>
      <c r="AN1023" s="90">
        <f t="shared" si="216"/>
        <v>229075</v>
      </c>
      <c r="AO1023" s="90">
        <v>192500</v>
      </c>
      <c r="AP1023" s="91">
        <f t="shared" si="217"/>
        <v>229075</v>
      </c>
      <c r="AQ1023" s="92">
        <f t="shared" si="171"/>
        <v>241968.69162308599</v>
      </c>
      <c r="AR1023" s="93">
        <f t="shared" si="172"/>
        <v>287942.74303147232</v>
      </c>
      <c r="AS1023" s="94">
        <f t="shared" si="173"/>
        <v>241968.69162308599</v>
      </c>
      <c r="AT1023" s="94">
        <f t="shared" si="174"/>
        <v>287942.74303147232</v>
      </c>
      <c r="AU1023" s="94">
        <f t="shared" si="175"/>
        <v>122500.30463999999</v>
      </c>
      <c r="AV1023" s="94">
        <f t="shared" si="176"/>
        <v>145775.36252159998</v>
      </c>
      <c r="AW1023" s="94">
        <f t="shared" si="177"/>
        <v>122504.87786666666</v>
      </c>
      <c r="AX1023" s="94">
        <f t="shared" si="178"/>
        <v>145780.80466133333</v>
      </c>
      <c r="AY1023" s="94">
        <f t="shared" si="179"/>
        <v>122503.62666666666</v>
      </c>
      <c r="AZ1023" s="94">
        <f t="shared" si="180"/>
        <v>145779.31573333332</v>
      </c>
      <c r="BA1023" s="94">
        <f t="shared" si="181"/>
        <v>183750</v>
      </c>
      <c r="BB1023" s="95">
        <f t="shared" si="182"/>
        <v>218662.5</v>
      </c>
      <c r="BC1023" s="23"/>
      <c r="BD1023" s="96">
        <f t="shared" si="183"/>
        <v>218991</v>
      </c>
      <c r="BE1023" s="96">
        <f t="shared" si="184"/>
        <v>218991</v>
      </c>
      <c r="BF1023" s="96">
        <f t="shared" si="185"/>
        <v>3</v>
      </c>
      <c r="BG1023" s="96">
        <f t="shared" si="186"/>
        <v>44</v>
      </c>
      <c r="BH1023" s="96">
        <f t="shared" si="187"/>
        <v>33</v>
      </c>
      <c r="BI1023" s="96">
        <f t="shared" si="188"/>
        <v>183333</v>
      </c>
      <c r="BJ1023" s="97">
        <f t="shared" si="189"/>
        <v>241969</v>
      </c>
      <c r="BK1023" s="96">
        <f t="shared" si="190"/>
        <v>241969</v>
      </c>
      <c r="BL1023" s="96">
        <f t="shared" si="191"/>
        <v>122500</v>
      </c>
      <c r="BM1023" s="96">
        <f t="shared" si="192"/>
        <v>122505</v>
      </c>
      <c r="BN1023" s="96">
        <f t="shared" si="193"/>
        <v>122504</v>
      </c>
      <c r="BO1023" s="96">
        <f t="shared" si="194"/>
        <v>183750</v>
      </c>
      <c r="BP1023" s="97">
        <f t="shared" si="195"/>
        <v>183750</v>
      </c>
      <c r="BQ1023" s="96">
        <f t="shared" si="196"/>
        <v>183750</v>
      </c>
      <c r="BR1023" s="96">
        <f t="shared" si="197"/>
        <v>183750</v>
      </c>
      <c r="BS1023" s="96">
        <f t="shared" si="198"/>
        <v>183750</v>
      </c>
      <c r="BT1023" s="96">
        <f t="shared" si="199"/>
        <v>183750</v>
      </c>
      <c r="BU1023" s="98">
        <f t="shared" si="200"/>
        <v>183750</v>
      </c>
      <c r="BV1023" s="77">
        <f t="shared" si="201"/>
        <v>1102500</v>
      </c>
      <c r="BW1023" s="9"/>
      <c r="BX1023" s="9"/>
      <c r="BY1023" s="9"/>
      <c r="BZ1023" s="9"/>
      <c r="CA1023" s="9"/>
      <c r="CB1023" s="9"/>
      <c r="CC1023" s="9"/>
      <c r="CD1023" s="9"/>
      <c r="CE1023" s="9"/>
      <c r="CF1023" s="9"/>
      <c r="CG1023" s="9"/>
      <c r="CH1023" s="9"/>
      <c r="CI1023" s="9"/>
      <c r="CJ1023" s="9"/>
      <c r="CK1023" s="9"/>
      <c r="CL1023" s="9"/>
      <c r="CM1023" s="9"/>
      <c r="CN1023" s="9"/>
      <c r="CO1023" s="9"/>
      <c r="CP1023" s="9"/>
    </row>
    <row r="1024" spans="1:94" ht="20.25" hidden="1" customHeight="1" x14ac:dyDescent="0.35">
      <c r="A1024" s="99">
        <v>1002</v>
      </c>
      <c r="B1024" s="99" t="s">
        <v>21</v>
      </c>
      <c r="C1024" s="80" t="s">
        <v>615</v>
      </c>
      <c r="D1024" s="80" t="str">
        <f t="shared" si="169"/>
        <v>REPUESTOS|RETENES PORTA BALINERA</v>
      </c>
      <c r="E1024" s="81" t="s">
        <v>84</v>
      </c>
      <c r="F1024" s="82">
        <v>1</v>
      </c>
      <c r="G1024" s="83">
        <v>53323.859549298999</v>
      </c>
      <c r="H1024" s="84">
        <f t="shared" si="202"/>
        <v>63455.392863665809</v>
      </c>
      <c r="I1024" s="84">
        <v>83588.282593585987</v>
      </c>
      <c r="J1024" s="84">
        <f t="shared" si="203"/>
        <v>99470.056286367326</v>
      </c>
      <c r="K1024" s="84">
        <v>0.91392000000000007</v>
      </c>
      <c r="L1024" s="84">
        <f t="shared" si="204"/>
        <v>1.0875648</v>
      </c>
      <c r="M1024" s="84">
        <v>16.461440000000003</v>
      </c>
      <c r="N1024" s="84">
        <f t="shared" si="205"/>
        <v>19.589113600000005</v>
      </c>
      <c r="O1024" s="84">
        <v>14.144000000000002</v>
      </c>
      <c r="P1024" s="84">
        <f t="shared" si="206"/>
        <v>16.83136</v>
      </c>
      <c r="Q1024" s="84"/>
      <c r="R1024" s="84">
        <f t="shared" si="170"/>
        <v>0</v>
      </c>
      <c r="S1024" s="86">
        <v>58000</v>
      </c>
      <c r="T1024" s="87">
        <f t="shared" si="207"/>
        <v>69020</v>
      </c>
      <c r="U1024" s="87">
        <v>58000</v>
      </c>
      <c r="V1024" s="87">
        <f t="shared" si="208"/>
        <v>69020</v>
      </c>
      <c r="W1024" s="87">
        <v>265000</v>
      </c>
      <c r="X1024" s="87">
        <f t="shared" si="209"/>
        <v>315350</v>
      </c>
      <c r="Y1024" s="88">
        <v>120000</v>
      </c>
      <c r="Z1024" s="87">
        <f t="shared" si="218"/>
        <v>142800</v>
      </c>
      <c r="AA1024" s="87">
        <v>280000</v>
      </c>
      <c r="AB1024" s="87">
        <f t="shared" si="210"/>
        <v>333200</v>
      </c>
      <c r="AC1024" s="87">
        <v>250000</v>
      </c>
      <c r="AD1024" s="87">
        <f t="shared" si="211"/>
        <v>297500</v>
      </c>
      <c r="AE1024" s="89">
        <v>63800</v>
      </c>
      <c r="AF1024" s="90">
        <f t="shared" si="212"/>
        <v>75922</v>
      </c>
      <c r="AG1024" s="90">
        <v>63800</v>
      </c>
      <c r="AH1024" s="90">
        <f t="shared" si="213"/>
        <v>75922</v>
      </c>
      <c r="AI1024" s="90">
        <v>291500</v>
      </c>
      <c r="AJ1024" s="90">
        <f t="shared" si="214"/>
        <v>346885</v>
      </c>
      <c r="AK1024" s="90">
        <v>132000</v>
      </c>
      <c r="AL1024" s="90">
        <f t="shared" si="215"/>
        <v>157080</v>
      </c>
      <c r="AM1024" s="90">
        <v>308000</v>
      </c>
      <c r="AN1024" s="90">
        <f t="shared" si="216"/>
        <v>366520</v>
      </c>
      <c r="AO1024" s="90">
        <v>275000</v>
      </c>
      <c r="AP1024" s="91">
        <f t="shared" si="217"/>
        <v>327250</v>
      </c>
      <c r="AQ1024" s="92">
        <f t="shared" si="171"/>
        <v>58374.619849766335</v>
      </c>
      <c r="AR1024" s="93">
        <f t="shared" si="172"/>
        <v>69465.797621221936</v>
      </c>
      <c r="AS1024" s="94">
        <f t="shared" si="173"/>
        <v>68462.760864528667</v>
      </c>
      <c r="AT1024" s="94">
        <f t="shared" si="174"/>
        <v>81470.685428789104</v>
      </c>
      <c r="AU1024" s="94">
        <f t="shared" si="175"/>
        <v>185500.30463999999</v>
      </c>
      <c r="AV1024" s="94">
        <f t="shared" si="176"/>
        <v>220745.36252159998</v>
      </c>
      <c r="AW1024" s="94">
        <f t="shared" si="177"/>
        <v>84005.487146666666</v>
      </c>
      <c r="AX1024" s="94">
        <f t="shared" si="178"/>
        <v>99966.529704533328</v>
      </c>
      <c r="AY1024" s="94">
        <f t="shared" si="179"/>
        <v>196004.71466666667</v>
      </c>
      <c r="AZ1024" s="94">
        <f t="shared" si="180"/>
        <v>233245.61045333333</v>
      </c>
      <c r="BA1024" s="94">
        <f t="shared" si="181"/>
        <v>262500</v>
      </c>
      <c r="BB1024" s="95">
        <f t="shared" si="182"/>
        <v>312375</v>
      </c>
      <c r="BC1024" s="23"/>
      <c r="BD1024" s="96">
        <f t="shared" si="183"/>
        <v>58062</v>
      </c>
      <c r="BE1024" s="96">
        <f t="shared" si="184"/>
        <v>66847</v>
      </c>
      <c r="BF1024" s="96">
        <f t="shared" si="185"/>
        <v>3</v>
      </c>
      <c r="BG1024" s="96">
        <f t="shared" si="186"/>
        <v>49</v>
      </c>
      <c r="BH1024" s="96">
        <f t="shared" si="187"/>
        <v>42</v>
      </c>
      <c r="BI1024" s="96">
        <f t="shared" si="188"/>
        <v>261905</v>
      </c>
      <c r="BJ1024" s="97">
        <f t="shared" si="189"/>
        <v>58375</v>
      </c>
      <c r="BK1024" s="96">
        <f t="shared" si="190"/>
        <v>68463</v>
      </c>
      <c r="BL1024" s="96">
        <f t="shared" si="191"/>
        <v>185500</v>
      </c>
      <c r="BM1024" s="96">
        <f t="shared" si="192"/>
        <v>84005</v>
      </c>
      <c r="BN1024" s="96">
        <f t="shared" si="193"/>
        <v>196005</v>
      </c>
      <c r="BO1024" s="96">
        <f t="shared" si="194"/>
        <v>262500</v>
      </c>
      <c r="BP1024" s="97">
        <f t="shared" si="195"/>
        <v>58375</v>
      </c>
      <c r="BQ1024" s="96">
        <f t="shared" si="196"/>
        <v>68463</v>
      </c>
      <c r="BR1024" s="96">
        <f t="shared" si="197"/>
        <v>278250</v>
      </c>
      <c r="BS1024" s="96">
        <f t="shared" si="198"/>
        <v>126000</v>
      </c>
      <c r="BT1024" s="96">
        <f t="shared" si="199"/>
        <v>294000</v>
      </c>
      <c r="BU1024" s="98">
        <f t="shared" si="200"/>
        <v>262500</v>
      </c>
      <c r="BV1024" s="77">
        <f t="shared" si="201"/>
        <v>1087588</v>
      </c>
      <c r="BW1024" s="9"/>
      <c r="BX1024" s="9"/>
      <c r="BY1024" s="9"/>
      <c r="BZ1024" s="9"/>
      <c r="CA1024" s="9"/>
      <c r="CB1024" s="9"/>
      <c r="CC1024" s="9"/>
      <c r="CD1024" s="9"/>
      <c r="CE1024" s="9"/>
      <c r="CF1024" s="9"/>
      <c r="CG1024" s="9"/>
      <c r="CH1024" s="9"/>
      <c r="CI1024" s="9"/>
      <c r="CJ1024" s="9"/>
      <c r="CK1024" s="9"/>
      <c r="CL1024" s="9"/>
      <c r="CM1024" s="9"/>
      <c r="CN1024" s="9"/>
      <c r="CO1024" s="9"/>
      <c r="CP1024" s="9"/>
    </row>
    <row r="1025" spans="1:94" ht="20.25" hidden="1" customHeight="1" x14ac:dyDescent="0.35">
      <c r="A1025" s="79">
        <v>1003</v>
      </c>
      <c r="B1025" s="79" t="s">
        <v>35</v>
      </c>
      <c r="C1025" s="80" t="s">
        <v>616</v>
      </c>
      <c r="D1025" s="80" t="str">
        <f t="shared" si="169"/>
        <v>MANO DE OBRA|REVISIÓN GENERAL DE FRENOS</v>
      </c>
      <c r="E1025" s="81" t="s">
        <v>10</v>
      </c>
      <c r="F1025" s="82">
        <v>1</v>
      </c>
      <c r="G1025" s="83">
        <v>44800.299635755</v>
      </c>
      <c r="H1025" s="84">
        <f t="shared" si="202"/>
        <v>53312.356566548449</v>
      </c>
      <c r="I1025" s="84">
        <v>44800.299635755</v>
      </c>
      <c r="J1025" s="84">
        <f t="shared" si="203"/>
        <v>53312.356566548449</v>
      </c>
      <c r="K1025" s="84">
        <v>0.91392000000000007</v>
      </c>
      <c r="L1025" s="84">
        <f t="shared" si="204"/>
        <v>1.0875648</v>
      </c>
      <c r="M1025" s="84">
        <v>56606.170240000007</v>
      </c>
      <c r="N1025" s="84">
        <f t="shared" si="205"/>
        <v>67361.34258560001</v>
      </c>
      <c r="O1025" s="84">
        <v>128770.24000000001</v>
      </c>
      <c r="P1025" s="84">
        <f t="shared" si="206"/>
        <v>153236.58559999999</v>
      </c>
      <c r="Q1025" s="84"/>
      <c r="R1025" s="84">
        <f t="shared" si="170"/>
        <v>0</v>
      </c>
      <c r="S1025" s="86">
        <v>87500</v>
      </c>
      <c r="T1025" s="87">
        <f t="shared" si="207"/>
        <v>104125</v>
      </c>
      <c r="U1025" s="87">
        <v>87500</v>
      </c>
      <c r="V1025" s="87">
        <f t="shared" si="208"/>
        <v>104125</v>
      </c>
      <c r="W1025" s="87">
        <v>87500</v>
      </c>
      <c r="X1025" s="87">
        <f t="shared" si="209"/>
        <v>104125</v>
      </c>
      <c r="Y1025" s="88">
        <v>87500</v>
      </c>
      <c r="Z1025" s="87">
        <f t="shared" si="218"/>
        <v>104125</v>
      </c>
      <c r="AA1025" s="87">
        <v>87500</v>
      </c>
      <c r="AB1025" s="87">
        <f t="shared" si="210"/>
        <v>104125</v>
      </c>
      <c r="AC1025" s="87">
        <v>87500</v>
      </c>
      <c r="AD1025" s="87">
        <f t="shared" si="211"/>
        <v>104125</v>
      </c>
      <c r="AE1025" s="89">
        <v>96300</v>
      </c>
      <c r="AF1025" s="90">
        <f t="shared" si="212"/>
        <v>114597</v>
      </c>
      <c r="AG1025" s="90">
        <v>96300</v>
      </c>
      <c r="AH1025" s="90">
        <f t="shared" si="213"/>
        <v>114597</v>
      </c>
      <c r="AI1025" s="90">
        <v>96300</v>
      </c>
      <c r="AJ1025" s="90">
        <f t="shared" si="214"/>
        <v>114597</v>
      </c>
      <c r="AK1025" s="90">
        <v>96300</v>
      </c>
      <c r="AL1025" s="90">
        <f t="shared" si="215"/>
        <v>114597</v>
      </c>
      <c r="AM1025" s="90">
        <v>96300</v>
      </c>
      <c r="AN1025" s="90">
        <f t="shared" si="216"/>
        <v>114597</v>
      </c>
      <c r="AO1025" s="90">
        <v>96300</v>
      </c>
      <c r="AP1025" s="91">
        <f t="shared" si="217"/>
        <v>114597</v>
      </c>
      <c r="AQ1025" s="92">
        <f t="shared" si="171"/>
        <v>76200.09987858501</v>
      </c>
      <c r="AR1025" s="93">
        <f t="shared" si="172"/>
        <v>90678.118855516164</v>
      </c>
      <c r="AS1025" s="94">
        <f t="shared" si="173"/>
        <v>76200.09987858501</v>
      </c>
      <c r="AT1025" s="94">
        <f t="shared" si="174"/>
        <v>90678.118855516164</v>
      </c>
      <c r="AU1025" s="94">
        <f t="shared" si="175"/>
        <v>61266.971306666674</v>
      </c>
      <c r="AV1025" s="94">
        <f t="shared" si="176"/>
        <v>72907.695854933336</v>
      </c>
      <c r="AW1025" s="94">
        <f t="shared" si="177"/>
        <v>80135.390079999997</v>
      </c>
      <c r="AX1025" s="94">
        <f t="shared" si="178"/>
        <v>95361.114195199989</v>
      </c>
      <c r="AY1025" s="94">
        <f t="shared" si="179"/>
        <v>104190.08</v>
      </c>
      <c r="AZ1025" s="94">
        <f t="shared" si="180"/>
        <v>123986.1952</v>
      </c>
      <c r="BA1025" s="94">
        <f t="shared" si="181"/>
        <v>91900</v>
      </c>
      <c r="BB1025" s="95">
        <f t="shared" si="182"/>
        <v>109361</v>
      </c>
      <c r="BC1025" s="23"/>
      <c r="BD1025" s="96">
        <f t="shared" si="183"/>
        <v>67975</v>
      </c>
      <c r="BE1025" s="96">
        <f t="shared" si="184"/>
        <v>67975</v>
      </c>
      <c r="BF1025" s="96">
        <f t="shared" si="185"/>
        <v>3</v>
      </c>
      <c r="BG1025" s="96">
        <f t="shared" si="186"/>
        <v>75990</v>
      </c>
      <c r="BH1025" s="96">
        <f t="shared" si="187"/>
        <v>101425</v>
      </c>
      <c r="BI1025" s="96">
        <f t="shared" si="188"/>
        <v>91689</v>
      </c>
      <c r="BJ1025" s="97">
        <f t="shared" si="189"/>
        <v>76200</v>
      </c>
      <c r="BK1025" s="96">
        <f t="shared" si="190"/>
        <v>76200</v>
      </c>
      <c r="BL1025" s="96">
        <f t="shared" si="191"/>
        <v>61267</v>
      </c>
      <c r="BM1025" s="96">
        <f t="shared" si="192"/>
        <v>80135</v>
      </c>
      <c r="BN1025" s="96">
        <f t="shared" si="193"/>
        <v>104190</v>
      </c>
      <c r="BO1025" s="96">
        <f t="shared" si="194"/>
        <v>91900</v>
      </c>
      <c r="BP1025" s="97">
        <f t="shared" si="195"/>
        <v>91900</v>
      </c>
      <c r="BQ1025" s="96">
        <f t="shared" si="196"/>
        <v>91900</v>
      </c>
      <c r="BR1025" s="96">
        <f t="shared" si="197"/>
        <v>91900</v>
      </c>
      <c r="BS1025" s="96">
        <f t="shared" si="198"/>
        <v>80135</v>
      </c>
      <c r="BT1025" s="96">
        <f t="shared" si="199"/>
        <v>104190</v>
      </c>
      <c r="BU1025" s="98">
        <f t="shared" si="200"/>
        <v>91900</v>
      </c>
      <c r="BV1025" s="77">
        <f t="shared" si="201"/>
        <v>551925</v>
      </c>
      <c r="BW1025" s="9"/>
      <c r="BX1025" s="9"/>
      <c r="BY1025" s="9"/>
      <c r="BZ1025" s="9"/>
      <c r="CA1025" s="9"/>
      <c r="CB1025" s="9"/>
      <c r="CC1025" s="9"/>
      <c r="CD1025" s="9"/>
      <c r="CE1025" s="9"/>
      <c r="CF1025" s="9"/>
      <c r="CG1025" s="9"/>
      <c r="CH1025" s="9"/>
      <c r="CI1025" s="9"/>
      <c r="CJ1025" s="9"/>
      <c r="CK1025" s="9"/>
      <c r="CL1025" s="9"/>
      <c r="CM1025" s="9"/>
      <c r="CN1025" s="9"/>
      <c r="CO1025" s="9"/>
      <c r="CP1025" s="9"/>
    </row>
    <row r="1026" spans="1:94" ht="20.25" hidden="1" customHeight="1" x14ac:dyDescent="0.35">
      <c r="A1026" s="79">
        <v>1004</v>
      </c>
      <c r="B1026" s="79" t="s">
        <v>35</v>
      </c>
      <c r="C1026" s="80" t="s">
        <v>617</v>
      </c>
      <c r="D1026" s="80" t="str">
        <f t="shared" si="169"/>
        <v>MANO DE OBRA|REVISIÓN GENERAL DE LLANTAS</v>
      </c>
      <c r="E1026" s="81" t="s">
        <v>10</v>
      </c>
      <c r="F1026" s="82">
        <v>1</v>
      </c>
      <c r="G1026" s="83">
        <v>11200.061144779998</v>
      </c>
      <c r="H1026" s="84">
        <f t="shared" si="202"/>
        <v>13328.072762288197</v>
      </c>
      <c r="I1026" s="84">
        <v>11200.061144779998</v>
      </c>
      <c r="J1026" s="84">
        <f t="shared" si="203"/>
        <v>13328.072762288197</v>
      </c>
      <c r="K1026" s="84">
        <v>0.91392000000000007</v>
      </c>
      <c r="L1026" s="84">
        <f t="shared" si="204"/>
        <v>1.0875648</v>
      </c>
      <c r="M1026" s="84">
        <v>7074.7417600000008</v>
      </c>
      <c r="N1026" s="84">
        <f t="shared" si="205"/>
        <v>8418.9426944000006</v>
      </c>
      <c r="O1026" s="84">
        <v>3583.8720000000003</v>
      </c>
      <c r="P1026" s="84">
        <f t="shared" si="206"/>
        <v>4264.8076799999999</v>
      </c>
      <c r="Q1026" s="84"/>
      <c r="R1026" s="84">
        <f t="shared" si="170"/>
        <v>0</v>
      </c>
      <c r="S1026" s="86">
        <v>44500</v>
      </c>
      <c r="T1026" s="87">
        <f t="shared" si="207"/>
        <v>52955</v>
      </c>
      <c r="U1026" s="87">
        <v>44500</v>
      </c>
      <c r="V1026" s="87">
        <f t="shared" si="208"/>
        <v>52955</v>
      </c>
      <c r="W1026" s="87">
        <v>44500</v>
      </c>
      <c r="X1026" s="87">
        <f t="shared" si="209"/>
        <v>52955</v>
      </c>
      <c r="Y1026" s="88">
        <v>44500</v>
      </c>
      <c r="Z1026" s="87">
        <f t="shared" si="218"/>
        <v>52955</v>
      </c>
      <c r="AA1026" s="87">
        <v>44500</v>
      </c>
      <c r="AB1026" s="87">
        <f t="shared" si="210"/>
        <v>52955</v>
      </c>
      <c r="AC1026" s="87">
        <v>44500</v>
      </c>
      <c r="AD1026" s="87">
        <f t="shared" si="211"/>
        <v>52955</v>
      </c>
      <c r="AE1026" s="89">
        <v>49000</v>
      </c>
      <c r="AF1026" s="90">
        <f t="shared" si="212"/>
        <v>58310</v>
      </c>
      <c r="AG1026" s="90">
        <v>49000</v>
      </c>
      <c r="AH1026" s="90">
        <f t="shared" si="213"/>
        <v>58310</v>
      </c>
      <c r="AI1026" s="90">
        <v>49000</v>
      </c>
      <c r="AJ1026" s="90">
        <f t="shared" si="214"/>
        <v>58310</v>
      </c>
      <c r="AK1026" s="90">
        <v>49000</v>
      </c>
      <c r="AL1026" s="90">
        <f t="shared" si="215"/>
        <v>58310</v>
      </c>
      <c r="AM1026" s="90">
        <v>49000</v>
      </c>
      <c r="AN1026" s="90">
        <f t="shared" si="216"/>
        <v>58310</v>
      </c>
      <c r="AO1026" s="90">
        <v>49000</v>
      </c>
      <c r="AP1026" s="91">
        <f t="shared" si="217"/>
        <v>58310</v>
      </c>
      <c r="AQ1026" s="92">
        <f t="shared" si="171"/>
        <v>34900.020381593327</v>
      </c>
      <c r="AR1026" s="93">
        <f t="shared" si="172"/>
        <v>41531.024254096061</v>
      </c>
      <c r="AS1026" s="94">
        <f t="shared" si="173"/>
        <v>34900.020381593327</v>
      </c>
      <c r="AT1026" s="94">
        <f t="shared" si="174"/>
        <v>41531.024254096061</v>
      </c>
      <c r="AU1026" s="94">
        <f t="shared" si="175"/>
        <v>31166.971306666663</v>
      </c>
      <c r="AV1026" s="94">
        <f t="shared" si="176"/>
        <v>37088.695854933329</v>
      </c>
      <c r="AW1026" s="94">
        <f t="shared" si="177"/>
        <v>33524.913919999999</v>
      </c>
      <c r="AX1026" s="94">
        <f t="shared" si="178"/>
        <v>39894.647564799998</v>
      </c>
      <c r="AY1026" s="94">
        <f t="shared" si="179"/>
        <v>32361.290666666668</v>
      </c>
      <c r="AZ1026" s="94">
        <f t="shared" si="180"/>
        <v>38509.935893333335</v>
      </c>
      <c r="BA1026" s="94">
        <f t="shared" si="181"/>
        <v>46750</v>
      </c>
      <c r="BB1026" s="95">
        <f t="shared" si="182"/>
        <v>55632.5</v>
      </c>
      <c r="BC1026" s="23"/>
      <c r="BD1026" s="96">
        <f t="shared" si="183"/>
        <v>22699</v>
      </c>
      <c r="BE1026" s="96">
        <f t="shared" si="184"/>
        <v>22699</v>
      </c>
      <c r="BF1026" s="96">
        <f t="shared" si="185"/>
        <v>3</v>
      </c>
      <c r="BG1026" s="96">
        <f t="shared" si="186"/>
        <v>16284</v>
      </c>
      <c r="BH1026" s="96">
        <f t="shared" si="187"/>
        <v>9319</v>
      </c>
      <c r="BI1026" s="96">
        <f t="shared" si="188"/>
        <v>46642</v>
      </c>
      <c r="BJ1026" s="97">
        <f t="shared" si="189"/>
        <v>34900</v>
      </c>
      <c r="BK1026" s="96">
        <f t="shared" si="190"/>
        <v>34900</v>
      </c>
      <c r="BL1026" s="96">
        <f t="shared" si="191"/>
        <v>31167</v>
      </c>
      <c r="BM1026" s="96">
        <f t="shared" si="192"/>
        <v>33525</v>
      </c>
      <c r="BN1026" s="96">
        <f t="shared" si="193"/>
        <v>32361</v>
      </c>
      <c r="BO1026" s="96">
        <f t="shared" si="194"/>
        <v>46750</v>
      </c>
      <c r="BP1026" s="97">
        <f t="shared" si="195"/>
        <v>46750</v>
      </c>
      <c r="BQ1026" s="96">
        <f t="shared" si="196"/>
        <v>46750</v>
      </c>
      <c r="BR1026" s="96">
        <f t="shared" si="197"/>
        <v>46750</v>
      </c>
      <c r="BS1026" s="96">
        <f t="shared" si="198"/>
        <v>46750</v>
      </c>
      <c r="BT1026" s="96">
        <f t="shared" si="199"/>
        <v>46750</v>
      </c>
      <c r="BU1026" s="98">
        <f t="shared" si="200"/>
        <v>46750</v>
      </c>
      <c r="BV1026" s="77">
        <f t="shared" si="201"/>
        <v>280500</v>
      </c>
      <c r="BW1026" s="9"/>
      <c r="BX1026" s="9"/>
      <c r="BY1026" s="9"/>
      <c r="BZ1026" s="9"/>
      <c r="CA1026" s="9"/>
      <c r="CB1026" s="9"/>
      <c r="CC1026" s="9"/>
      <c r="CD1026" s="9"/>
      <c r="CE1026" s="9"/>
      <c r="CF1026" s="9"/>
      <c r="CG1026" s="9"/>
      <c r="CH1026" s="9"/>
      <c r="CI1026" s="9"/>
      <c r="CJ1026" s="9"/>
      <c r="CK1026" s="9"/>
      <c r="CL1026" s="9"/>
      <c r="CM1026" s="9"/>
      <c r="CN1026" s="9"/>
      <c r="CO1026" s="9"/>
      <c r="CP1026" s="9"/>
    </row>
    <row r="1027" spans="1:94" ht="20.25" hidden="1" customHeight="1" x14ac:dyDescent="0.35">
      <c r="A1027" s="61">
        <v>1005</v>
      </c>
      <c r="B1027" s="61" t="s">
        <v>35</v>
      </c>
      <c r="C1027" s="62" t="s">
        <v>48</v>
      </c>
      <c r="D1027" s="62" t="str">
        <f t="shared" si="169"/>
        <v>MANO DE OBRA|REVISION TECNICOMECANICA</v>
      </c>
      <c r="E1027" s="63" t="s">
        <v>10</v>
      </c>
      <c r="F1027" s="64">
        <v>1</v>
      </c>
      <c r="G1027" s="65"/>
      <c r="H1027" s="66">
        <f t="shared" si="202"/>
        <v>0</v>
      </c>
      <c r="I1027" s="66"/>
      <c r="J1027" s="66">
        <f t="shared" si="203"/>
        <v>0</v>
      </c>
      <c r="K1027" s="66"/>
      <c r="L1027" s="66">
        <f t="shared" si="204"/>
        <v>0</v>
      </c>
      <c r="M1027" s="66"/>
      <c r="N1027" s="66">
        <f t="shared" si="205"/>
        <v>0</v>
      </c>
      <c r="O1027" s="66"/>
      <c r="P1027" s="66">
        <f t="shared" si="206"/>
        <v>0</v>
      </c>
      <c r="Q1027" s="66"/>
      <c r="R1027" s="66">
        <f t="shared" si="170"/>
        <v>0</v>
      </c>
      <c r="S1027" s="65">
        <v>350000</v>
      </c>
      <c r="T1027" s="66">
        <f t="shared" si="207"/>
        <v>416500</v>
      </c>
      <c r="U1027" s="66">
        <v>350000</v>
      </c>
      <c r="V1027" s="66">
        <f t="shared" si="208"/>
        <v>416500</v>
      </c>
      <c r="W1027" s="66">
        <v>350000</v>
      </c>
      <c r="X1027" s="66">
        <f t="shared" si="209"/>
        <v>416500</v>
      </c>
      <c r="Y1027" s="68">
        <v>350000</v>
      </c>
      <c r="Z1027" s="66">
        <f t="shared" si="218"/>
        <v>416500</v>
      </c>
      <c r="AA1027" s="66">
        <v>350000</v>
      </c>
      <c r="AB1027" s="66">
        <f t="shared" si="210"/>
        <v>416500</v>
      </c>
      <c r="AC1027" s="66">
        <v>350000</v>
      </c>
      <c r="AD1027" s="66">
        <f t="shared" si="211"/>
        <v>416500</v>
      </c>
      <c r="AE1027" s="69">
        <v>385000</v>
      </c>
      <c r="AF1027" s="70">
        <f t="shared" si="212"/>
        <v>458150</v>
      </c>
      <c r="AG1027" s="70">
        <v>385000</v>
      </c>
      <c r="AH1027" s="70">
        <f t="shared" si="213"/>
        <v>458150</v>
      </c>
      <c r="AI1027" s="70">
        <v>385000</v>
      </c>
      <c r="AJ1027" s="70">
        <f t="shared" si="214"/>
        <v>458150</v>
      </c>
      <c r="AK1027" s="70">
        <v>385000</v>
      </c>
      <c r="AL1027" s="70">
        <f t="shared" si="215"/>
        <v>458150</v>
      </c>
      <c r="AM1027" s="70">
        <v>385000</v>
      </c>
      <c r="AN1027" s="70">
        <f t="shared" si="216"/>
        <v>458150</v>
      </c>
      <c r="AO1027" s="70">
        <v>385000</v>
      </c>
      <c r="AP1027" s="71">
        <f t="shared" si="217"/>
        <v>458150</v>
      </c>
      <c r="AQ1027" s="65">
        <f t="shared" si="171"/>
        <v>367500</v>
      </c>
      <c r="AR1027" s="72">
        <f t="shared" si="172"/>
        <v>437325</v>
      </c>
      <c r="AS1027" s="66">
        <f t="shared" si="173"/>
        <v>367500</v>
      </c>
      <c r="AT1027" s="66">
        <f t="shared" si="174"/>
        <v>437325</v>
      </c>
      <c r="AU1027" s="66">
        <f t="shared" si="175"/>
        <v>367500</v>
      </c>
      <c r="AV1027" s="66">
        <f t="shared" si="176"/>
        <v>437325</v>
      </c>
      <c r="AW1027" s="66">
        <f t="shared" si="177"/>
        <v>367500</v>
      </c>
      <c r="AX1027" s="66">
        <f t="shared" si="178"/>
        <v>437325</v>
      </c>
      <c r="AY1027" s="66">
        <f t="shared" si="179"/>
        <v>367500</v>
      </c>
      <c r="AZ1027" s="66">
        <f t="shared" si="180"/>
        <v>437325</v>
      </c>
      <c r="BA1027" s="66">
        <f t="shared" si="181"/>
        <v>367500</v>
      </c>
      <c r="BB1027" s="73">
        <f t="shared" si="182"/>
        <v>437325</v>
      </c>
      <c r="BC1027" s="74"/>
      <c r="BD1027" s="75">
        <f t="shared" si="183"/>
        <v>366667</v>
      </c>
      <c r="BE1027" s="75">
        <f t="shared" si="184"/>
        <v>366667</v>
      </c>
      <c r="BF1027" s="75">
        <f t="shared" si="185"/>
        <v>366667</v>
      </c>
      <c r="BG1027" s="75">
        <f t="shared" si="186"/>
        <v>366667</v>
      </c>
      <c r="BH1027" s="75">
        <f t="shared" si="187"/>
        <v>366667</v>
      </c>
      <c r="BI1027" s="75">
        <f t="shared" si="188"/>
        <v>366667</v>
      </c>
      <c r="BJ1027" s="76">
        <f t="shared" si="189"/>
        <v>367500</v>
      </c>
      <c r="BK1027" s="75">
        <f t="shared" si="190"/>
        <v>367500</v>
      </c>
      <c r="BL1027" s="75">
        <f t="shared" si="191"/>
        <v>367500</v>
      </c>
      <c r="BM1027" s="75">
        <f t="shared" si="192"/>
        <v>367500</v>
      </c>
      <c r="BN1027" s="75">
        <f t="shared" si="193"/>
        <v>367500</v>
      </c>
      <c r="BO1027" s="75">
        <f t="shared" si="194"/>
        <v>367500</v>
      </c>
      <c r="BP1027" s="76">
        <f t="shared" si="195"/>
        <v>367500</v>
      </c>
      <c r="BQ1027" s="75">
        <f t="shared" si="196"/>
        <v>367500</v>
      </c>
      <c r="BR1027" s="75">
        <f t="shared" si="197"/>
        <v>367500</v>
      </c>
      <c r="BS1027" s="75">
        <f t="shared" si="198"/>
        <v>367500</v>
      </c>
      <c r="BT1027" s="75">
        <f t="shared" si="199"/>
        <v>367500</v>
      </c>
      <c r="BU1027" s="77">
        <f t="shared" si="200"/>
        <v>367500</v>
      </c>
      <c r="BV1027" s="77">
        <f t="shared" si="201"/>
        <v>2205000</v>
      </c>
      <c r="BW1027" s="78"/>
      <c r="BX1027" s="78"/>
      <c r="BY1027" s="78"/>
      <c r="BZ1027" s="78"/>
      <c r="CA1027" s="78"/>
      <c r="CB1027" s="78"/>
      <c r="CC1027" s="78"/>
      <c r="CD1027" s="78"/>
      <c r="CE1027" s="78"/>
      <c r="CF1027" s="78"/>
      <c r="CG1027" s="78"/>
      <c r="CH1027" s="78"/>
      <c r="CI1027" s="78"/>
      <c r="CJ1027" s="78"/>
      <c r="CK1027" s="78"/>
      <c r="CL1027" s="78"/>
      <c r="CM1027" s="78"/>
      <c r="CN1027" s="78"/>
      <c r="CO1027" s="78"/>
      <c r="CP1027" s="78"/>
    </row>
    <row r="1028" spans="1:94" ht="20.25" hidden="1" customHeight="1" x14ac:dyDescent="0.35">
      <c r="A1028" s="79">
        <v>1006</v>
      </c>
      <c r="B1028" s="79" t="s">
        <v>35</v>
      </c>
      <c r="C1028" s="80" t="s">
        <v>618</v>
      </c>
      <c r="D1028" s="80" t="str">
        <f t="shared" si="169"/>
        <v>MANO DE OBRA|RODAJAS</v>
      </c>
      <c r="E1028" s="81" t="s">
        <v>10</v>
      </c>
      <c r="F1028" s="82">
        <v>1</v>
      </c>
      <c r="G1028" s="83">
        <v>179203.03743462899</v>
      </c>
      <c r="H1028" s="84">
        <f t="shared" si="202"/>
        <v>213251.61454720848</v>
      </c>
      <c r="I1028" s="84">
        <v>179203.03743462899</v>
      </c>
      <c r="J1028" s="84">
        <f t="shared" si="203"/>
        <v>213251.61454720848</v>
      </c>
      <c r="K1028" s="84"/>
      <c r="L1028" s="84">
        <f t="shared" si="204"/>
        <v>0</v>
      </c>
      <c r="M1028" s="84">
        <v>14.633599999999999</v>
      </c>
      <c r="N1028" s="84">
        <f t="shared" si="205"/>
        <v>17.413983999999999</v>
      </c>
      <c r="O1028" s="84">
        <v>10.88</v>
      </c>
      <c r="P1028" s="84">
        <f t="shared" si="206"/>
        <v>12.9472</v>
      </c>
      <c r="Q1028" s="84"/>
      <c r="R1028" s="84">
        <f t="shared" si="170"/>
        <v>0</v>
      </c>
      <c r="S1028" s="86">
        <v>262500</v>
      </c>
      <c r="T1028" s="87">
        <f t="shared" si="207"/>
        <v>312375</v>
      </c>
      <c r="U1028" s="87">
        <v>262500</v>
      </c>
      <c r="V1028" s="87">
        <f t="shared" si="208"/>
        <v>312375</v>
      </c>
      <c r="W1028" s="87">
        <v>262500</v>
      </c>
      <c r="X1028" s="87">
        <f t="shared" si="209"/>
        <v>312375</v>
      </c>
      <c r="Y1028" s="88">
        <v>262500</v>
      </c>
      <c r="Z1028" s="87">
        <f t="shared" si="218"/>
        <v>312375</v>
      </c>
      <c r="AA1028" s="87">
        <v>262500</v>
      </c>
      <c r="AB1028" s="87">
        <f t="shared" si="210"/>
        <v>312375</v>
      </c>
      <c r="AC1028" s="87">
        <v>262500</v>
      </c>
      <c r="AD1028" s="87">
        <f t="shared" si="211"/>
        <v>312375</v>
      </c>
      <c r="AE1028" s="89">
        <v>288800</v>
      </c>
      <c r="AF1028" s="90">
        <f t="shared" si="212"/>
        <v>343672</v>
      </c>
      <c r="AG1028" s="90">
        <v>288800</v>
      </c>
      <c r="AH1028" s="90">
        <f t="shared" si="213"/>
        <v>343672</v>
      </c>
      <c r="AI1028" s="90">
        <v>288800</v>
      </c>
      <c r="AJ1028" s="90">
        <f t="shared" si="214"/>
        <v>343672</v>
      </c>
      <c r="AK1028" s="90">
        <v>288800</v>
      </c>
      <c r="AL1028" s="90">
        <f t="shared" si="215"/>
        <v>343672</v>
      </c>
      <c r="AM1028" s="90">
        <v>288800</v>
      </c>
      <c r="AN1028" s="90">
        <f t="shared" si="216"/>
        <v>343672</v>
      </c>
      <c r="AO1028" s="90">
        <v>288800</v>
      </c>
      <c r="AP1028" s="91">
        <f t="shared" si="217"/>
        <v>343672</v>
      </c>
      <c r="AQ1028" s="92">
        <f t="shared" si="171"/>
        <v>243501.01247820965</v>
      </c>
      <c r="AR1028" s="93">
        <f t="shared" si="172"/>
        <v>289766.20484906947</v>
      </c>
      <c r="AS1028" s="94">
        <f t="shared" si="173"/>
        <v>243501.01247820965</v>
      </c>
      <c r="AT1028" s="94">
        <f t="shared" si="174"/>
        <v>289766.20484906947</v>
      </c>
      <c r="AU1028" s="94">
        <f t="shared" si="175"/>
        <v>275650</v>
      </c>
      <c r="AV1028" s="94">
        <f t="shared" si="176"/>
        <v>328023.5</v>
      </c>
      <c r="AW1028" s="94">
        <f t="shared" si="177"/>
        <v>183771.54453333336</v>
      </c>
      <c r="AX1028" s="94">
        <f t="shared" si="178"/>
        <v>218688.1379946667</v>
      </c>
      <c r="AY1028" s="94">
        <f t="shared" si="179"/>
        <v>183770.29333333333</v>
      </c>
      <c r="AZ1028" s="94">
        <f t="shared" si="180"/>
        <v>218686.64906666667</v>
      </c>
      <c r="BA1028" s="94">
        <f t="shared" si="181"/>
        <v>275650</v>
      </c>
      <c r="BB1028" s="95">
        <f t="shared" si="182"/>
        <v>328023.5</v>
      </c>
      <c r="BC1028" s="23"/>
      <c r="BD1028" s="96">
        <f t="shared" si="183"/>
        <v>233420</v>
      </c>
      <c r="BE1028" s="96">
        <f t="shared" si="184"/>
        <v>233420</v>
      </c>
      <c r="BF1028" s="96">
        <f t="shared" si="185"/>
        <v>275023</v>
      </c>
      <c r="BG1028" s="96">
        <f t="shared" si="186"/>
        <v>44</v>
      </c>
      <c r="BH1028" s="96">
        <f t="shared" si="187"/>
        <v>33</v>
      </c>
      <c r="BI1028" s="96">
        <f t="shared" si="188"/>
        <v>275023</v>
      </c>
      <c r="BJ1028" s="97">
        <f t="shared" si="189"/>
        <v>243501</v>
      </c>
      <c r="BK1028" s="96">
        <f t="shared" si="190"/>
        <v>243501</v>
      </c>
      <c r="BL1028" s="96">
        <f t="shared" si="191"/>
        <v>275650</v>
      </c>
      <c r="BM1028" s="96">
        <f t="shared" si="192"/>
        <v>183772</v>
      </c>
      <c r="BN1028" s="96">
        <f t="shared" si="193"/>
        <v>183770</v>
      </c>
      <c r="BO1028" s="96">
        <f t="shared" si="194"/>
        <v>275650</v>
      </c>
      <c r="BP1028" s="97">
        <f t="shared" si="195"/>
        <v>243501</v>
      </c>
      <c r="BQ1028" s="96">
        <f t="shared" si="196"/>
        <v>243501</v>
      </c>
      <c r="BR1028" s="96">
        <f t="shared" si="197"/>
        <v>275650</v>
      </c>
      <c r="BS1028" s="96">
        <f t="shared" si="198"/>
        <v>275650</v>
      </c>
      <c r="BT1028" s="96">
        <f t="shared" si="199"/>
        <v>275650</v>
      </c>
      <c r="BU1028" s="98">
        <f t="shared" si="200"/>
        <v>275650</v>
      </c>
      <c r="BV1028" s="77">
        <f t="shared" si="201"/>
        <v>1589602</v>
      </c>
      <c r="BW1028" s="9"/>
      <c r="BX1028" s="9"/>
      <c r="BY1028" s="9"/>
      <c r="BZ1028" s="9"/>
      <c r="CA1028" s="9"/>
      <c r="CB1028" s="9"/>
      <c r="CC1028" s="9"/>
      <c r="CD1028" s="9"/>
      <c r="CE1028" s="9"/>
      <c r="CF1028" s="9"/>
      <c r="CG1028" s="9"/>
      <c r="CH1028" s="9"/>
      <c r="CI1028" s="9"/>
      <c r="CJ1028" s="9"/>
      <c r="CK1028" s="9"/>
      <c r="CL1028" s="9"/>
      <c r="CM1028" s="9"/>
      <c r="CN1028" s="9"/>
      <c r="CO1028" s="9"/>
      <c r="CP1028" s="9"/>
    </row>
    <row r="1029" spans="1:94" ht="20.25" hidden="1" customHeight="1" x14ac:dyDescent="0.35">
      <c r="A1029" s="99">
        <v>1007</v>
      </c>
      <c r="B1029" s="99" t="s">
        <v>21</v>
      </c>
      <c r="C1029" s="80" t="s">
        <v>618</v>
      </c>
      <c r="D1029" s="80" t="str">
        <f t="shared" si="169"/>
        <v>REPUESTOS|RODAJAS</v>
      </c>
      <c r="E1029" s="81" t="s">
        <v>84</v>
      </c>
      <c r="F1029" s="82">
        <v>1</v>
      </c>
      <c r="G1029" s="83">
        <v>7003.8646516200006</v>
      </c>
      <c r="H1029" s="84">
        <f t="shared" si="202"/>
        <v>8334.5989354278008</v>
      </c>
      <c r="I1029" s="84">
        <v>7510.3306369849997</v>
      </c>
      <c r="J1029" s="84">
        <f t="shared" si="203"/>
        <v>8937.2934580121491</v>
      </c>
      <c r="K1029" s="84"/>
      <c r="L1029" s="84">
        <f t="shared" si="204"/>
        <v>0</v>
      </c>
      <c r="M1029" s="84">
        <v>18.289280000000002</v>
      </c>
      <c r="N1029" s="84">
        <f t="shared" si="205"/>
        <v>21.764243199999999</v>
      </c>
      <c r="O1029" s="84">
        <v>14.144000000000002</v>
      </c>
      <c r="P1029" s="84">
        <f t="shared" si="206"/>
        <v>16.83136</v>
      </c>
      <c r="Q1029" s="84"/>
      <c r="R1029" s="84">
        <f t="shared" si="170"/>
        <v>0</v>
      </c>
      <c r="S1029" s="86"/>
      <c r="T1029" s="87">
        <f t="shared" si="207"/>
        <v>0</v>
      </c>
      <c r="U1029" s="87"/>
      <c r="V1029" s="87">
        <f t="shared" si="208"/>
        <v>0</v>
      </c>
      <c r="W1029" s="87">
        <v>154000</v>
      </c>
      <c r="X1029" s="87">
        <f t="shared" si="209"/>
        <v>183260</v>
      </c>
      <c r="Y1029" s="88">
        <v>80000</v>
      </c>
      <c r="Z1029" s="87">
        <f t="shared" si="218"/>
        <v>95200</v>
      </c>
      <c r="AA1029" s="87">
        <v>400000</v>
      </c>
      <c r="AB1029" s="87">
        <f t="shared" si="210"/>
        <v>476000</v>
      </c>
      <c r="AC1029" s="87">
        <v>270000</v>
      </c>
      <c r="AD1029" s="87">
        <f t="shared" si="211"/>
        <v>321300</v>
      </c>
      <c r="AE1029" s="89"/>
      <c r="AF1029" s="90">
        <f t="shared" si="212"/>
        <v>0</v>
      </c>
      <c r="AG1029" s="90"/>
      <c r="AH1029" s="90">
        <f t="shared" si="213"/>
        <v>0</v>
      </c>
      <c r="AI1029" s="90">
        <v>169400</v>
      </c>
      <c r="AJ1029" s="90">
        <f t="shared" si="214"/>
        <v>201586</v>
      </c>
      <c r="AK1029" s="90">
        <v>88000</v>
      </c>
      <c r="AL1029" s="90">
        <f t="shared" si="215"/>
        <v>104720</v>
      </c>
      <c r="AM1029" s="90">
        <v>440000</v>
      </c>
      <c r="AN1029" s="90">
        <f t="shared" si="216"/>
        <v>523600</v>
      </c>
      <c r="AO1029" s="90">
        <v>297000</v>
      </c>
      <c r="AP1029" s="91">
        <f t="shared" si="217"/>
        <v>353430</v>
      </c>
      <c r="AQ1029" s="92">
        <f t="shared" si="171"/>
        <v>7003.8646516200006</v>
      </c>
      <c r="AR1029" s="93">
        <f t="shared" si="172"/>
        <v>8334.5989354278008</v>
      </c>
      <c r="AS1029" s="94">
        <f t="shared" si="173"/>
        <v>7510.3306369849997</v>
      </c>
      <c r="AT1029" s="94">
        <f t="shared" si="174"/>
        <v>8937.2934580121491</v>
      </c>
      <c r="AU1029" s="94">
        <f t="shared" si="175"/>
        <v>161700</v>
      </c>
      <c r="AV1029" s="94">
        <f t="shared" si="176"/>
        <v>192423</v>
      </c>
      <c r="AW1029" s="94">
        <f t="shared" si="177"/>
        <v>56006.096426666663</v>
      </c>
      <c r="AX1029" s="94">
        <f t="shared" si="178"/>
        <v>66647.254747733328</v>
      </c>
      <c r="AY1029" s="94">
        <f t="shared" si="179"/>
        <v>280004.71466666664</v>
      </c>
      <c r="AZ1029" s="94">
        <f t="shared" si="180"/>
        <v>333205.6104533333</v>
      </c>
      <c r="BA1029" s="94">
        <f t="shared" si="181"/>
        <v>283500</v>
      </c>
      <c r="BB1029" s="95">
        <f t="shared" si="182"/>
        <v>337365</v>
      </c>
      <c r="BC1029" s="23"/>
      <c r="BD1029" s="96">
        <f t="shared" si="183"/>
        <v>7004</v>
      </c>
      <c r="BE1029" s="96">
        <f t="shared" si="184"/>
        <v>7510</v>
      </c>
      <c r="BF1029" s="96">
        <f t="shared" si="185"/>
        <v>161333</v>
      </c>
      <c r="BG1029" s="96">
        <f t="shared" si="186"/>
        <v>55</v>
      </c>
      <c r="BH1029" s="96">
        <f t="shared" si="187"/>
        <v>42</v>
      </c>
      <c r="BI1029" s="96">
        <f t="shared" si="188"/>
        <v>282857</v>
      </c>
      <c r="BJ1029" s="97">
        <f t="shared" si="189"/>
        <v>7004</v>
      </c>
      <c r="BK1029" s="96">
        <f t="shared" si="190"/>
        <v>7510</v>
      </c>
      <c r="BL1029" s="96">
        <f t="shared" si="191"/>
        <v>161700</v>
      </c>
      <c r="BM1029" s="96">
        <f t="shared" si="192"/>
        <v>56006</v>
      </c>
      <c r="BN1029" s="96">
        <f t="shared" si="193"/>
        <v>280005</v>
      </c>
      <c r="BO1029" s="96">
        <f t="shared" si="194"/>
        <v>283500</v>
      </c>
      <c r="BP1029" s="97">
        <f t="shared" si="195"/>
        <v>0</v>
      </c>
      <c r="BQ1029" s="96">
        <f t="shared" si="196"/>
        <v>0</v>
      </c>
      <c r="BR1029" s="96">
        <f t="shared" si="197"/>
        <v>161700</v>
      </c>
      <c r="BS1029" s="96">
        <f t="shared" si="198"/>
        <v>84000</v>
      </c>
      <c r="BT1029" s="96">
        <f t="shared" si="199"/>
        <v>420000</v>
      </c>
      <c r="BU1029" s="98">
        <f t="shared" si="200"/>
        <v>283500</v>
      </c>
      <c r="BV1029" s="77">
        <f t="shared" si="201"/>
        <v>949200</v>
      </c>
      <c r="BW1029" s="9"/>
      <c r="BX1029" s="9"/>
      <c r="BY1029" s="9"/>
      <c r="BZ1029" s="9"/>
      <c r="CA1029" s="9"/>
      <c r="CB1029" s="9"/>
      <c r="CC1029" s="9"/>
      <c r="CD1029" s="9"/>
      <c r="CE1029" s="9"/>
      <c r="CF1029" s="9"/>
      <c r="CG1029" s="9"/>
      <c r="CH1029" s="9"/>
      <c r="CI1029" s="9"/>
      <c r="CJ1029" s="9"/>
      <c r="CK1029" s="9"/>
      <c r="CL1029" s="9"/>
      <c r="CM1029" s="9"/>
      <c r="CN1029" s="9"/>
      <c r="CO1029" s="9"/>
      <c r="CP1029" s="9"/>
    </row>
    <row r="1030" spans="1:94" ht="20.25" hidden="1" customHeight="1" x14ac:dyDescent="0.35">
      <c r="A1030" s="79">
        <v>1008</v>
      </c>
      <c r="B1030" s="79" t="s">
        <v>35</v>
      </c>
      <c r="C1030" s="80" t="s">
        <v>619</v>
      </c>
      <c r="D1030" s="80" t="str">
        <f t="shared" si="169"/>
        <v>MANO DE OBRA|RODAMIENTO</v>
      </c>
      <c r="E1030" s="81" t="s">
        <v>10</v>
      </c>
      <c r="F1030" s="82">
        <v>1</v>
      </c>
      <c r="G1030" s="83">
        <v>134401.81284740599</v>
      </c>
      <c r="H1030" s="84">
        <f t="shared" si="202"/>
        <v>159938.15728841312</v>
      </c>
      <c r="I1030" s="84">
        <v>134401.81284740599</v>
      </c>
      <c r="J1030" s="84">
        <f t="shared" si="203"/>
        <v>159938.15728841312</v>
      </c>
      <c r="K1030" s="84">
        <v>0.91392000000000007</v>
      </c>
      <c r="L1030" s="84">
        <f t="shared" si="204"/>
        <v>1.0875648</v>
      </c>
      <c r="M1030" s="84">
        <v>14.633599999999999</v>
      </c>
      <c r="N1030" s="84">
        <f t="shared" si="205"/>
        <v>17.413983999999999</v>
      </c>
      <c r="O1030" s="84">
        <v>10.88</v>
      </c>
      <c r="P1030" s="84">
        <f t="shared" si="206"/>
        <v>12.9472</v>
      </c>
      <c r="Q1030" s="84"/>
      <c r="R1030" s="84">
        <f t="shared" si="170"/>
        <v>0</v>
      </c>
      <c r="S1030" s="86">
        <v>262500</v>
      </c>
      <c r="T1030" s="87">
        <f t="shared" si="207"/>
        <v>312375</v>
      </c>
      <c r="U1030" s="87">
        <v>262500</v>
      </c>
      <c r="V1030" s="87">
        <f t="shared" si="208"/>
        <v>312375</v>
      </c>
      <c r="W1030" s="87">
        <v>262500</v>
      </c>
      <c r="X1030" s="87">
        <f t="shared" si="209"/>
        <v>312375</v>
      </c>
      <c r="Y1030" s="88">
        <v>262500</v>
      </c>
      <c r="Z1030" s="87">
        <f t="shared" si="218"/>
        <v>312375</v>
      </c>
      <c r="AA1030" s="87">
        <v>262500</v>
      </c>
      <c r="AB1030" s="87">
        <f t="shared" si="210"/>
        <v>312375</v>
      </c>
      <c r="AC1030" s="87">
        <v>262500</v>
      </c>
      <c r="AD1030" s="87">
        <f t="shared" si="211"/>
        <v>312375</v>
      </c>
      <c r="AE1030" s="89">
        <v>288800</v>
      </c>
      <c r="AF1030" s="90">
        <f t="shared" si="212"/>
        <v>343672</v>
      </c>
      <c r="AG1030" s="90">
        <v>288800</v>
      </c>
      <c r="AH1030" s="90">
        <f t="shared" si="213"/>
        <v>343672</v>
      </c>
      <c r="AI1030" s="90">
        <v>288800</v>
      </c>
      <c r="AJ1030" s="90">
        <f t="shared" si="214"/>
        <v>343672</v>
      </c>
      <c r="AK1030" s="90">
        <v>288800</v>
      </c>
      <c r="AL1030" s="90">
        <f t="shared" si="215"/>
        <v>343672</v>
      </c>
      <c r="AM1030" s="90">
        <v>288800</v>
      </c>
      <c r="AN1030" s="90">
        <f t="shared" si="216"/>
        <v>343672</v>
      </c>
      <c r="AO1030" s="90">
        <v>288800</v>
      </c>
      <c r="AP1030" s="91">
        <f t="shared" si="217"/>
        <v>343672</v>
      </c>
      <c r="AQ1030" s="92">
        <f t="shared" si="171"/>
        <v>228567.27094913533</v>
      </c>
      <c r="AR1030" s="93">
        <f t="shared" si="172"/>
        <v>271995.05242947105</v>
      </c>
      <c r="AS1030" s="94">
        <f t="shared" si="173"/>
        <v>228567.27094913533</v>
      </c>
      <c r="AT1030" s="94">
        <f t="shared" si="174"/>
        <v>271995.05242947105</v>
      </c>
      <c r="AU1030" s="94">
        <f t="shared" si="175"/>
        <v>183766.97130666664</v>
      </c>
      <c r="AV1030" s="94">
        <f t="shared" si="176"/>
        <v>218682.69585493329</v>
      </c>
      <c r="AW1030" s="94">
        <f t="shared" si="177"/>
        <v>183771.54453333336</v>
      </c>
      <c r="AX1030" s="94">
        <f t="shared" si="178"/>
        <v>218688.1379946667</v>
      </c>
      <c r="AY1030" s="94">
        <f t="shared" si="179"/>
        <v>183770.29333333333</v>
      </c>
      <c r="AZ1030" s="94">
        <f t="shared" si="180"/>
        <v>218686.64906666667</v>
      </c>
      <c r="BA1030" s="94">
        <f t="shared" si="181"/>
        <v>275650</v>
      </c>
      <c r="BB1030" s="95">
        <f t="shared" si="182"/>
        <v>328023.5</v>
      </c>
      <c r="BC1030" s="23"/>
      <c r="BD1030" s="96">
        <f t="shared" si="183"/>
        <v>203908</v>
      </c>
      <c r="BE1030" s="96">
        <f t="shared" si="184"/>
        <v>203908</v>
      </c>
      <c r="BF1030" s="96">
        <f t="shared" si="185"/>
        <v>3</v>
      </c>
      <c r="BG1030" s="96">
        <f t="shared" si="186"/>
        <v>44</v>
      </c>
      <c r="BH1030" s="96">
        <f t="shared" si="187"/>
        <v>33</v>
      </c>
      <c r="BI1030" s="96">
        <f t="shared" si="188"/>
        <v>275023</v>
      </c>
      <c r="BJ1030" s="97">
        <f t="shared" si="189"/>
        <v>228567</v>
      </c>
      <c r="BK1030" s="96">
        <f t="shared" si="190"/>
        <v>228567</v>
      </c>
      <c r="BL1030" s="96">
        <f t="shared" si="191"/>
        <v>183767</v>
      </c>
      <c r="BM1030" s="96">
        <f t="shared" si="192"/>
        <v>183772</v>
      </c>
      <c r="BN1030" s="96">
        <f t="shared" si="193"/>
        <v>183770</v>
      </c>
      <c r="BO1030" s="96">
        <f t="shared" si="194"/>
        <v>275650</v>
      </c>
      <c r="BP1030" s="97">
        <f t="shared" si="195"/>
        <v>275650</v>
      </c>
      <c r="BQ1030" s="96">
        <f t="shared" si="196"/>
        <v>275650</v>
      </c>
      <c r="BR1030" s="96">
        <f t="shared" si="197"/>
        <v>275650</v>
      </c>
      <c r="BS1030" s="96">
        <f t="shared" si="198"/>
        <v>275650</v>
      </c>
      <c r="BT1030" s="96">
        <f t="shared" si="199"/>
        <v>275650</v>
      </c>
      <c r="BU1030" s="98">
        <f t="shared" si="200"/>
        <v>275650</v>
      </c>
      <c r="BV1030" s="77">
        <f t="shared" si="201"/>
        <v>1653900</v>
      </c>
      <c r="BW1030" s="9"/>
      <c r="BX1030" s="9"/>
      <c r="BY1030" s="9"/>
      <c r="BZ1030" s="9"/>
      <c r="CA1030" s="9"/>
      <c r="CB1030" s="9"/>
      <c r="CC1030" s="9"/>
      <c r="CD1030" s="9"/>
      <c r="CE1030" s="9"/>
      <c r="CF1030" s="9"/>
      <c r="CG1030" s="9"/>
      <c r="CH1030" s="9"/>
      <c r="CI1030" s="9"/>
      <c r="CJ1030" s="9"/>
      <c r="CK1030" s="9"/>
      <c r="CL1030" s="9"/>
      <c r="CM1030" s="9"/>
      <c r="CN1030" s="9"/>
      <c r="CO1030" s="9"/>
      <c r="CP1030" s="9"/>
    </row>
    <row r="1031" spans="1:94" ht="20.25" hidden="1" customHeight="1" x14ac:dyDescent="0.35">
      <c r="A1031" s="99">
        <v>1009</v>
      </c>
      <c r="B1031" s="99" t="s">
        <v>21</v>
      </c>
      <c r="C1031" s="80" t="s">
        <v>619</v>
      </c>
      <c r="D1031" s="80" t="str">
        <f t="shared" si="169"/>
        <v>REPUESTOS|RODAMIENTO</v>
      </c>
      <c r="E1031" s="81" t="s">
        <v>84</v>
      </c>
      <c r="F1031" s="82">
        <v>1</v>
      </c>
      <c r="G1031" s="83">
        <v>193065.50531208498</v>
      </c>
      <c r="H1031" s="84">
        <f t="shared" si="202"/>
        <v>229747.95132138112</v>
      </c>
      <c r="I1031" s="84">
        <v>193065.50531208498</v>
      </c>
      <c r="J1031" s="84">
        <f t="shared" si="203"/>
        <v>229747.95132138112</v>
      </c>
      <c r="K1031" s="84">
        <v>0.91392000000000007</v>
      </c>
      <c r="L1031" s="84">
        <f t="shared" si="204"/>
        <v>1.0875648</v>
      </c>
      <c r="M1031" s="84">
        <v>19.203199999999999</v>
      </c>
      <c r="N1031" s="84">
        <f t="shared" si="205"/>
        <v>22.851807999999998</v>
      </c>
      <c r="O1031" s="84">
        <v>14.144000000000002</v>
      </c>
      <c r="P1031" s="84">
        <f t="shared" si="206"/>
        <v>16.83136</v>
      </c>
      <c r="Q1031" s="84"/>
      <c r="R1031" s="84">
        <f t="shared" si="170"/>
        <v>0</v>
      </c>
      <c r="S1031" s="86">
        <v>209000</v>
      </c>
      <c r="T1031" s="87">
        <f t="shared" si="207"/>
        <v>248710</v>
      </c>
      <c r="U1031" s="87">
        <v>209000</v>
      </c>
      <c r="V1031" s="87">
        <f t="shared" si="208"/>
        <v>248710</v>
      </c>
      <c r="W1031" s="87">
        <v>367000</v>
      </c>
      <c r="X1031" s="87">
        <f t="shared" si="209"/>
        <v>436730</v>
      </c>
      <c r="Y1031" s="88">
        <v>220000</v>
      </c>
      <c r="Z1031" s="87">
        <f t="shared" si="218"/>
        <v>261800</v>
      </c>
      <c r="AA1031" s="87">
        <v>400000</v>
      </c>
      <c r="AB1031" s="87">
        <f t="shared" si="210"/>
        <v>476000</v>
      </c>
      <c r="AC1031" s="87">
        <v>270000</v>
      </c>
      <c r="AD1031" s="87">
        <f t="shared" si="211"/>
        <v>321300</v>
      </c>
      <c r="AE1031" s="89">
        <v>229900</v>
      </c>
      <c r="AF1031" s="90">
        <f t="shared" si="212"/>
        <v>273581</v>
      </c>
      <c r="AG1031" s="90">
        <v>229900</v>
      </c>
      <c r="AH1031" s="90">
        <f t="shared" si="213"/>
        <v>273581</v>
      </c>
      <c r="AI1031" s="90">
        <v>403700</v>
      </c>
      <c r="AJ1031" s="90">
        <f t="shared" si="214"/>
        <v>480403</v>
      </c>
      <c r="AK1031" s="90">
        <v>242000</v>
      </c>
      <c r="AL1031" s="90">
        <f t="shared" si="215"/>
        <v>287980</v>
      </c>
      <c r="AM1031" s="90">
        <v>440000</v>
      </c>
      <c r="AN1031" s="90">
        <f t="shared" si="216"/>
        <v>523600</v>
      </c>
      <c r="AO1031" s="90">
        <v>297000</v>
      </c>
      <c r="AP1031" s="91">
        <f t="shared" si="217"/>
        <v>353430</v>
      </c>
      <c r="AQ1031" s="92">
        <f t="shared" si="171"/>
        <v>210655.16843736163</v>
      </c>
      <c r="AR1031" s="93">
        <f t="shared" si="172"/>
        <v>250679.65044046033</v>
      </c>
      <c r="AS1031" s="94">
        <f t="shared" si="173"/>
        <v>210655.16843736163</v>
      </c>
      <c r="AT1031" s="94">
        <f t="shared" si="174"/>
        <v>250679.65044046033</v>
      </c>
      <c r="AU1031" s="94">
        <f t="shared" si="175"/>
        <v>256900.30463999999</v>
      </c>
      <c r="AV1031" s="94">
        <f t="shared" si="176"/>
        <v>305711.36252159998</v>
      </c>
      <c r="AW1031" s="94">
        <f t="shared" si="177"/>
        <v>154006.40106666667</v>
      </c>
      <c r="AX1031" s="94">
        <f t="shared" si="178"/>
        <v>183267.61726933334</v>
      </c>
      <c r="AY1031" s="94">
        <f t="shared" si="179"/>
        <v>280004.71466666664</v>
      </c>
      <c r="AZ1031" s="94">
        <f t="shared" si="180"/>
        <v>333205.6104533333</v>
      </c>
      <c r="BA1031" s="94">
        <f t="shared" si="181"/>
        <v>283500</v>
      </c>
      <c r="BB1031" s="95">
        <f t="shared" si="182"/>
        <v>337365</v>
      </c>
      <c r="BC1031" s="23"/>
      <c r="BD1031" s="96">
        <f t="shared" si="183"/>
        <v>209585</v>
      </c>
      <c r="BE1031" s="96">
        <f t="shared" si="184"/>
        <v>209585</v>
      </c>
      <c r="BF1031" s="96">
        <f t="shared" si="185"/>
        <v>3</v>
      </c>
      <c r="BG1031" s="96">
        <f t="shared" si="186"/>
        <v>58</v>
      </c>
      <c r="BH1031" s="96">
        <f t="shared" si="187"/>
        <v>42</v>
      </c>
      <c r="BI1031" s="96">
        <f t="shared" si="188"/>
        <v>282857</v>
      </c>
      <c r="BJ1031" s="97">
        <f t="shared" si="189"/>
        <v>210655</v>
      </c>
      <c r="BK1031" s="96">
        <f t="shared" si="190"/>
        <v>210655</v>
      </c>
      <c r="BL1031" s="96">
        <f t="shared" si="191"/>
        <v>256900</v>
      </c>
      <c r="BM1031" s="96">
        <f t="shared" si="192"/>
        <v>154006</v>
      </c>
      <c r="BN1031" s="96">
        <f t="shared" si="193"/>
        <v>280005</v>
      </c>
      <c r="BO1031" s="96">
        <f t="shared" si="194"/>
        <v>283500</v>
      </c>
      <c r="BP1031" s="97">
        <f t="shared" si="195"/>
        <v>210655</v>
      </c>
      <c r="BQ1031" s="96">
        <f t="shared" si="196"/>
        <v>210655</v>
      </c>
      <c r="BR1031" s="96">
        <f t="shared" si="197"/>
        <v>385350</v>
      </c>
      <c r="BS1031" s="96">
        <f t="shared" si="198"/>
        <v>231000</v>
      </c>
      <c r="BT1031" s="96">
        <f t="shared" si="199"/>
        <v>420000</v>
      </c>
      <c r="BU1031" s="98">
        <f t="shared" si="200"/>
        <v>283500</v>
      </c>
      <c r="BV1031" s="77">
        <f t="shared" si="201"/>
        <v>1741160</v>
      </c>
      <c r="BW1031" s="9"/>
      <c r="BX1031" s="9"/>
      <c r="BY1031" s="9"/>
      <c r="BZ1031" s="9"/>
      <c r="CA1031" s="9"/>
      <c r="CB1031" s="9"/>
      <c r="CC1031" s="9"/>
      <c r="CD1031" s="9"/>
      <c r="CE1031" s="9"/>
      <c r="CF1031" s="9"/>
      <c r="CG1031" s="9"/>
      <c r="CH1031" s="9"/>
      <c r="CI1031" s="9"/>
      <c r="CJ1031" s="9"/>
      <c r="CK1031" s="9"/>
      <c r="CL1031" s="9"/>
      <c r="CM1031" s="9"/>
      <c r="CN1031" s="9"/>
      <c r="CO1031" s="9"/>
      <c r="CP1031" s="9"/>
    </row>
    <row r="1032" spans="1:94" ht="20.25" hidden="1" customHeight="1" x14ac:dyDescent="0.35">
      <c r="A1032" s="79">
        <v>1010</v>
      </c>
      <c r="B1032" s="79" t="s">
        <v>35</v>
      </c>
      <c r="C1032" s="80" t="s">
        <v>620</v>
      </c>
      <c r="D1032" s="80" t="str">
        <f t="shared" si="169"/>
        <v>MANO DE OBRA|RODAMIENTO ALTERNADOR</v>
      </c>
      <c r="E1032" s="81" t="s">
        <v>10</v>
      </c>
      <c r="F1032" s="82">
        <v>1</v>
      </c>
      <c r="G1032" s="83">
        <v>179203.03743462899</v>
      </c>
      <c r="H1032" s="84">
        <f t="shared" si="202"/>
        <v>213251.61454720848</v>
      </c>
      <c r="I1032" s="84">
        <v>179203.03743462899</v>
      </c>
      <c r="J1032" s="84">
        <f t="shared" si="203"/>
        <v>213251.61454720848</v>
      </c>
      <c r="K1032" s="84">
        <v>0.91392000000000007</v>
      </c>
      <c r="L1032" s="84">
        <f t="shared" si="204"/>
        <v>1.0875648</v>
      </c>
      <c r="M1032" s="84">
        <v>14.633599999999999</v>
      </c>
      <c r="N1032" s="84">
        <f t="shared" si="205"/>
        <v>17.413983999999999</v>
      </c>
      <c r="O1032" s="84">
        <v>10.88</v>
      </c>
      <c r="P1032" s="84">
        <f t="shared" si="206"/>
        <v>12.9472</v>
      </c>
      <c r="Q1032" s="84"/>
      <c r="R1032" s="84">
        <f t="shared" si="170"/>
        <v>0</v>
      </c>
      <c r="S1032" s="86">
        <v>175000</v>
      </c>
      <c r="T1032" s="87">
        <f t="shared" si="207"/>
        <v>208250</v>
      </c>
      <c r="U1032" s="87">
        <v>175000</v>
      </c>
      <c r="V1032" s="87">
        <f t="shared" si="208"/>
        <v>208250</v>
      </c>
      <c r="W1032" s="87">
        <v>175000</v>
      </c>
      <c r="X1032" s="87">
        <f t="shared" si="209"/>
        <v>208250</v>
      </c>
      <c r="Y1032" s="88">
        <v>175000</v>
      </c>
      <c r="Z1032" s="87">
        <f t="shared" si="218"/>
        <v>208250</v>
      </c>
      <c r="AA1032" s="87">
        <v>175000</v>
      </c>
      <c r="AB1032" s="87">
        <f t="shared" si="210"/>
        <v>208250</v>
      </c>
      <c r="AC1032" s="87">
        <v>175000</v>
      </c>
      <c r="AD1032" s="87">
        <f t="shared" si="211"/>
        <v>208250</v>
      </c>
      <c r="AE1032" s="89">
        <v>192500</v>
      </c>
      <c r="AF1032" s="90">
        <f t="shared" si="212"/>
        <v>229075</v>
      </c>
      <c r="AG1032" s="90">
        <v>192500</v>
      </c>
      <c r="AH1032" s="90">
        <f t="shared" si="213"/>
        <v>229075</v>
      </c>
      <c r="AI1032" s="90">
        <v>192500</v>
      </c>
      <c r="AJ1032" s="90">
        <f t="shared" si="214"/>
        <v>229075</v>
      </c>
      <c r="AK1032" s="90">
        <v>192500</v>
      </c>
      <c r="AL1032" s="90">
        <f t="shared" si="215"/>
        <v>229075</v>
      </c>
      <c r="AM1032" s="90">
        <v>192500</v>
      </c>
      <c r="AN1032" s="90">
        <f t="shared" si="216"/>
        <v>229075</v>
      </c>
      <c r="AO1032" s="90">
        <v>192500</v>
      </c>
      <c r="AP1032" s="91">
        <f t="shared" si="217"/>
        <v>229075</v>
      </c>
      <c r="AQ1032" s="92">
        <f t="shared" si="171"/>
        <v>182234.34581154297</v>
      </c>
      <c r="AR1032" s="93">
        <f t="shared" si="172"/>
        <v>216858.87151573613</v>
      </c>
      <c r="AS1032" s="94">
        <f t="shared" si="173"/>
        <v>182234.34581154297</v>
      </c>
      <c r="AT1032" s="94">
        <f t="shared" si="174"/>
        <v>216858.87151573613</v>
      </c>
      <c r="AU1032" s="94">
        <f t="shared" si="175"/>
        <v>122500.30463999999</v>
      </c>
      <c r="AV1032" s="94">
        <f t="shared" si="176"/>
        <v>145775.36252159998</v>
      </c>
      <c r="AW1032" s="94">
        <f t="shared" si="177"/>
        <v>122504.87786666666</v>
      </c>
      <c r="AX1032" s="94">
        <f t="shared" si="178"/>
        <v>145780.80466133333</v>
      </c>
      <c r="AY1032" s="94">
        <f t="shared" si="179"/>
        <v>122503.62666666666</v>
      </c>
      <c r="AZ1032" s="94">
        <f t="shared" si="180"/>
        <v>145779.31573333332</v>
      </c>
      <c r="BA1032" s="94">
        <f t="shared" si="181"/>
        <v>183750</v>
      </c>
      <c r="BB1032" s="95">
        <f t="shared" si="182"/>
        <v>218662.5</v>
      </c>
      <c r="BC1032" s="23"/>
      <c r="BD1032" s="96">
        <f t="shared" si="183"/>
        <v>181936</v>
      </c>
      <c r="BE1032" s="96">
        <f t="shared" si="184"/>
        <v>181936</v>
      </c>
      <c r="BF1032" s="96">
        <f t="shared" si="185"/>
        <v>3</v>
      </c>
      <c r="BG1032" s="96">
        <f t="shared" si="186"/>
        <v>44</v>
      </c>
      <c r="BH1032" s="96">
        <f t="shared" si="187"/>
        <v>33</v>
      </c>
      <c r="BI1032" s="96">
        <f t="shared" si="188"/>
        <v>183333</v>
      </c>
      <c r="BJ1032" s="97">
        <f t="shared" si="189"/>
        <v>182234</v>
      </c>
      <c r="BK1032" s="96">
        <f t="shared" si="190"/>
        <v>182234</v>
      </c>
      <c r="BL1032" s="96">
        <f t="shared" si="191"/>
        <v>122500</v>
      </c>
      <c r="BM1032" s="96">
        <f t="shared" si="192"/>
        <v>122505</v>
      </c>
      <c r="BN1032" s="96">
        <f t="shared" si="193"/>
        <v>122504</v>
      </c>
      <c r="BO1032" s="96">
        <f t="shared" si="194"/>
        <v>183750</v>
      </c>
      <c r="BP1032" s="97">
        <f t="shared" si="195"/>
        <v>182234</v>
      </c>
      <c r="BQ1032" s="96">
        <f t="shared" si="196"/>
        <v>182234</v>
      </c>
      <c r="BR1032" s="96">
        <f t="shared" si="197"/>
        <v>183750</v>
      </c>
      <c r="BS1032" s="96">
        <f t="shared" si="198"/>
        <v>183750</v>
      </c>
      <c r="BT1032" s="96">
        <f t="shared" si="199"/>
        <v>183750</v>
      </c>
      <c r="BU1032" s="98">
        <f t="shared" si="200"/>
        <v>183750</v>
      </c>
      <c r="BV1032" s="77">
        <f t="shared" si="201"/>
        <v>1099468</v>
      </c>
      <c r="BW1032" s="9"/>
      <c r="BX1032" s="9"/>
      <c r="BY1032" s="9"/>
      <c r="BZ1032" s="9"/>
      <c r="CA1032" s="9"/>
      <c r="CB1032" s="9"/>
      <c r="CC1032" s="9"/>
      <c r="CD1032" s="9"/>
      <c r="CE1032" s="9"/>
      <c r="CF1032" s="9"/>
      <c r="CG1032" s="9"/>
      <c r="CH1032" s="9"/>
      <c r="CI1032" s="9"/>
      <c r="CJ1032" s="9"/>
      <c r="CK1032" s="9"/>
      <c r="CL1032" s="9"/>
      <c r="CM1032" s="9"/>
      <c r="CN1032" s="9"/>
      <c r="CO1032" s="9"/>
      <c r="CP1032" s="9"/>
    </row>
    <row r="1033" spans="1:94" ht="20.25" hidden="1" customHeight="1" x14ac:dyDescent="0.35">
      <c r="A1033" s="99">
        <v>1011</v>
      </c>
      <c r="B1033" s="99" t="s">
        <v>21</v>
      </c>
      <c r="C1033" s="80" t="s">
        <v>620</v>
      </c>
      <c r="D1033" s="80" t="str">
        <f t="shared" si="169"/>
        <v>REPUESTOS|RODAMIENTO ALTERNADOR</v>
      </c>
      <c r="E1033" s="81" t="s">
        <v>84</v>
      </c>
      <c r="F1033" s="82">
        <v>1</v>
      </c>
      <c r="G1033" s="83">
        <v>33925.876464346002</v>
      </c>
      <c r="H1033" s="84">
        <f t="shared" si="202"/>
        <v>40371.79299257174</v>
      </c>
      <c r="I1033" s="84">
        <v>45541.075648352999</v>
      </c>
      <c r="J1033" s="84">
        <f t="shared" si="203"/>
        <v>54193.880021540062</v>
      </c>
      <c r="K1033" s="84">
        <v>93805.717120000016</v>
      </c>
      <c r="L1033" s="84">
        <f t="shared" si="204"/>
        <v>111628.80337280002</v>
      </c>
      <c r="M1033" s="84">
        <v>19.203199999999999</v>
      </c>
      <c r="N1033" s="84">
        <f t="shared" si="205"/>
        <v>22.851807999999998</v>
      </c>
      <c r="O1033" s="84">
        <v>14.144000000000002</v>
      </c>
      <c r="P1033" s="84">
        <f t="shared" si="206"/>
        <v>16.83136</v>
      </c>
      <c r="Q1033" s="84"/>
      <c r="R1033" s="84">
        <f t="shared" si="170"/>
        <v>0</v>
      </c>
      <c r="S1033" s="86">
        <v>128000</v>
      </c>
      <c r="T1033" s="87">
        <f t="shared" si="207"/>
        <v>152320</v>
      </c>
      <c r="U1033" s="87">
        <v>128000</v>
      </c>
      <c r="V1033" s="87">
        <f t="shared" si="208"/>
        <v>152320</v>
      </c>
      <c r="W1033" s="87">
        <v>267000</v>
      </c>
      <c r="X1033" s="87">
        <f t="shared" si="209"/>
        <v>317730</v>
      </c>
      <c r="Y1033" s="88">
        <v>280000</v>
      </c>
      <c r="Z1033" s="87">
        <f t="shared" si="218"/>
        <v>333200</v>
      </c>
      <c r="AA1033" s="87">
        <v>120000</v>
      </c>
      <c r="AB1033" s="87">
        <f t="shared" si="210"/>
        <v>142800</v>
      </c>
      <c r="AC1033" s="87">
        <v>270000</v>
      </c>
      <c r="AD1033" s="87">
        <f t="shared" si="211"/>
        <v>321300</v>
      </c>
      <c r="AE1033" s="89">
        <v>140800</v>
      </c>
      <c r="AF1033" s="90">
        <f t="shared" si="212"/>
        <v>167552</v>
      </c>
      <c r="AG1033" s="90">
        <v>140800</v>
      </c>
      <c r="AH1033" s="90">
        <f t="shared" si="213"/>
        <v>167552</v>
      </c>
      <c r="AI1033" s="90">
        <v>293700</v>
      </c>
      <c r="AJ1033" s="90">
        <f t="shared" si="214"/>
        <v>349503</v>
      </c>
      <c r="AK1033" s="90">
        <v>308000</v>
      </c>
      <c r="AL1033" s="90">
        <f t="shared" si="215"/>
        <v>366520</v>
      </c>
      <c r="AM1033" s="90">
        <v>132000</v>
      </c>
      <c r="AN1033" s="90">
        <f t="shared" si="216"/>
        <v>157080</v>
      </c>
      <c r="AO1033" s="90">
        <v>297000</v>
      </c>
      <c r="AP1033" s="91">
        <f t="shared" si="217"/>
        <v>353430</v>
      </c>
      <c r="AQ1033" s="92">
        <f t="shared" si="171"/>
        <v>100908.62548811534</v>
      </c>
      <c r="AR1033" s="93">
        <f t="shared" si="172"/>
        <v>120081.26433085726</v>
      </c>
      <c r="AS1033" s="94">
        <f t="shared" si="173"/>
        <v>104780.35854945099</v>
      </c>
      <c r="AT1033" s="94">
        <f t="shared" si="174"/>
        <v>124688.62667384667</v>
      </c>
      <c r="AU1033" s="94">
        <f t="shared" si="175"/>
        <v>218168.57237333336</v>
      </c>
      <c r="AV1033" s="94">
        <f t="shared" si="176"/>
        <v>259620.60112426669</v>
      </c>
      <c r="AW1033" s="94">
        <f t="shared" si="177"/>
        <v>196006.40106666667</v>
      </c>
      <c r="AX1033" s="94">
        <f t="shared" si="178"/>
        <v>233247.61726933334</v>
      </c>
      <c r="AY1033" s="94">
        <f t="shared" si="179"/>
        <v>84004.714666666667</v>
      </c>
      <c r="AZ1033" s="94">
        <f t="shared" si="180"/>
        <v>99965.610453333327</v>
      </c>
      <c r="BA1033" s="94">
        <f t="shared" si="181"/>
        <v>283500</v>
      </c>
      <c r="BB1033" s="95">
        <f t="shared" si="182"/>
        <v>337365</v>
      </c>
      <c r="BC1033" s="23"/>
      <c r="BD1033" s="96">
        <f t="shared" si="183"/>
        <v>67582</v>
      </c>
      <c r="BE1033" s="96">
        <f t="shared" si="184"/>
        <v>81360</v>
      </c>
      <c r="BF1033" s="96">
        <f t="shared" si="185"/>
        <v>168440</v>
      </c>
      <c r="BG1033" s="96">
        <f t="shared" si="186"/>
        <v>58</v>
      </c>
      <c r="BH1033" s="96">
        <f t="shared" si="187"/>
        <v>42</v>
      </c>
      <c r="BI1033" s="96">
        <f t="shared" si="188"/>
        <v>282857</v>
      </c>
      <c r="BJ1033" s="97">
        <f t="shared" si="189"/>
        <v>100909</v>
      </c>
      <c r="BK1033" s="96">
        <f t="shared" si="190"/>
        <v>104780</v>
      </c>
      <c r="BL1033" s="96">
        <f t="shared" si="191"/>
        <v>218169</v>
      </c>
      <c r="BM1033" s="96">
        <f t="shared" si="192"/>
        <v>196006</v>
      </c>
      <c r="BN1033" s="96">
        <f t="shared" si="193"/>
        <v>84005</v>
      </c>
      <c r="BO1033" s="96">
        <f t="shared" si="194"/>
        <v>283500</v>
      </c>
      <c r="BP1033" s="97">
        <f t="shared" si="195"/>
        <v>134400</v>
      </c>
      <c r="BQ1033" s="96">
        <f t="shared" si="196"/>
        <v>134400</v>
      </c>
      <c r="BR1033" s="96">
        <f t="shared" si="197"/>
        <v>280350</v>
      </c>
      <c r="BS1033" s="96">
        <f t="shared" si="198"/>
        <v>294000</v>
      </c>
      <c r="BT1033" s="96">
        <f t="shared" si="199"/>
        <v>126000</v>
      </c>
      <c r="BU1033" s="98">
        <f t="shared" si="200"/>
        <v>283500</v>
      </c>
      <c r="BV1033" s="77">
        <f t="shared" si="201"/>
        <v>1252650</v>
      </c>
      <c r="BW1033" s="9"/>
      <c r="BX1033" s="9"/>
      <c r="BY1033" s="9"/>
      <c r="BZ1033" s="9"/>
      <c r="CA1033" s="9"/>
      <c r="CB1033" s="9"/>
      <c r="CC1033" s="9"/>
      <c r="CD1033" s="9"/>
      <c r="CE1033" s="9"/>
      <c r="CF1033" s="9"/>
      <c r="CG1033" s="9"/>
      <c r="CH1033" s="9"/>
      <c r="CI1033" s="9"/>
      <c r="CJ1033" s="9"/>
      <c r="CK1033" s="9"/>
      <c r="CL1033" s="9"/>
      <c r="CM1033" s="9"/>
      <c r="CN1033" s="9"/>
      <c r="CO1033" s="9"/>
      <c r="CP1033" s="9"/>
    </row>
    <row r="1034" spans="1:94" ht="20.25" hidden="1" customHeight="1" x14ac:dyDescent="0.35">
      <c r="A1034" s="79">
        <v>1012</v>
      </c>
      <c r="B1034" s="79" t="s">
        <v>35</v>
      </c>
      <c r="C1034" s="80" t="s">
        <v>621</v>
      </c>
      <c r="D1034" s="80" t="str">
        <f t="shared" si="169"/>
        <v>MANO DE OBRA|RODAMIENTO CAJA DIRECCION</v>
      </c>
      <c r="E1034" s="81" t="s">
        <v>10</v>
      </c>
      <c r="F1034" s="82">
        <v>1</v>
      </c>
      <c r="G1034" s="83">
        <v>268804.55064628</v>
      </c>
      <c r="H1034" s="84">
        <f t="shared" si="202"/>
        <v>319877.41526907316</v>
      </c>
      <c r="I1034" s="84">
        <v>268804.55064628</v>
      </c>
      <c r="J1034" s="84">
        <f t="shared" si="203"/>
        <v>319877.41526907316</v>
      </c>
      <c r="K1034" s="84">
        <v>0.91392000000000007</v>
      </c>
      <c r="L1034" s="84">
        <f t="shared" si="204"/>
        <v>1.0875648</v>
      </c>
      <c r="M1034" s="84">
        <v>14.633599999999999</v>
      </c>
      <c r="N1034" s="84">
        <f t="shared" si="205"/>
        <v>17.413983999999999</v>
      </c>
      <c r="O1034" s="84">
        <v>10.88</v>
      </c>
      <c r="P1034" s="84">
        <f t="shared" si="206"/>
        <v>12.9472</v>
      </c>
      <c r="Q1034" s="84"/>
      <c r="R1034" s="84">
        <f t="shared" si="170"/>
        <v>0</v>
      </c>
      <c r="S1034" s="86">
        <v>437500</v>
      </c>
      <c r="T1034" s="87">
        <f t="shared" si="207"/>
        <v>520625</v>
      </c>
      <c r="U1034" s="87">
        <v>437500</v>
      </c>
      <c r="V1034" s="87">
        <f t="shared" si="208"/>
        <v>520625</v>
      </c>
      <c r="W1034" s="87">
        <v>437500</v>
      </c>
      <c r="X1034" s="87">
        <f t="shared" si="209"/>
        <v>520625</v>
      </c>
      <c r="Y1034" s="88">
        <v>437500</v>
      </c>
      <c r="Z1034" s="87">
        <f t="shared" si="218"/>
        <v>520625</v>
      </c>
      <c r="AA1034" s="87">
        <v>437500</v>
      </c>
      <c r="AB1034" s="87">
        <f t="shared" si="210"/>
        <v>520625</v>
      </c>
      <c r="AC1034" s="87">
        <v>437500</v>
      </c>
      <c r="AD1034" s="87">
        <f t="shared" si="211"/>
        <v>520625</v>
      </c>
      <c r="AE1034" s="89">
        <v>481300</v>
      </c>
      <c r="AF1034" s="90">
        <f t="shared" si="212"/>
        <v>572747</v>
      </c>
      <c r="AG1034" s="90">
        <v>481300</v>
      </c>
      <c r="AH1034" s="90">
        <f t="shared" si="213"/>
        <v>572747</v>
      </c>
      <c r="AI1034" s="90">
        <v>481300</v>
      </c>
      <c r="AJ1034" s="90">
        <f t="shared" si="214"/>
        <v>572747</v>
      </c>
      <c r="AK1034" s="90">
        <v>481300</v>
      </c>
      <c r="AL1034" s="90">
        <f t="shared" si="215"/>
        <v>572747</v>
      </c>
      <c r="AM1034" s="90">
        <v>481300</v>
      </c>
      <c r="AN1034" s="90">
        <f t="shared" si="216"/>
        <v>572747</v>
      </c>
      <c r="AO1034" s="90">
        <v>481300</v>
      </c>
      <c r="AP1034" s="91">
        <f t="shared" si="217"/>
        <v>572747</v>
      </c>
      <c r="AQ1034" s="92">
        <f t="shared" si="171"/>
        <v>395868.18354875996</v>
      </c>
      <c r="AR1034" s="93">
        <f t="shared" si="172"/>
        <v>471083.13842302433</v>
      </c>
      <c r="AS1034" s="94">
        <f t="shared" si="173"/>
        <v>395868.18354875996</v>
      </c>
      <c r="AT1034" s="94">
        <f t="shared" si="174"/>
        <v>471083.13842302433</v>
      </c>
      <c r="AU1034" s="94">
        <f t="shared" si="175"/>
        <v>306266.97130666667</v>
      </c>
      <c r="AV1034" s="94">
        <f t="shared" si="176"/>
        <v>364457.69585493335</v>
      </c>
      <c r="AW1034" s="94">
        <f t="shared" si="177"/>
        <v>306271.54453333333</v>
      </c>
      <c r="AX1034" s="94">
        <f t="shared" si="178"/>
        <v>364463.13799466664</v>
      </c>
      <c r="AY1034" s="94">
        <f t="shared" si="179"/>
        <v>306270.29333333333</v>
      </c>
      <c r="AZ1034" s="94">
        <f t="shared" si="180"/>
        <v>364461.64906666667</v>
      </c>
      <c r="BA1034" s="94">
        <f t="shared" si="181"/>
        <v>459400</v>
      </c>
      <c r="BB1034" s="95">
        <f t="shared" si="182"/>
        <v>546686</v>
      </c>
      <c r="BC1034" s="23"/>
      <c r="BD1034" s="96">
        <f t="shared" si="183"/>
        <v>371122</v>
      </c>
      <c r="BE1034" s="96">
        <f t="shared" si="184"/>
        <v>371122</v>
      </c>
      <c r="BF1034" s="96">
        <f t="shared" si="185"/>
        <v>3</v>
      </c>
      <c r="BG1034" s="96">
        <f t="shared" si="186"/>
        <v>44</v>
      </c>
      <c r="BH1034" s="96">
        <f t="shared" si="187"/>
        <v>33</v>
      </c>
      <c r="BI1034" s="96">
        <f t="shared" si="188"/>
        <v>458356</v>
      </c>
      <c r="BJ1034" s="97">
        <f t="shared" si="189"/>
        <v>395868</v>
      </c>
      <c r="BK1034" s="96">
        <f t="shared" si="190"/>
        <v>395868</v>
      </c>
      <c r="BL1034" s="96">
        <f t="shared" si="191"/>
        <v>306267</v>
      </c>
      <c r="BM1034" s="96">
        <f t="shared" si="192"/>
        <v>306272</v>
      </c>
      <c r="BN1034" s="96">
        <f t="shared" si="193"/>
        <v>306270</v>
      </c>
      <c r="BO1034" s="96">
        <f t="shared" si="194"/>
        <v>459400</v>
      </c>
      <c r="BP1034" s="97">
        <f t="shared" si="195"/>
        <v>395868</v>
      </c>
      <c r="BQ1034" s="96">
        <f t="shared" si="196"/>
        <v>395868</v>
      </c>
      <c r="BR1034" s="96">
        <f t="shared" si="197"/>
        <v>459400</v>
      </c>
      <c r="BS1034" s="96">
        <f t="shared" si="198"/>
        <v>459400</v>
      </c>
      <c r="BT1034" s="96">
        <f t="shared" si="199"/>
        <v>459400</v>
      </c>
      <c r="BU1034" s="98">
        <f t="shared" si="200"/>
        <v>459400</v>
      </c>
      <c r="BV1034" s="77">
        <f t="shared" si="201"/>
        <v>2629336</v>
      </c>
      <c r="BW1034" s="9"/>
      <c r="BX1034" s="9"/>
      <c r="BY1034" s="9"/>
      <c r="BZ1034" s="9"/>
      <c r="CA1034" s="9"/>
      <c r="CB1034" s="9"/>
      <c r="CC1034" s="9"/>
      <c r="CD1034" s="9"/>
      <c r="CE1034" s="9"/>
      <c r="CF1034" s="9"/>
      <c r="CG1034" s="9"/>
      <c r="CH1034" s="9"/>
      <c r="CI1034" s="9"/>
      <c r="CJ1034" s="9"/>
      <c r="CK1034" s="9"/>
      <c r="CL1034" s="9"/>
      <c r="CM1034" s="9"/>
      <c r="CN1034" s="9"/>
      <c r="CO1034" s="9"/>
      <c r="CP1034" s="9"/>
    </row>
    <row r="1035" spans="1:94" ht="20.25" hidden="1" customHeight="1" x14ac:dyDescent="0.35">
      <c r="A1035" s="99">
        <v>1013</v>
      </c>
      <c r="B1035" s="99" t="s">
        <v>21</v>
      </c>
      <c r="C1035" s="80" t="s">
        <v>621</v>
      </c>
      <c r="D1035" s="80" t="str">
        <f t="shared" si="169"/>
        <v>REPUESTOS|RODAMIENTO CAJA DIRECCION</v>
      </c>
      <c r="E1035" s="81" t="s">
        <v>124</v>
      </c>
      <c r="F1035" s="82">
        <v>1</v>
      </c>
      <c r="G1035" s="83">
        <v>75238.690635314997</v>
      </c>
      <c r="H1035" s="84">
        <f t="shared" si="202"/>
        <v>89534.041856024836</v>
      </c>
      <c r="I1035" s="84">
        <v>98469.991932142992</v>
      </c>
      <c r="J1035" s="84">
        <f t="shared" si="203"/>
        <v>117179.29039925015</v>
      </c>
      <c r="K1035" s="84">
        <v>94052.573440000007</v>
      </c>
      <c r="L1035" s="84">
        <f t="shared" si="204"/>
        <v>111922.5623936</v>
      </c>
      <c r="M1035" s="84">
        <v>18.289280000000002</v>
      </c>
      <c r="N1035" s="84">
        <f t="shared" si="205"/>
        <v>21.764243199999999</v>
      </c>
      <c r="O1035" s="84">
        <v>14.144000000000002</v>
      </c>
      <c r="P1035" s="84">
        <f t="shared" si="206"/>
        <v>16.83136</v>
      </c>
      <c r="Q1035" s="84"/>
      <c r="R1035" s="84">
        <f t="shared" si="170"/>
        <v>0</v>
      </c>
      <c r="S1035" s="86">
        <v>261000</v>
      </c>
      <c r="T1035" s="87">
        <f t="shared" si="207"/>
        <v>310590</v>
      </c>
      <c r="U1035" s="87">
        <v>261000</v>
      </c>
      <c r="V1035" s="87">
        <f t="shared" si="208"/>
        <v>310590</v>
      </c>
      <c r="W1035" s="87">
        <v>387000</v>
      </c>
      <c r="X1035" s="87">
        <f t="shared" si="209"/>
        <v>460530</v>
      </c>
      <c r="Y1035" s="88">
        <v>360000</v>
      </c>
      <c r="Z1035" s="87">
        <f t="shared" si="218"/>
        <v>428400</v>
      </c>
      <c r="AA1035" s="87">
        <v>300000</v>
      </c>
      <c r="AB1035" s="87">
        <f t="shared" si="210"/>
        <v>357000</v>
      </c>
      <c r="AC1035" s="87">
        <v>450000</v>
      </c>
      <c r="AD1035" s="87">
        <f t="shared" si="211"/>
        <v>535500</v>
      </c>
      <c r="AE1035" s="89">
        <v>287100</v>
      </c>
      <c r="AF1035" s="90">
        <f t="shared" si="212"/>
        <v>341649</v>
      </c>
      <c r="AG1035" s="90">
        <v>287100</v>
      </c>
      <c r="AH1035" s="90">
        <f t="shared" si="213"/>
        <v>341649</v>
      </c>
      <c r="AI1035" s="90">
        <v>425700</v>
      </c>
      <c r="AJ1035" s="90">
        <f t="shared" si="214"/>
        <v>506583</v>
      </c>
      <c r="AK1035" s="90">
        <v>396000</v>
      </c>
      <c r="AL1035" s="90">
        <f t="shared" si="215"/>
        <v>471240</v>
      </c>
      <c r="AM1035" s="90">
        <v>330000</v>
      </c>
      <c r="AN1035" s="90">
        <f t="shared" si="216"/>
        <v>392700</v>
      </c>
      <c r="AO1035" s="90">
        <v>495000</v>
      </c>
      <c r="AP1035" s="91">
        <f t="shared" si="217"/>
        <v>589050</v>
      </c>
      <c r="AQ1035" s="92">
        <f t="shared" si="171"/>
        <v>207779.56354510502</v>
      </c>
      <c r="AR1035" s="93">
        <f t="shared" si="172"/>
        <v>247257.68061867496</v>
      </c>
      <c r="AS1035" s="94">
        <f t="shared" si="173"/>
        <v>215523.33064404767</v>
      </c>
      <c r="AT1035" s="94">
        <f t="shared" si="174"/>
        <v>256472.76346641671</v>
      </c>
      <c r="AU1035" s="94">
        <f t="shared" si="175"/>
        <v>302250.85781333334</v>
      </c>
      <c r="AV1035" s="94">
        <f t="shared" si="176"/>
        <v>359678.52079786663</v>
      </c>
      <c r="AW1035" s="94">
        <f t="shared" si="177"/>
        <v>252006.09642666669</v>
      </c>
      <c r="AX1035" s="94">
        <f t="shared" si="178"/>
        <v>299887.25474773336</v>
      </c>
      <c r="AY1035" s="94">
        <f t="shared" si="179"/>
        <v>210004.71466666667</v>
      </c>
      <c r="AZ1035" s="94">
        <f t="shared" si="180"/>
        <v>249905.61045333333</v>
      </c>
      <c r="BA1035" s="94">
        <f t="shared" si="181"/>
        <v>472500</v>
      </c>
      <c r="BB1035" s="95">
        <f t="shared" si="182"/>
        <v>562275</v>
      </c>
      <c r="BC1035" s="23"/>
      <c r="BD1035" s="96">
        <f t="shared" si="183"/>
        <v>145592</v>
      </c>
      <c r="BE1035" s="96">
        <f t="shared" si="184"/>
        <v>171724</v>
      </c>
      <c r="BF1035" s="96">
        <f t="shared" si="185"/>
        <v>192735</v>
      </c>
      <c r="BG1035" s="96">
        <f t="shared" si="186"/>
        <v>55</v>
      </c>
      <c r="BH1035" s="96">
        <f t="shared" si="187"/>
        <v>42</v>
      </c>
      <c r="BI1035" s="96">
        <f t="shared" si="188"/>
        <v>471429</v>
      </c>
      <c r="BJ1035" s="97">
        <f t="shared" si="189"/>
        <v>207780</v>
      </c>
      <c r="BK1035" s="96">
        <f t="shared" si="190"/>
        <v>215523</v>
      </c>
      <c r="BL1035" s="96">
        <f t="shared" si="191"/>
        <v>302251</v>
      </c>
      <c r="BM1035" s="96">
        <f t="shared" si="192"/>
        <v>252006</v>
      </c>
      <c r="BN1035" s="96">
        <f t="shared" si="193"/>
        <v>210005</v>
      </c>
      <c r="BO1035" s="96">
        <f t="shared" si="194"/>
        <v>472500</v>
      </c>
      <c r="BP1035" s="97">
        <f t="shared" si="195"/>
        <v>274050</v>
      </c>
      <c r="BQ1035" s="96">
        <f t="shared" si="196"/>
        <v>274050</v>
      </c>
      <c r="BR1035" s="96">
        <f t="shared" si="197"/>
        <v>406350</v>
      </c>
      <c r="BS1035" s="96">
        <f t="shared" si="198"/>
        <v>378000</v>
      </c>
      <c r="BT1035" s="96">
        <f t="shared" si="199"/>
        <v>315000</v>
      </c>
      <c r="BU1035" s="98">
        <f t="shared" si="200"/>
        <v>472500</v>
      </c>
      <c r="BV1035" s="77">
        <f t="shared" si="201"/>
        <v>2119950</v>
      </c>
      <c r="BW1035" s="9"/>
      <c r="BX1035" s="9"/>
      <c r="BY1035" s="9"/>
      <c r="BZ1035" s="9"/>
      <c r="CA1035" s="9"/>
      <c r="CB1035" s="9"/>
      <c r="CC1035" s="9"/>
      <c r="CD1035" s="9"/>
      <c r="CE1035" s="9"/>
      <c r="CF1035" s="9"/>
      <c r="CG1035" s="9"/>
      <c r="CH1035" s="9"/>
      <c r="CI1035" s="9"/>
      <c r="CJ1035" s="9"/>
      <c r="CK1035" s="9"/>
      <c r="CL1035" s="9"/>
      <c r="CM1035" s="9"/>
      <c r="CN1035" s="9"/>
      <c r="CO1035" s="9"/>
      <c r="CP1035" s="9"/>
    </row>
    <row r="1036" spans="1:94" ht="20.25" hidden="1" customHeight="1" x14ac:dyDescent="0.35">
      <c r="A1036" s="79">
        <v>1014</v>
      </c>
      <c r="B1036" s="79" t="s">
        <v>35</v>
      </c>
      <c r="C1036" s="80" t="s">
        <v>622</v>
      </c>
      <c r="D1036" s="80" t="str">
        <f t="shared" si="169"/>
        <v>MANO DE OBRA|RODAMIENTO CANASTILLA BASE AMORTIGUADOR</v>
      </c>
      <c r="E1036" s="81" t="s">
        <v>10</v>
      </c>
      <c r="F1036" s="82">
        <v>1</v>
      </c>
      <c r="G1036" s="83">
        <v>224003.337070384</v>
      </c>
      <c r="H1036" s="84">
        <f t="shared" si="202"/>
        <v>266563.97111375694</v>
      </c>
      <c r="I1036" s="84">
        <v>224003.337070384</v>
      </c>
      <c r="J1036" s="84">
        <f t="shared" si="203"/>
        <v>266563.97111375694</v>
      </c>
      <c r="K1036" s="84">
        <v>0.91392000000000007</v>
      </c>
      <c r="L1036" s="84">
        <f t="shared" si="204"/>
        <v>1.0875648</v>
      </c>
      <c r="M1036" s="84">
        <v>14.633599999999999</v>
      </c>
      <c r="N1036" s="84">
        <f t="shared" si="205"/>
        <v>17.413983999999999</v>
      </c>
      <c r="O1036" s="84">
        <v>10.88</v>
      </c>
      <c r="P1036" s="84">
        <f t="shared" si="206"/>
        <v>12.9472</v>
      </c>
      <c r="Q1036" s="84"/>
      <c r="R1036" s="84">
        <f t="shared" si="170"/>
        <v>0</v>
      </c>
      <c r="S1036" s="86">
        <v>175000</v>
      </c>
      <c r="T1036" s="87">
        <f t="shared" si="207"/>
        <v>208250</v>
      </c>
      <c r="U1036" s="87">
        <v>175000</v>
      </c>
      <c r="V1036" s="87">
        <f t="shared" si="208"/>
        <v>208250</v>
      </c>
      <c r="W1036" s="87">
        <v>175000</v>
      </c>
      <c r="X1036" s="87">
        <f t="shared" si="209"/>
        <v>208250</v>
      </c>
      <c r="Y1036" s="88">
        <v>175000</v>
      </c>
      <c r="Z1036" s="87">
        <f t="shared" si="218"/>
        <v>208250</v>
      </c>
      <c r="AA1036" s="87">
        <v>175000</v>
      </c>
      <c r="AB1036" s="87">
        <f t="shared" si="210"/>
        <v>208250</v>
      </c>
      <c r="AC1036" s="87">
        <v>175000</v>
      </c>
      <c r="AD1036" s="87">
        <f t="shared" si="211"/>
        <v>208250</v>
      </c>
      <c r="AE1036" s="89">
        <v>192500</v>
      </c>
      <c r="AF1036" s="90">
        <f t="shared" si="212"/>
        <v>229075</v>
      </c>
      <c r="AG1036" s="90">
        <v>192500</v>
      </c>
      <c r="AH1036" s="90">
        <f t="shared" si="213"/>
        <v>229075</v>
      </c>
      <c r="AI1036" s="90">
        <v>192500</v>
      </c>
      <c r="AJ1036" s="90">
        <f t="shared" si="214"/>
        <v>229075</v>
      </c>
      <c r="AK1036" s="90">
        <v>192500</v>
      </c>
      <c r="AL1036" s="90">
        <f t="shared" si="215"/>
        <v>229075</v>
      </c>
      <c r="AM1036" s="90">
        <v>192500</v>
      </c>
      <c r="AN1036" s="90">
        <f t="shared" si="216"/>
        <v>229075</v>
      </c>
      <c r="AO1036" s="90">
        <v>192500</v>
      </c>
      <c r="AP1036" s="91">
        <f t="shared" si="217"/>
        <v>229075</v>
      </c>
      <c r="AQ1036" s="92">
        <f t="shared" si="171"/>
        <v>197167.77902346136</v>
      </c>
      <c r="AR1036" s="93">
        <f t="shared" si="172"/>
        <v>234629.65703791901</v>
      </c>
      <c r="AS1036" s="94">
        <f t="shared" si="173"/>
        <v>197167.77902346136</v>
      </c>
      <c r="AT1036" s="94">
        <f t="shared" si="174"/>
        <v>234629.65703791901</v>
      </c>
      <c r="AU1036" s="94">
        <f t="shared" si="175"/>
        <v>122500.30463999999</v>
      </c>
      <c r="AV1036" s="94">
        <f t="shared" si="176"/>
        <v>145775.36252159998</v>
      </c>
      <c r="AW1036" s="94">
        <f t="shared" si="177"/>
        <v>122504.87786666666</v>
      </c>
      <c r="AX1036" s="94">
        <f t="shared" si="178"/>
        <v>145780.80466133333</v>
      </c>
      <c r="AY1036" s="94">
        <f t="shared" si="179"/>
        <v>122503.62666666666</v>
      </c>
      <c r="AZ1036" s="94">
        <f t="shared" si="180"/>
        <v>145779.31573333332</v>
      </c>
      <c r="BA1036" s="94">
        <f t="shared" si="181"/>
        <v>183750</v>
      </c>
      <c r="BB1036" s="95">
        <f t="shared" si="182"/>
        <v>218662.5</v>
      </c>
      <c r="BC1036" s="23"/>
      <c r="BD1036" s="96">
        <f t="shared" si="183"/>
        <v>195143</v>
      </c>
      <c r="BE1036" s="96">
        <f t="shared" si="184"/>
        <v>195143</v>
      </c>
      <c r="BF1036" s="96">
        <f t="shared" si="185"/>
        <v>3</v>
      </c>
      <c r="BG1036" s="96">
        <f t="shared" si="186"/>
        <v>44</v>
      </c>
      <c r="BH1036" s="96">
        <f t="shared" si="187"/>
        <v>33</v>
      </c>
      <c r="BI1036" s="96">
        <f t="shared" si="188"/>
        <v>183333</v>
      </c>
      <c r="BJ1036" s="97">
        <f t="shared" si="189"/>
        <v>197168</v>
      </c>
      <c r="BK1036" s="96">
        <f t="shared" si="190"/>
        <v>197168</v>
      </c>
      <c r="BL1036" s="96">
        <f t="shared" si="191"/>
        <v>122500</v>
      </c>
      <c r="BM1036" s="96">
        <f t="shared" si="192"/>
        <v>122505</v>
      </c>
      <c r="BN1036" s="96">
        <f t="shared" si="193"/>
        <v>122504</v>
      </c>
      <c r="BO1036" s="96">
        <f t="shared" si="194"/>
        <v>183750</v>
      </c>
      <c r="BP1036" s="97">
        <f t="shared" si="195"/>
        <v>197168</v>
      </c>
      <c r="BQ1036" s="96">
        <f t="shared" si="196"/>
        <v>197168</v>
      </c>
      <c r="BR1036" s="96">
        <f t="shared" si="197"/>
        <v>183750</v>
      </c>
      <c r="BS1036" s="96">
        <f t="shared" si="198"/>
        <v>183750</v>
      </c>
      <c r="BT1036" s="96">
        <f t="shared" si="199"/>
        <v>183750</v>
      </c>
      <c r="BU1036" s="98">
        <f t="shared" si="200"/>
        <v>183750</v>
      </c>
      <c r="BV1036" s="77">
        <f t="shared" si="201"/>
        <v>1129336</v>
      </c>
      <c r="BW1036" s="9"/>
      <c r="BX1036" s="9"/>
      <c r="BY1036" s="9"/>
      <c r="BZ1036" s="9"/>
      <c r="CA1036" s="9"/>
      <c r="CB1036" s="9"/>
      <c r="CC1036" s="9"/>
      <c r="CD1036" s="9"/>
      <c r="CE1036" s="9"/>
      <c r="CF1036" s="9"/>
      <c r="CG1036" s="9"/>
      <c r="CH1036" s="9"/>
      <c r="CI1036" s="9"/>
      <c r="CJ1036" s="9"/>
      <c r="CK1036" s="9"/>
      <c r="CL1036" s="9"/>
      <c r="CM1036" s="9"/>
      <c r="CN1036" s="9"/>
      <c r="CO1036" s="9"/>
      <c r="CP1036" s="9"/>
    </row>
    <row r="1037" spans="1:94" ht="20.25" hidden="1" customHeight="1" x14ac:dyDescent="0.35">
      <c r="A1037" s="99">
        <v>1015</v>
      </c>
      <c r="B1037" s="99" t="s">
        <v>21</v>
      </c>
      <c r="C1037" s="80" t="s">
        <v>622</v>
      </c>
      <c r="D1037" s="80" t="str">
        <f t="shared" si="169"/>
        <v>REPUESTOS|RODAMIENTO CANASTILLA BASE AMORTIGUADOR</v>
      </c>
      <c r="E1037" s="81" t="s">
        <v>84</v>
      </c>
      <c r="F1037" s="82">
        <v>1</v>
      </c>
      <c r="G1037" s="83">
        <v>37327.704816399004</v>
      </c>
      <c r="H1037" s="84">
        <f t="shared" si="202"/>
        <v>44419.968731514811</v>
      </c>
      <c r="I1037" s="84">
        <v>48943.817940547</v>
      </c>
      <c r="J1037" s="84">
        <f t="shared" si="203"/>
        <v>58243.143349250924</v>
      </c>
      <c r="K1037" s="84">
        <v>0.91392000000000007</v>
      </c>
      <c r="L1037" s="84">
        <f t="shared" si="204"/>
        <v>1.0875648</v>
      </c>
      <c r="M1037" s="84">
        <v>17.375360000000001</v>
      </c>
      <c r="N1037" s="84">
        <f t="shared" si="205"/>
        <v>20.6766784</v>
      </c>
      <c r="O1037" s="84">
        <v>14.144000000000002</v>
      </c>
      <c r="P1037" s="84">
        <f t="shared" si="206"/>
        <v>16.83136</v>
      </c>
      <c r="Q1037" s="84"/>
      <c r="R1037" s="84">
        <f t="shared" si="170"/>
        <v>0</v>
      </c>
      <c r="S1037" s="86">
        <v>249000</v>
      </c>
      <c r="T1037" s="87">
        <f t="shared" si="207"/>
        <v>296310</v>
      </c>
      <c r="U1037" s="87">
        <v>249000</v>
      </c>
      <c r="V1037" s="87">
        <f t="shared" si="208"/>
        <v>296310</v>
      </c>
      <c r="W1037" s="87">
        <v>487000</v>
      </c>
      <c r="X1037" s="87">
        <f t="shared" si="209"/>
        <v>579530</v>
      </c>
      <c r="Y1037" s="88">
        <v>280000</v>
      </c>
      <c r="Z1037" s="87">
        <f t="shared" si="218"/>
        <v>333200</v>
      </c>
      <c r="AA1037" s="87">
        <v>250000</v>
      </c>
      <c r="AB1037" s="87">
        <f t="shared" si="210"/>
        <v>297500</v>
      </c>
      <c r="AC1037" s="87">
        <v>270000</v>
      </c>
      <c r="AD1037" s="87">
        <f t="shared" si="211"/>
        <v>321300</v>
      </c>
      <c r="AE1037" s="89">
        <v>273900</v>
      </c>
      <c r="AF1037" s="90">
        <f t="shared" si="212"/>
        <v>325941</v>
      </c>
      <c r="AG1037" s="90">
        <v>273900</v>
      </c>
      <c r="AH1037" s="90">
        <f t="shared" si="213"/>
        <v>325941</v>
      </c>
      <c r="AI1037" s="90">
        <v>535700</v>
      </c>
      <c r="AJ1037" s="90">
        <f t="shared" si="214"/>
        <v>637483</v>
      </c>
      <c r="AK1037" s="90">
        <v>308000</v>
      </c>
      <c r="AL1037" s="90">
        <f t="shared" si="215"/>
        <v>366520</v>
      </c>
      <c r="AM1037" s="90">
        <v>275000</v>
      </c>
      <c r="AN1037" s="90">
        <f t="shared" si="216"/>
        <v>327250</v>
      </c>
      <c r="AO1037" s="90">
        <v>297000</v>
      </c>
      <c r="AP1037" s="91">
        <f t="shared" si="217"/>
        <v>353430</v>
      </c>
      <c r="AQ1037" s="92">
        <f t="shared" si="171"/>
        <v>186742.56827213301</v>
      </c>
      <c r="AR1037" s="93">
        <f t="shared" si="172"/>
        <v>222223.65624383828</v>
      </c>
      <c r="AS1037" s="94">
        <f t="shared" si="173"/>
        <v>190614.60598018233</v>
      </c>
      <c r="AT1037" s="94">
        <f t="shared" si="174"/>
        <v>226831.38111641697</v>
      </c>
      <c r="AU1037" s="94">
        <f t="shared" si="175"/>
        <v>340900.30463999999</v>
      </c>
      <c r="AV1037" s="94">
        <f t="shared" si="176"/>
        <v>405671.36252159998</v>
      </c>
      <c r="AW1037" s="94">
        <f t="shared" si="177"/>
        <v>196005.79178666664</v>
      </c>
      <c r="AX1037" s="94">
        <f t="shared" si="178"/>
        <v>233246.89222613329</v>
      </c>
      <c r="AY1037" s="94">
        <f t="shared" si="179"/>
        <v>175004.71466666667</v>
      </c>
      <c r="AZ1037" s="94">
        <f t="shared" si="180"/>
        <v>208255.61045333333</v>
      </c>
      <c r="BA1037" s="94">
        <f t="shared" si="181"/>
        <v>283500</v>
      </c>
      <c r="BB1037" s="95">
        <f t="shared" si="182"/>
        <v>337365</v>
      </c>
      <c r="BC1037" s="23"/>
      <c r="BD1037" s="96">
        <f t="shared" si="183"/>
        <v>87066</v>
      </c>
      <c r="BE1037" s="96">
        <f t="shared" si="184"/>
        <v>106767</v>
      </c>
      <c r="BF1037" s="96">
        <f t="shared" si="185"/>
        <v>3</v>
      </c>
      <c r="BG1037" s="96">
        <f t="shared" si="186"/>
        <v>52</v>
      </c>
      <c r="BH1037" s="96">
        <f t="shared" si="187"/>
        <v>42</v>
      </c>
      <c r="BI1037" s="96">
        <f t="shared" si="188"/>
        <v>282857</v>
      </c>
      <c r="BJ1037" s="97">
        <f t="shared" si="189"/>
        <v>186743</v>
      </c>
      <c r="BK1037" s="96">
        <f t="shared" si="190"/>
        <v>190615</v>
      </c>
      <c r="BL1037" s="96">
        <f t="shared" si="191"/>
        <v>340900</v>
      </c>
      <c r="BM1037" s="96">
        <f t="shared" si="192"/>
        <v>196006</v>
      </c>
      <c r="BN1037" s="96">
        <f t="shared" si="193"/>
        <v>175005</v>
      </c>
      <c r="BO1037" s="96">
        <f t="shared" si="194"/>
        <v>283500</v>
      </c>
      <c r="BP1037" s="97">
        <f t="shared" si="195"/>
        <v>261450</v>
      </c>
      <c r="BQ1037" s="96">
        <f t="shared" si="196"/>
        <v>261450</v>
      </c>
      <c r="BR1037" s="96">
        <f t="shared" si="197"/>
        <v>511350</v>
      </c>
      <c r="BS1037" s="96">
        <f t="shared" si="198"/>
        <v>294000</v>
      </c>
      <c r="BT1037" s="96">
        <f t="shared" si="199"/>
        <v>262500</v>
      </c>
      <c r="BU1037" s="98">
        <f t="shared" si="200"/>
        <v>283500</v>
      </c>
      <c r="BV1037" s="77">
        <f t="shared" si="201"/>
        <v>1874250</v>
      </c>
      <c r="BW1037" s="9"/>
      <c r="BX1037" s="9"/>
      <c r="BY1037" s="9"/>
      <c r="BZ1037" s="9"/>
      <c r="CA1037" s="9"/>
      <c r="CB1037" s="9"/>
      <c r="CC1037" s="9"/>
      <c r="CD1037" s="9"/>
      <c r="CE1037" s="9"/>
      <c r="CF1037" s="9"/>
      <c r="CG1037" s="9"/>
      <c r="CH1037" s="9"/>
      <c r="CI1037" s="9"/>
      <c r="CJ1037" s="9"/>
      <c r="CK1037" s="9"/>
      <c r="CL1037" s="9"/>
      <c r="CM1037" s="9"/>
      <c r="CN1037" s="9"/>
      <c r="CO1037" s="9"/>
      <c r="CP1037" s="9"/>
    </row>
    <row r="1038" spans="1:94" ht="37.5" hidden="1" customHeight="1" x14ac:dyDescent="0.35">
      <c r="A1038" s="79">
        <v>1016</v>
      </c>
      <c r="B1038" s="79" t="s">
        <v>35</v>
      </c>
      <c r="C1038" s="80" t="s">
        <v>623</v>
      </c>
      <c r="D1038" s="80" t="str">
        <f t="shared" si="169"/>
        <v>MANO DE OBRA|RODAMIENTO DE ENGRANAJE DE TERCERA MARCHA EJE DE ENTRADA</v>
      </c>
      <c r="E1038" s="81" t="s">
        <v>10</v>
      </c>
      <c r="F1038" s="82">
        <v>1</v>
      </c>
      <c r="G1038" s="83">
        <v>1120017.5552467529</v>
      </c>
      <c r="H1038" s="84">
        <f t="shared" si="202"/>
        <v>1332820.8907436358</v>
      </c>
      <c r="I1038" s="84">
        <v>1120017.5552467529</v>
      </c>
      <c r="J1038" s="84">
        <f t="shared" si="203"/>
        <v>1332820.8907436358</v>
      </c>
      <c r="K1038" s="84">
        <v>0.91392000000000007</v>
      </c>
      <c r="L1038" s="84">
        <f t="shared" si="204"/>
        <v>1.0875648</v>
      </c>
      <c r="M1038" s="84">
        <v>14.633599999999999</v>
      </c>
      <c r="N1038" s="84">
        <f t="shared" si="205"/>
        <v>17.413983999999999</v>
      </c>
      <c r="O1038" s="84">
        <v>10.88</v>
      </c>
      <c r="P1038" s="84">
        <f t="shared" si="206"/>
        <v>12.9472</v>
      </c>
      <c r="Q1038" s="84"/>
      <c r="R1038" s="84">
        <f t="shared" si="170"/>
        <v>0</v>
      </c>
      <c r="S1038" s="86">
        <v>1050000</v>
      </c>
      <c r="T1038" s="87">
        <f t="shared" si="207"/>
        <v>1249500</v>
      </c>
      <c r="U1038" s="87">
        <v>1050000</v>
      </c>
      <c r="V1038" s="87">
        <f t="shared" si="208"/>
        <v>1249500</v>
      </c>
      <c r="W1038" s="87">
        <v>1050000</v>
      </c>
      <c r="X1038" s="87">
        <f t="shared" si="209"/>
        <v>1249500</v>
      </c>
      <c r="Y1038" s="88">
        <v>1050000</v>
      </c>
      <c r="Z1038" s="87">
        <f t="shared" si="218"/>
        <v>1249500</v>
      </c>
      <c r="AA1038" s="87">
        <v>1050000</v>
      </c>
      <c r="AB1038" s="87">
        <f t="shared" si="210"/>
        <v>1249500</v>
      </c>
      <c r="AC1038" s="87">
        <v>1050000</v>
      </c>
      <c r="AD1038" s="87">
        <f t="shared" si="211"/>
        <v>1249500</v>
      </c>
      <c r="AE1038" s="89">
        <v>1155000</v>
      </c>
      <c r="AF1038" s="90">
        <f t="shared" si="212"/>
        <v>1374450</v>
      </c>
      <c r="AG1038" s="90">
        <v>1155000</v>
      </c>
      <c r="AH1038" s="90">
        <f t="shared" si="213"/>
        <v>1374450</v>
      </c>
      <c r="AI1038" s="90">
        <v>1155000</v>
      </c>
      <c r="AJ1038" s="90">
        <f t="shared" si="214"/>
        <v>1374450</v>
      </c>
      <c r="AK1038" s="90">
        <v>1155000</v>
      </c>
      <c r="AL1038" s="90">
        <f t="shared" si="215"/>
        <v>1374450</v>
      </c>
      <c r="AM1038" s="90">
        <v>1155000</v>
      </c>
      <c r="AN1038" s="90">
        <f t="shared" si="216"/>
        <v>1374450</v>
      </c>
      <c r="AO1038" s="90">
        <v>1155000</v>
      </c>
      <c r="AP1038" s="91">
        <f t="shared" si="217"/>
        <v>1374450</v>
      </c>
      <c r="AQ1038" s="92">
        <f t="shared" si="171"/>
        <v>1108339.185082251</v>
      </c>
      <c r="AR1038" s="93">
        <f t="shared" si="172"/>
        <v>1318923.6302478786</v>
      </c>
      <c r="AS1038" s="94">
        <f t="shared" si="173"/>
        <v>1108339.185082251</v>
      </c>
      <c r="AT1038" s="94">
        <f t="shared" si="174"/>
        <v>1318923.6302478786</v>
      </c>
      <c r="AU1038" s="94">
        <f t="shared" si="175"/>
        <v>735000.3046400001</v>
      </c>
      <c r="AV1038" s="94">
        <f t="shared" si="176"/>
        <v>874650.36252160009</v>
      </c>
      <c r="AW1038" s="94">
        <f t="shared" si="177"/>
        <v>735004.87786666676</v>
      </c>
      <c r="AX1038" s="94">
        <f t="shared" si="178"/>
        <v>874655.80466133344</v>
      </c>
      <c r="AY1038" s="94">
        <f t="shared" si="179"/>
        <v>735003.62666666659</v>
      </c>
      <c r="AZ1038" s="94">
        <f t="shared" si="180"/>
        <v>874654.31573333323</v>
      </c>
      <c r="BA1038" s="94">
        <f t="shared" si="181"/>
        <v>1102500</v>
      </c>
      <c r="BB1038" s="95">
        <f t="shared" si="182"/>
        <v>1311975</v>
      </c>
      <c r="BC1038" s="23"/>
      <c r="BD1038" s="96">
        <f t="shared" si="183"/>
        <v>1106593</v>
      </c>
      <c r="BE1038" s="96">
        <f t="shared" si="184"/>
        <v>1106593</v>
      </c>
      <c r="BF1038" s="96">
        <f t="shared" si="185"/>
        <v>3</v>
      </c>
      <c r="BG1038" s="96">
        <f t="shared" si="186"/>
        <v>44</v>
      </c>
      <c r="BH1038" s="96">
        <f t="shared" si="187"/>
        <v>33</v>
      </c>
      <c r="BI1038" s="96">
        <f t="shared" si="188"/>
        <v>1100000</v>
      </c>
      <c r="BJ1038" s="97">
        <f t="shared" si="189"/>
        <v>1108339</v>
      </c>
      <c r="BK1038" s="96">
        <f t="shared" si="190"/>
        <v>1108339</v>
      </c>
      <c r="BL1038" s="96">
        <f t="shared" si="191"/>
        <v>735000</v>
      </c>
      <c r="BM1038" s="96">
        <f t="shared" si="192"/>
        <v>735005</v>
      </c>
      <c r="BN1038" s="96">
        <f t="shared" si="193"/>
        <v>735004</v>
      </c>
      <c r="BO1038" s="96">
        <f t="shared" si="194"/>
        <v>1102500</v>
      </c>
      <c r="BP1038" s="97">
        <f t="shared" si="195"/>
        <v>1108339</v>
      </c>
      <c r="BQ1038" s="96">
        <f t="shared" si="196"/>
        <v>1108339</v>
      </c>
      <c r="BR1038" s="96">
        <f t="shared" si="197"/>
        <v>1102500</v>
      </c>
      <c r="BS1038" s="96">
        <f t="shared" si="198"/>
        <v>1102500</v>
      </c>
      <c r="BT1038" s="96">
        <f t="shared" si="199"/>
        <v>1102500</v>
      </c>
      <c r="BU1038" s="98">
        <f t="shared" si="200"/>
        <v>1102500</v>
      </c>
      <c r="BV1038" s="77">
        <f t="shared" si="201"/>
        <v>6626678</v>
      </c>
      <c r="BW1038" s="9"/>
      <c r="BX1038" s="9"/>
      <c r="BY1038" s="9"/>
      <c r="BZ1038" s="9"/>
      <c r="CA1038" s="9"/>
      <c r="CB1038" s="9"/>
      <c r="CC1038" s="9"/>
      <c r="CD1038" s="9"/>
      <c r="CE1038" s="9"/>
      <c r="CF1038" s="9"/>
      <c r="CG1038" s="9"/>
      <c r="CH1038" s="9"/>
      <c r="CI1038" s="9"/>
      <c r="CJ1038" s="9"/>
      <c r="CK1038" s="9"/>
      <c r="CL1038" s="9"/>
      <c r="CM1038" s="9"/>
      <c r="CN1038" s="9"/>
      <c r="CO1038" s="9"/>
      <c r="CP1038" s="9"/>
    </row>
    <row r="1039" spans="1:94" ht="37.5" hidden="1" customHeight="1" x14ac:dyDescent="0.35">
      <c r="A1039" s="99">
        <v>1017</v>
      </c>
      <c r="B1039" s="99" t="s">
        <v>21</v>
      </c>
      <c r="C1039" s="80" t="s">
        <v>623</v>
      </c>
      <c r="D1039" s="80" t="str">
        <f t="shared" si="169"/>
        <v>REPUESTOS|RODAMIENTO DE ENGRANAJE DE TERCERA MARCHA EJE DE ENTRADA</v>
      </c>
      <c r="E1039" s="81" t="s">
        <v>84</v>
      </c>
      <c r="F1039" s="82">
        <v>1</v>
      </c>
      <c r="G1039" s="83">
        <v>282433.50131204695</v>
      </c>
      <c r="H1039" s="84">
        <f t="shared" si="202"/>
        <v>336095.86656133586</v>
      </c>
      <c r="I1039" s="84">
        <v>291835.36871241895</v>
      </c>
      <c r="J1039" s="84">
        <f t="shared" si="203"/>
        <v>347284.08876777854</v>
      </c>
      <c r="K1039" s="84">
        <v>0.91392000000000007</v>
      </c>
      <c r="L1039" s="84">
        <f t="shared" si="204"/>
        <v>1.0875648</v>
      </c>
      <c r="M1039" s="84">
        <v>18.289280000000002</v>
      </c>
      <c r="N1039" s="84">
        <f t="shared" si="205"/>
        <v>21.764243199999999</v>
      </c>
      <c r="O1039" s="84">
        <v>14.144000000000002</v>
      </c>
      <c r="P1039" s="84">
        <f t="shared" si="206"/>
        <v>16.83136</v>
      </c>
      <c r="Q1039" s="84"/>
      <c r="R1039" s="84">
        <f t="shared" si="170"/>
        <v>0</v>
      </c>
      <c r="S1039" s="86">
        <v>245000</v>
      </c>
      <c r="T1039" s="87">
        <f t="shared" si="207"/>
        <v>291550</v>
      </c>
      <c r="U1039" s="87">
        <v>245000</v>
      </c>
      <c r="V1039" s="87">
        <f t="shared" si="208"/>
        <v>291550</v>
      </c>
      <c r="W1039" s="87">
        <v>702000</v>
      </c>
      <c r="X1039" s="87">
        <f t="shared" si="209"/>
        <v>835380</v>
      </c>
      <c r="Y1039" s="88">
        <v>420000</v>
      </c>
      <c r="Z1039" s="87">
        <f t="shared" si="218"/>
        <v>499800</v>
      </c>
      <c r="AA1039" s="87">
        <v>450000</v>
      </c>
      <c r="AB1039" s="87">
        <f t="shared" si="210"/>
        <v>535500</v>
      </c>
      <c r="AC1039" s="87">
        <v>760000</v>
      </c>
      <c r="AD1039" s="87">
        <f t="shared" si="211"/>
        <v>904400</v>
      </c>
      <c r="AE1039" s="89">
        <v>269500</v>
      </c>
      <c r="AF1039" s="90">
        <f t="shared" si="212"/>
        <v>320705</v>
      </c>
      <c r="AG1039" s="90">
        <v>269500</v>
      </c>
      <c r="AH1039" s="90">
        <f t="shared" si="213"/>
        <v>320705</v>
      </c>
      <c r="AI1039" s="90">
        <v>772200</v>
      </c>
      <c r="AJ1039" s="90">
        <f t="shared" si="214"/>
        <v>918918</v>
      </c>
      <c r="AK1039" s="90">
        <v>462000</v>
      </c>
      <c r="AL1039" s="90">
        <f t="shared" si="215"/>
        <v>549780</v>
      </c>
      <c r="AM1039" s="90">
        <v>495000</v>
      </c>
      <c r="AN1039" s="90">
        <f t="shared" si="216"/>
        <v>589050</v>
      </c>
      <c r="AO1039" s="90">
        <v>836000</v>
      </c>
      <c r="AP1039" s="91">
        <f t="shared" si="217"/>
        <v>994840</v>
      </c>
      <c r="AQ1039" s="92">
        <f t="shared" si="171"/>
        <v>265644.50043734902</v>
      </c>
      <c r="AR1039" s="93">
        <f t="shared" si="172"/>
        <v>316116.95552044531</v>
      </c>
      <c r="AS1039" s="94">
        <f t="shared" si="173"/>
        <v>268778.456237473</v>
      </c>
      <c r="AT1039" s="94">
        <f t="shared" si="174"/>
        <v>319846.36292259285</v>
      </c>
      <c r="AU1039" s="94">
        <f t="shared" si="175"/>
        <v>491400.30463999999</v>
      </c>
      <c r="AV1039" s="94">
        <f t="shared" si="176"/>
        <v>584766.36252159998</v>
      </c>
      <c r="AW1039" s="94">
        <f t="shared" si="177"/>
        <v>294006.09642666666</v>
      </c>
      <c r="AX1039" s="94">
        <f t="shared" si="178"/>
        <v>349867.2547477333</v>
      </c>
      <c r="AY1039" s="94">
        <f t="shared" si="179"/>
        <v>315004.71466666664</v>
      </c>
      <c r="AZ1039" s="94">
        <f t="shared" si="180"/>
        <v>374855.6104533333</v>
      </c>
      <c r="BA1039" s="94">
        <f t="shared" si="181"/>
        <v>798000</v>
      </c>
      <c r="BB1039" s="95">
        <f t="shared" si="182"/>
        <v>949620</v>
      </c>
      <c r="BC1039" s="23"/>
      <c r="BD1039" s="96">
        <f t="shared" si="183"/>
        <v>264717</v>
      </c>
      <c r="BE1039" s="96">
        <f t="shared" si="184"/>
        <v>267408</v>
      </c>
      <c r="BF1039" s="96">
        <f t="shared" si="185"/>
        <v>3</v>
      </c>
      <c r="BG1039" s="96">
        <f t="shared" si="186"/>
        <v>55</v>
      </c>
      <c r="BH1039" s="96">
        <f t="shared" si="187"/>
        <v>42</v>
      </c>
      <c r="BI1039" s="96">
        <f t="shared" si="188"/>
        <v>796190</v>
      </c>
      <c r="BJ1039" s="97">
        <f t="shared" si="189"/>
        <v>265645</v>
      </c>
      <c r="BK1039" s="96">
        <f t="shared" si="190"/>
        <v>268778</v>
      </c>
      <c r="BL1039" s="96">
        <f t="shared" si="191"/>
        <v>491400</v>
      </c>
      <c r="BM1039" s="96">
        <f t="shared" si="192"/>
        <v>294006</v>
      </c>
      <c r="BN1039" s="96">
        <f t="shared" si="193"/>
        <v>315005</v>
      </c>
      <c r="BO1039" s="96">
        <f t="shared" si="194"/>
        <v>798000</v>
      </c>
      <c r="BP1039" s="97">
        <f t="shared" si="195"/>
        <v>265645</v>
      </c>
      <c r="BQ1039" s="96">
        <f t="shared" si="196"/>
        <v>268778</v>
      </c>
      <c r="BR1039" s="96">
        <f t="shared" si="197"/>
        <v>737100</v>
      </c>
      <c r="BS1039" s="96">
        <f t="shared" si="198"/>
        <v>441000</v>
      </c>
      <c r="BT1039" s="96">
        <f t="shared" si="199"/>
        <v>472500</v>
      </c>
      <c r="BU1039" s="98">
        <f t="shared" si="200"/>
        <v>798000</v>
      </c>
      <c r="BV1039" s="77">
        <f t="shared" si="201"/>
        <v>2983023</v>
      </c>
      <c r="BW1039" s="9"/>
      <c r="BX1039" s="9"/>
      <c r="BY1039" s="9"/>
      <c r="BZ1039" s="9"/>
      <c r="CA1039" s="9"/>
      <c r="CB1039" s="9"/>
      <c r="CC1039" s="9"/>
      <c r="CD1039" s="9"/>
      <c r="CE1039" s="9"/>
      <c r="CF1039" s="9"/>
      <c r="CG1039" s="9"/>
      <c r="CH1039" s="9"/>
      <c r="CI1039" s="9"/>
      <c r="CJ1039" s="9"/>
      <c r="CK1039" s="9"/>
      <c r="CL1039" s="9"/>
      <c r="CM1039" s="9"/>
      <c r="CN1039" s="9"/>
      <c r="CO1039" s="9"/>
      <c r="CP1039" s="9"/>
    </row>
    <row r="1040" spans="1:94" ht="20.25" hidden="1" customHeight="1" x14ac:dyDescent="0.35">
      <c r="A1040" s="79">
        <v>1018</v>
      </c>
      <c r="B1040" s="79" t="s">
        <v>35</v>
      </c>
      <c r="C1040" s="80" t="s">
        <v>624</v>
      </c>
      <c r="D1040" s="80" t="str">
        <f t="shared" si="169"/>
        <v>MANO DE OBRA|RODAMIENTO DEL DIFERENCIAL DERECHO</v>
      </c>
      <c r="E1040" s="81" t="s">
        <v>10</v>
      </c>
      <c r="F1040" s="82">
        <v>1</v>
      </c>
      <c r="G1040" s="83">
        <v>806412.72698737192</v>
      </c>
      <c r="H1040" s="84">
        <f t="shared" si="202"/>
        <v>959631.14511497249</v>
      </c>
      <c r="I1040" s="84">
        <v>806412.72698737192</v>
      </c>
      <c r="J1040" s="84">
        <f t="shared" si="203"/>
        <v>959631.14511497249</v>
      </c>
      <c r="K1040" s="84">
        <v>0.91392000000000007</v>
      </c>
      <c r="L1040" s="84">
        <f t="shared" si="204"/>
        <v>1.0875648</v>
      </c>
      <c r="M1040" s="84">
        <v>14.633599999999999</v>
      </c>
      <c r="N1040" s="84">
        <f t="shared" si="205"/>
        <v>17.413983999999999</v>
      </c>
      <c r="O1040" s="84">
        <v>10.88</v>
      </c>
      <c r="P1040" s="84">
        <f t="shared" si="206"/>
        <v>12.9472</v>
      </c>
      <c r="Q1040" s="84"/>
      <c r="R1040" s="84">
        <f t="shared" si="170"/>
        <v>0</v>
      </c>
      <c r="S1040" s="86">
        <v>525000</v>
      </c>
      <c r="T1040" s="87">
        <f t="shared" si="207"/>
        <v>624750</v>
      </c>
      <c r="U1040" s="87">
        <v>525000</v>
      </c>
      <c r="V1040" s="87">
        <f t="shared" si="208"/>
        <v>624750</v>
      </c>
      <c r="W1040" s="87">
        <v>525000</v>
      </c>
      <c r="X1040" s="87">
        <f t="shared" si="209"/>
        <v>624750</v>
      </c>
      <c r="Y1040" s="88">
        <v>525000</v>
      </c>
      <c r="Z1040" s="87">
        <f t="shared" si="218"/>
        <v>624750</v>
      </c>
      <c r="AA1040" s="87">
        <v>525000</v>
      </c>
      <c r="AB1040" s="87">
        <f t="shared" si="210"/>
        <v>624750</v>
      </c>
      <c r="AC1040" s="87">
        <v>525000</v>
      </c>
      <c r="AD1040" s="87">
        <f t="shared" si="211"/>
        <v>624750</v>
      </c>
      <c r="AE1040" s="89">
        <v>577500</v>
      </c>
      <c r="AF1040" s="90">
        <f t="shared" si="212"/>
        <v>687225</v>
      </c>
      <c r="AG1040" s="90">
        <v>577500</v>
      </c>
      <c r="AH1040" s="90">
        <f t="shared" si="213"/>
        <v>687225</v>
      </c>
      <c r="AI1040" s="90">
        <v>577500</v>
      </c>
      <c r="AJ1040" s="90">
        <f t="shared" si="214"/>
        <v>687225</v>
      </c>
      <c r="AK1040" s="90">
        <v>577500</v>
      </c>
      <c r="AL1040" s="90">
        <f t="shared" si="215"/>
        <v>687225</v>
      </c>
      <c r="AM1040" s="90">
        <v>577500</v>
      </c>
      <c r="AN1040" s="90">
        <f t="shared" si="216"/>
        <v>687225</v>
      </c>
      <c r="AO1040" s="90">
        <v>577500</v>
      </c>
      <c r="AP1040" s="91">
        <f t="shared" si="217"/>
        <v>687225</v>
      </c>
      <c r="AQ1040" s="92">
        <f t="shared" si="171"/>
        <v>636304.24232912401</v>
      </c>
      <c r="AR1040" s="93">
        <f t="shared" si="172"/>
        <v>757202.0483716575</v>
      </c>
      <c r="AS1040" s="94">
        <f t="shared" si="173"/>
        <v>636304.24232912401</v>
      </c>
      <c r="AT1040" s="94">
        <f t="shared" si="174"/>
        <v>757202.0483716575</v>
      </c>
      <c r="AU1040" s="94">
        <f t="shared" si="175"/>
        <v>367500.30463999999</v>
      </c>
      <c r="AV1040" s="94">
        <f t="shared" si="176"/>
        <v>437325.36252159998</v>
      </c>
      <c r="AW1040" s="94">
        <f t="shared" si="177"/>
        <v>367504.87786666659</v>
      </c>
      <c r="AX1040" s="94">
        <f t="shared" si="178"/>
        <v>437330.80466133321</v>
      </c>
      <c r="AY1040" s="94">
        <f t="shared" si="179"/>
        <v>367503.62666666665</v>
      </c>
      <c r="AZ1040" s="94">
        <f t="shared" si="180"/>
        <v>437329.31573333329</v>
      </c>
      <c r="BA1040" s="94">
        <f t="shared" si="181"/>
        <v>551250</v>
      </c>
      <c r="BB1040" s="95">
        <f t="shared" si="182"/>
        <v>655987.5</v>
      </c>
      <c r="BC1040" s="23"/>
      <c r="BD1040" s="96">
        <f t="shared" si="183"/>
        <v>615205</v>
      </c>
      <c r="BE1040" s="96">
        <f t="shared" si="184"/>
        <v>615205</v>
      </c>
      <c r="BF1040" s="96">
        <f t="shared" si="185"/>
        <v>3</v>
      </c>
      <c r="BG1040" s="96">
        <f t="shared" si="186"/>
        <v>44</v>
      </c>
      <c r="BH1040" s="96">
        <f t="shared" si="187"/>
        <v>33</v>
      </c>
      <c r="BI1040" s="96">
        <f t="shared" si="188"/>
        <v>550000</v>
      </c>
      <c r="BJ1040" s="97">
        <f t="shared" si="189"/>
        <v>636304</v>
      </c>
      <c r="BK1040" s="96">
        <f t="shared" si="190"/>
        <v>636304</v>
      </c>
      <c r="BL1040" s="96">
        <f t="shared" si="191"/>
        <v>367500</v>
      </c>
      <c r="BM1040" s="96">
        <f t="shared" si="192"/>
        <v>367505</v>
      </c>
      <c r="BN1040" s="96">
        <f t="shared" si="193"/>
        <v>367504</v>
      </c>
      <c r="BO1040" s="96">
        <f t="shared" si="194"/>
        <v>551250</v>
      </c>
      <c r="BP1040" s="97">
        <f t="shared" si="195"/>
        <v>636304</v>
      </c>
      <c r="BQ1040" s="96">
        <f t="shared" si="196"/>
        <v>636304</v>
      </c>
      <c r="BR1040" s="96">
        <f t="shared" si="197"/>
        <v>551250</v>
      </c>
      <c r="BS1040" s="96">
        <f t="shared" si="198"/>
        <v>551250</v>
      </c>
      <c r="BT1040" s="96">
        <f t="shared" si="199"/>
        <v>551250</v>
      </c>
      <c r="BU1040" s="98">
        <f t="shared" si="200"/>
        <v>551250</v>
      </c>
      <c r="BV1040" s="77">
        <f t="shared" si="201"/>
        <v>3477608</v>
      </c>
      <c r="BW1040" s="9"/>
      <c r="BX1040" s="9"/>
      <c r="BY1040" s="9"/>
      <c r="BZ1040" s="9"/>
      <c r="CA1040" s="9"/>
      <c r="CB1040" s="9"/>
      <c r="CC1040" s="9"/>
      <c r="CD1040" s="9"/>
      <c r="CE1040" s="9"/>
      <c r="CF1040" s="9"/>
      <c r="CG1040" s="9"/>
      <c r="CH1040" s="9"/>
      <c r="CI1040" s="9"/>
      <c r="CJ1040" s="9"/>
      <c r="CK1040" s="9"/>
      <c r="CL1040" s="9"/>
      <c r="CM1040" s="9"/>
      <c r="CN1040" s="9"/>
      <c r="CO1040" s="9"/>
      <c r="CP1040" s="9"/>
    </row>
    <row r="1041" spans="1:94" ht="20.25" hidden="1" customHeight="1" x14ac:dyDescent="0.35">
      <c r="A1041" s="99">
        <v>1019</v>
      </c>
      <c r="B1041" s="99" t="s">
        <v>21</v>
      </c>
      <c r="C1041" s="80" t="s">
        <v>624</v>
      </c>
      <c r="D1041" s="80" t="str">
        <f t="shared" si="169"/>
        <v>REPUESTOS|RODAMIENTO DEL DIFERENCIAL DERECHO</v>
      </c>
      <c r="E1041" s="81" t="s">
        <v>84</v>
      </c>
      <c r="F1041" s="82">
        <v>1</v>
      </c>
      <c r="G1041" s="83">
        <v>33925.876464346002</v>
      </c>
      <c r="H1041" s="84">
        <f t="shared" si="202"/>
        <v>40371.79299257174</v>
      </c>
      <c r="I1041" s="84">
        <v>45541.075648352999</v>
      </c>
      <c r="J1041" s="84">
        <f t="shared" si="203"/>
        <v>54193.880021540062</v>
      </c>
      <c r="K1041" s="84">
        <v>0.91392000000000007</v>
      </c>
      <c r="L1041" s="84">
        <f t="shared" si="204"/>
        <v>1.0875648</v>
      </c>
      <c r="M1041" s="84">
        <v>18.289280000000002</v>
      </c>
      <c r="N1041" s="84">
        <f t="shared" si="205"/>
        <v>21.764243199999999</v>
      </c>
      <c r="O1041" s="84">
        <v>14.144000000000002</v>
      </c>
      <c r="P1041" s="84">
        <f t="shared" si="206"/>
        <v>16.83136</v>
      </c>
      <c r="Q1041" s="84"/>
      <c r="R1041" s="84">
        <f t="shared" si="170"/>
        <v>0</v>
      </c>
      <c r="S1041" s="86">
        <v>189000</v>
      </c>
      <c r="T1041" s="87">
        <f t="shared" si="207"/>
        <v>224910</v>
      </c>
      <c r="U1041" s="87">
        <v>189000</v>
      </c>
      <c r="V1041" s="87">
        <f t="shared" si="208"/>
        <v>224910</v>
      </c>
      <c r="W1041" s="87">
        <v>724000</v>
      </c>
      <c r="X1041" s="87">
        <f t="shared" si="209"/>
        <v>861560</v>
      </c>
      <c r="Y1041" s="88">
        <v>380000</v>
      </c>
      <c r="Z1041" s="87">
        <f t="shared" si="218"/>
        <v>452200</v>
      </c>
      <c r="AA1041" s="87">
        <v>380000</v>
      </c>
      <c r="AB1041" s="87">
        <f t="shared" si="210"/>
        <v>452200</v>
      </c>
      <c r="AC1041" s="87">
        <v>300000</v>
      </c>
      <c r="AD1041" s="87">
        <f t="shared" si="211"/>
        <v>357000</v>
      </c>
      <c r="AE1041" s="89">
        <v>207900</v>
      </c>
      <c r="AF1041" s="90">
        <f t="shared" si="212"/>
        <v>247401</v>
      </c>
      <c r="AG1041" s="90">
        <v>207900</v>
      </c>
      <c r="AH1041" s="90">
        <f t="shared" si="213"/>
        <v>247401</v>
      </c>
      <c r="AI1041" s="90">
        <v>796400</v>
      </c>
      <c r="AJ1041" s="90">
        <f t="shared" si="214"/>
        <v>947716</v>
      </c>
      <c r="AK1041" s="90">
        <v>418000</v>
      </c>
      <c r="AL1041" s="90">
        <f t="shared" si="215"/>
        <v>497420</v>
      </c>
      <c r="AM1041" s="90">
        <v>418000</v>
      </c>
      <c r="AN1041" s="90">
        <f t="shared" si="216"/>
        <v>497420</v>
      </c>
      <c r="AO1041" s="90">
        <v>330000</v>
      </c>
      <c r="AP1041" s="91">
        <f t="shared" si="217"/>
        <v>392700</v>
      </c>
      <c r="AQ1041" s="92">
        <f t="shared" si="171"/>
        <v>143608.62548811533</v>
      </c>
      <c r="AR1041" s="93">
        <f t="shared" si="172"/>
        <v>170894.26433085723</v>
      </c>
      <c r="AS1041" s="94">
        <f t="shared" si="173"/>
        <v>147480.35854945099</v>
      </c>
      <c r="AT1041" s="94">
        <f t="shared" si="174"/>
        <v>175501.62667384668</v>
      </c>
      <c r="AU1041" s="94">
        <f t="shared" si="175"/>
        <v>506800.30463999999</v>
      </c>
      <c r="AV1041" s="94">
        <f t="shared" si="176"/>
        <v>603092.36252159998</v>
      </c>
      <c r="AW1041" s="94">
        <f t="shared" si="177"/>
        <v>266006.09642666666</v>
      </c>
      <c r="AX1041" s="94">
        <f t="shared" si="178"/>
        <v>316547.2547477333</v>
      </c>
      <c r="AY1041" s="94">
        <f t="shared" si="179"/>
        <v>266004.71466666664</v>
      </c>
      <c r="AZ1041" s="94">
        <f t="shared" si="180"/>
        <v>316545.6104533333</v>
      </c>
      <c r="BA1041" s="94">
        <f t="shared" si="181"/>
        <v>315000</v>
      </c>
      <c r="BB1041" s="95">
        <f t="shared" si="182"/>
        <v>374850</v>
      </c>
      <c r="BC1041" s="23"/>
      <c r="BD1041" s="96">
        <f t="shared" si="183"/>
        <v>75802</v>
      </c>
      <c r="BE1041" s="96">
        <f t="shared" si="184"/>
        <v>93577</v>
      </c>
      <c r="BF1041" s="96">
        <f t="shared" si="185"/>
        <v>3</v>
      </c>
      <c r="BG1041" s="96">
        <f t="shared" si="186"/>
        <v>55</v>
      </c>
      <c r="BH1041" s="96">
        <f t="shared" si="187"/>
        <v>42</v>
      </c>
      <c r="BI1041" s="96">
        <f t="shared" si="188"/>
        <v>314286</v>
      </c>
      <c r="BJ1041" s="97">
        <f t="shared" si="189"/>
        <v>143609</v>
      </c>
      <c r="BK1041" s="96">
        <f t="shared" si="190"/>
        <v>147480</v>
      </c>
      <c r="BL1041" s="96">
        <f t="shared" si="191"/>
        <v>506800</v>
      </c>
      <c r="BM1041" s="96">
        <f t="shared" si="192"/>
        <v>266006</v>
      </c>
      <c r="BN1041" s="96">
        <f t="shared" si="193"/>
        <v>266005</v>
      </c>
      <c r="BO1041" s="96">
        <f t="shared" si="194"/>
        <v>315000</v>
      </c>
      <c r="BP1041" s="97">
        <f t="shared" si="195"/>
        <v>198450</v>
      </c>
      <c r="BQ1041" s="96">
        <f t="shared" si="196"/>
        <v>198450</v>
      </c>
      <c r="BR1041" s="96">
        <f t="shared" si="197"/>
        <v>760200</v>
      </c>
      <c r="BS1041" s="96">
        <f t="shared" si="198"/>
        <v>399000</v>
      </c>
      <c r="BT1041" s="96">
        <f t="shared" si="199"/>
        <v>399000</v>
      </c>
      <c r="BU1041" s="98">
        <f t="shared" si="200"/>
        <v>315000</v>
      </c>
      <c r="BV1041" s="77">
        <f t="shared" si="201"/>
        <v>2270100</v>
      </c>
      <c r="BW1041" s="9"/>
      <c r="BX1041" s="9"/>
      <c r="BY1041" s="9"/>
      <c r="BZ1041" s="9"/>
      <c r="CA1041" s="9"/>
      <c r="CB1041" s="9"/>
      <c r="CC1041" s="9"/>
      <c r="CD1041" s="9"/>
      <c r="CE1041" s="9"/>
      <c r="CF1041" s="9"/>
      <c r="CG1041" s="9"/>
      <c r="CH1041" s="9"/>
      <c r="CI1041" s="9"/>
      <c r="CJ1041" s="9"/>
      <c r="CK1041" s="9"/>
      <c r="CL1041" s="9"/>
      <c r="CM1041" s="9"/>
      <c r="CN1041" s="9"/>
      <c r="CO1041" s="9"/>
      <c r="CP1041" s="9"/>
    </row>
    <row r="1042" spans="1:94" ht="20.25" hidden="1" customHeight="1" x14ac:dyDescent="0.35">
      <c r="A1042" s="79">
        <v>1020</v>
      </c>
      <c r="B1042" s="79" t="s">
        <v>35</v>
      </c>
      <c r="C1042" s="80" t="s">
        <v>625</v>
      </c>
      <c r="D1042" s="80" t="str">
        <f t="shared" si="169"/>
        <v>MANO DE OBRA|RODAMIENTO DEL DIFERENCIAL IZQUIERDO</v>
      </c>
      <c r="E1042" s="81" t="s">
        <v>10</v>
      </c>
      <c r="F1042" s="82">
        <v>1</v>
      </c>
      <c r="G1042" s="83">
        <v>806412.72698737192</v>
      </c>
      <c r="H1042" s="84">
        <f t="shared" si="202"/>
        <v>959631.14511497249</v>
      </c>
      <c r="I1042" s="84">
        <v>806412.72698737192</v>
      </c>
      <c r="J1042" s="84">
        <f t="shared" si="203"/>
        <v>959631.14511497249</v>
      </c>
      <c r="K1042" s="84">
        <v>0.91392000000000007</v>
      </c>
      <c r="L1042" s="84">
        <f t="shared" si="204"/>
        <v>1.0875648</v>
      </c>
      <c r="M1042" s="84">
        <v>14.633599999999999</v>
      </c>
      <c r="N1042" s="84">
        <f t="shared" si="205"/>
        <v>17.413983999999999</v>
      </c>
      <c r="O1042" s="84">
        <v>10.88</v>
      </c>
      <c r="P1042" s="84">
        <f t="shared" si="206"/>
        <v>12.9472</v>
      </c>
      <c r="Q1042" s="84"/>
      <c r="R1042" s="84">
        <f t="shared" si="170"/>
        <v>0</v>
      </c>
      <c r="S1042" s="86">
        <v>525000</v>
      </c>
      <c r="T1042" s="87">
        <f t="shared" si="207"/>
        <v>624750</v>
      </c>
      <c r="U1042" s="87">
        <v>525000</v>
      </c>
      <c r="V1042" s="87">
        <f t="shared" si="208"/>
        <v>624750</v>
      </c>
      <c r="W1042" s="87">
        <v>525000</v>
      </c>
      <c r="X1042" s="87">
        <f t="shared" si="209"/>
        <v>624750</v>
      </c>
      <c r="Y1042" s="88">
        <v>525000</v>
      </c>
      <c r="Z1042" s="87">
        <f t="shared" si="218"/>
        <v>624750</v>
      </c>
      <c r="AA1042" s="87">
        <v>525000</v>
      </c>
      <c r="AB1042" s="87">
        <f t="shared" si="210"/>
        <v>624750</v>
      </c>
      <c r="AC1042" s="87">
        <v>525000</v>
      </c>
      <c r="AD1042" s="87">
        <f t="shared" si="211"/>
        <v>624750</v>
      </c>
      <c r="AE1042" s="89">
        <v>577500</v>
      </c>
      <c r="AF1042" s="90">
        <f t="shared" si="212"/>
        <v>687225</v>
      </c>
      <c r="AG1042" s="90">
        <v>577500</v>
      </c>
      <c r="AH1042" s="90">
        <f t="shared" si="213"/>
        <v>687225</v>
      </c>
      <c r="AI1042" s="90">
        <v>577500</v>
      </c>
      <c r="AJ1042" s="90">
        <f t="shared" si="214"/>
        <v>687225</v>
      </c>
      <c r="AK1042" s="90">
        <v>577500</v>
      </c>
      <c r="AL1042" s="90">
        <f t="shared" si="215"/>
        <v>687225</v>
      </c>
      <c r="AM1042" s="90">
        <v>577500</v>
      </c>
      <c r="AN1042" s="90">
        <f t="shared" si="216"/>
        <v>687225</v>
      </c>
      <c r="AO1042" s="90">
        <v>577500</v>
      </c>
      <c r="AP1042" s="91">
        <f t="shared" si="217"/>
        <v>687225</v>
      </c>
      <c r="AQ1042" s="92">
        <f t="shared" si="171"/>
        <v>636304.24232912401</v>
      </c>
      <c r="AR1042" s="93">
        <f t="shared" si="172"/>
        <v>757202.0483716575</v>
      </c>
      <c r="AS1042" s="94">
        <f t="shared" si="173"/>
        <v>636304.24232912401</v>
      </c>
      <c r="AT1042" s="94">
        <f t="shared" si="174"/>
        <v>757202.0483716575</v>
      </c>
      <c r="AU1042" s="94">
        <f t="shared" si="175"/>
        <v>367500.30463999999</v>
      </c>
      <c r="AV1042" s="94">
        <f t="shared" si="176"/>
        <v>437325.36252159998</v>
      </c>
      <c r="AW1042" s="94">
        <f t="shared" si="177"/>
        <v>367504.87786666659</v>
      </c>
      <c r="AX1042" s="94">
        <f t="shared" si="178"/>
        <v>437330.80466133321</v>
      </c>
      <c r="AY1042" s="94">
        <f t="shared" si="179"/>
        <v>367503.62666666665</v>
      </c>
      <c r="AZ1042" s="94">
        <f t="shared" si="180"/>
        <v>437329.31573333329</v>
      </c>
      <c r="BA1042" s="94">
        <f t="shared" si="181"/>
        <v>551250</v>
      </c>
      <c r="BB1042" s="95">
        <f t="shared" si="182"/>
        <v>655987.5</v>
      </c>
      <c r="BC1042" s="23"/>
      <c r="BD1042" s="96">
        <f t="shared" si="183"/>
        <v>615205</v>
      </c>
      <c r="BE1042" s="96">
        <f t="shared" si="184"/>
        <v>615205</v>
      </c>
      <c r="BF1042" s="96">
        <f t="shared" si="185"/>
        <v>3</v>
      </c>
      <c r="BG1042" s="96">
        <f t="shared" si="186"/>
        <v>44</v>
      </c>
      <c r="BH1042" s="96">
        <f t="shared" si="187"/>
        <v>33</v>
      </c>
      <c r="BI1042" s="96">
        <f t="shared" si="188"/>
        <v>550000</v>
      </c>
      <c r="BJ1042" s="97">
        <f t="shared" si="189"/>
        <v>636304</v>
      </c>
      <c r="BK1042" s="96">
        <f t="shared" si="190"/>
        <v>636304</v>
      </c>
      <c r="BL1042" s="96">
        <f t="shared" si="191"/>
        <v>367500</v>
      </c>
      <c r="BM1042" s="96">
        <f t="shared" si="192"/>
        <v>367505</v>
      </c>
      <c r="BN1042" s="96">
        <f t="shared" si="193"/>
        <v>367504</v>
      </c>
      <c r="BO1042" s="96">
        <f t="shared" si="194"/>
        <v>551250</v>
      </c>
      <c r="BP1042" s="97">
        <f t="shared" si="195"/>
        <v>636304</v>
      </c>
      <c r="BQ1042" s="96">
        <f t="shared" si="196"/>
        <v>636304</v>
      </c>
      <c r="BR1042" s="96">
        <f t="shared" si="197"/>
        <v>551250</v>
      </c>
      <c r="BS1042" s="96">
        <f t="shared" si="198"/>
        <v>551250</v>
      </c>
      <c r="BT1042" s="96">
        <f t="shared" si="199"/>
        <v>551250</v>
      </c>
      <c r="BU1042" s="98">
        <f t="shared" si="200"/>
        <v>551250</v>
      </c>
      <c r="BV1042" s="77">
        <f t="shared" si="201"/>
        <v>3477608</v>
      </c>
      <c r="BW1042" s="9"/>
      <c r="BX1042" s="9"/>
      <c r="BY1042" s="9"/>
      <c r="BZ1042" s="9"/>
      <c r="CA1042" s="9"/>
      <c r="CB1042" s="9"/>
      <c r="CC1042" s="9"/>
      <c r="CD1042" s="9"/>
      <c r="CE1042" s="9"/>
      <c r="CF1042" s="9"/>
      <c r="CG1042" s="9"/>
      <c r="CH1042" s="9"/>
      <c r="CI1042" s="9"/>
      <c r="CJ1042" s="9"/>
      <c r="CK1042" s="9"/>
      <c r="CL1042" s="9"/>
      <c r="CM1042" s="9"/>
      <c r="CN1042" s="9"/>
      <c r="CO1042" s="9"/>
      <c r="CP1042" s="9"/>
    </row>
    <row r="1043" spans="1:94" ht="20.25" hidden="1" customHeight="1" x14ac:dyDescent="0.35">
      <c r="A1043" s="99">
        <v>1021</v>
      </c>
      <c r="B1043" s="99" t="s">
        <v>21</v>
      </c>
      <c r="C1043" s="80" t="s">
        <v>625</v>
      </c>
      <c r="D1043" s="80" t="str">
        <f t="shared" ref="D1043:D1297" si="219">B1043&amp;"|"&amp;C1043</f>
        <v>REPUESTOS|RODAMIENTO DEL DIFERENCIAL IZQUIERDO</v>
      </c>
      <c r="E1043" s="81" t="s">
        <v>84</v>
      </c>
      <c r="F1043" s="82">
        <v>1</v>
      </c>
      <c r="G1043" s="83">
        <v>37327.704816399004</v>
      </c>
      <c r="H1043" s="84">
        <f t="shared" si="202"/>
        <v>44419.968731514811</v>
      </c>
      <c r="I1043" s="84">
        <v>48943.817940547</v>
      </c>
      <c r="J1043" s="84">
        <f t="shared" si="203"/>
        <v>58243.143349250924</v>
      </c>
      <c r="K1043" s="84">
        <v>0.91392000000000007</v>
      </c>
      <c r="L1043" s="84">
        <f t="shared" si="204"/>
        <v>1.0875648</v>
      </c>
      <c r="M1043" s="84">
        <v>18.289280000000002</v>
      </c>
      <c r="N1043" s="84">
        <f t="shared" si="205"/>
        <v>21.764243199999999</v>
      </c>
      <c r="O1043" s="84">
        <v>14.144000000000002</v>
      </c>
      <c r="P1043" s="84">
        <f t="shared" si="206"/>
        <v>16.83136</v>
      </c>
      <c r="Q1043" s="84"/>
      <c r="R1043" s="84">
        <f t="shared" ref="R1043:R1297" si="220">Q1043*1.19</f>
        <v>0</v>
      </c>
      <c r="S1043" s="86">
        <v>189000</v>
      </c>
      <c r="T1043" s="87">
        <f t="shared" si="207"/>
        <v>224910</v>
      </c>
      <c r="U1043" s="87">
        <v>189000</v>
      </c>
      <c r="V1043" s="87">
        <f t="shared" si="208"/>
        <v>224910</v>
      </c>
      <c r="W1043" s="87">
        <v>724000</v>
      </c>
      <c r="X1043" s="87">
        <f t="shared" si="209"/>
        <v>861560</v>
      </c>
      <c r="Y1043" s="88">
        <v>380000</v>
      </c>
      <c r="Z1043" s="87">
        <f t="shared" si="218"/>
        <v>452200</v>
      </c>
      <c r="AA1043" s="87">
        <v>380000</v>
      </c>
      <c r="AB1043" s="87">
        <f t="shared" si="210"/>
        <v>452200</v>
      </c>
      <c r="AC1043" s="87">
        <v>300000</v>
      </c>
      <c r="AD1043" s="87">
        <f t="shared" si="211"/>
        <v>357000</v>
      </c>
      <c r="AE1043" s="89">
        <v>207900</v>
      </c>
      <c r="AF1043" s="90">
        <f t="shared" si="212"/>
        <v>247401</v>
      </c>
      <c r="AG1043" s="90">
        <v>207900</v>
      </c>
      <c r="AH1043" s="90">
        <f t="shared" si="213"/>
        <v>247401</v>
      </c>
      <c r="AI1043" s="90">
        <v>796400</v>
      </c>
      <c r="AJ1043" s="90">
        <f t="shared" si="214"/>
        <v>947716</v>
      </c>
      <c r="AK1043" s="90">
        <v>418000</v>
      </c>
      <c r="AL1043" s="90">
        <f t="shared" si="215"/>
        <v>497420</v>
      </c>
      <c r="AM1043" s="90">
        <v>418000</v>
      </c>
      <c r="AN1043" s="90">
        <f t="shared" si="216"/>
        <v>497420</v>
      </c>
      <c r="AO1043" s="90">
        <v>330000</v>
      </c>
      <c r="AP1043" s="91">
        <f t="shared" si="217"/>
        <v>392700</v>
      </c>
      <c r="AQ1043" s="92">
        <f t="shared" ref="AQ1043:AQ1297" si="221">AVERAGE(G1043,S1043,AE1043)</f>
        <v>144742.56827213301</v>
      </c>
      <c r="AR1043" s="93">
        <f t="shared" ref="AR1043:AR1297" si="222">AQ1043*1.19</f>
        <v>172243.65624383828</v>
      </c>
      <c r="AS1043" s="94">
        <f t="shared" ref="AS1043:AS1297" si="223">AVERAGE(I1043,U1043,AG1043)</f>
        <v>148614.60598018233</v>
      </c>
      <c r="AT1043" s="94">
        <f t="shared" ref="AT1043:AT1297" si="224">AS1043*1.19</f>
        <v>176851.38111641697</v>
      </c>
      <c r="AU1043" s="94">
        <f t="shared" ref="AU1043:AU1297" si="225">AVERAGE(K1043,W1043,AI1043)</f>
        <v>506800.30463999999</v>
      </c>
      <c r="AV1043" s="94">
        <f t="shared" ref="AV1043:AV1297" si="226">AU1043*1.19</f>
        <v>603092.36252159998</v>
      </c>
      <c r="AW1043" s="94">
        <f t="shared" ref="AW1043:AW1297" si="227">AVERAGE(M1043,Y1043,AK1043)</f>
        <v>266006.09642666666</v>
      </c>
      <c r="AX1043" s="94">
        <f t="shared" ref="AX1043:AX1297" si="228">AW1043*1.19</f>
        <v>316547.2547477333</v>
      </c>
      <c r="AY1043" s="94">
        <f t="shared" ref="AY1043:AY1297" si="229">AVERAGE(O1043,AA1043,AM1043)</f>
        <v>266004.71466666664</v>
      </c>
      <c r="AZ1043" s="94">
        <f t="shared" ref="AZ1043:AZ1297" si="230">AY1043*1.19</f>
        <v>316545.6104533333</v>
      </c>
      <c r="BA1043" s="94">
        <f t="shared" ref="BA1043:BA1297" si="231">AVERAGE(AC1043,AO1043)</f>
        <v>315000</v>
      </c>
      <c r="BB1043" s="95">
        <f t="shared" ref="BB1043:BB1297" si="232">BA1043*1.19</f>
        <v>374850</v>
      </c>
      <c r="BC1043" s="23"/>
      <c r="BD1043" s="96">
        <f t="shared" ref="BD1043:BD1297" si="233">IFERROR(ROUND(HARMEAN(G1043,S1043,AE1043),0),0)</f>
        <v>81321</v>
      </c>
      <c r="BE1043" s="96">
        <f t="shared" ref="BE1043:BE1297" si="234">IFERROR(ROUND(HARMEAN(I1043,U1043,AG1043),0),0)</f>
        <v>98256</v>
      </c>
      <c r="BF1043" s="96">
        <f t="shared" ref="BF1043:BF1297" si="235">IFERROR(ROUND(HARMEAN(K1043,W1043,AI1043),0),0)</f>
        <v>3</v>
      </c>
      <c r="BG1043" s="96">
        <f t="shared" ref="BG1043:BG1297" si="236">IFERROR(ROUND(HARMEAN(M1043,Y1043,AK1043),0),0)</f>
        <v>55</v>
      </c>
      <c r="BH1043" s="96">
        <f t="shared" ref="BH1043:BH1297" si="237">IFERROR(ROUND(HARMEAN(O1043,AA1043,AM1043),0),0)</f>
        <v>42</v>
      </c>
      <c r="BI1043" s="96">
        <f t="shared" ref="BI1043:BI1297" si="238">IFERROR(ROUND(HARMEAN(Q1043,AC1043,AO1043),0),0)</f>
        <v>314286</v>
      </c>
      <c r="BJ1043" s="97">
        <f t="shared" ref="BJ1043:BJ1297" si="239">IFERROR(ROUND(AVERAGE(G1043,S1043,AE1043),0),0)</f>
        <v>144743</v>
      </c>
      <c r="BK1043" s="96">
        <f t="shared" ref="BK1043:BK1297" si="240">IFERROR(ROUND(AVERAGE(I1043,U1043,AG1043),0),0)</f>
        <v>148615</v>
      </c>
      <c r="BL1043" s="96">
        <f t="shared" ref="BL1043:BL1297" si="241">IFERROR(ROUND(AVERAGE(K1043,W1043,AI1043),0),0)</f>
        <v>506800</v>
      </c>
      <c r="BM1043" s="96">
        <f t="shared" ref="BM1043:BM1297" si="242">IFERROR(ROUND(AVERAGE(M1043,Y1043,AK1043),0),0)</f>
        <v>266006</v>
      </c>
      <c r="BN1043" s="96">
        <f t="shared" ref="BN1043:BN1297" si="243">IFERROR(ROUND(AVERAGE(O1043,AA1043,AM1043),0),0)</f>
        <v>266005</v>
      </c>
      <c r="BO1043" s="96">
        <f t="shared" ref="BO1043:BO1297" si="244">IFERROR(ROUND(AVERAGE(Q1043,AC1043,AO1043),0),0)</f>
        <v>315000</v>
      </c>
      <c r="BP1043" s="97">
        <f t="shared" ref="BP1043:BP1297" si="245">IFERROR(ROUND(IF(ABS(G1043-AVERAGE(S1043,AE1043))/AVERAGE(S1043,AE1043)&gt;50%,AVERAGE(S1043,AE1043),IF(ABS(S1043-AVERAGE(G1043,AE1043))/AVERAGE(G1043,AE1043)&gt;50%,AVERAGE(G1043,AE1043),IF(ABS(AE1043-AVERAGE(G1043,S1043))/AVERAGE(G1043,S1043)&gt;50%,AVERAGE(G1043,S1043),AVERAGE(G1043,S1043,AE1043)))),0),0)</f>
        <v>198450</v>
      </c>
      <c r="BQ1043" s="96">
        <f t="shared" ref="BQ1043:BQ1297" si="246">IFERROR(ROUND(IF(ABS(I1043-AVERAGE(U1043,AG1043))/AVERAGE(U1043,AG1043)&gt;50%,AVERAGE(U1043,AG1043),IF(ABS(U1043-AVERAGE(I1043,AG1043))/AVERAGE(I1043,AG1043)&gt;50%,AVERAGE(I1043,AG1043),IF(ABS(AG1043-AVERAGE(I1043,U1043))/AVERAGE(I1043,U1043)&gt;50%,AVERAGE(I1043,U1043),AVERAGE(I1043,U1043,AG1043)))),0),0)</f>
        <v>198450</v>
      </c>
      <c r="BR1043" s="96">
        <f t="shared" ref="BR1043:BR1297" si="247">IFERROR(ROUND(IF(ABS(K1043-AVERAGE(W1043,AI1043))/AVERAGE(W1043,AI1043)&gt;50%,AVERAGE(W1043,AI1043),IF(ABS(W1043-AVERAGE(K1043,AI1043))/AVERAGE(K1043,AI1043)&gt;50%,AVERAGE(K1043,AI1043),IF(ABS(AI1043-AVERAGE(K1043,W1043))/AVERAGE(K1043,W1043)&gt;50%,AVERAGE(K1043,W1043),AVERAGE(K1043,W1043,AI1043)))),0),0)</f>
        <v>760200</v>
      </c>
      <c r="BS1043" s="96">
        <f t="shared" ref="BS1043:BS1297" si="248">IFERROR(ROUND(IF(ABS(M1043-AVERAGE(Y1043,AK1043))/AVERAGE(Y1043,AK1043)&gt;50%,AVERAGE(Y1043,AK1043),IF(ABS(Y1043-AVERAGE(M1043,AK1043))/AVERAGE(M1043,AK1043)&gt;50%,AVERAGE(M1043,AK1043),IF(ABS(AK1043-AVERAGE(M1043,Y1043))/AVERAGE(M1043,Y1043)&gt;50%,AVERAGE(M1043,Y1043),AVERAGE(M1043,Y1043,AK1043)))),0),0)</f>
        <v>399000</v>
      </c>
      <c r="BT1043" s="96">
        <f t="shared" ref="BT1043:BT1297" si="249">IFERROR(ROUND(IF(ABS(O1043-AVERAGE(AA1043,AM1043))/AVERAGE(AA1043,AM1043)&gt;50%,AVERAGE(AA1043,AM1043),IF(ABS(AA1043-AVERAGE(O1043,AM1043))/AVERAGE(O1043,AM1043)&gt;50%,AVERAGE(O1043,AM1043),IF(ABS(AM1043-AVERAGE(O1043,AA1043))/AVERAGE(O1043,AA1043)&gt;50%,AVERAGE(O1043,AA1043),AVERAGE(O1043,AA1043,AM1043)))),0),0)</f>
        <v>399000</v>
      </c>
      <c r="BU1043" s="98">
        <f t="shared" ref="BU1043:BU1297" si="250">IFERROR(ROUND(IF(ABS(Q1043-AVERAGE(AC1043,AO1043))/AVERAGE(AC1043,AO1043)&gt;50%,AVERAGE(AC1043,AO1043),IF(ABS(AC1043-AVERAGE(Q1043,AO1043))/AVERAGE(Q1043,AO1043)&gt;50%,AVERAGE(Q1043,AO1043),IF(ABS(AO1043-AVERAGE(Q1043,AC1043))/AVERAGE(Q1043,AC1043)&gt;50%,AVERAGE(Q1043,AC1043),AVERAGE(Q1043,AC1043,AO1043)))),0),0)</f>
        <v>315000</v>
      </c>
      <c r="BV1043" s="77">
        <f t="shared" ref="BV1043:BV1297" si="251">SUM(BP1043:BU1043)</f>
        <v>2270100</v>
      </c>
      <c r="BW1043" s="9"/>
      <c r="BX1043" s="9"/>
      <c r="BY1043" s="9"/>
      <c r="BZ1043" s="9"/>
      <c r="CA1043" s="9"/>
      <c r="CB1043" s="9"/>
      <c r="CC1043" s="9"/>
      <c r="CD1043" s="9"/>
      <c r="CE1043" s="9"/>
      <c r="CF1043" s="9"/>
      <c r="CG1043" s="9"/>
      <c r="CH1043" s="9"/>
      <c r="CI1043" s="9"/>
      <c r="CJ1043" s="9"/>
      <c r="CK1043" s="9"/>
      <c r="CL1043" s="9"/>
      <c r="CM1043" s="9"/>
      <c r="CN1043" s="9"/>
      <c r="CO1043" s="9"/>
      <c r="CP1043" s="9"/>
    </row>
    <row r="1044" spans="1:94" ht="20.25" hidden="1" customHeight="1" x14ac:dyDescent="0.35">
      <c r="A1044" s="79">
        <v>1022</v>
      </c>
      <c r="B1044" s="79" t="s">
        <v>35</v>
      </c>
      <c r="C1044" s="80" t="s">
        <v>626</v>
      </c>
      <c r="D1044" s="80" t="str">
        <f t="shared" si="219"/>
        <v>MANO DE OBRA|RODAMIENTO DEL EJE CONTADOR</v>
      </c>
      <c r="E1044" s="81" t="s">
        <v>10</v>
      </c>
      <c r="F1044" s="82">
        <v>1</v>
      </c>
      <c r="G1044" s="83">
        <v>268804.55064628</v>
      </c>
      <c r="H1044" s="84">
        <f t="shared" si="202"/>
        <v>319877.41526907316</v>
      </c>
      <c r="I1044" s="84">
        <v>268804.55064628</v>
      </c>
      <c r="J1044" s="84">
        <f t="shared" si="203"/>
        <v>319877.41526907316</v>
      </c>
      <c r="K1044" s="84">
        <v>0.91392000000000007</v>
      </c>
      <c r="L1044" s="84">
        <f t="shared" si="204"/>
        <v>1.0875648</v>
      </c>
      <c r="M1044" s="84">
        <v>14.633599999999999</v>
      </c>
      <c r="N1044" s="84">
        <f t="shared" si="205"/>
        <v>17.413983999999999</v>
      </c>
      <c r="O1044" s="84">
        <v>10.88</v>
      </c>
      <c r="P1044" s="84">
        <f t="shared" si="206"/>
        <v>12.9472</v>
      </c>
      <c r="Q1044" s="84"/>
      <c r="R1044" s="84">
        <f t="shared" si="220"/>
        <v>0</v>
      </c>
      <c r="S1044" s="86"/>
      <c r="T1044" s="87">
        <f t="shared" si="207"/>
        <v>0</v>
      </c>
      <c r="U1044" s="87"/>
      <c r="V1044" s="87">
        <f t="shared" si="208"/>
        <v>0</v>
      </c>
      <c r="W1044" s="87">
        <v>525000</v>
      </c>
      <c r="X1044" s="87">
        <f t="shared" si="209"/>
        <v>624750</v>
      </c>
      <c r="Y1044" s="88">
        <v>525000</v>
      </c>
      <c r="Z1044" s="87">
        <f t="shared" si="218"/>
        <v>624750</v>
      </c>
      <c r="AA1044" s="87">
        <v>525000</v>
      </c>
      <c r="AB1044" s="87">
        <f t="shared" si="210"/>
        <v>624750</v>
      </c>
      <c r="AC1044" s="87">
        <v>525000</v>
      </c>
      <c r="AD1044" s="87">
        <f t="shared" si="211"/>
        <v>624750</v>
      </c>
      <c r="AE1044" s="89"/>
      <c r="AF1044" s="90">
        <f t="shared" si="212"/>
        <v>0</v>
      </c>
      <c r="AG1044" s="90"/>
      <c r="AH1044" s="90">
        <f t="shared" si="213"/>
        <v>0</v>
      </c>
      <c r="AI1044" s="90">
        <v>577500</v>
      </c>
      <c r="AJ1044" s="90">
        <f t="shared" si="214"/>
        <v>687225</v>
      </c>
      <c r="AK1044" s="90">
        <v>577500</v>
      </c>
      <c r="AL1044" s="90">
        <f t="shared" si="215"/>
        <v>687225</v>
      </c>
      <c r="AM1044" s="90">
        <v>577500</v>
      </c>
      <c r="AN1044" s="90">
        <f t="shared" si="216"/>
        <v>687225</v>
      </c>
      <c r="AO1044" s="90">
        <v>577500</v>
      </c>
      <c r="AP1044" s="91">
        <f t="shared" si="217"/>
        <v>687225</v>
      </c>
      <c r="AQ1044" s="92">
        <f t="shared" si="221"/>
        <v>268804.55064628</v>
      </c>
      <c r="AR1044" s="93">
        <f t="shared" si="222"/>
        <v>319877.41526907316</v>
      </c>
      <c r="AS1044" s="94">
        <f t="shared" si="223"/>
        <v>268804.55064628</v>
      </c>
      <c r="AT1044" s="94">
        <f t="shared" si="224"/>
        <v>319877.41526907316</v>
      </c>
      <c r="AU1044" s="94">
        <f t="shared" si="225"/>
        <v>367500.30463999999</v>
      </c>
      <c r="AV1044" s="94">
        <f t="shared" si="226"/>
        <v>437325.36252159998</v>
      </c>
      <c r="AW1044" s="94">
        <f t="shared" si="227"/>
        <v>367504.87786666659</v>
      </c>
      <c r="AX1044" s="94">
        <f t="shared" si="228"/>
        <v>437330.80466133321</v>
      </c>
      <c r="AY1044" s="94">
        <f t="shared" si="229"/>
        <v>367503.62666666665</v>
      </c>
      <c r="AZ1044" s="94">
        <f t="shared" si="230"/>
        <v>437329.31573333329</v>
      </c>
      <c r="BA1044" s="94">
        <f t="shared" si="231"/>
        <v>551250</v>
      </c>
      <c r="BB1044" s="95">
        <f t="shared" si="232"/>
        <v>655987.5</v>
      </c>
      <c r="BC1044" s="23"/>
      <c r="BD1044" s="96">
        <f t="shared" si="233"/>
        <v>268805</v>
      </c>
      <c r="BE1044" s="96">
        <f t="shared" si="234"/>
        <v>268805</v>
      </c>
      <c r="BF1044" s="96">
        <f t="shared" si="235"/>
        <v>3</v>
      </c>
      <c r="BG1044" s="96">
        <f t="shared" si="236"/>
        <v>44</v>
      </c>
      <c r="BH1044" s="96">
        <f t="shared" si="237"/>
        <v>33</v>
      </c>
      <c r="BI1044" s="96">
        <f t="shared" si="238"/>
        <v>550000</v>
      </c>
      <c r="BJ1044" s="97">
        <f t="shared" si="239"/>
        <v>268805</v>
      </c>
      <c r="BK1044" s="96">
        <f t="shared" si="240"/>
        <v>268805</v>
      </c>
      <c r="BL1044" s="96">
        <f t="shared" si="241"/>
        <v>367500</v>
      </c>
      <c r="BM1044" s="96">
        <f t="shared" si="242"/>
        <v>367505</v>
      </c>
      <c r="BN1044" s="96">
        <f t="shared" si="243"/>
        <v>367504</v>
      </c>
      <c r="BO1044" s="96">
        <f t="shared" si="244"/>
        <v>551250</v>
      </c>
      <c r="BP1044" s="97">
        <f t="shared" si="245"/>
        <v>0</v>
      </c>
      <c r="BQ1044" s="96">
        <f t="shared" si="246"/>
        <v>0</v>
      </c>
      <c r="BR1044" s="96">
        <f t="shared" si="247"/>
        <v>551250</v>
      </c>
      <c r="BS1044" s="96">
        <f t="shared" si="248"/>
        <v>551250</v>
      </c>
      <c r="BT1044" s="96">
        <f t="shared" si="249"/>
        <v>551250</v>
      </c>
      <c r="BU1044" s="98">
        <f t="shared" si="250"/>
        <v>551250</v>
      </c>
      <c r="BV1044" s="77">
        <f t="shared" si="251"/>
        <v>2205000</v>
      </c>
      <c r="BW1044" s="9"/>
      <c r="BX1044" s="9"/>
      <c r="BY1044" s="9"/>
      <c r="BZ1044" s="9"/>
      <c r="CA1044" s="9"/>
      <c r="CB1044" s="9"/>
      <c r="CC1044" s="9"/>
      <c r="CD1044" s="9"/>
      <c r="CE1044" s="9"/>
      <c r="CF1044" s="9"/>
      <c r="CG1044" s="9"/>
      <c r="CH1044" s="9"/>
      <c r="CI1044" s="9"/>
      <c r="CJ1044" s="9"/>
      <c r="CK1044" s="9"/>
      <c r="CL1044" s="9"/>
      <c r="CM1044" s="9"/>
      <c r="CN1044" s="9"/>
      <c r="CO1044" s="9"/>
      <c r="CP1044" s="9"/>
    </row>
    <row r="1045" spans="1:94" ht="20.25" hidden="1" customHeight="1" x14ac:dyDescent="0.35">
      <c r="A1045" s="99">
        <v>1023</v>
      </c>
      <c r="B1045" s="99" t="s">
        <v>21</v>
      </c>
      <c r="C1045" s="80" t="s">
        <v>626</v>
      </c>
      <c r="D1045" s="80" t="str">
        <f t="shared" si="219"/>
        <v>REPUESTOS|RODAMIENTO DEL EJE CONTADOR</v>
      </c>
      <c r="E1045" s="81" t="s">
        <v>84</v>
      </c>
      <c r="F1045" s="82">
        <v>1</v>
      </c>
      <c r="G1045" s="83">
        <v>75238.690635314997</v>
      </c>
      <c r="H1045" s="84">
        <f t="shared" si="202"/>
        <v>89534.041856024836</v>
      </c>
      <c r="I1045" s="84">
        <v>98469.991932142992</v>
      </c>
      <c r="J1045" s="84">
        <f t="shared" si="203"/>
        <v>117179.29039925015</v>
      </c>
      <c r="K1045" s="84">
        <v>0.91392000000000007</v>
      </c>
      <c r="L1045" s="84">
        <f t="shared" si="204"/>
        <v>1.0875648</v>
      </c>
      <c r="M1045" s="84">
        <v>19.203199999999999</v>
      </c>
      <c r="N1045" s="84">
        <f t="shared" si="205"/>
        <v>22.851807999999998</v>
      </c>
      <c r="O1045" s="84">
        <v>14.144000000000002</v>
      </c>
      <c r="P1045" s="84">
        <f t="shared" si="206"/>
        <v>16.83136</v>
      </c>
      <c r="Q1045" s="84"/>
      <c r="R1045" s="84">
        <f t="shared" si="220"/>
        <v>0</v>
      </c>
      <c r="S1045" s="86"/>
      <c r="T1045" s="87">
        <f t="shared" si="207"/>
        <v>0</v>
      </c>
      <c r="U1045" s="87"/>
      <c r="V1045" s="87">
        <f t="shared" si="208"/>
        <v>0</v>
      </c>
      <c r="W1045" s="87">
        <v>654000</v>
      </c>
      <c r="X1045" s="87">
        <f t="shared" si="209"/>
        <v>778260</v>
      </c>
      <c r="Y1045" s="88">
        <v>380000</v>
      </c>
      <c r="Z1045" s="87">
        <f t="shared" si="218"/>
        <v>452200</v>
      </c>
      <c r="AA1045" s="87">
        <v>400000</v>
      </c>
      <c r="AB1045" s="87">
        <f t="shared" si="210"/>
        <v>476000</v>
      </c>
      <c r="AC1045" s="87">
        <v>350000</v>
      </c>
      <c r="AD1045" s="87">
        <f t="shared" si="211"/>
        <v>416500</v>
      </c>
      <c r="AE1045" s="89"/>
      <c r="AF1045" s="90">
        <f t="shared" si="212"/>
        <v>0</v>
      </c>
      <c r="AG1045" s="90"/>
      <c r="AH1045" s="90">
        <f t="shared" si="213"/>
        <v>0</v>
      </c>
      <c r="AI1045" s="90">
        <v>719400</v>
      </c>
      <c r="AJ1045" s="90">
        <f t="shared" si="214"/>
        <v>856086</v>
      </c>
      <c r="AK1045" s="90">
        <v>418000</v>
      </c>
      <c r="AL1045" s="90">
        <f t="shared" si="215"/>
        <v>497420</v>
      </c>
      <c r="AM1045" s="90">
        <v>440000</v>
      </c>
      <c r="AN1045" s="90">
        <f t="shared" si="216"/>
        <v>523600</v>
      </c>
      <c r="AO1045" s="90">
        <v>385000</v>
      </c>
      <c r="AP1045" s="91">
        <f t="shared" si="217"/>
        <v>458150</v>
      </c>
      <c r="AQ1045" s="92">
        <f t="shared" si="221"/>
        <v>75238.690635314997</v>
      </c>
      <c r="AR1045" s="93">
        <f t="shared" si="222"/>
        <v>89534.041856024836</v>
      </c>
      <c r="AS1045" s="94">
        <f t="shared" si="223"/>
        <v>98469.991932142992</v>
      </c>
      <c r="AT1045" s="94">
        <f t="shared" si="224"/>
        <v>117179.29039925015</v>
      </c>
      <c r="AU1045" s="94">
        <f t="shared" si="225"/>
        <v>457800.30463999999</v>
      </c>
      <c r="AV1045" s="94">
        <f t="shared" si="226"/>
        <v>544782.36252159998</v>
      </c>
      <c r="AW1045" s="94">
        <f t="shared" si="227"/>
        <v>266006.40106666664</v>
      </c>
      <c r="AX1045" s="94">
        <f t="shared" si="228"/>
        <v>316547.61726933328</v>
      </c>
      <c r="AY1045" s="94">
        <f t="shared" si="229"/>
        <v>280004.71466666664</v>
      </c>
      <c r="AZ1045" s="94">
        <f t="shared" si="230"/>
        <v>333205.6104533333</v>
      </c>
      <c r="BA1045" s="94">
        <f t="shared" si="231"/>
        <v>367500</v>
      </c>
      <c r="BB1045" s="95">
        <f t="shared" si="232"/>
        <v>437325</v>
      </c>
      <c r="BC1045" s="23"/>
      <c r="BD1045" s="96">
        <f t="shared" si="233"/>
        <v>75239</v>
      </c>
      <c r="BE1045" s="96">
        <f t="shared" si="234"/>
        <v>98470</v>
      </c>
      <c r="BF1045" s="96">
        <f t="shared" si="235"/>
        <v>3</v>
      </c>
      <c r="BG1045" s="96">
        <f t="shared" si="236"/>
        <v>58</v>
      </c>
      <c r="BH1045" s="96">
        <f t="shared" si="237"/>
        <v>42</v>
      </c>
      <c r="BI1045" s="96">
        <f t="shared" si="238"/>
        <v>366667</v>
      </c>
      <c r="BJ1045" s="97">
        <f t="shared" si="239"/>
        <v>75239</v>
      </c>
      <c r="BK1045" s="96">
        <f t="shared" si="240"/>
        <v>98470</v>
      </c>
      <c r="BL1045" s="96">
        <f t="shared" si="241"/>
        <v>457800</v>
      </c>
      <c r="BM1045" s="96">
        <f t="shared" si="242"/>
        <v>266006</v>
      </c>
      <c r="BN1045" s="96">
        <f t="shared" si="243"/>
        <v>280005</v>
      </c>
      <c r="BO1045" s="96">
        <f t="shared" si="244"/>
        <v>367500</v>
      </c>
      <c r="BP1045" s="97">
        <f t="shared" si="245"/>
        <v>0</v>
      </c>
      <c r="BQ1045" s="96">
        <f t="shared" si="246"/>
        <v>0</v>
      </c>
      <c r="BR1045" s="96">
        <f t="shared" si="247"/>
        <v>686700</v>
      </c>
      <c r="BS1045" s="96">
        <f t="shared" si="248"/>
        <v>399000</v>
      </c>
      <c r="BT1045" s="96">
        <f t="shared" si="249"/>
        <v>420000</v>
      </c>
      <c r="BU1045" s="98">
        <f t="shared" si="250"/>
        <v>367500</v>
      </c>
      <c r="BV1045" s="77">
        <f t="shared" si="251"/>
        <v>1873200</v>
      </c>
      <c r="BW1045" s="9"/>
      <c r="BX1045" s="9"/>
      <c r="BY1045" s="9"/>
      <c r="BZ1045" s="9"/>
      <c r="CA1045" s="9"/>
      <c r="CB1045" s="9"/>
      <c r="CC1045" s="9"/>
      <c r="CD1045" s="9"/>
      <c r="CE1045" s="9"/>
      <c r="CF1045" s="9"/>
      <c r="CG1045" s="9"/>
      <c r="CH1045" s="9"/>
      <c r="CI1045" s="9"/>
      <c r="CJ1045" s="9"/>
      <c r="CK1045" s="9"/>
      <c r="CL1045" s="9"/>
      <c r="CM1045" s="9"/>
      <c r="CN1045" s="9"/>
      <c r="CO1045" s="9"/>
      <c r="CP1045" s="9"/>
    </row>
    <row r="1046" spans="1:94" ht="20.25" hidden="1" customHeight="1" x14ac:dyDescent="0.35">
      <c r="A1046" s="79">
        <v>1024</v>
      </c>
      <c r="B1046" s="79" t="s">
        <v>35</v>
      </c>
      <c r="C1046" s="80" t="s">
        <v>627</v>
      </c>
      <c r="D1046" s="80" t="str">
        <f t="shared" si="219"/>
        <v>MANO DE OBRA|RODAMIENTO DEL EJE DE ENTRADA</v>
      </c>
      <c r="E1046" s="81" t="s">
        <v>10</v>
      </c>
      <c r="F1046" s="82">
        <v>1</v>
      </c>
      <c r="G1046" s="83">
        <v>268804.55064628</v>
      </c>
      <c r="H1046" s="84">
        <f t="shared" si="202"/>
        <v>319877.41526907316</v>
      </c>
      <c r="I1046" s="84">
        <v>268804.55064628</v>
      </c>
      <c r="J1046" s="84">
        <f t="shared" si="203"/>
        <v>319877.41526907316</v>
      </c>
      <c r="K1046" s="84">
        <v>0.91392000000000007</v>
      </c>
      <c r="L1046" s="84">
        <f t="shared" si="204"/>
        <v>1.0875648</v>
      </c>
      <c r="M1046" s="84">
        <v>14.633599999999999</v>
      </c>
      <c r="N1046" s="84">
        <f t="shared" si="205"/>
        <v>17.413983999999999</v>
      </c>
      <c r="O1046" s="84">
        <v>10.88</v>
      </c>
      <c r="P1046" s="84">
        <f t="shared" si="206"/>
        <v>12.9472</v>
      </c>
      <c r="Q1046" s="84"/>
      <c r="R1046" s="84">
        <f t="shared" si="220"/>
        <v>0</v>
      </c>
      <c r="S1046" s="86"/>
      <c r="T1046" s="87">
        <f t="shared" si="207"/>
        <v>0</v>
      </c>
      <c r="U1046" s="87"/>
      <c r="V1046" s="87">
        <f t="shared" si="208"/>
        <v>0</v>
      </c>
      <c r="W1046" s="87">
        <v>525000</v>
      </c>
      <c r="X1046" s="87">
        <f t="shared" si="209"/>
        <v>624750</v>
      </c>
      <c r="Y1046" s="88">
        <v>525000</v>
      </c>
      <c r="Z1046" s="87">
        <f t="shared" si="218"/>
        <v>624750</v>
      </c>
      <c r="AA1046" s="87">
        <v>525000</v>
      </c>
      <c r="AB1046" s="87">
        <f t="shared" si="210"/>
        <v>624750</v>
      </c>
      <c r="AC1046" s="87">
        <v>525000</v>
      </c>
      <c r="AD1046" s="87">
        <f t="shared" si="211"/>
        <v>624750</v>
      </c>
      <c r="AE1046" s="89"/>
      <c r="AF1046" s="90">
        <f t="shared" si="212"/>
        <v>0</v>
      </c>
      <c r="AG1046" s="90"/>
      <c r="AH1046" s="90">
        <f t="shared" si="213"/>
        <v>0</v>
      </c>
      <c r="AI1046" s="90">
        <v>577500</v>
      </c>
      <c r="AJ1046" s="90">
        <f t="shared" si="214"/>
        <v>687225</v>
      </c>
      <c r="AK1046" s="90">
        <v>577500</v>
      </c>
      <c r="AL1046" s="90">
        <f t="shared" si="215"/>
        <v>687225</v>
      </c>
      <c r="AM1046" s="90">
        <v>577500</v>
      </c>
      <c r="AN1046" s="90">
        <f t="shared" si="216"/>
        <v>687225</v>
      </c>
      <c r="AO1046" s="90">
        <v>577500</v>
      </c>
      <c r="AP1046" s="91">
        <f t="shared" si="217"/>
        <v>687225</v>
      </c>
      <c r="AQ1046" s="92">
        <f t="shared" si="221"/>
        <v>268804.55064628</v>
      </c>
      <c r="AR1046" s="93">
        <f t="shared" si="222"/>
        <v>319877.41526907316</v>
      </c>
      <c r="AS1046" s="94">
        <f t="shared" si="223"/>
        <v>268804.55064628</v>
      </c>
      <c r="AT1046" s="94">
        <f t="shared" si="224"/>
        <v>319877.41526907316</v>
      </c>
      <c r="AU1046" s="94">
        <f t="shared" si="225"/>
        <v>367500.30463999999</v>
      </c>
      <c r="AV1046" s="94">
        <f t="shared" si="226"/>
        <v>437325.36252159998</v>
      </c>
      <c r="AW1046" s="94">
        <f t="shared" si="227"/>
        <v>367504.87786666659</v>
      </c>
      <c r="AX1046" s="94">
        <f t="shared" si="228"/>
        <v>437330.80466133321</v>
      </c>
      <c r="AY1046" s="94">
        <f t="shared" si="229"/>
        <v>367503.62666666665</v>
      </c>
      <c r="AZ1046" s="94">
        <f t="shared" si="230"/>
        <v>437329.31573333329</v>
      </c>
      <c r="BA1046" s="94">
        <f t="shared" si="231"/>
        <v>551250</v>
      </c>
      <c r="BB1046" s="95">
        <f t="shared" si="232"/>
        <v>655987.5</v>
      </c>
      <c r="BC1046" s="23"/>
      <c r="BD1046" s="96">
        <f t="shared" si="233"/>
        <v>268805</v>
      </c>
      <c r="BE1046" s="96">
        <f t="shared" si="234"/>
        <v>268805</v>
      </c>
      <c r="BF1046" s="96">
        <f t="shared" si="235"/>
        <v>3</v>
      </c>
      <c r="BG1046" s="96">
        <f t="shared" si="236"/>
        <v>44</v>
      </c>
      <c r="BH1046" s="96">
        <f t="shared" si="237"/>
        <v>33</v>
      </c>
      <c r="BI1046" s="96">
        <f t="shared" si="238"/>
        <v>550000</v>
      </c>
      <c r="BJ1046" s="97">
        <f t="shared" si="239"/>
        <v>268805</v>
      </c>
      <c r="BK1046" s="96">
        <f t="shared" si="240"/>
        <v>268805</v>
      </c>
      <c r="BL1046" s="96">
        <f t="shared" si="241"/>
        <v>367500</v>
      </c>
      <c r="BM1046" s="96">
        <f t="shared" si="242"/>
        <v>367505</v>
      </c>
      <c r="BN1046" s="96">
        <f t="shared" si="243"/>
        <v>367504</v>
      </c>
      <c r="BO1046" s="96">
        <f t="shared" si="244"/>
        <v>551250</v>
      </c>
      <c r="BP1046" s="97">
        <f t="shared" si="245"/>
        <v>0</v>
      </c>
      <c r="BQ1046" s="96">
        <f t="shared" si="246"/>
        <v>0</v>
      </c>
      <c r="BR1046" s="96">
        <f t="shared" si="247"/>
        <v>551250</v>
      </c>
      <c r="BS1046" s="96">
        <f t="shared" si="248"/>
        <v>551250</v>
      </c>
      <c r="BT1046" s="96">
        <f t="shared" si="249"/>
        <v>551250</v>
      </c>
      <c r="BU1046" s="98">
        <f t="shared" si="250"/>
        <v>551250</v>
      </c>
      <c r="BV1046" s="77">
        <f t="shared" si="251"/>
        <v>2205000</v>
      </c>
      <c r="BW1046" s="9"/>
      <c r="BX1046" s="9"/>
      <c r="BY1046" s="9"/>
      <c r="BZ1046" s="9"/>
      <c r="CA1046" s="9"/>
      <c r="CB1046" s="9"/>
      <c r="CC1046" s="9"/>
      <c r="CD1046" s="9"/>
      <c r="CE1046" s="9"/>
      <c r="CF1046" s="9"/>
      <c r="CG1046" s="9"/>
      <c r="CH1046" s="9"/>
      <c r="CI1046" s="9"/>
      <c r="CJ1046" s="9"/>
      <c r="CK1046" s="9"/>
      <c r="CL1046" s="9"/>
      <c r="CM1046" s="9"/>
      <c r="CN1046" s="9"/>
      <c r="CO1046" s="9"/>
      <c r="CP1046" s="9"/>
    </row>
    <row r="1047" spans="1:94" ht="20.25" hidden="1" customHeight="1" x14ac:dyDescent="0.35">
      <c r="A1047" s="99">
        <v>1025</v>
      </c>
      <c r="B1047" s="99" t="s">
        <v>21</v>
      </c>
      <c r="C1047" s="80" t="s">
        <v>627</v>
      </c>
      <c r="D1047" s="80" t="str">
        <f t="shared" si="219"/>
        <v>REPUESTOS|RODAMIENTO DEL EJE DE ENTRADA</v>
      </c>
      <c r="E1047" s="81" t="s">
        <v>84</v>
      </c>
      <c r="F1047" s="82">
        <v>1</v>
      </c>
      <c r="G1047" s="83">
        <v>86618.016183654996</v>
      </c>
      <c r="H1047" s="84">
        <f t="shared" si="202"/>
        <v>103075.43925854944</v>
      </c>
      <c r="I1047" s="84">
        <v>109850.242431951</v>
      </c>
      <c r="J1047" s="84">
        <f t="shared" si="203"/>
        <v>130721.78849402169</v>
      </c>
      <c r="K1047" s="84">
        <v>0.91392000000000007</v>
      </c>
      <c r="L1047" s="84">
        <f t="shared" si="204"/>
        <v>1.0875648</v>
      </c>
      <c r="M1047" s="84">
        <v>16.461440000000003</v>
      </c>
      <c r="N1047" s="84">
        <f t="shared" si="205"/>
        <v>19.589113600000005</v>
      </c>
      <c r="O1047" s="84">
        <v>14.144000000000002</v>
      </c>
      <c r="P1047" s="84">
        <f t="shared" si="206"/>
        <v>16.83136</v>
      </c>
      <c r="Q1047" s="84"/>
      <c r="R1047" s="84">
        <f t="shared" si="220"/>
        <v>0</v>
      </c>
      <c r="S1047" s="86"/>
      <c r="T1047" s="87">
        <f t="shared" si="207"/>
        <v>0</v>
      </c>
      <c r="U1047" s="87"/>
      <c r="V1047" s="87">
        <f t="shared" si="208"/>
        <v>0</v>
      </c>
      <c r="W1047" s="87">
        <v>654000</v>
      </c>
      <c r="X1047" s="87">
        <f t="shared" si="209"/>
        <v>778260</v>
      </c>
      <c r="Y1047" s="88">
        <v>420000</v>
      </c>
      <c r="Z1047" s="87">
        <f t="shared" si="218"/>
        <v>499800</v>
      </c>
      <c r="AA1047" s="87">
        <v>400000</v>
      </c>
      <c r="AB1047" s="87">
        <f t="shared" si="210"/>
        <v>476000</v>
      </c>
      <c r="AC1047" s="87">
        <v>250000</v>
      </c>
      <c r="AD1047" s="87">
        <f t="shared" si="211"/>
        <v>297500</v>
      </c>
      <c r="AE1047" s="89"/>
      <c r="AF1047" s="90">
        <f t="shared" si="212"/>
        <v>0</v>
      </c>
      <c r="AG1047" s="90"/>
      <c r="AH1047" s="90">
        <f t="shared" si="213"/>
        <v>0</v>
      </c>
      <c r="AI1047" s="90">
        <v>719400</v>
      </c>
      <c r="AJ1047" s="90">
        <f t="shared" si="214"/>
        <v>856086</v>
      </c>
      <c r="AK1047" s="90">
        <v>462000</v>
      </c>
      <c r="AL1047" s="90">
        <f t="shared" si="215"/>
        <v>549780</v>
      </c>
      <c r="AM1047" s="90">
        <v>440000</v>
      </c>
      <c r="AN1047" s="90">
        <f t="shared" si="216"/>
        <v>523600</v>
      </c>
      <c r="AO1047" s="90">
        <v>275000</v>
      </c>
      <c r="AP1047" s="91">
        <f t="shared" si="217"/>
        <v>327250</v>
      </c>
      <c r="AQ1047" s="92">
        <f t="shared" si="221"/>
        <v>86618.016183654996</v>
      </c>
      <c r="AR1047" s="93">
        <f t="shared" si="222"/>
        <v>103075.43925854944</v>
      </c>
      <c r="AS1047" s="94">
        <f t="shared" si="223"/>
        <v>109850.242431951</v>
      </c>
      <c r="AT1047" s="94">
        <f t="shared" si="224"/>
        <v>130721.78849402169</v>
      </c>
      <c r="AU1047" s="94">
        <f t="shared" si="225"/>
        <v>457800.30463999999</v>
      </c>
      <c r="AV1047" s="94">
        <f t="shared" si="226"/>
        <v>544782.36252159998</v>
      </c>
      <c r="AW1047" s="94">
        <f t="shared" si="227"/>
        <v>294005.48714666668</v>
      </c>
      <c r="AX1047" s="94">
        <f t="shared" si="228"/>
        <v>349866.52970453334</v>
      </c>
      <c r="AY1047" s="94">
        <f t="shared" si="229"/>
        <v>280004.71466666664</v>
      </c>
      <c r="AZ1047" s="94">
        <f t="shared" si="230"/>
        <v>333205.6104533333</v>
      </c>
      <c r="BA1047" s="94">
        <f t="shared" si="231"/>
        <v>262500</v>
      </c>
      <c r="BB1047" s="95">
        <f t="shared" si="232"/>
        <v>312375</v>
      </c>
      <c r="BC1047" s="23"/>
      <c r="BD1047" s="96">
        <f t="shared" si="233"/>
        <v>86618</v>
      </c>
      <c r="BE1047" s="96">
        <f t="shared" si="234"/>
        <v>109850</v>
      </c>
      <c r="BF1047" s="96">
        <f t="shared" si="235"/>
        <v>3</v>
      </c>
      <c r="BG1047" s="96">
        <f t="shared" si="236"/>
        <v>49</v>
      </c>
      <c r="BH1047" s="96">
        <f t="shared" si="237"/>
        <v>42</v>
      </c>
      <c r="BI1047" s="96">
        <f t="shared" si="238"/>
        <v>261905</v>
      </c>
      <c r="BJ1047" s="97">
        <f t="shared" si="239"/>
        <v>86618</v>
      </c>
      <c r="BK1047" s="96">
        <f t="shared" si="240"/>
        <v>109850</v>
      </c>
      <c r="BL1047" s="96">
        <f t="shared" si="241"/>
        <v>457800</v>
      </c>
      <c r="BM1047" s="96">
        <f t="shared" si="242"/>
        <v>294005</v>
      </c>
      <c r="BN1047" s="96">
        <f t="shared" si="243"/>
        <v>280005</v>
      </c>
      <c r="BO1047" s="96">
        <f t="shared" si="244"/>
        <v>262500</v>
      </c>
      <c r="BP1047" s="97">
        <f t="shared" si="245"/>
        <v>0</v>
      </c>
      <c r="BQ1047" s="96">
        <f t="shared" si="246"/>
        <v>0</v>
      </c>
      <c r="BR1047" s="96">
        <f t="shared" si="247"/>
        <v>686700</v>
      </c>
      <c r="BS1047" s="96">
        <f t="shared" si="248"/>
        <v>441000</v>
      </c>
      <c r="BT1047" s="96">
        <f t="shared" si="249"/>
        <v>420000</v>
      </c>
      <c r="BU1047" s="98">
        <f t="shared" si="250"/>
        <v>262500</v>
      </c>
      <c r="BV1047" s="77">
        <f t="shared" si="251"/>
        <v>1810200</v>
      </c>
      <c r="BW1047" s="9"/>
      <c r="BX1047" s="9"/>
      <c r="BY1047" s="9"/>
      <c r="BZ1047" s="9"/>
      <c r="CA1047" s="9"/>
      <c r="CB1047" s="9"/>
      <c r="CC1047" s="9"/>
      <c r="CD1047" s="9"/>
      <c r="CE1047" s="9"/>
      <c r="CF1047" s="9"/>
      <c r="CG1047" s="9"/>
      <c r="CH1047" s="9"/>
      <c r="CI1047" s="9"/>
      <c r="CJ1047" s="9"/>
      <c r="CK1047" s="9"/>
      <c r="CL1047" s="9"/>
      <c r="CM1047" s="9"/>
      <c r="CN1047" s="9"/>
      <c r="CO1047" s="9"/>
      <c r="CP1047" s="9"/>
    </row>
    <row r="1048" spans="1:94" ht="20.25" hidden="1" customHeight="1" x14ac:dyDescent="0.35">
      <c r="A1048" s="79">
        <v>1026</v>
      </c>
      <c r="B1048" s="79" t="s">
        <v>35</v>
      </c>
      <c r="C1048" s="80" t="s">
        <v>628</v>
      </c>
      <c r="D1048" s="80" t="str">
        <f t="shared" si="219"/>
        <v>MANO DE OBRA|RODAMIENTO DEL ENGRANAJE DE CUARTA MARCHA</v>
      </c>
      <c r="E1048" s="81" t="s">
        <v>10</v>
      </c>
      <c r="F1048" s="82">
        <v>1</v>
      </c>
      <c r="G1048" s="83">
        <v>896014.25121034996</v>
      </c>
      <c r="H1048" s="84">
        <f t="shared" si="202"/>
        <v>1066256.9589403165</v>
      </c>
      <c r="I1048" s="84">
        <v>896014.25121034996</v>
      </c>
      <c r="J1048" s="84">
        <f t="shared" si="203"/>
        <v>1066256.9589403165</v>
      </c>
      <c r="K1048" s="84">
        <v>0.91392000000000007</v>
      </c>
      <c r="L1048" s="84">
        <f t="shared" si="204"/>
        <v>1.0875648</v>
      </c>
      <c r="M1048" s="84">
        <v>14.633599999999999</v>
      </c>
      <c r="N1048" s="84">
        <f t="shared" si="205"/>
        <v>17.413983999999999</v>
      </c>
      <c r="O1048" s="84">
        <v>10.88</v>
      </c>
      <c r="P1048" s="84">
        <f t="shared" si="206"/>
        <v>12.9472</v>
      </c>
      <c r="Q1048" s="84"/>
      <c r="R1048" s="84">
        <f t="shared" si="220"/>
        <v>0</v>
      </c>
      <c r="S1048" s="86">
        <v>525000</v>
      </c>
      <c r="T1048" s="87">
        <f t="shared" si="207"/>
        <v>624750</v>
      </c>
      <c r="U1048" s="87">
        <v>525000</v>
      </c>
      <c r="V1048" s="87">
        <f t="shared" si="208"/>
        <v>624750</v>
      </c>
      <c r="W1048" s="87">
        <v>525000</v>
      </c>
      <c r="X1048" s="87">
        <f t="shared" si="209"/>
        <v>624750</v>
      </c>
      <c r="Y1048" s="88">
        <v>525000</v>
      </c>
      <c r="Z1048" s="87">
        <f t="shared" si="218"/>
        <v>624750</v>
      </c>
      <c r="AA1048" s="87">
        <v>525000</v>
      </c>
      <c r="AB1048" s="87">
        <f t="shared" si="210"/>
        <v>624750</v>
      </c>
      <c r="AC1048" s="87">
        <v>525000</v>
      </c>
      <c r="AD1048" s="87">
        <f t="shared" si="211"/>
        <v>624750</v>
      </c>
      <c r="AE1048" s="89">
        <v>577500</v>
      </c>
      <c r="AF1048" s="90">
        <f t="shared" si="212"/>
        <v>687225</v>
      </c>
      <c r="AG1048" s="90">
        <v>577500</v>
      </c>
      <c r="AH1048" s="90">
        <f t="shared" si="213"/>
        <v>687225</v>
      </c>
      <c r="AI1048" s="90">
        <v>577500</v>
      </c>
      <c r="AJ1048" s="90">
        <f t="shared" si="214"/>
        <v>687225</v>
      </c>
      <c r="AK1048" s="90">
        <v>577500</v>
      </c>
      <c r="AL1048" s="90">
        <f t="shared" si="215"/>
        <v>687225</v>
      </c>
      <c r="AM1048" s="90">
        <v>577500</v>
      </c>
      <c r="AN1048" s="90">
        <f t="shared" si="216"/>
        <v>687225</v>
      </c>
      <c r="AO1048" s="90">
        <v>577500</v>
      </c>
      <c r="AP1048" s="91">
        <f t="shared" si="217"/>
        <v>687225</v>
      </c>
      <c r="AQ1048" s="92">
        <f t="shared" si="221"/>
        <v>666171.41707011673</v>
      </c>
      <c r="AR1048" s="93">
        <f t="shared" si="222"/>
        <v>792743.98631343886</v>
      </c>
      <c r="AS1048" s="94">
        <f t="shared" si="223"/>
        <v>666171.41707011673</v>
      </c>
      <c r="AT1048" s="94">
        <f t="shared" si="224"/>
        <v>792743.98631343886</v>
      </c>
      <c r="AU1048" s="94">
        <f t="shared" si="225"/>
        <v>367500.30463999999</v>
      </c>
      <c r="AV1048" s="94">
        <f t="shared" si="226"/>
        <v>437325.36252159998</v>
      </c>
      <c r="AW1048" s="94">
        <f t="shared" si="227"/>
        <v>367504.87786666659</v>
      </c>
      <c r="AX1048" s="94">
        <f t="shared" si="228"/>
        <v>437330.80466133321</v>
      </c>
      <c r="AY1048" s="94">
        <f t="shared" si="229"/>
        <v>367503.62666666665</v>
      </c>
      <c r="AZ1048" s="94">
        <f t="shared" si="230"/>
        <v>437329.31573333329</v>
      </c>
      <c r="BA1048" s="94">
        <f t="shared" si="231"/>
        <v>551250</v>
      </c>
      <c r="BB1048" s="95">
        <f t="shared" si="232"/>
        <v>655987.5</v>
      </c>
      <c r="BC1048" s="23"/>
      <c r="BD1048" s="96">
        <f t="shared" si="233"/>
        <v>631258</v>
      </c>
      <c r="BE1048" s="96">
        <f t="shared" si="234"/>
        <v>631258</v>
      </c>
      <c r="BF1048" s="96">
        <f t="shared" si="235"/>
        <v>3</v>
      </c>
      <c r="BG1048" s="96">
        <f t="shared" si="236"/>
        <v>44</v>
      </c>
      <c r="BH1048" s="96">
        <f t="shared" si="237"/>
        <v>33</v>
      </c>
      <c r="BI1048" s="96">
        <f t="shared" si="238"/>
        <v>550000</v>
      </c>
      <c r="BJ1048" s="97">
        <f t="shared" si="239"/>
        <v>666171</v>
      </c>
      <c r="BK1048" s="96">
        <f t="shared" si="240"/>
        <v>666171</v>
      </c>
      <c r="BL1048" s="96">
        <f t="shared" si="241"/>
        <v>367500</v>
      </c>
      <c r="BM1048" s="96">
        <f t="shared" si="242"/>
        <v>367505</v>
      </c>
      <c r="BN1048" s="96">
        <f t="shared" si="243"/>
        <v>367504</v>
      </c>
      <c r="BO1048" s="96">
        <f t="shared" si="244"/>
        <v>551250</v>
      </c>
      <c r="BP1048" s="97">
        <f t="shared" si="245"/>
        <v>551250</v>
      </c>
      <c r="BQ1048" s="96">
        <f t="shared" si="246"/>
        <v>551250</v>
      </c>
      <c r="BR1048" s="96">
        <f t="shared" si="247"/>
        <v>551250</v>
      </c>
      <c r="BS1048" s="96">
        <f t="shared" si="248"/>
        <v>551250</v>
      </c>
      <c r="BT1048" s="96">
        <f t="shared" si="249"/>
        <v>551250</v>
      </c>
      <c r="BU1048" s="98">
        <f t="shared" si="250"/>
        <v>551250</v>
      </c>
      <c r="BV1048" s="77">
        <f t="shared" si="251"/>
        <v>3307500</v>
      </c>
      <c r="BW1048" s="9"/>
      <c r="BX1048" s="9"/>
      <c r="BY1048" s="9"/>
      <c r="BZ1048" s="9"/>
      <c r="CA1048" s="9"/>
      <c r="CB1048" s="9"/>
      <c r="CC1048" s="9"/>
      <c r="CD1048" s="9"/>
      <c r="CE1048" s="9"/>
      <c r="CF1048" s="9"/>
      <c r="CG1048" s="9"/>
      <c r="CH1048" s="9"/>
      <c r="CI1048" s="9"/>
      <c r="CJ1048" s="9"/>
      <c r="CK1048" s="9"/>
      <c r="CL1048" s="9"/>
      <c r="CM1048" s="9"/>
      <c r="CN1048" s="9"/>
      <c r="CO1048" s="9"/>
      <c r="CP1048" s="9"/>
    </row>
    <row r="1049" spans="1:94" ht="20.25" hidden="1" customHeight="1" x14ac:dyDescent="0.35">
      <c r="A1049" s="99">
        <v>1027</v>
      </c>
      <c r="B1049" s="99" t="s">
        <v>21</v>
      </c>
      <c r="C1049" s="80" t="s">
        <v>628</v>
      </c>
      <c r="D1049" s="80" t="str">
        <f t="shared" si="219"/>
        <v>REPUESTOS|RODAMIENTO DEL ENGRANAJE DE CUARTA MARCHA</v>
      </c>
      <c r="E1049" s="81" t="s">
        <v>84</v>
      </c>
      <c r="F1049" s="82">
        <v>1</v>
      </c>
      <c r="G1049" s="83">
        <v>282433.50131204695</v>
      </c>
      <c r="H1049" s="84">
        <f t="shared" si="202"/>
        <v>336095.86656133586</v>
      </c>
      <c r="I1049" s="84">
        <v>291835.36871241895</v>
      </c>
      <c r="J1049" s="84">
        <f t="shared" si="203"/>
        <v>347284.08876777854</v>
      </c>
      <c r="K1049" s="84">
        <v>0.91392000000000007</v>
      </c>
      <c r="L1049" s="84">
        <f t="shared" si="204"/>
        <v>1.0875648</v>
      </c>
      <c r="M1049" s="84">
        <v>16.461440000000003</v>
      </c>
      <c r="N1049" s="84">
        <f t="shared" si="205"/>
        <v>19.589113600000005</v>
      </c>
      <c r="O1049" s="84">
        <v>14.144000000000002</v>
      </c>
      <c r="P1049" s="84">
        <f t="shared" si="206"/>
        <v>16.83136</v>
      </c>
      <c r="Q1049" s="84"/>
      <c r="R1049" s="84">
        <f t="shared" si="220"/>
        <v>0</v>
      </c>
      <c r="S1049" s="86">
        <v>247300</v>
      </c>
      <c r="T1049" s="87">
        <f t="shared" si="207"/>
        <v>294287</v>
      </c>
      <c r="U1049" s="87">
        <v>247300</v>
      </c>
      <c r="V1049" s="87">
        <f t="shared" si="208"/>
        <v>294287</v>
      </c>
      <c r="W1049" s="87">
        <v>654000</v>
      </c>
      <c r="X1049" s="87">
        <f t="shared" si="209"/>
        <v>778260</v>
      </c>
      <c r="Y1049" s="88">
        <v>380000</v>
      </c>
      <c r="Z1049" s="87">
        <f t="shared" si="218"/>
        <v>452200</v>
      </c>
      <c r="AA1049" s="87">
        <v>400000</v>
      </c>
      <c r="AB1049" s="87">
        <f t="shared" si="210"/>
        <v>476000</v>
      </c>
      <c r="AC1049" s="87">
        <v>400000</v>
      </c>
      <c r="AD1049" s="87">
        <f t="shared" si="211"/>
        <v>476000</v>
      </c>
      <c r="AE1049" s="89">
        <v>272000</v>
      </c>
      <c r="AF1049" s="90">
        <f t="shared" si="212"/>
        <v>323680</v>
      </c>
      <c r="AG1049" s="90">
        <v>272000</v>
      </c>
      <c r="AH1049" s="90">
        <f t="shared" si="213"/>
        <v>323680</v>
      </c>
      <c r="AI1049" s="90">
        <v>719400</v>
      </c>
      <c r="AJ1049" s="90">
        <f t="shared" si="214"/>
        <v>856086</v>
      </c>
      <c r="AK1049" s="90">
        <v>418000</v>
      </c>
      <c r="AL1049" s="90">
        <f t="shared" si="215"/>
        <v>497420</v>
      </c>
      <c r="AM1049" s="90">
        <v>440000</v>
      </c>
      <c r="AN1049" s="90">
        <f t="shared" si="216"/>
        <v>523600</v>
      </c>
      <c r="AO1049" s="90">
        <v>440000</v>
      </c>
      <c r="AP1049" s="91">
        <f t="shared" si="217"/>
        <v>523600</v>
      </c>
      <c r="AQ1049" s="92">
        <f t="shared" si="221"/>
        <v>267244.50043734902</v>
      </c>
      <c r="AR1049" s="93">
        <f t="shared" si="222"/>
        <v>318020.95552044531</v>
      </c>
      <c r="AS1049" s="94">
        <f t="shared" si="223"/>
        <v>270378.456237473</v>
      </c>
      <c r="AT1049" s="94">
        <f t="shared" si="224"/>
        <v>321750.36292259285</v>
      </c>
      <c r="AU1049" s="94">
        <f t="shared" si="225"/>
        <v>457800.30463999999</v>
      </c>
      <c r="AV1049" s="94">
        <f t="shared" si="226"/>
        <v>544782.36252159998</v>
      </c>
      <c r="AW1049" s="94">
        <f t="shared" si="227"/>
        <v>266005.48714666668</v>
      </c>
      <c r="AX1049" s="94">
        <f t="shared" si="228"/>
        <v>316546.52970453334</v>
      </c>
      <c r="AY1049" s="94">
        <f t="shared" si="229"/>
        <v>280004.71466666664</v>
      </c>
      <c r="AZ1049" s="94">
        <f t="shared" si="230"/>
        <v>333205.6104533333</v>
      </c>
      <c r="BA1049" s="94">
        <f t="shared" si="231"/>
        <v>420000</v>
      </c>
      <c r="BB1049" s="95">
        <f t="shared" si="232"/>
        <v>499800</v>
      </c>
      <c r="BC1049" s="23"/>
      <c r="BD1049" s="96">
        <f t="shared" si="233"/>
        <v>266411</v>
      </c>
      <c r="BE1049" s="96">
        <f t="shared" si="234"/>
        <v>269137</v>
      </c>
      <c r="BF1049" s="96">
        <f t="shared" si="235"/>
        <v>3</v>
      </c>
      <c r="BG1049" s="96">
        <f t="shared" si="236"/>
        <v>49</v>
      </c>
      <c r="BH1049" s="96">
        <f t="shared" si="237"/>
        <v>42</v>
      </c>
      <c r="BI1049" s="96">
        <f t="shared" si="238"/>
        <v>419048</v>
      </c>
      <c r="BJ1049" s="97">
        <f t="shared" si="239"/>
        <v>267245</v>
      </c>
      <c r="BK1049" s="96">
        <f t="shared" si="240"/>
        <v>270378</v>
      </c>
      <c r="BL1049" s="96">
        <f t="shared" si="241"/>
        <v>457800</v>
      </c>
      <c r="BM1049" s="96">
        <f t="shared" si="242"/>
        <v>266005</v>
      </c>
      <c r="BN1049" s="96">
        <f t="shared" si="243"/>
        <v>280005</v>
      </c>
      <c r="BO1049" s="96">
        <f t="shared" si="244"/>
        <v>420000</v>
      </c>
      <c r="BP1049" s="97">
        <f t="shared" si="245"/>
        <v>267245</v>
      </c>
      <c r="BQ1049" s="96">
        <f t="shared" si="246"/>
        <v>270378</v>
      </c>
      <c r="BR1049" s="96">
        <f t="shared" si="247"/>
        <v>686700</v>
      </c>
      <c r="BS1049" s="96">
        <f t="shared" si="248"/>
        <v>399000</v>
      </c>
      <c r="BT1049" s="96">
        <f t="shared" si="249"/>
        <v>420000</v>
      </c>
      <c r="BU1049" s="98">
        <f t="shared" si="250"/>
        <v>420000</v>
      </c>
      <c r="BV1049" s="77">
        <f t="shared" si="251"/>
        <v>2463323</v>
      </c>
      <c r="BW1049" s="9"/>
      <c r="BX1049" s="9"/>
      <c r="BY1049" s="9"/>
      <c r="BZ1049" s="9"/>
      <c r="CA1049" s="9"/>
      <c r="CB1049" s="9"/>
      <c r="CC1049" s="9"/>
      <c r="CD1049" s="9"/>
      <c r="CE1049" s="9"/>
      <c r="CF1049" s="9"/>
      <c r="CG1049" s="9"/>
      <c r="CH1049" s="9"/>
      <c r="CI1049" s="9"/>
      <c r="CJ1049" s="9"/>
      <c r="CK1049" s="9"/>
      <c r="CL1049" s="9"/>
      <c r="CM1049" s="9"/>
      <c r="CN1049" s="9"/>
      <c r="CO1049" s="9"/>
      <c r="CP1049" s="9"/>
    </row>
    <row r="1050" spans="1:94" ht="37.5" hidden="1" customHeight="1" x14ac:dyDescent="0.35">
      <c r="A1050" s="79">
        <v>1028</v>
      </c>
      <c r="B1050" s="79" t="s">
        <v>35</v>
      </c>
      <c r="C1050" s="80" t="s">
        <v>629</v>
      </c>
      <c r="D1050" s="80" t="str">
        <f t="shared" si="219"/>
        <v>MANO DE OBRA|RODAMIENTO DEL ENGRANAJE DE PRIMERA MARCHA EJE CONTADOR</v>
      </c>
      <c r="E1050" s="81" t="s">
        <v>10</v>
      </c>
      <c r="F1050" s="82">
        <v>1</v>
      </c>
      <c r="G1050" s="83">
        <v>896014.25121034996</v>
      </c>
      <c r="H1050" s="84">
        <f t="shared" si="202"/>
        <v>1066256.9589403165</v>
      </c>
      <c r="I1050" s="84">
        <v>896014.25121034996</v>
      </c>
      <c r="J1050" s="84">
        <f t="shared" si="203"/>
        <v>1066256.9589403165</v>
      </c>
      <c r="K1050" s="84">
        <v>0.91392000000000007</v>
      </c>
      <c r="L1050" s="84">
        <f t="shared" si="204"/>
        <v>1.0875648</v>
      </c>
      <c r="M1050" s="84">
        <v>14.633599999999999</v>
      </c>
      <c r="N1050" s="84">
        <f t="shared" si="205"/>
        <v>17.413983999999999</v>
      </c>
      <c r="O1050" s="84">
        <v>10.88</v>
      </c>
      <c r="P1050" s="84">
        <f t="shared" si="206"/>
        <v>12.9472</v>
      </c>
      <c r="Q1050" s="84"/>
      <c r="R1050" s="84">
        <f t="shared" si="220"/>
        <v>0</v>
      </c>
      <c r="S1050" s="86">
        <v>525000</v>
      </c>
      <c r="T1050" s="87">
        <f t="shared" si="207"/>
        <v>624750</v>
      </c>
      <c r="U1050" s="87">
        <v>525000</v>
      </c>
      <c r="V1050" s="87">
        <f t="shared" si="208"/>
        <v>624750</v>
      </c>
      <c r="W1050" s="87">
        <v>525000</v>
      </c>
      <c r="X1050" s="87">
        <f t="shared" si="209"/>
        <v>624750</v>
      </c>
      <c r="Y1050" s="88">
        <v>525000</v>
      </c>
      <c r="Z1050" s="87">
        <f t="shared" si="218"/>
        <v>624750</v>
      </c>
      <c r="AA1050" s="87">
        <v>525000</v>
      </c>
      <c r="AB1050" s="87">
        <f t="shared" si="210"/>
        <v>624750</v>
      </c>
      <c r="AC1050" s="87">
        <v>525000</v>
      </c>
      <c r="AD1050" s="87">
        <f t="shared" si="211"/>
        <v>624750</v>
      </c>
      <c r="AE1050" s="89">
        <v>577500</v>
      </c>
      <c r="AF1050" s="90">
        <f t="shared" si="212"/>
        <v>687225</v>
      </c>
      <c r="AG1050" s="90">
        <v>577500</v>
      </c>
      <c r="AH1050" s="90">
        <f t="shared" si="213"/>
        <v>687225</v>
      </c>
      <c r="AI1050" s="90">
        <v>577500</v>
      </c>
      <c r="AJ1050" s="90">
        <f t="shared" si="214"/>
        <v>687225</v>
      </c>
      <c r="AK1050" s="90">
        <v>577500</v>
      </c>
      <c r="AL1050" s="90">
        <f t="shared" si="215"/>
        <v>687225</v>
      </c>
      <c r="AM1050" s="90">
        <v>577500</v>
      </c>
      <c r="AN1050" s="90">
        <f t="shared" si="216"/>
        <v>687225</v>
      </c>
      <c r="AO1050" s="90">
        <v>577500</v>
      </c>
      <c r="AP1050" s="91">
        <f t="shared" si="217"/>
        <v>687225</v>
      </c>
      <c r="AQ1050" s="92">
        <f t="shared" si="221"/>
        <v>666171.41707011673</v>
      </c>
      <c r="AR1050" s="93">
        <f t="shared" si="222"/>
        <v>792743.98631343886</v>
      </c>
      <c r="AS1050" s="94">
        <f t="shared" si="223"/>
        <v>666171.41707011673</v>
      </c>
      <c r="AT1050" s="94">
        <f t="shared" si="224"/>
        <v>792743.98631343886</v>
      </c>
      <c r="AU1050" s="94">
        <f t="shared" si="225"/>
        <v>367500.30463999999</v>
      </c>
      <c r="AV1050" s="94">
        <f t="shared" si="226"/>
        <v>437325.36252159998</v>
      </c>
      <c r="AW1050" s="94">
        <f t="shared" si="227"/>
        <v>367504.87786666659</v>
      </c>
      <c r="AX1050" s="94">
        <f t="shared" si="228"/>
        <v>437330.80466133321</v>
      </c>
      <c r="AY1050" s="94">
        <f t="shared" si="229"/>
        <v>367503.62666666665</v>
      </c>
      <c r="AZ1050" s="94">
        <f t="shared" si="230"/>
        <v>437329.31573333329</v>
      </c>
      <c r="BA1050" s="94">
        <f t="shared" si="231"/>
        <v>551250</v>
      </c>
      <c r="BB1050" s="95">
        <f t="shared" si="232"/>
        <v>655987.5</v>
      </c>
      <c r="BC1050" s="23"/>
      <c r="BD1050" s="96">
        <f t="shared" si="233"/>
        <v>631258</v>
      </c>
      <c r="BE1050" s="96">
        <f t="shared" si="234"/>
        <v>631258</v>
      </c>
      <c r="BF1050" s="96">
        <f t="shared" si="235"/>
        <v>3</v>
      </c>
      <c r="BG1050" s="96">
        <f t="shared" si="236"/>
        <v>44</v>
      </c>
      <c r="BH1050" s="96">
        <f t="shared" si="237"/>
        <v>33</v>
      </c>
      <c r="BI1050" s="96">
        <f t="shared" si="238"/>
        <v>550000</v>
      </c>
      <c r="BJ1050" s="97">
        <f t="shared" si="239"/>
        <v>666171</v>
      </c>
      <c r="BK1050" s="96">
        <f t="shared" si="240"/>
        <v>666171</v>
      </c>
      <c r="BL1050" s="96">
        <f t="shared" si="241"/>
        <v>367500</v>
      </c>
      <c r="BM1050" s="96">
        <f t="shared" si="242"/>
        <v>367505</v>
      </c>
      <c r="BN1050" s="96">
        <f t="shared" si="243"/>
        <v>367504</v>
      </c>
      <c r="BO1050" s="96">
        <f t="shared" si="244"/>
        <v>551250</v>
      </c>
      <c r="BP1050" s="97">
        <f t="shared" si="245"/>
        <v>551250</v>
      </c>
      <c r="BQ1050" s="96">
        <f t="shared" si="246"/>
        <v>551250</v>
      </c>
      <c r="BR1050" s="96">
        <f t="shared" si="247"/>
        <v>551250</v>
      </c>
      <c r="BS1050" s="96">
        <f t="shared" si="248"/>
        <v>551250</v>
      </c>
      <c r="BT1050" s="96">
        <f t="shared" si="249"/>
        <v>551250</v>
      </c>
      <c r="BU1050" s="98">
        <f t="shared" si="250"/>
        <v>551250</v>
      </c>
      <c r="BV1050" s="77">
        <f t="shared" si="251"/>
        <v>3307500</v>
      </c>
      <c r="BW1050" s="9"/>
      <c r="BX1050" s="9"/>
      <c r="BY1050" s="9"/>
      <c r="BZ1050" s="9"/>
      <c r="CA1050" s="9"/>
      <c r="CB1050" s="9"/>
      <c r="CC1050" s="9"/>
      <c r="CD1050" s="9"/>
      <c r="CE1050" s="9"/>
      <c r="CF1050" s="9"/>
      <c r="CG1050" s="9"/>
      <c r="CH1050" s="9"/>
      <c r="CI1050" s="9"/>
      <c r="CJ1050" s="9"/>
      <c r="CK1050" s="9"/>
      <c r="CL1050" s="9"/>
      <c r="CM1050" s="9"/>
      <c r="CN1050" s="9"/>
      <c r="CO1050" s="9"/>
      <c r="CP1050" s="9"/>
    </row>
    <row r="1051" spans="1:94" ht="37.5" hidden="1" customHeight="1" x14ac:dyDescent="0.35">
      <c r="A1051" s="99">
        <v>1029</v>
      </c>
      <c r="B1051" s="99" t="s">
        <v>21</v>
      </c>
      <c r="C1051" s="80" t="s">
        <v>629</v>
      </c>
      <c r="D1051" s="80" t="str">
        <f t="shared" si="219"/>
        <v>REPUESTOS|RODAMIENTO DEL ENGRANAJE DE PRIMERA MARCHA EJE CONTADOR</v>
      </c>
      <c r="E1051" s="81" t="s">
        <v>84</v>
      </c>
      <c r="F1051" s="82">
        <v>1</v>
      </c>
      <c r="G1051" s="83">
        <v>282433.50131204695</v>
      </c>
      <c r="H1051" s="84">
        <f t="shared" si="202"/>
        <v>336095.86656133586</v>
      </c>
      <c r="I1051" s="84">
        <v>291835.36871241895</v>
      </c>
      <c r="J1051" s="84">
        <f t="shared" si="203"/>
        <v>347284.08876777854</v>
      </c>
      <c r="K1051" s="84">
        <v>0.91392000000000007</v>
      </c>
      <c r="L1051" s="84">
        <f t="shared" si="204"/>
        <v>1.0875648</v>
      </c>
      <c r="M1051" s="84">
        <v>18.289280000000002</v>
      </c>
      <c r="N1051" s="84">
        <f t="shared" si="205"/>
        <v>21.764243199999999</v>
      </c>
      <c r="O1051" s="84">
        <v>14.144000000000002</v>
      </c>
      <c r="P1051" s="84">
        <f t="shared" si="206"/>
        <v>16.83136</v>
      </c>
      <c r="Q1051" s="84"/>
      <c r="R1051" s="84">
        <f t="shared" si="220"/>
        <v>0</v>
      </c>
      <c r="S1051" s="86">
        <v>183000</v>
      </c>
      <c r="T1051" s="87">
        <f t="shared" si="207"/>
        <v>217770</v>
      </c>
      <c r="U1051" s="87">
        <v>183000</v>
      </c>
      <c r="V1051" s="87">
        <f t="shared" si="208"/>
        <v>217770</v>
      </c>
      <c r="W1051" s="87">
        <v>654000</v>
      </c>
      <c r="X1051" s="87">
        <f t="shared" si="209"/>
        <v>778260</v>
      </c>
      <c r="Y1051" s="88">
        <v>380000</v>
      </c>
      <c r="Z1051" s="87">
        <f t="shared" si="218"/>
        <v>452200</v>
      </c>
      <c r="AA1051" s="87">
        <v>400000</v>
      </c>
      <c r="AB1051" s="87">
        <f t="shared" si="210"/>
        <v>476000</v>
      </c>
      <c r="AC1051" s="87">
        <v>400000</v>
      </c>
      <c r="AD1051" s="87">
        <f t="shared" si="211"/>
        <v>476000</v>
      </c>
      <c r="AE1051" s="89">
        <v>201300</v>
      </c>
      <c r="AF1051" s="90">
        <f t="shared" si="212"/>
        <v>239547</v>
      </c>
      <c r="AG1051" s="90">
        <v>201300</v>
      </c>
      <c r="AH1051" s="90">
        <f t="shared" si="213"/>
        <v>239547</v>
      </c>
      <c r="AI1051" s="90">
        <v>719400</v>
      </c>
      <c r="AJ1051" s="90">
        <f t="shared" si="214"/>
        <v>856086</v>
      </c>
      <c r="AK1051" s="90">
        <v>418000</v>
      </c>
      <c r="AL1051" s="90">
        <f t="shared" si="215"/>
        <v>497420</v>
      </c>
      <c r="AM1051" s="90">
        <v>440000</v>
      </c>
      <c r="AN1051" s="90">
        <f t="shared" si="216"/>
        <v>523600</v>
      </c>
      <c r="AO1051" s="90">
        <v>440000</v>
      </c>
      <c r="AP1051" s="91">
        <f t="shared" si="217"/>
        <v>523600</v>
      </c>
      <c r="AQ1051" s="92">
        <f t="shared" si="221"/>
        <v>222244.50043734899</v>
      </c>
      <c r="AR1051" s="93">
        <f t="shared" si="222"/>
        <v>264470.95552044531</v>
      </c>
      <c r="AS1051" s="94">
        <f t="shared" si="223"/>
        <v>225378.45623747297</v>
      </c>
      <c r="AT1051" s="94">
        <f t="shared" si="224"/>
        <v>268200.36292259285</v>
      </c>
      <c r="AU1051" s="94">
        <f t="shared" si="225"/>
        <v>457800.30463999999</v>
      </c>
      <c r="AV1051" s="94">
        <f t="shared" si="226"/>
        <v>544782.36252159998</v>
      </c>
      <c r="AW1051" s="94">
        <f t="shared" si="227"/>
        <v>266006.09642666666</v>
      </c>
      <c r="AX1051" s="94">
        <f t="shared" si="228"/>
        <v>316547.2547477333</v>
      </c>
      <c r="AY1051" s="94">
        <f t="shared" si="229"/>
        <v>280004.71466666664</v>
      </c>
      <c r="AZ1051" s="94">
        <f t="shared" si="230"/>
        <v>333205.6104533333</v>
      </c>
      <c r="BA1051" s="94">
        <f t="shared" si="231"/>
        <v>420000</v>
      </c>
      <c r="BB1051" s="95">
        <f t="shared" si="232"/>
        <v>499800</v>
      </c>
      <c r="BC1051" s="23"/>
      <c r="BD1051" s="96">
        <f t="shared" si="233"/>
        <v>214702</v>
      </c>
      <c r="BE1051" s="96">
        <f t="shared" si="234"/>
        <v>216469</v>
      </c>
      <c r="BF1051" s="96">
        <f t="shared" si="235"/>
        <v>3</v>
      </c>
      <c r="BG1051" s="96">
        <f t="shared" si="236"/>
        <v>55</v>
      </c>
      <c r="BH1051" s="96">
        <f t="shared" si="237"/>
        <v>42</v>
      </c>
      <c r="BI1051" s="96">
        <f t="shared" si="238"/>
        <v>419048</v>
      </c>
      <c r="BJ1051" s="97">
        <f t="shared" si="239"/>
        <v>222245</v>
      </c>
      <c r="BK1051" s="96">
        <f t="shared" si="240"/>
        <v>225378</v>
      </c>
      <c r="BL1051" s="96">
        <f t="shared" si="241"/>
        <v>457800</v>
      </c>
      <c r="BM1051" s="96">
        <f t="shared" si="242"/>
        <v>266006</v>
      </c>
      <c r="BN1051" s="96">
        <f t="shared" si="243"/>
        <v>280005</v>
      </c>
      <c r="BO1051" s="96">
        <f t="shared" si="244"/>
        <v>420000</v>
      </c>
      <c r="BP1051" s="97">
        <f t="shared" si="245"/>
        <v>222245</v>
      </c>
      <c r="BQ1051" s="96">
        <f t="shared" si="246"/>
        <v>192150</v>
      </c>
      <c r="BR1051" s="96">
        <f t="shared" si="247"/>
        <v>686700</v>
      </c>
      <c r="BS1051" s="96">
        <f t="shared" si="248"/>
        <v>399000</v>
      </c>
      <c r="BT1051" s="96">
        <f t="shared" si="249"/>
        <v>420000</v>
      </c>
      <c r="BU1051" s="98">
        <f t="shared" si="250"/>
        <v>420000</v>
      </c>
      <c r="BV1051" s="77">
        <f t="shared" si="251"/>
        <v>2340095</v>
      </c>
      <c r="BW1051" s="9"/>
      <c r="BX1051" s="9"/>
      <c r="BY1051" s="9"/>
      <c r="BZ1051" s="9"/>
      <c r="CA1051" s="9"/>
      <c r="CB1051" s="9"/>
      <c r="CC1051" s="9"/>
      <c r="CD1051" s="9"/>
      <c r="CE1051" s="9"/>
      <c r="CF1051" s="9"/>
      <c r="CG1051" s="9"/>
      <c r="CH1051" s="9"/>
      <c r="CI1051" s="9"/>
      <c r="CJ1051" s="9"/>
      <c r="CK1051" s="9"/>
      <c r="CL1051" s="9"/>
      <c r="CM1051" s="9"/>
      <c r="CN1051" s="9"/>
      <c r="CO1051" s="9"/>
      <c r="CP1051" s="9"/>
    </row>
    <row r="1052" spans="1:94" ht="37.5" hidden="1" customHeight="1" x14ac:dyDescent="0.35">
      <c r="A1052" s="79">
        <v>1030</v>
      </c>
      <c r="B1052" s="79" t="s">
        <v>35</v>
      </c>
      <c r="C1052" s="80" t="s">
        <v>630</v>
      </c>
      <c r="D1052" s="80" t="str">
        <f t="shared" si="219"/>
        <v>MANO DE OBRA|RODAMIENTO DEL ENGRANAJE DE QUINTA MARCHA EJE DE ENTRADA</v>
      </c>
      <c r="E1052" s="81" t="s">
        <v>10</v>
      </c>
      <c r="F1052" s="82">
        <v>1</v>
      </c>
      <c r="G1052" s="83">
        <v>896014.25121034996</v>
      </c>
      <c r="H1052" s="84">
        <f t="shared" si="202"/>
        <v>1066256.9589403165</v>
      </c>
      <c r="I1052" s="84">
        <v>896014.25121034996</v>
      </c>
      <c r="J1052" s="84">
        <f t="shared" si="203"/>
        <v>1066256.9589403165</v>
      </c>
      <c r="K1052" s="84">
        <v>0.91392000000000007</v>
      </c>
      <c r="L1052" s="84">
        <f t="shared" si="204"/>
        <v>1.0875648</v>
      </c>
      <c r="M1052" s="84">
        <v>14.633599999999999</v>
      </c>
      <c r="N1052" s="84">
        <f t="shared" si="205"/>
        <v>17.413983999999999</v>
      </c>
      <c r="O1052" s="84">
        <v>10.88</v>
      </c>
      <c r="P1052" s="84">
        <f t="shared" si="206"/>
        <v>12.9472</v>
      </c>
      <c r="Q1052" s="84"/>
      <c r="R1052" s="84">
        <f t="shared" si="220"/>
        <v>0</v>
      </c>
      <c r="S1052" s="86">
        <v>525000</v>
      </c>
      <c r="T1052" s="87">
        <f t="shared" si="207"/>
        <v>624750</v>
      </c>
      <c r="U1052" s="87">
        <v>525000</v>
      </c>
      <c r="V1052" s="87">
        <f t="shared" si="208"/>
        <v>624750</v>
      </c>
      <c r="W1052" s="87">
        <v>525000</v>
      </c>
      <c r="X1052" s="87">
        <f t="shared" si="209"/>
        <v>624750</v>
      </c>
      <c r="Y1052" s="88">
        <v>525000</v>
      </c>
      <c r="Z1052" s="87">
        <f t="shared" si="218"/>
        <v>624750</v>
      </c>
      <c r="AA1052" s="87">
        <v>525000</v>
      </c>
      <c r="AB1052" s="87">
        <f t="shared" si="210"/>
        <v>624750</v>
      </c>
      <c r="AC1052" s="87">
        <v>525000</v>
      </c>
      <c r="AD1052" s="87">
        <f t="shared" si="211"/>
        <v>624750</v>
      </c>
      <c r="AE1052" s="89">
        <v>577500</v>
      </c>
      <c r="AF1052" s="90">
        <f t="shared" si="212"/>
        <v>687225</v>
      </c>
      <c r="AG1052" s="90">
        <v>577500</v>
      </c>
      <c r="AH1052" s="90">
        <f t="shared" si="213"/>
        <v>687225</v>
      </c>
      <c r="AI1052" s="90">
        <v>577500</v>
      </c>
      <c r="AJ1052" s="90">
        <f t="shared" si="214"/>
        <v>687225</v>
      </c>
      <c r="AK1052" s="90">
        <v>577500</v>
      </c>
      <c r="AL1052" s="90">
        <f t="shared" si="215"/>
        <v>687225</v>
      </c>
      <c r="AM1052" s="90">
        <v>577500</v>
      </c>
      <c r="AN1052" s="90">
        <f t="shared" si="216"/>
        <v>687225</v>
      </c>
      <c r="AO1052" s="90">
        <v>577500</v>
      </c>
      <c r="AP1052" s="91">
        <f t="shared" si="217"/>
        <v>687225</v>
      </c>
      <c r="AQ1052" s="92">
        <f t="shared" si="221"/>
        <v>666171.41707011673</v>
      </c>
      <c r="AR1052" s="93">
        <f t="shared" si="222"/>
        <v>792743.98631343886</v>
      </c>
      <c r="AS1052" s="94">
        <f t="shared" si="223"/>
        <v>666171.41707011673</v>
      </c>
      <c r="AT1052" s="94">
        <f t="shared" si="224"/>
        <v>792743.98631343886</v>
      </c>
      <c r="AU1052" s="94">
        <f t="shared" si="225"/>
        <v>367500.30463999999</v>
      </c>
      <c r="AV1052" s="94">
        <f t="shared" si="226"/>
        <v>437325.36252159998</v>
      </c>
      <c r="AW1052" s="94">
        <f t="shared" si="227"/>
        <v>367504.87786666659</v>
      </c>
      <c r="AX1052" s="94">
        <f t="shared" si="228"/>
        <v>437330.80466133321</v>
      </c>
      <c r="AY1052" s="94">
        <f t="shared" si="229"/>
        <v>367503.62666666665</v>
      </c>
      <c r="AZ1052" s="94">
        <f t="shared" si="230"/>
        <v>437329.31573333329</v>
      </c>
      <c r="BA1052" s="94">
        <f t="shared" si="231"/>
        <v>551250</v>
      </c>
      <c r="BB1052" s="95">
        <f t="shared" si="232"/>
        <v>655987.5</v>
      </c>
      <c r="BC1052" s="23"/>
      <c r="BD1052" s="96">
        <f t="shared" si="233"/>
        <v>631258</v>
      </c>
      <c r="BE1052" s="96">
        <f t="shared" si="234"/>
        <v>631258</v>
      </c>
      <c r="BF1052" s="96">
        <f t="shared" si="235"/>
        <v>3</v>
      </c>
      <c r="BG1052" s="96">
        <f t="shared" si="236"/>
        <v>44</v>
      </c>
      <c r="BH1052" s="96">
        <f t="shared" si="237"/>
        <v>33</v>
      </c>
      <c r="BI1052" s="96">
        <f t="shared" si="238"/>
        <v>550000</v>
      </c>
      <c r="BJ1052" s="97">
        <f t="shared" si="239"/>
        <v>666171</v>
      </c>
      <c r="BK1052" s="96">
        <f t="shared" si="240"/>
        <v>666171</v>
      </c>
      <c r="BL1052" s="96">
        <f t="shared" si="241"/>
        <v>367500</v>
      </c>
      <c r="BM1052" s="96">
        <f t="shared" si="242"/>
        <v>367505</v>
      </c>
      <c r="BN1052" s="96">
        <f t="shared" si="243"/>
        <v>367504</v>
      </c>
      <c r="BO1052" s="96">
        <f t="shared" si="244"/>
        <v>551250</v>
      </c>
      <c r="BP1052" s="97">
        <f t="shared" si="245"/>
        <v>551250</v>
      </c>
      <c r="BQ1052" s="96">
        <f t="shared" si="246"/>
        <v>551250</v>
      </c>
      <c r="BR1052" s="96">
        <f t="shared" si="247"/>
        <v>551250</v>
      </c>
      <c r="BS1052" s="96">
        <f t="shared" si="248"/>
        <v>551250</v>
      </c>
      <c r="BT1052" s="96">
        <f t="shared" si="249"/>
        <v>551250</v>
      </c>
      <c r="BU1052" s="98">
        <f t="shared" si="250"/>
        <v>551250</v>
      </c>
      <c r="BV1052" s="77">
        <f t="shared" si="251"/>
        <v>3307500</v>
      </c>
      <c r="BW1052" s="9"/>
      <c r="BX1052" s="9"/>
      <c r="BY1052" s="9"/>
      <c r="BZ1052" s="9"/>
      <c r="CA1052" s="9"/>
      <c r="CB1052" s="9"/>
      <c r="CC1052" s="9"/>
      <c r="CD1052" s="9"/>
      <c r="CE1052" s="9"/>
      <c r="CF1052" s="9"/>
      <c r="CG1052" s="9"/>
      <c r="CH1052" s="9"/>
      <c r="CI1052" s="9"/>
      <c r="CJ1052" s="9"/>
      <c r="CK1052" s="9"/>
      <c r="CL1052" s="9"/>
      <c r="CM1052" s="9"/>
      <c r="CN1052" s="9"/>
      <c r="CO1052" s="9"/>
      <c r="CP1052" s="9"/>
    </row>
    <row r="1053" spans="1:94" ht="37.5" hidden="1" customHeight="1" x14ac:dyDescent="0.35">
      <c r="A1053" s="99">
        <v>1031</v>
      </c>
      <c r="B1053" s="99" t="s">
        <v>21</v>
      </c>
      <c r="C1053" s="80" t="s">
        <v>630</v>
      </c>
      <c r="D1053" s="80" t="str">
        <f t="shared" si="219"/>
        <v>REPUESTOS|RODAMIENTO DEL ENGRANAJE DE QUINTA MARCHA EJE DE ENTRADA</v>
      </c>
      <c r="E1053" s="81" t="s">
        <v>84</v>
      </c>
      <c r="F1053" s="82">
        <v>1</v>
      </c>
      <c r="G1053" s="83">
        <v>282433.50131204695</v>
      </c>
      <c r="H1053" s="84">
        <f t="shared" si="202"/>
        <v>336095.86656133586</v>
      </c>
      <c r="I1053" s="84">
        <v>291835.36871241895</v>
      </c>
      <c r="J1053" s="84">
        <f t="shared" si="203"/>
        <v>347284.08876777854</v>
      </c>
      <c r="K1053" s="84">
        <v>0.91392000000000007</v>
      </c>
      <c r="L1053" s="84">
        <f t="shared" si="204"/>
        <v>1.0875648</v>
      </c>
      <c r="M1053" s="84">
        <v>17.375360000000001</v>
      </c>
      <c r="N1053" s="84">
        <f t="shared" si="205"/>
        <v>20.6766784</v>
      </c>
      <c r="O1053" s="84">
        <v>14.144000000000002</v>
      </c>
      <c r="P1053" s="84">
        <f t="shared" si="206"/>
        <v>16.83136</v>
      </c>
      <c r="Q1053" s="84"/>
      <c r="R1053" s="84">
        <f t="shared" si="220"/>
        <v>0</v>
      </c>
      <c r="S1053" s="86">
        <v>183000</v>
      </c>
      <c r="T1053" s="87">
        <f t="shared" si="207"/>
        <v>217770</v>
      </c>
      <c r="U1053" s="87">
        <v>183000</v>
      </c>
      <c r="V1053" s="87">
        <f t="shared" si="208"/>
        <v>217770</v>
      </c>
      <c r="W1053" s="87">
        <v>654000</v>
      </c>
      <c r="X1053" s="87">
        <f t="shared" si="209"/>
        <v>778260</v>
      </c>
      <c r="Y1053" s="88">
        <v>420000</v>
      </c>
      <c r="Z1053" s="87">
        <f t="shared" si="218"/>
        <v>499800</v>
      </c>
      <c r="AA1053" s="87">
        <v>400000</v>
      </c>
      <c r="AB1053" s="87">
        <f t="shared" si="210"/>
        <v>476000</v>
      </c>
      <c r="AC1053" s="87">
        <v>400000</v>
      </c>
      <c r="AD1053" s="87">
        <f t="shared" si="211"/>
        <v>476000</v>
      </c>
      <c r="AE1053" s="89">
        <v>201300</v>
      </c>
      <c r="AF1053" s="90">
        <f t="shared" si="212"/>
        <v>239547</v>
      </c>
      <c r="AG1053" s="90">
        <v>201300</v>
      </c>
      <c r="AH1053" s="90">
        <f t="shared" si="213"/>
        <v>239547</v>
      </c>
      <c r="AI1053" s="90">
        <v>719400</v>
      </c>
      <c r="AJ1053" s="90">
        <f t="shared" si="214"/>
        <v>856086</v>
      </c>
      <c r="AK1053" s="90">
        <v>462000</v>
      </c>
      <c r="AL1053" s="90">
        <f t="shared" si="215"/>
        <v>549780</v>
      </c>
      <c r="AM1053" s="90">
        <v>440000</v>
      </c>
      <c r="AN1053" s="90">
        <f t="shared" si="216"/>
        <v>523600</v>
      </c>
      <c r="AO1053" s="90">
        <v>440000</v>
      </c>
      <c r="AP1053" s="91">
        <f t="shared" si="217"/>
        <v>523600</v>
      </c>
      <c r="AQ1053" s="92">
        <f t="shared" si="221"/>
        <v>222244.50043734899</v>
      </c>
      <c r="AR1053" s="93">
        <f t="shared" si="222"/>
        <v>264470.95552044531</v>
      </c>
      <c r="AS1053" s="94">
        <f t="shared" si="223"/>
        <v>225378.45623747297</v>
      </c>
      <c r="AT1053" s="94">
        <f t="shared" si="224"/>
        <v>268200.36292259285</v>
      </c>
      <c r="AU1053" s="94">
        <f t="shared" si="225"/>
        <v>457800.30463999999</v>
      </c>
      <c r="AV1053" s="94">
        <f t="shared" si="226"/>
        <v>544782.36252159998</v>
      </c>
      <c r="AW1053" s="94">
        <f t="shared" si="227"/>
        <v>294005.79178666667</v>
      </c>
      <c r="AX1053" s="94">
        <f t="shared" si="228"/>
        <v>349866.89222613332</v>
      </c>
      <c r="AY1053" s="94">
        <f t="shared" si="229"/>
        <v>280004.71466666664</v>
      </c>
      <c r="AZ1053" s="94">
        <f t="shared" si="230"/>
        <v>333205.6104533333</v>
      </c>
      <c r="BA1053" s="94">
        <f t="shared" si="231"/>
        <v>420000</v>
      </c>
      <c r="BB1053" s="95">
        <f t="shared" si="232"/>
        <v>499800</v>
      </c>
      <c r="BC1053" s="23"/>
      <c r="BD1053" s="96">
        <f t="shared" si="233"/>
        <v>214702</v>
      </c>
      <c r="BE1053" s="96">
        <f t="shared" si="234"/>
        <v>216469</v>
      </c>
      <c r="BF1053" s="96">
        <f t="shared" si="235"/>
        <v>3</v>
      </c>
      <c r="BG1053" s="96">
        <f t="shared" si="236"/>
        <v>52</v>
      </c>
      <c r="BH1053" s="96">
        <f t="shared" si="237"/>
        <v>42</v>
      </c>
      <c r="BI1053" s="96">
        <f t="shared" si="238"/>
        <v>419048</v>
      </c>
      <c r="BJ1053" s="97">
        <f t="shared" si="239"/>
        <v>222245</v>
      </c>
      <c r="BK1053" s="96">
        <f t="shared" si="240"/>
        <v>225378</v>
      </c>
      <c r="BL1053" s="96">
        <f t="shared" si="241"/>
        <v>457800</v>
      </c>
      <c r="BM1053" s="96">
        <f t="shared" si="242"/>
        <v>294006</v>
      </c>
      <c r="BN1053" s="96">
        <f t="shared" si="243"/>
        <v>280005</v>
      </c>
      <c r="BO1053" s="96">
        <f t="shared" si="244"/>
        <v>420000</v>
      </c>
      <c r="BP1053" s="97">
        <f t="shared" si="245"/>
        <v>222245</v>
      </c>
      <c r="BQ1053" s="96">
        <f t="shared" si="246"/>
        <v>192150</v>
      </c>
      <c r="BR1053" s="96">
        <f t="shared" si="247"/>
        <v>686700</v>
      </c>
      <c r="BS1053" s="96">
        <f t="shared" si="248"/>
        <v>441000</v>
      </c>
      <c r="BT1053" s="96">
        <f t="shared" si="249"/>
        <v>420000</v>
      </c>
      <c r="BU1053" s="98">
        <f t="shared" si="250"/>
        <v>420000</v>
      </c>
      <c r="BV1053" s="77">
        <f t="shared" si="251"/>
        <v>2382095</v>
      </c>
      <c r="BW1053" s="9"/>
      <c r="BX1053" s="9"/>
      <c r="BY1053" s="9"/>
      <c r="BZ1053" s="9"/>
      <c r="CA1053" s="9"/>
      <c r="CB1053" s="9"/>
      <c r="CC1053" s="9"/>
      <c r="CD1053" s="9"/>
      <c r="CE1053" s="9"/>
      <c r="CF1053" s="9"/>
      <c r="CG1053" s="9"/>
      <c r="CH1053" s="9"/>
      <c r="CI1053" s="9"/>
      <c r="CJ1053" s="9"/>
      <c r="CK1053" s="9"/>
      <c r="CL1053" s="9"/>
      <c r="CM1053" s="9"/>
      <c r="CN1053" s="9"/>
      <c r="CO1053" s="9"/>
      <c r="CP1053" s="9"/>
    </row>
    <row r="1054" spans="1:94" ht="37.5" hidden="1" customHeight="1" x14ac:dyDescent="0.35">
      <c r="A1054" s="79">
        <v>1032</v>
      </c>
      <c r="B1054" s="79" t="s">
        <v>35</v>
      </c>
      <c r="C1054" s="80" t="s">
        <v>631</v>
      </c>
      <c r="D1054" s="80" t="str">
        <f t="shared" si="219"/>
        <v>MANO DE OBRA|RODAMIENTO DEL ENGRANAJE DE SEGUNDA MARCHA EJE CONTADOR</v>
      </c>
      <c r="E1054" s="81" t="s">
        <v>10</v>
      </c>
      <c r="F1054" s="82">
        <v>1</v>
      </c>
      <c r="G1054" s="83">
        <v>896014.25121034996</v>
      </c>
      <c r="H1054" s="84">
        <f t="shared" si="202"/>
        <v>1066256.9589403165</v>
      </c>
      <c r="I1054" s="84">
        <v>896014.25121034996</v>
      </c>
      <c r="J1054" s="84">
        <f t="shared" si="203"/>
        <v>1066256.9589403165</v>
      </c>
      <c r="K1054" s="84">
        <v>0.91392000000000007</v>
      </c>
      <c r="L1054" s="84">
        <f t="shared" si="204"/>
        <v>1.0875648</v>
      </c>
      <c r="M1054" s="84">
        <v>14.633599999999999</v>
      </c>
      <c r="N1054" s="84">
        <f t="shared" si="205"/>
        <v>17.413983999999999</v>
      </c>
      <c r="O1054" s="84">
        <v>10.88</v>
      </c>
      <c r="P1054" s="84">
        <f t="shared" si="206"/>
        <v>12.9472</v>
      </c>
      <c r="Q1054" s="84"/>
      <c r="R1054" s="84">
        <f t="shared" si="220"/>
        <v>0</v>
      </c>
      <c r="S1054" s="86">
        <v>525000</v>
      </c>
      <c r="T1054" s="87">
        <f t="shared" si="207"/>
        <v>624750</v>
      </c>
      <c r="U1054" s="87">
        <v>525000</v>
      </c>
      <c r="V1054" s="87">
        <f t="shared" si="208"/>
        <v>624750</v>
      </c>
      <c r="W1054" s="87">
        <v>525000</v>
      </c>
      <c r="X1054" s="87">
        <f t="shared" si="209"/>
        <v>624750</v>
      </c>
      <c r="Y1054" s="88">
        <v>525000</v>
      </c>
      <c r="Z1054" s="87">
        <f t="shared" si="218"/>
        <v>624750</v>
      </c>
      <c r="AA1054" s="87">
        <v>525000</v>
      </c>
      <c r="AB1054" s="87">
        <f t="shared" si="210"/>
        <v>624750</v>
      </c>
      <c r="AC1054" s="87">
        <v>525000</v>
      </c>
      <c r="AD1054" s="87">
        <f t="shared" si="211"/>
        <v>624750</v>
      </c>
      <c r="AE1054" s="89">
        <v>577500</v>
      </c>
      <c r="AF1054" s="90">
        <f t="shared" si="212"/>
        <v>687225</v>
      </c>
      <c r="AG1054" s="90">
        <v>577500</v>
      </c>
      <c r="AH1054" s="90">
        <f t="shared" si="213"/>
        <v>687225</v>
      </c>
      <c r="AI1054" s="90">
        <v>577500</v>
      </c>
      <c r="AJ1054" s="90">
        <f t="shared" si="214"/>
        <v>687225</v>
      </c>
      <c r="AK1054" s="90">
        <v>577500</v>
      </c>
      <c r="AL1054" s="90">
        <f t="shared" si="215"/>
        <v>687225</v>
      </c>
      <c r="AM1054" s="90">
        <v>577500</v>
      </c>
      <c r="AN1054" s="90">
        <f t="shared" si="216"/>
        <v>687225</v>
      </c>
      <c r="AO1054" s="90">
        <v>577500</v>
      </c>
      <c r="AP1054" s="91">
        <f t="shared" si="217"/>
        <v>687225</v>
      </c>
      <c r="AQ1054" s="92">
        <f t="shared" si="221"/>
        <v>666171.41707011673</v>
      </c>
      <c r="AR1054" s="93">
        <f t="shared" si="222"/>
        <v>792743.98631343886</v>
      </c>
      <c r="AS1054" s="94">
        <f t="shared" si="223"/>
        <v>666171.41707011673</v>
      </c>
      <c r="AT1054" s="94">
        <f t="shared" si="224"/>
        <v>792743.98631343886</v>
      </c>
      <c r="AU1054" s="94">
        <f t="shared" si="225"/>
        <v>367500.30463999999</v>
      </c>
      <c r="AV1054" s="94">
        <f t="shared" si="226"/>
        <v>437325.36252159998</v>
      </c>
      <c r="AW1054" s="94">
        <f t="shared" si="227"/>
        <v>367504.87786666659</v>
      </c>
      <c r="AX1054" s="94">
        <f t="shared" si="228"/>
        <v>437330.80466133321</v>
      </c>
      <c r="AY1054" s="94">
        <f t="shared" si="229"/>
        <v>367503.62666666665</v>
      </c>
      <c r="AZ1054" s="94">
        <f t="shared" si="230"/>
        <v>437329.31573333329</v>
      </c>
      <c r="BA1054" s="94">
        <f t="shared" si="231"/>
        <v>551250</v>
      </c>
      <c r="BB1054" s="95">
        <f t="shared" si="232"/>
        <v>655987.5</v>
      </c>
      <c r="BC1054" s="23"/>
      <c r="BD1054" s="96">
        <f t="shared" si="233"/>
        <v>631258</v>
      </c>
      <c r="BE1054" s="96">
        <f t="shared" si="234"/>
        <v>631258</v>
      </c>
      <c r="BF1054" s="96">
        <f t="shared" si="235"/>
        <v>3</v>
      </c>
      <c r="BG1054" s="96">
        <f t="shared" si="236"/>
        <v>44</v>
      </c>
      <c r="BH1054" s="96">
        <f t="shared" si="237"/>
        <v>33</v>
      </c>
      <c r="BI1054" s="96">
        <f t="shared" si="238"/>
        <v>550000</v>
      </c>
      <c r="BJ1054" s="97">
        <f t="shared" si="239"/>
        <v>666171</v>
      </c>
      <c r="BK1054" s="96">
        <f t="shared" si="240"/>
        <v>666171</v>
      </c>
      <c r="BL1054" s="96">
        <f t="shared" si="241"/>
        <v>367500</v>
      </c>
      <c r="BM1054" s="96">
        <f t="shared" si="242"/>
        <v>367505</v>
      </c>
      <c r="BN1054" s="96">
        <f t="shared" si="243"/>
        <v>367504</v>
      </c>
      <c r="BO1054" s="96">
        <f t="shared" si="244"/>
        <v>551250</v>
      </c>
      <c r="BP1054" s="97">
        <f t="shared" si="245"/>
        <v>551250</v>
      </c>
      <c r="BQ1054" s="96">
        <f t="shared" si="246"/>
        <v>551250</v>
      </c>
      <c r="BR1054" s="96">
        <f t="shared" si="247"/>
        <v>551250</v>
      </c>
      <c r="BS1054" s="96">
        <f t="shared" si="248"/>
        <v>551250</v>
      </c>
      <c r="BT1054" s="96">
        <f t="shared" si="249"/>
        <v>551250</v>
      </c>
      <c r="BU1054" s="98">
        <f t="shared" si="250"/>
        <v>551250</v>
      </c>
      <c r="BV1054" s="77">
        <f t="shared" si="251"/>
        <v>3307500</v>
      </c>
      <c r="BW1054" s="9"/>
      <c r="BX1054" s="9"/>
      <c r="BY1054" s="9"/>
      <c r="BZ1054" s="9"/>
      <c r="CA1054" s="9"/>
      <c r="CB1054" s="9"/>
      <c r="CC1054" s="9"/>
      <c r="CD1054" s="9"/>
      <c r="CE1054" s="9"/>
      <c r="CF1054" s="9"/>
      <c r="CG1054" s="9"/>
      <c r="CH1054" s="9"/>
      <c r="CI1054" s="9"/>
      <c r="CJ1054" s="9"/>
      <c r="CK1054" s="9"/>
      <c r="CL1054" s="9"/>
      <c r="CM1054" s="9"/>
      <c r="CN1054" s="9"/>
      <c r="CO1054" s="9"/>
      <c r="CP1054" s="9"/>
    </row>
    <row r="1055" spans="1:94" ht="37.5" hidden="1" customHeight="1" x14ac:dyDescent="0.35">
      <c r="A1055" s="99">
        <v>1033</v>
      </c>
      <c r="B1055" s="99" t="s">
        <v>21</v>
      </c>
      <c r="C1055" s="80" t="s">
        <v>631</v>
      </c>
      <c r="D1055" s="80" t="str">
        <f t="shared" si="219"/>
        <v>REPUESTOS|RODAMIENTO DEL ENGRANAJE DE SEGUNDA MARCHA EJE CONTADOR</v>
      </c>
      <c r="E1055" s="81" t="s">
        <v>84</v>
      </c>
      <c r="F1055" s="82">
        <v>1</v>
      </c>
      <c r="G1055" s="83">
        <v>282433.50131204695</v>
      </c>
      <c r="H1055" s="84">
        <f t="shared" si="202"/>
        <v>336095.86656133586</v>
      </c>
      <c r="I1055" s="84">
        <v>291835.36871241895</v>
      </c>
      <c r="J1055" s="84">
        <f t="shared" si="203"/>
        <v>347284.08876777854</v>
      </c>
      <c r="K1055" s="84">
        <v>0.91392000000000007</v>
      </c>
      <c r="L1055" s="84">
        <f t="shared" si="204"/>
        <v>1.0875648</v>
      </c>
      <c r="M1055" s="84">
        <v>16.461440000000003</v>
      </c>
      <c r="N1055" s="84">
        <f t="shared" si="205"/>
        <v>19.589113600000005</v>
      </c>
      <c r="O1055" s="84">
        <v>14.144000000000002</v>
      </c>
      <c r="P1055" s="84">
        <f t="shared" si="206"/>
        <v>16.83136</v>
      </c>
      <c r="Q1055" s="84"/>
      <c r="R1055" s="84">
        <f t="shared" si="220"/>
        <v>0</v>
      </c>
      <c r="S1055" s="86">
        <v>183000</v>
      </c>
      <c r="T1055" s="87">
        <f t="shared" si="207"/>
        <v>217770</v>
      </c>
      <c r="U1055" s="87">
        <v>183000</v>
      </c>
      <c r="V1055" s="87">
        <f t="shared" si="208"/>
        <v>217770</v>
      </c>
      <c r="W1055" s="87">
        <v>654000</v>
      </c>
      <c r="X1055" s="87">
        <f t="shared" si="209"/>
        <v>778260</v>
      </c>
      <c r="Y1055" s="88">
        <v>380000</v>
      </c>
      <c r="Z1055" s="87">
        <f t="shared" si="218"/>
        <v>452200</v>
      </c>
      <c r="AA1055" s="87">
        <v>400000</v>
      </c>
      <c r="AB1055" s="87">
        <f t="shared" si="210"/>
        <v>476000</v>
      </c>
      <c r="AC1055" s="87">
        <v>380000</v>
      </c>
      <c r="AD1055" s="87">
        <f t="shared" si="211"/>
        <v>452200</v>
      </c>
      <c r="AE1055" s="89">
        <v>201300</v>
      </c>
      <c r="AF1055" s="90">
        <f t="shared" si="212"/>
        <v>239547</v>
      </c>
      <c r="AG1055" s="90">
        <v>201300</v>
      </c>
      <c r="AH1055" s="90">
        <f t="shared" si="213"/>
        <v>239547</v>
      </c>
      <c r="AI1055" s="90">
        <v>719400</v>
      </c>
      <c r="AJ1055" s="90">
        <f t="shared" si="214"/>
        <v>856086</v>
      </c>
      <c r="AK1055" s="90">
        <v>418000</v>
      </c>
      <c r="AL1055" s="90">
        <f t="shared" si="215"/>
        <v>497420</v>
      </c>
      <c r="AM1055" s="90">
        <v>440000</v>
      </c>
      <c r="AN1055" s="90">
        <f t="shared" si="216"/>
        <v>523600</v>
      </c>
      <c r="AO1055" s="90">
        <v>418000</v>
      </c>
      <c r="AP1055" s="91">
        <f t="shared" si="217"/>
        <v>497420</v>
      </c>
      <c r="AQ1055" s="92">
        <f t="shared" si="221"/>
        <v>222244.50043734899</v>
      </c>
      <c r="AR1055" s="93">
        <f t="shared" si="222"/>
        <v>264470.95552044531</v>
      </c>
      <c r="AS1055" s="94">
        <f t="shared" si="223"/>
        <v>225378.45623747297</v>
      </c>
      <c r="AT1055" s="94">
        <f t="shared" si="224"/>
        <v>268200.36292259285</v>
      </c>
      <c r="AU1055" s="94">
        <f t="shared" si="225"/>
        <v>457800.30463999999</v>
      </c>
      <c r="AV1055" s="94">
        <f t="shared" si="226"/>
        <v>544782.36252159998</v>
      </c>
      <c r="AW1055" s="94">
        <f t="shared" si="227"/>
        <v>266005.48714666668</v>
      </c>
      <c r="AX1055" s="94">
        <f t="shared" si="228"/>
        <v>316546.52970453334</v>
      </c>
      <c r="AY1055" s="94">
        <f t="shared" si="229"/>
        <v>280004.71466666664</v>
      </c>
      <c r="AZ1055" s="94">
        <f t="shared" si="230"/>
        <v>333205.6104533333</v>
      </c>
      <c r="BA1055" s="94">
        <f t="shared" si="231"/>
        <v>399000</v>
      </c>
      <c r="BB1055" s="95">
        <f t="shared" si="232"/>
        <v>474810</v>
      </c>
      <c r="BC1055" s="23"/>
      <c r="BD1055" s="96">
        <f t="shared" si="233"/>
        <v>214702</v>
      </c>
      <c r="BE1055" s="96">
        <f t="shared" si="234"/>
        <v>216469</v>
      </c>
      <c r="BF1055" s="96">
        <f t="shared" si="235"/>
        <v>3</v>
      </c>
      <c r="BG1055" s="96">
        <f t="shared" si="236"/>
        <v>49</v>
      </c>
      <c r="BH1055" s="96">
        <f t="shared" si="237"/>
        <v>42</v>
      </c>
      <c r="BI1055" s="96">
        <f t="shared" si="238"/>
        <v>398095</v>
      </c>
      <c r="BJ1055" s="97">
        <f t="shared" si="239"/>
        <v>222245</v>
      </c>
      <c r="BK1055" s="96">
        <f t="shared" si="240"/>
        <v>225378</v>
      </c>
      <c r="BL1055" s="96">
        <f t="shared" si="241"/>
        <v>457800</v>
      </c>
      <c r="BM1055" s="96">
        <f t="shared" si="242"/>
        <v>266005</v>
      </c>
      <c r="BN1055" s="96">
        <f t="shared" si="243"/>
        <v>280005</v>
      </c>
      <c r="BO1055" s="96">
        <f t="shared" si="244"/>
        <v>399000</v>
      </c>
      <c r="BP1055" s="97">
        <f t="shared" si="245"/>
        <v>222245</v>
      </c>
      <c r="BQ1055" s="96">
        <f t="shared" si="246"/>
        <v>192150</v>
      </c>
      <c r="BR1055" s="96">
        <f t="shared" si="247"/>
        <v>686700</v>
      </c>
      <c r="BS1055" s="96">
        <f t="shared" si="248"/>
        <v>399000</v>
      </c>
      <c r="BT1055" s="96">
        <f t="shared" si="249"/>
        <v>420000</v>
      </c>
      <c r="BU1055" s="98">
        <f t="shared" si="250"/>
        <v>399000</v>
      </c>
      <c r="BV1055" s="77">
        <f t="shared" si="251"/>
        <v>2319095</v>
      </c>
      <c r="BW1055" s="9"/>
      <c r="BX1055" s="9"/>
      <c r="BY1055" s="9"/>
      <c r="BZ1055" s="9"/>
      <c r="CA1055" s="9"/>
      <c r="CB1055" s="9"/>
      <c r="CC1055" s="9"/>
      <c r="CD1055" s="9"/>
      <c r="CE1055" s="9"/>
      <c r="CF1055" s="9"/>
      <c r="CG1055" s="9"/>
      <c r="CH1055" s="9"/>
      <c r="CI1055" s="9"/>
      <c r="CJ1055" s="9"/>
      <c r="CK1055" s="9"/>
      <c r="CL1055" s="9"/>
      <c r="CM1055" s="9"/>
      <c r="CN1055" s="9"/>
      <c r="CO1055" s="9"/>
      <c r="CP1055" s="9"/>
    </row>
    <row r="1056" spans="1:94" ht="20.25" hidden="1" customHeight="1" x14ac:dyDescent="0.35">
      <c r="A1056" s="79">
        <v>1034</v>
      </c>
      <c r="B1056" s="79" t="s">
        <v>35</v>
      </c>
      <c r="C1056" s="80" t="s">
        <v>632</v>
      </c>
      <c r="D1056" s="80" t="str">
        <f t="shared" si="219"/>
        <v>MANO DE OBRA|RODAMIENTO DELANTERO</v>
      </c>
      <c r="E1056" s="81" t="s">
        <v>10</v>
      </c>
      <c r="F1056" s="82">
        <v>1</v>
      </c>
      <c r="G1056" s="83">
        <v>716811.21377572091</v>
      </c>
      <c r="H1056" s="84">
        <f t="shared" si="202"/>
        <v>853005.34439310781</v>
      </c>
      <c r="I1056" s="84">
        <v>716811.21377572091</v>
      </c>
      <c r="J1056" s="84">
        <f t="shared" si="203"/>
        <v>853005.34439310781</v>
      </c>
      <c r="K1056" s="84">
        <v>210285.71328000003</v>
      </c>
      <c r="L1056" s="84">
        <f t="shared" si="204"/>
        <v>250239.99880320003</v>
      </c>
      <c r="M1056" s="84">
        <v>14.633599999999999</v>
      </c>
      <c r="N1056" s="84">
        <f t="shared" si="205"/>
        <v>17.413983999999999</v>
      </c>
      <c r="O1056" s="84">
        <v>10.88</v>
      </c>
      <c r="P1056" s="84">
        <f t="shared" si="206"/>
        <v>12.9472</v>
      </c>
      <c r="Q1056" s="84"/>
      <c r="R1056" s="84">
        <f t="shared" si="220"/>
        <v>0</v>
      </c>
      <c r="S1056" s="86">
        <v>175000</v>
      </c>
      <c r="T1056" s="87">
        <f t="shared" si="207"/>
        <v>208250</v>
      </c>
      <c r="U1056" s="87">
        <v>175000</v>
      </c>
      <c r="V1056" s="87">
        <f t="shared" si="208"/>
        <v>208250</v>
      </c>
      <c r="W1056" s="87">
        <v>175000</v>
      </c>
      <c r="X1056" s="87">
        <f t="shared" si="209"/>
        <v>208250</v>
      </c>
      <c r="Y1056" s="88">
        <v>175000</v>
      </c>
      <c r="Z1056" s="87">
        <f t="shared" si="218"/>
        <v>208250</v>
      </c>
      <c r="AA1056" s="87">
        <v>175000</v>
      </c>
      <c r="AB1056" s="87">
        <f t="shared" si="210"/>
        <v>208250</v>
      </c>
      <c r="AC1056" s="87">
        <v>175000</v>
      </c>
      <c r="AD1056" s="87">
        <f t="shared" si="211"/>
        <v>208250</v>
      </c>
      <c r="AE1056" s="89">
        <v>192500</v>
      </c>
      <c r="AF1056" s="90">
        <f t="shared" si="212"/>
        <v>229075</v>
      </c>
      <c r="AG1056" s="90">
        <v>192500</v>
      </c>
      <c r="AH1056" s="90">
        <f t="shared" si="213"/>
        <v>229075</v>
      </c>
      <c r="AI1056" s="90">
        <v>192500</v>
      </c>
      <c r="AJ1056" s="90">
        <f t="shared" si="214"/>
        <v>229075</v>
      </c>
      <c r="AK1056" s="90">
        <v>192500</v>
      </c>
      <c r="AL1056" s="90">
        <f t="shared" si="215"/>
        <v>229075</v>
      </c>
      <c r="AM1056" s="90">
        <v>192500</v>
      </c>
      <c r="AN1056" s="90">
        <f t="shared" si="216"/>
        <v>229075</v>
      </c>
      <c r="AO1056" s="90">
        <v>192500</v>
      </c>
      <c r="AP1056" s="91">
        <f t="shared" si="217"/>
        <v>229075</v>
      </c>
      <c r="AQ1056" s="92">
        <f t="shared" si="221"/>
        <v>361437.07125857362</v>
      </c>
      <c r="AR1056" s="93">
        <f t="shared" si="222"/>
        <v>430110.11479770258</v>
      </c>
      <c r="AS1056" s="94">
        <f t="shared" si="223"/>
        <v>361437.07125857362</v>
      </c>
      <c r="AT1056" s="94">
        <f t="shared" si="224"/>
        <v>430110.11479770258</v>
      </c>
      <c r="AU1056" s="94">
        <f t="shared" si="225"/>
        <v>192595.23776000002</v>
      </c>
      <c r="AV1056" s="94">
        <f t="shared" si="226"/>
        <v>229188.33293440001</v>
      </c>
      <c r="AW1056" s="94">
        <f t="shared" si="227"/>
        <v>122504.87786666666</v>
      </c>
      <c r="AX1056" s="94">
        <f t="shared" si="228"/>
        <v>145780.80466133333</v>
      </c>
      <c r="AY1056" s="94">
        <f t="shared" si="229"/>
        <v>122503.62666666666</v>
      </c>
      <c r="AZ1056" s="94">
        <f t="shared" si="230"/>
        <v>145779.31573333332</v>
      </c>
      <c r="BA1056" s="94">
        <f t="shared" si="231"/>
        <v>183750</v>
      </c>
      <c r="BB1056" s="95">
        <f t="shared" si="232"/>
        <v>218662.5</v>
      </c>
      <c r="BC1056" s="23"/>
      <c r="BD1056" s="96">
        <f t="shared" si="233"/>
        <v>243820</v>
      </c>
      <c r="BE1056" s="96">
        <f t="shared" si="234"/>
        <v>243820</v>
      </c>
      <c r="BF1056" s="96">
        <f t="shared" si="235"/>
        <v>191516</v>
      </c>
      <c r="BG1056" s="96">
        <f t="shared" si="236"/>
        <v>44</v>
      </c>
      <c r="BH1056" s="96">
        <f t="shared" si="237"/>
        <v>33</v>
      </c>
      <c r="BI1056" s="96">
        <f t="shared" si="238"/>
        <v>183333</v>
      </c>
      <c r="BJ1056" s="97">
        <f t="shared" si="239"/>
        <v>361437</v>
      </c>
      <c r="BK1056" s="96">
        <f t="shared" si="240"/>
        <v>361437</v>
      </c>
      <c r="BL1056" s="96">
        <f t="shared" si="241"/>
        <v>192595</v>
      </c>
      <c r="BM1056" s="96">
        <f t="shared" si="242"/>
        <v>122505</v>
      </c>
      <c r="BN1056" s="96">
        <f t="shared" si="243"/>
        <v>122504</v>
      </c>
      <c r="BO1056" s="96">
        <f t="shared" si="244"/>
        <v>183750</v>
      </c>
      <c r="BP1056" s="97">
        <f t="shared" si="245"/>
        <v>183750</v>
      </c>
      <c r="BQ1056" s="96">
        <f t="shared" si="246"/>
        <v>183750</v>
      </c>
      <c r="BR1056" s="96">
        <f t="shared" si="247"/>
        <v>192595</v>
      </c>
      <c r="BS1056" s="96">
        <f t="shared" si="248"/>
        <v>183750</v>
      </c>
      <c r="BT1056" s="96">
        <f t="shared" si="249"/>
        <v>183750</v>
      </c>
      <c r="BU1056" s="98">
        <f t="shared" si="250"/>
        <v>183750</v>
      </c>
      <c r="BV1056" s="77">
        <f t="shared" si="251"/>
        <v>1111345</v>
      </c>
      <c r="BW1056" s="9"/>
      <c r="BX1056" s="9"/>
      <c r="BY1056" s="9"/>
      <c r="BZ1056" s="9"/>
      <c r="CA1056" s="9"/>
      <c r="CB1056" s="9"/>
      <c r="CC1056" s="9"/>
      <c r="CD1056" s="9"/>
      <c r="CE1056" s="9"/>
      <c r="CF1056" s="9"/>
      <c r="CG1056" s="9"/>
      <c r="CH1056" s="9"/>
      <c r="CI1056" s="9"/>
      <c r="CJ1056" s="9"/>
      <c r="CK1056" s="9"/>
      <c r="CL1056" s="9"/>
      <c r="CM1056" s="9"/>
      <c r="CN1056" s="9"/>
      <c r="CO1056" s="9"/>
      <c r="CP1056" s="9"/>
    </row>
    <row r="1057" spans="1:94" ht="20.25" hidden="1" customHeight="1" x14ac:dyDescent="0.35">
      <c r="A1057" s="99">
        <v>1035</v>
      </c>
      <c r="B1057" s="99" t="s">
        <v>21</v>
      </c>
      <c r="C1057" s="80" t="s">
        <v>632</v>
      </c>
      <c r="D1057" s="80" t="str">
        <f t="shared" si="219"/>
        <v>REPUESTOS|RODAMIENTO DELANTERO</v>
      </c>
      <c r="E1057" s="81" t="s">
        <v>205</v>
      </c>
      <c r="F1057" s="82">
        <v>1</v>
      </c>
      <c r="G1057" s="83">
        <v>282433.50131204695</v>
      </c>
      <c r="H1057" s="84">
        <f t="shared" ref="H1057:H1311" si="252">G1057*1.19</f>
        <v>336095.86656133586</v>
      </c>
      <c r="I1057" s="84">
        <v>369536.97386915097</v>
      </c>
      <c r="J1057" s="84">
        <f t="shared" ref="J1057:J1311" si="253">I1057*1.19</f>
        <v>439748.99890428962</v>
      </c>
      <c r="K1057" s="84">
        <v>478902.86016000004</v>
      </c>
      <c r="L1057" s="84">
        <f t="shared" ref="L1057:L1311" si="254">K1057*1.19</f>
        <v>569894.4035904</v>
      </c>
      <c r="M1057" s="84">
        <v>62010.516480000006</v>
      </c>
      <c r="N1057" s="84">
        <f t="shared" ref="N1057:N1311" si="255">M1057*1.19</f>
        <v>73792.514611200007</v>
      </c>
      <c r="O1057" s="84">
        <v>60598.336000000003</v>
      </c>
      <c r="P1057" s="84">
        <f t="shared" ref="P1057:P1311" si="256">O1057*1.19</f>
        <v>72112.019839999994</v>
      </c>
      <c r="Q1057" s="84"/>
      <c r="R1057" s="84">
        <f t="shared" si="220"/>
        <v>0</v>
      </c>
      <c r="S1057" s="86">
        <v>689000</v>
      </c>
      <c r="T1057" s="87">
        <f t="shared" ref="T1057:T1311" si="257">S1057*1.19</f>
        <v>819910</v>
      </c>
      <c r="U1057" s="87">
        <v>689000</v>
      </c>
      <c r="V1057" s="87">
        <f t="shared" ref="V1057:V1311" si="258">U1057*1.19</f>
        <v>819910</v>
      </c>
      <c r="W1057" s="87">
        <v>98000</v>
      </c>
      <c r="X1057" s="87">
        <f t="shared" ref="X1057:X1311" si="259">W1057*1.19</f>
        <v>116620</v>
      </c>
      <c r="Y1057" s="88">
        <v>420000</v>
      </c>
      <c r="Z1057" s="87">
        <f t="shared" si="218"/>
        <v>499800</v>
      </c>
      <c r="AA1057" s="87">
        <v>350000</v>
      </c>
      <c r="AB1057" s="87">
        <f t="shared" ref="AB1057:AB1311" si="260">AA1057*1.19</f>
        <v>416500</v>
      </c>
      <c r="AC1057" s="87">
        <v>350000</v>
      </c>
      <c r="AD1057" s="87">
        <f t="shared" ref="AD1057:AD1311" si="261">AC1057*1.19</f>
        <v>416500</v>
      </c>
      <c r="AE1057" s="89">
        <v>757900</v>
      </c>
      <c r="AF1057" s="90">
        <f t="shared" ref="AF1057:AF1311" si="262">AE1057*1.19</f>
        <v>901901</v>
      </c>
      <c r="AG1057" s="90">
        <v>757900</v>
      </c>
      <c r="AH1057" s="90">
        <f t="shared" ref="AH1057:AH1311" si="263">AG1057*1.19</f>
        <v>901901</v>
      </c>
      <c r="AI1057" s="90">
        <v>107800</v>
      </c>
      <c r="AJ1057" s="90">
        <f t="shared" ref="AJ1057:AJ1311" si="264">AI1057*1.19</f>
        <v>128282</v>
      </c>
      <c r="AK1057" s="90">
        <v>462000</v>
      </c>
      <c r="AL1057" s="90">
        <f t="shared" ref="AL1057:AL1311" si="265">AK1057*1.19</f>
        <v>549780</v>
      </c>
      <c r="AM1057" s="90">
        <v>385000</v>
      </c>
      <c r="AN1057" s="90">
        <f t="shared" ref="AN1057:AN1311" si="266">AM1057*1.19</f>
        <v>458150</v>
      </c>
      <c r="AO1057" s="90">
        <v>385000</v>
      </c>
      <c r="AP1057" s="91">
        <f t="shared" ref="AP1057:AP1311" si="267">AO1057*1.19</f>
        <v>458150</v>
      </c>
      <c r="AQ1057" s="92">
        <f t="shared" si="221"/>
        <v>576444.50043734896</v>
      </c>
      <c r="AR1057" s="93">
        <f t="shared" si="222"/>
        <v>685968.95552044525</v>
      </c>
      <c r="AS1057" s="94">
        <f t="shared" si="223"/>
        <v>605478.99128971703</v>
      </c>
      <c r="AT1057" s="94">
        <f t="shared" si="224"/>
        <v>720519.99963476323</v>
      </c>
      <c r="AU1057" s="94">
        <f t="shared" si="225"/>
        <v>228234.28672</v>
      </c>
      <c r="AV1057" s="94">
        <f t="shared" si="226"/>
        <v>271598.80119680002</v>
      </c>
      <c r="AW1057" s="94">
        <f t="shared" si="227"/>
        <v>314670.17216000002</v>
      </c>
      <c r="AX1057" s="94">
        <f t="shared" si="228"/>
        <v>374457.50487040001</v>
      </c>
      <c r="AY1057" s="94">
        <f t="shared" si="229"/>
        <v>265199.44533333334</v>
      </c>
      <c r="AZ1057" s="94">
        <f t="shared" si="230"/>
        <v>315587.33994666667</v>
      </c>
      <c r="BA1057" s="94">
        <f t="shared" si="231"/>
        <v>367500</v>
      </c>
      <c r="BB1057" s="95">
        <f t="shared" si="232"/>
        <v>437325</v>
      </c>
      <c r="BC1057" s="23"/>
      <c r="BD1057" s="96">
        <f t="shared" si="233"/>
        <v>475325</v>
      </c>
      <c r="BE1057" s="96">
        <f t="shared" si="234"/>
        <v>547755</v>
      </c>
      <c r="BF1057" s="96">
        <f t="shared" si="235"/>
        <v>139091</v>
      </c>
      <c r="BG1057" s="96">
        <f t="shared" si="236"/>
        <v>145126</v>
      </c>
      <c r="BH1057" s="96">
        <f t="shared" si="237"/>
        <v>136633</v>
      </c>
      <c r="BI1057" s="96">
        <f t="shared" si="238"/>
        <v>366667</v>
      </c>
      <c r="BJ1057" s="97">
        <f t="shared" si="239"/>
        <v>576445</v>
      </c>
      <c r="BK1057" s="96">
        <f t="shared" si="240"/>
        <v>605479</v>
      </c>
      <c r="BL1057" s="96">
        <f t="shared" si="241"/>
        <v>228234</v>
      </c>
      <c r="BM1057" s="96">
        <f t="shared" si="242"/>
        <v>314670</v>
      </c>
      <c r="BN1057" s="96">
        <f t="shared" si="243"/>
        <v>265199</v>
      </c>
      <c r="BO1057" s="96">
        <f t="shared" si="244"/>
        <v>367500</v>
      </c>
      <c r="BP1057" s="97">
        <f t="shared" si="245"/>
        <v>723450</v>
      </c>
      <c r="BQ1057" s="96">
        <f t="shared" si="246"/>
        <v>605479</v>
      </c>
      <c r="BR1057" s="96">
        <f t="shared" si="247"/>
        <v>102900</v>
      </c>
      <c r="BS1057" s="96">
        <f t="shared" si="248"/>
        <v>441000</v>
      </c>
      <c r="BT1057" s="96">
        <f t="shared" si="249"/>
        <v>367500</v>
      </c>
      <c r="BU1057" s="98">
        <f t="shared" si="250"/>
        <v>367500</v>
      </c>
      <c r="BV1057" s="77">
        <f t="shared" si="251"/>
        <v>2607829</v>
      </c>
      <c r="BW1057" s="9"/>
      <c r="BX1057" s="9"/>
      <c r="BY1057" s="9"/>
      <c r="BZ1057" s="9"/>
      <c r="CA1057" s="9"/>
      <c r="CB1057" s="9"/>
      <c r="CC1057" s="9"/>
      <c r="CD1057" s="9"/>
      <c r="CE1057" s="9"/>
      <c r="CF1057" s="9"/>
      <c r="CG1057" s="9"/>
      <c r="CH1057" s="9"/>
      <c r="CI1057" s="9"/>
      <c r="CJ1057" s="9"/>
      <c r="CK1057" s="9"/>
      <c r="CL1057" s="9"/>
      <c r="CM1057" s="9"/>
      <c r="CN1057" s="9"/>
      <c r="CO1057" s="9"/>
      <c r="CP1057" s="9"/>
    </row>
    <row r="1058" spans="1:94" ht="20.25" hidden="1" customHeight="1" x14ac:dyDescent="0.35">
      <c r="A1058" s="79">
        <v>1036</v>
      </c>
      <c r="B1058" s="79" t="s">
        <v>35</v>
      </c>
      <c r="C1058" s="80" t="s">
        <v>633</v>
      </c>
      <c r="D1058" s="80" t="str">
        <f t="shared" si="219"/>
        <v>MANO DE OBRA|RODAMIENTO DIFERENCIAL</v>
      </c>
      <c r="E1058" s="81" t="s">
        <v>10</v>
      </c>
      <c r="F1058" s="82">
        <v>1</v>
      </c>
      <c r="G1058" s="83">
        <v>806412.72698737192</v>
      </c>
      <c r="H1058" s="84">
        <f t="shared" si="252"/>
        <v>959631.14511497249</v>
      </c>
      <c r="I1058" s="84">
        <v>806412.72698737192</v>
      </c>
      <c r="J1058" s="84">
        <f t="shared" si="253"/>
        <v>959631.14511497249</v>
      </c>
      <c r="K1058" s="84">
        <v>0.91392000000000007</v>
      </c>
      <c r="L1058" s="84">
        <f t="shared" si="254"/>
        <v>1.0875648</v>
      </c>
      <c r="M1058" s="84">
        <v>14.633599999999999</v>
      </c>
      <c r="N1058" s="84">
        <f t="shared" si="255"/>
        <v>17.413983999999999</v>
      </c>
      <c r="O1058" s="84">
        <v>10.88</v>
      </c>
      <c r="P1058" s="84">
        <f t="shared" si="256"/>
        <v>12.9472</v>
      </c>
      <c r="Q1058" s="84"/>
      <c r="R1058" s="84">
        <f t="shared" si="220"/>
        <v>0</v>
      </c>
      <c r="S1058" s="86">
        <v>700000</v>
      </c>
      <c r="T1058" s="87">
        <f t="shared" si="257"/>
        <v>833000</v>
      </c>
      <c r="U1058" s="87">
        <v>700000</v>
      </c>
      <c r="V1058" s="87">
        <f t="shared" si="258"/>
        <v>833000</v>
      </c>
      <c r="W1058" s="87">
        <v>700000</v>
      </c>
      <c r="X1058" s="87">
        <f t="shared" si="259"/>
        <v>833000</v>
      </c>
      <c r="Y1058" s="88">
        <v>700000</v>
      </c>
      <c r="Z1058" s="87">
        <f t="shared" si="218"/>
        <v>833000</v>
      </c>
      <c r="AA1058" s="87">
        <v>700000</v>
      </c>
      <c r="AB1058" s="87">
        <f t="shared" si="260"/>
        <v>833000</v>
      </c>
      <c r="AC1058" s="87">
        <v>700000</v>
      </c>
      <c r="AD1058" s="87">
        <f t="shared" si="261"/>
        <v>833000</v>
      </c>
      <c r="AE1058" s="89">
        <v>770000</v>
      </c>
      <c r="AF1058" s="90">
        <f t="shared" si="262"/>
        <v>916300</v>
      </c>
      <c r="AG1058" s="90">
        <v>770000</v>
      </c>
      <c r="AH1058" s="90">
        <f t="shared" si="263"/>
        <v>916300</v>
      </c>
      <c r="AI1058" s="90">
        <v>770000</v>
      </c>
      <c r="AJ1058" s="90">
        <f t="shared" si="264"/>
        <v>916300</v>
      </c>
      <c r="AK1058" s="90">
        <v>770000</v>
      </c>
      <c r="AL1058" s="90">
        <f t="shared" si="265"/>
        <v>916300</v>
      </c>
      <c r="AM1058" s="90">
        <v>770000</v>
      </c>
      <c r="AN1058" s="90">
        <f t="shared" si="266"/>
        <v>916300</v>
      </c>
      <c r="AO1058" s="90">
        <v>770000</v>
      </c>
      <c r="AP1058" s="91">
        <f t="shared" si="267"/>
        <v>916300</v>
      </c>
      <c r="AQ1058" s="92">
        <f t="shared" si="221"/>
        <v>758804.24232912401</v>
      </c>
      <c r="AR1058" s="93">
        <f t="shared" si="222"/>
        <v>902977.0483716575</v>
      </c>
      <c r="AS1058" s="94">
        <f t="shared" si="223"/>
        <v>758804.24232912401</v>
      </c>
      <c r="AT1058" s="94">
        <f t="shared" si="224"/>
        <v>902977.0483716575</v>
      </c>
      <c r="AU1058" s="94">
        <f t="shared" si="225"/>
        <v>490000.30463999999</v>
      </c>
      <c r="AV1058" s="94">
        <f t="shared" si="226"/>
        <v>583100.36252159998</v>
      </c>
      <c r="AW1058" s="94">
        <f t="shared" si="227"/>
        <v>490004.87786666659</v>
      </c>
      <c r="AX1058" s="94">
        <f t="shared" si="228"/>
        <v>583105.80466133321</v>
      </c>
      <c r="AY1058" s="94">
        <f t="shared" si="229"/>
        <v>490003.62666666665</v>
      </c>
      <c r="AZ1058" s="94">
        <f t="shared" si="230"/>
        <v>583104.31573333323</v>
      </c>
      <c r="BA1058" s="94">
        <f t="shared" si="231"/>
        <v>735000</v>
      </c>
      <c r="BB1058" s="95">
        <f t="shared" si="232"/>
        <v>874650</v>
      </c>
      <c r="BC1058" s="23"/>
      <c r="BD1058" s="96">
        <f t="shared" si="233"/>
        <v>756176</v>
      </c>
      <c r="BE1058" s="96">
        <f t="shared" si="234"/>
        <v>756176</v>
      </c>
      <c r="BF1058" s="96">
        <f t="shared" si="235"/>
        <v>3</v>
      </c>
      <c r="BG1058" s="96">
        <f t="shared" si="236"/>
        <v>44</v>
      </c>
      <c r="BH1058" s="96">
        <f t="shared" si="237"/>
        <v>33</v>
      </c>
      <c r="BI1058" s="96">
        <f t="shared" si="238"/>
        <v>733333</v>
      </c>
      <c r="BJ1058" s="97">
        <f t="shared" si="239"/>
        <v>758804</v>
      </c>
      <c r="BK1058" s="96">
        <f t="shared" si="240"/>
        <v>758804</v>
      </c>
      <c r="BL1058" s="96">
        <f t="shared" si="241"/>
        <v>490000</v>
      </c>
      <c r="BM1058" s="96">
        <f t="shared" si="242"/>
        <v>490005</v>
      </c>
      <c r="BN1058" s="96">
        <f t="shared" si="243"/>
        <v>490004</v>
      </c>
      <c r="BO1058" s="96">
        <f t="shared" si="244"/>
        <v>735000</v>
      </c>
      <c r="BP1058" s="97">
        <f t="shared" si="245"/>
        <v>758804</v>
      </c>
      <c r="BQ1058" s="96">
        <f t="shared" si="246"/>
        <v>758804</v>
      </c>
      <c r="BR1058" s="96">
        <f t="shared" si="247"/>
        <v>735000</v>
      </c>
      <c r="BS1058" s="96">
        <f t="shared" si="248"/>
        <v>735000</v>
      </c>
      <c r="BT1058" s="96">
        <f t="shared" si="249"/>
        <v>735000</v>
      </c>
      <c r="BU1058" s="98">
        <f t="shared" si="250"/>
        <v>735000</v>
      </c>
      <c r="BV1058" s="77">
        <f t="shared" si="251"/>
        <v>4457608</v>
      </c>
      <c r="BW1058" s="9"/>
      <c r="BX1058" s="9"/>
      <c r="BY1058" s="9"/>
      <c r="BZ1058" s="9"/>
      <c r="CA1058" s="9"/>
      <c r="CB1058" s="9"/>
      <c r="CC1058" s="9"/>
      <c r="CD1058" s="9"/>
      <c r="CE1058" s="9"/>
      <c r="CF1058" s="9"/>
      <c r="CG1058" s="9"/>
      <c r="CH1058" s="9"/>
      <c r="CI1058" s="9"/>
      <c r="CJ1058" s="9"/>
      <c r="CK1058" s="9"/>
      <c r="CL1058" s="9"/>
      <c r="CM1058" s="9"/>
      <c r="CN1058" s="9"/>
      <c r="CO1058" s="9"/>
      <c r="CP1058" s="9"/>
    </row>
    <row r="1059" spans="1:94" ht="20.25" hidden="1" customHeight="1" x14ac:dyDescent="0.35">
      <c r="A1059" s="99">
        <v>1037</v>
      </c>
      <c r="B1059" s="99" t="s">
        <v>21</v>
      </c>
      <c r="C1059" s="80" t="s">
        <v>633</v>
      </c>
      <c r="D1059" s="80" t="str">
        <f t="shared" si="219"/>
        <v>REPUESTOS|RODAMIENTO DIFERENCIAL</v>
      </c>
      <c r="E1059" s="81" t="s">
        <v>84</v>
      </c>
      <c r="F1059" s="82">
        <v>1</v>
      </c>
      <c r="G1059" s="83">
        <v>33925.876464346002</v>
      </c>
      <c r="H1059" s="84">
        <f t="shared" si="252"/>
        <v>40371.79299257174</v>
      </c>
      <c r="I1059" s="84">
        <v>45541.075648352999</v>
      </c>
      <c r="J1059" s="84">
        <f t="shared" si="253"/>
        <v>54193.880021540062</v>
      </c>
      <c r="K1059" s="84">
        <v>0.91392000000000007</v>
      </c>
      <c r="L1059" s="84">
        <f t="shared" si="254"/>
        <v>1.0875648</v>
      </c>
      <c r="M1059" s="84">
        <v>19.203199999999999</v>
      </c>
      <c r="N1059" s="84">
        <f t="shared" si="255"/>
        <v>22.851807999999998</v>
      </c>
      <c r="O1059" s="84">
        <v>14.144000000000002</v>
      </c>
      <c r="P1059" s="84">
        <f t="shared" si="256"/>
        <v>16.83136</v>
      </c>
      <c r="Q1059" s="84"/>
      <c r="R1059" s="84">
        <f t="shared" si="220"/>
        <v>0</v>
      </c>
      <c r="S1059" s="86">
        <v>523000</v>
      </c>
      <c r="T1059" s="87">
        <f t="shared" si="257"/>
        <v>622370</v>
      </c>
      <c r="U1059" s="87">
        <v>523000</v>
      </c>
      <c r="V1059" s="87">
        <f t="shared" si="258"/>
        <v>622370</v>
      </c>
      <c r="W1059" s="87">
        <v>723000</v>
      </c>
      <c r="X1059" s="87">
        <f t="shared" si="259"/>
        <v>860370</v>
      </c>
      <c r="Y1059" s="88">
        <v>382000</v>
      </c>
      <c r="Z1059" s="87">
        <f t="shared" si="218"/>
        <v>454580</v>
      </c>
      <c r="AA1059" s="87">
        <v>350000</v>
      </c>
      <c r="AB1059" s="87">
        <f t="shared" si="260"/>
        <v>416500</v>
      </c>
      <c r="AC1059" s="87">
        <v>350000</v>
      </c>
      <c r="AD1059" s="87">
        <f t="shared" si="261"/>
        <v>416500</v>
      </c>
      <c r="AE1059" s="89">
        <v>575300</v>
      </c>
      <c r="AF1059" s="90">
        <f t="shared" si="262"/>
        <v>684607</v>
      </c>
      <c r="AG1059" s="90">
        <v>575300</v>
      </c>
      <c r="AH1059" s="90">
        <f t="shared" si="263"/>
        <v>684607</v>
      </c>
      <c r="AI1059" s="90">
        <v>795300</v>
      </c>
      <c r="AJ1059" s="90">
        <f t="shared" si="264"/>
        <v>946407</v>
      </c>
      <c r="AK1059" s="90">
        <v>420200</v>
      </c>
      <c r="AL1059" s="90">
        <f t="shared" si="265"/>
        <v>500038</v>
      </c>
      <c r="AM1059" s="90">
        <v>385000</v>
      </c>
      <c r="AN1059" s="90">
        <f t="shared" si="266"/>
        <v>458150</v>
      </c>
      <c r="AO1059" s="90">
        <v>385000</v>
      </c>
      <c r="AP1059" s="91">
        <f t="shared" si="267"/>
        <v>458150</v>
      </c>
      <c r="AQ1059" s="92">
        <f t="shared" si="221"/>
        <v>377408.6254881153</v>
      </c>
      <c r="AR1059" s="93">
        <f t="shared" si="222"/>
        <v>449116.2643308572</v>
      </c>
      <c r="AS1059" s="94">
        <f t="shared" si="223"/>
        <v>381280.35854945099</v>
      </c>
      <c r="AT1059" s="94">
        <f t="shared" si="224"/>
        <v>453723.62667384668</v>
      </c>
      <c r="AU1059" s="94">
        <f t="shared" si="225"/>
        <v>506100.30463999999</v>
      </c>
      <c r="AV1059" s="94">
        <f t="shared" si="226"/>
        <v>602259.36252159998</v>
      </c>
      <c r="AW1059" s="94">
        <f t="shared" si="227"/>
        <v>267406.40106666664</v>
      </c>
      <c r="AX1059" s="94">
        <f t="shared" si="228"/>
        <v>318213.61726933328</v>
      </c>
      <c r="AY1059" s="94">
        <f t="shared" si="229"/>
        <v>245004.71466666667</v>
      </c>
      <c r="AZ1059" s="94">
        <f t="shared" si="230"/>
        <v>291555.6104533333</v>
      </c>
      <c r="BA1059" s="94">
        <f t="shared" si="231"/>
        <v>367500</v>
      </c>
      <c r="BB1059" s="95">
        <f t="shared" si="232"/>
        <v>437325</v>
      </c>
      <c r="BC1059" s="23"/>
      <c r="BD1059" s="96">
        <f t="shared" si="233"/>
        <v>90562</v>
      </c>
      <c r="BE1059" s="96">
        <f t="shared" si="234"/>
        <v>117149</v>
      </c>
      <c r="BF1059" s="96">
        <f t="shared" si="235"/>
        <v>3</v>
      </c>
      <c r="BG1059" s="96">
        <f t="shared" si="236"/>
        <v>58</v>
      </c>
      <c r="BH1059" s="96">
        <f t="shared" si="237"/>
        <v>42</v>
      </c>
      <c r="BI1059" s="96">
        <f t="shared" si="238"/>
        <v>366667</v>
      </c>
      <c r="BJ1059" s="97">
        <f t="shared" si="239"/>
        <v>377409</v>
      </c>
      <c r="BK1059" s="96">
        <f t="shared" si="240"/>
        <v>381280</v>
      </c>
      <c r="BL1059" s="96">
        <f t="shared" si="241"/>
        <v>506100</v>
      </c>
      <c r="BM1059" s="96">
        <f t="shared" si="242"/>
        <v>267406</v>
      </c>
      <c r="BN1059" s="96">
        <f t="shared" si="243"/>
        <v>245005</v>
      </c>
      <c r="BO1059" s="96">
        <f t="shared" si="244"/>
        <v>367500</v>
      </c>
      <c r="BP1059" s="97">
        <f t="shared" si="245"/>
        <v>549150</v>
      </c>
      <c r="BQ1059" s="96">
        <f t="shared" si="246"/>
        <v>549150</v>
      </c>
      <c r="BR1059" s="96">
        <f t="shared" si="247"/>
        <v>759150</v>
      </c>
      <c r="BS1059" s="96">
        <f t="shared" si="248"/>
        <v>401100</v>
      </c>
      <c r="BT1059" s="96">
        <f t="shared" si="249"/>
        <v>367500</v>
      </c>
      <c r="BU1059" s="98">
        <f t="shared" si="250"/>
        <v>367500</v>
      </c>
      <c r="BV1059" s="77">
        <f t="shared" si="251"/>
        <v>2993550</v>
      </c>
      <c r="BW1059" s="9"/>
      <c r="BX1059" s="9"/>
      <c r="BY1059" s="9"/>
      <c r="BZ1059" s="9"/>
      <c r="CA1059" s="9"/>
      <c r="CB1059" s="9"/>
      <c r="CC1059" s="9"/>
      <c r="CD1059" s="9"/>
      <c r="CE1059" s="9"/>
      <c r="CF1059" s="9"/>
      <c r="CG1059" s="9"/>
      <c r="CH1059" s="9"/>
      <c r="CI1059" s="9"/>
      <c r="CJ1059" s="9"/>
      <c r="CK1059" s="9"/>
      <c r="CL1059" s="9"/>
      <c r="CM1059" s="9"/>
      <c r="CN1059" s="9"/>
      <c r="CO1059" s="9"/>
      <c r="CP1059" s="9"/>
    </row>
    <row r="1060" spans="1:94" ht="20.25" hidden="1" customHeight="1" x14ac:dyDescent="0.35">
      <c r="A1060" s="79">
        <v>1038</v>
      </c>
      <c r="B1060" s="79" t="s">
        <v>35</v>
      </c>
      <c r="C1060" s="80" t="s">
        <v>634</v>
      </c>
      <c r="D1060" s="80" t="str">
        <f t="shared" si="219"/>
        <v>MANO DE OBRA|RODAMIENTO IZQUIERDO DEL EJE DE ENTRADA</v>
      </c>
      <c r="E1060" s="81" t="s">
        <v>10</v>
      </c>
      <c r="F1060" s="82">
        <v>1</v>
      </c>
      <c r="G1060" s="83">
        <v>627209.68955274299</v>
      </c>
      <c r="H1060" s="84">
        <f t="shared" si="252"/>
        <v>746379.53056776407</v>
      </c>
      <c r="I1060" s="84">
        <v>627209.68955274299</v>
      </c>
      <c r="J1060" s="84">
        <f t="shared" si="253"/>
        <v>746379.53056776407</v>
      </c>
      <c r="K1060" s="84">
        <v>0.91392000000000007</v>
      </c>
      <c r="L1060" s="84">
        <f t="shared" si="254"/>
        <v>1.0875648</v>
      </c>
      <c r="M1060" s="84">
        <v>14.633599999999999</v>
      </c>
      <c r="N1060" s="84">
        <f t="shared" si="255"/>
        <v>17.413983999999999</v>
      </c>
      <c r="O1060" s="84">
        <v>10.88</v>
      </c>
      <c r="P1060" s="84">
        <f t="shared" si="256"/>
        <v>12.9472</v>
      </c>
      <c r="Q1060" s="84"/>
      <c r="R1060" s="84">
        <f t="shared" si="220"/>
        <v>0</v>
      </c>
      <c r="S1060" s="86">
        <v>700000</v>
      </c>
      <c r="T1060" s="87">
        <f t="shared" si="257"/>
        <v>833000</v>
      </c>
      <c r="U1060" s="87">
        <v>700000</v>
      </c>
      <c r="V1060" s="87">
        <f t="shared" si="258"/>
        <v>833000</v>
      </c>
      <c r="W1060" s="87">
        <v>700000</v>
      </c>
      <c r="X1060" s="87">
        <f t="shared" si="259"/>
        <v>833000</v>
      </c>
      <c r="Y1060" s="88">
        <v>700000</v>
      </c>
      <c r="Z1060" s="87">
        <f t="shared" si="218"/>
        <v>833000</v>
      </c>
      <c r="AA1060" s="87">
        <v>700000</v>
      </c>
      <c r="AB1060" s="87">
        <f t="shared" si="260"/>
        <v>833000</v>
      </c>
      <c r="AC1060" s="87">
        <v>700000</v>
      </c>
      <c r="AD1060" s="87">
        <f t="shared" si="261"/>
        <v>833000</v>
      </c>
      <c r="AE1060" s="89">
        <v>770000</v>
      </c>
      <c r="AF1060" s="90">
        <f t="shared" si="262"/>
        <v>916300</v>
      </c>
      <c r="AG1060" s="90">
        <v>770000</v>
      </c>
      <c r="AH1060" s="90">
        <f t="shared" si="263"/>
        <v>916300</v>
      </c>
      <c r="AI1060" s="90">
        <v>770000</v>
      </c>
      <c r="AJ1060" s="90">
        <f t="shared" si="264"/>
        <v>916300</v>
      </c>
      <c r="AK1060" s="90">
        <v>770000</v>
      </c>
      <c r="AL1060" s="90">
        <f t="shared" si="265"/>
        <v>916300</v>
      </c>
      <c r="AM1060" s="90">
        <v>770000</v>
      </c>
      <c r="AN1060" s="90">
        <f t="shared" si="266"/>
        <v>916300</v>
      </c>
      <c r="AO1060" s="90">
        <v>770000</v>
      </c>
      <c r="AP1060" s="91">
        <f t="shared" si="267"/>
        <v>916300</v>
      </c>
      <c r="AQ1060" s="92">
        <f t="shared" si="221"/>
        <v>699069.89651758096</v>
      </c>
      <c r="AR1060" s="93">
        <f t="shared" si="222"/>
        <v>831893.17685592128</v>
      </c>
      <c r="AS1060" s="94">
        <f t="shared" si="223"/>
        <v>699069.89651758096</v>
      </c>
      <c r="AT1060" s="94">
        <f t="shared" si="224"/>
        <v>831893.17685592128</v>
      </c>
      <c r="AU1060" s="94">
        <f t="shared" si="225"/>
        <v>490000.30463999999</v>
      </c>
      <c r="AV1060" s="94">
        <f t="shared" si="226"/>
        <v>583100.36252159998</v>
      </c>
      <c r="AW1060" s="94">
        <f t="shared" si="227"/>
        <v>490004.87786666659</v>
      </c>
      <c r="AX1060" s="94">
        <f t="shared" si="228"/>
        <v>583105.80466133321</v>
      </c>
      <c r="AY1060" s="94">
        <f t="shared" si="229"/>
        <v>490003.62666666665</v>
      </c>
      <c r="AZ1060" s="94">
        <f t="shared" si="230"/>
        <v>583104.31573333323</v>
      </c>
      <c r="BA1060" s="94">
        <f t="shared" si="231"/>
        <v>735000</v>
      </c>
      <c r="BB1060" s="95">
        <f t="shared" si="232"/>
        <v>874650</v>
      </c>
      <c r="BC1060" s="23"/>
      <c r="BD1060" s="96">
        <f t="shared" si="233"/>
        <v>694182</v>
      </c>
      <c r="BE1060" s="96">
        <f t="shared" si="234"/>
        <v>694182</v>
      </c>
      <c r="BF1060" s="96">
        <f t="shared" si="235"/>
        <v>3</v>
      </c>
      <c r="BG1060" s="96">
        <f t="shared" si="236"/>
        <v>44</v>
      </c>
      <c r="BH1060" s="96">
        <f t="shared" si="237"/>
        <v>33</v>
      </c>
      <c r="BI1060" s="96">
        <f t="shared" si="238"/>
        <v>733333</v>
      </c>
      <c r="BJ1060" s="97">
        <f t="shared" si="239"/>
        <v>699070</v>
      </c>
      <c r="BK1060" s="96">
        <f t="shared" si="240"/>
        <v>699070</v>
      </c>
      <c r="BL1060" s="96">
        <f t="shared" si="241"/>
        <v>490000</v>
      </c>
      <c r="BM1060" s="96">
        <f t="shared" si="242"/>
        <v>490005</v>
      </c>
      <c r="BN1060" s="96">
        <f t="shared" si="243"/>
        <v>490004</v>
      </c>
      <c r="BO1060" s="96">
        <f t="shared" si="244"/>
        <v>735000</v>
      </c>
      <c r="BP1060" s="97">
        <f t="shared" si="245"/>
        <v>699070</v>
      </c>
      <c r="BQ1060" s="96">
        <f t="shared" si="246"/>
        <v>699070</v>
      </c>
      <c r="BR1060" s="96">
        <f t="shared" si="247"/>
        <v>735000</v>
      </c>
      <c r="BS1060" s="96">
        <f t="shared" si="248"/>
        <v>735000</v>
      </c>
      <c r="BT1060" s="96">
        <f t="shared" si="249"/>
        <v>735000</v>
      </c>
      <c r="BU1060" s="98">
        <f t="shared" si="250"/>
        <v>735000</v>
      </c>
      <c r="BV1060" s="77">
        <f t="shared" si="251"/>
        <v>4338140</v>
      </c>
      <c r="BW1060" s="9"/>
      <c r="BX1060" s="9"/>
      <c r="BY1060" s="9"/>
      <c r="BZ1060" s="9"/>
      <c r="CA1060" s="9"/>
      <c r="CB1060" s="9"/>
      <c r="CC1060" s="9"/>
      <c r="CD1060" s="9"/>
      <c r="CE1060" s="9"/>
      <c r="CF1060" s="9"/>
      <c r="CG1060" s="9"/>
      <c r="CH1060" s="9"/>
      <c r="CI1060" s="9"/>
      <c r="CJ1060" s="9"/>
      <c r="CK1060" s="9"/>
      <c r="CL1060" s="9"/>
      <c r="CM1060" s="9"/>
      <c r="CN1060" s="9"/>
      <c r="CO1060" s="9"/>
      <c r="CP1060" s="9"/>
    </row>
    <row r="1061" spans="1:94" ht="20.25" hidden="1" customHeight="1" x14ac:dyDescent="0.35">
      <c r="A1061" s="99">
        <v>1039</v>
      </c>
      <c r="B1061" s="99" t="s">
        <v>21</v>
      </c>
      <c r="C1061" s="80" t="s">
        <v>634</v>
      </c>
      <c r="D1061" s="80" t="str">
        <f t="shared" si="219"/>
        <v>REPUESTOS|RODAMIENTO IZQUIERDO DEL EJE DE ENTRADA</v>
      </c>
      <c r="E1061" s="81" t="s">
        <v>84</v>
      </c>
      <c r="F1061" s="82">
        <v>1</v>
      </c>
      <c r="G1061" s="83">
        <v>37327.704816399004</v>
      </c>
      <c r="H1061" s="84">
        <f t="shared" si="252"/>
        <v>44419.968731514811</v>
      </c>
      <c r="I1061" s="84">
        <v>48943.817940547</v>
      </c>
      <c r="J1061" s="84">
        <f t="shared" si="253"/>
        <v>58243.143349250924</v>
      </c>
      <c r="K1061" s="84">
        <v>0.91392000000000007</v>
      </c>
      <c r="L1061" s="84">
        <f t="shared" si="254"/>
        <v>1.0875648</v>
      </c>
      <c r="M1061" s="84">
        <v>19.203199999999999</v>
      </c>
      <c r="N1061" s="84">
        <f t="shared" si="255"/>
        <v>22.851807999999998</v>
      </c>
      <c r="O1061" s="84">
        <v>14.144000000000002</v>
      </c>
      <c r="P1061" s="84">
        <f t="shared" si="256"/>
        <v>16.83136</v>
      </c>
      <c r="Q1061" s="84"/>
      <c r="R1061" s="84">
        <f t="shared" si="220"/>
        <v>0</v>
      </c>
      <c r="S1061" s="86">
        <v>245000</v>
      </c>
      <c r="T1061" s="87">
        <f t="shared" si="257"/>
        <v>291550</v>
      </c>
      <c r="U1061" s="87">
        <v>245000</v>
      </c>
      <c r="V1061" s="87">
        <f t="shared" si="258"/>
        <v>291550</v>
      </c>
      <c r="W1061" s="87">
        <v>624000</v>
      </c>
      <c r="X1061" s="87">
        <f t="shared" si="259"/>
        <v>742560</v>
      </c>
      <c r="Y1061" s="88">
        <v>350000</v>
      </c>
      <c r="Z1061" s="87">
        <f t="shared" si="218"/>
        <v>416500</v>
      </c>
      <c r="AA1061" s="87">
        <v>350000</v>
      </c>
      <c r="AB1061" s="87">
        <f t="shared" si="260"/>
        <v>416500</v>
      </c>
      <c r="AC1061" s="87">
        <v>350000</v>
      </c>
      <c r="AD1061" s="87">
        <f t="shared" si="261"/>
        <v>416500</v>
      </c>
      <c r="AE1061" s="89">
        <v>269500</v>
      </c>
      <c r="AF1061" s="90">
        <f t="shared" si="262"/>
        <v>320705</v>
      </c>
      <c r="AG1061" s="90">
        <v>269500</v>
      </c>
      <c r="AH1061" s="90">
        <f t="shared" si="263"/>
        <v>320705</v>
      </c>
      <c r="AI1061" s="90">
        <v>686400</v>
      </c>
      <c r="AJ1061" s="90">
        <f t="shared" si="264"/>
        <v>816816</v>
      </c>
      <c r="AK1061" s="90">
        <v>385000</v>
      </c>
      <c r="AL1061" s="90">
        <f t="shared" si="265"/>
        <v>458150</v>
      </c>
      <c r="AM1061" s="90">
        <v>385000</v>
      </c>
      <c r="AN1061" s="90">
        <f t="shared" si="266"/>
        <v>458150</v>
      </c>
      <c r="AO1061" s="90">
        <v>385000</v>
      </c>
      <c r="AP1061" s="91">
        <f t="shared" si="267"/>
        <v>458150</v>
      </c>
      <c r="AQ1061" s="92">
        <f t="shared" si="221"/>
        <v>183942.56827213301</v>
      </c>
      <c r="AR1061" s="93">
        <f t="shared" si="222"/>
        <v>218891.65624383828</v>
      </c>
      <c r="AS1061" s="94">
        <f t="shared" si="223"/>
        <v>187814.60598018233</v>
      </c>
      <c r="AT1061" s="94">
        <f t="shared" si="224"/>
        <v>223499.38111641697</v>
      </c>
      <c r="AU1061" s="94">
        <f t="shared" si="225"/>
        <v>436800.30463999999</v>
      </c>
      <c r="AV1061" s="94">
        <f t="shared" si="226"/>
        <v>519792.36252159998</v>
      </c>
      <c r="AW1061" s="94">
        <f t="shared" si="227"/>
        <v>245006.40106666667</v>
      </c>
      <c r="AX1061" s="94">
        <f t="shared" si="228"/>
        <v>291557.61726933334</v>
      </c>
      <c r="AY1061" s="94">
        <f t="shared" si="229"/>
        <v>245004.71466666667</v>
      </c>
      <c r="AZ1061" s="94">
        <f t="shared" si="230"/>
        <v>291555.6104533333</v>
      </c>
      <c r="BA1061" s="94">
        <f t="shared" si="231"/>
        <v>367500</v>
      </c>
      <c r="BB1061" s="95">
        <f t="shared" si="232"/>
        <v>437325</v>
      </c>
      <c r="BC1061" s="23"/>
      <c r="BD1061" s="96">
        <f t="shared" si="233"/>
        <v>86750</v>
      </c>
      <c r="BE1061" s="96">
        <f t="shared" si="234"/>
        <v>106293</v>
      </c>
      <c r="BF1061" s="96">
        <f t="shared" si="235"/>
        <v>3</v>
      </c>
      <c r="BG1061" s="96">
        <f t="shared" si="236"/>
        <v>58</v>
      </c>
      <c r="BH1061" s="96">
        <f t="shared" si="237"/>
        <v>42</v>
      </c>
      <c r="BI1061" s="96">
        <f t="shared" si="238"/>
        <v>366667</v>
      </c>
      <c r="BJ1061" s="97">
        <f t="shared" si="239"/>
        <v>183943</v>
      </c>
      <c r="BK1061" s="96">
        <f t="shared" si="240"/>
        <v>187815</v>
      </c>
      <c r="BL1061" s="96">
        <f t="shared" si="241"/>
        <v>436800</v>
      </c>
      <c r="BM1061" s="96">
        <f t="shared" si="242"/>
        <v>245006</v>
      </c>
      <c r="BN1061" s="96">
        <f t="shared" si="243"/>
        <v>245005</v>
      </c>
      <c r="BO1061" s="96">
        <f t="shared" si="244"/>
        <v>367500</v>
      </c>
      <c r="BP1061" s="97">
        <f t="shared" si="245"/>
        <v>257250</v>
      </c>
      <c r="BQ1061" s="96">
        <f t="shared" si="246"/>
        <v>257250</v>
      </c>
      <c r="BR1061" s="96">
        <f t="shared" si="247"/>
        <v>655200</v>
      </c>
      <c r="BS1061" s="96">
        <f t="shared" si="248"/>
        <v>367500</v>
      </c>
      <c r="BT1061" s="96">
        <f t="shared" si="249"/>
        <v>367500</v>
      </c>
      <c r="BU1061" s="98">
        <f t="shared" si="250"/>
        <v>367500</v>
      </c>
      <c r="BV1061" s="77">
        <f t="shared" si="251"/>
        <v>2272200</v>
      </c>
      <c r="BW1061" s="9"/>
      <c r="BX1061" s="9"/>
      <c r="BY1061" s="9"/>
      <c r="BZ1061" s="9"/>
      <c r="CA1061" s="9"/>
      <c r="CB1061" s="9"/>
      <c r="CC1061" s="9"/>
      <c r="CD1061" s="9"/>
      <c r="CE1061" s="9"/>
      <c r="CF1061" s="9"/>
      <c r="CG1061" s="9"/>
      <c r="CH1061" s="9"/>
      <c r="CI1061" s="9"/>
      <c r="CJ1061" s="9"/>
      <c r="CK1061" s="9"/>
      <c r="CL1061" s="9"/>
      <c r="CM1061" s="9"/>
      <c r="CN1061" s="9"/>
      <c r="CO1061" s="9"/>
      <c r="CP1061" s="9"/>
    </row>
    <row r="1062" spans="1:94" ht="20.25" hidden="1" customHeight="1" x14ac:dyDescent="0.35">
      <c r="A1062" s="79">
        <v>1040</v>
      </c>
      <c r="B1062" s="79" t="s">
        <v>35</v>
      </c>
      <c r="C1062" s="80" t="s">
        <v>635</v>
      </c>
      <c r="D1062" s="80" t="str">
        <f t="shared" si="219"/>
        <v>MANO DE OBRA|RODAMIENTO IZQUIERDO EJE CONTADO</v>
      </c>
      <c r="E1062" s="81" t="s">
        <v>10</v>
      </c>
      <c r="F1062" s="82">
        <v>1</v>
      </c>
      <c r="G1062" s="83">
        <v>627209.68955274299</v>
      </c>
      <c r="H1062" s="84">
        <f t="shared" si="252"/>
        <v>746379.53056776407</v>
      </c>
      <c r="I1062" s="84">
        <v>627209.68955274299</v>
      </c>
      <c r="J1062" s="84">
        <f t="shared" si="253"/>
        <v>746379.53056776407</v>
      </c>
      <c r="K1062" s="84">
        <v>0.91392000000000007</v>
      </c>
      <c r="L1062" s="84">
        <f t="shared" si="254"/>
        <v>1.0875648</v>
      </c>
      <c r="M1062" s="84">
        <v>14.633599999999999</v>
      </c>
      <c r="N1062" s="84">
        <f t="shared" si="255"/>
        <v>17.413983999999999</v>
      </c>
      <c r="O1062" s="84">
        <v>10.88</v>
      </c>
      <c r="P1062" s="84">
        <f t="shared" si="256"/>
        <v>12.9472</v>
      </c>
      <c r="Q1062" s="84"/>
      <c r="R1062" s="84">
        <f t="shared" si="220"/>
        <v>0</v>
      </c>
      <c r="S1062" s="86">
        <v>262500</v>
      </c>
      <c r="T1062" s="87">
        <f t="shared" si="257"/>
        <v>312375</v>
      </c>
      <c r="U1062" s="87">
        <v>262500</v>
      </c>
      <c r="V1062" s="87">
        <f t="shared" si="258"/>
        <v>312375</v>
      </c>
      <c r="W1062" s="87">
        <v>262500</v>
      </c>
      <c r="X1062" s="87">
        <f t="shared" si="259"/>
        <v>312375</v>
      </c>
      <c r="Y1062" s="88">
        <v>262500</v>
      </c>
      <c r="Z1062" s="87">
        <f t="shared" si="218"/>
        <v>312375</v>
      </c>
      <c r="AA1062" s="87">
        <v>262500</v>
      </c>
      <c r="AB1062" s="87">
        <f t="shared" si="260"/>
        <v>312375</v>
      </c>
      <c r="AC1062" s="87">
        <v>262500</v>
      </c>
      <c r="AD1062" s="87">
        <f t="shared" si="261"/>
        <v>312375</v>
      </c>
      <c r="AE1062" s="89">
        <v>288800</v>
      </c>
      <c r="AF1062" s="90">
        <f t="shared" si="262"/>
        <v>343672</v>
      </c>
      <c r="AG1062" s="90">
        <v>288800</v>
      </c>
      <c r="AH1062" s="90">
        <f t="shared" si="263"/>
        <v>343672</v>
      </c>
      <c r="AI1062" s="90">
        <v>288800</v>
      </c>
      <c r="AJ1062" s="90">
        <f t="shared" si="264"/>
        <v>343672</v>
      </c>
      <c r="AK1062" s="90">
        <v>288800</v>
      </c>
      <c r="AL1062" s="90">
        <f t="shared" si="265"/>
        <v>343672</v>
      </c>
      <c r="AM1062" s="90">
        <v>288800</v>
      </c>
      <c r="AN1062" s="90">
        <f t="shared" si="266"/>
        <v>343672</v>
      </c>
      <c r="AO1062" s="90">
        <v>288800</v>
      </c>
      <c r="AP1062" s="91">
        <f t="shared" si="267"/>
        <v>343672</v>
      </c>
      <c r="AQ1062" s="92">
        <f t="shared" si="221"/>
        <v>392836.56318424764</v>
      </c>
      <c r="AR1062" s="93">
        <f t="shared" si="222"/>
        <v>467475.51018925465</v>
      </c>
      <c r="AS1062" s="94">
        <f t="shared" si="223"/>
        <v>392836.56318424764</v>
      </c>
      <c r="AT1062" s="94">
        <f t="shared" si="224"/>
        <v>467475.51018925465</v>
      </c>
      <c r="AU1062" s="94">
        <f t="shared" si="225"/>
        <v>183766.97130666664</v>
      </c>
      <c r="AV1062" s="94">
        <f t="shared" si="226"/>
        <v>218682.69585493329</v>
      </c>
      <c r="AW1062" s="94">
        <f t="shared" si="227"/>
        <v>183771.54453333336</v>
      </c>
      <c r="AX1062" s="94">
        <f t="shared" si="228"/>
        <v>218688.1379946667</v>
      </c>
      <c r="AY1062" s="94">
        <f t="shared" si="229"/>
        <v>183770.29333333333</v>
      </c>
      <c r="AZ1062" s="94">
        <f t="shared" si="230"/>
        <v>218686.64906666667</v>
      </c>
      <c r="BA1062" s="94">
        <f t="shared" si="231"/>
        <v>275650</v>
      </c>
      <c r="BB1062" s="95">
        <f t="shared" si="232"/>
        <v>328023.5</v>
      </c>
      <c r="BC1062" s="23"/>
      <c r="BD1062" s="96">
        <f t="shared" si="233"/>
        <v>338353</v>
      </c>
      <c r="BE1062" s="96">
        <f t="shared" si="234"/>
        <v>338353</v>
      </c>
      <c r="BF1062" s="96">
        <f t="shared" si="235"/>
        <v>3</v>
      </c>
      <c r="BG1062" s="96">
        <f t="shared" si="236"/>
        <v>44</v>
      </c>
      <c r="BH1062" s="96">
        <f t="shared" si="237"/>
        <v>33</v>
      </c>
      <c r="BI1062" s="96">
        <f t="shared" si="238"/>
        <v>275023</v>
      </c>
      <c r="BJ1062" s="97">
        <f t="shared" si="239"/>
        <v>392837</v>
      </c>
      <c r="BK1062" s="96">
        <f t="shared" si="240"/>
        <v>392837</v>
      </c>
      <c r="BL1062" s="96">
        <f t="shared" si="241"/>
        <v>183767</v>
      </c>
      <c r="BM1062" s="96">
        <f t="shared" si="242"/>
        <v>183772</v>
      </c>
      <c r="BN1062" s="96">
        <f t="shared" si="243"/>
        <v>183770</v>
      </c>
      <c r="BO1062" s="96">
        <f t="shared" si="244"/>
        <v>275650</v>
      </c>
      <c r="BP1062" s="97">
        <f t="shared" si="245"/>
        <v>275650</v>
      </c>
      <c r="BQ1062" s="96">
        <f t="shared" si="246"/>
        <v>275650</v>
      </c>
      <c r="BR1062" s="96">
        <f t="shared" si="247"/>
        <v>275650</v>
      </c>
      <c r="BS1062" s="96">
        <f t="shared" si="248"/>
        <v>275650</v>
      </c>
      <c r="BT1062" s="96">
        <f t="shared" si="249"/>
        <v>275650</v>
      </c>
      <c r="BU1062" s="98">
        <f t="shared" si="250"/>
        <v>275650</v>
      </c>
      <c r="BV1062" s="77">
        <f t="shared" si="251"/>
        <v>1653900</v>
      </c>
      <c r="BW1062" s="9"/>
      <c r="BX1062" s="9"/>
      <c r="BY1062" s="9"/>
      <c r="BZ1062" s="9"/>
      <c r="CA1062" s="9"/>
      <c r="CB1062" s="9"/>
      <c r="CC1062" s="9"/>
      <c r="CD1062" s="9"/>
      <c r="CE1062" s="9"/>
      <c r="CF1062" s="9"/>
      <c r="CG1062" s="9"/>
      <c r="CH1062" s="9"/>
      <c r="CI1062" s="9"/>
      <c r="CJ1062" s="9"/>
      <c r="CK1062" s="9"/>
      <c r="CL1062" s="9"/>
      <c r="CM1062" s="9"/>
      <c r="CN1062" s="9"/>
      <c r="CO1062" s="9"/>
      <c r="CP1062" s="9"/>
    </row>
    <row r="1063" spans="1:94" ht="20.25" hidden="1" customHeight="1" x14ac:dyDescent="0.35">
      <c r="A1063" s="99">
        <v>1041</v>
      </c>
      <c r="B1063" s="99" t="s">
        <v>21</v>
      </c>
      <c r="C1063" s="80" t="s">
        <v>635</v>
      </c>
      <c r="D1063" s="80" t="str">
        <f t="shared" si="219"/>
        <v>REPUESTOS|RODAMIENTO IZQUIERDO EJE CONTADO</v>
      </c>
      <c r="E1063" s="81" t="s">
        <v>84</v>
      </c>
      <c r="F1063" s="82">
        <v>1</v>
      </c>
      <c r="G1063" s="83">
        <v>37327.704816399004</v>
      </c>
      <c r="H1063" s="84">
        <f t="shared" si="252"/>
        <v>44419.968731514811</v>
      </c>
      <c r="I1063" s="84">
        <v>48943.817940547</v>
      </c>
      <c r="J1063" s="84">
        <f t="shared" si="253"/>
        <v>58243.143349250924</v>
      </c>
      <c r="K1063" s="84">
        <v>0.91392000000000007</v>
      </c>
      <c r="L1063" s="84">
        <f t="shared" si="254"/>
        <v>1.0875648</v>
      </c>
      <c r="M1063" s="84">
        <v>19.203199999999999</v>
      </c>
      <c r="N1063" s="84">
        <f t="shared" si="255"/>
        <v>22.851807999999998</v>
      </c>
      <c r="O1063" s="84">
        <v>14.144000000000002</v>
      </c>
      <c r="P1063" s="84">
        <f t="shared" si="256"/>
        <v>16.83136</v>
      </c>
      <c r="Q1063" s="84"/>
      <c r="R1063" s="84">
        <f t="shared" si="220"/>
        <v>0</v>
      </c>
      <c r="S1063" s="86">
        <v>259000</v>
      </c>
      <c r="T1063" s="87">
        <f t="shared" si="257"/>
        <v>308210</v>
      </c>
      <c r="U1063" s="87">
        <v>259000</v>
      </c>
      <c r="V1063" s="87">
        <f t="shared" si="258"/>
        <v>308210</v>
      </c>
      <c r="W1063" s="87">
        <v>624000</v>
      </c>
      <c r="X1063" s="87">
        <f t="shared" si="259"/>
        <v>742560</v>
      </c>
      <c r="Y1063" s="88">
        <v>350000</v>
      </c>
      <c r="Z1063" s="87">
        <f t="shared" si="218"/>
        <v>416500</v>
      </c>
      <c r="AA1063" s="87">
        <v>350000</v>
      </c>
      <c r="AB1063" s="87">
        <f t="shared" si="260"/>
        <v>416500</v>
      </c>
      <c r="AC1063" s="87">
        <v>350000</v>
      </c>
      <c r="AD1063" s="87">
        <f t="shared" si="261"/>
        <v>416500</v>
      </c>
      <c r="AE1063" s="89">
        <v>284900</v>
      </c>
      <c r="AF1063" s="90">
        <f t="shared" si="262"/>
        <v>339031</v>
      </c>
      <c r="AG1063" s="90">
        <v>284900</v>
      </c>
      <c r="AH1063" s="90">
        <f t="shared" si="263"/>
        <v>339031</v>
      </c>
      <c r="AI1063" s="90">
        <v>686400</v>
      </c>
      <c r="AJ1063" s="90">
        <f t="shared" si="264"/>
        <v>816816</v>
      </c>
      <c r="AK1063" s="90">
        <v>385000</v>
      </c>
      <c r="AL1063" s="90">
        <f t="shared" si="265"/>
        <v>458150</v>
      </c>
      <c r="AM1063" s="90">
        <v>385000</v>
      </c>
      <c r="AN1063" s="90">
        <f t="shared" si="266"/>
        <v>458150</v>
      </c>
      <c r="AO1063" s="90">
        <v>385000</v>
      </c>
      <c r="AP1063" s="91">
        <f t="shared" si="267"/>
        <v>458150</v>
      </c>
      <c r="AQ1063" s="92">
        <f t="shared" si="221"/>
        <v>193742.56827213301</v>
      </c>
      <c r="AR1063" s="93">
        <f t="shared" si="222"/>
        <v>230553.65624383828</v>
      </c>
      <c r="AS1063" s="94">
        <f t="shared" si="223"/>
        <v>197614.60598018233</v>
      </c>
      <c r="AT1063" s="94">
        <f t="shared" si="224"/>
        <v>235161.38111641697</v>
      </c>
      <c r="AU1063" s="94">
        <f t="shared" si="225"/>
        <v>436800.30463999999</v>
      </c>
      <c r="AV1063" s="94">
        <f t="shared" si="226"/>
        <v>519792.36252159998</v>
      </c>
      <c r="AW1063" s="94">
        <f t="shared" si="227"/>
        <v>245006.40106666667</v>
      </c>
      <c r="AX1063" s="94">
        <f t="shared" si="228"/>
        <v>291557.61726933334</v>
      </c>
      <c r="AY1063" s="94">
        <f t="shared" si="229"/>
        <v>245004.71466666667</v>
      </c>
      <c r="AZ1063" s="94">
        <f t="shared" si="230"/>
        <v>291555.6104533333</v>
      </c>
      <c r="BA1063" s="94">
        <f t="shared" si="231"/>
        <v>367500</v>
      </c>
      <c r="BB1063" s="95">
        <f t="shared" si="232"/>
        <v>437325</v>
      </c>
      <c r="BC1063" s="23"/>
      <c r="BD1063" s="96">
        <f t="shared" si="233"/>
        <v>87820</v>
      </c>
      <c r="BE1063" s="96">
        <f t="shared" si="234"/>
        <v>107904</v>
      </c>
      <c r="BF1063" s="96">
        <f t="shared" si="235"/>
        <v>3</v>
      </c>
      <c r="BG1063" s="96">
        <f t="shared" si="236"/>
        <v>58</v>
      </c>
      <c r="BH1063" s="96">
        <f t="shared" si="237"/>
        <v>42</v>
      </c>
      <c r="BI1063" s="96">
        <f t="shared" si="238"/>
        <v>366667</v>
      </c>
      <c r="BJ1063" s="97">
        <f t="shared" si="239"/>
        <v>193743</v>
      </c>
      <c r="BK1063" s="96">
        <f t="shared" si="240"/>
        <v>197615</v>
      </c>
      <c r="BL1063" s="96">
        <f t="shared" si="241"/>
        <v>436800</v>
      </c>
      <c r="BM1063" s="96">
        <f t="shared" si="242"/>
        <v>245006</v>
      </c>
      <c r="BN1063" s="96">
        <f t="shared" si="243"/>
        <v>245005</v>
      </c>
      <c r="BO1063" s="96">
        <f t="shared" si="244"/>
        <v>367500</v>
      </c>
      <c r="BP1063" s="97">
        <f t="shared" si="245"/>
        <v>271950</v>
      </c>
      <c r="BQ1063" s="96">
        <f t="shared" si="246"/>
        <v>271950</v>
      </c>
      <c r="BR1063" s="96">
        <f t="shared" si="247"/>
        <v>655200</v>
      </c>
      <c r="BS1063" s="96">
        <f t="shared" si="248"/>
        <v>367500</v>
      </c>
      <c r="BT1063" s="96">
        <f t="shared" si="249"/>
        <v>367500</v>
      </c>
      <c r="BU1063" s="98">
        <f t="shared" si="250"/>
        <v>367500</v>
      </c>
      <c r="BV1063" s="77">
        <f t="shared" si="251"/>
        <v>2301600</v>
      </c>
      <c r="BW1063" s="9"/>
      <c r="BX1063" s="9"/>
      <c r="BY1063" s="9"/>
      <c r="BZ1063" s="9"/>
      <c r="CA1063" s="9"/>
      <c r="CB1063" s="9"/>
      <c r="CC1063" s="9"/>
      <c r="CD1063" s="9"/>
      <c r="CE1063" s="9"/>
      <c r="CF1063" s="9"/>
      <c r="CG1063" s="9"/>
      <c r="CH1063" s="9"/>
      <c r="CI1063" s="9"/>
      <c r="CJ1063" s="9"/>
      <c r="CK1063" s="9"/>
      <c r="CL1063" s="9"/>
      <c r="CM1063" s="9"/>
      <c r="CN1063" s="9"/>
      <c r="CO1063" s="9"/>
      <c r="CP1063" s="9"/>
    </row>
    <row r="1064" spans="1:94" ht="20.25" hidden="1" customHeight="1" x14ac:dyDescent="0.35">
      <c r="A1064" s="79">
        <v>1042</v>
      </c>
      <c r="B1064" s="79" t="s">
        <v>35</v>
      </c>
      <c r="C1064" s="80" t="s">
        <v>636</v>
      </c>
      <c r="D1064" s="80" t="str">
        <f t="shared" si="219"/>
        <v>MANO DE OBRA|RODAMIENTO RUEDA DELANTERO EXTERNO</v>
      </c>
      <c r="E1064" s="81" t="s">
        <v>10</v>
      </c>
      <c r="F1064" s="82">
        <v>1</v>
      </c>
      <c r="G1064" s="83">
        <v>179203.03743462899</v>
      </c>
      <c r="H1064" s="84">
        <f t="shared" si="252"/>
        <v>213251.61454720848</v>
      </c>
      <c r="I1064" s="84">
        <v>179203.03743462899</v>
      </c>
      <c r="J1064" s="84">
        <f t="shared" si="253"/>
        <v>213251.61454720848</v>
      </c>
      <c r="K1064" s="84">
        <v>0.91392000000000007</v>
      </c>
      <c r="L1064" s="84">
        <f t="shared" si="254"/>
        <v>1.0875648</v>
      </c>
      <c r="M1064" s="84">
        <v>35206.396160000004</v>
      </c>
      <c r="N1064" s="84">
        <f t="shared" si="255"/>
        <v>41895.6114304</v>
      </c>
      <c r="O1064" s="84">
        <v>17843.2</v>
      </c>
      <c r="P1064" s="84">
        <f t="shared" si="256"/>
        <v>21233.407999999999</v>
      </c>
      <c r="Q1064" s="84"/>
      <c r="R1064" s="84">
        <f t="shared" si="220"/>
        <v>0</v>
      </c>
      <c r="S1064" s="86">
        <v>175000</v>
      </c>
      <c r="T1064" s="87">
        <f t="shared" si="257"/>
        <v>208250</v>
      </c>
      <c r="U1064" s="87">
        <v>175000</v>
      </c>
      <c r="V1064" s="87">
        <f t="shared" si="258"/>
        <v>208250</v>
      </c>
      <c r="W1064" s="87">
        <v>175000</v>
      </c>
      <c r="X1064" s="87">
        <f t="shared" si="259"/>
        <v>208250</v>
      </c>
      <c r="Y1064" s="88">
        <v>175000</v>
      </c>
      <c r="Z1064" s="87">
        <f t="shared" si="218"/>
        <v>208250</v>
      </c>
      <c r="AA1064" s="87">
        <v>175000</v>
      </c>
      <c r="AB1064" s="87">
        <f t="shared" si="260"/>
        <v>208250</v>
      </c>
      <c r="AC1064" s="87">
        <v>175000</v>
      </c>
      <c r="AD1064" s="87">
        <f t="shared" si="261"/>
        <v>208250</v>
      </c>
      <c r="AE1064" s="89">
        <v>192500</v>
      </c>
      <c r="AF1064" s="90">
        <f t="shared" si="262"/>
        <v>229075</v>
      </c>
      <c r="AG1064" s="90">
        <v>192500</v>
      </c>
      <c r="AH1064" s="90">
        <f t="shared" si="263"/>
        <v>229075</v>
      </c>
      <c r="AI1064" s="90">
        <v>192500</v>
      </c>
      <c r="AJ1064" s="90">
        <f t="shared" si="264"/>
        <v>229075</v>
      </c>
      <c r="AK1064" s="90">
        <v>192500</v>
      </c>
      <c r="AL1064" s="90">
        <f t="shared" si="265"/>
        <v>229075</v>
      </c>
      <c r="AM1064" s="90">
        <v>192500</v>
      </c>
      <c r="AN1064" s="90">
        <f t="shared" si="266"/>
        <v>229075</v>
      </c>
      <c r="AO1064" s="90">
        <v>192500</v>
      </c>
      <c r="AP1064" s="91">
        <f t="shared" si="267"/>
        <v>229075</v>
      </c>
      <c r="AQ1064" s="92">
        <f t="shared" si="221"/>
        <v>182234.34581154297</v>
      </c>
      <c r="AR1064" s="93">
        <f t="shared" si="222"/>
        <v>216858.87151573613</v>
      </c>
      <c r="AS1064" s="94">
        <f t="shared" si="223"/>
        <v>182234.34581154297</v>
      </c>
      <c r="AT1064" s="94">
        <f t="shared" si="224"/>
        <v>216858.87151573613</v>
      </c>
      <c r="AU1064" s="94">
        <f t="shared" si="225"/>
        <v>122500.30463999999</v>
      </c>
      <c r="AV1064" s="94">
        <f t="shared" si="226"/>
        <v>145775.36252159998</v>
      </c>
      <c r="AW1064" s="94">
        <f t="shared" si="227"/>
        <v>134235.46538666668</v>
      </c>
      <c r="AX1064" s="94">
        <f t="shared" si="228"/>
        <v>159740.20381013333</v>
      </c>
      <c r="AY1064" s="94">
        <f t="shared" si="229"/>
        <v>128447.73333333334</v>
      </c>
      <c r="AZ1064" s="94">
        <f t="shared" si="230"/>
        <v>152852.80266666666</v>
      </c>
      <c r="BA1064" s="94">
        <f t="shared" si="231"/>
        <v>183750</v>
      </c>
      <c r="BB1064" s="95">
        <f t="shared" si="232"/>
        <v>218662.5</v>
      </c>
      <c r="BC1064" s="23"/>
      <c r="BD1064" s="96">
        <f t="shared" si="233"/>
        <v>181936</v>
      </c>
      <c r="BE1064" s="96">
        <f t="shared" si="234"/>
        <v>181936</v>
      </c>
      <c r="BF1064" s="96">
        <f t="shared" si="235"/>
        <v>3</v>
      </c>
      <c r="BG1064" s="96">
        <f t="shared" si="236"/>
        <v>76311</v>
      </c>
      <c r="BH1064" s="96">
        <f t="shared" si="237"/>
        <v>44808</v>
      </c>
      <c r="BI1064" s="96">
        <f t="shared" si="238"/>
        <v>183333</v>
      </c>
      <c r="BJ1064" s="97">
        <f t="shared" si="239"/>
        <v>182234</v>
      </c>
      <c r="BK1064" s="96">
        <f t="shared" si="240"/>
        <v>182234</v>
      </c>
      <c r="BL1064" s="96">
        <f t="shared" si="241"/>
        <v>122500</v>
      </c>
      <c r="BM1064" s="96">
        <f t="shared" si="242"/>
        <v>134235</v>
      </c>
      <c r="BN1064" s="96">
        <f t="shared" si="243"/>
        <v>128448</v>
      </c>
      <c r="BO1064" s="96">
        <f t="shared" si="244"/>
        <v>183750</v>
      </c>
      <c r="BP1064" s="97">
        <f t="shared" si="245"/>
        <v>182234</v>
      </c>
      <c r="BQ1064" s="96">
        <f t="shared" si="246"/>
        <v>182234</v>
      </c>
      <c r="BR1064" s="96">
        <f t="shared" si="247"/>
        <v>183750</v>
      </c>
      <c r="BS1064" s="96">
        <f t="shared" si="248"/>
        <v>183750</v>
      </c>
      <c r="BT1064" s="96">
        <f t="shared" si="249"/>
        <v>183750</v>
      </c>
      <c r="BU1064" s="98">
        <f t="shared" si="250"/>
        <v>183750</v>
      </c>
      <c r="BV1064" s="77">
        <f t="shared" si="251"/>
        <v>1099468</v>
      </c>
      <c r="BW1064" s="9"/>
      <c r="BX1064" s="9"/>
      <c r="BY1064" s="9"/>
      <c r="BZ1064" s="9"/>
      <c r="CA1064" s="9"/>
      <c r="CB1064" s="9"/>
      <c r="CC1064" s="9"/>
      <c r="CD1064" s="9"/>
      <c r="CE1064" s="9"/>
      <c r="CF1064" s="9"/>
      <c r="CG1064" s="9"/>
      <c r="CH1064" s="9"/>
      <c r="CI1064" s="9"/>
      <c r="CJ1064" s="9"/>
      <c r="CK1064" s="9"/>
      <c r="CL1064" s="9"/>
      <c r="CM1064" s="9"/>
      <c r="CN1064" s="9"/>
      <c r="CO1064" s="9"/>
      <c r="CP1064" s="9"/>
    </row>
    <row r="1065" spans="1:94" ht="20.25" hidden="1" customHeight="1" x14ac:dyDescent="0.35">
      <c r="A1065" s="99">
        <v>1043</v>
      </c>
      <c r="B1065" s="99" t="s">
        <v>21</v>
      </c>
      <c r="C1065" s="80" t="s">
        <v>636</v>
      </c>
      <c r="D1065" s="80" t="str">
        <f t="shared" si="219"/>
        <v>REPUESTOS|RODAMIENTO RUEDA DELANTERO EXTERNO</v>
      </c>
      <c r="E1065" s="81" t="s">
        <v>84</v>
      </c>
      <c r="F1065" s="82">
        <v>1</v>
      </c>
      <c r="G1065" s="83">
        <v>70608.152348639996</v>
      </c>
      <c r="H1065" s="84">
        <f t="shared" si="252"/>
        <v>84023.701294881597</v>
      </c>
      <c r="I1065" s="84">
        <v>92384.020487916001</v>
      </c>
      <c r="J1065" s="84">
        <f t="shared" si="253"/>
        <v>109936.98438062004</v>
      </c>
      <c r="K1065" s="84">
        <v>0.91392000000000007</v>
      </c>
      <c r="L1065" s="84">
        <f t="shared" si="254"/>
        <v>1.0875648</v>
      </c>
      <c r="M1065" s="84">
        <v>54070.858240000009</v>
      </c>
      <c r="N1065" s="84">
        <f t="shared" si="255"/>
        <v>64344.32130560001</v>
      </c>
      <c r="O1065" s="84">
        <v>50498.432000000001</v>
      </c>
      <c r="P1065" s="84">
        <f t="shared" si="256"/>
        <v>60093.134079999996</v>
      </c>
      <c r="Q1065" s="84"/>
      <c r="R1065" s="84">
        <f t="shared" si="220"/>
        <v>0</v>
      </c>
      <c r="S1065" s="86">
        <v>196000</v>
      </c>
      <c r="T1065" s="87">
        <f t="shared" si="257"/>
        <v>233240</v>
      </c>
      <c r="U1065" s="87">
        <v>196000</v>
      </c>
      <c r="V1065" s="87">
        <f t="shared" si="258"/>
        <v>233240</v>
      </c>
      <c r="W1065" s="87">
        <v>544000</v>
      </c>
      <c r="X1065" s="87">
        <f t="shared" si="259"/>
        <v>647360</v>
      </c>
      <c r="Y1065" s="88">
        <v>380000</v>
      </c>
      <c r="Z1065" s="87">
        <f t="shared" si="218"/>
        <v>452200</v>
      </c>
      <c r="AA1065" s="87">
        <v>350000</v>
      </c>
      <c r="AB1065" s="87">
        <f t="shared" si="260"/>
        <v>416500</v>
      </c>
      <c r="AC1065" s="87">
        <v>350000</v>
      </c>
      <c r="AD1065" s="87">
        <f t="shared" si="261"/>
        <v>416500</v>
      </c>
      <c r="AE1065" s="89">
        <v>215600</v>
      </c>
      <c r="AF1065" s="90">
        <f t="shared" si="262"/>
        <v>256564</v>
      </c>
      <c r="AG1065" s="90">
        <v>215600</v>
      </c>
      <c r="AH1065" s="90">
        <f t="shared" si="263"/>
        <v>256564</v>
      </c>
      <c r="AI1065" s="90">
        <v>598400</v>
      </c>
      <c r="AJ1065" s="90">
        <f t="shared" si="264"/>
        <v>712096</v>
      </c>
      <c r="AK1065" s="90">
        <v>418000</v>
      </c>
      <c r="AL1065" s="90">
        <f t="shared" si="265"/>
        <v>497420</v>
      </c>
      <c r="AM1065" s="90">
        <v>385000</v>
      </c>
      <c r="AN1065" s="90">
        <f t="shared" si="266"/>
        <v>458150</v>
      </c>
      <c r="AO1065" s="90">
        <v>385000</v>
      </c>
      <c r="AP1065" s="91">
        <f t="shared" si="267"/>
        <v>458150</v>
      </c>
      <c r="AQ1065" s="92">
        <f t="shared" si="221"/>
        <v>160736.05078288002</v>
      </c>
      <c r="AR1065" s="93">
        <f t="shared" si="222"/>
        <v>191275.9004316272</v>
      </c>
      <c r="AS1065" s="94">
        <f t="shared" si="223"/>
        <v>167994.67349597201</v>
      </c>
      <c r="AT1065" s="94">
        <f t="shared" si="224"/>
        <v>199913.66146020667</v>
      </c>
      <c r="AU1065" s="94">
        <f t="shared" si="225"/>
        <v>380800.30463999999</v>
      </c>
      <c r="AV1065" s="94">
        <f t="shared" si="226"/>
        <v>453152.36252159998</v>
      </c>
      <c r="AW1065" s="94">
        <f t="shared" si="227"/>
        <v>284023.6194133333</v>
      </c>
      <c r="AX1065" s="94">
        <f t="shared" si="228"/>
        <v>337988.10710186663</v>
      </c>
      <c r="AY1065" s="94">
        <f t="shared" si="229"/>
        <v>261832.81066666669</v>
      </c>
      <c r="AZ1065" s="94">
        <f t="shared" si="230"/>
        <v>311581.04469333333</v>
      </c>
      <c r="BA1065" s="94">
        <f t="shared" si="231"/>
        <v>367500</v>
      </c>
      <c r="BB1065" s="95">
        <f t="shared" si="232"/>
        <v>437325</v>
      </c>
      <c r="BC1065" s="23"/>
      <c r="BD1065" s="96">
        <f t="shared" si="233"/>
        <v>125508</v>
      </c>
      <c r="BE1065" s="96">
        <f t="shared" si="234"/>
        <v>145881</v>
      </c>
      <c r="BF1065" s="96">
        <f t="shared" si="235"/>
        <v>3</v>
      </c>
      <c r="BG1065" s="96">
        <f t="shared" si="236"/>
        <v>127561</v>
      </c>
      <c r="BH1065" s="96">
        <f t="shared" si="237"/>
        <v>118778</v>
      </c>
      <c r="BI1065" s="96">
        <f t="shared" si="238"/>
        <v>366667</v>
      </c>
      <c r="BJ1065" s="97">
        <f t="shared" si="239"/>
        <v>160736</v>
      </c>
      <c r="BK1065" s="96">
        <f t="shared" si="240"/>
        <v>167995</v>
      </c>
      <c r="BL1065" s="96">
        <f t="shared" si="241"/>
        <v>380800</v>
      </c>
      <c r="BM1065" s="96">
        <f t="shared" si="242"/>
        <v>284024</v>
      </c>
      <c r="BN1065" s="96">
        <f t="shared" si="243"/>
        <v>261833</v>
      </c>
      <c r="BO1065" s="96">
        <f t="shared" si="244"/>
        <v>367500</v>
      </c>
      <c r="BP1065" s="97">
        <f t="shared" si="245"/>
        <v>205800</v>
      </c>
      <c r="BQ1065" s="96">
        <f t="shared" si="246"/>
        <v>205800</v>
      </c>
      <c r="BR1065" s="96">
        <f t="shared" si="247"/>
        <v>571200</v>
      </c>
      <c r="BS1065" s="96">
        <f t="shared" si="248"/>
        <v>399000</v>
      </c>
      <c r="BT1065" s="96">
        <f t="shared" si="249"/>
        <v>367500</v>
      </c>
      <c r="BU1065" s="98">
        <f t="shared" si="250"/>
        <v>367500</v>
      </c>
      <c r="BV1065" s="77">
        <f t="shared" si="251"/>
        <v>2116800</v>
      </c>
      <c r="BW1065" s="9"/>
      <c r="BX1065" s="9"/>
      <c r="BY1065" s="9"/>
      <c r="BZ1065" s="9"/>
      <c r="CA1065" s="9"/>
      <c r="CB1065" s="9"/>
      <c r="CC1065" s="9"/>
      <c r="CD1065" s="9"/>
      <c r="CE1065" s="9"/>
      <c r="CF1065" s="9"/>
      <c r="CG1065" s="9"/>
      <c r="CH1065" s="9"/>
      <c r="CI1065" s="9"/>
      <c r="CJ1065" s="9"/>
      <c r="CK1065" s="9"/>
      <c r="CL1065" s="9"/>
      <c r="CM1065" s="9"/>
      <c r="CN1065" s="9"/>
      <c r="CO1065" s="9"/>
      <c r="CP1065" s="9"/>
    </row>
    <row r="1066" spans="1:94" ht="20.25" hidden="1" customHeight="1" x14ac:dyDescent="0.35">
      <c r="A1066" s="79">
        <v>1044</v>
      </c>
      <c r="B1066" s="79" t="s">
        <v>35</v>
      </c>
      <c r="C1066" s="80" t="s">
        <v>637</v>
      </c>
      <c r="D1066" s="80" t="str">
        <f t="shared" si="219"/>
        <v>MANO DE OBRA|RODAMIENTO RUEDA DELANTERO INTERNO</v>
      </c>
      <c r="E1066" s="81" t="s">
        <v>10</v>
      </c>
      <c r="F1066" s="82">
        <v>1</v>
      </c>
      <c r="G1066" s="83">
        <v>179203.03743462899</v>
      </c>
      <c r="H1066" s="84">
        <f t="shared" si="252"/>
        <v>213251.61454720848</v>
      </c>
      <c r="I1066" s="84">
        <v>179203.03743462899</v>
      </c>
      <c r="J1066" s="84">
        <f t="shared" si="253"/>
        <v>213251.61454720848</v>
      </c>
      <c r="K1066" s="84">
        <v>0.91392000000000007</v>
      </c>
      <c r="L1066" s="84">
        <f t="shared" si="254"/>
        <v>1.0875648</v>
      </c>
      <c r="M1066" s="84">
        <v>35206.396160000004</v>
      </c>
      <c r="N1066" s="84">
        <f t="shared" si="255"/>
        <v>41895.6114304</v>
      </c>
      <c r="O1066" s="84">
        <v>17843.2</v>
      </c>
      <c r="P1066" s="84">
        <f t="shared" si="256"/>
        <v>21233.407999999999</v>
      </c>
      <c r="Q1066" s="84"/>
      <c r="R1066" s="84">
        <f t="shared" si="220"/>
        <v>0</v>
      </c>
      <c r="S1066" s="86">
        <v>262500</v>
      </c>
      <c r="T1066" s="87">
        <f t="shared" si="257"/>
        <v>312375</v>
      </c>
      <c r="U1066" s="87">
        <v>262500</v>
      </c>
      <c r="V1066" s="87">
        <f t="shared" si="258"/>
        <v>312375</v>
      </c>
      <c r="W1066" s="87">
        <v>262500</v>
      </c>
      <c r="X1066" s="87">
        <f t="shared" si="259"/>
        <v>312375</v>
      </c>
      <c r="Y1066" s="88">
        <v>262500</v>
      </c>
      <c r="Z1066" s="87">
        <f t="shared" si="218"/>
        <v>312375</v>
      </c>
      <c r="AA1066" s="87">
        <v>262500</v>
      </c>
      <c r="AB1066" s="87">
        <f t="shared" si="260"/>
        <v>312375</v>
      </c>
      <c r="AC1066" s="87">
        <v>262500</v>
      </c>
      <c r="AD1066" s="87">
        <f t="shared" si="261"/>
        <v>312375</v>
      </c>
      <c r="AE1066" s="89">
        <v>288800</v>
      </c>
      <c r="AF1066" s="90">
        <f t="shared" si="262"/>
        <v>343672</v>
      </c>
      <c r="AG1066" s="90">
        <v>288800</v>
      </c>
      <c r="AH1066" s="90">
        <f t="shared" si="263"/>
        <v>343672</v>
      </c>
      <c r="AI1066" s="90">
        <v>288800</v>
      </c>
      <c r="AJ1066" s="90">
        <f t="shared" si="264"/>
        <v>343672</v>
      </c>
      <c r="AK1066" s="90">
        <v>288800</v>
      </c>
      <c r="AL1066" s="90">
        <f t="shared" si="265"/>
        <v>343672</v>
      </c>
      <c r="AM1066" s="90">
        <v>288800</v>
      </c>
      <c r="AN1066" s="90">
        <f t="shared" si="266"/>
        <v>343672</v>
      </c>
      <c r="AO1066" s="90">
        <v>288800</v>
      </c>
      <c r="AP1066" s="91">
        <f t="shared" si="267"/>
        <v>343672</v>
      </c>
      <c r="AQ1066" s="92">
        <f t="shared" si="221"/>
        <v>243501.01247820965</v>
      </c>
      <c r="AR1066" s="93">
        <f t="shared" si="222"/>
        <v>289766.20484906947</v>
      </c>
      <c r="AS1066" s="94">
        <f t="shared" si="223"/>
        <v>243501.01247820965</v>
      </c>
      <c r="AT1066" s="94">
        <f t="shared" si="224"/>
        <v>289766.20484906947</v>
      </c>
      <c r="AU1066" s="94">
        <f t="shared" si="225"/>
        <v>183766.97130666664</v>
      </c>
      <c r="AV1066" s="94">
        <f t="shared" si="226"/>
        <v>218682.69585493329</v>
      </c>
      <c r="AW1066" s="94">
        <f t="shared" si="227"/>
        <v>195502.13205333333</v>
      </c>
      <c r="AX1066" s="94">
        <f t="shared" si="228"/>
        <v>232647.53714346664</v>
      </c>
      <c r="AY1066" s="94">
        <f t="shared" si="229"/>
        <v>189714.4</v>
      </c>
      <c r="AZ1066" s="94">
        <f t="shared" si="230"/>
        <v>225760.13599999997</v>
      </c>
      <c r="BA1066" s="94">
        <f t="shared" si="231"/>
        <v>275650</v>
      </c>
      <c r="BB1066" s="95">
        <f t="shared" si="232"/>
        <v>328023.5</v>
      </c>
      <c r="BC1066" s="23"/>
      <c r="BD1066" s="96">
        <f t="shared" si="233"/>
        <v>233420</v>
      </c>
      <c r="BE1066" s="96">
        <f t="shared" si="234"/>
        <v>233420</v>
      </c>
      <c r="BF1066" s="96">
        <f t="shared" si="235"/>
        <v>3</v>
      </c>
      <c r="BG1066" s="96">
        <f t="shared" si="236"/>
        <v>84090</v>
      </c>
      <c r="BH1066" s="96">
        <f t="shared" si="237"/>
        <v>47381</v>
      </c>
      <c r="BI1066" s="96">
        <f t="shared" si="238"/>
        <v>275023</v>
      </c>
      <c r="BJ1066" s="97">
        <f t="shared" si="239"/>
        <v>243501</v>
      </c>
      <c r="BK1066" s="96">
        <f t="shared" si="240"/>
        <v>243501</v>
      </c>
      <c r="BL1066" s="96">
        <f t="shared" si="241"/>
        <v>183767</v>
      </c>
      <c r="BM1066" s="96">
        <f t="shared" si="242"/>
        <v>195502</v>
      </c>
      <c r="BN1066" s="96">
        <f t="shared" si="243"/>
        <v>189714</v>
      </c>
      <c r="BO1066" s="96">
        <f t="shared" si="244"/>
        <v>275650</v>
      </c>
      <c r="BP1066" s="97">
        <f t="shared" si="245"/>
        <v>243501</v>
      </c>
      <c r="BQ1066" s="96">
        <f t="shared" si="246"/>
        <v>243501</v>
      </c>
      <c r="BR1066" s="96">
        <f t="shared" si="247"/>
        <v>275650</v>
      </c>
      <c r="BS1066" s="96">
        <f t="shared" si="248"/>
        <v>275650</v>
      </c>
      <c r="BT1066" s="96">
        <f t="shared" si="249"/>
        <v>275650</v>
      </c>
      <c r="BU1066" s="98">
        <f t="shared" si="250"/>
        <v>275650</v>
      </c>
      <c r="BV1066" s="77">
        <f t="shared" si="251"/>
        <v>1589602</v>
      </c>
      <c r="BW1066" s="9"/>
      <c r="BX1066" s="9"/>
      <c r="BY1066" s="9"/>
      <c r="BZ1066" s="9"/>
      <c r="CA1066" s="9"/>
      <c r="CB1066" s="9"/>
      <c r="CC1066" s="9"/>
      <c r="CD1066" s="9"/>
      <c r="CE1066" s="9"/>
      <c r="CF1066" s="9"/>
      <c r="CG1066" s="9"/>
      <c r="CH1066" s="9"/>
      <c r="CI1066" s="9"/>
      <c r="CJ1066" s="9"/>
      <c r="CK1066" s="9"/>
      <c r="CL1066" s="9"/>
      <c r="CM1066" s="9"/>
      <c r="CN1066" s="9"/>
      <c r="CO1066" s="9"/>
      <c r="CP1066" s="9"/>
    </row>
    <row r="1067" spans="1:94" ht="20.25" hidden="1" customHeight="1" x14ac:dyDescent="0.35">
      <c r="A1067" s="99">
        <v>1045</v>
      </c>
      <c r="B1067" s="99" t="s">
        <v>21</v>
      </c>
      <c r="C1067" s="80" t="s">
        <v>637</v>
      </c>
      <c r="D1067" s="80" t="str">
        <f t="shared" si="219"/>
        <v>REPUESTOS|RODAMIENTO RUEDA DELANTERO INTERNO</v>
      </c>
      <c r="E1067" s="81" t="s">
        <v>84</v>
      </c>
      <c r="F1067" s="82">
        <v>1</v>
      </c>
      <c r="G1067" s="83">
        <v>70608.152348639996</v>
      </c>
      <c r="H1067" s="84">
        <f t="shared" si="252"/>
        <v>84023.701294881597</v>
      </c>
      <c r="I1067" s="84">
        <v>92384.020487916001</v>
      </c>
      <c r="J1067" s="84">
        <f t="shared" si="253"/>
        <v>109936.98438062004</v>
      </c>
      <c r="K1067" s="84">
        <v>0.91392000000000007</v>
      </c>
      <c r="L1067" s="84">
        <f t="shared" si="254"/>
        <v>1.0875648</v>
      </c>
      <c r="M1067" s="84">
        <v>55635.195520000008</v>
      </c>
      <c r="N1067" s="84">
        <f t="shared" si="255"/>
        <v>66205.882668800012</v>
      </c>
      <c r="O1067" s="84">
        <v>50498.432000000001</v>
      </c>
      <c r="P1067" s="84">
        <f t="shared" si="256"/>
        <v>60093.134079999996</v>
      </c>
      <c r="Q1067" s="84"/>
      <c r="R1067" s="84">
        <f t="shared" si="220"/>
        <v>0</v>
      </c>
      <c r="S1067" s="86">
        <v>196000</v>
      </c>
      <c r="T1067" s="87">
        <f t="shared" si="257"/>
        <v>233240</v>
      </c>
      <c r="U1067" s="87">
        <v>196000</v>
      </c>
      <c r="V1067" s="87">
        <f t="shared" si="258"/>
        <v>233240</v>
      </c>
      <c r="W1067" s="87">
        <v>544000</v>
      </c>
      <c r="X1067" s="87">
        <f t="shared" si="259"/>
        <v>647360</v>
      </c>
      <c r="Y1067" s="88">
        <v>380000</v>
      </c>
      <c r="Z1067" s="87">
        <f t="shared" si="218"/>
        <v>452200</v>
      </c>
      <c r="AA1067" s="87">
        <v>350000</v>
      </c>
      <c r="AB1067" s="87">
        <f t="shared" si="260"/>
        <v>416500</v>
      </c>
      <c r="AC1067" s="87">
        <v>400000</v>
      </c>
      <c r="AD1067" s="87">
        <f t="shared" si="261"/>
        <v>476000</v>
      </c>
      <c r="AE1067" s="89">
        <v>215600</v>
      </c>
      <c r="AF1067" s="90">
        <f t="shared" si="262"/>
        <v>256564</v>
      </c>
      <c r="AG1067" s="90">
        <v>215600</v>
      </c>
      <c r="AH1067" s="90">
        <f t="shared" si="263"/>
        <v>256564</v>
      </c>
      <c r="AI1067" s="90">
        <v>598400</v>
      </c>
      <c r="AJ1067" s="90">
        <f t="shared" si="264"/>
        <v>712096</v>
      </c>
      <c r="AK1067" s="90">
        <v>418000</v>
      </c>
      <c r="AL1067" s="90">
        <f t="shared" si="265"/>
        <v>497420</v>
      </c>
      <c r="AM1067" s="90">
        <v>385000</v>
      </c>
      <c r="AN1067" s="90">
        <f t="shared" si="266"/>
        <v>458150</v>
      </c>
      <c r="AO1067" s="90">
        <v>440000</v>
      </c>
      <c r="AP1067" s="91">
        <f t="shared" si="267"/>
        <v>523600</v>
      </c>
      <c r="AQ1067" s="92">
        <f t="shared" si="221"/>
        <v>160736.05078288002</v>
      </c>
      <c r="AR1067" s="93">
        <f t="shared" si="222"/>
        <v>191275.9004316272</v>
      </c>
      <c r="AS1067" s="94">
        <f t="shared" si="223"/>
        <v>167994.67349597201</v>
      </c>
      <c r="AT1067" s="94">
        <f t="shared" si="224"/>
        <v>199913.66146020667</v>
      </c>
      <c r="AU1067" s="94">
        <f t="shared" si="225"/>
        <v>380800.30463999999</v>
      </c>
      <c r="AV1067" s="94">
        <f t="shared" si="226"/>
        <v>453152.36252159998</v>
      </c>
      <c r="AW1067" s="94">
        <f t="shared" si="227"/>
        <v>284545.06517333334</v>
      </c>
      <c r="AX1067" s="94">
        <f t="shared" si="228"/>
        <v>338608.62755626667</v>
      </c>
      <c r="AY1067" s="94">
        <f t="shared" si="229"/>
        <v>261832.81066666669</v>
      </c>
      <c r="AZ1067" s="94">
        <f t="shared" si="230"/>
        <v>311581.04469333333</v>
      </c>
      <c r="BA1067" s="94">
        <f t="shared" si="231"/>
        <v>420000</v>
      </c>
      <c r="BB1067" s="95">
        <f t="shared" si="232"/>
        <v>499800</v>
      </c>
      <c r="BC1067" s="23"/>
      <c r="BD1067" s="96">
        <f t="shared" si="233"/>
        <v>125508</v>
      </c>
      <c r="BE1067" s="96">
        <f t="shared" si="234"/>
        <v>145881</v>
      </c>
      <c r="BF1067" s="96">
        <f t="shared" si="235"/>
        <v>3</v>
      </c>
      <c r="BG1067" s="96">
        <f t="shared" si="236"/>
        <v>130445</v>
      </c>
      <c r="BH1067" s="96">
        <f t="shared" si="237"/>
        <v>118778</v>
      </c>
      <c r="BI1067" s="96">
        <f t="shared" si="238"/>
        <v>419048</v>
      </c>
      <c r="BJ1067" s="97">
        <f t="shared" si="239"/>
        <v>160736</v>
      </c>
      <c r="BK1067" s="96">
        <f t="shared" si="240"/>
        <v>167995</v>
      </c>
      <c r="BL1067" s="96">
        <f t="shared" si="241"/>
        <v>380800</v>
      </c>
      <c r="BM1067" s="96">
        <f t="shared" si="242"/>
        <v>284545</v>
      </c>
      <c r="BN1067" s="96">
        <f t="shared" si="243"/>
        <v>261833</v>
      </c>
      <c r="BO1067" s="96">
        <f t="shared" si="244"/>
        <v>420000</v>
      </c>
      <c r="BP1067" s="97">
        <f t="shared" si="245"/>
        <v>205800</v>
      </c>
      <c r="BQ1067" s="96">
        <f t="shared" si="246"/>
        <v>205800</v>
      </c>
      <c r="BR1067" s="96">
        <f t="shared" si="247"/>
        <v>571200</v>
      </c>
      <c r="BS1067" s="96">
        <f t="shared" si="248"/>
        <v>399000</v>
      </c>
      <c r="BT1067" s="96">
        <f t="shared" si="249"/>
        <v>367500</v>
      </c>
      <c r="BU1067" s="98">
        <f t="shared" si="250"/>
        <v>420000</v>
      </c>
      <c r="BV1067" s="77">
        <f t="shared" si="251"/>
        <v>2169300</v>
      </c>
      <c r="BW1067" s="9"/>
      <c r="BX1067" s="9"/>
      <c r="BY1067" s="9"/>
      <c r="BZ1067" s="9"/>
      <c r="CA1067" s="9"/>
      <c r="CB1067" s="9"/>
      <c r="CC1067" s="9"/>
      <c r="CD1067" s="9"/>
      <c r="CE1067" s="9"/>
      <c r="CF1067" s="9"/>
      <c r="CG1067" s="9"/>
      <c r="CH1067" s="9"/>
      <c r="CI1067" s="9"/>
      <c r="CJ1067" s="9"/>
      <c r="CK1067" s="9"/>
      <c r="CL1067" s="9"/>
      <c r="CM1067" s="9"/>
      <c r="CN1067" s="9"/>
      <c r="CO1067" s="9"/>
      <c r="CP1067" s="9"/>
    </row>
    <row r="1068" spans="1:94" ht="20.25" hidden="1" customHeight="1" x14ac:dyDescent="0.35">
      <c r="A1068" s="79">
        <v>1046</v>
      </c>
      <c r="B1068" s="79" t="s">
        <v>35</v>
      </c>
      <c r="C1068" s="80" t="s">
        <v>638</v>
      </c>
      <c r="D1068" s="80" t="str">
        <f t="shared" si="219"/>
        <v>MANO DE OBRA|RODAMIENTO RUEDA TRASERO EXTERNO</v>
      </c>
      <c r="E1068" s="81" t="s">
        <v>10</v>
      </c>
      <c r="F1068" s="82">
        <v>1</v>
      </c>
      <c r="G1068" s="83">
        <v>179203.03743462899</v>
      </c>
      <c r="H1068" s="84">
        <f t="shared" si="252"/>
        <v>213251.61454720848</v>
      </c>
      <c r="I1068" s="84">
        <v>179203.03743462899</v>
      </c>
      <c r="J1068" s="84">
        <f t="shared" si="253"/>
        <v>213251.61454720848</v>
      </c>
      <c r="K1068" s="84">
        <v>0.91392000000000007</v>
      </c>
      <c r="L1068" s="84">
        <f t="shared" si="254"/>
        <v>1.0875648</v>
      </c>
      <c r="M1068" s="84">
        <v>35206.396160000004</v>
      </c>
      <c r="N1068" s="84">
        <f t="shared" si="255"/>
        <v>41895.6114304</v>
      </c>
      <c r="O1068" s="84">
        <v>17843.2</v>
      </c>
      <c r="P1068" s="84">
        <f t="shared" si="256"/>
        <v>21233.407999999999</v>
      </c>
      <c r="Q1068" s="84"/>
      <c r="R1068" s="84">
        <f t="shared" si="220"/>
        <v>0</v>
      </c>
      <c r="S1068" s="86">
        <v>175000</v>
      </c>
      <c r="T1068" s="87">
        <f t="shared" si="257"/>
        <v>208250</v>
      </c>
      <c r="U1068" s="87">
        <v>175000</v>
      </c>
      <c r="V1068" s="87">
        <f t="shared" si="258"/>
        <v>208250</v>
      </c>
      <c r="W1068" s="87">
        <v>175000</v>
      </c>
      <c r="X1068" s="87">
        <f t="shared" si="259"/>
        <v>208250</v>
      </c>
      <c r="Y1068" s="88">
        <v>175000</v>
      </c>
      <c r="Z1068" s="87">
        <f t="shared" si="218"/>
        <v>208250</v>
      </c>
      <c r="AA1068" s="87">
        <v>175000</v>
      </c>
      <c r="AB1068" s="87">
        <f t="shared" si="260"/>
        <v>208250</v>
      </c>
      <c r="AC1068" s="87">
        <v>175000</v>
      </c>
      <c r="AD1068" s="87">
        <f t="shared" si="261"/>
        <v>208250</v>
      </c>
      <c r="AE1068" s="89">
        <v>192500</v>
      </c>
      <c r="AF1068" s="90">
        <f t="shared" si="262"/>
        <v>229075</v>
      </c>
      <c r="AG1068" s="90">
        <v>192500</v>
      </c>
      <c r="AH1068" s="90">
        <f t="shared" si="263"/>
        <v>229075</v>
      </c>
      <c r="AI1068" s="90">
        <v>192500</v>
      </c>
      <c r="AJ1068" s="90">
        <f t="shared" si="264"/>
        <v>229075</v>
      </c>
      <c r="AK1068" s="90">
        <v>192500</v>
      </c>
      <c r="AL1068" s="90">
        <f t="shared" si="265"/>
        <v>229075</v>
      </c>
      <c r="AM1068" s="90">
        <v>192500</v>
      </c>
      <c r="AN1068" s="90">
        <f t="shared" si="266"/>
        <v>229075</v>
      </c>
      <c r="AO1068" s="90">
        <v>192500</v>
      </c>
      <c r="AP1068" s="91">
        <f t="shared" si="267"/>
        <v>229075</v>
      </c>
      <c r="AQ1068" s="92">
        <f t="shared" si="221"/>
        <v>182234.34581154297</v>
      </c>
      <c r="AR1068" s="93">
        <f t="shared" si="222"/>
        <v>216858.87151573613</v>
      </c>
      <c r="AS1068" s="94">
        <f t="shared" si="223"/>
        <v>182234.34581154297</v>
      </c>
      <c r="AT1068" s="94">
        <f t="shared" si="224"/>
        <v>216858.87151573613</v>
      </c>
      <c r="AU1068" s="94">
        <f t="shared" si="225"/>
        <v>122500.30463999999</v>
      </c>
      <c r="AV1068" s="94">
        <f t="shared" si="226"/>
        <v>145775.36252159998</v>
      </c>
      <c r="AW1068" s="94">
        <f t="shared" si="227"/>
        <v>134235.46538666668</v>
      </c>
      <c r="AX1068" s="94">
        <f t="shared" si="228"/>
        <v>159740.20381013333</v>
      </c>
      <c r="AY1068" s="94">
        <f t="shared" si="229"/>
        <v>128447.73333333334</v>
      </c>
      <c r="AZ1068" s="94">
        <f t="shared" si="230"/>
        <v>152852.80266666666</v>
      </c>
      <c r="BA1068" s="94">
        <f t="shared" si="231"/>
        <v>183750</v>
      </c>
      <c r="BB1068" s="95">
        <f t="shared" si="232"/>
        <v>218662.5</v>
      </c>
      <c r="BC1068" s="23"/>
      <c r="BD1068" s="96">
        <f t="shared" si="233"/>
        <v>181936</v>
      </c>
      <c r="BE1068" s="96">
        <f t="shared" si="234"/>
        <v>181936</v>
      </c>
      <c r="BF1068" s="96">
        <f t="shared" si="235"/>
        <v>3</v>
      </c>
      <c r="BG1068" s="96">
        <f t="shared" si="236"/>
        <v>76311</v>
      </c>
      <c r="BH1068" s="96">
        <f t="shared" si="237"/>
        <v>44808</v>
      </c>
      <c r="BI1068" s="96">
        <f t="shared" si="238"/>
        <v>183333</v>
      </c>
      <c r="BJ1068" s="97">
        <f t="shared" si="239"/>
        <v>182234</v>
      </c>
      <c r="BK1068" s="96">
        <f t="shared" si="240"/>
        <v>182234</v>
      </c>
      <c r="BL1068" s="96">
        <f t="shared" si="241"/>
        <v>122500</v>
      </c>
      <c r="BM1068" s="96">
        <f t="shared" si="242"/>
        <v>134235</v>
      </c>
      <c r="BN1068" s="96">
        <f t="shared" si="243"/>
        <v>128448</v>
      </c>
      <c r="BO1068" s="96">
        <f t="shared" si="244"/>
        <v>183750</v>
      </c>
      <c r="BP1068" s="97">
        <f t="shared" si="245"/>
        <v>182234</v>
      </c>
      <c r="BQ1068" s="96">
        <f t="shared" si="246"/>
        <v>182234</v>
      </c>
      <c r="BR1068" s="96">
        <f t="shared" si="247"/>
        <v>183750</v>
      </c>
      <c r="BS1068" s="96">
        <f t="shared" si="248"/>
        <v>183750</v>
      </c>
      <c r="BT1068" s="96">
        <f t="shared" si="249"/>
        <v>183750</v>
      </c>
      <c r="BU1068" s="98">
        <f t="shared" si="250"/>
        <v>183750</v>
      </c>
      <c r="BV1068" s="77">
        <f t="shared" si="251"/>
        <v>1099468</v>
      </c>
      <c r="BW1068" s="9"/>
      <c r="BX1068" s="9"/>
      <c r="BY1068" s="9"/>
      <c r="BZ1068" s="9"/>
      <c r="CA1068" s="9"/>
      <c r="CB1068" s="9"/>
      <c r="CC1068" s="9"/>
      <c r="CD1068" s="9"/>
      <c r="CE1068" s="9"/>
      <c r="CF1068" s="9"/>
      <c r="CG1068" s="9"/>
      <c r="CH1068" s="9"/>
      <c r="CI1068" s="9"/>
      <c r="CJ1068" s="9"/>
      <c r="CK1068" s="9"/>
      <c r="CL1068" s="9"/>
      <c r="CM1068" s="9"/>
      <c r="CN1068" s="9"/>
      <c r="CO1068" s="9"/>
      <c r="CP1068" s="9"/>
    </row>
    <row r="1069" spans="1:94" ht="20.25" hidden="1" customHeight="1" x14ac:dyDescent="0.35">
      <c r="A1069" s="99">
        <v>1047</v>
      </c>
      <c r="B1069" s="99" t="s">
        <v>21</v>
      </c>
      <c r="C1069" s="80" t="s">
        <v>638</v>
      </c>
      <c r="D1069" s="80" t="str">
        <f t="shared" si="219"/>
        <v>REPUESTOS|RODAMIENTO RUEDA TRASERO EXTERNO</v>
      </c>
      <c r="E1069" s="81" t="s">
        <v>84</v>
      </c>
      <c r="F1069" s="82">
        <v>1</v>
      </c>
      <c r="G1069" s="83">
        <v>70608.152348639996</v>
      </c>
      <c r="H1069" s="84">
        <f t="shared" si="252"/>
        <v>84023.701294881597</v>
      </c>
      <c r="I1069" s="84">
        <v>92384.020487916001</v>
      </c>
      <c r="J1069" s="84">
        <f t="shared" si="253"/>
        <v>109936.98438062004</v>
      </c>
      <c r="K1069" s="84">
        <v>0.91392000000000007</v>
      </c>
      <c r="L1069" s="84">
        <f t="shared" si="254"/>
        <v>1.0875648</v>
      </c>
      <c r="M1069" s="84">
        <v>16.461440000000003</v>
      </c>
      <c r="N1069" s="84">
        <f t="shared" si="255"/>
        <v>19.589113600000005</v>
      </c>
      <c r="O1069" s="84">
        <v>14.144000000000002</v>
      </c>
      <c r="P1069" s="84">
        <f t="shared" si="256"/>
        <v>16.83136</v>
      </c>
      <c r="Q1069" s="84"/>
      <c r="R1069" s="84">
        <f t="shared" si="220"/>
        <v>0</v>
      </c>
      <c r="S1069" s="86">
        <v>196000</v>
      </c>
      <c r="T1069" s="87">
        <f t="shared" si="257"/>
        <v>233240</v>
      </c>
      <c r="U1069" s="87">
        <v>196000</v>
      </c>
      <c r="V1069" s="87">
        <f t="shared" si="258"/>
        <v>233240</v>
      </c>
      <c r="W1069" s="87">
        <v>544000</v>
      </c>
      <c r="X1069" s="87">
        <f t="shared" si="259"/>
        <v>647360</v>
      </c>
      <c r="Y1069" s="88">
        <v>380000</v>
      </c>
      <c r="Z1069" s="87">
        <f t="shared" si="218"/>
        <v>452200</v>
      </c>
      <c r="AA1069" s="87">
        <v>350000</v>
      </c>
      <c r="AB1069" s="87">
        <f t="shared" si="260"/>
        <v>416500</v>
      </c>
      <c r="AC1069" s="87">
        <v>400000</v>
      </c>
      <c r="AD1069" s="87">
        <f t="shared" si="261"/>
        <v>476000</v>
      </c>
      <c r="AE1069" s="89">
        <v>215600</v>
      </c>
      <c r="AF1069" s="90">
        <f t="shared" si="262"/>
        <v>256564</v>
      </c>
      <c r="AG1069" s="90">
        <v>215600</v>
      </c>
      <c r="AH1069" s="90">
        <f t="shared" si="263"/>
        <v>256564</v>
      </c>
      <c r="AI1069" s="90">
        <v>598400</v>
      </c>
      <c r="AJ1069" s="90">
        <f t="shared" si="264"/>
        <v>712096</v>
      </c>
      <c r="AK1069" s="90">
        <v>418000</v>
      </c>
      <c r="AL1069" s="90">
        <f t="shared" si="265"/>
        <v>497420</v>
      </c>
      <c r="AM1069" s="90">
        <v>385000</v>
      </c>
      <c r="AN1069" s="90">
        <f t="shared" si="266"/>
        <v>458150</v>
      </c>
      <c r="AO1069" s="90">
        <v>440000</v>
      </c>
      <c r="AP1069" s="91">
        <f t="shared" si="267"/>
        <v>523600</v>
      </c>
      <c r="AQ1069" s="92">
        <f t="shared" si="221"/>
        <v>160736.05078288002</v>
      </c>
      <c r="AR1069" s="93">
        <f t="shared" si="222"/>
        <v>191275.9004316272</v>
      </c>
      <c r="AS1069" s="94">
        <f t="shared" si="223"/>
        <v>167994.67349597201</v>
      </c>
      <c r="AT1069" s="94">
        <f t="shared" si="224"/>
        <v>199913.66146020667</v>
      </c>
      <c r="AU1069" s="94">
        <f t="shared" si="225"/>
        <v>380800.30463999999</v>
      </c>
      <c r="AV1069" s="94">
        <f t="shared" si="226"/>
        <v>453152.36252159998</v>
      </c>
      <c r="AW1069" s="94">
        <f t="shared" si="227"/>
        <v>266005.48714666668</v>
      </c>
      <c r="AX1069" s="94">
        <f t="shared" si="228"/>
        <v>316546.52970453334</v>
      </c>
      <c r="AY1069" s="94">
        <f t="shared" si="229"/>
        <v>245004.71466666667</v>
      </c>
      <c r="AZ1069" s="94">
        <f t="shared" si="230"/>
        <v>291555.6104533333</v>
      </c>
      <c r="BA1069" s="94">
        <f t="shared" si="231"/>
        <v>420000</v>
      </c>
      <c r="BB1069" s="95">
        <f t="shared" si="232"/>
        <v>499800</v>
      </c>
      <c r="BC1069" s="23"/>
      <c r="BD1069" s="96">
        <f t="shared" si="233"/>
        <v>125508</v>
      </c>
      <c r="BE1069" s="96">
        <f t="shared" si="234"/>
        <v>145881</v>
      </c>
      <c r="BF1069" s="96">
        <f t="shared" si="235"/>
        <v>3</v>
      </c>
      <c r="BG1069" s="96">
        <f t="shared" si="236"/>
        <v>49</v>
      </c>
      <c r="BH1069" s="96">
        <f t="shared" si="237"/>
        <v>42</v>
      </c>
      <c r="BI1069" s="96">
        <f t="shared" si="238"/>
        <v>419048</v>
      </c>
      <c r="BJ1069" s="97">
        <f t="shared" si="239"/>
        <v>160736</v>
      </c>
      <c r="BK1069" s="96">
        <f t="shared" si="240"/>
        <v>167995</v>
      </c>
      <c r="BL1069" s="96">
        <f t="shared" si="241"/>
        <v>380800</v>
      </c>
      <c r="BM1069" s="96">
        <f t="shared" si="242"/>
        <v>266005</v>
      </c>
      <c r="BN1069" s="96">
        <f t="shared" si="243"/>
        <v>245005</v>
      </c>
      <c r="BO1069" s="96">
        <f t="shared" si="244"/>
        <v>420000</v>
      </c>
      <c r="BP1069" s="97">
        <f t="shared" si="245"/>
        <v>205800</v>
      </c>
      <c r="BQ1069" s="96">
        <f t="shared" si="246"/>
        <v>205800</v>
      </c>
      <c r="BR1069" s="96">
        <f t="shared" si="247"/>
        <v>571200</v>
      </c>
      <c r="BS1069" s="96">
        <f t="shared" si="248"/>
        <v>399000</v>
      </c>
      <c r="BT1069" s="96">
        <f t="shared" si="249"/>
        <v>367500</v>
      </c>
      <c r="BU1069" s="98">
        <f t="shared" si="250"/>
        <v>420000</v>
      </c>
      <c r="BV1069" s="77">
        <f t="shared" si="251"/>
        <v>2169300</v>
      </c>
      <c r="BW1069" s="9"/>
      <c r="BX1069" s="9"/>
      <c r="BY1069" s="9"/>
      <c r="BZ1069" s="9"/>
      <c r="CA1069" s="9"/>
      <c r="CB1069" s="9"/>
      <c r="CC1069" s="9"/>
      <c r="CD1069" s="9"/>
      <c r="CE1069" s="9"/>
      <c r="CF1069" s="9"/>
      <c r="CG1069" s="9"/>
      <c r="CH1069" s="9"/>
      <c r="CI1069" s="9"/>
      <c r="CJ1069" s="9"/>
      <c r="CK1069" s="9"/>
      <c r="CL1069" s="9"/>
      <c r="CM1069" s="9"/>
      <c r="CN1069" s="9"/>
      <c r="CO1069" s="9"/>
      <c r="CP1069" s="9"/>
    </row>
    <row r="1070" spans="1:94" ht="20.25" hidden="1" customHeight="1" x14ac:dyDescent="0.35">
      <c r="A1070" s="79">
        <v>1048</v>
      </c>
      <c r="B1070" s="79" t="s">
        <v>35</v>
      </c>
      <c r="C1070" s="80" t="s">
        <v>639</v>
      </c>
      <c r="D1070" s="80" t="str">
        <f t="shared" si="219"/>
        <v>MANO DE OBRA|RODAMIENTO RUEDA TRASERO INTERNO</v>
      </c>
      <c r="E1070" s="81" t="s">
        <v>10</v>
      </c>
      <c r="F1070" s="82">
        <v>1</v>
      </c>
      <c r="G1070" s="83">
        <v>179203.03743462899</v>
      </c>
      <c r="H1070" s="84">
        <f t="shared" si="252"/>
        <v>213251.61454720848</v>
      </c>
      <c r="I1070" s="84">
        <v>179203.03743462899</v>
      </c>
      <c r="J1070" s="84">
        <f t="shared" si="253"/>
        <v>213251.61454720848</v>
      </c>
      <c r="K1070" s="84">
        <v>0.91392000000000007</v>
      </c>
      <c r="L1070" s="84">
        <f t="shared" si="254"/>
        <v>1.0875648</v>
      </c>
      <c r="M1070" s="84">
        <v>35206.396160000004</v>
      </c>
      <c r="N1070" s="84">
        <f t="shared" si="255"/>
        <v>41895.6114304</v>
      </c>
      <c r="O1070" s="84">
        <v>17843.2</v>
      </c>
      <c r="P1070" s="84">
        <f t="shared" si="256"/>
        <v>21233.407999999999</v>
      </c>
      <c r="Q1070" s="84"/>
      <c r="R1070" s="84">
        <f t="shared" si="220"/>
        <v>0</v>
      </c>
      <c r="S1070" s="86">
        <v>262500</v>
      </c>
      <c r="T1070" s="87">
        <f t="shared" si="257"/>
        <v>312375</v>
      </c>
      <c r="U1070" s="87">
        <v>262500</v>
      </c>
      <c r="V1070" s="87">
        <f t="shared" si="258"/>
        <v>312375</v>
      </c>
      <c r="W1070" s="87">
        <v>262500</v>
      </c>
      <c r="X1070" s="87">
        <f t="shared" si="259"/>
        <v>312375</v>
      </c>
      <c r="Y1070" s="88">
        <v>262500</v>
      </c>
      <c r="Z1070" s="87">
        <f t="shared" si="218"/>
        <v>312375</v>
      </c>
      <c r="AA1070" s="87">
        <v>262500</v>
      </c>
      <c r="AB1070" s="87">
        <f t="shared" si="260"/>
        <v>312375</v>
      </c>
      <c r="AC1070" s="87">
        <v>262500</v>
      </c>
      <c r="AD1070" s="87">
        <f t="shared" si="261"/>
        <v>312375</v>
      </c>
      <c r="AE1070" s="89">
        <v>288800</v>
      </c>
      <c r="AF1070" s="90">
        <f t="shared" si="262"/>
        <v>343672</v>
      </c>
      <c r="AG1070" s="90">
        <v>288800</v>
      </c>
      <c r="AH1070" s="90">
        <f t="shared" si="263"/>
        <v>343672</v>
      </c>
      <c r="AI1070" s="90">
        <v>288800</v>
      </c>
      <c r="AJ1070" s="90">
        <f t="shared" si="264"/>
        <v>343672</v>
      </c>
      <c r="AK1070" s="90">
        <v>288800</v>
      </c>
      <c r="AL1070" s="90">
        <f t="shared" si="265"/>
        <v>343672</v>
      </c>
      <c r="AM1070" s="90">
        <v>288800</v>
      </c>
      <c r="AN1070" s="90">
        <f t="shared" si="266"/>
        <v>343672</v>
      </c>
      <c r="AO1070" s="90">
        <v>288800</v>
      </c>
      <c r="AP1070" s="91">
        <f t="shared" si="267"/>
        <v>343672</v>
      </c>
      <c r="AQ1070" s="92">
        <f t="shared" si="221"/>
        <v>243501.01247820965</v>
      </c>
      <c r="AR1070" s="93">
        <f t="shared" si="222"/>
        <v>289766.20484906947</v>
      </c>
      <c r="AS1070" s="94">
        <f t="shared" si="223"/>
        <v>243501.01247820965</v>
      </c>
      <c r="AT1070" s="94">
        <f t="shared" si="224"/>
        <v>289766.20484906947</v>
      </c>
      <c r="AU1070" s="94">
        <f t="shared" si="225"/>
        <v>183766.97130666664</v>
      </c>
      <c r="AV1070" s="94">
        <f t="shared" si="226"/>
        <v>218682.69585493329</v>
      </c>
      <c r="AW1070" s="94">
        <f t="shared" si="227"/>
        <v>195502.13205333333</v>
      </c>
      <c r="AX1070" s="94">
        <f t="shared" si="228"/>
        <v>232647.53714346664</v>
      </c>
      <c r="AY1070" s="94">
        <f t="shared" si="229"/>
        <v>189714.4</v>
      </c>
      <c r="AZ1070" s="94">
        <f t="shared" si="230"/>
        <v>225760.13599999997</v>
      </c>
      <c r="BA1070" s="94">
        <f t="shared" si="231"/>
        <v>275650</v>
      </c>
      <c r="BB1070" s="95">
        <f t="shared" si="232"/>
        <v>328023.5</v>
      </c>
      <c r="BC1070" s="23"/>
      <c r="BD1070" s="96">
        <f t="shared" si="233"/>
        <v>233420</v>
      </c>
      <c r="BE1070" s="96">
        <f t="shared" si="234"/>
        <v>233420</v>
      </c>
      <c r="BF1070" s="96">
        <f t="shared" si="235"/>
        <v>3</v>
      </c>
      <c r="BG1070" s="96">
        <f t="shared" si="236"/>
        <v>84090</v>
      </c>
      <c r="BH1070" s="96">
        <f t="shared" si="237"/>
        <v>47381</v>
      </c>
      <c r="BI1070" s="96">
        <f t="shared" si="238"/>
        <v>275023</v>
      </c>
      <c r="BJ1070" s="97">
        <f t="shared" si="239"/>
        <v>243501</v>
      </c>
      <c r="BK1070" s="96">
        <f t="shared" si="240"/>
        <v>243501</v>
      </c>
      <c r="BL1070" s="96">
        <f t="shared" si="241"/>
        <v>183767</v>
      </c>
      <c r="BM1070" s="96">
        <f t="shared" si="242"/>
        <v>195502</v>
      </c>
      <c r="BN1070" s="96">
        <f t="shared" si="243"/>
        <v>189714</v>
      </c>
      <c r="BO1070" s="96">
        <f t="shared" si="244"/>
        <v>275650</v>
      </c>
      <c r="BP1070" s="97">
        <f t="shared" si="245"/>
        <v>243501</v>
      </c>
      <c r="BQ1070" s="96">
        <f t="shared" si="246"/>
        <v>243501</v>
      </c>
      <c r="BR1070" s="96">
        <f t="shared" si="247"/>
        <v>275650</v>
      </c>
      <c r="BS1070" s="96">
        <f t="shared" si="248"/>
        <v>275650</v>
      </c>
      <c r="BT1070" s="96">
        <f t="shared" si="249"/>
        <v>275650</v>
      </c>
      <c r="BU1070" s="98">
        <f t="shared" si="250"/>
        <v>275650</v>
      </c>
      <c r="BV1070" s="77">
        <f t="shared" si="251"/>
        <v>1589602</v>
      </c>
      <c r="BW1070" s="9"/>
      <c r="BX1070" s="9"/>
      <c r="BY1070" s="9"/>
      <c r="BZ1070" s="9"/>
      <c r="CA1070" s="9"/>
      <c r="CB1070" s="9"/>
      <c r="CC1070" s="9"/>
      <c r="CD1070" s="9"/>
      <c r="CE1070" s="9"/>
      <c r="CF1070" s="9"/>
      <c r="CG1070" s="9"/>
      <c r="CH1070" s="9"/>
      <c r="CI1070" s="9"/>
      <c r="CJ1070" s="9"/>
      <c r="CK1070" s="9"/>
      <c r="CL1070" s="9"/>
      <c r="CM1070" s="9"/>
      <c r="CN1070" s="9"/>
      <c r="CO1070" s="9"/>
      <c r="CP1070" s="9"/>
    </row>
    <row r="1071" spans="1:94" ht="20.25" hidden="1" customHeight="1" x14ac:dyDescent="0.35">
      <c r="A1071" s="99">
        <v>1049</v>
      </c>
      <c r="B1071" s="99" t="s">
        <v>21</v>
      </c>
      <c r="C1071" s="80" t="s">
        <v>639</v>
      </c>
      <c r="D1071" s="80" t="str">
        <f t="shared" si="219"/>
        <v>REPUESTOS|RODAMIENTO RUEDA TRASERO INTERNO</v>
      </c>
      <c r="E1071" s="81" t="s">
        <v>84</v>
      </c>
      <c r="F1071" s="82">
        <v>1</v>
      </c>
      <c r="G1071" s="83">
        <v>70608.152348639996</v>
      </c>
      <c r="H1071" s="84">
        <f t="shared" si="252"/>
        <v>84023.701294881597</v>
      </c>
      <c r="I1071" s="84">
        <v>92384.020487916001</v>
      </c>
      <c r="J1071" s="84">
        <f t="shared" si="253"/>
        <v>109936.98438062004</v>
      </c>
      <c r="K1071" s="84">
        <v>0.91392000000000007</v>
      </c>
      <c r="L1071" s="84">
        <f t="shared" si="254"/>
        <v>1.0875648</v>
      </c>
      <c r="M1071" s="84">
        <v>16.461440000000003</v>
      </c>
      <c r="N1071" s="84">
        <f t="shared" si="255"/>
        <v>19.589113600000005</v>
      </c>
      <c r="O1071" s="84">
        <v>14.144000000000002</v>
      </c>
      <c r="P1071" s="84">
        <f t="shared" si="256"/>
        <v>16.83136</v>
      </c>
      <c r="Q1071" s="84"/>
      <c r="R1071" s="84">
        <f t="shared" si="220"/>
        <v>0</v>
      </c>
      <c r="S1071" s="86">
        <v>196000</v>
      </c>
      <c r="T1071" s="87">
        <f t="shared" si="257"/>
        <v>233240</v>
      </c>
      <c r="U1071" s="87">
        <v>196000</v>
      </c>
      <c r="V1071" s="87">
        <f t="shared" si="258"/>
        <v>233240</v>
      </c>
      <c r="W1071" s="87">
        <v>544000</v>
      </c>
      <c r="X1071" s="87">
        <f t="shared" si="259"/>
        <v>647360</v>
      </c>
      <c r="Y1071" s="88">
        <v>250000</v>
      </c>
      <c r="Z1071" s="87">
        <f t="shared" si="218"/>
        <v>297500</v>
      </c>
      <c r="AA1071" s="87">
        <v>350000</v>
      </c>
      <c r="AB1071" s="87">
        <f t="shared" si="260"/>
        <v>416500</v>
      </c>
      <c r="AC1071" s="87">
        <v>400000</v>
      </c>
      <c r="AD1071" s="87">
        <f t="shared" si="261"/>
        <v>476000</v>
      </c>
      <c r="AE1071" s="89">
        <v>215600</v>
      </c>
      <c r="AF1071" s="90">
        <f t="shared" si="262"/>
        <v>256564</v>
      </c>
      <c r="AG1071" s="90">
        <v>215600</v>
      </c>
      <c r="AH1071" s="90">
        <f t="shared" si="263"/>
        <v>256564</v>
      </c>
      <c r="AI1071" s="90">
        <v>598400</v>
      </c>
      <c r="AJ1071" s="90">
        <f t="shared" si="264"/>
        <v>712096</v>
      </c>
      <c r="AK1071" s="90">
        <v>275000</v>
      </c>
      <c r="AL1071" s="90">
        <f t="shared" si="265"/>
        <v>327250</v>
      </c>
      <c r="AM1071" s="90">
        <v>385000</v>
      </c>
      <c r="AN1071" s="90">
        <f t="shared" si="266"/>
        <v>458150</v>
      </c>
      <c r="AO1071" s="90">
        <v>440000</v>
      </c>
      <c r="AP1071" s="91">
        <f t="shared" si="267"/>
        <v>523600</v>
      </c>
      <c r="AQ1071" s="92">
        <f t="shared" si="221"/>
        <v>160736.05078288002</v>
      </c>
      <c r="AR1071" s="93">
        <f t="shared" si="222"/>
        <v>191275.9004316272</v>
      </c>
      <c r="AS1071" s="94">
        <f t="shared" si="223"/>
        <v>167994.67349597201</v>
      </c>
      <c r="AT1071" s="94">
        <f t="shared" si="224"/>
        <v>199913.66146020667</v>
      </c>
      <c r="AU1071" s="94">
        <f t="shared" si="225"/>
        <v>380800.30463999999</v>
      </c>
      <c r="AV1071" s="94">
        <f t="shared" si="226"/>
        <v>453152.36252159998</v>
      </c>
      <c r="AW1071" s="94">
        <f t="shared" si="227"/>
        <v>175005.48714666665</v>
      </c>
      <c r="AX1071" s="94">
        <f t="shared" si="228"/>
        <v>208256.52970453331</v>
      </c>
      <c r="AY1071" s="94">
        <f t="shared" si="229"/>
        <v>245004.71466666667</v>
      </c>
      <c r="AZ1071" s="94">
        <f t="shared" si="230"/>
        <v>291555.6104533333</v>
      </c>
      <c r="BA1071" s="94">
        <f t="shared" si="231"/>
        <v>420000</v>
      </c>
      <c r="BB1071" s="95">
        <f t="shared" si="232"/>
        <v>499800</v>
      </c>
      <c r="BC1071" s="23"/>
      <c r="BD1071" s="96">
        <f t="shared" si="233"/>
        <v>125508</v>
      </c>
      <c r="BE1071" s="96">
        <f t="shared" si="234"/>
        <v>145881</v>
      </c>
      <c r="BF1071" s="96">
        <f t="shared" si="235"/>
        <v>3</v>
      </c>
      <c r="BG1071" s="96">
        <f t="shared" si="236"/>
        <v>49</v>
      </c>
      <c r="BH1071" s="96">
        <f t="shared" si="237"/>
        <v>42</v>
      </c>
      <c r="BI1071" s="96">
        <f t="shared" si="238"/>
        <v>419048</v>
      </c>
      <c r="BJ1071" s="97">
        <f t="shared" si="239"/>
        <v>160736</v>
      </c>
      <c r="BK1071" s="96">
        <f t="shared" si="240"/>
        <v>167995</v>
      </c>
      <c r="BL1071" s="96">
        <f t="shared" si="241"/>
        <v>380800</v>
      </c>
      <c r="BM1071" s="96">
        <f t="shared" si="242"/>
        <v>175005</v>
      </c>
      <c r="BN1071" s="96">
        <f t="shared" si="243"/>
        <v>245005</v>
      </c>
      <c r="BO1071" s="96">
        <f t="shared" si="244"/>
        <v>420000</v>
      </c>
      <c r="BP1071" s="97">
        <f t="shared" si="245"/>
        <v>205800</v>
      </c>
      <c r="BQ1071" s="96">
        <f t="shared" si="246"/>
        <v>205800</v>
      </c>
      <c r="BR1071" s="96">
        <f t="shared" si="247"/>
        <v>571200</v>
      </c>
      <c r="BS1071" s="96">
        <f t="shared" si="248"/>
        <v>262500</v>
      </c>
      <c r="BT1071" s="96">
        <f t="shared" si="249"/>
        <v>367500</v>
      </c>
      <c r="BU1071" s="98">
        <f t="shared" si="250"/>
        <v>420000</v>
      </c>
      <c r="BV1071" s="77">
        <f t="shared" si="251"/>
        <v>2032800</v>
      </c>
      <c r="BW1071" s="9"/>
      <c r="BX1071" s="9"/>
      <c r="BY1071" s="9"/>
      <c r="BZ1071" s="9"/>
      <c r="CA1071" s="9"/>
      <c r="CB1071" s="9"/>
      <c r="CC1071" s="9"/>
      <c r="CD1071" s="9"/>
      <c r="CE1071" s="9"/>
      <c r="CF1071" s="9"/>
      <c r="CG1071" s="9"/>
      <c r="CH1071" s="9"/>
      <c r="CI1071" s="9"/>
      <c r="CJ1071" s="9"/>
      <c r="CK1071" s="9"/>
      <c r="CL1071" s="9"/>
      <c r="CM1071" s="9"/>
      <c r="CN1071" s="9"/>
      <c r="CO1071" s="9"/>
      <c r="CP1071" s="9"/>
    </row>
    <row r="1072" spans="1:94" ht="20.25" hidden="1" customHeight="1" x14ac:dyDescent="0.35">
      <c r="A1072" s="79">
        <v>1050</v>
      </c>
      <c r="B1072" s="79" t="s">
        <v>35</v>
      </c>
      <c r="C1072" s="80" t="s">
        <v>640</v>
      </c>
      <c r="D1072" s="80" t="str">
        <f t="shared" si="219"/>
        <v>MANO DE OBRA|RODAMIENTO TRASERO</v>
      </c>
      <c r="E1072" s="81" t="s">
        <v>10</v>
      </c>
      <c r="F1072" s="82">
        <v>1</v>
      </c>
      <c r="G1072" s="83">
        <v>627209.68955274299</v>
      </c>
      <c r="H1072" s="84">
        <f t="shared" si="252"/>
        <v>746379.53056776407</v>
      </c>
      <c r="I1072" s="84">
        <v>627209.68955274299</v>
      </c>
      <c r="J1072" s="84">
        <f t="shared" si="253"/>
        <v>746379.53056776407</v>
      </c>
      <c r="K1072" s="84">
        <v>139264</v>
      </c>
      <c r="L1072" s="84">
        <f t="shared" si="254"/>
        <v>165724.16</v>
      </c>
      <c r="M1072" s="84">
        <v>14.633599999999999</v>
      </c>
      <c r="N1072" s="84">
        <f t="shared" si="255"/>
        <v>17.413983999999999</v>
      </c>
      <c r="O1072" s="84">
        <v>10.88</v>
      </c>
      <c r="P1072" s="84">
        <f t="shared" si="256"/>
        <v>12.9472</v>
      </c>
      <c r="Q1072" s="84"/>
      <c r="R1072" s="84">
        <f t="shared" si="220"/>
        <v>0</v>
      </c>
      <c r="S1072" s="86">
        <v>175000</v>
      </c>
      <c r="T1072" s="87">
        <f t="shared" si="257"/>
        <v>208250</v>
      </c>
      <c r="U1072" s="87">
        <v>175000</v>
      </c>
      <c r="V1072" s="87">
        <f t="shared" si="258"/>
        <v>208250</v>
      </c>
      <c r="W1072" s="87">
        <v>175000</v>
      </c>
      <c r="X1072" s="87">
        <f t="shared" si="259"/>
        <v>208250</v>
      </c>
      <c r="Y1072" s="88">
        <v>175000</v>
      </c>
      <c r="Z1072" s="87">
        <f t="shared" si="218"/>
        <v>208250</v>
      </c>
      <c r="AA1072" s="87">
        <v>175000</v>
      </c>
      <c r="AB1072" s="87">
        <f t="shared" si="260"/>
        <v>208250</v>
      </c>
      <c r="AC1072" s="87">
        <v>175000</v>
      </c>
      <c r="AD1072" s="87">
        <f t="shared" si="261"/>
        <v>208250</v>
      </c>
      <c r="AE1072" s="89">
        <v>192500</v>
      </c>
      <c r="AF1072" s="90">
        <f t="shared" si="262"/>
        <v>229075</v>
      </c>
      <c r="AG1072" s="90">
        <v>192500</v>
      </c>
      <c r="AH1072" s="90">
        <f t="shared" si="263"/>
        <v>229075</v>
      </c>
      <c r="AI1072" s="90">
        <v>192500</v>
      </c>
      <c r="AJ1072" s="90">
        <f t="shared" si="264"/>
        <v>229075</v>
      </c>
      <c r="AK1072" s="90">
        <v>192500</v>
      </c>
      <c r="AL1072" s="90">
        <f t="shared" si="265"/>
        <v>229075</v>
      </c>
      <c r="AM1072" s="90">
        <v>192500</v>
      </c>
      <c r="AN1072" s="90">
        <f t="shared" si="266"/>
        <v>229075</v>
      </c>
      <c r="AO1072" s="90">
        <v>192500</v>
      </c>
      <c r="AP1072" s="91">
        <f t="shared" si="267"/>
        <v>229075</v>
      </c>
      <c r="AQ1072" s="92">
        <f t="shared" si="221"/>
        <v>331569.89651758102</v>
      </c>
      <c r="AR1072" s="93">
        <f t="shared" si="222"/>
        <v>394568.1768559214</v>
      </c>
      <c r="AS1072" s="94">
        <f t="shared" si="223"/>
        <v>331569.89651758102</v>
      </c>
      <c r="AT1072" s="94">
        <f t="shared" si="224"/>
        <v>394568.1768559214</v>
      </c>
      <c r="AU1072" s="94">
        <f t="shared" si="225"/>
        <v>168921.33333333334</v>
      </c>
      <c r="AV1072" s="94">
        <f t="shared" si="226"/>
        <v>201016.38666666666</v>
      </c>
      <c r="AW1072" s="94">
        <f t="shared" si="227"/>
        <v>122504.87786666666</v>
      </c>
      <c r="AX1072" s="94">
        <f t="shared" si="228"/>
        <v>145780.80466133333</v>
      </c>
      <c r="AY1072" s="94">
        <f t="shared" si="229"/>
        <v>122503.62666666666</v>
      </c>
      <c r="AZ1072" s="94">
        <f t="shared" si="230"/>
        <v>145779.31573333332</v>
      </c>
      <c r="BA1072" s="94">
        <f t="shared" si="231"/>
        <v>183750</v>
      </c>
      <c r="BB1072" s="95">
        <f t="shared" si="232"/>
        <v>218662.5</v>
      </c>
      <c r="BC1072" s="23"/>
      <c r="BD1072" s="96">
        <f t="shared" si="233"/>
        <v>239934</v>
      </c>
      <c r="BE1072" s="96">
        <f t="shared" si="234"/>
        <v>239934</v>
      </c>
      <c r="BF1072" s="96">
        <f t="shared" si="235"/>
        <v>165840</v>
      </c>
      <c r="BG1072" s="96">
        <f t="shared" si="236"/>
        <v>44</v>
      </c>
      <c r="BH1072" s="96">
        <f t="shared" si="237"/>
        <v>33</v>
      </c>
      <c r="BI1072" s="96">
        <f t="shared" si="238"/>
        <v>183333</v>
      </c>
      <c r="BJ1072" s="97">
        <f t="shared" si="239"/>
        <v>331570</v>
      </c>
      <c r="BK1072" s="96">
        <f t="shared" si="240"/>
        <v>331570</v>
      </c>
      <c r="BL1072" s="96">
        <f t="shared" si="241"/>
        <v>168921</v>
      </c>
      <c r="BM1072" s="96">
        <f t="shared" si="242"/>
        <v>122505</v>
      </c>
      <c r="BN1072" s="96">
        <f t="shared" si="243"/>
        <v>122504</v>
      </c>
      <c r="BO1072" s="96">
        <f t="shared" si="244"/>
        <v>183750</v>
      </c>
      <c r="BP1072" s="97">
        <f t="shared" si="245"/>
        <v>183750</v>
      </c>
      <c r="BQ1072" s="96">
        <f t="shared" si="246"/>
        <v>183750</v>
      </c>
      <c r="BR1072" s="96">
        <f t="shared" si="247"/>
        <v>168921</v>
      </c>
      <c r="BS1072" s="96">
        <f t="shared" si="248"/>
        <v>183750</v>
      </c>
      <c r="BT1072" s="96">
        <f t="shared" si="249"/>
        <v>183750</v>
      </c>
      <c r="BU1072" s="98">
        <f t="shared" si="250"/>
        <v>183750</v>
      </c>
      <c r="BV1072" s="77">
        <f t="shared" si="251"/>
        <v>1087671</v>
      </c>
      <c r="BW1072" s="9"/>
      <c r="BX1072" s="9"/>
      <c r="BY1072" s="9"/>
      <c r="BZ1072" s="9"/>
      <c r="CA1072" s="9"/>
      <c r="CB1072" s="9"/>
      <c r="CC1072" s="9"/>
      <c r="CD1072" s="9"/>
      <c r="CE1072" s="9"/>
      <c r="CF1072" s="9"/>
      <c r="CG1072" s="9"/>
      <c r="CH1072" s="9"/>
      <c r="CI1072" s="9"/>
      <c r="CJ1072" s="9"/>
      <c r="CK1072" s="9"/>
      <c r="CL1072" s="9"/>
      <c r="CM1072" s="9"/>
      <c r="CN1072" s="9"/>
      <c r="CO1072" s="9"/>
      <c r="CP1072" s="9"/>
    </row>
    <row r="1073" spans="1:94" ht="20.25" hidden="1" customHeight="1" x14ac:dyDescent="0.35">
      <c r="A1073" s="99">
        <v>1051</v>
      </c>
      <c r="B1073" s="99" t="s">
        <v>21</v>
      </c>
      <c r="C1073" s="80" t="s">
        <v>640</v>
      </c>
      <c r="D1073" s="80" t="str">
        <f t="shared" si="219"/>
        <v>REPUESTOS|RODAMIENTO TRASERO</v>
      </c>
      <c r="E1073" s="81" t="s">
        <v>205</v>
      </c>
      <c r="F1073" s="82">
        <v>1</v>
      </c>
      <c r="G1073" s="83">
        <v>282433.50131204695</v>
      </c>
      <c r="H1073" s="84">
        <f t="shared" si="252"/>
        <v>336095.86656133586</v>
      </c>
      <c r="I1073" s="84">
        <v>369536.97386915097</v>
      </c>
      <c r="J1073" s="84">
        <f t="shared" si="253"/>
        <v>439748.99890428962</v>
      </c>
      <c r="K1073" s="84">
        <v>476342.86144000007</v>
      </c>
      <c r="L1073" s="84">
        <f t="shared" si="254"/>
        <v>566848.00511360005</v>
      </c>
      <c r="M1073" s="84">
        <v>148712.22464</v>
      </c>
      <c r="N1073" s="84">
        <f t="shared" si="255"/>
        <v>176967.5473216</v>
      </c>
      <c r="O1073" s="84">
        <v>126246.08000000002</v>
      </c>
      <c r="P1073" s="84">
        <f t="shared" si="256"/>
        <v>150232.8352</v>
      </c>
      <c r="Q1073" s="84"/>
      <c r="R1073" s="84">
        <f t="shared" si="220"/>
        <v>0</v>
      </c>
      <c r="S1073" s="86">
        <v>349500</v>
      </c>
      <c r="T1073" s="87">
        <f t="shared" si="257"/>
        <v>415905</v>
      </c>
      <c r="U1073" s="87">
        <v>349500</v>
      </c>
      <c r="V1073" s="87">
        <f t="shared" si="258"/>
        <v>415905</v>
      </c>
      <c r="W1073" s="87">
        <v>870000</v>
      </c>
      <c r="X1073" s="87">
        <f t="shared" si="259"/>
        <v>1035300</v>
      </c>
      <c r="Y1073" s="88">
        <v>320000</v>
      </c>
      <c r="Z1073" s="87">
        <f t="shared" si="218"/>
        <v>380800</v>
      </c>
      <c r="AA1073" s="87">
        <v>450000</v>
      </c>
      <c r="AB1073" s="87">
        <f t="shared" si="260"/>
        <v>535500</v>
      </c>
      <c r="AC1073" s="87">
        <v>890000</v>
      </c>
      <c r="AD1073" s="87">
        <f t="shared" si="261"/>
        <v>1059100</v>
      </c>
      <c r="AE1073" s="89">
        <v>384500</v>
      </c>
      <c r="AF1073" s="90">
        <f t="shared" si="262"/>
        <v>457555</v>
      </c>
      <c r="AG1073" s="90">
        <v>384500</v>
      </c>
      <c r="AH1073" s="90">
        <f t="shared" si="263"/>
        <v>457555</v>
      </c>
      <c r="AI1073" s="90">
        <v>957000</v>
      </c>
      <c r="AJ1073" s="90">
        <f t="shared" si="264"/>
        <v>1138830</v>
      </c>
      <c r="AK1073" s="90">
        <v>352000</v>
      </c>
      <c r="AL1073" s="90">
        <f t="shared" si="265"/>
        <v>418880</v>
      </c>
      <c r="AM1073" s="90">
        <v>495000</v>
      </c>
      <c r="AN1073" s="90">
        <f t="shared" si="266"/>
        <v>589050</v>
      </c>
      <c r="AO1073" s="90">
        <v>979000</v>
      </c>
      <c r="AP1073" s="91">
        <f t="shared" si="267"/>
        <v>1165010</v>
      </c>
      <c r="AQ1073" s="92">
        <f t="shared" si="221"/>
        <v>338811.16710401565</v>
      </c>
      <c r="AR1073" s="93">
        <f t="shared" si="222"/>
        <v>403185.28885377862</v>
      </c>
      <c r="AS1073" s="94">
        <f t="shared" si="223"/>
        <v>367845.65795638366</v>
      </c>
      <c r="AT1073" s="94">
        <f t="shared" si="224"/>
        <v>437736.33296809654</v>
      </c>
      <c r="AU1073" s="94">
        <f t="shared" si="225"/>
        <v>767780.95381333341</v>
      </c>
      <c r="AV1073" s="94">
        <f t="shared" si="226"/>
        <v>913659.33503786672</v>
      </c>
      <c r="AW1073" s="94">
        <f t="shared" si="227"/>
        <v>273570.74154666666</v>
      </c>
      <c r="AX1073" s="94">
        <f t="shared" si="228"/>
        <v>325549.1824405333</v>
      </c>
      <c r="AY1073" s="94">
        <f t="shared" si="229"/>
        <v>357082.02666666667</v>
      </c>
      <c r="AZ1073" s="94">
        <f t="shared" si="230"/>
        <v>424927.61173333332</v>
      </c>
      <c r="BA1073" s="94">
        <f t="shared" si="231"/>
        <v>934500</v>
      </c>
      <c r="BB1073" s="95">
        <f t="shared" si="232"/>
        <v>1112055</v>
      </c>
      <c r="BC1073" s="23"/>
      <c r="BD1073" s="96">
        <f t="shared" si="233"/>
        <v>333235</v>
      </c>
      <c r="BE1073" s="96">
        <f t="shared" si="234"/>
        <v>367282</v>
      </c>
      <c r="BF1073" s="96">
        <f t="shared" si="235"/>
        <v>698700</v>
      </c>
      <c r="BG1073" s="96">
        <f t="shared" si="236"/>
        <v>236401</v>
      </c>
      <c r="BH1073" s="96">
        <f t="shared" si="237"/>
        <v>246640</v>
      </c>
      <c r="BI1073" s="96">
        <f t="shared" si="238"/>
        <v>932381</v>
      </c>
      <c r="BJ1073" s="97">
        <f t="shared" si="239"/>
        <v>338811</v>
      </c>
      <c r="BK1073" s="96">
        <f t="shared" si="240"/>
        <v>367846</v>
      </c>
      <c r="BL1073" s="96">
        <f t="shared" si="241"/>
        <v>767781</v>
      </c>
      <c r="BM1073" s="96">
        <f t="shared" si="242"/>
        <v>273571</v>
      </c>
      <c r="BN1073" s="96">
        <f t="shared" si="243"/>
        <v>357082</v>
      </c>
      <c r="BO1073" s="96">
        <f t="shared" si="244"/>
        <v>934500</v>
      </c>
      <c r="BP1073" s="97">
        <f t="shared" si="245"/>
        <v>338811</v>
      </c>
      <c r="BQ1073" s="96">
        <f t="shared" si="246"/>
        <v>367846</v>
      </c>
      <c r="BR1073" s="96">
        <f t="shared" si="247"/>
        <v>767781</v>
      </c>
      <c r="BS1073" s="96">
        <f t="shared" si="248"/>
        <v>336000</v>
      </c>
      <c r="BT1073" s="96">
        <f t="shared" si="249"/>
        <v>472500</v>
      </c>
      <c r="BU1073" s="98">
        <f t="shared" si="250"/>
        <v>934500</v>
      </c>
      <c r="BV1073" s="77">
        <f t="shared" si="251"/>
        <v>3217438</v>
      </c>
      <c r="BW1073" s="9"/>
      <c r="BX1073" s="9"/>
      <c r="BY1073" s="9"/>
      <c r="BZ1073" s="9"/>
      <c r="CA1073" s="9"/>
      <c r="CB1073" s="9"/>
      <c r="CC1073" s="9"/>
      <c r="CD1073" s="9"/>
      <c r="CE1073" s="9"/>
      <c r="CF1073" s="9"/>
      <c r="CG1073" s="9"/>
      <c r="CH1073" s="9"/>
      <c r="CI1073" s="9"/>
      <c r="CJ1073" s="9"/>
      <c r="CK1073" s="9"/>
      <c r="CL1073" s="9"/>
      <c r="CM1073" s="9"/>
      <c r="CN1073" s="9"/>
      <c r="CO1073" s="9"/>
      <c r="CP1073" s="9"/>
    </row>
    <row r="1074" spans="1:94" ht="20.25" hidden="1" customHeight="1" x14ac:dyDescent="0.35">
      <c r="A1074" s="79">
        <v>1052</v>
      </c>
      <c r="B1074" s="79" t="s">
        <v>35</v>
      </c>
      <c r="C1074" s="80" t="s">
        <v>641</v>
      </c>
      <c r="D1074" s="80" t="str">
        <f t="shared" si="219"/>
        <v>MANO DE OBRA|RODAMIENTO TRASERO RUEDA</v>
      </c>
      <c r="E1074" s="81" t="s">
        <v>10</v>
      </c>
      <c r="F1074" s="82">
        <v>1</v>
      </c>
      <c r="G1074" s="83">
        <v>358406.07486925798</v>
      </c>
      <c r="H1074" s="84">
        <f t="shared" si="252"/>
        <v>426503.22909441695</v>
      </c>
      <c r="I1074" s="84">
        <v>358406.07486925798</v>
      </c>
      <c r="J1074" s="84">
        <f t="shared" si="253"/>
        <v>426503.22909441695</v>
      </c>
      <c r="K1074" s="84">
        <v>0.91392000000000007</v>
      </c>
      <c r="L1074" s="84">
        <f t="shared" si="254"/>
        <v>1.0875648</v>
      </c>
      <c r="M1074" s="84">
        <v>14.633599999999999</v>
      </c>
      <c r="N1074" s="84">
        <f t="shared" si="255"/>
        <v>17.413983999999999</v>
      </c>
      <c r="O1074" s="84">
        <v>10.88</v>
      </c>
      <c r="P1074" s="84">
        <f t="shared" si="256"/>
        <v>12.9472</v>
      </c>
      <c r="Q1074" s="84"/>
      <c r="R1074" s="84">
        <f t="shared" si="220"/>
        <v>0</v>
      </c>
      <c r="S1074" s="86">
        <v>175000</v>
      </c>
      <c r="T1074" s="87">
        <f t="shared" si="257"/>
        <v>208250</v>
      </c>
      <c r="U1074" s="87">
        <v>175000</v>
      </c>
      <c r="V1074" s="87">
        <f t="shared" si="258"/>
        <v>208250</v>
      </c>
      <c r="W1074" s="87">
        <v>175000</v>
      </c>
      <c r="X1074" s="87">
        <f t="shared" si="259"/>
        <v>208250</v>
      </c>
      <c r="Y1074" s="88">
        <v>175000</v>
      </c>
      <c r="Z1074" s="87">
        <f t="shared" si="218"/>
        <v>208250</v>
      </c>
      <c r="AA1074" s="87">
        <v>175000</v>
      </c>
      <c r="AB1074" s="87">
        <f t="shared" si="260"/>
        <v>208250</v>
      </c>
      <c r="AC1074" s="87">
        <v>175000</v>
      </c>
      <c r="AD1074" s="87">
        <f t="shared" si="261"/>
        <v>208250</v>
      </c>
      <c r="AE1074" s="89">
        <v>192500</v>
      </c>
      <c r="AF1074" s="90">
        <f t="shared" si="262"/>
        <v>229075</v>
      </c>
      <c r="AG1074" s="90">
        <v>192500</v>
      </c>
      <c r="AH1074" s="90">
        <f t="shared" si="263"/>
        <v>229075</v>
      </c>
      <c r="AI1074" s="90">
        <v>192500</v>
      </c>
      <c r="AJ1074" s="90">
        <f t="shared" si="264"/>
        <v>229075</v>
      </c>
      <c r="AK1074" s="90">
        <v>192500</v>
      </c>
      <c r="AL1074" s="90">
        <f t="shared" si="265"/>
        <v>229075</v>
      </c>
      <c r="AM1074" s="90">
        <v>192500</v>
      </c>
      <c r="AN1074" s="90">
        <f t="shared" si="266"/>
        <v>229075</v>
      </c>
      <c r="AO1074" s="90">
        <v>192500</v>
      </c>
      <c r="AP1074" s="91">
        <f t="shared" si="267"/>
        <v>229075</v>
      </c>
      <c r="AQ1074" s="92">
        <f t="shared" si="221"/>
        <v>241968.69162308599</v>
      </c>
      <c r="AR1074" s="93">
        <f t="shared" si="222"/>
        <v>287942.74303147232</v>
      </c>
      <c r="AS1074" s="94">
        <f t="shared" si="223"/>
        <v>241968.69162308599</v>
      </c>
      <c r="AT1074" s="94">
        <f t="shared" si="224"/>
        <v>287942.74303147232</v>
      </c>
      <c r="AU1074" s="94">
        <f t="shared" si="225"/>
        <v>122500.30463999999</v>
      </c>
      <c r="AV1074" s="94">
        <f t="shared" si="226"/>
        <v>145775.36252159998</v>
      </c>
      <c r="AW1074" s="94">
        <f t="shared" si="227"/>
        <v>122504.87786666666</v>
      </c>
      <c r="AX1074" s="94">
        <f t="shared" si="228"/>
        <v>145780.80466133333</v>
      </c>
      <c r="AY1074" s="94">
        <f t="shared" si="229"/>
        <v>122503.62666666666</v>
      </c>
      <c r="AZ1074" s="94">
        <f t="shared" si="230"/>
        <v>145779.31573333332</v>
      </c>
      <c r="BA1074" s="94">
        <f t="shared" si="231"/>
        <v>183750</v>
      </c>
      <c r="BB1074" s="95">
        <f t="shared" si="232"/>
        <v>218662.5</v>
      </c>
      <c r="BC1074" s="23"/>
      <c r="BD1074" s="96">
        <f t="shared" si="233"/>
        <v>218991</v>
      </c>
      <c r="BE1074" s="96">
        <f t="shared" si="234"/>
        <v>218991</v>
      </c>
      <c r="BF1074" s="96">
        <f t="shared" si="235"/>
        <v>3</v>
      </c>
      <c r="BG1074" s="96">
        <f t="shared" si="236"/>
        <v>44</v>
      </c>
      <c r="BH1074" s="96">
        <f t="shared" si="237"/>
        <v>33</v>
      </c>
      <c r="BI1074" s="96">
        <f t="shared" si="238"/>
        <v>183333</v>
      </c>
      <c r="BJ1074" s="97">
        <f t="shared" si="239"/>
        <v>241969</v>
      </c>
      <c r="BK1074" s="96">
        <f t="shared" si="240"/>
        <v>241969</v>
      </c>
      <c r="BL1074" s="96">
        <f t="shared" si="241"/>
        <v>122500</v>
      </c>
      <c r="BM1074" s="96">
        <f t="shared" si="242"/>
        <v>122505</v>
      </c>
      <c r="BN1074" s="96">
        <f t="shared" si="243"/>
        <v>122504</v>
      </c>
      <c r="BO1074" s="96">
        <f t="shared" si="244"/>
        <v>183750</v>
      </c>
      <c r="BP1074" s="97">
        <f t="shared" si="245"/>
        <v>183750</v>
      </c>
      <c r="BQ1074" s="96">
        <f t="shared" si="246"/>
        <v>183750</v>
      </c>
      <c r="BR1074" s="96">
        <f t="shared" si="247"/>
        <v>183750</v>
      </c>
      <c r="BS1074" s="96">
        <f t="shared" si="248"/>
        <v>183750</v>
      </c>
      <c r="BT1074" s="96">
        <f t="shared" si="249"/>
        <v>183750</v>
      </c>
      <c r="BU1074" s="98">
        <f t="shared" si="250"/>
        <v>183750</v>
      </c>
      <c r="BV1074" s="77">
        <f t="shared" si="251"/>
        <v>1102500</v>
      </c>
      <c r="BW1074" s="9"/>
      <c r="BX1074" s="9"/>
      <c r="BY1074" s="9"/>
      <c r="BZ1074" s="9"/>
      <c r="CA1074" s="9"/>
      <c r="CB1074" s="9"/>
      <c r="CC1074" s="9"/>
      <c r="CD1074" s="9"/>
      <c r="CE1074" s="9"/>
      <c r="CF1074" s="9"/>
      <c r="CG1074" s="9"/>
      <c r="CH1074" s="9"/>
      <c r="CI1074" s="9"/>
      <c r="CJ1074" s="9"/>
      <c r="CK1074" s="9"/>
      <c r="CL1074" s="9"/>
      <c r="CM1074" s="9"/>
      <c r="CN1074" s="9"/>
      <c r="CO1074" s="9"/>
      <c r="CP1074" s="9"/>
    </row>
    <row r="1075" spans="1:94" ht="20.25" hidden="1" customHeight="1" x14ac:dyDescent="0.35">
      <c r="A1075" s="99">
        <v>1053</v>
      </c>
      <c r="B1075" s="99" t="s">
        <v>21</v>
      </c>
      <c r="C1075" s="80" t="s">
        <v>641</v>
      </c>
      <c r="D1075" s="80" t="str">
        <f t="shared" si="219"/>
        <v>REPUESTOS|RODAMIENTO TRASERO RUEDA</v>
      </c>
      <c r="E1075" s="81" t="s">
        <v>84</v>
      </c>
      <c r="F1075" s="82">
        <v>1</v>
      </c>
      <c r="G1075" s="83">
        <v>70608.152348639996</v>
      </c>
      <c r="H1075" s="84">
        <f t="shared" si="252"/>
        <v>84023.701294881597</v>
      </c>
      <c r="I1075" s="84">
        <v>92384.020487916001</v>
      </c>
      <c r="J1075" s="84">
        <f t="shared" si="253"/>
        <v>109936.98438062004</v>
      </c>
      <c r="K1075" s="84">
        <v>0.91392000000000007</v>
      </c>
      <c r="L1075" s="84">
        <f t="shared" si="254"/>
        <v>1.0875648</v>
      </c>
      <c r="M1075" s="84">
        <v>17.375360000000001</v>
      </c>
      <c r="N1075" s="84">
        <f t="shared" si="255"/>
        <v>20.6766784</v>
      </c>
      <c r="O1075" s="84">
        <v>14.144000000000002</v>
      </c>
      <c r="P1075" s="84">
        <f t="shared" si="256"/>
        <v>16.83136</v>
      </c>
      <c r="Q1075" s="84"/>
      <c r="R1075" s="84">
        <f t="shared" si="220"/>
        <v>0</v>
      </c>
      <c r="S1075" s="86">
        <v>586000</v>
      </c>
      <c r="T1075" s="87">
        <f t="shared" si="257"/>
        <v>697340</v>
      </c>
      <c r="U1075" s="87">
        <v>586000</v>
      </c>
      <c r="V1075" s="87">
        <f t="shared" si="258"/>
        <v>697340</v>
      </c>
      <c r="W1075" s="87">
        <v>543000</v>
      </c>
      <c r="X1075" s="87">
        <f t="shared" si="259"/>
        <v>646170</v>
      </c>
      <c r="Y1075" s="88">
        <v>250000</v>
      </c>
      <c r="Z1075" s="87">
        <f t="shared" si="218"/>
        <v>297500</v>
      </c>
      <c r="AA1075" s="87">
        <v>350000</v>
      </c>
      <c r="AB1075" s="87">
        <f t="shared" si="260"/>
        <v>416500</v>
      </c>
      <c r="AC1075" s="87">
        <v>400000</v>
      </c>
      <c r="AD1075" s="87">
        <f t="shared" si="261"/>
        <v>476000</v>
      </c>
      <c r="AE1075" s="89">
        <v>644600</v>
      </c>
      <c r="AF1075" s="90">
        <f t="shared" si="262"/>
        <v>767074</v>
      </c>
      <c r="AG1075" s="90">
        <v>644600</v>
      </c>
      <c r="AH1075" s="90">
        <f t="shared" si="263"/>
        <v>767074</v>
      </c>
      <c r="AI1075" s="90">
        <v>597300</v>
      </c>
      <c r="AJ1075" s="90">
        <f t="shared" si="264"/>
        <v>710787</v>
      </c>
      <c r="AK1075" s="90">
        <v>275000</v>
      </c>
      <c r="AL1075" s="90">
        <f t="shared" si="265"/>
        <v>327250</v>
      </c>
      <c r="AM1075" s="90">
        <v>385000</v>
      </c>
      <c r="AN1075" s="90">
        <f t="shared" si="266"/>
        <v>458150</v>
      </c>
      <c r="AO1075" s="90">
        <v>440000</v>
      </c>
      <c r="AP1075" s="91">
        <f t="shared" si="267"/>
        <v>523600</v>
      </c>
      <c r="AQ1075" s="92">
        <f t="shared" si="221"/>
        <v>433736.05078287999</v>
      </c>
      <c r="AR1075" s="93">
        <f t="shared" si="222"/>
        <v>516145.90043162717</v>
      </c>
      <c r="AS1075" s="94">
        <f t="shared" si="223"/>
        <v>440994.67349597201</v>
      </c>
      <c r="AT1075" s="94">
        <f t="shared" si="224"/>
        <v>524783.66146020661</v>
      </c>
      <c r="AU1075" s="94">
        <f t="shared" si="225"/>
        <v>380100.30463999999</v>
      </c>
      <c r="AV1075" s="94">
        <f t="shared" si="226"/>
        <v>452319.36252159998</v>
      </c>
      <c r="AW1075" s="94">
        <f t="shared" si="227"/>
        <v>175005.79178666664</v>
      </c>
      <c r="AX1075" s="94">
        <f t="shared" si="228"/>
        <v>208256.89222613329</v>
      </c>
      <c r="AY1075" s="94">
        <f t="shared" si="229"/>
        <v>245004.71466666667</v>
      </c>
      <c r="AZ1075" s="94">
        <f t="shared" si="230"/>
        <v>291555.6104533333</v>
      </c>
      <c r="BA1075" s="94">
        <f t="shared" si="231"/>
        <v>420000</v>
      </c>
      <c r="BB1075" s="95">
        <f t="shared" si="232"/>
        <v>499800</v>
      </c>
      <c r="BC1075" s="23"/>
      <c r="BD1075" s="96">
        <f t="shared" si="233"/>
        <v>172211</v>
      </c>
      <c r="BE1075" s="96">
        <f t="shared" si="234"/>
        <v>213035</v>
      </c>
      <c r="BF1075" s="96">
        <f t="shared" si="235"/>
        <v>3</v>
      </c>
      <c r="BG1075" s="96">
        <f t="shared" si="236"/>
        <v>52</v>
      </c>
      <c r="BH1075" s="96">
        <f t="shared" si="237"/>
        <v>42</v>
      </c>
      <c r="BI1075" s="96">
        <f t="shared" si="238"/>
        <v>419048</v>
      </c>
      <c r="BJ1075" s="97">
        <f t="shared" si="239"/>
        <v>433736</v>
      </c>
      <c r="BK1075" s="96">
        <f t="shared" si="240"/>
        <v>440995</v>
      </c>
      <c r="BL1075" s="96">
        <f t="shared" si="241"/>
        <v>380100</v>
      </c>
      <c r="BM1075" s="96">
        <f t="shared" si="242"/>
        <v>175006</v>
      </c>
      <c r="BN1075" s="96">
        <f t="shared" si="243"/>
        <v>245005</v>
      </c>
      <c r="BO1075" s="96">
        <f t="shared" si="244"/>
        <v>420000</v>
      </c>
      <c r="BP1075" s="97">
        <f t="shared" si="245"/>
        <v>615300</v>
      </c>
      <c r="BQ1075" s="96">
        <f t="shared" si="246"/>
        <v>615300</v>
      </c>
      <c r="BR1075" s="96">
        <f t="shared" si="247"/>
        <v>570150</v>
      </c>
      <c r="BS1075" s="96">
        <f t="shared" si="248"/>
        <v>262500</v>
      </c>
      <c r="BT1075" s="96">
        <f t="shared" si="249"/>
        <v>367500</v>
      </c>
      <c r="BU1075" s="98">
        <f t="shared" si="250"/>
        <v>420000</v>
      </c>
      <c r="BV1075" s="77">
        <f t="shared" si="251"/>
        <v>2850750</v>
      </c>
      <c r="BW1075" s="9"/>
      <c r="BX1075" s="9"/>
      <c r="BY1075" s="9"/>
      <c r="BZ1075" s="9"/>
      <c r="CA1075" s="9"/>
      <c r="CB1075" s="9"/>
      <c r="CC1075" s="9"/>
      <c r="CD1075" s="9"/>
      <c r="CE1075" s="9"/>
      <c r="CF1075" s="9"/>
      <c r="CG1075" s="9"/>
      <c r="CH1075" s="9"/>
      <c r="CI1075" s="9"/>
      <c r="CJ1075" s="9"/>
      <c r="CK1075" s="9"/>
      <c r="CL1075" s="9"/>
      <c r="CM1075" s="9"/>
      <c r="CN1075" s="9"/>
      <c r="CO1075" s="9"/>
      <c r="CP1075" s="9"/>
    </row>
    <row r="1076" spans="1:94" ht="20.25" hidden="1" customHeight="1" x14ac:dyDescent="0.35">
      <c r="A1076" s="79">
        <v>1054</v>
      </c>
      <c r="B1076" s="79" t="s">
        <v>35</v>
      </c>
      <c r="C1076" s="80" t="s">
        <v>642</v>
      </c>
      <c r="D1076" s="80" t="str">
        <f t="shared" si="219"/>
        <v>MANO DE OBRA|RODAMIENTOS DEL SPEED</v>
      </c>
      <c r="E1076" s="81" t="s">
        <v>10</v>
      </c>
      <c r="F1076" s="82">
        <v>1</v>
      </c>
      <c r="G1076" s="83">
        <v>448007.57706958195</v>
      </c>
      <c r="H1076" s="84">
        <f t="shared" si="252"/>
        <v>533129.01671280246</v>
      </c>
      <c r="I1076" s="84">
        <v>448007.57706958195</v>
      </c>
      <c r="J1076" s="84">
        <f t="shared" si="253"/>
        <v>533129.01671280246</v>
      </c>
      <c r="K1076" s="84">
        <v>0.91392000000000007</v>
      </c>
      <c r="L1076" s="84">
        <f t="shared" si="254"/>
        <v>1.0875648</v>
      </c>
      <c r="M1076" s="84">
        <v>14.633599999999999</v>
      </c>
      <c r="N1076" s="84">
        <f t="shared" si="255"/>
        <v>17.413983999999999</v>
      </c>
      <c r="O1076" s="84">
        <v>10.88</v>
      </c>
      <c r="P1076" s="84">
        <f t="shared" si="256"/>
        <v>12.9472</v>
      </c>
      <c r="Q1076" s="84"/>
      <c r="R1076" s="84">
        <f t="shared" si="220"/>
        <v>0</v>
      </c>
      <c r="S1076" s="86"/>
      <c r="T1076" s="87">
        <f t="shared" si="257"/>
        <v>0</v>
      </c>
      <c r="U1076" s="87"/>
      <c r="V1076" s="87">
        <f t="shared" si="258"/>
        <v>0</v>
      </c>
      <c r="W1076" s="87">
        <v>262500</v>
      </c>
      <c r="X1076" s="87">
        <f t="shared" si="259"/>
        <v>312375</v>
      </c>
      <c r="Y1076" s="88">
        <v>262500</v>
      </c>
      <c r="Z1076" s="87">
        <f t="shared" si="218"/>
        <v>312375</v>
      </c>
      <c r="AA1076" s="87">
        <v>262500</v>
      </c>
      <c r="AB1076" s="87">
        <f t="shared" si="260"/>
        <v>312375</v>
      </c>
      <c r="AC1076" s="87">
        <v>262500</v>
      </c>
      <c r="AD1076" s="87">
        <f t="shared" si="261"/>
        <v>312375</v>
      </c>
      <c r="AE1076" s="89"/>
      <c r="AF1076" s="90">
        <f t="shared" si="262"/>
        <v>0</v>
      </c>
      <c r="AG1076" s="90"/>
      <c r="AH1076" s="90">
        <f t="shared" si="263"/>
        <v>0</v>
      </c>
      <c r="AI1076" s="90">
        <v>288800</v>
      </c>
      <c r="AJ1076" s="90">
        <f t="shared" si="264"/>
        <v>343672</v>
      </c>
      <c r="AK1076" s="90">
        <v>288800</v>
      </c>
      <c r="AL1076" s="90">
        <f t="shared" si="265"/>
        <v>343672</v>
      </c>
      <c r="AM1076" s="90">
        <v>288800</v>
      </c>
      <c r="AN1076" s="90">
        <f t="shared" si="266"/>
        <v>343672</v>
      </c>
      <c r="AO1076" s="90">
        <v>288800</v>
      </c>
      <c r="AP1076" s="91">
        <f t="shared" si="267"/>
        <v>343672</v>
      </c>
      <c r="AQ1076" s="92">
        <f t="shared" si="221"/>
        <v>448007.57706958195</v>
      </c>
      <c r="AR1076" s="93">
        <f t="shared" si="222"/>
        <v>533129.01671280246</v>
      </c>
      <c r="AS1076" s="94">
        <f t="shared" si="223"/>
        <v>448007.57706958195</v>
      </c>
      <c r="AT1076" s="94">
        <f t="shared" si="224"/>
        <v>533129.01671280246</v>
      </c>
      <c r="AU1076" s="94">
        <f t="shared" si="225"/>
        <v>183766.97130666664</v>
      </c>
      <c r="AV1076" s="94">
        <f t="shared" si="226"/>
        <v>218682.69585493329</v>
      </c>
      <c r="AW1076" s="94">
        <f t="shared" si="227"/>
        <v>183771.54453333336</v>
      </c>
      <c r="AX1076" s="94">
        <f t="shared" si="228"/>
        <v>218688.1379946667</v>
      </c>
      <c r="AY1076" s="94">
        <f t="shared" si="229"/>
        <v>183770.29333333333</v>
      </c>
      <c r="AZ1076" s="94">
        <f t="shared" si="230"/>
        <v>218686.64906666667</v>
      </c>
      <c r="BA1076" s="94">
        <f t="shared" si="231"/>
        <v>275650</v>
      </c>
      <c r="BB1076" s="95">
        <f t="shared" si="232"/>
        <v>328023.5</v>
      </c>
      <c r="BC1076" s="23"/>
      <c r="BD1076" s="96">
        <f t="shared" si="233"/>
        <v>448008</v>
      </c>
      <c r="BE1076" s="96">
        <f t="shared" si="234"/>
        <v>448008</v>
      </c>
      <c r="BF1076" s="96">
        <f t="shared" si="235"/>
        <v>3</v>
      </c>
      <c r="BG1076" s="96">
        <f t="shared" si="236"/>
        <v>44</v>
      </c>
      <c r="BH1076" s="96">
        <f t="shared" si="237"/>
        <v>33</v>
      </c>
      <c r="BI1076" s="96">
        <f t="shared" si="238"/>
        <v>275023</v>
      </c>
      <c r="BJ1076" s="97">
        <f t="shared" si="239"/>
        <v>448008</v>
      </c>
      <c r="BK1076" s="96">
        <f t="shared" si="240"/>
        <v>448008</v>
      </c>
      <c r="BL1076" s="96">
        <f t="shared" si="241"/>
        <v>183767</v>
      </c>
      <c r="BM1076" s="96">
        <f t="shared" si="242"/>
        <v>183772</v>
      </c>
      <c r="BN1076" s="96">
        <f t="shared" si="243"/>
        <v>183770</v>
      </c>
      <c r="BO1076" s="96">
        <f t="shared" si="244"/>
        <v>275650</v>
      </c>
      <c r="BP1076" s="97">
        <f t="shared" si="245"/>
        <v>0</v>
      </c>
      <c r="BQ1076" s="96">
        <f t="shared" si="246"/>
        <v>0</v>
      </c>
      <c r="BR1076" s="96">
        <f t="shared" si="247"/>
        <v>275650</v>
      </c>
      <c r="BS1076" s="96">
        <f t="shared" si="248"/>
        <v>275650</v>
      </c>
      <c r="BT1076" s="96">
        <f t="shared" si="249"/>
        <v>275650</v>
      </c>
      <c r="BU1076" s="98">
        <f t="shared" si="250"/>
        <v>275650</v>
      </c>
      <c r="BV1076" s="77">
        <f t="shared" si="251"/>
        <v>1102600</v>
      </c>
      <c r="BW1076" s="9"/>
      <c r="BX1076" s="9"/>
      <c r="BY1076" s="9"/>
      <c r="BZ1076" s="9"/>
      <c r="CA1076" s="9"/>
      <c r="CB1076" s="9"/>
      <c r="CC1076" s="9"/>
      <c r="CD1076" s="9"/>
      <c r="CE1076" s="9"/>
      <c r="CF1076" s="9"/>
      <c r="CG1076" s="9"/>
      <c r="CH1076" s="9"/>
      <c r="CI1076" s="9"/>
      <c r="CJ1076" s="9"/>
      <c r="CK1076" s="9"/>
      <c r="CL1076" s="9"/>
      <c r="CM1076" s="9"/>
      <c r="CN1076" s="9"/>
      <c r="CO1076" s="9"/>
      <c r="CP1076" s="9"/>
    </row>
    <row r="1077" spans="1:94" ht="20.25" hidden="1" customHeight="1" x14ac:dyDescent="0.35">
      <c r="A1077" s="99">
        <v>1055</v>
      </c>
      <c r="B1077" s="99" t="s">
        <v>21</v>
      </c>
      <c r="C1077" s="80" t="s">
        <v>642</v>
      </c>
      <c r="D1077" s="80" t="str">
        <f t="shared" si="219"/>
        <v>REPUESTOS|RODAMIENTOS DEL SPEED</v>
      </c>
      <c r="E1077" s="81" t="s">
        <v>84</v>
      </c>
      <c r="F1077" s="82">
        <v>1</v>
      </c>
      <c r="G1077" s="83">
        <v>273030.71997153398</v>
      </c>
      <c r="H1077" s="84">
        <f t="shared" si="252"/>
        <v>324906.55676612543</v>
      </c>
      <c r="I1077" s="84">
        <v>367201.13006131398</v>
      </c>
      <c r="J1077" s="84">
        <f t="shared" si="253"/>
        <v>436969.34477296361</v>
      </c>
      <c r="K1077" s="84">
        <v>120959.99936000002</v>
      </c>
      <c r="L1077" s="84">
        <f t="shared" si="254"/>
        <v>143942.39923840002</v>
      </c>
      <c r="M1077" s="84">
        <v>17.375360000000001</v>
      </c>
      <c r="N1077" s="84">
        <f t="shared" si="255"/>
        <v>20.6766784</v>
      </c>
      <c r="O1077" s="84">
        <v>14.144000000000002</v>
      </c>
      <c r="P1077" s="84">
        <f t="shared" si="256"/>
        <v>16.83136</v>
      </c>
      <c r="Q1077" s="84"/>
      <c r="R1077" s="84">
        <f t="shared" si="220"/>
        <v>0</v>
      </c>
      <c r="S1077" s="86"/>
      <c r="T1077" s="87">
        <f t="shared" si="257"/>
        <v>0</v>
      </c>
      <c r="U1077" s="87"/>
      <c r="V1077" s="87">
        <f t="shared" si="258"/>
        <v>0</v>
      </c>
      <c r="W1077" s="87">
        <v>387000</v>
      </c>
      <c r="X1077" s="87">
        <f t="shared" si="259"/>
        <v>460530</v>
      </c>
      <c r="Y1077" s="88">
        <v>280000</v>
      </c>
      <c r="Z1077" s="87">
        <f t="shared" si="218"/>
        <v>333200</v>
      </c>
      <c r="AA1077" s="87">
        <v>400000</v>
      </c>
      <c r="AB1077" s="87">
        <f t="shared" si="260"/>
        <v>476000</v>
      </c>
      <c r="AC1077" s="87">
        <v>450000</v>
      </c>
      <c r="AD1077" s="87">
        <f t="shared" si="261"/>
        <v>535500</v>
      </c>
      <c r="AE1077" s="89"/>
      <c r="AF1077" s="90">
        <f t="shared" si="262"/>
        <v>0</v>
      </c>
      <c r="AG1077" s="90"/>
      <c r="AH1077" s="90">
        <f t="shared" si="263"/>
        <v>0</v>
      </c>
      <c r="AI1077" s="90">
        <v>425700</v>
      </c>
      <c r="AJ1077" s="90">
        <f t="shared" si="264"/>
        <v>506583</v>
      </c>
      <c r="AK1077" s="90">
        <v>308000</v>
      </c>
      <c r="AL1077" s="90">
        <f t="shared" si="265"/>
        <v>366520</v>
      </c>
      <c r="AM1077" s="90">
        <v>440000</v>
      </c>
      <c r="AN1077" s="90">
        <f t="shared" si="266"/>
        <v>523600</v>
      </c>
      <c r="AO1077" s="90">
        <v>495000</v>
      </c>
      <c r="AP1077" s="91">
        <f t="shared" si="267"/>
        <v>589050</v>
      </c>
      <c r="AQ1077" s="92">
        <f t="shared" si="221"/>
        <v>273030.71997153398</v>
      </c>
      <c r="AR1077" s="93">
        <f t="shared" si="222"/>
        <v>324906.55676612543</v>
      </c>
      <c r="AS1077" s="94">
        <f t="shared" si="223"/>
        <v>367201.13006131398</v>
      </c>
      <c r="AT1077" s="94">
        <f t="shared" si="224"/>
        <v>436969.34477296361</v>
      </c>
      <c r="AU1077" s="94">
        <f t="shared" si="225"/>
        <v>311219.99978666665</v>
      </c>
      <c r="AV1077" s="94">
        <f t="shared" si="226"/>
        <v>370351.79974613333</v>
      </c>
      <c r="AW1077" s="94">
        <f t="shared" si="227"/>
        <v>196005.79178666664</v>
      </c>
      <c r="AX1077" s="94">
        <f t="shared" si="228"/>
        <v>233246.89222613329</v>
      </c>
      <c r="AY1077" s="94">
        <f t="shared" si="229"/>
        <v>280004.71466666664</v>
      </c>
      <c r="AZ1077" s="94">
        <f t="shared" si="230"/>
        <v>333205.6104533333</v>
      </c>
      <c r="BA1077" s="94">
        <f t="shared" si="231"/>
        <v>472500</v>
      </c>
      <c r="BB1077" s="95">
        <f t="shared" si="232"/>
        <v>562275</v>
      </c>
      <c r="BC1077" s="23"/>
      <c r="BD1077" s="96">
        <f t="shared" si="233"/>
        <v>273031</v>
      </c>
      <c r="BE1077" s="96">
        <f t="shared" si="234"/>
        <v>367201</v>
      </c>
      <c r="BF1077" s="96">
        <f t="shared" si="235"/>
        <v>227268</v>
      </c>
      <c r="BG1077" s="96">
        <f t="shared" si="236"/>
        <v>52</v>
      </c>
      <c r="BH1077" s="96">
        <f t="shared" si="237"/>
        <v>42</v>
      </c>
      <c r="BI1077" s="96">
        <f t="shared" si="238"/>
        <v>471429</v>
      </c>
      <c r="BJ1077" s="97">
        <f t="shared" si="239"/>
        <v>273031</v>
      </c>
      <c r="BK1077" s="96">
        <f t="shared" si="240"/>
        <v>367201</v>
      </c>
      <c r="BL1077" s="96">
        <f t="shared" si="241"/>
        <v>311220</v>
      </c>
      <c r="BM1077" s="96">
        <f t="shared" si="242"/>
        <v>196006</v>
      </c>
      <c r="BN1077" s="96">
        <f t="shared" si="243"/>
        <v>280005</v>
      </c>
      <c r="BO1077" s="96">
        <f t="shared" si="244"/>
        <v>472500</v>
      </c>
      <c r="BP1077" s="97">
        <f t="shared" si="245"/>
        <v>0</v>
      </c>
      <c r="BQ1077" s="96">
        <f t="shared" si="246"/>
        <v>0</v>
      </c>
      <c r="BR1077" s="96">
        <f t="shared" si="247"/>
        <v>406350</v>
      </c>
      <c r="BS1077" s="96">
        <f t="shared" si="248"/>
        <v>294000</v>
      </c>
      <c r="BT1077" s="96">
        <f t="shared" si="249"/>
        <v>420000</v>
      </c>
      <c r="BU1077" s="98">
        <f t="shared" si="250"/>
        <v>472500</v>
      </c>
      <c r="BV1077" s="77">
        <f t="shared" si="251"/>
        <v>1592850</v>
      </c>
      <c r="BW1077" s="9"/>
      <c r="BX1077" s="9"/>
      <c r="BY1077" s="9"/>
      <c r="BZ1077" s="9"/>
      <c r="CA1077" s="9"/>
      <c r="CB1077" s="9"/>
      <c r="CC1077" s="9"/>
      <c r="CD1077" s="9"/>
      <c r="CE1077" s="9"/>
      <c r="CF1077" s="9"/>
      <c r="CG1077" s="9"/>
      <c r="CH1077" s="9"/>
      <c r="CI1077" s="9"/>
      <c r="CJ1077" s="9"/>
      <c r="CK1077" s="9"/>
      <c r="CL1077" s="9"/>
      <c r="CM1077" s="9"/>
      <c r="CN1077" s="9"/>
      <c r="CO1077" s="9"/>
      <c r="CP1077" s="9"/>
    </row>
    <row r="1078" spans="1:94" ht="20.25" hidden="1" customHeight="1" x14ac:dyDescent="0.35">
      <c r="A1078" s="79">
        <v>1056</v>
      </c>
      <c r="B1078" s="79" t="s">
        <v>35</v>
      </c>
      <c r="C1078" s="80" t="s">
        <v>643</v>
      </c>
      <c r="D1078" s="80" t="str">
        <f t="shared" si="219"/>
        <v>MANO DE OBRA|ROTACIÓN DE LLANTAS</v>
      </c>
      <c r="E1078" s="81" t="s">
        <v>10</v>
      </c>
      <c r="F1078" s="82">
        <v>1</v>
      </c>
      <c r="G1078" s="83">
        <v>112001.668535192</v>
      </c>
      <c r="H1078" s="84">
        <f t="shared" si="252"/>
        <v>133281.98555687847</v>
      </c>
      <c r="I1078" s="84">
        <v>112001.668535192</v>
      </c>
      <c r="J1078" s="84">
        <f t="shared" si="253"/>
        <v>133281.98555687847</v>
      </c>
      <c r="K1078" s="84">
        <v>78171.429120000015</v>
      </c>
      <c r="L1078" s="84">
        <f t="shared" si="254"/>
        <v>93024.000652800009</v>
      </c>
      <c r="M1078" s="84">
        <v>18867.203840000002</v>
      </c>
      <c r="N1078" s="84">
        <f t="shared" si="255"/>
        <v>22451.972569600002</v>
      </c>
      <c r="O1078" s="84">
        <v>9561.344000000001</v>
      </c>
      <c r="P1078" s="84">
        <f t="shared" si="256"/>
        <v>11377.99936</v>
      </c>
      <c r="Q1078" s="84"/>
      <c r="R1078" s="84">
        <f t="shared" si="220"/>
        <v>0</v>
      </c>
      <c r="S1078" s="86">
        <v>25000</v>
      </c>
      <c r="T1078" s="87">
        <f t="shared" si="257"/>
        <v>29750</v>
      </c>
      <c r="U1078" s="87">
        <v>25000</v>
      </c>
      <c r="V1078" s="87">
        <f t="shared" si="258"/>
        <v>29750</v>
      </c>
      <c r="W1078" s="87">
        <v>25000</v>
      </c>
      <c r="X1078" s="87">
        <f t="shared" si="259"/>
        <v>29750</v>
      </c>
      <c r="Y1078" s="88">
        <v>25000</v>
      </c>
      <c r="Z1078" s="87">
        <f t="shared" si="218"/>
        <v>29750</v>
      </c>
      <c r="AA1078" s="87">
        <v>25000</v>
      </c>
      <c r="AB1078" s="87">
        <f t="shared" si="260"/>
        <v>29750</v>
      </c>
      <c r="AC1078" s="87">
        <v>25000</v>
      </c>
      <c r="AD1078" s="87">
        <f t="shared" si="261"/>
        <v>29750</v>
      </c>
      <c r="AE1078" s="89">
        <v>27500</v>
      </c>
      <c r="AF1078" s="90">
        <f t="shared" si="262"/>
        <v>32725</v>
      </c>
      <c r="AG1078" s="90">
        <v>27500</v>
      </c>
      <c r="AH1078" s="90">
        <f t="shared" si="263"/>
        <v>32725</v>
      </c>
      <c r="AI1078" s="90">
        <v>27500</v>
      </c>
      <c r="AJ1078" s="90">
        <f t="shared" si="264"/>
        <v>32725</v>
      </c>
      <c r="AK1078" s="90">
        <v>27500</v>
      </c>
      <c r="AL1078" s="90">
        <f t="shared" si="265"/>
        <v>32725</v>
      </c>
      <c r="AM1078" s="90">
        <v>27500</v>
      </c>
      <c r="AN1078" s="90">
        <f t="shared" si="266"/>
        <v>32725</v>
      </c>
      <c r="AO1078" s="90">
        <v>27500</v>
      </c>
      <c r="AP1078" s="91">
        <f t="shared" si="267"/>
        <v>32725</v>
      </c>
      <c r="AQ1078" s="92">
        <f t="shared" si="221"/>
        <v>54833.889511730667</v>
      </c>
      <c r="AR1078" s="93">
        <f t="shared" si="222"/>
        <v>65252.32851895949</v>
      </c>
      <c r="AS1078" s="94">
        <f t="shared" si="223"/>
        <v>54833.889511730667</v>
      </c>
      <c r="AT1078" s="94">
        <f t="shared" si="224"/>
        <v>65252.32851895949</v>
      </c>
      <c r="AU1078" s="94">
        <f t="shared" si="225"/>
        <v>43557.143040000003</v>
      </c>
      <c r="AV1078" s="94">
        <f t="shared" si="226"/>
        <v>51833.000217599998</v>
      </c>
      <c r="AW1078" s="94">
        <f t="shared" si="227"/>
        <v>23789.067946666666</v>
      </c>
      <c r="AX1078" s="94">
        <f t="shared" si="228"/>
        <v>28308.990856533332</v>
      </c>
      <c r="AY1078" s="94">
        <f t="shared" si="229"/>
        <v>20687.114666666665</v>
      </c>
      <c r="AZ1078" s="94">
        <f t="shared" si="230"/>
        <v>24617.666453333331</v>
      </c>
      <c r="BA1078" s="94">
        <f t="shared" si="231"/>
        <v>26250</v>
      </c>
      <c r="BB1078" s="95">
        <f t="shared" si="232"/>
        <v>31237.5</v>
      </c>
      <c r="BC1078" s="23"/>
      <c r="BD1078" s="96">
        <f t="shared" si="233"/>
        <v>35173</v>
      </c>
      <c r="BE1078" s="96">
        <f t="shared" si="234"/>
        <v>35173</v>
      </c>
      <c r="BF1078" s="96">
        <f t="shared" si="235"/>
        <v>33649</v>
      </c>
      <c r="BG1078" s="96">
        <f t="shared" si="236"/>
        <v>23190</v>
      </c>
      <c r="BH1078" s="96">
        <f t="shared" si="237"/>
        <v>16579</v>
      </c>
      <c r="BI1078" s="96">
        <f t="shared" si="238"/>
        <v>26190</v>
      </c>
      <c r="BJ1078" s="97">
        <f t="shared" si="239"/>
        <v>54834</v>
      </c>
      <c r="BK1078" s="96">
        <f t="shared" si="240"/>
        <v>54834</v>
      </c>
      <c r="BL1078" s="96">
        <f t="shared" si="241"/>
        <v>43557</v>
      </c>
      <c r="BM1078" s="96">
        <f t="shared" si="242"/>
        <v>23789</v>
      </c>
      <c r="BN1078" s="96">
        <f t="shared" si="243"/>
        <v>20687</v>
      </c>
      <c r="BO1078" s="96">
        <f t="shared" si="244"/>
        <v>26250</v>
      </c>
      <c r="BP1078" s="97">
        <f t="shared" si="245"/>
        <v>26250</v>
      </c>
      <c r="BQ1078" s="96">
        <f t="shared" si="246"/>
        <v>26250</v>
      </c>
      <c r="BR1078" s="96">
        <f t="shared" si="247"/>
        <v>26250</v>
      </c>
      <c r="BS1078" s="96">
        <f t="shared" si="248"/>
        <v>23789</v>
      </c>
      <c r="BT1078" s="96">
        <f t="shared" si="249"/>
        <v>26250</v>
      </c>
      <c r="BU1078" s="98">
        <f t="shared" si="250"/>
        <v>26250</v>
      </c>
      <c r="BV1078" s="77">
        <f t="shared" si="251"/>
        <v>155039</v>
      </c>
      <c r="BW1078" s="9"/>
      <c r="BX1078" s="9"/>
      <c r="BY1078" s="9"/>
      <c r="BZ1078" s="9"/>
      <c r="CA1078" s="9"/>
      <c r="CB1078" s="9"/>
      <c r="CC1078" s="9"/>
      <c r="CD1078" s="9"/>
      <c r="CE1078" s="9"/>
      <c r="CF1078" s="9"/>
      <c r="CG1078" s="9"/>
      <c r="CH1078" s="9"/>
      <c r="CI1078" s="9"/>
      <c r="CJ1078" s="9"/>
      <c r="CK1078" s="9"/>
      <c r="CL1078" s="9"/>
      <c r="CM1078" s="9"/>
      <c r="CN1078" s="9"/>
      <c r="CO1078" s="9"/>
      <c r="CP1078" s="9"/>
    </row>
    <row r="1079" spans="1:94" ht="20.25" hidden="1" customHeight="1" x14ac:dyDescent="0.35">
      <c r="A1079" s="79">
        <v>1057</v>
      </c>
      <c r="B1079" s="79" t="s">
        <v>35</v>
      </c>
      <c r="C1079" s="80" t="s">
        <v>644</v>
      </c>
      <c r="D1079" s="80" t="str">
        <f t="shared" si="219"/>
        <v>MANO DE OBRA|ROTOR ALTERNADOR</v>
      </c>
      <c r="E1079" s="81" t="s">
        <v>10</v>
      </c>
      <c r="F1079" s="82">
        <v>1</v>
      </c>
      <c r="G1079" s="83">
        <v>179203.03743462899</v>
      </c>
      <c r="H1079" s="84">
        <f t="shared" si="252"/>
        <v>213251.61454720848</v>
      </c>
      <c r="I1079" s="84">
        <v>179203.03743462899</v>
      </c>
      <c r="J1079" s="84">
        <f t="shared" si="253"/>
        <v>213251.61454720848</v>
      </c>
      <c r="K1079" s="84">
        <v>0.91392000000000007</v>
      </c>
      <c r="L1079" s="84">
        <f t="shared" si="254"/>
        <v>1.0875648</v>
      </c>
      <c r="M1079" s="84">
        <v>14.633599999999999</v>
      </c>
      <c r="N1079" s="84">
        <f t="shared" si="255"/>
        <v>17.413983999999999</v>
      </c>
      <c r="O1079" s="84">
        <v>10.88</v>
      </c>
      <c r="P1079" s="84">
        <f t="shared" si="256"/>
        <v>12.9472</v>
      </c>
      <c r="Q1079" s="84"/>
      <c r="R1079" s="84">
        <f t="shared" si="220"/>
        <v>0</v>
      </c>
      <c r="S1079" s="86">
        <v>175000</v>
      </c>
      <c r="T1079" s="87">
        <f t="shared" si="257"/>
        <v>208250</v>
      </c>
      <c r="U1079" s="87">
        <v>175000</v>
      </c>
      <c r="V1079" s="87">
        <f t="shared" si="258"/>
        <v>208250</v>
      </c>
      <c r="W1079" s="87">
        <v>175000</v>
      </c>
      <c r="X1079" s="87">
        <f t="shared" si="259"/>
        <v>208250</v>
      </c>
      <c r="Y1079" s="88">
        <v>175000</v>
      </c>
      <c r="Z1079" s="87">
        <f t="shared" si="218"/>
        <v>208250</v>
      </c>
      <c r="AA1079" s="87">
        <v>175000</v>
      </c>
      <c r="AB1079" s="87">
        <f t="shared" si="260"/>
        <v>208250</v>
      </c>
      <c r="AC1079" s="87">
        <v>175000</v>
      </c>
      <c r="AD1079" s="87">
        <f t="shared" si="261"/>
        <v>208250</v>
      </c>
      <c r="AE1079" s="89">
        <v>192500</v>
      </c>
      <c r="AF1079" s="90">
        <f t="shared" si="262"/>
        <v>229075</v>
      </c>
      <c r="AG1079" s="90">
        <v>192500</v>
      </c>
      <c r="AH1079" s="90">
        <f t="shared" si="263"/>
        <v>229075</v>
      </c>
      <c r="AI1079" s="90">
        <v>192500</v>
      </c>
      <c r="AJ1079" s="90">
        <f t="shared" si="264"/>
        <v>229075</v>
      </c>
      <c r="AK1079" s="90">
        <v>192500</v>
      </c>
      <c r="AL1079" s="90">
        <f t="shared" si="265"/>
        <v>229075</v>
      </c>
      <c r="AM1079" s="90">
        <v>192500</v>
      </c>
      <c r="AN1079" s="90">
        <f t="shared" si="266"/>
        <v>229075</v>
      </c>
      <c r="AO1079" s="90">
        <v>192500</v>
      </c>
      <c r="AP1079" s="91">
        <f t="shared" si="267"/>
        <v>229075</v>
      </c>
      <c r="AQ1079" s="92">
        <f t="shared" si="221"/>
        <v>182234.34581154297</v>
      </c>
      <c r="AR1079" s="93">
        <f t="shared" si="222"/>
        <v>216858.87151573613</v>
      </c>
      <c r="AS1079" s="94">
        <f t="shared" si="223"/>
        <v>182234.34581154297</v>
      </c>
      <c r="AT1079" s="94">
        <f t="shared" si="224"/>
        <v>216858.87151573613</v>
      </c>
      <c r="AU1079" s="94">
        <f t="shared" si="225"/>
        <v>122500.30463999999</v>
      </c>
      <c r="AV1079" s="94">
        <f t="shared" si="226"/>
        <v>145775.36252159998</v>
      </c>
      <c r="AW1079" s="94">
        <f t="shared" si="227"/>
        <v>122504.87786666666</v>
      </c>
      <c r="AX1079" s="94">
        <f t="shared" si="228"/>
        <v>145780.80466133333</v>
      </c>
      <c r="AY1079" s="94">
        <f t="shared" si="229"/>
        <v>122503.62666666666</v>
      </c>
      <c r="AZ1079" s="94">
        <f t="shared" si="230"/>
        <v>145779.31573333332</v>
      </c>
      <c r="BA1079" s="94">
        <f t="shared" si="231"/>
        <v>183750</v>
      </c>
      <c r="BB1079" s="95">
        <f t="shared" si="232"/>
        <v>218662.5</v>
      </c>
      <c r="BC1079" s="23"/>
      <c r="BD1079" s="96">
        <f t="shared" si="233"/>
        <v>181936</v>
      </c>
      <c r="BE1079" s="96">
        <f t="shared" si="234"/>
        <v>181936</v>
      </c>
      <c r="BF1079" s="96">
        <f t="shared" si="235"/>
        <v>3</v>
      </c>
      <c r="BG1079" s="96">
        <f t="shared" si="236"/>
        <v>44</v>
      </c>
      <c r="BH1079" s="96">
        <f t="shared" si="237"/>
        <v>33</v>
      </c>
      <c r="BI1079" s="96">
        <f t="shared" si="238"/>
        <v>183333</v>
      </c>
      <c r="BJ1079" s="97">
        <f t="shared" si="239"/>
        <v>182234</v>
      </c>
      <c r="BK1079" s="96">
        <f t="shared" si="240"/>
        <v>182234</v>
      </c>
      <c r="BL1079" s="96">
        <f t="shared" si="241"/>
        <v>122500</v>
      </c>
      <c r="BM1079" s="96">
        <f t="shared" si="242"/>
        <v>122505</v>
      </c>
      <c r="BN1079" s="96">
        <f t="shared" si="243"/>
        <v>122504</v>
      </c>
      <c r="BO1079" s="96">
        <f t="shared" si="244"/>
        <v>183750</v>
      </c>
      <c r="BP1079" s="97">
        <f t="shared" si="245"/>
        <v>182234</v>
      </c>
      <c r="BQ1079" s="96">
        <f t="shared" si="246"/>
        <v>182234</v>
      </c>
      <c r="BR1079" s="96">
        <f t="shared" si="247"/>
        <v>183750</v>
      </c>
      <c r="BS1079" s="96">
        <f t="shared" si="248"/>
        <v>183750</v>
      </c>
      <c r="BT1079" s="96">
        <f t="shared" si="249"/>
        <v>183750</v>
      </c>
      <c r="BU1079" s="98">
        <f t="shared" si="250"/>
        <v>183750</v>
      </c>
      <c r="BV1079" s="77">
        <f t="shared" si="251"/>
        <v>1099468</v>
      </c>
      <c r="BW1079" s="9"/>
      <c r="BX1079" s="9"/>
      <c r="BY1079" s="9"/>
      <c r="BZ1079" s="9"/>
      <c r="CA1079" s="9"/>
      <c r="CB1079" s="9"/>
      <c r="CC1079" s="9"/>
      <c r="CD1079" s="9"/>
      <c r="CE1079" s="9"/>
      <c r="CF1079" s="9"/>
      <c r="CG1079" s="9"/>
      <c r="CH1079" s="9"/>
      <c r="CI1079" s="9"/>
      <c r="CJ1079" s="9"/>
      <c r="CK1079" s="9"/>
      <c r="CL1079" s="9"/>
      <c r="CM1079" s="9"/>
      <c r="CN1079" s="9"/>
      <c r="CO1079" s="9"/>
      <c r="CP1079" s="9"/>
    </row>
    <row r="1080" spans="1:94" ht="20.25" hidden="1" customHeight="1" x14ac:dyDescent="0.35">
      <c r="A1080" s="99">
        <v>1058</v>
      </c>
      <c r="B1080" s="99" t="s">
        <v>21</v>
      </c>
      <c r="C1080" s="80" t="s">
        <v>644</v>
      </c>
      <c r="D1080" s="80" t="str">
        <f t="shared" si="219"/>
        <v>REPUESTOS|ROTOR ALTERNADOR</v>
      </c>
      <c r="E1080" s="81" t="s">
        <v>84</v>
      </c>
      <c r="F1080" s="82">
        <v>1</v>
      </c>
      <c r="G1080" s="83">
        <v>178862.15978469001</v>
      </c>
      <c r="H1080" s="84">
        <f t="shared" si="252"/>
        <v>212845.9701437811</v>
      </c>
      <c r="I1080" s="84">
        <v>263629.77752263</v>
      </c>
      <c r="J1080" s="84">
        <f t="shared" si="253"/>
        <v>313719.43525192968</v>
      </c>
      <c r="K1080" s="84">
        <v>424594.28480000002</v>
      </c>
      <c r="L1080" s="84">
        <f t="shared" si="254"/>
        <v>505267.19891199999</v>
      </c>
      <c r="M1080" s="84">
        <v>18.289280000000002</v>
      </c>
      <c r="N1080" s="84">
        <f t="shared" si="255"/>
        <v>21.764243199999999</v>
      </c>
      <c r="O1080" s="84">
        <v>14.144000000000002</v>
      </c>
      <c r="P1080" s="84">
        <f t="shared" si="256"/>
        <v>16.83136</v>
      </c>
      <c r="Q1080" s="84"/>
      <c r="R1080" s="84">
        <f t="shared" si="220"/>
        <v>0</v>
      </c>
      <c r="S1080" s="86">
        <v>236000</v>
      </c>
      <c r="T1080" s="87">
        <f t="shared" si="257"/>
        <v>280840</v>
      </c>
      <c r="U1080" s="87">
        <v>236000</v>
      </c>
      <c r="V1080" s="87">
        <f t="shared" si="258"/>
        <v>280840</v>
      </c>
      <c r="W1080" s="87">
        <v>724000</v>
      </c>
      <c r="X1080" s="87">
        <f t="shared" si="259"/>
        <v>861560</v>
      </c>
      <c r="Y1080" s="88">
        <v>780000</v>
      </c>
      <c r="Z1080" s="87">
        <f t="shared" si="218"/>
        <v>928200</v>
      </c>
      <c r="AA1080" s="87">
        <v>2500000</v>
      </c>
      <c r="AB1080" s="87">
        <f t="shared" si="260"/>
        <v>2975000</v>
      </c>
      <c r="AC1080" s="87">
        <v>3600000</v>
      </c>
      <c r="AD1080" s="87">
        <f t="shared" si="261"/>
        <v>4284000</v>
      </c>
      <c r="AE1080" s="89">
        <v>259600</v>
      </c>
      <c r="AF1080" s="90">
        <f t="shared" si="262"/>
        <v>308924</v>
      </c>
      <c r="AG1080" s="90">
        <v>259600</v>
      </c>
      <c r="AH1080" s="90">
        <f t="shared" si="263"/>
        <v>308924</v>
      </c>
      <c r="AI1080" s="90">
        <v>796400</v>
      </c>
      <c r="AJ1080" s="90">
        <f t="shared" si="264"/>
        <v>947716</v>
      </c>
      <c r="AK1080" s="90">
        <v>858000</v>
      </c>
      <c r="AL1080" s="90">
        <f t="shared" si="265"/>
        <v>1021020</v>
      </c>
      <c r="AM1080" s="90">
        <v>2750000</v>
      </c>
      <c r="AN1080" s="90">
        <f t="shared" si="266"/>
        <v>3272500</v>
      </c>
      <c r="AO1080" s="90">
        <v>3960000</v>
      </c>
      <c r="AP1080" s="91">
        <f t="shared" si="267"/>
        <v>4712400</v>
      </c>
      <c r="AQ1080" s="92">
        <f t="shared" si="221"/>
        <v>224820.71992823001</v>
      </c>
      <c r="AR1080" s="93">
        <f t="shared" si="222"/>
        <v>267536.6567145937</v>
      </c>
      <c r="AS1080" s="94">
        <f t="shared" si="223"/>
        <v>253076.59250754336</v>
      </c>
      <c r="AT1080" s="94">
        <f t="shared" si="224"/>
        <v>301161.14508397656</v>
      </c>
      <c r="AU1080" s="94">
        <f t="shared" si="225"/>
        <v>648331.42826666671</v>
      </c>
      <c r="AV1080" s="94">
        <f t="shared" si="226"/>
        <v>771514.39963733335</v>
      </c>
      <c r="AW1080" s="94">
        <f t="shared" si="227"/>
        <v>546006.09642666671</v>
      </c>
      <c r="AX1080" s="94">
        <f t="shared" si="228"/>
        <v>649747.25474773336</v>
      </c>
      <c r="AY1080" s="94">
        <f t="shared" si="229"/>
        <v>1750004.7146666665</v>
      </c>
      <c r="AZ1080" s="94">
        <f t="shared" si="230"/>
        <v>2082505.610453333</v>
      </c>
      <c r="BA1080" s="94">
        <f t="shared" si="231"/>
        <v>3780000</v>
      </c>
      <c r="BB1080" s="95">
        <f t="shared" si="232"/>
        <v>4498200</v>
      </c>
      <c r="BC1080" s="23"/>
      <c r="BD1080" s="96">
        <f t="shared" si="233"/>
        <v>219294</v>
      </c>
      <c r="BE1080" s="96">
        <f t="shared" si="234"/>
        <v>252471</v>
      </c>
      <c r="BF1080" s="96">
        <f t="shared" si="235"/>
        <v>600955</v>
      </c>
      <c r="BG1080" s="96">
        <f t="shared" si="236"/>
        <v>55</v>
      </c>
      <c r="BH1080" s="96">
        <f t="shared" si="237"/>
        <v>42</v>
      </c>
      <c r="BI1080" s="96">
        <f t="shared" si="238"/>
        <v>3771429</v>
      </c>
      <c r="BJ1080" s="97">
        <f t="shared" si="239"/>
        <v>224821</v>
      </c>
      <c r="BK1080" s="96">
        <f t="shared" si="240"/>
        <v>253077</v>
      </c>
      <c r="BL1080" s="96">
        <f t="shared" si="241"/>
        <v>648331</v>
      </c>
      <c r="BM1080" s="96">
        <f t="shared" si="242"/>
        <v>546006</v>
      </c>
      <c r="BN1080" s="96">
        <f t="shared" si="243"/>
        <v>1750005</v>
      </c>
      <c r="BO1080" s="96">
        <f t="shared" si="244"/>
        <v>3780000</v>
      </c>
      <c r="BP1080" s="97">
        <f t="shared" si="245"/>
        <v>224821</v>
      </c>
      <c r="BQ1080" s="96">
        <f t="shared" si="246"/>
        <v>253077</v>
      </c>
      <c r="BR1080" s="96">
        <f t="shared" si="247"/>
        <v>648331</v>
      </c>
      <c r="BS1080" s="96">
        <f t="shared" si="248"/>
        <v>819000</v>
      </c>
      <c r="BT1080" s="96">
        <f t="shared" si="249"/>
        <v>2625000</v>
      </c>
      <c r="BU1080" s="98">
        <f t="shared" si="250"/>
        <v>3780000</v>
      </c>
      <c r="BV1080" s="77">
        <f t="shared" si="251"/>
        <v>8350229</v>
      </c>
      <c r="BW1080" s="9"/>
      <c r="BX1080" s="9"/>
      <c r="BY1080" s="9"/>
      <c r="BZ1080" s="9"/>
      <c r="CA1080" s="9"/>
      <c r="CB1080" s="9"/>
      <c r="CC1080" s="9"/>
      <c r="CD1080" s="9"/>
      <c r="CE1080" s="9"/>
      <c r="CF1080" s="9"/>
      <c r="CG1080" s="9"/>
      <c r="CH1080" s="9"/>
      <c r="CI1080" s="9"/>
      <c r="CJ1080" s="9"/>
      <c r="CK1080" s="9"/>
      <c r="CL1080" s="9"/>
      <c r="CM1080" s="9"/>
      <c r="CN1080" s="9"/>
      <c r="CO1080" s="9"/>
      <c r="CP1080" s="9"/>
    </row>
    <row r="1081" spans="1:94" ht="20.25" hidden="1" customHeight="1" x14ac:dyDescent="0.35">
      <c r="A1081" s="79">
        <v>1059</v>
      </c>
      <c r="B1081" s="79" t="s">
        <v>35</v>
      </c>
      <c r="C1081" s="80" t="s">
        <v>645</v>
      </c>
      <c r="D1081" s="80" t="str">
        <f t="shared" si="219"/>
        <v>MANO DE OBRA|ROTOR BOMBA HIDRAULICA</v>
      </c>
      <c r="E1081" s="81" t="s">
        <v>10</v>
      </c>
      <c r="F1081" s="82">
        <v>1</v>
      </c>
      <c r="G1081" s="83">
        <v>358406.07486925798</v>
      </c>
      <c r="H1081" s="84">
        <f t="shared" si="252"/>
        <v>426503.22909441695</v>
      </c>
      <c r="I1081" s="84">
        <v>358406.07486925798</v>
      </c>
      <c r="J1081" s="84">
        <f t="shared" si="253"/>
        <v>426503.22909441695</v>
      </c>
      <c r="K1081" s="84">
        <v>0.91392000000000007</v>
      </c>
      <c r="L1081" s="84">
        <f t="shared" si="254"/>
        <v>1.0875648</v>
      </c>
      <c r="M1081" s="84">
        <v>14.633599999999999</v>
      </c>
      <c r="N1081" s="84">
        <f t="shared" si="255"/>
        <v>17.413983999999999</v>
      </c>
      <c r="O1081" s="84">
        <v>10.88</v>
      </c>
      <c r="P1081" s="84">
        <f t="shared" si="256"/>
        <v>12.9472</v>
      </c>
      <c r="Q1081" s="84"/>
      <c r="R1081" s="84">
        <f t="shared" si="220"/>
        <v>0</v>
      </c>
      <c r="S1081" s="86">
        <v>350000</v>
      </c>
      <c r="T1081" s="87">
        <f t="shared" si="257"/>
        <v>416500</v>
      </c>
      <c r="U1081" s="87">
        <v>350000</v>
      </c>
      <c r="V1081" s="87">
        <f t="shared" si="258"/>
        <v>416500</v>
      </c>
      <c r="W1081" s="87">
        <v>350000</v>
      </c>
      <c r="X1081" s="87">
        <f t="shared" si="259"/>
        <v>416500</v>
      </c>
      <c r="Y1081" s="88">
        <v>350000</v>
      </c>
      <c r="Z1081" s="87">
        <f t="shared" si="218"/>
        <v>416500</v>
      </c>
      <c r="AA1081" s="87">
        <v>350000</v>
      </c>
      <c r="AB1081" s="87">
        <f t="shared" si="260"/>
        <v>416500</v>
      </c>
      <c r="AC1081" s="87">
        <v>350000</v>
      </c>
      <c r="AD1081" s="87">
        <f t="shared" si="261"/>
        <v>416500</v>
      </c>
      <c r="AE1081" s="89">
        <v>385000</v>
      </c>
      <c r="AF1081" s="90">
        <f t="shared" si="262"/>
        <v>458150</v>
      </c>
      <c r="AG1081" s="90">
        <v>385000</v>
      </c>
      <c r="AH1081" s="90">
        <f t="shared" si="263"/>
        <v>458150</v>
      </c>
      <c r="AI1081" s="90">
        <v>385000</v>
      </c>
      <c r="AJ1081" s="90">
        <f t="shared" si="264"/>
        <v>458150</v>
      </c>
      <c r="AK1081" s="90">
        <v>385000</v>
      </c>
      <c r="AL1081" s="90">
        <f t="shared" si="265"/>
        <v>458150</v>
      </c>
      <c r="AM1081" s="90">
        <v>385000</v>
      </c>
      <c r="AN1081" s="90">
        <f t="shared" si="266"/>
        <v>458150</v>
      </c>
      <c r="AO1081" s="90">
        <v>385000</v>
      </c>
      <c r="AP1081" s="91">
        <f t="shared" si="267"/>
        <v>458150</v>
      </c>
      <c r="AQ1081" s="92">
        <f t="shared" si="221"/>
        <v>364468.69162308594</v>
      </c>
      <c r="AR1081" s="93">
        <f t="shared" si="222"/>
        <v>433717.74303147226</v>
      </c>
      <c r="AS1081" s="94">
        <f t="shared" si="223"/>
        <v>364468.69162308594</v>
      </c>
      <c r="AT1081" s="94">
        <f t="shared" si="224"/>
        <v>433717.74303147226</v>
      </c>
      <c r="AU1081" s="94">
        <f t="shared" si="225"/>
        <v>245000.30463999999</v>
      </c>
      <c r="AV1081" s="94">
        <f t="shared" si="226"/>
        <v>291550.36252159998</v>
      </c>
      <c r="AW1081" s="94">
        <f t="shared" si="227"/>
        <v>245004.87786666668</v>
      </c>
      <c r="AX1081" s="94">
        <f t="shared" si="228"/>
        <v>291555.80466133333</v>
      </c>
      <c r="AY1081" s="94">
        <f t="shared" si="229"/>
        <v>245003.62666666668</v>
      </c>
      <c r="AZ1081" s="94">
        <f t="shared" si="230"/>
        <v>291554.31573333335</v>
      </c>
      <c r="BA1081" s="94">
        <f t="shared" si="231"/>
        <v>367500</v>
      </c>
      <c r="BB1081" s="95">
        <f t="shared" si="232"/>
        <v>437325</v>
      </c>
      <c r="BC1081" s="23"/>
      <c r="BD1081" s="96">
        <f t="shared" si="233"/>
        <v>363871</v>
      </c>
      <c r="BE1081" s="96">
        <f t="shared" si="234"/>
        <v>363871</v>
      </c>
      <c r="BF1081" s="96">
        <f t="shared" si="235"/>
        <v>3</v>
      </c>
      <c r="BG1081" s="96">
        <f t="shared" si="236"/>
        <v>44</v>
      </c>
      <c r="BH1081" s="96">
        <f t="shared" si="237"/>
        <v>33</v>
      </c>
      <c r="BI1081" s="96">
        <f t="shared" si="238"/>
        <v>366667</v>
      </c>
      <c r="BJ1081" s="97">
        <f t="shared" si="239"/>
        <v>364469</v>
      </c>
      <c r="BK1081" s="96">
        <f t="shared" si="240"/>
        <v>364469</v>
      </c>
      <c r="BL1081" s="96">
        <f t="shared" si="241"/>
        <v>245000</v>
      </c>
      <c r="BM1081" s="96">
        <f t="shared" si="242"/>
        <v>245005</v>
      </c>
      <c r="BN1081" s="96">
        <f t="shared" si="243"/>
        <v>245004</v>
      </c>
      <c r="BO1081" s="96">
        <f t="shared" si="244"/>
        <v>367500</v>
      </c>
      <c r="BP1081" s="97">
        <f t="shared" si="245"/>
        <v>364469</v>
      </c>
      <c r="BQ1081" s="96">
        <f t="shared" si="246"/>
        <v>364469</v>
      </c>
      <c r="BR1081" s="96">
        <f t="shared" si="247"/>
        <v>367500</v>
      </c>
      <c r="BS1081" s="96">
        <f t="shared" si="248"/>
        <v>367500</v>
      </c>
      <c r="BT1081" s="96">
        <f t="shared" si="249"/>
        <v>367500</v>
      </c>
      <c r="BU1081" s="98">
        <f t="shared" si="250"/>
        <v>367500</v>
      </c>
      <c r="BV1081" s="77">
        <f t="shared" si="251"/>
        <v>2198938</v>
      </c>
      <c r="BW1081" s="9"/>
      <c r="BX1081" s="9"/>
      <c r="BY1081" s="9"/>
      <c r="BZ1081" s="9"/>
      <c r="CA1081" s="9"/>
      <c r="CB1081" s="9"/>
      <c r="CC1081" s="9"/>
      <c r="CD1081" s="9"/>
      <c r="CE1081" s="9"/>
      <c r="CF1081" s="9"/>
      <c r="CG1081" s="9"/>
      <c r="CH1081" s="9"/>
      <c r="CI1081" s="9"/>
      <c r="CJ1081" s="9"/>
      <c r="CK1081" s="9"/>
      <c r="CL1081" s="9"/>
      <c r="CM1081" s="9"/>
      <c r="CN1081" s="9"/>
      <c r="CO1081" s="9"/>
      <c r="CP1081" s="9"/>
    </row>
    <row r="1082" spans="1:94" ht="20.25" hidden="1" customHeight="1" x14ac:dyDescent="0.35">
      <c r="A1082" s="99">
        <v>1060</v>
      </c>
      <c r="B1082" s="99" t="s">
        <v>21</v>
      </c>
      <c r="C1082" s="80" t="s">
        <v>645</v>
      </c>
      <c r="D1082" s="80" t="str">
        <f t="shared" si="219"/>
        <v>REPUESTOS|ROTOR BOMBA HIDRAULICA</v>
      </c>
      <c r="E1082" s="81" t="s">
        <v>84</v>
      </c>
      <c r="F1082" s="82">
        <v>1</v>
      </c>
      <c r="G1082" s="83">
        <v>170745.67761900902</v>
      </c>
      <c r="H1082" s="84">
        <f t="shared" si="252"/>
        <v>203187.35636662072</v>
      </c>
      <c r="I1082" s="84">
        <v>255513.30636827601</v>
      </c>
      <c r="J1082" s="84">
        <f t="shared" si="253"/>
        <v>304060.83457824844</v>
      </c>
      <c r="K1082" s="84">
        <v>696137.13984000008</v>
      </c>
      <c r="L1082" s="84">
        <f t="shared" si="254"/>
        <v>828403.19640960009</v>
      </c>
      <c r="M1082" s="84">
        <v>16.461440000000003</v>
      </c>
      <c r="N1082" s="84">
        <f t="shared" si="255"/>
        <v>19.589113600000005</v>
      </c>
      <c r="O1082" s="84">
        <v>14.144000000000002</v>
      </c>
      <c r="P1082" s="84">
        <f t="shared" si="256"/>
        <v>16.83136</v>
      </c>
      <c r="Q1082" s="84"/>
      <c r="R1082" s="84">
        <f t="shared" si="220"/>
        <v>0</v>
      </c>
      <c r="S1082" s="86">
        <v>248000</v>
      </c>
      <c r="T1082" s="87">
        <f t="shared" si="257"/>
        <v>295120</v>
      </c>
      <c r="U1082" s="87">
        <v>248000</v>
      </c>
      <c r="V1082" s="87">
        <f t="shared" si="258"/>
        <v>295120</v>
      </c>
      <c r="W1082" s="87">
        <v>945090</v>
      </c>
      <c r="X1082" s="87">
        <f t="shared" si="259"/>
        <v>1124657.0999999999</v>
      </c>
      <c r="Y1082" s="88">
        <v>450000</v>
      </c>
      <c r="Z1082" s="87">
        <f t="shared" si="218"/>
        <v>535500</v>
      </c>
      <c r="AA1082" s="87">
        <v>1212000</v>
      </c>
      <c r="AB1082" s="87">
        <f t="shared" si="260"/>
        <v>1442280</v>
      </c>
      <c r="AC1082" s="87"/>
      <c r="AD1082" s="87">
        <f t="shared" si="261"/>
        <v>0</v>
      </c>
      <c r="AE1082" s="89">
        <v>272800</v>
      </c>
      <c r="AF1082" s="90">
        <f t="shared" si="262"/>
        <v>324632</v>
      </c>
      <c r="AG1082" s="90">
        <v>272800</v>
      </c>
      <c r="AH1082" s="90">
        <f t="shared" si="263"/>
        <v>324632</v>
      </c>
      <c r="AI1082" s="90">
        <v>1039600</v>
      </c>
      <c r="AJ1082" s="90">
        <f t="shared" si="264"/>
        <v>1237124</v>
      </c>
      <c r="AK1082" s="90">
        <v>495000</v>
      </c>
      <c r="AL1082" s="90">
        <f t="shared" si="265"/>
        <v>589050</v>
      </c>
      <c r="AM1082" s="90">
        <v>1333200</v>
      </c>
      <c r="AN1082" s="90">
        <f t="shared" si="266"/>
        <v>1586508</v>
      </c>
      <c r="AO1082" s="90"/>
      <c r="AP1082" s="91">
        <f t="shared" si="267"/>
        <v>0</v>
      </c>
      <c r="AQ1082" s="92">
        <f t="shared" si="221"/>
        <v>230515.22587300302</v>
      </c>
      <c r="AR1082" s="93">
        <f t="shared" si="222"/>
        <v>274313.1187888736</v>
      </c>
      <c r="AS1082" s="94">
        <f t="shared" si="223"/>
        <v>258771.10212275866</v>
      </c>
      <c r="AT1082" s="94">
        <f t="shared" si="224"/>
        <v>307937.61152608279</v>
      </c>
      <c r="AU1082" s="94">
        <f t="shared" si="225"/>
        <v>893609.0466133334</v>
      </c>
      <c r="AV1082" s="94">
        <f t="shared" si="226"/>
        <v>1063394.7654698668</v>
      </c>
      <c r="AW1082" s="94">
        <f t="shared" si="227"/>
        <v>315005.48714666668</v>
      </c>
      <c r="AX1082" s="94">
        <f t="shared" si="228"/>
        <v>374856.52970453334</v>
      </c>
      <c r="AY1082" s="94">
        <f t="shared" si="229"/>
        <v>848404.71466666681</v>
      </c>
      <c r="AZ1082" s="94">
        <f t="shared" si="230"/>
        <v>1009601.6104533335</v>
      </c>
      <c r="BA1082" s="94" t="e">
        <f t="shared" si="231"/>
        <v>#DIV/0!</v>
      </c>
      <c r="BB1082" s="95" t="e">
        <f t="shared" si="232"/>
        <v>#DIV/0!</v>
      </c>
      <c r="BC1082" s="23"/>
      <c r="BD1082" s="96">
        <f t="shared" si="233"/>
        <v>221327</v>
      </c>
      <c r="BE1082" s="96">
        <f t="shared" si="234"/>
        <v>258361</v>
      </c>
      <c r="BF1082" s="96">
        <f t="shared" si="235"/>
        <v>867928</v>
      </c>
      <c r="BG1082" s="96">
        <f t="shared" si="236"/>
        <v>49</v>
      </c>
      <c r="BH1082" s="96">
        <f t="shared" si="237"/>
        <v>42</v>
      </c>
      <c r="BI1082" s="96">
        <f t="shared" si="238"/>
        <v>0</v>
      </c>
      <c r="BJ1082" s="97">
        <f t="shared" si="239"/>
        <v>230515</v>
      </c>
      <c r="BK1082" s="96">
        <f t="shared" si="240"/>
        <v>258771</v>
      </c>
      <c r="BL1082" s="96">
        <f t="shared" si="241"/>
        <v>893609</v>
      </c>
      <c r="BM1082" s="96">
        <f t="shared" si="242"/>
        <v>315005</v>
      </c>
      <c r="BN1082" s="96">
        <f t="shared" si="243"/>
        <v>848405</v>
      </c>
      <c r="BO1082" s="96">
        <f t="shared" si="244"/>
        <v>0</v>
      </c>
      <c r="BP1082" s="97">
        <f t="shared" si="245"/>
        <v>230515</v>
      </c>
      <c r="BQ1082" s="96">
        <f t="shared" si="246"/>
        <v>258771</v>
      </c>
      <c r="BR1082" s="96">
        <f t="shared" si="247"/>
        <v>893609</v>
      </c>
      <c r="BS1082" s="96">
        <f t="shared" si="248"/>
        <v>472500</v>
      </c>
      <c r="BT1082" s="96">
        <f t="shared" si="249"/>
        <v>1272600</v>
      </c>
      <c r="BU1082" s="98">
        <f t="shared" si="250"/>
        <v>0</v>
      </c>
      <c r="BV1082" s="77">
        <f t="shared" si="251"/>
        <v>3127995</v>
      </c>
      <c r="BW1082" s="9"/>
      <c r="BX1082" s="9"/>
      <c r="BY1082" s="9"/>
      <c r="BZ1082" s="9"/>
      <c r="CA1082" s="9"/>
      <c r="CB1082" s="9"/>
      <c r="CC1082" s="9"/>
      <c r="CD1082" s="9"/>
      <c r="CE1082" s="9"/>
      <c r="CF1082" s="9"/>
      <c r="CG1082" s="9"/>
      <c r="CH1082" s="9"/>
      <c r="CI1082" s="9"/>
      <c r="CJ1082" s="9"/>
      <c r="CK1082" s="9"/>
      <c r="CL1082" s="9"/>
      <c r="CM1082" s="9"/>
      <c r="CN1082" s="9"/>
      <c r="CO1082" s="9"/>
      <c r="CP1082" s="9"/>
    </row>
    <row r="1083" spans="1:94" ht="20.25" hidden="1" customHeight="1" x14ac:dyDescent="0.35">
      <c r="A1083" s="79">
        <v>1061</v>
      </c>
      <c r="B1083" s="79" t="s">
        <v>35</v>
      </c>
      <c r="C1083" s="80" t="s">
        <v>646</v>
      </c>
      <c r="D1083" s="80" t="str">
        <f t="shared" si="219"/>
        <v>MANO DE OBRA|ROTULA</v>
      </c>
      <c r="E1083" s="81" t="s">
        <v>10</v>
      </c>
      <c r="F1083" s="82">
        <v>1</v>
      </c>
      <c r="G1083" s="83">
        <v>179203.03743462899</v>
      </c>
      <c r="H1083" s="84">
        <f t="shared" si="252"/>
        <v>213251.61454720848</v>
      </c>
      <c r="I1083" s="84">
        <v>179203.03743462899</v>
      </c>
      <c r="J1083" s="84">
        <f t="shared" si="253"/>
        <v>213251.61454720848</v>
      </c>
      <c r="K1083" s="84">
        <v>0.91392000000000007</v>
      </c>
      <c r="L1083" s="84">
        <f t="shared" si="254"/>
        <v>1.0875648</v>
      </c>
      <c r="M1083" s="84">
        <v>14.633599999999999</v>
      </c>
      <c r="N1083" s="84">
        <f t="shared" si="255"/>
        <v>17.413983999999999</v>
      </c>
      <c r="O1083" s="84">
        <v>10.88</v>
      </c>
      <c r="P1083" s="84">
        <f t="shared" si="256"/>
        <v>12.9472</v>
      </c>
      <c r="Q1083" s="84"/>
      <c r="R1083" s="84">
        <f t="shared" si="220"/>
        <v>0</v>
      </c>
      <c r="S1083" s="86">
        <v>175000</v>
      </c>
      <c r="T1083" s="87">
        <f t="shared" si="257"/>
        <v>208250</v>
      </c>
      <c r="U1083" s="87">
        <v>175000</v>
      </c>
      <c r="V1083" s="87">
        <f t="shared" si="258"/>
        <v>208250</v>
      </c>
      <c r="W1083" s="87">
        <v>175000</v>
      </c>
      <c r="X1083" s="87">
        <f t="shared" si="259"/>
        <v>208250</v>
      </c>
      <c r="Y1083" s="88">
        <v>175000</v>
      </c>
      <c r="Z1083" s="87">
        <f t="shared" si="218"/>
        <v>208250</v>
      </c>
      <c r="AA1083" s="87">
        <v>175000</v>
      </c>
      <c r="AB1083" s="87">
        <f t="shared" si="260"/>
        <v>208250</v>
      </c>
      <c r="AC1083" s="87">
        <v>175000</v>
      </c>
      <c r="AD1083" s="87">
        <f t="shared" si="261"/>
        <v>208250</v>
      </c>
      <c r="AE1083" s="89">
        <v>192500</v>
      </c>
      <c r="AF1083" s="90">
        <f t="shared" si="262"/>
        <v>229075</v>
      </c>
      <c r="AG1083" s="90">
        <v>192500</v>
      </c>
      <c r="AH1083" s="90">
        <f t="shared" si="263"/>
        <v>229075</v>
      </c>
      <c r="AI1083" s="90">
        <v>192500</v>
      </c>
      <c r="AJ1083" s="90">
        <f t="shared" si="264"/>
        <v>229075</v>
      </c>
      <c r="AK1083" s="90">
        <v>192500</v>
      </c>
      <c r="AL1083" s="90">
        <f t="shared" si="265"/>
        <v>229075</v>
      </c>
      <c r="AM1083" s="90">
        <v>192500</v>
      </c>
      <c r="AN1083" s="90">
        <f t="shared" si="266"/>
        <v>229075</v>
      </c>
      <c r="AO1083" s="90">
        <v>192500</v>
      </c>
      <c r="AP1083" s="91">
        <f t="shared" si="267"/>
        <v>229075</v>
      </c>
      <c r="AQ1083" s="92">
        <f t="shared" si="221"/>
        <v>182234.34581154297</v>
      </c>
      <c r="AR1083" s="93">
        <f t="shared" si="222"/>
        <v>216858.87151573613</v>
      </c>
      <c r="AS1083" s="94">
        <f t="shared" si="223"/>
        <v>182234.34581154297</v>
      </c>
      <c r="AT1083" s="94">
        <f t="shared" si="224"/>
        <v>216858.87151573613</v>
      </c>
      <c r="AU1083" s="94">
        <f t="shared" si="225"/>
        <v>122500.30463999999</v>
      </c>
      <c r="AV1083" s="94">
        <f t="shared" si="226"/>
        <v>145775.36252159998</v>
      </c>
      <c r="AW1083" s="94">
        <f t="shared" si="227"/>
        <v>122504.87786666666</v>
      </c>
      <c r="AX1083" s="94">
        <f t="shared" si="228"/>
        <v>145780.80466133333</v>
      </c>
      <c r="AY1083" s="94">
        <f t="shared" si="229"/>
        <v>122503.62666666666</v>
      </c>
      <c r="AZ1083" s="94">
        <f t="shared" si="230"/>
        <v>145779.31573333332</v>
      </c>
      <c r="BA1083" s="94">
        <f t="shared" si="231"/>
        <v>183750</v>
      </c>
      <c r="BB1083" s="95">
        <f t="shared" si="232"/>
        <v>218662.5</v>
      </c>
      <c r="BC1083" s="23"/>
      <c r="BD1083" s="96">
        <f t="shared" si="233"/>
        <v>181936</v>
      </c>
      <c r="BE1083" s="96">
        <f t="shared" si="234"/>
        <v>181936</v>
      </c>
      <c r="BF1083" s="96">
        <f t="shared" si="235"/>
        <v>3</v>
      </c>
      <c r="BG1083" s="96">
        <f t="shared" si="236"/>
        <v>44</v>
      </c>
      <c r="BH1083" s="96">
        <f t="shared" si="237"/>
        <v>33</v>
      </c>
      <c r="BI1083" s="96">
        <f t="shared" si="238"/>
        <v>183333</v>
      </c>
      <c r="BJ1083" s="97">
        <f t="shared" si="239"/>
        <v>182234</v>
      </c>
      <c r="BK1083" s="96">
        <f t="shared" si="240"/>
        <v>182234</v>
      </c>
      <c r="BL1083" s="96">
        <f t="shared" si="241"/>
        <v>122500</v>
      </c>
      <c r="BM1083" s="96">
        <f t="shared" si="242"/>
        <v>122505</v>
      </c>
      <c r="BN1083" s="96">
        <f t="shared" si="243"/>
        <v>122504</v>
      </c>
      <c r="BO1083" s="96">
        <f t="shared" si="244"/>
        <v>183750</v>
      </c>
      <c r="BP1083" s="97">
        <f t="shared" si="245"/>
        <v>182234</v>
      </c>
      <c r="BQ1083" s="96">
        <f t="shared" si="246"/>
        <v>182234</v>
      </c>
      <c r="BR1083" s="96">
        <f t="shared" si="247"/>
        <v>183750</v>
      </c>
      <c r="BS1083" s="96">
        <f t="shared" si="248"/>
        <v>183750</v>
      </c>
      <c r="BT1083" s="96">
        <f t="shared" si="249"/>
        <v>183750</v>
      </c>
      <c r="BU1083" s="98">
        <f t="shared" si="250"/>
        <v>183750</v>
      </c>
      <c r="BV1083" s="77">
        <f t="shared" si="251"/>
        <v>1099468</v>
      </c>
      <c r="BW1083" s="9"/>
      <c r="BX1083" s="9"/>
      <c r="BY1083" s="9"/>
      <c r="BZ1083" s="9"/>
      <c r="CA1083" s="9"/>
      <c r="CB1083" s="9"/>
      <c r="CC1083" s="9"/>
      <c r="CD1083" s="9"/>
      <c r="CE1083" s="9"/>
      <c r="CF1083" s="9"/>
      <c r="CG1083" s="9"/>
      <c r="CH1083" s="9"/>
      <c r="CI1083" s="9"/>
      <c r="CJ1083" s="9"/>
      <c r="CK1083" s="9"/>
      <c r="CL1083" s="9"/>
      <c r="CM1083" s="9"/>
      <c r="CN1083" s="9"/>
      <c r="CO1083" s="9"/>
      <c r="CP1083" s="9"/>
    </row>
    <row r="1084" spans="1:94" ht="20.25" hidden="1" customHeight="1" x14ac:dyDescent="0.35">
      <c r="A1084" s="99">
        <v>1062</v>
      </c>
      <c r="B1084" s="99" t="s">
        <v>21</v>
      </c>
      <c r="C1084" s="80" t="s">
        <v>646</v>
      </c>
      <c r="D1084" s="80" t="str">
        <f t="shared" si="219"/>
        <v>REPUESTOS|ROTULA</v>
      </c>
      <c r="E1084" s="81" t="s">
        <v>84</v>
      </c>
      <c r="F1084" s="82">
        <v>1</v>
      </c>
      <c r="G1084" s="83">
        <v>143585.05035019299</v>
      </c>
      <c r="H1084" s="84">
        <f t="shared" si="252"/>
        <v>170866.20991672965</v>
      </c>
      <c r="I1084" s="84">
        <v>152807.730426294</v>
      </c>
      <c r="J1084" s="84">
        <f t="shared" si="253"/>
        <v>181841.19920728984</v>
      </c>
      <c r="K1084" s="84">
        <v>0.91392000000000007</v>
      </c>
      <c r="L1084" s="84">
        <f t="shared" si="254"/>
        <v>1.0875648</v>
      </c>
      <c r="M1084" s="84">
        <v>16.461440000000003</v>
      </c>
      <c r="N1084" s="84">
        <f t="shared" si="255"/>
        <v>19.589113600000005</v>
      </c>
      <c r="O1084" s="84">
        <v>14.144000000000002</v>
      </c>
      <c r="P1084" s="84">
        <f t="shared" si="256"/>
        <v>16.83136</v>
      </c>
      <c r="Q1084" s="84"/>
      <c r="R1084" s="84">
        <f t="shared" si="220"/>
        <v>0</v>
      </c>
      <c r="S1084" s="86">
        <v>180000</v>
      </c>
      <c r="T1084" s="87">
        <f t="shared" si="257"/>
        <v>214200</v>
      </c>
      <c r="U1084" s="87">
        <v>180000</v>
      </c>
      <c r="V1084" s="87">
        <f t="shared" si="258"/>
        <v>214200</v>
      </c>
      <c r="W1084" s="87">
        <v>245000</v>
      </c>
      <c r="X1084" s="87">
        <f t="shared" si="259"/>
        <v>291550</v>
      </c>
      <c r="Y1084" s="88">
        <v>230000</v>
      </c>
      <c r="Z1084" s="87">
        <f t="shared" si="218"/>
        <v>273700</v>
      </c>
      <c r="AA1084" s="87">
        <v>500000</v>
      </c>
      <c r="AB1084" s="87">
        <f t="shared" si="260"/>
        <v>595000</v>
      </c>
      <c r="AC1084" s="87">
        <v>250000</v>
      </c>
      <c r="AD1084" s="87">
        <f t="shared" si="261"/>
        <v>297500</v>
      </c>
      <c r="AE1084" s="89">
        <v>198000</v>
      </c>
      <c r="AF1084" s="90">
        <f t="shared" si="262"/>
        <v>235620</v>
      </c>
      <c r="AG1084" s="90">
        <v>198000</v>
      </c>
      <c r="AH1084" s="90">
        <f t="shared" si="263"/>
        <v>235620</v>
      </c>
      <c r="AI1084" s="90">
        <v>269500</v>
      </c>
      <c r="AJ1084" s="90">
        <f t="shared" si="264"/>
        <v>320705</v>
      </c>
      <c r="AK1084" s="90">
        <v>253000</v>
      </c>
      <c r="AL1084" s="90">
        <f t="shared" si="265"/>
        <v>301070</v>
      </c>
      <c r="AM1084" s="90">
        <v>550000</v>
      </c>
      <c r="AN1084" s="90">
        <f t="shared" si="266"/>
        <v>654500</v>
      </c>
      <c r="AO1084" s="90">
        <v>275000</v>
      </c>
      <c r="AP1084" s="91">
        <f t="shared" si="267"/>
        <v>327250</v>
      </c>
      <c r="AQ1084" s="92">
        <f t="shared" si="221"/>
        <v>173861.68345006433</v>
      </c>
      <c r="AR1084" s="93">
        <f t="shared" si="222"/>
        <v>206895.40330557653</v>
      </c>
      <c r="AS1084" s="94">
        <f t="shared" si="223"/>
        <v>176935.910142098</v>
      </c>
      <c r="AT1084" s="94">
        <f t="shared" si="224"/>
        <v>210553.7330690966</v>
      </c>
      <c r="AU1084" s="94">
        <f t="shared" si="225"/>
        <v>171500.30463999999</v>
      </c>
      <c r="AV1084" s="94">
        <f t="shared" si="226"/>
        <v>204085.36252159998</v>
      </c>
      <c r="AW1084" s="94">
        <f t="shared" si="227"/>
        <v>161005.48714666665</v>
      </c>
      <c r="AX1084" s="94">
        <f t="shared" si="228"/>
        <v>191596.52970453331</v>
      </c>
      <c r="AY1084" s="94">
        <f t="shared" si="229"/>
        <v>350004.71466666664</v>
      </c>
      <c r="AZ1084" s="94">
        <f t="shared" si="230"/>
        <v>416505.6104533333</v>
      </c>
      <c r="BA1084" s="94">
        <f t="shared" si="231"/>
        <v>262500</v>
      </c>
      <c r="BB1084" s="95">
        <f t="shared" si="232"/>
        <v>312375</v>
      </c>
      <c r="BC1084" s="23"/>
      <c r="BD1084" s="96">
        <f t="shared" si="233"/>
        <v>170740</v>
      </c>
      <c r="BE1084" s="96">
        <f t="shared" si="234"/>
        <v>174925</v>
      </c>
      <c r="BF1084" s="96">
        <f t="shared" si="235"/>
        <v>3</v>
      </c>
      <c r="BG1084" s="96">
        <f t="shared" si="236"/>
        <v>49</v>
      </c>
      <c r="BH1084" s="96">
        <f t="shared" si="237"/>
        <v>42</v>
      </c>
      <c r="BI1084" s="96">
        <f t="shared" si="238"/>
        <v>261905</v>
      </c>
      <c r="BJ1084" s="97">
        <f t="shared" si="239"/>
        <v>173862</v>
      </c>
      <c r="BK1084" s="96">
        <f t="shared" si="240"/>
        <v>176936</v>
      </c>
      <c r="BL1084" s="96">
        <f t="shared" si="241"/>
        <v>171500</v>
      </c>
      <c r="BM1084" s="96">
        <f t="shared" si="242"/>
        <v>161005</v>
      </c>
      <c r="BN1084" s="96">
        <f t="shared" si="243"/>
        <v>350005</v>
      </c>
      <c r="BO1084" s="96">
        <f t="shared" si="244"/>
        <v>262500</v>
      </c>
      <c r="BP1084" s="97">
        <f t="shared" si="245"/>
        <v>173862</v>
      </c>
      <c r="BQ1084" s="96">
        <f t="shared" si="246"/>
        <v>176936</v>
      </c>
      <c r="BR1084" s="96">
        <f t="shared" si="247"/>
        <v>257250</v>
      </c>
      <c r="BS1084" s="96">
        <f t="shared" si="248"/>
        <v>241500</v>
      </c>
      <c r="BT1084" s="96">
        <f t="shared" si="249"/>
        <v>525000</v>
      </c>
      <c r="BU1084" s="98">
        <f t="shared" si="250"/>
        <v>262500</v>
      </c>
      <c r="BV1084" s="77">
        <f t="shared" si="251"/>
        <v>1637048</v>
      </c>
      <c r="BW1084" s="9"/>
      <c r="BX1084" s="9"/>
      <c r="BY1084" s="9"/>
      <c r="BZ1084" s="9"/>
      <c r="CA1084" s="9"/>
      <c r="CB1084" s="9"/>
      <c r="CC1084" s="9"/>
      <c r="CD1084" s="9"/>
      <c r="CE1084" s="9"/>
      <c r="CF1084" s="9"/>
      <c r="CG1084" s="9"/>
      <c r="CH1084" s="9"/>
      <c r="CI1084" s="9"/>
      <c r="CJ1084" s="9"/>
      <c r="CK1084" s="9"/>
      <c r="CL1084" s="9"/>
      <c r="CM1084" s="9"/>
      <c r="CN1084" s="9"/>
      <c r="CO1084" s="9"/>
      <c r="CP1084" s="9"/>
    </row>
    <row r="1085" spans="1:94" ht="20.25" hidden="1" customHeight="1" x14ac:dyDescent="0.35">
      <c r="A1085" s="79">
        <v>1063</v>
      </c>
      <c r="B1085" s="79" t="s">
        <v>35</v>
      </c>
      <c r="C1085" s="80" t="s">
        <v>647</v>
      </c>
      <c r="D1085" s="80" t="str">
        <f t="shared" si="219"/>
        <v>MANO DE OBRA|ROTULA INFERIOR</v>
      </c>
      <c r="E1085" s="81" t="s">
        <v>10</v>
      </c>
      <c r="F1085" s="82">
        <v>1</v>
      </c>
      <c r="G1085" s="83">
        <v>224003.337070384</v>
      </c>
      <c r="H1085" s="84">
        <f t="shared" si="252"/>
        <v>266563.97111375694</v>
      </c>
      <c r="I1085" s="84">
        <v>224003.337070384</v>
      </c>
      <c r="J1085" s="84">
        <f t="shared" si="253"/>
        <v>266563.97111375694</v>
      </c>
      <c r="K1085" s="84">
        <v>0.91392000000000007</v>
      </c>
      <c r="L1085" s="84">
        <f t="shared" si="254"/>
        <v>1.0875648</v>
      </c>
      <c r="M1085" s="84">
        <v>32004.575360000003</v>
      </c>
      <c r="N1085" s="84">
        <f t="shared" si="255"/>
        <v>38085.444678400003</v>
      </c>
      <c r="O1085" s="84">
        <v>16219.904</v>
      </c>
      <c r="P1085" s="84">
        <f t="shared" si="256"/>
        <v>19301.68576</v>
      </c>
      <c r="Q1085" s="84"/>
      <c r="R1085" s="84">
        <f t="shared" si="220"/>
        <v>0</v>
      </c>
      <c r="S1085" s="86"/>
      <c r="T1085" s="87">
        <f t="shared" si="257"/>
        <v>0</v>
      </c>
      <c r="U1085" s="87"/>
      <c r="V1085" s="87">
        <f t="shared" si="258"/>
        <v>0</v>
      </c>
      <c r="W1085" s="87">
        <v>175000</v>
      </c>
      <c r="X1085" s="87">
        <f t="shared" si="259"/>
        <v>208250</v>
      </c>
      <c r="Y1085" s="88">
        <v>175000</v>
      </c>
      <c r="Z1085" s="87">
        <f t="shared" si="218"/>
        <v>208250</v>
      </c>
      <c r="AA1085" s="87">
        <v>175000</v>
      </c>
      <c r="AB1085" s="87">
        <f t="shared" si="260"/>
        <v>208250</v>
      </c>
      <c r="AC1085" s="87">
        <v>175000</v>
      </c>
      <c r="AD1085" s="87">
        <f t="shared" si="261"/>
        <v>208250</v>
      </c>
      <c r="AE1085" s="89"/>
      <c r="AF1085" s="90">
        <f t="shared" si="262"/>
        <v>0</v>
      </c>
      <c r="AG1085" s="90"/>
      <c r="AH1085" s="90">
        <f t="shared" si="263"/>
        <v>0</v>
      </c>
      <c r="AI1085" s="90">
        <v>192500</v>
      </c>
      <c r="AJ1085" s="90">
        <f t="shared" si="264"/>
        <v>229075</v>
      </c>
      <c r="AK1085" s="90">
        <v>192500</v>
      </c>
      <c r="AL1085" s="90">
        <f t="shared" si="265"/>
        <v>229075</v>
      </c>
      <c r="AM1085" s="90">
        <v>192500</v>
      </c>
      <c r="AN1085" s="90">
        <f t="shared" si="266"/>
        <v>229075</v>
      </c>
      <c r="AO1085" s="90">
        <v>192500</v>
      </c>
      <c r="AP1085" s="91">
        <f t="shared" si="267"/>
        <v>229075</v>
      </c>
      <c r="AQ1085" s="92">
        <f t="shared" si="221"/>
        <v>224003.337070384</v>
      </c>
      <c r="AR1085" s="93">
        <f t="shared" si="222"/>
        <v>266563.97111375694</v>
      </c>
      <c r="AS1085" s="94">
        <f t="shared" si="223"/>
        <v>224003.337070384</v>
      </c>
      <c r="AT1085" s="94">
        <f t="shared" si="224"/>
        <v>266563.97111375694</v>
      </c>
      <c r="AU1085" s="94">
        <f t="shared" si="225"/>
        <v>122500.30463999999</v>
      </c>
      <c r="AV1085" s="94">
        <f t="shared" si="226"/>
        <v>145775.36252159998</v>
      </c>
      <c r="AW1085" s="94">
        <f t="shared" si="227"/>
        <v>133168.19178666666</v>
      </c>
      <c r="AX1085" s="94">
        <f t="shared" si="228"/>
        <v>158470.14822613331</v>
      </c>
      <c r="AY1085" s="94">
        <f t="shared" si="229"/>
        <v>127906.63466666666</v>
      </c>
      <c r="AZ1085" s="94">
        <f t="shared" si="230"/>
        <v>152208.89525333332</v>
      </c>
      <c r="BA1085" s="94">
        <f t="shared" si="231"/>
        <v>183750</v>
      </c>
      <c r="BB1085" s="95">
        <f t="shared" si="232"/>
        <v>218662.5</v>
      </c>
      <c r="BC1085" s="23"/>
      <c r="BD1085" s="96">
        <f t="shared" si="233"/>
        <v>224003</v>
      </c>
      <c r="BE1085" s="96">
        <f t="shared" si="234"/>
        <v>224003</v>
      </c>
      <c r="BF1085" s="96">
        <f t="shared" si="235"/>
        <v>3</v>
      </c>
      <c r="BG1085" s="96">
        <f t="shared" si="236"/>
        <v>71167</v>
      </c>
      <c r="BH1085" s="96">
        <f t="shared" si="237"/>
        <v>41344</v>
      </c>
      <c r="BI1085" s="96">
        <f t="shared" si="238"/>
        <v>183333</v>
      </c>
      <c r="BJ1085" s="97">
        <f t="shared" si="239"/>
        <v>224003</v>
      </c>
      <c r="BK1085" s="96">
        <f t="shared" si="240"/>
        <v>224003</v>
      </c>
      <c r="BL1085" s="96">
        <f t="shared" si="241"/>
        <v>122500</v>
      </c>
      <c r="BM1085" s="96">
        <f t="shared" si="242"/>
        <v>133168</v>
      </c>
      <c r="BN1085" s="96">
        <f t="shared" si="243"/>
        <v>127907</v>
      </c>
      <c r="BO1085" s="96">
        <f t="shared" si="244"/>
        <v>183750</v>
      </c>
      <c r="BP1085" s="97">
        <f t="shared" si="245"/>
        <v>0</v>
      </c>
      <c r="BQ1085" s="96">
        <f t="shared" si="246"/>
        <v>0</v>
      </c>
      <c r="BR1085" s="96">
        <f t="shared" si="247"/>
        <v>183750</v>
      </c>
      <c r="BS1085" s="96">
        <f t="shared" si="248"/>
        <v>183750</v>
      </c>
      <c r="BT1085" s="96">
        <f t="shared" si="249"/>
        <v>183750</v>
      </c>
      <c r="BU1085" s="98">
        <f t="shared" si="250"/>
        <v>183750</v>
      </c>
      <c r="BV1085" s="77">
        <f t="shared" si="251"/>
        <v>735000</v>
      </c>
      <c r="BW1085" s="9"/>
      <c r="BX1085" s="9"/>
      <c r="BY1085" s="9"/>
      <c r="BZ1085" s="9"/>
      <c r="CA1085" s="9"/>
      <c r="CB1085" s="9"/>
      <c r="CC1085" s="9"/>
      <c r="CD1085" s="9"/>
      <c r="CE1085" s="9"/>
      <c r="CF1085" s="9"/>
      <c r="CG1085" s="9"/>
      <c r="CH1085" s="9"/>
      <c r="CI1085" s="9"/>
      <c r="CJ1085" s="9"/>
      <c r="CK1085" s="9"/>
      <c r="CL1085" s="9"/>
      <c r="CM1085" s="9"/>
      <c r="CN1085" s="9"/>
      <c r="CO1085" s="9"/>
      <c r="CP1085" s="9"/>
    </row>
    <row r="1086" spans="1:94" ht="20.25" hidden="1" customHeight="1" x14ac:dyDescent="0.35">
      <c r="A1086" s="99">
        <v>1064</v>
      </c>
      <c r="B1086" s="99" t="s">
        <v>21</v>
      </c>
      <c r="C1086" s="80" t="s">
        <v>647</v>
      </c>
      <c r="D1086" s="80" t="str">
        <f t="shared" si="219"/>
        <v>REPUESTOS|ROTULA INFERIOR</v>
      </c>
      <c r="E1086" s="81" t="s">
        <v>84</v>
      </c>
      <c r="F1086" s="82">
        <v>1</v>
      </c>
      <c r="G1086" s="83">
        <v>136409.320906757</v>
      </c>
      <c r="H1086" s="84">
        <f t="shared" si="252"/>
        <v>162327.09187904082</v>
      </c>
      <c r="I1086" s="84">
        <v>143585.05035019299</v>
      </c>
      <c r="J1086" s="84">
        <f t="shared" si="253"/>
        <v>170866.20991672965</v>
      </c>
      <c r="K1086" s="84">
        <v>0.91392000000000007</v>
      </c>
      <c r="L1086" s="84">
        <f t="shared" si="254"/>
        <v>1.0875648</v>
      </c>
      <c r="M1086" s="84">
        <v>68.576640000000012</v>
      </c>
      <c r="N1086" s="84">
        <f t="shared" si="255"/>
        <v>81.606201600000006</v>
      </c>
      <c r="O1086" s="84">
        <v>32.64</v>
      </c>
      <c r="P1086" s="84">
        <f t="shared" si="256"/>
        <v>38.8416</v>
      </c>
      <c r="Q1086" s="84"/>
      <c r="R1086" s="84">
        <f t="shared" si="220"/>
        <v>0</v>
      </c>
      <c r="S1086" s="86"/>
      <c r="T1086" s="87">
        <f t="shared" si="257"/>
        <v>0</v>
      </c>
      <c r="U1086" s="87"/>
      <c r="V1086" s="87">
        <f t="shared" si="258"/>
        <v>0</v>
      </c>
      <c r="W1086" s="87">
        <v>302000</v>
      </c>
      <c r="X1086" s="87">
        <f t="shared" si="259"/>
        <v>359380</v>
      </c>
      <c r="Y1086" s="88">
        <v>230000</v>
      </c>
      <c r="Z1086" s="87">
        <f t="shared" si="218"/>
        <v>273700</v>
      </c>
      <c r="AA1086" s="87">
        <v>500000</v>
      </c>
      <c r="AB1086" s="87">
        <f t="shared" si="260"/>
        <v>595000</v>
      </c>
      <c r="AC1086" s="87">
        <v>250000</v>
      </c>
      <c r="AD1086" s="87">
        <f t="shared" si="261"/>
        <v>297500</v>
      </c>
      <c r="AE1086" s="89"/>
      <c r="AF1086" s="90">
        <f t="shared" si="262"/>
        <v>0</v>
      </c>
      <c r="AG1086" s="90"/>
      <c r="AH1086" s="90">
        <f t="shared" si="263"/>
        <v>0</v>
      </c>
      <c r="AI1086" s="90">
        <v>332200</v>
      </c>
      <c r="AJ1086" s="90">
        <f t="shared" si="264"/>
        <v>395318</v>
      </c>
      <c r="AK1086" s="90">
        <v>253000</v>
      </c>
      <c r="AL1086" s="90">
        <f t="shared" si="265"/>
        <v>301070</v>
      </c>
      <c r="AM1086" s="90">
        <v>550000</v>
      </c>
      <c r="AN1086" s="90">
        <f t="shared" si="266"/>
        <v>654500</v>
      </c>
      <c r="AO1086" s="90">
        <v>275000</v>
      </c>
      <c r="AP1086" s="91">
        <f t="shared" si="267"/>
        <v>327250</v>
      </c>
      <c r="AQ1086" s="92">
        <f t="shared" si="221"/>
        <v>136409.320906757</v>
      </c>
      <c r="AR1086" s="93">
        <f t="shared" si="222"/>
        <v>162327.09187904082</v>
      </c>
      <c r="AS1086" s="94">
        <f t="shared" si="223"/>
        <v>143585.05035019299</v>
      </c>
      <c r="AT1086" s="94">
        <f t="shared" si="224"/>
        <v>170866.20991672965</v>
      </c>
      <c r="AU1086" s="94">
        <f t="shared" si="225"/>
        <v>211400.30463999999</v>
      </c>
      <c r="AV1086" s="94">
        <f t="shared" si="226"/>
        <v>251566.36252159998</v>
      </c>
      <c r="AW1086" s="94">
        <f t="shared" si="227"/>
        <v>161022.85887999999</v>
      </c>
      <c r="AX1086" s="94">
        <f t="shared" si="228"/>
        <v>191617.20206719998</v>
      </c>
      <c r="AY1086" s="94">
        <f t="shared" si="229"/>
        <v>350010.88000000006</v>
      </c>
      <c r="AZ1086" s="94">
        <f t="shared" si="230"/>
        <v>416512.94720000005</v>
      </c>
      <c r="BA1086" s="94">
        <f t="shared" si="231"/>
        <v>262500</v>
      </c>
      <c r="BB1086" s="95">
        <f t="shared" si="232"/>
        <v>312375</v>
      </c>
      <c r="BC1086" s="23"/>
      <c r="BD1086" s="96">
        <f t="shared" si="233"/>
        <v>136409</v>
      </c>
      <c r="BE1086" s="96">
        <f t="shared" si="234"/>
        <v>143585</v>
      </c>
      <c r="BF1086" s="96">
        <f t="shared" si="235"/>
        <v>3</v>
      </c>
      <c r="BG1086" s="96">
        <f t="shared" si="236"/>
        <v>206</v>
      </c>
      <c r="BH1086" s="96">
        <f t="shared" si="237"/>
        <v>98</v>
      </c>
      <c r="BI1086" s="96">
        <f t="shared" si="238"/>
        <v>261905</v>
      </c>
      <c r="BJ1086" s="97">
        <f t="shared" si="239"/>
        <v>136409</v>
      </c>
      <c r="BK1086" s="96">
        <f t="shared" si="240"/>
        <v>143585</v>
      </c>
      <c r="BL1086" s="96">
        <f t="shared" si="241"/>
        <v>211400</v>
      </c>
      <c r="BM1086" s="96">
        <f t="shared" si="242"/>
        <v>161023</v>
      </c>
      <c r="BN1086" s="96">
        <f t="shared" si="243"/>
        <v>350011</v>
      </c>
      <c r="BO1086" s="96">
        <f t="shared" si="244"/>
        <v>262500</v>
      </c>
      <c r="BP1086" s="97">
        <f t="shared" si="245"/>
        <v>0</v>
      </c>
      <c r="BQ1086" s="96">
        <f t="shared" si="246"/>
        <v>0</v>
      </c>
      <c r="BR1086" s="96">
        <f t="shared" si="247"/>
        <v>317100</v>
      </c>
      <c r="BS1086" s="96">
        <f t="shared" si="248"/>
        <v>241500</v>
      </c>
      <c r="BT1086" s="96">
        <f t="shared" si="249"/>
        <v>525000</v>
      </c>
      <c r="BU1086" s="98">
        <f t="shared" si="250"/>
        <v>262500</v>
      </c>
      <c r="BV1086" s="77">
        <f t="shared" si="251"/>
        <v>1346100</v>
      </c>
      <c r="BW1086" s="9"/>
      <c r="BX1086" s="9"/>
      <c r="BY1086" s="9"/>
      <c r="BZ1086" s="9"/>
      <c r="CA1086" s="9"/>
      <c r="CB1086" s="9"/>
      <c r="CC1086" s="9"/>
      <c r="CD1086" s="9"/>
      <c r="CE1086" s="9"/>
      <c r="CF1086" s="9"/>
      <c r="CG1086" s="9"/>
      <c r="CH1086" s="9"/>
      <c r="CI1086" s="9"/>
      <c r="CJ1086" s="9"/>
      <c r="CK1086" s="9"/>
      <c r="CL1086" s="9"/>
      <c r="CM1086" s="9"/>
      <c r="CN1086" s="9"/>
      <c r="CO1086" s="9"/>
      <c r="CP1086" s="9"/>
    </row>
    <row r="1087" spans="1:94" ht="20.25" hidden="1" customHeight="1" x14ac:dyDescent="0.35">
      <c r="A1087" s="79">
        <v>1065</v>
      </c>
      <c r="B1087" s="79" t="s">
        <v>35</v>
      </c>
      <c r="C1087" s="80" t="s">
        <v>648</v>
      </c>
      <c r="D1087" s="80" t="str">
        <f t="shared" si="219"/>
        <v>MANO DE OBRA|ROTULA INFERIOR C/U</v>
      </c>
      <c r="E1087" s="81" t="s">
        <v>10</v>
      </c>
      <c r="F1087" s="82">
        <v>1</v>
      </c>
      <c r="G1087" s="83">
        <v>224003.337070384</v>
      </c>
      <c r="H1087" s="84">
        <f t="shared" si="252"/>
        <v>266563.97111375694</v>
      </c>
      <c r="I1087" s="84">
        <v>224003.337070384</v>
      </c>
      <c r="J1087" s="84">
        <f t="shared" si="253"/>
        <v>266563.97111375694</v>
      </c>
      <c r="K1087" s="84">
        <v>146285.71264000001</v>
      </c>
      <c r="L1087" s="84">
        <f t="shared" si="254"/>
        <v>174079.99804160002</v>
      </c>
      <c r="M1087" s="84">
        <v>14.633599999999999</v>
      </c>
      <c r="N1087" s="84">
        <f t="shared" si="255"/>
        <v>17.413983999999999</v>
      </c>
      <c r="O1087" s="84">
        <v>10.88</v>
      </c>
      <c r="P1087" s="84">
        <f t="shared" si="256"/>
        <v>12.9472</v>
      </c>
      <c r="Q1087" s="84"/>
      <c r="R1087" s="84">
        <f t="shared" si="220"/>
        <v>0</v>
      </c>
      <c r="S1087" s="86"/>
      <c r="T1087" s="87">
        <f t="shared" si="257"/>
        <v>0</v>
      </c>
      <c r="U1087" s="87"/>
      <c r="V1087" s="87">
        <f t="shared" si="258"/>
        <v>0</v>
      </c>
      <c r="W1087" s="87">
        <v>175000</v>
      </c>
      <c r="X1087" s="87">
        <f t="shared" si="259"/>
        <v>208250</v>
      </c>
      <c r="Y1087" s="88">
        <v>175000</v>
      </c>
      <c r="Z1087" s="87">
        <f t="shared" si="218"/>
        <v>208250</v>
      </c>
      <c r="AA1087" s="87">
        <v>175000</v>
      </c>
      <c r="AB1087" s="87">
        <f t="shared" si="260"/>
        <v>208250</v>
      </c>
      <c r="AC1087" s="87">
        <v>175000</v>
      </c>
      <c r="AD1087" s="87">
        <f t="shared" si="261"/>
        <v>208250</v>
      </c>
      <c r="AE1087" s="89"/>
      <c r="AF1087" s="90">
        <f t="shared" si="262"/>
        <v>0</v>
      </c>
      <c r="AG1087" s="90"/>
      <c r="AH1087" s="90">
        <f t="shared" si="263"/>
        <v>0</v>
      </c>
      <c r="AI1087" s="90">
        <v>192500</v>
      </c>
      <c r="AJ1087" s="90">
        <f t="shared" si="264"/>
        <v>229075</v>
      </c>
      <c r="AK1087" s="90">
        <v>192500</v>
      </c>
      <c r="AL1087" s="90">
        <f t="shared" si="265"/>
        <v>229075</v>
      </c>
      <c r="AM1087" s="90">
        <v>192500</v>
      </c>
      <c r="AN1087" s="90">
        <f t="shared" si="266"/>
        <v>229075</v>
      </c>
      <c r="AO1087" s="90">
        <v>192500</v>
      </c>
      <c r="AP1087" s="91">
        <f t="shared" si="267"/>
        <v>229075</v>
      </c>
      <c r="AQ1087" s="92">
        <f t="shared" si="221"/>
        <v>224003.337070384</v>
      </c>
      <c r="AR1087" s="93">
        <f t="shared" si="222"/>
        <v>266563.97111375694</v>
      </c>
      <c r="AS1087" s="94">
        <f t="shared" si="223"/>
        <v>224003.337070384</v>
      </c>
      <c r="AT1087" s="94">
        <f t="shared" si="224"/>
        <v>266563.97111375694</v>
      </c>
      <c r="AU1087" s="94">
        <f t="shared" si="225"/>
        <v>171261.90421333336</v>
      </c>
      <c r="AV1087" s="94">
        <f t="shared" si="226"/>
        <v>203801.66601386669</v>
      </c>
      <c r="AW1087" s="94">
        <f t="shared" si="227"/>
        <v>122504.87786666666</v>
      </c>
      <c r="AX1087" s="94">
        <f t="shared" si="228"/>
        <v>145780.80466133333</v>
      </c>
      <c r="AY1087" s="94">
        <f t="shared" si="229"/>
        <v>122503.62666666666</v>
      </c>
      <c r="AZ1087" s="94">
        <f t="shared" si="230"/>
        <v>145779.31573333332</v>
      </c>
      <c r="BA1087" s="94">
        <f t="shared" si="231"/>
        <v>183750</v>
      </c>
      <c r="BB1087" s="95">
        <f t="shared" si="232"/>
        <v>218662.5</v>
      </c>
      <c r="BC1087" s="23"/>
      <c r="BD1087" s="96">
        <f t="shared" si="233"/>
        <v>224003</v>
      </c>
      <c r="BE1087" s="96">
        <f t="shared" si="234"/>
        <v>224003</v>
      </c>
      <c r="BF1087" s="96">
        <f t="shared" si="235"/>
        <v>169061</v>
      </c>
      <c r="BG1087" s="96">
        <f t="shared" si="236"/>
        <v>44</v>
      </c>
      <c r="BH1087" s="96">
        <f t="shared" si="237"/>
        <v>33</v>
      </c>
      <c r="BI1087" s="96">
        <f t="shared" si="238"/>
        <v>183333</v>
      </c>
      <c r="BJ1087" s="97">
        <f t="shared" si="239"/>
        <v>224003</v>
      </c>
      <c r="BK1087" s="96">
        <f t="shared" si="240"/>
        <v>224003</v>
      </c>
      <c r="BL1087" s="96">
        <f t="shared" si="241"/>
        <v>171262</v>
      </c>
      <c r="BM1087" s="96">
        <f t="shared" si="242"/>
        <v>122505</v>
      </c>
      <c r="BN1087" s="96">
        <f t="shared" si="243"/>
        <v>122504</v>
      </c>
      <c r="BO1087" s="96">
        <f t="shared" si="244"/>
        <v>183750</v>
      </c>
      <c r="BP1087" s="97">
        <f t="shared" si="245"/>
        <v>0</v>
      </c>
      <c r="BQ1087" s="96">
        <f t="shared" si="246"/>
        <v>0</v>
      </c>
      <c r="BR1087" s="96">
        <f t="shared" si="247"/>
        <v>171262</v>
      </c>
      <c r="BS1087" s="96">
        <f t="shared" si="248"/>
        <v>183750</v>
      </c>
      <c r="BT1087" s="96">
        <f t="shared" si="249"/>
        <v>183750</v>
      </c>
      <c r="BU1087" s="98">
        <f t="shared" si="250"/>
        <v>183750</v>
      </c>
      <c r="BV1087" s="77">
        <f t="shared" si="251"/>
        <v>722512</v>
      </c>
      <c r="BW1087" s="9"/>
      <c r="BX1087" s="9"/>
      <c r="BY1087" s="9"/>
      <c r="BZ1087" s="9"/>
      <c r="CA1087" s="9"/>
      <c r="CB1087" s="9"/>
      <c r="CC1087" s="9"/>
      <c r="CD1087" s="9"/>
      <c r="CE1087" s="9"/>
      <c r="CF1087" s="9"/>
      <c r="CG1087" s="9"/>
      <c r="CH1087" s="9"/>
      <c r="CI1087" s="9"/>
      <c r="CJ1087" s="9"/>
      <c r="CK1087" s="9"/>
      <c r="CL1087" s="9"/>
      <c r="CM1087" s="9"/>
      <c r="CN1087" s="9"/>
      <c r="CO1087" s="9"/>
      <c r="CP1087" s="9"/>
    </row>
    <row r="1088" spans="1:94" ht="20.25" hidden="1" customHeight="1" x14ac:dyDescent="0.35">
      <c r="A1088" s="99">
        <v>1066</v>
      </c>
      <c r="B1088" s="99" t="s">
        <v>21</v>
      </c>
      <c r="C1088" s="80" t="s">
        <v>648</v>
      </c>
      <c r="D1088" s="80" t="str">
        <f t="shared" si="219"/>
        <v>REPUESTOS|ROTULA INFERIOR C/U</v>
      </c>
      <c r="E1088" s="81" t="s">
        <v>84</v>
      </c>
      <c r="F1088" s="82">
        <v>1</v>
      </c>
      <c r="G1088" s="83">
        <v>136409.320906757</v>
      </c>
      <c r="H1088" s="84">
        <f t="shared" si="252"/>
        <v>162327.09187904082</v>
      </c>
      <c r="I1088" s="84">
        <v>143585.05035019299</v>
      </c>
      <c r="J1088" s="84">
        <f t="shared" si="253"/>
        <v>170866.20991672965</v>
      </c>
      <c r="K1088" s="84">
        <v>340662.85312000004</v>
      </c>
      <c r="L1088" s="84">
        <f t="shared" si="254"/>
        <v>405388.79521280003</v>
      </c>
      <c r="M1088" s="84">
        <v>99291.424000000014</v>
      </c>
      <c r="N1088" s="84">
        <f t="shared" si="255"/>
        <v>118156.79456000001</v>
      </c>
      <c r="O1088" s="84">
        <v>146285.95200000002</v>
      </c>
      <c r="P1088" s="84">
        <f t="shared" si="256"/>
        <v>174080.28288000001</v>
      </c>
      <c r="Q1088" s="84"/>
      <c r="R1088" s="84">
        <f t="shared" si="220"/>
        <v>0</v>
      </c>
      <c r="S1088" s="86"/>
      <c r="T1088" s="87">
        <f t="shared" si="257"/>
        <v>0</v>
      </c>
      <c r="U1088" s="87"/>
      <c r="V1088" s="87">
        <f t="shared" si="258"/>
        <v>0</v>
      </c>
      <c r="W1088" s="87">
        <v>302000</v>
      </c>
      <c r="X1088" s="87">
        <f t="shared" si="259"/>
        <v>359380</v>
      </c>
      <c r="Y1088" s="88">
        <v>230000</v>
      </c>
      <c r="Z1088" s="87">
        <f t="shared" si="218"/>
        <v>273700</v>
      </c>
      <c r="AA1088" s="87">
        <v>500000</v>
      </c>
      <c r="AB1088" s="87">
        <f t="shared" si="260"/>
        <v>595000</v>
      </c>
      <c r="AC1088" s="87">
        <v>250000</v>
      </c>
      <c r="AD1088" s="87">
        <f t="shared" si="261"/>
        <v>297500</v>
      </c>
      <c r="AE1088" s="89"/>
      <c r="AF1088" s="90">
        <f t="shared" si="262"/>
        <v>0</v>
      </c>
      <c r="AG1088" s="90"/>
      <c r="AH1088" s="90">
        <f t="shared" si="263"/>
        <v>0</v>
      </c>
      <c r="AI1088" s="90">
        <v>332200</v>
      </c>
      <c r="AJ1088" s="90">
        <f t="shared" si="264"/>
        <v>395318</v>
      </c>
      <c r="AK1088" s="90">
        <v>253000</v>
      </c>
      <c r="AL1088" s="90">
        <f t="shared" si="265"/>
        <v>301070</v>
      </c>
      <c r="AM1088" s="90">
        <v>550000</v>
      </c>
      <c r="AN1088" s="90">
        <f t="shared" si="266"/>
        <v>654500</v>
      </c>
      <c r="AO1088" s="90">
        <v>275000</v>
      </c>
      <c r="AP1088" s="91">
        <f t="shared" si="267"/>
        <v>327250</v>
      </c>
      <c r="AQ1088" s="92">
        <f t="shared" si="221"/>
        <v>136409.320906757</v>
      </c>
      <c r="AR1088" s="93">
        <f t="shared" si="222"/>
        <v>162327.09187904082</v>
      </c>
      <c r="AS1088" s="94">
        <f t="shared" si="223"/>
        <v>143585.05035019299</v>
      </c>
      <c r="AT1088" s="94">
        <f t="shared" si="224"/>
        <v>170866.20991672965</v>
      </c>
      <c r="AU1088" s="94">
        <f t="shared" si="225"/>
        <v>324954.28437333339</v>
      </c>
      <c r="AV1088" s="94">
        <f t="shared" si="226"/>
        <v>386695.5984042667</v>
      </c>
      <c r="AW1088" s="94">
        <f t="shared" si="227"/>
        <v>194097.14133333333</v>
      </c>
      <c r="AX1088" s="94">
        <f t="shared" si="228"/>
        <v>230975.59818666667</v>
      </c>
      <c r="AY1088" s="94">
        <f t="shared" si="229"/>
        <v>398761.984</v>
      </c>
      <c r="AZ1088" s="94">
        <f t="shared" si="230"/>
        <v>474526.76095999999</v>
      </c>
      <c r="BA1088" s="94">
        <f t="shared" si="231"/>
        <v>262500</v>
      </c>
      <c r="BB1088" s="95">
        <f t="shared" si="232"/>
        <v>312375</v>
      </c>
      <c r="BC1088" s="23"/>
      <c r="BD1088" s="96">
        <f t="shared" si="233"/>
        <v>136409</v>
      </c>
      <c r="BE1088" s="96">
        <f t="shared" si="234"/>
        <v>143585</v>
      </c>
      <c r="BF1088" s="96">
        <f t="shared" si="235"/>
        <v>324081</v>
      </c>
      <c r="BG1088" s="96">
        <f t="shared" si="236"/>
        <v>163294</v>
      </c>
      <c r="BH1088" s="96">
        <f t="shared" si="237"/>
        <v>281582</v>
      </c>
      <c r="BI1088" s="96">
        <f t="shared" si="238"/>
        <v>261905</v>
      </c>
      <c r="BJ1088" s="97">
        <f t="shared" si="239"/>
        <v>136409</v>
      </c>
      <c r="BK1088" s="96">
        <f t="shared" si="240"/>
        <v>143585</v>
      </c>
      <c r="BL1088" s="96">
        <f t="shared" si="241"/>
        <v>324954</v>
      </c>
      <c r="BM1088" s="96">
        <f t="shared" si="242"/>
        <v>194097</v>
      </c>
      <c r="BN1088" s="96">
        <f t="shared" si="243"/>
        <v>398762</v>
      </c>
      <c r="BO1088" s="96">
        <f t="shared" si="244"/>
        <v>262500</v>
      </c>
      <c r="BP1088" s="97">
        <f t="shared" si="245"/>
        <v>0</v>
      </c>
      <c r="BQ1088" s="96">
        <f t="shared" si="246"/>
        <v>0</v>
      </c>
      <c r="BR1088" s="96">
        <f t="shared" si="247"/>
        <v>324954</v>
      </c>
      <c r="BS1088" s="96">
        <f t="shared" si="248"/>
        <v>241500</v>
      </c>
      <c r="BT1088" s="96">
        <f t="shared" si="249"/>
        <v>525000</v>
      </c>
      <c r="BU1088" s="98">
        <f t="shared" si="250"/>
        <v>262500</v>
      </c>
      <c r="BV1088" s="77">
        <f t="shared" si="251"/>
        <v>1353954</v>
      </c>
      <c r="BW1088" s="9"/>
      <c r="BX1088" s="9"/>
      <c r="BY1088" s="9"/>
      <c r="BZ1088" s="9"/>
      <c r="CA1088" s="9"/>
      <c r="CB1088" s="9"/>
      <c r="CC1088" s="9"/>
      <c r="CD1088" s="9"/>
      <c r="CE1088" s="9"/>
      <c r="CF1088" s="9"/>
      <c r="CG1088" s="9"/>
      <c r="CH1088" s="9"/>
      <c r="CI1088" s="9"/>
      <c r="CJ1088" s="9"/>
      <c r="CK1088" s="9"/>
      <c r="CL1088" s="9"/>
      <c r="CM1088" s="9"/>
      <c r="CN1088" s="9"/>
      <c r="CO1088" s="9"/>
      <c r="CP1088" s="9"/>
    </row>
    <row r="1089" spans="1:94" ht="20.25" hidden="1" customHeight="1" x14ac:dyDescent="0.35">
      <c r="A1089" s="79">
        <v>1067</v>
      </c>
      <c r="B1089" s="79" t="s">
        <v>35</v>
      </c>
      <c r="C1089" s="80" t="s">
        <v>649</v>
      </c>
      <c r="D1089" s="80" t="str">
        <f t="shared" si="219"/>
        <v>MANO DE OBRA|ROTULA SUPERIOR</v>
      </c>
      <c r="E1089" s="81" t="s">
        <v>10</v>
      </c>
      <c r="F1089" s="82">
        <v>1</v>
      </c>
      <c r="G1089" s="83">
        <v>224003.337070384</v>
      </c>
      <c r="H1089" s="84">
        <f t="shared" si="252"/>
        <v>266563.97111375694</v>
      </c>
      <c r="I1089" s="84">
        <v>224003.337070384</v>
      </c>
      <c r="J1089" s="84">
        <f t="shared" si="253"/>
        <v>266563.97111375694</v>
      </c>
      <c r="K1089" s="84">
        <v>128000.00128000001</v>
      </c>
      <c r="L1089" s="84">
        <f t="shared" si="254"/>
        <v>152320.00152320002</v>
      </c>
      <c r="M1089" s="84">
        <v>32004.575360000003</v>
      </c>
      <c r="N1089" s="84">
        <f t="shared" si="255"/>
        <v>38085.444678400003</v>
      </c>
      <c r="O1089" s="84">
        <v>16219.904</v>
      </c>
      <c r="P1089" s="84">
        <f t="shared" si="256"/>
        <v>19301.68576</v>
      </c>
      <c r="Q1089" s="84"/>
      <c r="R1089" s="84">
        <f t="shared" si="220"/>
        <v>0</v>
      </c>
      <c r="S1089" s="86"/>
      <c r="T1089" s="87">
        <f t="shared" si="257"/>
        <v>0</v>
      </c>
      <c r="U1089" s="87"/>
      <c r="V1089" s="87">
        <f t="shared" si="258"/>
        <v>0</v>
      </c>
      <c r="W1089" s="87">
        <v>175000</v>
      </c>
      <c r="X1089" s="87">
        <f t="shared" si="259"/>
        <v>208250</v>
      </c>
      <c r="Y1089" s="88">
        <v>175000</v>
      </c>
      <c r="Z1089" s="87">
        <f t="shared" si="218"/>
        <v>208250</v>
      </c>
      <c r="AA1089" s="87">
        <v>175000</v>
      </c>
      <c r="AB1089" s="87">
        <f t="shared" si="260"/>
        <v>208250</v>
      </c>
      <c r="AC1089" s="87">
        <v>175000</v>
      </c>
      <c r="AD1089" s="87">
        <f t="shared" si="261"/>
        <v>208250</v>
      </c>
      <c r="AE1089" s="89"/>
      <c r="AF1089" s="90">
        <f t="shared" si="262"/>
        <v>0</v>
      </c>
      <c r="AG1089" s="90"/>
      <c r="AH1089" s="90">
        <f t="shared" si="263"/>
        <v>0</v>
      </c>
      <c r="AI1089" s="90">
        <v>192500</v>
      </c>
      <c r="AJ1089" s="90">
        <f t="shared" si="264"/>
        <v>229075</v>
      </c>
      <c r="AK1089" s="90">
        <v>192500</v>
      </c>
      <c r="AL1089" s="90">
        <f t="shared" si="265"/>
        <v>229075</v>
      </c>
      <c r="AM1089" s="90">
        <v>192500</v>
      </c>
      <c r="AN1089" s="90">
        <f t="shared" si="266"/>
        <v>229075</v>
      </c>
      <c r="AO1089" s="90">
        <v>192500</v>
      </c>
      <c r="AP1089" s="91">
        <f t="shared" si="267"/>
        <v>229075</v>
      </c>
      <c r="AQ1089" s="92">
        <f t="shared" si="221"/>
        <v>224003.337070384</v>
      </c>
      <c r="AR1089" s="93">
        <f t="shared" si="222"/>
        <v>266563.97111375694</v>
      </c>
      <c r="AS1089" s="94">
        <f t="shared" si="223"/>
        <v>224003.337070384</v>
      </c>
      <c r="AT1089" s="94">
        <f t="shared" si="224"/>
        <v>266563.97111375694</v>
      </c>
      <c r="AU1089" s="94">
        <f t="shared" si="225"/>
        <v>165166.66709333335</v>
      </c>
      <c r="AV1089" s="94">
        <f t="shared" si="226"/>
        <v>196548.33384106669</v>
      </c>
      <c r="AW1089" s="94">
        <f t="shared" si="227"/>
        <v>133168.19178666666</v>
      </c>
      <c r="AX1089" s="94">
        <f t="shared" si="228"/>
        <v>158470.14822613331</v>
      </c>
      <c r="AY1089" s="94">
        <f t="shared" si="229"/>
        <v>127906.63466666666</v>
      </c>
      <c r="AZ1089" s="94">
        <f t="shared" si="230"/>
        <v>152208.89525333332</v>
      </c>
      <c r="BA1089" s="94">
        <f t="shared" si="231"/>
        <v>183750</v>
      </c>
      <c r="BB1089" s="95">
        <f t="shared" si="232"/>
        <v>218662.5</v>
      </c>
      <c r="BC1089" s="23"/>
      <c r="BD1089" s="96">
        <f t="shared" si="233"/>
        <v>224003</v>
      </c>
      <c r="BE1089" s="96">
        <f t="shared" si="234"/>
        <v>224003</v>
      </c>
      <c r="BF1089" s="96">
        <f t="shared" si="235"/>
        <v>160243</v>
      </c>
      <c r="BG1089" s="96">
        <f t="shared" si="236"/>
        <v>71167</v>
      </c>
      <c r="BH1089" s="96">
        <f t="shared" si="237"/>
        <v>41344</v>
      </c>
      <c r="BI1089" s="96">
        <f t="shared" si="238"/>
        <v>183333</v>
      </c>
      <c r="BJ1089" s="97">
        <f t="shared" si="239"/>
        <v>224003</v>
      </c>
      <c r="BK1089" s="96">
        <f t="shared" si="240"/>
        <v>224003</v>
      </c>
      <c r="BL1089" s="96">
        <f t="shared" si="241"/>
        <v>165167</v>
      </c>
      <c r="BM1089" s="96">
        <f t="shared" si="242"/>
        <v>133168</v>
      </c>
      <c r="BN1089" s="96">
        <f t="shared" si="243"/>
        <v>127907</v>
      </c>
      <c r="BO1089" s="96">
        <f t="shared" si="244"/>
        <v>183750</v>
      </c>
      <c r="BP1089" s="97">
        <f t="shared" si="245"/>
        <v>0</v>
      </c>
      <c r="BQ1089" s="96">
        <f t="shared" si="246"/>
        <v>0</v>
      </c>
      <c r="BR1089" s="96">
        <f t="shared" si="247"/>
        <v>165167</v>
      </c>
      <c r="BS1089" s="96">
        <f t="shared" si="248"/>
        <v>183750</v>
      </c>
      <c r="BT1089" s="96">
        <f t="shared" si="249"/>
        <v>183750</v>
      </c>
      <c r="BU1089" s="98">
        <f t="shared" si="250"/>
        <v>183750</v>
      </c>
      <c r="BV1089" s="77">
        <f t="shared" si="251"/>
        <v>716417</v>
      </c>
      <c r="BW1089" s="9"/>
      <c r="BX1089" s="9"/>
      <c r="BY1089" s="9"/>
      <c r="BZ1089" s="9"/>
      <c r="CA1089" s="9"/>
      <c r="CB1089" s="9"/>
      <c r="CC1089" s="9"/>
      <c r="CD1089" s="9"/>
      <c r="CE1089" s="9"/>
      <c r="CF1089" s="9"/>
      <c r="CG1089" s="9"/>
      <c r="CH1089" s="9"/>
      <c r="CI1089" s="9"/>
      <c r="CJ1089" s="9"/>
      <c r="CK1089" s="9"/>
      <c r="CL1089" s="9"/>
      <c r="CM1089" s="9"/>
      <c r="CN1089" s="9"/>
      <c r="CO1089" s="9"/>
      <c r="CP1089" s="9"/>
    </row>
    <row r="1090" spans="1:94" ht="20.25" hidden="1" customHeight="1" x14ac:dyDescent="0.35">
      <c r="A1090" s="99">
        <v>1068</v>
      </c>
      <c r="B1090" s="99" t="s">
        <v>21</v>
      </c>
      <c r="C1090" s="80" t="s">
        <v>649</v>
      </c>
      <c r="D1090" s="80" t="str">
        <f t="shared" si="219"/>
        <v>REPUESTOS|ROTULA SUPERIOR</v>
      </c>
      <c r="E1090" s="81" t="s">
        <v>84</v>
      </c>
      <c r="F1090" s="82">
        <v>1</v>
      </c>
      <c r="G1090" s="83">
        <v>143585.05035019299</v>
      </c>
      <c r="H1090" s="84">
        <f t="shared" si="252"/>
        <v>170866.20991672965</v>
      </c>
      <c r="I1090" s="84">
        <v>152807.730426294</v>
      </c>
      <c r="J1090" s="84">
        <f t="shared" si="253"/>
        <v>181841.19920728984</v>
      </c>
      <c r="K1090" s="84">
        <v>272777.14752000006</v>
      </c>
      <c r="L1090" s="84">
        <f t="shared" si="254"/>
        <v>324604.80554880004</v>
      </c>
      <c r="M1090" s="84">
        <v>96479.999360000002</v>
      </c>
      <c r="N1090" s="84">
        <f t="shared" si="255"/>
        <v>114811.19923839999</v>
      </c>
      <c r="O1090" s="84">
        <v>146285.95200000002</v>
      </c>
      <c r="P1090" s="84">
        <f t="shared" si="256"/>
        <v>174080.28288000001</v>
      </c>
      <c r="Q1090" s="84"/>
      <c r="R1090" s="84">
        <f t="shared" si="220"/>
        <v>0</v>
      </c>
      <c r="S1090" s="86"/>
      <c r="T1090" s="87">
        <f t="shared" si="257"/>
        <v>0</v>
      </c>
      <c r="U1090" s="87"/>
      <c r="V1090" s="87">
        <f t="shared" si="258"/>
        <v>0</v>
      </c>
      <c r="W1090" s="87">
        <v>296000</v>
      </c>
      <c r="X1090" s="87">
        <f t="shared" si="259"/>
        <v>352240</v>
      </c>
      <c r="Y1090" s="88">
        <v>230000</v>
      </c>
      <c r="Z1090" s="87">
        <f t="shared" si="218"/>
        <v>273700</v>
      </c>
      <c r="AA1090" s="87">
        <v>500000</v>
      </c>
      <c r="AB1090" s="87">
        <f t="shared" si="260"/>
        <v>595000</v>
      </c>
      <c r="AC1090" s="87">
        <v>250000</v>
      </c>
      <c r="AD1090" s="87">
        <f t="shared" si="261"/>
        <v>297500</v>
      </c>
      <c r="AE1090" s="89"/>
      <c r="AF1090" s="90">
        <f t="shared" si="262"/>
        <v>0</v>
      </c>
      <c r="AG1090" s="90"/>
      <c r="AH1090" s="90">
        <f t="shared" si="263"/>
        <v>0</v>
      </c>
      <c r="AI1090" s="90">
        <v>325600</v>
      </c>
      <c r="AJ1090" s="90">
        <f t="shared" si="264"/>
        <v>387464</v>
      </c>
      <c r="AK1090" s="90">
        <v>253000</v>
      </c>
      <c r="AL1090" s="90">
        <f t="shared" si="265"/>
        <v>301070</v>
      </c>
      <c r="AM1090" s="90">
        <v>550000</v>
      </c>
      <c r="AN1090" s="90">
        <f t="shared" si="266"/>
        <v>654500</v>
      </c>
      <c r="AO1090" s="90">
        <v>275000</v>
      </c>
      <c r="AP1090" s="91">
        <f t="shared" si="267"/>
        <v>327250</v>
      </c>
      <c r="AQ1090" s="92">
        <f t="shared" si="221"/>
        <v>143585.05035019299</v>
      </c>
      <c r="AR1090" s="93">
        <f t="shared" si="222"/>
        <v>170866.20991672965</v>
      </c>
      <c r="AS1090" s="94">
        <f t="shared" si="223"/>
        <v>152807.730426294</v>
      </c>
      <c r="AT1090" s="94">
        <f t="shared" si="224"/>
        <v>181841.19920728984</v>
      </c>
      <c r="AU1090" s="94">
        <f t="shared" si="225"/>
        <v>298125.71584000002</v>
      </c>
      <c r="AV1090" s="94">
        <f t="shared" si="226"/>
        <v>354769.60184960003</v>
      </c>
      <c r="AW1090" s="94">
        <f t="shared" si="227"/>
        <v>193159.99978666668</v>
      </c>
      <c r="AX1090" s="94">
        <f t="shared" si="228"/>
        <v>229860.39974613333</v>
      </c>
      <c r="AY1090" s="94">
        <f t="shared" si="229"/>
        <v>398761.984</v>
      </c>
      <c r="AZ1090" s="94">
        <f t="shared" si="230"/>
        <v>474526.76095999999</v>
      </c>
      <c r="BA1090" s="94">
        <f t="shared" si="231"/>
        <v>262500</v>
      </c>
      <c r="BB1090" s="95">
        <f t="shared" si="232"/>
        <v>312375</v>
      </c>
      <c r="BC1090" s="23"/>
      <c r="BD1090" s="96">
        <f t="shared" si="233"/>
        <v>143585</v>
      </c>
      <c r="BE1090" s="96">
        <f t="shared" si="234"/>
        <v>152808</v>
      </c>
      <c r="BF1090" s="96">
        <f t="shared" si="235"/>
        <v>296571</v>
      </c>
      <c r="BG1090" s="96">
        <f t="shared" si="236"/>
        <v>160727</v>
      </c>
      <c r="BH1090" s="96">
        <f t="shared" si="237"/>
        <v>281582</v>
      </c>
      <c r="BI1090" s="96">
        <f t="shared" si="238"/>
        <v>261905</v>
      </c>
      <c r="BJ1090" s="97">
        <f t="shared" si="239"/>
        <v>143585</v>
      </c>
      <c r="BK1090" s="96">
        <f t="shared" si="240"/>
        <v>152808</v>
      </c>
      <c r="BL1090" s="96">
        <f t="shared" si="241"/>
        <v>298126</v>
      </c>
      <c r="BM1090" s="96">
        <f t="shared" si="242"/>
        <v>193160</v>
      </c>
      <c r="BN1090" s="96">
        <f t="shared" si="243"/>
        <v>398762</v>
      </c>
      <c r="BO1090" s="96">
        <f t="shared" si="244"/>
        <v>262500</v>
      </c>
      <c r="BP1090" s="97">
        <f t="shared" si="245"/>
        <v>0</v>
      </c>
      <c r="BQ1090" s="96">
        <f t="shared" si="246"/>
        <v>0</v>
      </c>
      <c r="BR1090" s="96">
        <f t="shared" si="247"/>
        <v>298126</v>
      </c>
      <c r="BS1090" s="96">
        <f t="shared" si="248"/>
        <v>241500</v>
      </c>
      <c r="BT1090" s="96">
        <f t="shared" si="249"/>
        <v>525000</v>
      </c>
      <c r="BU1090" s="98">
        <f t="shared" si="250"/>
        <v>262500</v>
      </c>
      <c r="BV1090" s="77">
        <f t="shared" si="251"/>
        <v>1327126</v>
      </c>
      <c r="BW1090" s="9"/>
      <c r="BX1090" s="9"/>
      <c r="BY1090" s="9"/>
      <c r="BZ1090" s="9"/>
      <c r="CA1090" s="9"/>
      <c r="CB1090" s="9"/>
      <c r="CC1090" s="9"/>
      <c r="CD1090" s="9"/>
      <c r="CE1090" s="9"/>
      <c r="CF1090" s="9"/>
      <c r="CG1090" s="9"/>
      <c r="CH1090" s="9"/>
      <c r="CI1090" s="9"/>
      <c r="CJ1090" s="9"/>
      <c r="CK1090" s="9"/>
      <c r="CL1090" s="9"/>
      <c r="CM1090" s="9"/>
      <c r="CN1090" s="9"/>
      <c r="CO1090" s="9"/>
      <c r="CP1090" s="9"/>
    </row>
    <row r="1091" spans="1:94" ht="20.25" hidden="1" customHeight="1" x14ac:dyDescent="0.35">
      <c r="A1091" s="79">
        <v>1069</v>
      </c>
      <c r="B1091" s="79" t="s">
        <v>35</v>
      </c>
      <c r="C1091" s="80" t="s">
        <v>650</v>
      </c>
      <c r="D1091" s="80" t="str">
        <f t="shared" si="219"/>
        <v>MANO DE OBRA|SALPICADERA DEL</v>
      </c>
      <c r="E1091" s="81" t="s">
        <v>10</v>
      </c>
      <c r="F1091" s="82">
        <v>1</v>
      </c>
      <c r="G1091" s="83">
        <v>89601.513211651007</v>
      </c>
      <c r="H1091" s="84">
        <f t="shared" si="252"/>
        <v>106625.8007218647</v>
      </c>
      <c r="I1091" s="84">
        <v>89601.513211651007</v>
      </c>
      <c r="J1091" s="84">
        <f t="shared" si="253"/>
        <v>106625.8007218647</v>
      </c>
      <c r="K1091" s="84">
        <v>0.91392000000000007</v>
      </c>
      <c r="L1091" s="84">
        <f t="shared" si="254"/>
        <v>1.0875648</v>
      </c>
      <c r="M1091" s="84">
        <v>14.633599999999999</v>
      </c>
      <c r="N1091" s="84">
        <f t="shared" si="255"/>
        <v>17.413983999999999</v>
      </c>
      <c r="O1091" s="84">
        <v>10.88</v>
      </c>
      <c r="P1091" s="84">
        <f t="shared" si="256"/>
        <v>12.9472</v>
      </c>
      <c r="Q1091" s="84"/>
      <c r="R1091" s="84">
        <f t="shared" si="220"/>
        <v>0</v>
      </c>
      <c r="S1091" s="86">
        <v>2625500</v>
      </c>
      <c r="T1091" s="87">
        <f t="shared" si="257"/>
        <v>3124345</v>
      </c>
      <c r="U1091" s="87">
        <v>2625500</v>
      </c>
      <c r="V1091" s="87">
        <f t="shared" si="258"/>
        <v>3124345</v>
      </c>
      <c r="W1091" s="87">
        <v>2625500</v>
      </c>
      <c r="X1091" s="87">
        <f t="shared" si="259"/>
        <v>3124345</v>
      </c>
      <c r="Y1091" s="88">
        <v>2625500</v>
      </c>
      <c r="Z1091" s="87">
        <f t="shared" si="218"/>
        <v>3124345</v>
      </c>
      <c r="AA1091" s="87">
        <v>2625500</v>
      </c>
      <c r="AB1091" s="87">
        <f t="shared" si="260"/>
        <v>3124345</v>
      </c>
      <c r="AC1091" s="87">
        <v>2625500</v>
      </c>
      <c r="AD1091" s="87">
        <f t="shared" si="261"/>
        <v>3124345</v>
      </c>
      <c r="AE1091" s="89">
        <v>2888100</v>
      </c>
      <c r="AF1091" s="90">
        <f t="shared" si="262"/>
        <v>3436839</v>
      </c>
      <c r="AG1091" s="90">
        <v>2888100</v>
      </c>
      <c r="AH1091" s="90">
        <f t="shared" si="263"/>
        <v>3436839</v>
      </c>
      <c r="AI1091" s="90">
        <v>2888100</v>
      </c>
      <c r="AJ1091" s="90">
        <f t="shared" si="264"/>
        <v>3436839</v>
      </c>
      <c r="AK1091" s="90">
        <v>2888100</v>
      </c>
      <c r="AL1091" s="90">
        <f t="shared" si="265"/>
        <v>3436839</v>
      </c>
      <c r="AM1091" s="90">
        <v>2888100</v>
      </c>
      <c r="AN1091" s="90">
        <f t="shared" si="266"/>
        <v>3436839</v>
      </c>
      <c r="AO1091" s="90">
        <v>2888100</v>
      </c>
      <c r="AP1091" s="91">
        <f t="shared" si="267"/>
        <v>3436839</v>
      </c>
      <c r="AQ1091" s="92">
        <f t="shared" si="221"/>
        <v>1867733.8377372168</v>
      </c>
      <c r="AR1091" s="93">
        <f t="shared" si="222"/>
        <v>2222603.2669072878</v>
      </c>
      <c r="AS1091" s="94">
        <f t="shared" si="223"/>
        <v>1867733.8377372168</v>
      </c>
      <c r="AT1091" s="94">
        <f t="shared" si="224"/>
        <v>2222603.2669072878</v>
      </c>
      <c r="AU1091" s="94">
        <f t="shared" si="225"/>
        <v>1837866.9713066667</v>
      </c>
      <c r="AV1091" s="94">
        <f t="shared" si="226"/>
        <v>2187061.6958549335</v>
      </c>
      <c r="AW1091" s="94">
        <f t="shared" si="227"/>
        <v>1837871.5445333335</v>
      </c>
      <c r="AX1091" s="94">
        <f t="shared" si="228"/>
        <v>2187067.1379946666</v>
      </c>
      <c r="AY1091" s="94">
        <f t="shared" si="229"/>
        <v>1837870.2933333332</v>
      </c>
      <c r="AZ1091" s="94">
        <f t="shared" si="230"/>
        <v>2187065.6490666666</v>
      </c>
      <c r="BA1091" s="94">
        <f t="shared" si="231"/>
        <v>2756800</v>
      </c>
      <c r="BB1091" s="95">
        <f t="shared" si="232"/>
        <v>3280592</v>
      </c>
      <c r="BC1091" s="23"/>
      <c r="BD1091" s="96">
        <f t="shared" si="233"/>
        <v>252363</v>
      </c>
      <c r="BE1091" s="96">
        <f t="shared" si="234"/>
        <v>252363</v>
      </c>
      <c r="BF1091" s="96">
        <f t="shared" si="235"/>
        <v>3</v>
      </c>
      <c r="BG1091" s="96">
        <f t="shared" si="236"/>
        <v>44</v>
      </c>
      <c r="BH1091" s="96">
        <f t="shared" si="237"/>
        <v>33</v>
      </c>
      <c r="BI1091" s="96">
        <f t="shared" si="238"/>
        <v>2750546</v>
      </c>
      <c r="BJ1091" s="97">
        <f t="shared" si="239"/>
        <v>1867734</v>
      </c>
      <c r="BK1091" s="96">
        <f t="shared" si="240"/>
        <v>1867734</v>
      </c>
      <c r="BL1091" s="96">
        <f t="shared" si="241"/>
        <v>1837867</v>
      </c>
      <c r="BM1091" s="96">
        <f t="shared" si="242"/>
        <v>1837872</v>
      </c>
      <c r="BN1091" s="96">
        <f t="shared" si="243"/>
        <v>1837870</v>
      </c>
      <c r="BO1091" s="96">
        <f t="shared" si="244"/>
        <v>2756800</v>
      </c>
      <c r="BP1091" s="97">
        <f t="shared" si="245"/>
        <v>2756800</v>
      </c>
      <c r="BQ1091" s="96">
        <f t="shared" si="246"/>
        <v>2756800</v>
      </c>
      <c r="BR1091" s="96">
        <f t="shared" si="247"/>
        <v>2756800</v>
      </c>
      <c r="BS1091" s="96">
        <f t="shared" si="248"/>
        <v>2756800</v>
      </c>
      <c r="BT1091" s="96">
        <f t="shared" si="249"/>
        <v>2756800</v>
      </c>
      <c r="BU1091" s="98">
        <f t="shared" si="250"/>
        <v>2756800</v>
      </c>
      <c r="BV1091" s="77">
        <f t="shared" si="251"/>
        <v>16540800</v>
      </c>
      <c r="BW1091" s="9"/>
      <c r="BX1091" s="9"/>
      <c r="BY1091" s="9"/>
      <c r="BZ1091" s="9"/>
      <c r="CA1091" s="9"/>
      <c r="CB1091" s="9"/>
      <c r="CC1091" s="9"/>
      <c r="CD1091" s="9"/>
      <c r="CE1091" s="9"/>
      <c r="CF1091" s="9"/>
      <c r="CG1091" s="9"/>
      <c r="CH1091" s="9"/>
      <c r="CI1091" s="9"/>
      <c r="CJ1091" s="9"/>
      <c r="CK1091" s="9"/>
      <c r="CL1091" s="9"/>
      <c r="CM1091" s="9"/>
      <c r="CN1091" s="9"/>
      <c r="CO1091" s="9"/>
      <c r="CP1091" s="9"/>
    </row>
    <row r="1092" spans="1:94" ht="20.25" hidden="1" customHeight="1" x14ac:dyDescent="0.35">
      <c r="A1092" s="99">
        <v>1070</v>
      </c>
      <c r="B1092" s="99" t="s">
        <v>21</v>
      </c>
      <c r="C1092" s="80" t="s">
        <v>650</v>
      </c>
      <c r="D1092" s="80" t="str">
        <f t="shared" si="219"/>
        <v>REPUESTOS|SALPICADERA DEL</v>
      </c>
      <c r="E1092" s="81" t="s">
        <v>124</v>
      </c>
      <c r="F1092" s="82">
        <v>1</v>
      </c>
      <c r="G1092" s="83">
        <v>108088.529213894</v>
      </c>
      <c r="H1092" s="84">
        <f t="shared" si="252"/>
        <v>128625.34976453385</v>
      </c>
      <c r="I1092" s="84">
        <v>108088.529213894</v>
      </c>
      <c r="J1092" s="84">
        <f t="shared" si="253"/>
        <v>128625.34976453385</v>
      </c>
      <c r="K1092" s="84">
        <v>0.91392000000000007</v>
      </c>
      <c r="L1092" s="84">
        <f t="shared" si="254"/>
        <v>1.0875648</v>
      </c>
      <c r="M1092" s="84">
        <v>19.203199999999999</v>
      </c>
      <c r="N1092" s="84">
        <f t="shared" si="255"/>
        <v>22.851807999999998</v>
      </c>
      <c r="O1092" s="84">
        <v>14.144000000000002</v>
      </c>
      <c r="P1092" s="84">
        <f t="shared" si="256"/>
        <v>16.83136</v>
      </c>
      <c r="Q1092" s="84"/>
      <c r="R1092" s="84">
        <f t="shared" si="220"/>
        <v>0</v>
      </c>
      <c r="S1092" s="86">
        <v>169000</v>
      </c>
      <c r="T1092" s="87">
        <f t="shared" si="257"/>
        <v>201110</v>
      </c>
      <c r="U1092" s="87">
        <v>169000</v>
      </c>
      <c r="V1092" s="87">
        <f t="shared" si="258"/>
        <v>201110</v>
      </c>
      <c r="W1092" s="87">
        <v>489000</v>
      </c>
      <c r="X1092" s="87">
        <f t="shared" si="259"/>
        <v>581910</v>
      </c>
      <c r="Y1092" s="88">
        <v>520000</v>
      </c>
      <c r="Z1092" s="87">
        <f t="shared" si="218"/>
        <v>618800</v>
      </c>
      <c r="AA1092" s="87">
        <v>200000</v>
      </c>
      <c r="AB1092" s="87">
        <f t="shared" si="260"/>
        <v>238000</v>
      </c>
      <c r="AC1092" s="87">
        <v>250000</v>
      </c>
      <c r="AD1092" s="87">
        <f t="shared" si="261"/>
        <v>297500</v>
      </c>
      <c r="AE1092" s="89">
        <v>185900</v>
      </c>
      <c r="AF1092" s="90">
        <f t="shared" si="262"/>
        <v>221221</v>
      </c>
      <c r="AG1092" s="90">
        <v>185900</v>
      </c>
      <c r="AH1092" s="90">
        <f t="shared" si="263"/>
        <v>221221</v>
      </c>
      <c r="AI1092" s="90">
        <v>537900</v>
      </c>
      <c r="AJ1092" s="90">
        <f t="shared" si="264"/>
        <v>640101</v>
      </c>
      <c r="AK1092" s="90">
        <v>572000</v>
      </c>
      <c r="AL1092" s="90">
        <f t="shared" si="265"/>
        <v>680680</v>
      </c>
      <c r="AM1092" s="90">
        <v>220000</v>
      </c>
      <c r="AN1092" s="90">
        <f t="shared" si="266"/>
        <v>261800</v>
      </c>
      <c r="AO1092" s="90">
        <v>275000</v>
      </c>
      <c r="AP1092" s="91">
        <f t="shared" si="267"/>
        <v>327250</v>
      </c>
      <c r="AQ1092" s="92">
        <f t="shared" si="221"/>
        <v>154329.50973796466</v>
      </c>
      <c r="AR1092" s="93">
        <f t="shared" si="222"/>
        <v>183652.11658817795</v>
      </c>
      <c r="AS1092" s="94">
        <f t="shared" si="223"/>
        <v>154329.50973796466</v>
      </c>
      <c r="AT1092" s="94">
        <f t="shared" si="224"/>
        <v>183652.11658817795</v>
      </c>
      <c r="AU1092" s="94">
        <f t="shared" si="225"/>
        <v>342300.30463999999</v>
      </c>
      <c r="AV1092" s="94">
        <f t="shared" si="226"/>
        <v>407337.36252159998</v>
      </c>
      <c r="AW1092" s="94">
        <f t="shared" si="227"/>
        <v>364006.40106666664</v>
      </c>
      <c r="AX1092" s="94">
        <f t="shared" si="228"/>
        <v>433167.61726933328</v>
      </c>
      <c r="AY1092" s="94">
        <f t="shared" si="229"/>
        <v>140004.71466666667</v>
      </c>
      <c r="AZ1092" s="94">
        <f t="shared" si="230"/>
        <v>166605.61045333333</v>
      </c>
      <c r="BA1092" s="94">
        <f t="shared" si="231"/>
        <v>262500</v>
      </c>
      <c r="BB1092" s="95">
        <f t="shared" si="232"/>
        <v>312375</v>
      </c>
      <c r="BC1092" s="23"/>
      <c r="BD1092" s="96">
        <f t="shared" si="233"/>
        <v>145999</v>
      </c>
      <c r="BE1092" s="96">
        <f t="shared" si="234"/>
        <v>145999</v>
      </c>
      <c r="BF1092" s="96">
        <f t="shared" si="235"/>
        <v>3</v>
      </c>
      <c r="BG1092" s="96">
        <f t="shared" si="236"/>
        <v>58</v>
      </c>
      <c r="BH1092" s="96">
        <f t="shared" si="237"/>
        <v>42</v>
      </c>
      <c r="BI1092" s="96">
        <f t="shared" si="238"/>
        <v>261905</v>
      </c>
      <c r="BJ1092" s="97">
        <f t="shared" si="239"/>
        <v>154330</v>
      </c>
      <c r="BK1092" s="96">
        <f t="shared" si="240"/>
        <v>154330</v>
      </c>
      <c r="BL1092" s="96">
        <f t="shared" si="241"/>
        <v>342300</v>
      </c>
      <c r="BM1092" s="96">
        <f t="shared" si="242"/>
        <v>364006</v>
      </c>
      <c r="BN1092" s="96">
        <f t="shared" si="243"/>
        <v>140005</v>
      </c>
      <c r="BO1092" s="96">
        <f t="shared" si="244"/>
        <v>262500</v>
      </c>
      <c r="BP1092" s="97">
        <f t="shared" si="245"/>
        <v>154330</v>
      </c>
      <c r="BQ1092" s="96">
        <f t="shared" si="246"/>
        <v>154330</v>
      </c>
      <c r="BR1092" s="96">
        <f t="shared" si="247"/>
        <v>513450</v>
      </c>
      <c r="BS1092" s="96">
        <f t="shared" si="248"/>
        <v>546000</v>
      </c>
      <c r="BT1092" s="96">
        <f t="shared" si="249"/>
        <v>210000</v>
      </c>
      <c r="BU1092" s="98">
        <f t="shared" si="250"/>
        <v>262500</v>
      </c>
      <c r="BV1092" s="77">
        <f t="shared" si="251"/>
        <v>1840610</v>
      </c>
      <c r="BW1092" s="9"/>
      <c r="BX1092" s="9"/>
      <c r="BY1092" s="9"/>
      <c r="BZ1092" s="9"/>
      <c r="CA1092" s="9"/>
      <c r="CB1092" s="9"/>
      <c r="CC1092" s="9"/>
      <c r="CD1092" s="9"/>
      <c r="CE1092" s="9"/>
      <c r="CF1092" s="9"/>
      <c r="CG1092" s="9"/>
      <c r="CH1092" s="9"/>
      <c r="CI1092" s="9"/>
      <c r="CJ1092" s="9"/>
      <c r="CK1092" s="9"/>
      <c r="CL1092" s="9"/>
      <c r="CM1092" s="9"/>
      <c r="CN1092" s="9"/>
      <c r="CO1092" s="9"/>
      <c r="CP1092" s="9"/>
    </row>
    <row r="1093" spans="1:94" ht="20.25" hidden="1" customHeight="1" x14ac:dyDescent="0.35">
      <c r="A1093" s="79">
        <v>1071</v>
      </c>
      <c r="B1093" s="79" t="s">
        <v>35</v>
      </c>
      <c r="C1093" s="80" t="s">
        <v>651</v>
      </c>
      <c r="D1093" s="80" t="str">
        <f t="shared" si="219"/>
        <v>MANO DE OBRA|SALPICADERA TRAS</v>
      </c>
      <c r="E1093" s="81" t="s">
        <v>10</v>
      </c>
      <c r="F1093" s="82">
        <v>1</v>
      </c>
      <c r="G1093" s="83">
        <v>89601.513211651007</v>
      </c>
      <c r="H1093" s="84">
        <f t="shared" si="252"/>
        <v>106625.8007218647</v>
      </c>
      <c r="I1093" s="84">
        <v>89601.513211651007</v>
      </c>
      <c r="J1093" s="84">
        <f t="shared" si="253"/>
        <v>106625.8007218647</v>
      </c>
      <c r="K1093" s="84">
        <v>0.91392000000000007</v>
      </c>
      <c r="L1093" s="84">
        <f t="shared" si="254"/>
        <v>1.0875648</v>
      </c>
      <c r="M1093" s="84">
        <v>14.633599999999999</v>
      </c>
      <c r="N1093" s="84">
        <f t="shared" si="255"/>
        <v>17.413983999999999</v>
      </c>
      <c r="O1093" s="84">
        <v>10.88</v>
      </c>
      <c r="P1093" s="84">
        <f t="shared" si="256"/>
        <v>12.9472</v>
      </c>
      <c r="Q1093" s="84"/>
      <c r="R1093" s="84">
        <f t="shared" si="220"/>
        <v>0</v>
      </c>
      <c r="S1093" s="86">
        <v>2187000</v>
      </c>
      <c r="T1093" s="87">
        <f t="shared" si="257"/>
        <v>2602530</v>
      </c>
      <c r="U1093" s="87">
        <v>2187000</v>
      </c>
      <c r="V1093" s="87">
        <f t="shared" si="258"/>
        <v>2602530</v>
      </c>
      <c r="W1093" s="87">
        <v>2187000</v>
      </c>
      <c r="X1093" s="87">
        <f t="shared" si="259"/>
        <v>2602530</v>
      </c>
      <c r="Y1093" s="88">
        <v>2187000</v>
      </c>
      <c r="Z1093" s="87">
        <f t="shared" si="218"/>
        <v>2602530</v>
      </c>
      <c r="AA1093" s="87">
        <v>2187000</v>
      </c>
      <c r="AB1093" s="87">
        <f t="shared" si="260"/>
        <v>2602530</v>
      </c>
      <c r="AC1093" s="87">
        <v>2187000</v>
      </c>
      <c r="AD1093" s="87">
        <f t="shared" si="261"/>
        <v>2602530</v>
      </c>
      <c r="AE1093" s="89">
        <v>2405700</v>
      </c>
      <c r="AF1093" s="90">
        <f t="shared" si="262"/>
        <v>2862783</v>
      </c>
      <c r="AG1093" s="90">
        <v>2405700</v>
      </c>
      <c r="AH1093" s="90">
        <f t="shared" si="263"/>
        <v>2862783</v>
      </c>
      <c r="AI1093" s="90">
        <v>2405700</v>
      </c>
      <c r="AJ1093" s="90">
        <f t="shared" si="264"/>
        <v>2862783</v>
      </c>
      <c r="AK1093" s="90">
        <v>2405700</v>
      </c>
      <c r="AL1093" s="90">
        <f t="shared" si="265"/>
        <v>2862783</v>
      </c>
      <c r="AM1093" s="90">
        <v>2405700</v>
      </c>
      <c r="AN1093" s="90">
        <f t="shared" si="266"/>
        <v>2862783</v>
      </c>
      <c r="AO1093" s="90">
        <v>2405700</v>
      </c>
      <c r="AP1093" s="91">
        <f t="shared" si="267"/>
        <v>2862783</v>
      </c>
      <c r="AQ1093" s="92">
        <f t="shared" si="221"/>
        <v>1560767.1710705503</v>
      </c>
      <c r="AR1093" s="93">
        <f t="shared" si="222"/>
        <v>1857312.9335739547</v>
      </c>
      <c r="AS1093" s="94">
        <f t="shared" si="223"/>
        <v>1560767.1710705503</v>
      </c>
      <c r="AT1093" s="94">
        <f t="shared" si="224"/>
        <v>1857312.9335739547</v>
      </c>
      <c r="AU1093" s="94">
        <f t="shared" si="225"/>
        <v>1530900.30464</v>
      </c>
      <c r="AV1093" s="94">
        <f t="shared" si="226"/>
        <v>1821771.3625216</v>
      </c>
      <c r="AW1093" s="94">
        <f t="shared" si="227"/>
        <v>1530904.8778666668</v>
      </c>
      <c r="AX1093" s="94">
        <f t="shared" si="228"/>
        <v>1821776.8046613333</v>
      </c>
      <c r="AY1093" s="94">
        <f t="shared" si="229"/>
        <v>1530903.6266666667</v>
      </c>
      <c r="AZ1093" s="94">
        <f t="shared" si="230"/>
        <v>1821775.3157333334</v>
      </c>
      <c r="BA1093" s="94">
        <f t="shared" si="231"/>
        <v>2296350</v>
      </c>
      <c r="BB1093" s="95">
        <f t="shared" si="232"/>
        <v>2732656.5</v>
      </c>
      <c r="BC1093" s="23"/>
      <c r="BD1093" s="96">
        <f t="shared" si="233"/>
        <v>249305</v>
      </c>
      <c r="BE1093" s="96">
        <f t="shared" si="234"/>
        <v>249305</v>
      </c>
      <c r="BF1093" s="96">
        <f t="shared" si="235"/>
        <v>3</v>
      </c>
      <c r="BG1093" s="96">
        <f t="shared" si="236"/>
        <v>44</v>
      </c>
      <c r="BH1093" s="96">
        <f t="shared" si="237"/>
        <v>33</v>
      </c>
      <c r="BI1093" s="96">
        <f t="shared" si="238"/>
        <v>2291143</v>
      </c>
      <c r="BJ1093" s="97">
        <f t="shared" si="239"/>
        <v>1560767</v>
      </c>
      <c r="BK1093" s="96">
        <f t="shared" si="240"/>
        <v>1560767</v>
      </c>
      <c r="BL1093" s="96">
        <f t="shared" si="241"/>
        <v>1530900</v>
      </c>
      <c r="BM1093" s="96">
        <f t="shared" si="242"/>
        <v>1530905</v>
      </c>
      <c r="BN1093" s="96">
        <f t="shared" si="243"/>
        <v>1530904</v>
      </c>
      <c r="BO1093" s="96">
        <f t="shared" si="244"/>
        <v>2296350</v>
      </c>
      <c r="BP1093" s="97">
        <f t="shared" si="245"/>
        <v>2296350</v>
      </c>
      <c r="BQ1093" s="96">
        <f t="shared" si="246"/>
        <v>2296350</v>
      </c>
      <c r="BR1093" s="96">
        <f t="shared" si="247"/>
        <v>2296350</v>
      </c>
      <c r="BS1093" s="96">
        <f t="shared" si="248"/>
        <v>2296350</v>
      </c>
      <c r="BT1093" s="96">
        <f t="shared" si="249"/>
        <v>2296350</v>
      </c>
      <c r="BU1093" s="98">
        <f t="shared" si="250"/>
        <v>2296350</v>
      </c>
      <c r="BV1093" s="77">
        <f t="shared" si="251"/>
        <v>13778100</v>
      </c>
      <c r="BW1093" s="9"/>
      <c r="BX1093" s="9"/>
      <c r="BY1093" s="9"/>
      <c r="BZ1093" s="9"/>
      <c r="CA1093" s="9"/>
      <c r="CB1093" s="9"/>
      <c r="CC1093" s="9"/>
      <c r="CD1093" s="9"/>
      <c r="CE1093" s="9"/>
      <c r="CF1093" s="9"/>
      <c r="CG1093" s="9"/>
      <c r="CH1093" s="9"/>
      <c r="CI1093" s="9"/>
      <c r="CJ1093" s="9"/>
      <c r="CK1093" s="9"/>
      <c r="CL1093" s="9"/>
      <c r="CM1093" s="9"/>
      <c r="CN1093" s="9"/>
      <c r="CO1093" s="9"/>
      <c r="CP1093" s="9"/>
    </row>
    <row r="1094" spans="1:94" ht="20.25" hidden="1" customHeight="1" x14ac:dyDescent="0.35">
      <c r="A1094" s="99">
        <v>1072</v>
      </c>
      <c r="B1094" s="99" t="s">
        <v>21</v>
      </c>
      <c r="C1094" s="80" t="s">
        <v>651</v>
      </c>
      <c r="D1094" s="80" t="str">
        <f t="shared" si="219"/>
        <v>REPUESTOS|SALPICADERA TRAS</v>
      </c>
      <c r="E1094" s="81" t="s">
        <v>124</v>
      </c>
      <c r="F1094" s="82">
        <v>1</v>
      </c>
      <c r="G1094" s="83">
        <v>127688.53711531599</v>
      </c>
      <c r="H1094" s="84">
        <f t="shared" si="252"/>
        <v>151949.35916722604</v>
      </c>
      <c r="I1094" s="84">
        <v>127688.53711531599</v>
      </c>
      <c r="J1094" s="84">
        <f t="shared" si="253"/>
        <v>151949.35916722604</v>
      </c>
      <c r="K1094" s="84">
        <v>0.91392000000000007</v>
      </c>
      <c r="L1094" s="84">
        <f t="shared" si="254"/>
        <v>1.0875648</v>
      </c>
      <c r="M1094" s="84">
        <v>16.461440000000003</v>
      </c>
      <c r="N1094" s="84">
        <f t="shared" si="255"/>
        <v>19.589113600000005</v>
      </c>
      <c r="O1094" s="84">
        <v>14.144000000000002</v>
      </c>
      <c r="P1094" s="84">
        <f t="shared" si="256"/>
        <v>16.83136</v>
      </c>
      <c r="Q1094" s="84"/>
      <c r="R1094" s="84">
        <f t="shared" si="220"/>
        <v>0</v>
      </c>
      <c r="S1094" s="86">
        <v>169000</v>
      </c>
      <c r="T1094" s="87">
        <f t="shared" si="257"/>
        <v>201110</v>
      </c>
      <c r="U1094" s="87">
        <v>169000</v>
      </c>
      <c r="V1094" s="87">
        <f t="shared" si="258"/>
        <v>201110</v>
      </c>
      <c r="W1094" s="87">
        <v>489000</v>
      </c>
      <c r="X1094" s="87">
        <f t="shared" si="259"/>
        <v>581910</v>
      </c>
      <c r="Y1094" s="88">
        <v>520000</v>
      </c>
      <c r="Z1094" s="87">
        <f t="shared" si="218"/>
        <v>618800</v>
      </c>
      <c r="AA1094" s="87">
        <v>200000</v>
      </c>
      <c r="AB1094" s="87">
        <f t="shared" si="260"/>
        <v>238000</v>
      </c>
      <c r="AC1094" s="87">
        <v>250000</v>
      </c>
      <c r="AD1094" s="87">
        <f t="shared" si="261"/>
        <v>297500</v>
      </c>
      <c r="AE1094" s="89">
        <v>185900</v>
      </c>
      <c r="AF1094" s="90">
        <f t="shared" si="262"/>
        <v>221221</v>
      </c>
      <c r="AG1094" s="90">
        <v>185900</v>
      </c>
      <c r="AH1094" s="90">
        <f t="shared" si="263"/>
        <v>221221</v>
      </c>
      <c r="AI1094" s="90">
        <v>537900</v>
      </c>
      <c r="AJ1094" s="90">
        <f t="shared" si="264"/>
        <v>640101</v>
      </c>
      <c r="AK1094" s="90">
        <v>572000</v>
      </c>
      <c r="AL1094" s="90">
        <f t="shared" si="265"/>
        <v>680680</v>
      </c>
      <c r="AM1094" s="90">
        <v>220000</v>
      </c>
      <c r="AN1094" s="90">
        <f t="shared" si="266"/>
        <v>261800</v>
      </c>
      <c r="AO1094" s="90">
        <v>275000</v>
      </c>
      <c r="AP1094" s="91">
        <f t="shared" si="267"/>
        <v>327250</v>
      </c>
      <c r="AQ1094" s="92">
        <f t="shared" si="221"/>
        <v>160862.84570510534</v>
      </c>
      <c r="AR1094" s="93">
        <f t="shared" si="222"/>
        <v>191426.78638907534</v>
      </c>
      <c r="AS1094" s="94">
        <f t="shared" si="223"/>
        <v>160862.84570510534</v>
      </c>
      <c r="AT1094" s="94">
        <f t="shared" si="224"/>
        <v>191426.78638907534</v>
      </c>
      <c r="AU1094" s="94">
        <f t="shared" si="225"/>
        <v>342300.30463999999</v>
      </c>
      <c r="AV1094" s="94">
        <f t="shared" si="226"/>
        <v>407337.36252159998</v>
      </c>
      <c r="AW1094" s="94">
        <f t="shared" si="227"/>
        <v>364005.48714666668</v>
      </c>
      <c r="AX1094" s="94">
        <f t="shared" si="228"/>
        <v>433166.52970453334</v>
      </c>
      <c r="AY1094" s="94">
        <f t="shared" si="229"/>
        <v>140004.71466666667</v>
      </c>
      <c r="AZ1094" s="94">
        <f t="shared" si="230"/>
        <v>166605.61045333333</v>
      </c>
      <c r="BA1094" s="94">
        <f t="shared" si="231"/>
        <v>262500</v>
      </c>
      <c r="BB1094" s="95">
        <f t="shared" si="232"/>
        <v>312375</v>
      </c>
      <c r="BC1094" s="23"/>
      <c r="BD1094" s="96">
        <f t="shared" si="233"/>
        <v>156839</v>
      </c>
      <c r="BE1094" s="96">
        <f t="shared" si="234"/>
        <v>156839</v>
      </c>
      <c r="BF1094" s="96">
        <f t="shared" si="235"/>
        <v>3</v>
      </c>
      <c r="BG1094" s="96">
        <f t="shared" si="236"/>
        <v>49</v>
      </c>
      <c r="BH1094" s="96">
        <f t="shared" si="237"/>
        <v>42</v>
      </c>
      <c r="BI1094" s="96">
        <f t="shared" si="238"/>
        <v>261905</v>
      </c>
      <c r="BJ1094" s="97">
        <f t="shared" si="239"/>
        <v>160863</v>
      </c>
      <c r="BK1094" s="96">
        <f t="shared" si="240"/>
        <v>160863</v>
      </c>
      <c r="BL1094" s="96">
        <f t="shared" si="241"/>
        <v>342300</v>
      </c>
      <c r="BM1094" s="96">
        <f t="shared" si="242"/>
        <v>364005</v>
      </c>
      <c r="BN1094" s="96">
        <f t="shared" si="243"/>
        <v>140005</v>
      </c>
      <c r="BO1094" s="96">
        <f t="shared" si="244"/>
        <v>262500</v>
      </c>
      <c r="BP1094" s="97">
        <f t="shared" si="245"/>
        <v>160863</v>
      </c>
      <c r="BQ1094" s="96">
        <f t="shared" si="246"/>
        <v>160863</v>
      </c>
      <c r="BR1094" s="96">
        <f t="shared" si="247"/>
        <v>513450</v>
      </c>
      <c r="BS1094" s="96">
        <f t="shared" si="248"/>
        <v>546000</v>
      </c>
      <c r="BT1094" s="96">
        <f t="shared" si="249"/>
        <v>210000</v>
      </c>
      <c r="BU1094" s="98">
        <f t="shared" si="250"/>
        <v>262500</v>
      </c>
      <c r="BV1094" s="77">
        <f t="shared" si="251"/>
        <v>1853676</v>
      </c>
      <c r="BW1094" s="9"/>
      <c r="BX1094" s="9"/>
      <c r="BY1094" s="9"/>
      <c r="BZ1094" s="9"/>
      <c r="CA1094" s="9"/>
      <c r="CB1094" s="9"/>
      <c r="CC1094" s="9"/>
      <c r="CD1094" s="9"/>
      <c r="CE1094" s="9"/>
      <c r="CF1094" s="9"/>
      <c r="CG1094" s="9"/>
      <c r="CH1094" s="9"/>
      <c r="CI1094" s="9"/>
      <c r="CJ1094" s="9"/>
      <c r="CK1094" s="9"/>
      <c r="CL1094" s="9"/>
      <c r="CM1094" s="9"/>
      <c r="CN1094" s="9"/>
      <c r="CO1094" s="9"/>
      <c r="CP1094" s="9"/>
    </row>
    <row r="1095" spans="1:94" ht="20.25" hidden="1" customHeight="1" x14ac:dyDescent="0.35">
      <c r="A1095" s="79">
        <v>1073</v>
      </c>
      <c r="B1095" s="79" t="s">
        <v>35</v>
      </c>
      <c r="C1095" s="80" t="s">
        <v>652</v>
      </c>
      <c r="D1095" s="80" t="str">
        <f t="shared" si="219"/>
        <v>MANO DE OBRA|SATELITES</v>
      </c>
      <c r="E1095" s="81" t="s">
        <v>10</v>
      </c>
      <c r="F1095" s="82">
        <v>1</v>
      </c>
      <c r="G1095" s="83">
        <v>1120017.5552467529</v>
      </c>
      <c r="H1095" s="84">
        <f t="shared" si="252"/>
        <v>1332820.8907436358</v>
      </c>
      <c r="I1095" s="84">
        <v>1120017.5552467529</v>
      </c>
      <c r="J1095" s="84">
        <f t="shared" si="253"/>
        <v>1332820.8907436358</v>
      </c>
      <c r="K1095" s="84">
        <v>0.91392000000000007</v>
      </c>
      <c r="L1095" s="84">
        <f t="shared" si="254"/>
        <v>1.0875648</v>
      </c>
      <c r="M1095" s="84">
        <v>14.633599999999999</v>
      </c>
      <c r="N1095" s="84">
        <f t="shared" si="255"/>
        <v>17.413983999999999</v>
      </c>
      <c r="O1095" s="84">
        <v>10.88</v>
      </c>
      <c r="P1095" s="84">
        <f t="shared" si="256"/>
        <v>12.9472</v>
      </c>
      <c r="Q1095" s="84"/>
      <c r="R1095" s="84">
        <f t="shared" si="220"/>
        <v>0</v>
      </c>
      <c r="S1095" s="86"/>
      <c r="T1095" s="87">
        <f t="shared" si="257"/>
        <v>0</v>
      </c>
      <c r="U1095" s="87"/>
      <c r="V1095" s="87">
        <f t="shared" si="258"/>
        <v>0</v>
      </c>
      <c r="W1095" s="87">
        <v>700000</v>
      </c>
      <c r="X1095" s="87">
        <f t="shared" si="259"/>
        <v>833000</v>
      </c>
      <c r="Y1095" s="88">
        <v>700000</v>
      </c>
      <c r="Z1095" s="87">
        <f t="shared" si="218"/>
        <v>833000</v>
      </c>
      <c r="AA1095" s="87">
        <v>700000</v>
      </c>
      <c r="AB1095" s="87">
        <f t="shared" si="260"/>
        <v>833000</v>
      </c>
      <c r="AC1095" s="87">
        <v>700000</v>
      </c>
      <c r="AD1095" s="87">
        <f t="shared" si="261"/>
        <v>833000</v>
      </c>
      <c r="AE1095" s="89"/>
      <c r="AF1095" s="90">
        <f t="shared" si="262"/>
        <v>0</v>
      </c>
      <c r="AG1095" s="90"/>
      <c r="AH1095" s="90">
        <f t="shared" si="263"/>
        <v>0</v>
      </c>
      <c r="AI1095" s="90">
        <v>770000</v>
      </c>
      <c r="AJ1095" s="90">
        <f t="shared" si="264"/>
        <v>916300</v>
      </c>
      <c r="AK1095" s="90">
        <v>770000</v>
      </c>
      <c r="AL1095" s="90">
        <f t="shared" si="265"/>
        <v>916300</v>
      </c>
      <c r="AM1095" s="90">
        <v>770000</v>
      </c>
      <c r="AN1095" s="90">
        <f t="shared" si="266"/>
        <v>916300</v>
      </c>
      <c r="AO1095" s="90">
        <v>770000</v>
      </c>
      <c r="AP1095" s="91">
        <f t="shared" si="267"/>
        <v>916300</v>
      </c>
      <c r="AQ1095" s="92">
        <f t="shared" si="221"/>
        <v>1120017.5552467529</v>
      </c>
      <c r="AR1095" s="93">
        <f t="shared" si="222"/>
        <v>1332820.8907436358</v>
      </c>
      <c r="AS1095" s="94">
        <f t="shared" si="223"/>
        <v>1120017.5552467529</v>
      </c>
      <c r="AT1095" s="94">
        <f t="shared" si="224"/>
        <v>1332820.8907436358</v>
      </c>
      <c r="AU1095" s="94">
        <f t="shared" si="225"/>
        <v>490000.30463999999</v>
      </c>
      <c r="AV1095" s="94">
        <f t="shared" si="226"/>
        <v>583100.36252159998</v>
      </c>
      <c r="AW1095" s="94">
        <f t="shared" si="227"/>
        <v>490004.87786666659</v>
      </c>
      <c r="AX1095" s="94">
        <f t="shared" si="228"/>
        <v>583105.80466133321</v>
      </c>
      <c r="AY1095" s="94">
        <f t="shared" si="229"/>
        <v>490003.62666666665</v>
      </c>
      <c r="AZ1095" s="94">
        <f t="shared" si="230"/>
        <v>583104.31573333323</v>
      </c>
      <c r="BA1095" s="94">
        <f t="shared" si="231"/>
        <v>735000</v>
      </c>
      <c r="BB1095" s="95">
        <f t="shared" si="232"/>
        <v>874650</v>
      </c>
      <c r="BC1095" s="23"/>
      <c r="BD1095" s="96">
        <f t="shared" si="233"/>
        <v>1120018</v>
      </c>
      <c r="BE1095" s="96">
        <f t="shared" si="234"/>
        <v>1120018</v>
      </c>
      <c r="BF1095" s="96">
        <f t="shared" si="235"/>
        <v>3</v>
      </c>
      <c r="BG1095" s="96">
        <f t="shared" si="236"/>
        <v>44</v>
      </c>
      <c r="BH1095" s="96">
        <f t="shared" si="237"/>
        <v>33</v>
      </c>
      <c r="BI1095" s="96">
        <f t="shared" si="238"/>
        <v>733333</v>
      </c>
      <c r="BJ1095" s="97">
        <f t="shared" si="239"/>
        <v>1120018</v>
      </c>
      <c r="BK1095" s="96">
        <f t="shared" si="240"/>
        <v>1120018</v>
      </c>
      <c r="BL1095" s="96">
        <f t="shared" si="241"/>
        <v>490000</v>
      </c>
      <c r="BM1095" s="96">
        <f t="shared" si="242"/>
        <v>490005</v>
      </c>
      <c r="BN1095" s="96">
        <f t="shared" si="243"/>
        <v>490004</v>
      </c>
      <c r="BO1095" s="96">
        <f t="shared" si="244"/>
        <v>735000</v>
      </c>
      <c r="BP1095" s="97">
        <f t="shared" si="245"/>
        <v>0</v>
      </c>
      <c r="BQ1095" s="96">
        <f t="shared" si="246"/>
        <v>0</v>
      </c>
      <c r="BR1095" s="96">
        <f t="shared" si="247"/>
        <v>735000</v>
      </c>
      <c r="BS1095" s="96">
        <f t="shared" si="248"/>
        <v>735000</v>
      </c>
      <c r="BT1095" s="96">
        <f t="shared" si="249"/>
        <v>735000</v>
      </c>
      <c r="BU1095" s="98">
        <f t="shared" si="250"/>
        <v>735000</v>
      </c>
      <c r="BV1095" s="77">
        <f t="shared" si="251"/>
        <v>2940000</v>
      </c>
      <c r="BW1095" s="9"/>
      <c r="BX1095" s="9"/>
      <c r="BY1095" s="9"/>
      <c r="BZ1095" s="9"/>
      <c r="CA1095" s="9"/>
      <c r="CB1095" s="9"/>
      <c r="CC1095" s="9"/>
      <c r="CD1095" s="9"/>
      <c r="CE1095" s="9"/>
      <c r="CF1095" s="9"/>
      <c r="CG1095" s="9"/>
      <c r="CH1095" s="9"/>
      <c r="CI1095" s="9"/>
      <c r="CJ1095" s="9"/>
      <c r="CK1095" s="9"/>
      <c r="CL1095" s="9"/>
      <c r="CM1095" s="9"/>
      <c r="CN1095" s="9"/>
      <c r="CO1095" s="9"/>
      <c r="CP1095" s="9"/>
    </row>
    <row r="1096" spans="1:94" ht="20.25" hidden="1" customHeight="1" x14ac:dyDescent="0.35">
      <c r="A1096" s="99">
        <v>1074</v>
      </c>
      <c r="B1096" s="99" t="s">
        <v>21</v>
      </c>
      <c r="C1096" s="80" t="s">
        <v>652</v>
      </c>
      <c r="D1096" s="80" t="str">
        <f t="shared" si="219"/>
        <v>REPUESTOS|SATELITES</v>
      </c>
      <c r="E1096" s="81" t="s">
        <v>84</v>
      </c>
      <c r="F1096" s="82">
        <v>1</v>
      </c>
      <c r="G1096" s="83">
        <v>602550.34026861202</v>
      </c>
      <c r="H1096" s="84">
        <f t="shared" si="252"/>
        <v>717034.90491964831</v>
      </c>
      <c r="I1096" s="84">
        <v>687317.96901787899</v>
      </c>
      <c r="J1096" s="84">
        <f t="shared" si="253"/>
        <v>817908.383131276</v>
      </c>
      <c r="K1096" s="84"/>
      <c r="L1096" s="84">
        <f t="shared" si="254"/>
        <v>0</v>
      </c>
      <c r="M1096" s="84">
        <v>16.461440000000003</v>
      </c>
      <c r="N1096" s="84">
        <f t="shared" si="255"/>
        <v>19.589113600000005</v>
      </c>
      <c r="O1096" s="84">
        <v>14.144000000000002</v>
      </c>
      <c r="P1096" s="84">
        <f t="shared" si="256"/>
        <v>16.83136</v>
      </c>
      <c r="Q1096" s="84"/>
      <c r="R1096" s="84">
        <f t="shared" si="220"/>
        <v>0</v>
      </c>
      <c r="S1096" s="86"/>
      <c r="T1096" s="87">
        <f t="shared" si="257"/>
        <v>0</v>
      </c>
      <c r="U1096" s="87"/>
      <c r="V1096" s="87">
        <f t="shared" si="258"/>
        <v>0</v>
      </c>
      <c r="W1096" s="87">
        <v>978000</v>
      </c>
      <c r="X1096" s="87">
        <f t="shared" si="259"/>
        <v>1163820</v>
      </c>
      <c r="Y1096" s="88">
        <v>1300000</v>
      </c>
      <c r="Z1096" s="87">
        <f t="shared" si="218"/>
        <v>1547000</v>
      </c>
      <c r="AA1096" s="87">
        <v>1358000</v>
      </c>
      <c r="AB1096" s="87">
        <f t="shared" si="260"/>
        <v>1616020</v>
      </c>
      <c r="AC1096" s="87"/>
      <c r="AD1096" s="87">
        <f t="shared" si="261"/>
        <v>0</v>
      </c>
      <c r="AE1096" s="89"/>
      <c r="AF1096" s="90">
        <f t="shared" si="262"/>
        <v>0</v>
      </c>
      <c r="AG1096" s="90"/>
      <c r="AH1096" s="90">
        <f t="shared" si="263"/>
        <v>0</v>
      </c>
      <c r="AI1096" s="90">
        <v>1075800</v>
      </c>
      <c r="AJ1096" s="90">
        <f t="shared" si="264"/>
        <v>1280202</v>
      </c>
      <c r="AK1096" s="90">
        <v>1430000</v>
      </c>
      <c r="AL1096" s="90">
        <f t="shared" si="265"/>
        <v>1701700</v>
      </c>
      <c r="AM1096" s="90">
        <v>1493800</v>
      </c>
      <c r="AN1096" s="90">
        <f t="shared" si="266"/>
        <v>1777622</v>
      </c>
      <c r="AO1096" s="90"/>
      <c r="AP1096" s="91">
        <f t="shared" si="267"/>
        <v>0</v>
      </c>
      <c r="AQ1096" s="92">
        <f t="shared" si="221"/>
        <v>602550.34026861202</v>
      </c>
      <c r="AR1096" s="93">
        <f t="shared" si="222"/>
        <v>717034.90491964831</v>
      </c>
      <c r="AS1096" s="94">
        <f t="shared" si="223"/>
        <v>687317.96901787899</v>
      </c>
      <c r="AT1096" s="94">
        <f t="shared" si="224"/>
        <v>817908.383131276</v>
      </c>
      <c r="AU1096" s="94">
        <f t="shared" si="225"/>
        <v>1026900</v>
      </c>
      <c r="AV1096" s="94">
        <f t="shared" si="226"/>
        <v>1222011</v>
      </c>
      <c r="AW1096" s="94">
        <f t="shared" si="227"/>
        <v>910005.48714666662</v>
      </c>
      <c r="AX1096" s="94">
        <f t="shared" si="228"/>
        <v>1082906.5297045333</v>
      </c>
      <c r="AY1096" s="94">
        <f t="shared" si="229"/>
        <v>950604.71466666681</v>
      </c>
      <c r="AZ1096" s="94">
        <f t="shared" si="230"/>
        <v>1131219.6104533335</v>
      </c>
      <c r="BA1096" s="94" t="e">
        <f t="shared" si="231"/>
        <v>#DIV/0!</v>
      </c>
      <c r="BB1096" s="95" t="e">
        <f t="shared" si="232"/>
        <v>#DIV/0!</v>
      </c>
      <c r="BC1096" s="23"/>
      <c r="BD1096" s="96">
        <f t="shared" si="233"/>
        <v>602550</v>
      </c>
      <c r="BE1096" s="96">
        <f t="shared" si="234"/>
        <v>687318</v>
      </c>
      <c r="BF1096" s="96">
        <f t="shared" si="235"/>
        <v>1024571</v>
      </c>
      <c r="BG1096" s="96">
        <f t="shared" si="236"/>
        <v>49</v>
      </c>
      <c r="BH1096" s="96">
        <f t="shared" si="237"/>
        <v>42</v>
      </c>
      <c r="BI1096" s="96">
        <f t="shared" si="238"/>
        <v>0</v>
      </c>
      <c r="BJ1096" s="97">
        <f t="shared" si="239"/>
        <v>602550</v>
      </c>
      <c r="BK1096" s="96">
        <f t="shared" si="240"/>
        <v>687318</v>
      </c>
      <c r="BL1096" s="96">
        <f t="shared" si="241"/>
        <v>1026900</v>
      </c>
      <c r="BM1096" s="96">
        <f t="shared" si="242"/>
        <v>910005</v>
      </c>
      <c r="BN1096" s="96">
        <f t="shared" si="243"/>
        <v>950605</v>
      </c>
      <c r="BO1096" s="96">
        <f t="shared" si="244"/>
        <v>0</v>
      </c>
      <c r="BP1096" s="97">
        <f t="shared" si="245"/>
        <v>0</v>
      </c>
      <c r="BQ1096" s="96">
        <f t="shared" si="246"/>
        <v>0</v>
      </c>
      <c r="BR1096" s="96">
        <f t="shared" si="247"/>
        <v>1026900</v>
      </c>
      <c r="BS1096" s="96">
        <f t="shared" si="248"/>
        <v>1365000</v>
      </c>
      <c r="BT1096" s="96">
        <f t="shared" si="249"/>
        <v>1425900</v>
      </c>
      <c r="BU1096" s="98">
        <f t="shared" si="250"/>
        <v>0</v>
      </c>
      <c r="BV1096" s="77">
        <f t="shared" si="251"/>
        <v>3817800</v>
      </c>
      <c r="BW1096" s="9"/>
      <c r="BX1096" s="9"/>
      <c r="BY1096" s="9"/>
      <c r="BZ1096" s="9"/>
      <c r="CA1096" s="9"/>
      <c r="CB1096" s="9"/>
      <c r="CC1096" s="9"/>
      <c r="CD1096" s="9"/>
      <c r="CE1096" s="9"/>
      <c r="CF1096" s="9"/>
      <c r="CG1096" s="9"/>
      <c r="CH1096" s="9"/>
      <c r="CI1096" s="9"/>
      <c r="CJ1096" s="9"/>
      <c r="CK1096" s="9"/>
      <c r="CL1096" s="9"/>
      <c r="CM1096" s="9"/>
      <c r="CN1096" s="9"/>
      <c r="CO1096" s="9"/>
      <c r="CP1096" s="9"/>
    </row>
    <row r="1097" spans="1:94" ht="20.25" hidden="1" customHeight="1" x14ac:dyDescent="0.35">
      <c r="A1097" s="79">
        <v>1075</v>
      </c>
      <c r="B1097" s="79" t="s">
        <v>35</v>
      </c>
      <c r="C1097" s="80" t="s">
        <v>653</v>
      </c>
      <c r="D1097" s="80" t="str">
        <f t="shared" si="219"/>
        <v>MANO DE OBRA|SECADOR DE AIRE</v>
      </c>
      <c r="E1097" s="81" t="s">
        <v>10</v>
      </c>
      <c r="F1097" s="82">
        <v>1</v>
      </c>
      <c r="G1097" s="83">
        <v>179203.03743462899</v>
      </c>
      <c r="H1097" s="84">
        <f t="shared" si="252"/>
        <v>213251.61454720848</v>
      </c>
      <c r="I1097" s="84">
        <v>179203.03743462899</v>
      </c>
      <c r="J1097" s="84">
        <f t="shared" si="253"/>
        <v>213251.61454720848</v>
      </c>
      <c r="K1097" s="84">
        <v>0.91392000000000007</v>
      </c>
      <c r="L1097" s="84">
        <f t="shared" si="254"/>
        <v>1.0875648</v>
      </c>
      <c r="M1097" s="84">
        <v>14.633599999999999</v>
      </c>
      <c r="N1097" s="84">
        <f t="shared" si="255"/>
        <v>17.413983999999999</v>
      </c>
      <c r="O1097" s="84">
        <v>10.88</v>
      </c>
      <c r="P1097" s="84">
        <f t="shared" si="256"/>
        <v>12.9472</v>
      </c>
      <c r="Q1097" s="84"/>
      <c r="R1097" s="84">
        <f t="shared" si="220"/>
        <v>0</v>
      </c>
      <c r="S1097" s="86"/>
      <c r="T1097" s="87">
        <f t="shared" si="257"/>
        <v>0</v>
      </c>
      <c r="U1097" s="87"/>
      <c r="V1097" s="87">
        <f t="shared" si="258"/>
        <v>0</v>
      </c>
      <c r="W1097" s="87">
        <v>87500</v>
      </c>
      <c r="X1097" s="87">
        <f t="shared" si="259"/>
        <v>104125</v>
      </c>
      <c r="Y1097" s="88">
        <v>87500</v>
      </c>
      <c r="Z1097" s="87">
        <f t="shared" si="218"/>
        <v>104125</v>
      </c>
      <c r="AA1097" s="87">
        <v>87500</v>
      </c>
      <c r="AB1097" s="87">
        <f t="shared" si="260"/>
        <v>104125</v>
      </c>
      <c r="AC1097" s="87">
        <v>87500</v>
      </c>
      <c r="AD1097" s="87">
        <f t="shared" si="261"/>
        <v>104125</v>
      </c>
      <c r="AE1097" s="89"/>
      <c r="AF1097" s="90">
        <f t="shared" si="262"/>
        <v>0</v>
      </c>
      <c r="AG1097" s="90"/>
      <c r="AH1097" s="90">
        <f t="shared" si="263"/>
        <v>0</v>
      </c>
      <c r="AI1097" s="90">
        <v>96300</v>
      </c>
      <c r="AJ1097" s="90">
        <f t="shared" si="264"/>
        <v>114597</v>
      </c>
      <c r="AK1097" s="90">
        <v>96300</v>
      </c>
      <c r="AL1097" s="90">
        <f t="shared" si="265"/>
        <v>114597</v>
      </c>
      <c r="AM1097" s="90">
        <v>96300</v>
      </c>
      <c r="AN1097" s="90">
        <f t="shared" si="266"/>
        <v>114597</v>
      </c>
      <c r="AO1097" s="90">
        <v>96300</v>
      </c>
      <c r="AP1097" s="91">
        <f t="shared" si="267"/>
        <v>114597</v>
      </c>
      <c r="AQ1097" s="92">
        <f t="shared" si="221"/>
        <v>179203.03743462899</v>
      </c>
      <c r="AR1097" s="93">
        <f t="shared" si="222"/>
        <v>213251.61454720848</v>
      </c>
      <c r="AS1097" s="94">
        <f t="shared" si="223"/>
        <v>179203.03743462899</v>
      </c>
      <c r="AT1097" s="94">
        <f t="shared" si="224"/>
        <v>213251.61454720848</v>
      </c>
      <c r="AU1097" s="94">
        <f t="shared" si="225"/>
        <v>61266.971306666674</v>
      </c>
      <c r="AV1097" s="94">
        <f t="shared" si="226"/>
        <v>72907.695854933336</v>
      </c>
      <c r="AW1097" s="94">
        <f t="shared" si="227"/>
        <v>61271.544533333334</v>
      </c>
      <c r="AX1097" s="94">
        <f t="shared" si="228"/>
        <v>72913.137994666657</v>
      </c>
      <c r="AY1097" s="94">
        <f t="shared" si="229"/>
        <v>61270.293333333335</v>
      </c>
      <c r="AZ1097" s="94">
        <f t="shared" si="230"/>
        <v>72911.649066666665</v>
      </c>
      <c r="BA1097" s="94">
        <f t="shared" si="231"/>
        <v>91900</v>
      </c>
      <c r="BB1097" s="95">
        <f t="shared" si="232"/>
        <v>109361</v>
      </c>
      <c r="BC1097" s="23"/>
      <c r="BD1097" s="96">
        <f t="shared" si="233"/>
        <v>179203</v>
      </c>
      <c r="BE1097" s="96">
        <f t="shared" si="234"/>
        <v>179203</v>
      </c>
      <c r="BF1097" s="96">
        <f t="shared" si="235"/>
        <v>3</v>
      </c>
      <c r="BG1097" s="96">
        <f t="shared" si="236"/>
        <v>44</v>
      </c>
      <c r="BH1097" s="96">
        <f t="shared" si="237"/>
        <v>33</v>
      </c>
      <c r="BI1097" s="96">
        <f t="shared" si="238"/>
        <v>91689</v>
      </c>
      <c r="BJ1097" s="97">
        <f t="shared" si="239"/>
        <v>179203</v>
      </c>
      <c r="BK1097" s="96">
        <f t="shared" si="240"/>
        <v>179203</v>
      </c>
      <c r="BL1097" s="96">
        <f t="shared" si="241"/>
        <v>61267</v>
      </c>
      <c r="BM1097" s="96">
        <f t="shared" si="242"/>
        <v>61272</v>
      </c>
      <c r="BN1097" s="96">
        <f t="shared" si="243"/>
        <v>61270</v>
      </c>
      <c r="BO1097" s="96">
        <f t="shared" si="244"/>
        <v>91900</v>
      </c>
      <c r="BP1097" s="97">
        <f t="shared" si="245"/>
        <v>0</v>
      </c>
      <c r="BQ1097" s="96">
        <f t="shared" si="246"/>
        <v>0</v>
      </c>
      <c r="BR1097" s="96">
        <f t="shared" si="247"/>
        <v>91900</v>
      </c>
      <c r="BS1097" s="96">
        <f t="shared" si="248"/>
        <v>91900</v>
      </c>
      <c r="BT1097" s="96">
        <f t="shared" si="249"/>
        <v>91900</v>
      </c>
      <c r="BU1097" s="98">
        <f t="shared" si="250"/>
        <v>91900</v>
      </c>
      <c r="BV1097" s="77">
        <f t="shared" si="251"/>
        <v>367600</v>
      </c>
      <c r="BW1097" s="9"/>
      <c r="BX1097" s="9"/>
      <c r="BY1097" s="9"/>
      <c r="BZ1097" s="9"/>
      <c r="CA1097" s="9"/>
      <c r="CB1097" s="9"/>
      <c r="CC1097" s="9"/>
      <c r="CD1097" s="9"/>
      <c r="CE1097" s="9"/>
      <c r="CF1097" s="9"/>
      <c r="CG1097" s="9"/>
      <c r="CH1097" s="9"/>
      <c r="CI1097" s="9"/>
      <c r="CJ1097" s="9"/>
      <c r="CK1097" s="9"/>
      <c r="CL1097" s="9"/>
      <c r="CM1097" s="9"/>
      <c r="CN1097" s="9"/>
      <c r="CO1097" s="9"/>
      <c r="CP1097" s="9"/>
    </row>
    <row r="1098" spans="1:94" ht="20.25" hidden="1" customHeight="1" x14ac:dyDescent="0.35">
      <c r="A1098" s="99">
        <v>1076</v>
      </c>
      <c r="B1098" s="99" t="s">
        <v>21</v>
      </c>
      <c r="C1098" s="80" t="s">
        <v>653</v>
      </c>
      <c r="D1098" s="80" t="str">
        <f t="shared" si="219"/>
        <v>REPUESTOS|SECADOR DE AIRE</v>
      </c>
      <c r="E1098" s="81" t="s">
        <v>84</v>
      </c>
      <c r="F1098" s="82">
        <v>1</v>
      </c>
      <c r="G1098" s="83">
        <v>899732.08262464893</v>
      </c>
      <c r="H1098" s="84">
        <f t="shared" si="252"/>
        <v>1070681.1783233322</v>
      </c>
      <c r="I1098" s="84">
        <v>1130770.743707892</v>
      </c>
      <c r="J1098" s="84">
        <f t="shared" si="253"/>
        <v>1345617.1850123915</v>
      </c>
      <c r="K1098" s="84">
        <v>0.91392000000000007</v>
      </c>
      <c r="L1098" s="84">
        <f t="shared" si="254"/>
        <v>1.0875648</v>
      </c>
      <c r="M1098" s="84">
        <v>17.375360000000001</v>
      </c>
      <c r="N1098" s="84">
        <f t="shared" si="255"/>
        <v>20.6766784</v>
      </c>
      <c r="O1098" s="84">
        <v>14.144000000000002</v>
      </c>
      <c r="P1098" s="84">
        <f t="shared" si="256"/>
        <v>16.83136</v>
      </c>
      <c r="Q1098" s="84"/>
      <c r="R1098" s="84">
        <f t="shared" si="220"/>
        <v>0</v>
      </c>
      <c r="S1098" s="86"/>
      <c r="T1098" s="87">
        <f t="shared" si="257"/>
        <v>0</v>
      </c>
      <c r="U1098" s="87"/>
      <c r="V1098" s="87">
        <f t="shared" si="258"/>
        <v>0</v>
      </c>
      <c r="W1098" s="87">
        <v>380000</v>
      </c>
      <c r="X1098" s="87">
        <f t="shared" si="259"/>
        <v>452200</v>
      </c>
      <c r="Y1098" s="88">
        <v>780000</v>
      </c>
      <c r="Z1098" s="87">
        <f t="shared" si="218"/>
        <v>928200</v>
      </c>
      <c r="AA1098" s="87">
        <v>350000</v>
      </c>
      <c r="AB1098" s="87">
        <f t="shared" si="260"/>
        <v>416500</v>
      </c>
      <c r="AC1098" s="87">
        <v>450000</v>
      </c>
      <c r="AD1098" s="87">
        <f t="shared" si="261"/>
        <v>535500</v>
      </c>
      <c r="AE1098" s="89"/>
      <c r="AF1098" s="90">
        <f t="shared" si="262"/>
        <v>0</v>
      </c>
      <c r="AG1098" s="90"/>
      <c r="AH1098" s="90">
        <f t="shared" si="263"/>
        <v>0</v>
      </c>
      <c r="AI1098" s="90">
        <v>418000</v>
      </c>
      <c r="AJ1098" s="90">
        <f t="shared" si="264"/>
        <v>497420</v>
      </c>
      <c r="AK1098" s="90">
        <v>858000</v>
      </c>
      <c r="AL1098" s="90">
        <f t="shared" si="265"/>
        <v>1021020</v>
      </c>
      <c r="AM1098" s="90">
        <v>385000</v>
      </c>
      <c r="AN1098" s="90">
        <f t="shared" si="266"/>
        <v>458150</v>
      </c>
      <c r="AO1098" s="90">
        <v>495000</v>
      </c>
      <c r="AP1098" s="91">
        <f t="shared" si="267"/>
        <v>589050</v>
      </c>
      <c r="AQ1098" s="92">
        <f t="shared" si="221"/>
        <v>899732.08262464893</v>
      </c>
      <c r="AR1098" s="93">
        <f t="shared" si="222"/>
        <v>1070681.1783233322</v>
      </c>
      <c r="AS1098" s="94">
        <f t="shared" si="223"/>
        <v>1130770.743707892</v>
      </c>
      <c r="AT1098" s="94">
        <f t="shared" si="224"/>
        <v>1345617.1850123915</v>
      </c>
      <c r="AU1098" s="94">
        <f t="shared" si="225"/>
        <v>266000.30463999999</v>
      </c>
      <c r="AV1098" s="94">
        <f t="shared" si="226"/>
        <v>316540.36252159998</v>
      </c>
      <c r="AW1098" s="94">
        <f t="shared" si="227"/>
        <v>546005.79178666661</v>
      </c>
      <c r="AX1098" s="94">
        <f t="shared" si="228"/>
        <v>649746.89222613326</v>
      </c>
      <c r="AY1098" s="94">
        <f t="shared" si="229"/>
        <v>245004.71466666667</v>
      </c>
      <c r="AZ1098" s="94">
        <f t="shared" si="230"/>
        <v>291555.6104533333</v>
      </c>
      <c r="BA1098" s="94">
        <f t="shared" si="231"/>
        <v>472500</v>
      </c>
      <c r="BB1098" s="95">
        <f t="shared" si="232"/>
        <v>562275</v>
      </c>
      <c r="BC1098" s="23"/>
      <c r="BD1098" s="96">
        <f t="shared" si="233"/>
        <v>899732</v>
      </c>
      <c r="BE1098" s="96">
        <f t="shared" si="234"/>
        <v>1130771</v>
      </c>
      <c r="BF1098" s="96">
        <f t="shared" si="235"/>
        <v>3</v>
      </c>
      <c r="BG1098" s="96">
        <f t="shared" si="236"/>
        <v>52</v>
      </c>
      <c r="BH1098" s="96">
        <f t="shared" si="237"/>
        <v>42</v>
      </c>
      <c r="BI1098" s="96">
        <f t="shared" si="238"/>
        <v>471429</v>
      </c>
      <c r="BJ1098" s="97">
        <f t="shared" si="239"/>
        <v>899732</v>
      </c>
      <c r="BK1098" s="96">
        <f t="shared" si="240"/>
        <v>1130771</v>
      </c>
      <c r="BL1098" s="96">
        <f t="shared" si="241"/>
        <v>266000</v>
      </c>
      <c r="BM1098" s="96">
        <f t="shared" si="242"/>
        <v>546006</v>
      </c>
      <c r="BN1098" s="96">
        <f t="shared" si="243"/>
        <v>245005</v>
      </c>
      <c r="BO1098" s="96">
        <f t="shared" si="244"/>
        <v>472500</v>
      </c>
      <c r="BP1098" s="97">
        <f t="shared" si="245"/>
        <v>0</v>
      </c>
      <c r="BQ1098" s="96">
        <f t="shared" si="246"/>
        <v>0</v>
      </c>
      <c r="BR1098" s="96">
        <f t="shared" si="247"/>
        <v>399000</v>
      </c>
      <c r="BS1098" s="96">
        <f t="shared" si="248"/>
        <v>819000</v>
      </c>
      <c r="BT1098" s="96">
        <f t="shared" si="249"/>
        <v>367500</v>
      </c>
      <c r="BU1098" s="98">
        <f t="shared" si="250"/>
        <v>472500</v>
      </c>
      <c r="BV1098" s="77">
        <f t="shared" si="251"/>
        <v>2058000</v>
      </c>
      <c r="BW1098" s="9"/>
      <c r="BX1098" s="9"/>
      <c r="BY1098" s="9"/>
      <c r="BZ1098" s="9"/>
      <c r="CA1098" s="9"/>
      <c r="CB1098" s="9"/>
      <c r="CC1098" s="9"/>
      <c r="CD1098" s="9"/>
      <c r="CE1098" s="9"/>
      <c r="CF1098" s="9"/>
      <c r="CG1098" s="9"/>
      <c r="CH1098" s="9"/>
      <c r="CI1098" s="9"/>
      <c r="CJ1098" s="9"/>
      <c r="CK1098" s="9"/>
      <c r="CL1098" s="9"/>
      <c r="CM1098" s="9"/>
      <c r="CN1098" s="9"/>
      <c r="CO1098" s="9"/>
      <c r="CP1098" s="9"/>
    </row>
    <row r="1099" spans="1:94" ht="20.25" hidden="1" customHeight="1" x14ac:dyDescent="0.35">
      <c r="A1099" s="79">
        <v>1077</v>
      </c>
      <c r="B1099" s="79" t="s">
        <v>35</v>
      </c>
      <c r="C1099" s="80" t="s">
        <v>654</v>
      </c>
      <c r="D1099" s="80" t="str">
        <f t="shared" si="219"/>
        <v>MANO DE OBRA|SEGURO COPAS</v>
      </c>
      <c r="E1099" s="81" t="s">
        <v>10</v>
      </c>
      <c r="F1099" s="82">
        <v>1</v>
      </c>
      <c r="G1099" s="83">
        <v>89601.513211651007</v>
      </c>
      <c r="H1099" s="84">
        <f t="shared" si="252"/>
        <v>106625.8007218647</v>
      </c>
      <c r="I1099" s="84">
        <v>89601.513211651007</v>
      </c>
      <c r="J1099" s="84">
        <f t="shared" si="253"/>
        <v>106625.8007218647</v>
      </c>
      <c r="K1099" s="84">
        <v>0.91392000000000007</v>
      </c>
      <c r="L1099" s="84">
        <f t="shared" si="254"/>
        <v>1.0875648</v>
      </c>
      <c r="M1099" s="84">
        <v>14.633599999999999</v>
      </c>
      <c r="N1099" s="84">
        <f t="shared" si="255"/>
        <v>17.413983999999999</v>
      </c>
      <c r="O1099" s="84">
        <v>10.88</v>
      </c>
      <c r="P1099" s="84">
        <f t="shared" si="256"/>
        <v>12.9472</v>
      </c>
      <c r="Q1099" s="84"/>
      <c r="R1099" s="84">
        <f t="shared" si="220"/>
        <v>0</v>
      </c>
      <c r="S1099" s="86">
        <v>25000</v>
      </c>
      <c r="T1099" s="87">
        <f t="shared" si="257"/>
        <v>29750</v>
      </c>
      <c r="U1099" s="87">
        <v>25000</v>
      </c>
      <c r="V1099" s="87">
        <f t="shared" si="258"/>
        <v>29750</v>
      </c>
      <c r="W1099" s="87">
        <v>25000</v>
      </c>
      <c r="X1099" s="87">
        <f t="shared" si="259"/>
        <v>29750</v>
      </c>
      <c r="Y1099" s="88">
        <v>25000</v>
      </c>
      <c r="Z1099" s="87">
        <f t="shared" si="218"/>
        <v>29750</v>
      </c>
      <c r="AA1099" s="87">
        <v>25000</v>
      </c>
      <c r="AB1099" s="87">
        <f t="shared" si="260"/>
        <v>29750</v>
      </c>
      <c r="AC1099" s="87">
        <v>25000</v>
      </c>
      <c r="AD1099" s="87">
        <f t="shared" si="261"/>
        <v>29750</v>
      </c>
      <c r="AE1099" s="89">
        <v>27500</v>
      </c>
      <c r="AF1099" s="90">
        <f t="shared" si="262"/>
        <v>32725</v>
      </c>
      <c r="AG1099" s="90">
        <v>27500</v>
      </c>
      <c r="AH1099" s="90">
        <f t="shared" si="263"/>
        <v>32725</v>
      </c>
      <c r="AI1099" s="90">
        <v>27500</v>
      </c>
      <c r="AJ1099" s="90">
        <f t="shared" si="264"/>
        <v>32725</v>
      </c>
      <c r="AK1099" s="90">
        <v>27500</v>
      </c>
      <c r="AL1099" s="90">
        <f t="shared" si="265"/>
        <v>32725</v>
      </c>
      <c r="AM1099" s="90">
        <v>27500</v>
      </c>
      <c r="AN1099" s="90">
        <f t="shared" si="266"/>
        <v>32725</v>
      </c>
      <c r="AO1099" s="90">
        <v>27500</v>
      </c>
      <c r="AP1099" s="91">
        <f t="shared" si="267"/>
        <v>32725</v>
      </c>
      <c r="AQ1099" s="92">
        <f t="shared" si="221"/>
        <v>47367.171070550336</v>
      </c>
      <c r="AR1099" s="93">
        <f t="shared" si="222"/>
        <v>56366.933573954899</v>
      </c>
      <c r="AS1099" s="94">
        <f t="shared" si="223"/>
        <v>47367.171070550336</v>
      </c>
      <c r="AT1099" s="94">
        <f t="shared" si="224"/>
        <v>56366.933573954899</v>
      </c>
      <c r="AU1099" s="94">
        <f t="shared" si="225"/>
        <v>17500.304639999998</v>
      </c>
      <c r="AV1099" s="94">
        <f t="shared" si="226"/>
        <v>20825.362521599996</v>
      </c>
      <c r="AW1099" s="94">
        <f t="shared" si="227"/>
        <v>17504.877866666666</v>
      </c>
      <c r="AX1099" s="94">
        <f t="shared" si="228"/>
        <v>20830.804661333332</v>
      </c>
      <c r="AY1099" s="94">
        <f t="shared" si="229"/>
        <v>17503.626666666667</v>
      </c>
      <c r="AZ1099" s="94">
        <f t="shared" si="230"/>
        <v>20829.315733333333</v>
      </c>
      <c r="BA1099" s="94">
        <f t="shared" si="231"/>
        <v>26250</v>
      </c>
      <c r="BB1099" s="95">
        <f t="shared" si="232"/>
        <v>31237.5</v>
      </c>
      <c r="BC1099" s="23"/>
      <c r="BD1099" s="96">
        <f t="shared" si="233"/>
        <v>34276</v>
      </c>
      <c r="BE1099" s="96">
        <f t="shared" si="234"/>
        <v>34276</v>
      </c>
      <c r="BF1099" s="96">
        <f t="shared" si="235"/>
        <v>3</v>
      </c>
      <c r="BG1099" s="96">
        <f t="shared" si="236"/>
        <v>44</v>
      </c>
      <c r="BH1099" s="96">
        <f t="shared" si="237"/>
        <v>33</v>
      </c>
      <c r="BI1099" s="96">
        <f t="shared" si="238"/>
        <v>26190</v>
      </c>
      <c r="BJ1099" s="97">
        <f t="shared" si="239"/>
        <v>47367</v>
      </c>
      <c r="BK1099" s="96">
        <f t="shared" si="240"/>
        <v>47367</v>
      </c>
      <c r="BL1099" s="96">
        <f t="shared" si="241"/>
        <v>17500</v>
      </c>
      <c r="BM1099" s="96">
        <f t="shared" si="242"/>
        <v>17505</v>
      </c>
      <c r="BN1099" s="96">
        <f t="shared" si="243"/>
        <v>17504</v>
      </c>
      <c r="BO1099" s="96">
        <f t="shared" si="244"/>
        <v>26250</v>
      </c>
      <c r="BP1099" s="97">
        <f t="shared" si="245"/>
        <v>26250</v>
      </c>
      <c r="BQ1099" s="96">
        <f t="shared" si="246"/>
        <v>26250</v>
      </c>
      <c r="BR1099" s="96">
        <f t="shared" si="247"/>
        <v>26250</v>
      </c>
      <c r="BS1099" s="96">
        <f t="shared" si="248"/>
        <v>26250</v>
      </c>
      <c r="BT1099" s="96">
        <f t="shared" si="249"/>
        <v>26250</v>
      </c>
      <c r="BU1099" s="98">
        <f t="shared" si="250"/>
        <v>26250</v>
      </c>
      <c r="BV1099" s="77">
        <f t="shared" si="251"/>
        <v>157500</v>
      </c>
      <c r="BW1099" s="9"/>
      <c r="BX1099" s="9"/>
      <c r="BY1099" s="9"/>
      <c r="BZ1099" s="9"/>
      <c r="CA1099" s="9"/>
      <c r="CB1099" s="9"/>
      <c r="CC1099" s="9"/>
      <c r="CD1099" s="9"/>
      <c r="CE1099" s="9"/>
      <c r="CF1099" s="9"/>
      <c r="CG1099" s="9"/>
      <c r="CH1099" s="9"/>
      <c r="CI1099" s="9"/>
      <c r="CJ1099" s="9"/>
      <c r="CK1099" s="9"/>
      <c r="CL1099" s="9"/>
      <c r="CM1099" s="9"/>
      <c r="CN1099" s="9"/>
      <c r="CO1099" s="9"/>
      <c r="CP1099" s="9"/>
    </row>
    <row r="1100" spans="1:94" ht="20.25" hidden="1" customHeight="1" x14ac:dyDescent="0.35">
      <c r="A1100" s="99">
        <v>1078</v>
      </c>
      <c r="B1100" s="99" t="s">
        <v>21</v>
      </c>
      <c r="C1100" s="80" t="s">
        <v>654</v>
      </c>
      <c r="D1100" s="80" t="str">
        <f t="shared" si="219"/>
        <v>REPUESTOS|SEGURO COPAS</v>
      </c>
      <c r="E1100" s="81" t="s">
        <v>124</v>
      </c>
      <c r="F1100" s="82">
        <v>1</v>
      </c>
      <c r="G1100" s="83">
        <v>43235.413887822993</v>
      </c>
      <c r="H1100" s="84">
        <f t="shared" si="252"/>
        <v>51450.142526509357</v>
      </c>
      <c r="I1100" s="84">
        <v>43235.413887822993</v>
      </c>
      <c r="J1100" s="84">
        <f t="shared" si="253"/>
        <v>51450.142526509357</v>
      </c>
      <c r="K1100" s="84">
        <v>0.91392000000000007</v>
      </c>
      <c r="L1100" s="84">
        <f t="shared" si="254"/>
        <v>1.0875648</v>
      </c>
      <c r="M1100" s="84">
        <v>18.289280000000002</v>
      </c>
      <c r="N1100" s="84">
        <f t="shared" si="255"/>
        <v>21.764243199999999</v>
      </c>
      <c r="O1100" s="84">
        <v>14.144000000000002</v>
      </c>
      <c r="P1100" s="84">
        <f t="shared" si="256"/>
        <v>16.83136</v>
      </c>
      <c r="Q1100" s="84"/>
      <c r="R1100" s="84">
        <f t="shared" si="220"/>
        <v>0</v>
      </c>
      <c r="S1100" s="86">
        <v>150000</v>
      </c>
      <c r="T1100" s="87">
        <f t="shared" si="257"/>
        <v>178500</v>
      </c>
      <c r="U1100" s="87">
        <v>150000</v>
      </c>
      <c r="V1100" s="87">
        <f t="shared" si="258"/>
        <v>178500</v>
      </c>
      <c r="W1100" s="87">
        <v>98000</v>
      </c>
      <c r="X1100" s="87">
        <f t="shared" si="259"/>
        <v>116620</v>
      </c>
      <c r="Y1100" s="88">
        <v>98000</v>
      </c>
      <c r="Z1100" s="87">
        <f t="shared" si="218"/>
        <v>116620</v>
      </c>
      <c r="AA1100" s="87">
        <v>100000</v>
      </c>
      <c r="AB1100" s="87">
        <f t="shared" si="260"/>
        <v>119000</v>
      </c>
      <c r="AC1100" s="87">
        <v>100000</v>
      </c>
      <c r="AD1100" s="87">
        <f t="shared" si="261"/>
        <v>119000</v>
      </c>
      <c r="AE1100" s="89">
        <v>165000</v>
      </c>
      <c r="AF1100" s="90">
        <f t="shared" si="262"/>
        <v>196350</v>
      </c>
      <c r="AG1100" s="90">
        <v>165000</v>
      </c>
      <c r="AH1100" s="90">
        <f t="shared" si="263"/>
        <v>196350</v>
      </c>
      <c r="AI1100" s="90">
        <v>107800</v>
      </c>
      <c r="AJ1100" s="90">
        <f t="shared" si="264"/>
        <v>128282</v>
      </c>
      <c r="AK1100" s="90">
        <v>107800</v>
      </c>
      <c r="AL1100" s="90">
        <f t="shared" si="265"/>
        <v>128282</v>
      </c>
      <c r="AM1100" s="90">
        <v>110000</v>
      </c>
      <c r="AN1100" s="90">
        <f t="shared" si="266"/>
        <v>130900</v>
      </c>
      <c r="AO1100" s="90">
        <v>110000</v>
      </c>
      <c r="AP1100" s="91">
        <f t="shared" si="267"/>
        <v>130900</v>
      </c>
      <c r="AQ1100" s="92">
        <f t="shared" si="221"/>
        <v>119411.80462927434</v>
      </c>
      <c r="AR1100" s="93">
        <f t="shared" si="222"/>
        <v>142100.04750883646</v>
      </c>
      <c r="AS1100" s="94">
        <f t="shared" si="223"/>
        <v>119411.80462927434</v>
      </c>
      <c r="AT1100" s="94">
        <f t="shared" si="224"/>
        <v>142100.04750883646</v>
      </c>
      <c r="AU1100" s="94">
        <f t="shared" si="225"/>
        <v>68600.304640000002</v>
      </c>
      <c r="AV1100" s="94">
        <f t="shared" si="226"/>
        <v>81634.362521599993</v>
      </c>
      <c r="AW1100" s="94">
        <f t="shared" si="227"/>
        <v>68606.096426666671</v>
      </c>
      <c r="AX1100" s="94">
        <f t="shared" si="228"/>
        <v>81641.254747733328</v>
      </c>
      <c r="AY1100" s="94">
        <f t="shared" si="229"/>
        <v>70004.714666666667</v>
      </c>
      <c r="AZ1100" s="94">
        <f t="shared" si="230"/>
        <v>83305.610453333327</v>
      </c>
      <c r="BA1100" s="94">
        <f t="shared" si="231"/>
        <v>105000</v>
      </c>
      <c r="BB1100" s="95">
        <f t="shared" si="232"/>
        <v>124950</v>
      </c>
      <c r="BC1100" s="23"/>
      <c r="BD1100" s="96">
        <f t="shared" si="233"/>
        <v>83667</v>
      </c>
      <c r="BE1100" s="96">
        <f t="shared" si="234"/>
        <v>83667</v>
      </c>
      <c r="BF1100" s="96">
        <f t="shared" si="235"/>
        <v>3</v>
      </c>
      <c r="BG1100" s="96">
        <f t="shared" si="236"/>
        <v>55</v>
      </c>
      <c r="BH1100" s="96">
        <f t="shared" si="237"/>
        <v>42</v>
      </c>
      <c r="BI1100" s="96">
        <f t="shared" si="238"/>
        <v>104762</v>
      </c>
      <c r="BJ1100" s="97">
        <f t="shared" si="239"/>
        <v>119412</v>
      </c>
      <c r="BK1100" s="96">
        <f t="shared" si="240"/>
        <v>119412</v>
      </c>
      <c r="BL1100" s="96">
        <f t="shared" si="241"/>
        <v>68600</v>
      </c>
      <c r="BM1100" s="96">
        <f t="shared" si="242"/>
        <v>68606</v>
      </c>
      <c r="BN1100" s="96">
        <f t="shared" si="243"/>
        <v>70005</v>
      </c>
      <c r="BO1100" s="96">
        <f t="shared" si="244"/>
        <v>105000</v>
      </c>
      <c r="BP1100" s="97">
        <f t="shared" si="245"/>
        <v>157500</v>
      </c>
      <c r="BQ1100" s="96">
        <f t="shared" si="246"/>
        <v>157500</v>
      </c>
      <c r="BR1100" s="96">
        <f t="shared" si="247"/>
        <v>102900</v>
      </c>
      <c r="BS1100" s="96">
        <f t="shared" si="248"/>
        <v>102900</v>
      </c>
      <c r="BT1100" s="96">
        <f t="shared" si="249"/>
        <v>105000</v>
      </c>
      <c r="BU1100" s="98">
        <f t="shared" si="250"/>
        <v>105000</v>
      </c>
      <c r="BV1100" s="77">
        <f t="shared" si="251"/>
        <v>730800</v>
      </c>
      <c r="BW1100" s="9"/>
      <c r="BX1100" s="9"/>
      <c r="BY1100" s="9"/>
      <c r="BZ1100" s="9"/>
      <c r="CA1100" s="9"/>
      <c r="CB1100" s="9"/>
      <c r="CC1100" s="9"/>
      <c r="CD1100" s="9"/>
      <c r="CE1100" s="9"/>
      <c r="CF1100" s="9"/>
      <c r="CG1100" s="9"/>
      <c r="CH1100" s="9"/>
      <c r="CI1100" s="9"/>
      <c r="CJ1100" s="9"/>
      <c r="CK1100" s="9"/>
      <c r="CL1100" s="9"/>
      <c r="CM1100" s="9"/>
      <c r="CN1100" s="9"/>
      <c r="CO1100" s="9"/>
      <c r="CP1100" s="9"/>
    </row>
    <row r="1101" spans="1:94" ht="20.25" hidden="1" customHeight="1" x14ac:dyDescent="0.35">
      <c r="A1101" s="79">
        <v>1079</v>
      </c>
      <c r="B1101" s="79" t="s">
        <v>35</v>
      </c>
      <c r="C1101" s="80" t="s">
        <v>655</v>
      </c>
      <c r="D1101" s="80" t="str">
        <f t="shared" si="219"/>
        <v>MANO DE OBRA|SELECTOR CAMBIOS</v>
      </c>
      <c r="E1101" s="81" t="s">
        <v>10</v>
      </c>
      <c r="F1101" s="82">
        <v>1</v>
      </c>
      <c r="G1101" s="83">
        <v>268804.55064628</v>
      </c>
      <c r="H1101" s="84">
        <f t="shared" si="252"/>
        <v>319877.41526907316</v>
      </c>
      <c r="I1101" s="84">
        <v>268804.55064628</v>
      </c>
      <c r="J1101" s="84">
        <f t="shared" si="253"/>
        <v>319877.41526907316</v>
      </c>
      <c r="K1101" s="84">
        <v>0.91392000000000007</v>
      </c>
      <c r="L1101" s="84">
        <f t="shared" si="254"/>
        <v>1.0875648</v>
      </c>
      <c r="M1101" s="84">
        <v>14.633599999999999</v>
      </c>
      <c r="N1101" s="84">
        <f t="shared" si="255"/>
        <v>17.413983999999999</v>
      </c>
      <c r="O1101" s="84">
        <v>10.88</v>
      </c>
      <c r="P1101" s="84">
        <f t="shared" si="256"/>
        <v>12.9472</v>
      </c>
      <c r="Q1101" s="84"/>
      <c r="R1101" s="84">
        <f t="shared" si="220"/>
        <v>0</v>
      </c>
      <c r="S1101" s="86">
        <v>350000</v>
      </c>
      <c r="T1101" s="87">
        <f t="shared" si="257"/>
        <v>416500</v>
      </c>
      <c r="U1101" s="87">
        <v>350000</v>
      </c>
      <c r="V1101" s="87">
        <f t="shared" si="258"/>
        <v>416500</v>
      </c>
      <c r="W1101" s="87">
        <v>350000</v>
      </c>
      <c r="X1101" s="87">
        <f t="shared" si="259"/>
        <v>416500</v>
      </c>
      <c r="Y1101" s="88">
        <v>350000</v>
      </c>
      <c r="Z1101" s="87">
        <f t="shared" si="218"/>
        <v>416500</v>
      </c>
      <c r="AA1101" s="87">
        <v>350000</v>
      </c>
      <c r="AB1101" s="87">
        <f t="shared" si="260"/>
        <v>416500</v>
      </c>
      <c r="AC1101" s="87">
        <v>350000</v>
      </c>
      <c r="AD1101" s="87">
        <f t="shared" si="261"/>
        <v>416500</v>
      </c>
      <c r="AE1101" s="89">
        <v>385000</v>
      </c>
      <c r="AF1101" s="90">
        <f t="shared" si="262"/>
        <v>458150</v>
      </c>
      <c r="AG1101" s="90">
        <v>385000</v>
      </c>
      <c r="AH1101" s="90">
        <f t="shared" si="263"/>
        <v>458150</v>
      </c>
      <c r="AI1101" s="90">
        <v>385000</v>
      </c>
      <c r="AJ1101" s="90">
        <f t="shared" si="264"/>
        <v>458150</v>
      </c>
      <c r="AK1101" s="90">
        <v>385000</v>
      </c>
      <c r="AL1101" s="90">
        <f t="shared" si="265"/>
        <v>458150</v>
      </c>
      <c r="AM1101" s="90">
        <v>385000</v>
      </c>
      <c r="AN1101" s="90">
        <f t="shared" si="266"/>
        <v>458150</v>
      </c>
      <c r="AO1101" s="90">
        <v>385000</v>
      </c>
      <c r="AP1101" s="91">
        <f t="shared" si="267"/>
        <v>458150</v>
      </c>
      <c r="AQ1101" s="92">
        <f t="shared" si="221"/>
        <v>334601.51688209333</v>
      </c>
      <c r="AR1101" s="93">
        <f t="shared" si="222"/>
        <v>398175.80508969107</v>
      </c>
      <c r="AS1101" s="94">
        <f t="shared" si="223"/>
        <v>334601.51688209333</v>
      </c>
      <c r="AT1101" s="94">
        <f t="shared" si="224"/>
        <v>398175.80508969107</v>
      </c>
      <c r="AU1101" s="94">
        <f t="shared" si="225"/>
        <v>245000.30463999999</v>
      </c>
      <c r="AV1101" s="94">
        <f t="shared" si="226"/>
        <v>291550.36252159998</v>
      </c>
      <c r="AW1101" s="94">
        <f t="shared" si="227"/>
        <v>245004.87786666668</v>
      </c>
      <c r="AX1101" s="94">
        <f t="shared" si="228"/>
        <v>291555.80466133333</v>
      </c>
      <c r="AY1101" s="94">
        <f t="shared" si="229"/>
        <v>245003.62666666668</v>
      </c>
      <c r="AZ1101" s="94">
        <f t="shared" si="230"/>
        <v>291554.31573333335</v>
      </c>
      <c r="BA1101" s="94">
        <f t="shared" si="231"/>
        <v>367500</v>
      </c>
      <c r="BB1101" s="95">
        <f t="shared" si="232"/>
        <v>437325</v>
      </c>
      <c r="BC1101" s="23"/>
      <c r="BD1101" s="96">
        <f t="shared" si="233"/>
        <v>326985</v>
      </c>
      <c r="BE1101" s="96">
        <f t="shared" si="234"/>
        <v>326985</v>
      </c>
      <c r="BF1101" s="96">
        <f t="shared" si="235"/>
        <v>3</v>
      </c>
      <c r="BG1101" s="96">
        <f t="shared" si="236"/>
        <v>44</v>
      </c>
      <c r="BH1101" s="96">
        <f t="shared" si="237"/>
        <v>33</v>
      </c>
      <c r="BI1101" s="96">
        <f t="shared" si="238"/>
        <v>366667</v>
      </c>
      <c r="BJ1101" s="97">
        <f t="shared" si="239"/>
        <v>334602</v>
      </c>
      <c r="BK1101" s="96">
        <f t="shared" si="240"/>
        <v>334602</v>
      </c>
      <c r="BL1101" s="96">
        <f t="shared" si="241"/>
        <v>245000</v>
      </c>
      <c r="BM1101" s="96">
        <f t="shared" si="242"/>
        <v>245005</v>
      </c>
      <c r="BN1101" s="96">
        <f t="shared" si="243"/>
        <v>245004</v>
      </c>
      <c r="BO1101" s="96">
        <f t="shared" si="244"/>
        <v>367500</v>
      </c>
      <c r="BP1101" s="97">
        <f t="shared" si="245"/>
        <v>334602</v>
      </c>
      <c r="BQ1101" s="96">
        <f t="shared" si="246"/>
        <v>334602</v>
      </c>
      <c r="BR1101" s="96">
        <f t="shared" si="247"/>
        <v>367500</v>
      </c>
      <c r="BS1101" s="96">
        <f t="shared" si="248"/>
        <v>367500</v>
      </c>
      <c r="BT1101" s="96">
        <f t="shared" si="249"/>
        <v>367500</v>
      </c>
      <c r="BU1101" s="98">
        <f t="shared" si="250"/>
        <v>367500</v>
      </c>
      <c r="BV1101" s="77">
        <f t="shared" si="251"/>
        <v>2139204</v>
      </c>
      <c r="BW1101" s="9"/>
      <c r="BX1101" s="9"/>
      <c r="BY1101" s="9"/>
      <c r="BZ1101" s="9"/>
      <c r="CA1101" s="9"/>
      <c r="CB1101" s="9"/>
      <c r="CC1101" s="9"/>
      <c r="CD1101" s="9"/>
      <c r="CE1101" s="9"/>
      <c r="CF1101" s="9"/>
      <c r="CG1101" s="9"/>
      <c r="CH1101" s="9"/>
      <c r="CI1101" s="9"/>
      <c r="CJ1101" s="9"/>
      <c r="CK1101" s="9"/>
      <c r="CL1101" s="9"/>
      <c r="CM1101" s="9"/>
      <c r="CN1101" s="9"/>
      <c r="CO1101" s="9"/>
      <c r="CP1101" s="9"/>
    </row>
    <row r="1102" spans="1:94" ht="20.25" hidden="1" customHeight="1" x14ac:dyDescent="0.35">
      <c r="A1102" s="99">
        <v>1080</v>
      </c>
      <c r="B1102" s="99" t="s">
        <v>21</v>
      </c>
      <c r="C1102" s="80" t="s">
        <v>655</v>
      </c>
      <c r="D1102" s="80" t="str">
        <f t="shared" si="219"/>
        <v>REPUESTOS|SELECTOR CAMBIOS</v>
      </c>
      <c r="E1102" s="81" t="s">
        <v>84</v>
      </c>
      <c r="F1102" s="82">
        <v>1</v>
      </c>
      <c r="G1102" s="83">
        <v>272527.89873540599</v>
      </c>
      <c r="H1102" s="84">
        <f t="shared" si="252"/>
        <v>324308.19949513313</v>
      </c>
      <c r="I1102" s="84">
        <v>315277.85624977999</v>
      </c>
      <c r="J1102" s="84">
        <f t="shared" si="253"/>
        <v>375180.64893723815</v>
      </c>
      <c r="K1102" s="84">
        <v>0.91392000000000007</v>
      </c>
      <c r="L1102" s="84">
        <f t="shared" si="254"/>
        <v>1.0875648</v>
      </c>
      <c r="M1102" s="84">
        <v>17.375360000000001</v>
      </c>
      <c r="N1102" s="84">
        <f t="shared" si="255"/>
        <v>20.6766784</v>
      </c>
      <c r="O1102" s="84">
        <v>14.144000000000002</v>
      </c>
      <c r="P1102" s="84">
        <f t="shared" si="256"/>
        <v>16.83136</v>
      </c>
      <c r="Q1102" s="84"/>
      <c r="R1102" s="84">
        <f t="shared" si="220"/>
        <v>0</v>
      </c>
      <c r="S1102" s="86">
        <v>752000</v>
      </c>
      <c r="T1102" s="87">
        <f t="shared" si="257"/>
        <v>894880</v>
      </c>
      <c r="U1102" s="87">
        <v>752000</v>
      </c>
      <c r="V1102" s="87">
        <f t="shared" si="258"/>
        <v>894880</v>
      </c>
      <c r="W1102" s="87">
        <v>723000</v>
      </c>
      <c r="X1102" s="87">
        <f t="shared" si="259"/>
        <v>860370</v>
      </c>
      <c r="Y1102" s="88">
        <v>380000</v>
      </c>
      <c r="Z1102" s="87">
        <f t="shared" si="218"/>
        <v>452200</v>
      </c>
      <c r="AA1102" s="87">
        <v>1800000</v>
      </c>
      <c r="AB1102" s="87">
        <f t="shared" si="260"/>
        <v>2142000</v>
      </c>
      <c r="AC1102" s="87">
        <v>2350000</v>
      </c>
      <c r="AD1102" s="87">
        <f t="shared" si="261"/>
        <v>2796500</v>
      </c>
      <c r="AE1102" s="89">
        <v>827200</v>
      </c>
      <c r="AF1102" s="90">
        <f t="shared" si="262"/>
        <v>984368</v>
      </c>
      <c r="AG1102" s="90">
        <v>827200</v>
      </c>
      <c r="AH1102" s="90">
        <f t="shared" si="263"/>
        <v>984368</v>
      </c>
      <c r="AI1102" s="90">
        <v>795300</v>
      </c>
      <c r="AJ1102" s="90">
        <f t="shared" si="264"/>
        <v>946407</v>
      </c>
      <c r="AK1102" s="90">
        <v>418000</v>
      </c>
      <c r="AL1102" s="90">
        <f t="shared" si="265"/>
        <v>497420</v>
      </c>
      <c r="AM1102" s="90">
        <v>1980000</v>
      </c>
      <c r="AN1102" s="90">
        <f t="shared" si="266"/>
        <v>2356200</v>
      </c>
      <c r="AO1102" s="90">
        <v>2585000</v>
      </c>
      <c r="AP1102" s="91">
        <f t="shared" si="267"/>
        <v>3076150</v>
      </c>
      <c r="AQ1102" s="92">
        <f t="shared" si="221"/>
        <v>617242.63291180192</v>
      </c>
      <c r="AR1102" s="93">
        <f t="shared" si="222"/>
        <v>734518.73316504422</v>
      </c>
      <c r="AS1102" s="94">
        <f t="shared" si="223"/>
        <v>631492.61874992668</v>
      </c>
      <c r="AT1102" s="94">
        <f t="shared" si="224"/>
        <v>751476.21631241275</v>
      </c>
      <c r="AU1102" s="94">
        <f t="shared" si="225"/>
        <v>506100.30463999999</v>
      </c>
      <c r="AV1102" s="94">
        <f t="shared" si="226"/>
        <v>602259.36252159998</v>
      </c>
      <c r="AW1102" s="94">
        <f t="shared" si="227"/>
        <v>266005.79178666667</v>
      </c>
      <c r="AX1102" s="94">
        <f t="shared" si="228"/>
        <v>316546.89222613332</v>
      </c>
      <c r="AY1102" s="94">
        <f t="shared" si="229"/>
        <v>1260004.7146666667</v>
      </c>
      <c r="AZ1102" s="94">
        <f t="shared" si="230"/>
        <v>1499405.6104533332</v>
      </c>
      <c r="BA1102" s="94">
        <f t="shared" si="231"/>
        <v>2467500</v>
      </c>
      <c r="BB1102" s="95">
        <f t="shared" si="232"/>
        <v>2936325</v>
      </c>
      <c r="BC1102" s="23"/>
      <c r="BD1102" s="96">
        <f t="shared" si="233"/>
        <v>483245</v>
      </c>
      <c r="BE1102" s="96">
        <f t="shared" si="234"/>
        <v>525349</v>
      </c>
      <c r="BF1102" s="96">
        <f t="shared" si="235"/>
        <v>3</v>
      </c>
      <c r="BG1102" s="96">
        <f t="shared" si="236"/>
        <v>52</v>
      </c>
      <c r="BH1102" s="96">
        <f t="shared" si="237"/>
        <v>42</v>
      </c>
      <c r="BI1102" s="96">
        <f t="shared" si="238"/>
        <v>2461905</v>
      </c>
      <c r="BJ1102" s="97">
        <f t="shared" si="239"/>
        <v>617243</v>
      </c>
      <c r="BK1102" s="96">
        <f t="shared" si="240"/>
        <v>631493</v>
      </c>
      <c r="BL1102" s="96">
        <f t="shared" si="241"/>
        <v>506100</v>
      </c>
      <c r="BM1102" s="96">
        <f t="shared" si="242"/>
        <v>266006</v>
      </c>
      <c r="BN1102" s="96">
        <f t="shared" si="243"/>
        <v>1260005</v>
      </c>
      <c r="BO1102" s="96">
        <f t="shared" si="244"/>
        <v>2467500</v>
      </c>
      <c r="BP1102" s="97">
        <f t="shared" si="245"/>
        <v>789600</v>
      </c>
      <c r="BQ1102" s="96">
        <f t="shared" si="246"/>
        <v>789600</v>
      </c>
      <c r="BR1102" s="96">
        <f t="shared" si="247"/>
        <v>759150</v>
      </c>
      <c r="BS1102" s="96">
        <f t="shared" si="248"/>
        <v>399000</v>
      </c>
      <c r="BT1102" s="96">
        <f t="shared" si="249"/>
        <v>1890000</v>
      </c>
      <c r="BU1102" s="98">
        <f t="shared" si="250"/>
        <v>2467500</v>
      </c>
      <c r="BV1102" s="77">
        <f t="shared" si="251"/>
        <v>7094850</v>
      </c>
      <c r="BW1102" s="9"/>
      <c r="BX1102" s="9"/>
      <c r="BY1102" s="9"/>
      <c r="BZ1102" s="9"/>
      <c r="CA1102" s="9"/>
      <c r="CB1102" s="9"/>
      <c r="CC1102" s="9"/>
      <c r="CD1102" s="9"/>
      <c r="CE1102" s="9"/>
      <c r="CF1102" s="9"/>
      <c r="CG1102" s="9"/>
      <c r="CH1102" s="9"/>
      <c r="CI1102" s="9"/>
      <c r="CJ1102" s="9"/>
      <c r="CK1102" s="9"/>
      <c r="CL1102" s="9"/>
      <c r="CM1102" s="9"/>
      <c r="CN1102" s="9"/>
      <c r="CO1102" s="9"/>
      <c r="CP1102" s="9"/>
    </row>
    <row r="1103" spans="1:94" ht="20.25" hidden="1" customHeight="1" x14ac:dyDescent="0.35">
      <c r="A1103" s="79">
        <v>1081</v>
      </c>
      <c r="B1103" s="79" t="s">
        <v>35</v>
      </c>
      <c r="C1103" s="80" t="s">
        <v>656</v>
      </c>
      <c r="D1103" s="80" t="str">
        <f t="shared" si="219"/>
        <v>MANO DE OBRA|SELLO DE VALVULA</v>
      </c>
      <c r="E1103" s="81" t="s">
        <v>10</v>
      </c>
      <c r="F1103" s="82">
        <v>1</v>
      </c>
      <c r="G1103" s="83">
        <v>896014.25121034996</v>
      </c>
      <c r="H1103" s="84">
        <f t="shared" si="252"/>
        <v>1066256.9589403165</v>
      </c>
      <c r="I1103" s="84">
        <v>896014.25121034996</v>
      </c>
      <c r="J1103" s="84">
        <f t="shared" si="253"/>
        <v>1066256.9589403165</v>
      </c>
      <c r="K1103" s="84">
        <v>0.91392000000000007</v>
      </c>
      <c r="L1103" s="84">
        <f t="shared" si="254"/>
        <v>1.0875648</v>
      </c>
      <c r="M1103" s="84">
        <v>14.633599999999999</v>
      </c>
      <c r="N1103" s="84">
        <f t="shared" si="255"/>
        <v>17.413983999999999</v>
      </c>
      <c r="O1103" s="84">
        <v>10.88</v>
      </c>
      <c r="P1103" s="84">
        <f t="shared" si="256"/>
        <v>12.9472</v>
      </c>
      <c r="Q1103" s="84"/>
      <c r="R1103" s="84">
        <f t="shared" si="220"/>
        <v>0</v>
      </c>
      <c r="S1103" s="86">
        <v>525000</v>
      </c>
      <c r="T1103" s="87">
        <f t="shared" si="257"/>
        <v>624750</v>
      </c>
      <c r="U1103" s="87">
        <v>525000</v>
      </c>
      <c r="V1103" s="87">
        <f t="shared" si="258"/>
        <v>624750</v>
      </c>
      <c r="W1103" s="87">
        <v>525000</v>
      </c>
      <c r="X1103" s="87">
        <f t="shared" si="259"/>
        <v>624750</v>
      </c>
      <c r="Y1103" s="88">
        <v>525000</v>
      </c>
      <c r="Z1103" s="87">
        <f t="shared" si="218"/>
        <v>624750</v>
      </c>
      <c r="AA1103" s="87">
        <v>525000</v>
      </c>
      <c r="AB1103" s="87">
        <f t="shared" si="260"/>
        <v>624750</v>
      </c>
      <c r="AC1103" s="87">
        <v>525000</v>
      </c>
      <c r="AD1103" s="87">
        <f t="shared" si="261"/>
        <v>624750</v>
      </c>
      <c r="AE1103" s="89">
        <v>577500</v>
      </c>
      <c r="AF1103" s="90">
        <f t="shared" si="262"/>
        <v>687225</v>
      </c>
      <c r="AG1103" s="90">
        <v>577500</v>
      </c>
      <c r="AH1103" s="90">
        <f t="shared" si="263"/>
        <v>687225</v>
      </c>
      <c r="AI1103" s="90">
        <v>577500</v>
      </c>
      <c r="AJ1103" s="90">
        <f t="shared" si="264"/>
        <v>687225</v>
      </c>
      <c r="AK1103" s="90">
        <v>577500</v>
      </c>
      <c r="AL1103" s="90">
        <f t="shared" si="265"/>
        <v>687225</v>
      </c>
      <c r="AM1103" s="90">
        <v>577500</v>
      </c>
      <c r="AN1103" s="90">
        <f t="shared" si="266"/>
        <v>687225</v>
      </c>
      <c r="AO1103" s="90">
        <v>577500</v>
      </c>
      <c r="AP1103" s="91">
        <f t="shared" si="267"/>
        <v>687225</v>
      </c>
      <c r="AQ1103" s="92">
        <f t="shared" si="221"/>
        <v>666171.41707011673</v>
      </c>
      <c r="AR1103" s="93">
        <f t="shared" si="222"/>
        <v>792743.98631343886</v>
      </c>
      <c r="AS1103" s="94">
        <f t="shared" si="223"/>
        <v>666171.41707011673</v>
      </c>
      <c r="AT1103" s="94">
        <f t="shared" si="224"/>
        <v>792743.98631343886</v>
      </c>
      <c r="AU1103" s="94">
        <f t="shared" si="225"/>
        <v>367500.30463999999</v>
      </c>
      <c r="AV1103" s="94">
        <f t="shared" si="226"/>
        <v>437325.36252159998</v>
      </c>
      <c r="AW1103" s="94">
        <f t="shared" si="227"/>
        <v>367504.87786666659</v>
      </c>
      <c r="AX1103" s="94">
        <f t="shared" si="228"/>
        <v>437330.80466133321</v>
      </c>
      <c r="AY1103" s="94">
        <f t="shared" si="229"/>
        <v>367503.62666666665</v>
      </c>
      <c r="AZ1103" s="94">
        <f t="shared" si="230"/>
        <v>437329.31573333329</v>
      </c>
      <c r="BA1103" s="94">
        <f t="shared" si="231"/>
        <v>551250</v>
      </c>
      <c r="BB1103" s="95">
        <f t="shared" si="232"/>
        <v>655987.5</v>
      </c>
      <c r="BC1103" s="23"/>
      <c r="BD1103" s="96">
        <f t="shared" si="233"/>
        <v>631258</v>
      </c>
      <c r="BE1103" s="96">
        <f t="shared" si="234"/>
        <v>631258</v>
      </c>
      <c r="BF1103" s="96">
        <f t="shared" si="235"/>
        <v>3</v>
      </c>
      <c r="BG1103" s="96">
        <f t="shared" si="236"/>
        <v>44</v>
      </c>
      <c r="BH1103" s="96">
        <f t="shared" si="237"/>
        <v>33</v>
      </c>
      <c r="BI1103" s="96">
        <f t="shared" si="238"/>
        <v>550000</v>
      </c>
      <c r="BJ1103" s="97">
        <f t="shared" si="239"/>
        <v>666171</v>
      </c>
      <c r="BK1103" s="96">
        <f t="shared" si="240"/>
        <v>666171</v>
      </c>
      <c r="BL1103" s="96">
        <f t="shared" si="241"/>
        <v>367500</v>
      </c>
      <c r="BM1103" s="96">
        <f t="shared" si="242"/>
        <v>367505</v>
      </c>
      <c r="BN1103" s="96">
        <f t="shared" si="243"/>
        <v>367504</v>
      </c>
      <c r="BO1103" s="96">
        <f t="shared" si="244"/>
        <v>551250</v>
      </c>
      <c r="BP1103" s="97">
        <f t="shared" si="245"/>
        <v>551250</v>
      </c>
      <c r="BQ1103" s="96">
        <f t="shared" si="246"/>
        <v>551250</v>
      </c>
      <c r="BR1103" s="96">
        <f t="shared" si="247"/>
        <v>551250</v>
      </c>
      <c r="BS1103" s="96">
        <f t="shared" si="248"/>
        <v>551250</v>
      </c>
      <c r="BT1103" s="96">
        <f t="shared" si="249"/>
        <v>551250</v>
      </c>
      <c r="BU1103" s="98">
        <f t="shared" si="250"/>
        <v>551250</v>
      </c>
      <c r="BV1103" s="77">
        <f t="shared" si="251"/>
        <v>3307500</v>
      </c>
      <c r="BW1103" s="9"/>
      <c r="BX1103" s="9"/>
      <c r="BY1103" s="9"/>
      <c r="BZ1103" s="9"/>
      <c r="CA1103" s="9"/>
      <c r="CB1103" s="9"/>
      <c r="CC1103" s="9"/>
      <c r="CD1103" s="9"/>
      <c r="CE1103" s="9"/>
      <c r="CF1103" s="9"/>
      <c r="CG1103" s="9"/>
      <c r="CH1103" s="9"/>
      <c r="CI1103" s="9"/>
      <c r="CJ1103" s="9"/>
      <c r="CK1103" s="9"/>
      <c r="CL1103" s="9"/>
      <c r="CM1103" s="9"/>
      <c r="CN1103" s="9"/>
      <c r="CO1103" s="9"/>
      <c r="CP1103" s="9"/>
    </row>
    <row r="1104" spans="1:94" ht="20.25" hidden="1" customHeight="1" x14ac:dyDescent="0.35">
      <c r="A1104" s="99">
        <v>1082</v>
      </c>
      <c r="B1104" s="99" t="s">
        <v>21</v>
      </c>
      <c r="C1104" s="80" t="s">
        <v>656</v>
      </c>
      <c r="D1104" s="80" t="str">
        <f t="shared" si="219"/>
        <v>REPUESTOS|SELLO DE VALVULA</v>
      </c>
      <c r="E1104" s="81" t="s">
        <v>124</v>
      </c>
      <c r="F1104" s="82">
        <v>1</v>
      </c>
      <c r="G1104" s="83">
        <v>272960.33556934999</v>
      </c>
      <c r="H1104" s="84">
        <f t="shared" si="252"/>
        <v>324822.79932752647</v>
      </c>
      <c r="I1104" s="84">
        <v>291267.64671495301</v>
      </c>
      <c r="J1104" s="84">
        <f t="shared" si="253"/>
        <v>346608.49959079409</v>
      </c>
      <c r="K1104" s="84">
        <v>358052.57472000003</v>
      </c>
      <c r="L1104" s="84">
        <f t="shared" si="254"/>
        <v>426082.56391680002</v>
      </c>
      <c r="M1104" s="84">
        <v>19.203199999999999</v>
      </c>
      <c r="N1104" s="84">
        <f t="shared" si="255"/>
        <v>22.851807999999998</v>
      </c>
      <c r="O1104" s="84">
        <v>14.144000000000002</v>
      </c>
      <c r="P1104" s="84">
        <f t="shared" si="256"/>
        <v>16.83136</v>
      </c>
      <c r="Q1104" s="84"/>
      <c r="R1104" s="84">
        <f t="shared" si="220"/>
        <v>0</v>
      </c>
      <c r="S1104" s="86">
        <v>356000</v>
      </c>
      <c r="T1104" s="87">
        <f t="shared" si="257"/>
        <v>423640</v>
      </c>
      <c r="U1104" s="87">
        <v>356000</v>
      </c>
      <c r="V1104" s="87">
        <f t="shared" si="258"/>
        <v>423640</v>
      </c>
      <c r="W1104" s="87">
        <v>434000</v>
      </c>
      <c r="X1104" s="87">
        <f t="shared" si="259"/>
        <v>516460</v>
      </c>
      <c r="Y1104" s="88">
        <v>520000</v>
      </c>
      <c r="Z1104" s="87">
        <f t="shared" si="218"/>
        <v>618800</v>
      </c>
      <c r="AA1104" s="87">
        <v>100000</v>
      </c>
      <c r="AB1104" s="87">
        <f t="shared" si="260"/>
        <v>119000</v>
      </c>
      <c r="AC1104" s="87">
        <v>150000</v>
      </c>
      <c r="AD1104" s="87">
        <f t="shared" si="261"/>
        <v>178500</v>
      </c>
      <c r="AE1104" s="89">
        <v>391600</v>
      </c>
      <c r="AF1104" s="90">
        <f t="shared" si="262"/>
        <v>466004</v>
      </c>
      <c r="AG1104" s="90">
        <v>391600</v>
      </c>
      <c r="AH1104" s="90">
        <f t="shared" si="263"/>
        <v>466004</v>
      </c>
      <c r="AI1104" s="90">
        <v>477400</v>
      </c>
      <c r="AJ1104" s="90">
        <f t="shared" si="264"/>
        <v>568106</v>
      </c>
      <c r="AK1104" s="90">
        <v>572000</v>
      </c>
      <c r="AL1104" s="90">
        <f t="shared" si="265"/>
        <v>680680</v>
      </c>
      <c r="AM1104" s="90">
        <v>110000</v>
      </c>
      <c r="AN1104" s="90">
        <f t="shared" si="266"/>
        <v>130900</v>
      </c>
      <c r="AO1104" s="90">
        <v>165000</v>
      </c>
      <c r="AP1104" s="91">
        <f t="shared" si="267"/>
        <v>196350</v>
      </c>
      <c r="AQ1104" s="92">
        <f t="shared" si="221"/>
        <v>340186.77852311666</v>
      </c>
      <c r="AR1104" s="93">
        <f t="shared" si="222"/>
        <v>404822.26644250879</v>
      </c>
      <c r="AS1104" s="94">
        <f t="shared" si="223"/>
        <v>346289.215571651</v>
      </c>
      <c r="AT1104" s="94">
        <f t="shared" si="224"/>
        <v>412084.16653026466</v>
      </c>
      <c r="AU1104" s="94">
        <f t="shared" si="225"/>
        <v>423150.85823999997</v>
      </c>
      <c r="AV1104" s="94">
        <f t="shared" si="226"/>
        <v>503549.52130559995</v>
      </c>
      <c r="AW1104" s="94">
        <f t="shared" si="227"/>
        <v>364006.40106666664</v>
      </c>
      <c r="AX1104" s="94">
        <f t="shared" si="228"/>
        <v>433167.61726933328</v>
      </c>
      <c r="AY1104" s="94">
        <f t="shared" si="229"/>
        <v>70004.714666666667</v>
      </c>
      <c r="AZ1104" s="94">
        <f t="shared" si="230"/>
        <v>83305.610453333327</v>
      </c>
      <c r="BA1104" s="94">
        <f t="shared" si="231"/>
        <v>157500</v>
      </c>
      <c r="BB1104" s="95">
        <f t="shared" si="232"/>
        <v>187425</v>
      </c>
      <c r="BC1104" s="23"/>
      <c r="BD1104" s="96">
        <f t="shared" si="233"/>
        <v>332368</v>
      </c>
      <c r="BE1104" s="96">
        <f t="shared" si="234"/>
        <v>341069</v>
      </c>
      <c r="BF1104" s="96">
        <f t="shared" si="235"/>
        <v>417147</v>
      </c>
      <c r="BG1104" s="96">
        <f t="shared" si="236"/>
        <v>58</v>
      </c>
      <c r="BH1104" s="96">
        <f t="shared" si="237"/>
        <v>42</v>
      </c>
      <c r="BI1104" s="96">
        <f t="shared" si="238"/>
        <v>157143</v>
      </c>
      <c r="BJ1104" s="97">
        <f t="shared" si="239"/>
        <v>340187</v>
      </c>
      <c r="BK1104" s="96">
        <f t="shared" si="240"/>
        <v>346289</v>
      </c>
      <c r="BL1104" s="96">
        <f t="shared" si="241"/>
        <v>423151</v>
      </c>
      <c r="BM1104" s="96">
        <f t="shared" si="242"/>
        <v>364006</v>
      </c>
      <c r="BN1104" s="96">
        <f t="shared" si="243"/>
        <v>70005</v>
      </c>
      <c r="BO1104" s="96">
        <f t="shared" si="244"/>
        <v>157500</v>
      </c>
      <c r="BP1104" s="97">
        <f t="shared" si="245"/>
        <v>340187</v>
      </c>
      <c r="BQ1104" s="96">
        <f t="shared" si="246"/>
        <v>346289</v>
      </c>
      <c r="BR1104" s="96">
        <f t="shared" si="247"/>
        <v>423151</v>
      </c>
      <c r="BS1104" s="96">
        <f t="shared" si="248"/>
        <v>546000</v>
      </c>
      <c r="BT1104" s="96">
        <f t="shared" si="249"/>
        <v>105000</v>
      </c>
      <c r="BU1104" s="98">
        <f t="shared" si="250"/>
        <v>157500</v>
      </c>
      <c r="BV1104" s="77">
        <f t="shared" si="251"/>
        <v>1918127</v>
      </c>
      <c r="BW1104" s="9"/>
      <c r="BX1104" s="9"/>
      <c r="BY1104" s="9"/>
      <c r="BZ1104" s="9"/>
      <c r="CA1104" s="9"/>
      <c r="CB1104" s="9"/>
      <c r="CC1104" s="9"/>
      <c r="CD1104" s="9"/>
      <c r="CE1104" s="9"/>
      <c r="CF1104" s="9"/>
      <c r="CG1104" s="9"/>
      <c r="CH1104" s="9"/>
      <c r="CI1104" s="9"/>
      <c r="CJ1104" s="9"/>
      <c r="CK1104" s="9"/>
      <c r="CL1104" s="9"/>
      <c r="CM1104" s="9"/>
      <c r="CN1104" s="9"/>
      <c r="CO1104" s="9"/>
      <c r="CP1104" s="9"/>
    </row>
    <row r="1105" spans="1:94" ht="20.25" hidden="1" customHeight="1" x14ac:dyDescent="0.35">
      <c r="A1105" s="79">
        <v>1083</v>
      </c>
      <c r="B1105" s="79" t="s">
        <v>35</v>
      </c>
      <c r="C1105" s="80" t="s">
        <v>657</v>
      </c>
      <c r="D1105" s="80" t="str">
        <f t="shared" si="219"/>
        <v>MANO DE OBRA|SENSOR ACT (TEMPERATURA AIRE ADMISION)</v>
      </c>
      <c r="E1105" s="81" t="s">
        <v>10</v>
      </c>
      <c r="F1105" s="82">
        <v>1</v>
      </c>
      <c r="G1105" s="83">
        <v>89601.513211651007</v>
      </c>
      <c r="H1105" s="84">
        <f t="shared" si="252"/>
        <v>106625.8007218647</v>
      </c>
      <c r="I1105" s="84">
        <v>89601.513211651007</v>
      </c>
      <c r="J1105" s="84">
        <f t="shared" si="253"/>
        <v>106625.8007218647</v>
      </c>
      <c r="K1105" s="84">
        <v>69632</v>
      </c>
      <c r="L1105" s="84">
        <f t="shared" si="254"/>
        <v>82862.080000000002</v>
      </c>
      <c r="M1105" s="84">
        <v>14.633599999999999</v>
      </c>
      <c r="N1105" s="84">
        <f t="shared" si="255"/>
        <v>17.413983999999999</v>
      </c>
      <c r="O1105" s="84">
        <v>10.88</v>
      </c>
      <c r="P1105" s="84">
        <f t="shared" si="256"/>
        <v>12.9472</v>
      </c>
      <c r="Q1105" s="84"/>
      <c r="R1105" s="84">
        <f t="shared" si="220"/>
        <v>0</v>
      </c>
      <c r="S1105" s="86">
        <v>132000</v>
      </c>
      <c r="T1105" s="87">
        <f t="shared" si="257"/>
        <v>157080</v>
      </c>
      <c r="U1105" s="87">
        <v>132000</v>
      </c>
      <c r="V1105" s="87">
        <f t="shared" si="258"/>
        <v>157080</v>
      </c>
      <c r="W1105" s="87">
        <v>132000</v>
      </c>
      <c r="X1105" s="87">
        <f t="shared" si="259"/>
        <v>157080</v>
      </c>
      <c r="Y1105" s="88">
        <v>132000</v>
      </c>
      <c r="Z1105" s="87">
        <f t="shared" si="218"/>
        <v>157080</v>
      </c>
      <c r="AA1105" s="87">
        <v>132000</v>
      </c>
      <c r="AB1105" s="87">
        <f t="shared" si="260"/>
        <v>157080</v>
      </c>
      <c r="AC1105" s="87">
        <v>132000</v>
      </c>
      <c r="AD1105" s="87">
        <f t="shared" si="261"/>
        <v>157080</v>
      </c>
      <c r="AE1105" s="89">
        <v>145200</v>
      </c>
      <c r="AF1105" s="90">
        <f t="shared" si="262"/>
        <v>172788</v>
      </c>
      <c r="AG1105" s="90">
        <v>145200</v>
      </c>
      <c r="AH1105" s="90">
        <f t="shared" si="263"/>
        <v>172788</v>
      </c>
      <c r="AI1105" s="90">
        <v>145200</v>
      </c>
      <c r="AJ1105" s="90">
        <f t="shared" si="264"/>
        <v>172788</v>
      </c>
      <c r="AK1105" s="90">
        <v>145200</v>
      </c>
      <c r="AL1105" s="90">
        <f t="shared" si="265"/>
        <v>172788</v>
      </c>
      <c r="AM1105" s="90">
        <v>145200</v>
      </c>
      <c r="AN1105" s="90">
        <f t="shared" si="266"/>
        <v>172788</v>
      </c>
      <c r="AO1105" s="90">
        <v>145200</v>
      </c>
      <c r="AP1105" s="91">
        <f t="shared" si="267"/>
        <v>172788</v>
      </c>
      <c r="AQ1105" s="92">
        <f t="shared" si="221"/>
        <v>122267.17107055034</v>
      </c>
      <c r="AR1105" s="93">
        <f t="shared" si="222"/>
        <v>145497.93357395488</v>
      </c>
      <c r="AS1105" s="94">
        <f t="shared" si="223"/>
        <v>122267.17107055034</v>
      </c>
      <c r="AT1105" s="94">
        <f t="shared" si="224"/>
        <v>145497.93357395488</v>
      </c>
      <c r="AU1105" s="94">
        <f t="shared" si="225"/>
        <v>115610.66666666667</v>
      </c>
      <c r="AV1105" s="94">
        <f t="shared" si="226"/>
        <v>137576.69333333333</v>
      </c>
      <c r="AW1105" s="94">
        <f t="shared" si="227"/>
        <v>92404.877866666662</v>
      </c>
      <c r="AX1105" s="94">
        <f t="shared" si="228"/>
        <v>109961.80466133333</v>
      </c>
      <c r="AY1105" s="94">
        <f t="shared" si="229"/>
        <v>92403.626666666663</v>
      </c>
      <c r="AZ1105" s="94">
        <f t="shared" si="230"/>
        <v>109960.31573333332</v>
      </c>
      <c r="BA1105" s="94">
        <f t="shared" si="231"/>
        <v>138600</v>
      </c>
      <c r="BB1105" s="95">
        <f t="shared" si="232"/>
        <v>164934</v>
      </c>
      <c r="BC1105" s="23"/>
      <c r="BD1105" s="96">
        <f t="shared" si="233"/>
        <v>117081</v>
      </c>
      <c r="BE1105" s="96">
        <f t="shared" si="234"/>
        <v>117081</v>
      </c>
      <c r="BF1105" s="96">
        <f t="shared" si="235"/>
        <v>104080</v>
      </c>
      <c r="BG1105" s="96">
        <f t="shared" si="236"/>
        <v>44</v>
      </c>
      <c r="BH1105" s="96">
        <f t="shared" si="237"/>
        <v>33</v>
      </c>
      <c r="BI1105" s="96">
        <f t="shared" si="238"/>
        <v>138286</v>
      </c>
      <c r="BJ1105" s="97">
        <f t="shared" si="239"/>
        <v>122267</v>
      </c>
      <c r="BK1105" s="96">
        <f t="shared" si="240"/>
        <v>122267</v>
      </c>
      <c r="BL1105" s="96">
        <f t="shared" si="241"/>
        <v>115611</v>
      </c>
      <c r="BM1105" s="96">
        <f t="shared" si="242"/>
        <v>92405</v>
      </c>
      <c r="BN1105" s="96">
        <f t="shared" si="243"/>
        <v>92404</v>
      </c>
      <c r="BO1105" s="96">
        <f t="shared" si="244"/>
        <v>138600</v>
      </c>
      <c r="BP1105" s="97">
        <f t="shared" si="245"/>
        <v>122267</v>
      </c>
      <c r="BQ1105" s="96">
        <f t="shared" si="246"/>
        <v>122267</v>
      </c>
      <c r="BR1105" s="96">
        <f t="shared" si="247"/>
        <v>115611</v>
      </c>
      <c r="BS1105" s="96">
        <f t="shared" si="248"/>
        <v>138600</v>
      </c>
      <c r="BT1105" s="96">
        <f t="shared" si="249"/>
        <v>138600</v>
      </c>
      <c r="BU1105" s="98">
        <f t="shared" si="250"/>
        <v>138600</v>
      </c>
      <c r="BV1105" s="77">
        <f t="shared" si="251"/>
        <v>775945</v>
      </c>
      <c r="BW1105" s="9"/>
      <c r="BX1105" s="9"/>
      <c r="BY1105" s="9"/>
      <c r="BZ1105" s="9"/>
      <c r="CA1105" s="9"/>
      <c r="CB1105" s="9"/>
      <c r="CC1105" s="9"/>
      <c r="CD1105" s="9"/>
      <c r="CE1105" s="9"/>
      <c r="CF1105" s="9"/>
      <c r="CG1105" s="9"/>
      <c r="CH1105" s="9"/>
      <c r="CI1105" s="9"/>
      <c r="CJ1105" s="9"/>
      <c r="CK1105" s="9"/>
      <c r="CL1105" s="9"/>
      <c r="CM1105" s="9"/>
      <c r="CN1105" s="9"/>
      <c r="CO1105" s="9"/>
      <c r="CP1105" s="9"/>
    </row>
    <row r="1106" spans="1:94" ht="20.25" hidden="1" customHeight="1" x14ac:dyDescent="0.35">
      <c r="A1106" s="99">
        <v>1084</v>
      </c>
      <c r="B1106" s="99" t="s">
        <v>21</v>
      </c>
      <c r="C1106" s="80" t="s">
        <v>657</v>
      </c>
      <c r="D1106" s="80" t="str">
        <f t="shared" si="219"/>
        <v>REPUESTOS|SENSOR ACT (TEMPERATURA AIRE ADMISION)</v>
      </c>
      <c r="E1106" s="81" t="s">
        <v>84</v>
      </c>
      <c r="F1106" s="82">
        <v>1</v>
      </c>
      <c r="G1106" s="83">
        <v>145559.76667773799</v>
      </c>
      <c r="H1106" s="84">
        <f t="shared" si="252"/>
        <v>173216.1223465082</v>
      </c>
      <c r="I1106" s="84">
        <v>229004.50561255199</v>
      </c>
      <c r="J1106" s="84">
        <f t="shared" si="253"/>
        <v>272515.36167893687</v>
      </c>
      <c r="K1106" s="84">
        <v>0.91392000000000007</v>
      </c>
      <c r="L1106" s="84">
        <f t="shared" si="254"/>
        <v>1.0875648</v>
      </c>
      <c r="M1106" s="84">
        <v>18.289280000000002</v>
      </c>
      <c r="N1106" s="84">
        <f t="shared" si="255"/>
        <v>21.764243199999999</v>
      </c>
      <c r="O1106" s="84">
        <v>14.144000000000002</v>
      </c>
      <c r="P1106" s="84">
        <f t="shared" si="256"/>
        <v>16.83136</v>
      </c>
      <c r="Q1106" s="84"/>
      <c r="R1106" s="84">
        <f t="shared" si="220"/>
        <v>0</v>
      </c>
      <c r="S1106" s="86">
        <v>241000</v>
      </c>
      <c r="T1106" s="87">
        <f t="shared" si="257"/>
        <v>286790</v>
      </c>
      <c r="U1106" s="87">
        <v>241000</v>
      </c>
      <c r="V1106" s="87">
        <f t="shared" si="258"/>
        <v>286790</v>
      </c>
      <c r="W1106" s="87">
        <v>434000</v>
      </c>
      <c r="X1106" s="87">
        <f t="shared" si="259"/>
        <v>516460</v>
      </c>
      <c r="Y1106" s="88">
        <v>350000</v>
      </c>
      <c r="Z1106" s="87">
        <f t="shared" si="218"/>
        <v>416500</v>
      </c>
      <c r="AA1106" s="87">
        <v>180000</v>
      </c>
      <c r="AB1106" s="87">
        <f t="shared" si="260"/>
        <v>214200</v>
      </c>
      <c r="AC1106" s="87">
        <v>250000</v>
      </c>
      <c r="AD1106" s="87">
        <f t="shared" si="261"/>
        <v>297500</v>
      </c>
      <c r="AE1106" s="89">
        <v>265100</v>
      </c>
      <c r="AF1106" s="90">
        <f t="shared" si="262"/>
        <v>315469</v>
      </c>
      <c r="AG1106" s="90">
        <v>265100</v>
      </c>
      <c r="AH1106" s="90">
        <f t="shared" si="263"/>
        <v>315469</v>
      </c>
      <c r="AI1106" s="90">
        <v>477400</v>
      </c>
      <c r="AJ1106" s="90">
        <f t="shared" si="264"/>
        <v>568106</v>
      </c>
      <c r="AK1106" s="90">
        <v>385000</v>
      </c>
      <c r="AL1106" s="90">
        <f t="shared" si="265"/>
        <v>458150</v>
      </c>
      <c r="AM1106" s="90">
        <v>198000</v>
      </c>
      <c r="AN1106" s="90">
        <f t="shared" si="266"/>
        <v>235620</v>
      </c>
      <c r="AO1106" s="90">
        <v>275000</v>
      </c>
      <c r="AP1106" s="91">
        <f t="shared" si="267"/>
        <v>327250</v>
      </c>
      <c r="AQ1106" s="92">
        <f t="shared" si="221"/>
        <v>217219.92222591265</v>
      </c>
      <c r="AR1106" s="93">
        <f t="shared" si="222"/>
        <v>258491.70744883604</v>
      </c>
      <c r="AS1106" s="94">
        <f t="shared" si="223"/>
        <v>245034.83520418397</v>
      </c>
      <c r="AT1106" s="94">
        <f t="shared" si="224"/>
        <v>291591.4538929789</v>
      </c>
      <c r="AU1106" s="94">
        <f t="shared" si="225"/>
        <v>303800.30463999999</v>
      </c>
      <c r="AV1106" s="94">
        <f t="shared" si="226"/>
        <v>361522.36252159998</v>
      </c>
      <c r="AW1106" s="94">
        <f t="shared" si="227"/>
        <v>245006.09642666669</v>
      </c>
      <c r="AX1106" s="94">
        <f t="shared" si="228"/>
        <v>291557.25474773336</v>
      </c>
      <c r="AY1106" s="94">
        <f t="shared" si="229"/>
        <v>126004.71466666665</v>
      </c>
      <c r="AZ1106" s="94">
        <f t="shared" si="230"/>
        <v>149945.6104533333</v>
      </c>
      <c r="BA1106" s="94">
        <f t="shared" si="231"/>
        <v>262500</v>
      </c>
      <c r="BB1106" s="95">
        <f t="shared" si="232"/>
        <v>312375</v>
      </c>
      <c r="BC1106" s="23"/>
      <c r="BD1106" s="96">
        <f t="shared" si="233"/>
        <v>202818</v>
      </c>
      <c r="BE1106" s="96">
        <f t="shared" si="234"/>
        <v>244135</v>
      </c>
      <c r="BF1106" s="96">
        <f t="shared" si="235"/>
        <v>3</v>
      </c>
      <c r="BG1106" s="96">
        <f t="shared" si="236"/>
        <v>55</v>
      </c>
      <c r="BH1106" s="96">
        <f t="shared" si="237"/>
        <v>42</v>
      </c>
      <c r="BI1106" s="96">
        <f t="shared" si="238"/>
        <v>261905</v>
      </c>
      <c r="BJ1106" s="97">
        <f t="shared" si="239"/>
        <v>217220</v>
      </c>
      <c r="BK1106" s="96">
        <f t="shared" si="240"/>
        <v>245035</v>
      </c>
      <c r="BL1106" s="96">
        <f t="shared" si="241"/>
        <v>303800</v>
      </c>
      <c r="BM1106" s="96">
        <f t="shared" si="242"/>
        <v>245006</v>
      </c>
      <c r="BN1106" s="96">
        <f t="shared" si="243"/>
        <v>126005</v>
      </c>
      <c r="BO1106" s="96">
        <f t="shared" si="244"/>
        <v>262500</v>
      </c>
      <c r="BP1106" s="97">
        <f t="shared" si="245"/>
        <v>217220</v>
      </c>
      <c r="BQ1106" s="96">
        <f t="shared" si="246"/>
        <v>245035</v>
      </c>
      <c r="BR1106" s="96">
        <f t="shared" si="247"/>
        <v>455700</v>
      </c>
      <c r="BS1106" s="96">
        <f t="shared" si="248"/>
        <v>367500</v>
      </c>
      <c r="BT1106" s="96">
        <f t="shared" si="249"/>
        <v>189000</v>
      </c>
      <c r="BU1106" s="98">
        <f t="shared" si="250"/>
        <v>262500</v>
      </c>
      <c r="BV1106" s="77">
        <f t="shared" si="251"/>
        <v>1736955</v>
      </c>
      <c r="BW1106" s="9"/>
      <c r="BX1106" s="9"/>
      <c r="BY1106" s="9"/>
      <c r="BZ1106" s="9"/>
      <c r="CA1106" s="9"/>
      <c r="CB1106" s="9"/>
      <c r="CC1106" s="9"/>
      <c r="CD1106" s="9"/>
      <c r="CE1106" s="9"/>
      <c r="CF1106" s="9"/>
      <c r="CG1106" s="9"/>
      <c r="CH1106" s="9"/>
      <c r="CI1106" s="9"/>
      <c r="CJ1106" s="9"/>
      <c r="CK1106" s="9"/>
      <c r="CL1106" s="9"/>
      <c r="CM1106" s="9"/>
      <c r="CN1106" s="9"/>
      <c r="CO1106" s="9"/>
      <c r="CP1106" s="9"/>
    </row>
    <row r="1107" spans="1:94" ht="20.25" hidden="1" customHeight="1" x14ac:dyDescent="0.35">
      <c r="A1107" s="79">
        <v>1085</v>
      </c>
      <c r="B1107" s="79" t="s">
        <v>35</v>
      </c>
      <c r="C1107" s="80" t="s">
        <v>658</v>
      </c>
      <c r="D1107" s="80" t="str">
        <f t="shared" si="219"/>
        <v>MANO DE OBRA|SENSOR AISLAMIENTO ALTA TENSION</v>
      </c>
      <c r="E1107" s="81" t="s">
        <v>10</v>
      </c>
      <c r="F1107" s="82">
        <v>1</v>
      </c>
      <c r="G1107" s="83"/>
      <c r="H1107" s="84">
        <f t="shared" si="252"/>
        <v>0</v>
      </c>
      <c r="I1107" s="84"/>
      <c r="J1107" s="84">
        <f t="shared" si="253"/>
        <v>0</v>
      </c>
      <c r="K1107" s="84"/>
      <c r="L1107" s="84">
        <f t="shared" si="254"/>
        <v>0</v>
      </c>
      <c r="M1107" s="84"/>
      <c r="N1107" s="84">
        <f t="shared" si="255"/>
        <v>0</v>
      </c>
      <c r="O1107" s="84"/>
      <c r="P1107" s="84">
        <f t="shared" si="256"/>
        <v>0</v>
      </c>
      <c r="Q1107" s="84"/>
      <c r="R1107" s="84">
        <f t="shared" si="220"/>
        <v>0</v>
      </c>
      <c r="S1107" s="86"/>
      <c r="T1107" s="87">
        <f t="shared" si="257"/>
        <v>0</v>
      </c>
      <c r="U1107" s="87"/>
      <c r="V1107" s="87">
        <f t="shared" si="258"/>
        <v>0</v>
      </c>
      <c r="W1107" s="87"/>
      <c r="X1107" s="87">
        <f t="shared" si="259"/>
        <v>0</v>
      </c>
      <c r="Y1107" s="88"/>
      <c r="Z1107" s="87">
        <f t="shared" si="218"/>
        <v>0</v>
      </c>
      <c r="AA1107" s="87"/>
      <c r="AB1107" s="87">
        <f t="shared" si="260"/>
        <v>0</v>
      </c>
      <c r="AC1107" s="87">
        <v>175000</v>
      </c>
      <c r="AD1107" s="87">
        <f t="shared" si="261"/>
        <v>208250</v>
      </c>
      <c r="AE1107" s="89"/>
      <c r="AF1107" s="90">
        <f t="shared" si="262"/>
        <v>0</v>
      </c>
      <c r="AG1107" s="90"/>
      <c r="AH1107" s="90">
        <f t="shared" si="263"/>
        <v>0</v>
      </c>
      <c r="AI1107" s="90"/>
      <c r="AJ1107" s="90">
        <f t="shared" si="264"/>
        <v>0</v>
      </c>
      <c r="AK1107" s="90"/>
      <c r="AL1107" s="90">
        <f t="shared" si="265"/>
        <v>0</v>
      </c>
      <c r="AM1107" s="90"/>
      <c r="AN1107" s="90">
        <f t="shared" si="266"/>
        <v>0</v>
      </c>
      <c r="AO1107" s="90">
        <v>192500</v>
      </c>
      <c r="AP1107" s="91">
        <f t="shared" si="267"/>
        <v>229075</v>
      </c>
      <c r="AQ1107" s="92" t="e">
        <f t="shared" si="221"/>
        <v>#DIV/0!</v>
      </c>
      <c r="AR1107" s="93" t="e">
        <f t="shared" si="222"/>
        <v>#DIV/0!</v>
      </c>
      <c r="AS1107" s="94" t="e">
        <f t="shared" si="223"/>
        <v>#DIV/0!</v>
      </c>
      <c r="AT1107" s="94" t="e">
        <f t="shared" si="224"/>
        <v>#DIV/0!</v>
      </c>
      <c r="AU1107" s="94" t="e">
        <f t="shared" si="225"/>
        <v>#DIV/0!</v>
      </c>
      <c r="AV1107" s="94" t="e">
        <f t="shared" si="226"/>
        <v>#DIV/0!</v>
      </c>
      <c r="AW1107" s="94" t="e">
        <f t="shared" si="227"/>
        <v>#DIV/0!</v>
      </c>
      <c r="AX1107" s="94" t="e">
        <f t="shared" si="228"/>
        <v>#DIV/0!</v>
      </c>
      <c r="AY1107" s="94" t="e">
        <f t="shared" si="229"/>
        <v>#DIV/0!</v>
      </c>
      <c r="AZ1107" s="94" t="e">
        <f t="shared" si="230"/>
        <v>#DIV/0!</v>
      </c>
      <c r="BA1107" s="94">
        <f t="shared" si="231"/>
        <v>183750</v>
      </c>
      <c r="BB1107" s="95">
        <f t="shared" si="232"/>
        <v>218662.5</v>
      </c>
      <c r="BC1107" s="23"/>
      <c r="BD1107" s="96">
        <f t="shared" si="233"/>
        <v>0</v>
      </c>
      <c r="BE1107" s="96">
        <f t="shared" si="234"/>
        <v>0</v>
      </c>
      <c r="BF1107" s="96">
        <f t="shared" si="235"/>
        <v>0</v>
      </c>
      <c r="BG1107" s="96">
        <f t="shared" si="236"/>
        <v>0</v>
      </c>
      <c r="BH1107" s="96">
        <f t="shared" si="237"/>
        <v>0</v>
      </c>
      <c r="BI1107" s="96">
        <f t="shared" si="238"/>
        <v>183333</v>
      </c>
      <c r="BJ1107" s="97">
        <f t="shared" si="239"/>
        <v>0</v>
      </c>
      <c r="BK1107" s="96">
        <f t="shared" si="240"/>
        <v>0</v>
      </c>
      <c r="BL1107" s="96">
        <f t="shared" si="241"/>
        <v>0</v>
      </c>
      <c r="BM1107" s="96">
        <f t="shared" si="242"/>
        <v>0</v>
      </c>
      <c r="BN1107" s="96">
        <f t="shared" si="243"/>
        <v>0</v>
      </c>
      <c r="BO1107" s="96">
        <f t="shared" si="244"/>
        <v>183750</v>
      </c>
      <c r="BP1107" s="97">
        <f t="shared" si="245"/>
        <v>0</v>
      </c>
      <c r="BQ1107" s="96">
        <f t="shared" si="246"/>
        <v>0</v>
      </c>
      <c r="BR1107" s="96">
        <f t="shared" si="247"/>
        <v>0</v>
      </c>
      <c r="BS1107" s="96">
        <f t="shared" si="248"/>
        <v>0</v>
      </c>
      <c r="BT1107" s="96">
        <f t="shared" si="249"/>
        <v>0</v>
      </c>
      <c r="BU1107" s="98">
        <f t="shared" si="250"/>
        <v>183750</v>
      </c>
      <c r="BV1107" s="77">
        <f t="shared" si="251"/>
        <v>183750</v>
      </c>
      <c r="BW1107" s="9"/>
      <c r="BX1107" s="9"/>
      <c r="BY1107" s="9"/>
      <c r="BZ1107" s="9"/>
      <c r="CA1107" s="9"/>
      <c r="CB1107" s="9"/>
      <c r="CC1107" s="9"/>
      <c r="CD1107" s="9"/>
      <c r="CE1107" s="9"/>
      <c r="CF1107" s="9"/>
      <c r="CG1107" s="9"/>
      <c r="CH1107" s="9"/>
      <c r="CI1107" s="9"/>
      <c r="CJ1107" s="9"/>
      <c r="CK1107" s="9"/>
      <c r="CL1107" s="9"/>
      <c r="CM1107" s="9"/>
      <c r="CN1107" s="9"/>
      <c r="CO1107" s="9"/>
      <c r="CP1107" s="9"/>
    </row>
    <row r="1108" spans="1:94" ht="20.25" hidden="1" customHeight="1" x14ac:dyDescent="0.35">
      <c r="A1108" s="99">
        <v>1086</v>
      </c>
      <c r="B1108" s="99" t="s">
        <v>21</v>
      </c>
      <c r="C1108" s="80" t="s">
        <v>658</v>
      </c>
      <c r="D1108" s="80" t="str">
        <f t="shared" si="219"/>
        <v>REPUESTOS|SENSOR AISLAMIENTO ALTA TENSION</v>
      </c>
      <c r="E1108" s="81" t="s">
        <v>84</v>
      </c>
      <c r="F1108" s="82">
        <v>1</v>
      </c>
      <c r="G1108" s="83"/>
      <c r="H1108" s="84">
        <f t="shared" si="252"/>
        <v>0</v>
      </c>
      <c r="I1108" s="84"/>
      <c r="J1108" s="84">
        <f t="shared" si="253"/>
        <v>0</v>
      </c>
      <c r="K1108" s="84"/>
      <c r="L1108" s="84">
        <f t="shared" si="254"/>
        <v>0</v>
      </c>
      <c r="M1108" s="84"/>
      <c r="N1108" s="84">
        <f t="shared" si="255"/>
        <v>0</v>
      </c>
      <c r="O1108" s="84"/>
      <c r="P1108" s="84">
        <f t="shared" si="256"/>
        <v>0</v>
      </c>
      <c r="Q1108" s="84"/>
      <c r="R1108" s="84">
        <f t="shared" si="220"/>
        <v>0</v>
      </c>
      <c r="S1108" s="86"/>
      <c r="T1108" s="87">
        <f t="shared" si="257"/>
        <v>0</v>
      </c>
      <c r="U1108" s="87"/>
      <c r="V1108" s="87">
        <f t="shared" si="258"/>
        <v>0</v>
      </c>
      <c r="W1108" s="87"/>
      <c r="X1108" s="87">
        <f t="shared" si="259"/>
        <v>0</v>
      </c>
      <c r="Y1108" s="88"/>
      <c r="Z1108" s="87">
        <f t="shared" si="218"/>
        <v>0</v>
      </c>
      <c r="AA1108" s="87"/>
      <c r="AB1108" s="87">
        <f t="shared" si="260"/>
        <v>0</v>
      </c>
      <c r="AC1108" s="87">
        <v>4500000</v>
      </c>
      <c r="AD1108" s="87">
        <f t="shared" si="261"/>
        <v>5355000</v>
      </c>
      <c r="AE1108" s="89"/>
      <c r="AF1108" s="90">
        <f t="shared" si="262"/>
        <v>0</v>
      </c>
      <c r="AG1108" s="90"/>
      <c r="AH1108" s="90">
        <f t="shared" si="263"/>
        <v>0</v>
      </c>
      <c r="AI1108" s="90"/>
      <c r="AJ1108" s="90">
        <f t="shared" si="264"/>
        <v>0</v>
      </c>
      <c r="AK1108" s="90"/>
      <c r="AL1108" s="90">
        <f t="shared" si="265"/>
        <v>0</v>
      </c>
      <c r="AM1108" s="90"/>
      <c r="AN1108" s="90">
        <f t="shared" si="266"/>
        <v>0</v>
      </c>
      <c r="AO1108" s="90">
        <v>4950000</v>
      </c>
      <c r="AP1108" s="91">
        <f t="shared" si="267"/>
        <v>5890500</v>
      </c>
      <c r="AQ1108" s="92" t="e">
        <f t="shared" si="221"/>
        <v>#DIV/0!</v>
      </c>
      <c r="AR1108" s="93" t="e">
        <f t="shared" si="222"/>
        <v>#DIV/0!</v>
      </c>
      <c r="AS1108" s="94" t="e">
        <f t="shared" si="223"/>
        <v>#DIV/0!</v>
      </c>
      <c r="AT1108" s="94" t="e">
        <f t="shared" si="224"/>
        <v>#DIV/0!</v>
      </c>
      <c r="AU1108" s="94" t="e">
        <f t="shared" si="225"/>
        <v>#DIV/0!</v>
      </c>
      <c r="AV1108" s="94" t="e">
        <f t="shared" si="226"/>
        <v>#DIV/0!</v>
      </c>
      <c r="AW1108" s="94" t="e">
        <f t="shared" si="227"/>
        <v>#DIV/0!</v>
      </c>
      <c r="AX1108" s="94" t="e">
        <f t="shared" si="228"/>
        <v>#DIV/0!</v>
      </c>
      <c r="AY1108" s="94" t="e">
        <f t="shared" si="229"/>
        <v>#DIV/0!</v>
      </c>
      <c r="AZ1108" s="94" t="e">
        <f t="shared" si="230"/>
        <v>#DIV/0!</v>
      </c>
      <c r="BA1108" s="94">
        <f t="shared" si="231"/>
        <v>4725000</v>
      </c>
      <c r="BB1108" s="95">
        <f t="shared" si="232"/>
        <v>5622750</v>
      </c>
      <c r="BC1108" s="23"/>
      <c r="BD1108" s="96">
        <f t="shared" si="233"/>
        <v>0</v>
      </c>
      <c r="BE1108" s="96">
        <f t="shared" si="234"/>
        <v>0</v>
      </c>
      <c r="BF1108" s="96">
        <f t="shared" si="235"/>
        <v>0</v>
      </c>
      <c r="BG1108" s="96">
        <f t="shared" si="236"/>
        <v>0</v>
      </c>
      <c r="BH1108" s="96">
        <f t="shared" si="237"/>
        <v>0</v>
      </c>
      <c r="BI1108" s="96">
        <f t="shared" si="238"/>
        <v>4714286</v>
      </c>
      <c r="BJ1108" s="97">
        <f t="shared" si="239"/>
        <v>0</v>
      </c>
      <c r="BK1108" s="96">
        <f t="shared" si="240"/>
        <v>0</v>
      </c>
      <c r="BL1108" s="96">
        <f t="shared" si="241"/>
        <v>0</v>
      </c>
      <c r="BM1108" s="96">
        <f t="shared" si="242"/>
        <v>0</v>
      </c>
      <c r="BN1108" s="96">
        <f t="shared" si="243"/>
        <v>0</v>
      </c>
      <c r="BO1108" s="96">
        <f t="shared" si="244"/>
        <v>4725000</v>
      </c>
      <c r="BP1108" s="97">
        <f t="shared" si="245"/>
        <v>0</v>
      </c>
      <c r="BQ1108" s="96">
        <f t="shared" si="246"/>
        <v>0</v>
      </c>
      <c r="BR1108" s="96">
        <f t="shared" si="247"/>
        <v>0</v>
      </c>
      <c r="BS1108" s="96">
        <f t="shared" si="248"/>
        <v>0</v>
      </c>
      <c r="BT1108" s="96">
        <f t="shared" si="249"/>
        <v>0</v>
      </c>
      <c r="BU1108" s="98">
        <f t="shared" si="250"/>
        <v>4725000</v>
      </c>
      <c r="BV1108" s="77">
        <f t="shared" si="251"/>
        <v>4725000</v>
      </c>
      <c r="BW1108" s="9"/>
      <c r="BX1108" s="9"/>
      <c r="BY1108" s="9"/>
      <c r="BZ1108" s="9"/>
      <c r="CA1108" s="9"/>
      <c r="CB1108" s="9"/>
      <c r="CC1108" s="9"/>
      <c r="CD1108" s="9"/>
      <c r="CE1108" s="9"/>
      <c r="CF1108" s="9"/>
      <c r="CG1108" s="9"/>
      <c r="CH1108" s="9"/>
      <c r="CI1108" s="9"/>
      <c r="CJ1108" s="9"/>
      <c r="CK1108" s="9"/>
      <c r="CL1108" s="9"/>
      <c r="CM1108" s="9"/>
      <c r="CN1108" s="9"/>
      <c r="CO1108" s="9"/>
      <c r="CP1108" s="9"/>
    </row>
    <row r="1109" spans="1:94" ht="20.25" hidden="1" customHeight="1" x14ac:dyDescent="0.35">
      <c r="A1109" s="79">
        <v>1087</v>
      </c>
      <c r="B1109" s="79" t="s">
        <v>35</v>
      </c>
      <c r="C1109" s="80" t="s">
        <v>659</v>
      </c>
      <c r="D1109" s="80" t="str">
        <f t="shared" si="219"/>
        <v>MANO DE OBRA|SENSOR APP (POSICION PEDAL DE ACELERADOR)</v>
      </c>
      <c r="E1109" s="81" t="s">
        <v>10</v>
      </c>
      <c r="F1109" s="82">
        <v>1</v>
      </c>
      <c r="G1109" s="83">
        <v>89601.513211651007</v>
      </c>
      <c r="H1109" s="84">
        <f t="shared" si="252"/>
        <v>106625.8007218647</v>
      </c>
      <c r="I1109" s="84">
        <v>89601.513211651007</v>
      </c>
      <c r="J1109" s="84">
        <f t="shared" si="253"/>
        <v>106625.8007218647</v>
      </c>
      <c r="K1109" s="84">
        <v>69632</v>
      </c>
      <c r="L1109" s="84">
        <f t="shared" si="254"/>
        <v>82862.080000000002</v>
      </c>
      <c r="M1109" s="84">
        <v>14.633599999999999</v>
      </c>
      <c r="N1109" s="84">
        <f t="shared" si="255"/>
        <v>17.413983999999999</v>
      </c>
      <c r="O1109" s="84">
        <v>10.88</v>
      </c>
      <c r="P1109" s="84">
        <f t="shared" si="256"/>
        <v>12.9472</v>
      </c>
      <c r="Q1109" s="84"/>
      <c r="R1109" s="84">
        <f t="shared" si="220"/>
        <v>0</v>
      </c>
      <c r="S1109" s="86">
        <v>132000</v>
      </c>
      <c r="T1109" s="87">
        <f t="shared" si="257"/>
        <v>157080</v>
      </c>
      <c r="U1109" s="87">
        <v>132000</v>
      </c>
      <c r="V1109" s="87">
        <f t="shared" si="258"/>
        <v>157080</v>
      </c>
      <c r="W1109" s="87">
        <v>132000</v>
      </c>
      <c r="X1109" s="87">
        <f t="shared" si="259"/>
        <v>157080</v>
      </c>
      <c r="Y1109" s="88">
        <v>132000</v>
      </c>
      <c r="Z1109" s="87">
        <f t="shared" si="218"/>
        <v>157080</v>
      </c>
      <c r="AA1109" s="87">
        <v>132000</v>
      </c>
      <c r="AB1109" s="87">
        <f t="shared" si="260"/>
        <v>157080</v>
      </c>
      <c r="AC1109" s="87">
        <v>132000</v>
      </c>
      <c r="AD1109" s="87">
        <f t="shared" si="261"/>
        <v>157080</v>
      </c>
      <c r="AE1109" s="89">
        <v>145200</v>
      </c>
      <c r="AF1109" s="90">
        <f t="shared" si="262"/>
        <v>172788</v>
      </c>
      <c r="AG1109" s="90">
        <v>145200</v>
      </c>
      <c r="AH1109" s="90">
        <f t="shared" si="263"/>
        <v>172788</v>
      </c>
      <c r="AI1109" s="90">
        <v>145200</v>
      </c>
      <c r="AJ1109" s="90">
        <f t="shared" si="264"/>
        <v>172788</v>
      </c>
      <c r="AK1109" s="90">
        <v>145200</v>
      </c>
      <c r="AL1109" s="90">
        <f t="shared" si="265"/>
        <v>172788</v>
      </c>
      <c r="AM1109" s="90">
        <v>145200</v>
      </c>
      <c r="AN1109" s="90">
        <f t="shared" si="266"/>
        <v>172788</v>
      </c>
      <c r="AO1109" s="90">
        <v>145200</v>
      </c>
      <c r="AP1109" s="91">
        <f t="shared" si="267"/>
        <v>172788</v>
      </c>
      <c r="AQ1109" s="92">
        <f t="shared" si="221"/>
        <v>122267.17107055034</v>
      </c>
      <c r="AR1109" s="93">
        <f t="shared" si="222"/>
        <v>145497.93357395488</v>
      </c>
      <c r="AS1109" s="94">
        <f t="shared" si="223"/>
        <v>122267.17107055034</v>
      </c>
      <c r="AT1109" s="94">
        <f t="shared" si="224"/>
        <v>145497.93357395488</v>
      </c>
      <c r="AU1109" s="94">
        <f t="shared" si="225"/>
        <v>115610.66666666667</v>
      </c>
      <c r="AV1109" s="94">
        <f t="shared" si="226"/>
        <v>137576.69333333333</v>
      </c>
      <c r="AW1109" s="94">
        <f t="shared" si="227"/>
        <v>92404.877866666662</v>
      </c>
      <c r="AX1109" s="94">
        <f t="shared" si="228"/>
        <v>109961.80466133333</v>
      </c>
      <c r="AY1109" s="94">
        <f t="shared" si="229"/>
        <v>92403.626666666663</v>
      </c>
      <c r="AZ1109" s="94">
        <f t="shared" si="230"/>
        <v>109960.31573333332</v>
      </c>
      <c r="BA1109" s="94">
        <f t="shared" si="231"/>
        <v>138600</v>
      </c>
      <c r="BB1109" s="95">
        <f t="shared" si="232"/>
        <v>164934</v>
      </c>
      <c r="BC1109" s="23"/>
      <c r="BD1109" s="96">
        <f t="shared" si="233"/>
        <v>117081</v>
      </c>
      <c r="BE1109" s="96">
        <f t="shared" si="234"/>
        <v>117081</v>
      </c>
      <c r="BF1109" s="96">
        <f t="shared" si="235"/>
        <v>104080</v>
      </c>
      <c r="BG1109" s="96">
        <f t="shared" si="236"/>
        <v>44</v>
      </c>
      <c r="BH1109" s="96">
        <f t="shared" si="237"/>
        <v>33</v>
      </c>
      <c r="BI1109" s="96">
        <f t="shared" si="238"/>
        <v>138286</v>
      </c>
      <c r="BJ1109" s="97">
        <f t="shared" si="239"/>
        <v>122267</v>
      </c>
      <c r="BK1109" s="96">
        <f t="shared" si="240"/>
        <v>122267</v>
      </c>
      <c r="BL1109" s="96">
        <f t="shared" si="241"/>
        <v>115611</v>
      </c>
      <c r="BM1109" s="96">
        <f t="shared" si="242"/>
        <v>92405</v>
      </c>
      <c r="BN1109" s="96">
        <f t="shared" si="243"/>
        <v>92404</v>
      </c>
      <c r="BO1109" s="96">
        <f t="shared" si="244"/>
        <v>138600</v>
      </c>
      <c r="BP1109" s="97">
        <f t="shared" si="245"/>
        <v>122267</v>
      </c>
      <c r="BQ1109" s="96">
        <f t="shared" si="246"/>
        <v>122267</v>
      </c>
      <c r="BR1109" s="96">
        <f t="shared" si="247"/>
        <v>115611</v>
      </c>
      <c r="BS1109" s="96">
        <f t="shared" si="248"/>
        <v>138600</v>
      </c>
      <c r="BT1109" s="96">
        <f t="shared" si="249"/>
        <v>138600</v>
      </c>
      <c r="BU1109" s="98">
        <f t="shared" si="250"/>
        <v>138600</v>
      </c>
      <c r="BV1109" s="77">
        <f t="shared" si="251"/>
        <v>775945</v>
      </c>
      <c r="BW1109" s="9"/>
      <c r="BX1109" s="9"/>
      <c r="BY1109" s="9"/>
      <c r="BZ1109" s="9"/>
      <c r="CA1109" s="9"/>
      <c r="CB1109" s="9"/>
      <c r="CC1109" s="9"/>
      <c r="CD1109" s="9"/>
      <c r="CE1109" s="9"/>
      <c r="CF1109" s="9"/>
      <c r="CG1109" s="9"/>
      <c r="CH1109" s="9"/>
      <c r="CI1109" s="9"/>
      <c r="CJ1109" s="9"/>
      <c r="CK1109" s="9"/>
      <c r="CL1109" s="9"/>
      <c r="CM1109" s="9"/>
      <c r="CN1109" s="9"/>
      <c r="CO1109" s="9"/>
      <c r="CP1109" s="9"/>
    </row>
    <row r="1110" spans="1:94" ht="20.25" hidden="1" customHeight="1" x14ac:dyDescent="0.35">
      <c r="A1110" s="99">
        <v>1088</v>
      </c>
      <c r="B1110" s="99" t="s">
        <v>21</v>
      </c>
      <c r="C1110" s="80" t="s">
        <v>659</v>
      </c>
      <c r="D1110" s="80" t="str">
        <f t="shared" si="219"/>
        <v>REPUESTOS|SENSOR APP (POSICION PEDAL DE ACELERADOR)</v>
      </c>
      <c r="E1110" s="81" t="s">
        <v>84</v>
      </c>
      <c r="F1110" s="82">
        <v>1</v>
      </c>
      <c r="G1110" s="83">
        <v>299725.10563251603</v>
      </c>
      <c r="H1110" s="84">
        <f t="shared" si="252"/>
        <v>356672.87570269406</v>
      </c>
      <c r="I1110" s="84">
        <v>545769.80494747299</v>
      </c>
      <c r="J1110" s="84">
        <f t="shared" si="253"/>
        <v>649466.06788749283</v>
      </c>
      <c r="K1110" s="84">
        <v>697599.99936000002</v>
      </c>
      <c r="L1110" s="84">
        <f t="shared" si="254"/>
        <v>830143.99923840002</v>
      </c>
      <c r="M1110" s="84">
        <v>18.289280000000002</v>
      </c>
      <c r="N1110" s="84">
        <f t="shared" si="255"/>
        <v>21.764243199999999</v>
      </c>
      <c r="O1110" s="84">
        <v>14.144000000000002</v>
      </c>
      <c r="P1110" s="84">
        <f t="shared" si="256"/>
        <v>16.83136</v>
      </c>
      <c r="Q1110" s="84"/>
      <c r="R1110" s="84">
        <f t="shared" si="220"/>
        <v>0</v>
      </c>
      <c r="S1110" s="86">
        <v>236000</v>
      </c>
      <c r="T1110" s="87">
        <f t="shared" si="257"/>
        <v>280840</v>
      </c>
      <c r="U1110" s="87">
        <v>236000</v>
      </c>
      <c r="V1110" s="87">
        <f t="shared" si="258"/>
        <v>280840</v>
      </c>
      <c r="W1110" s="87">
        <v>488000</v>
      </c>
      <c r="X1110" s="87">
        <f t="shared" si="259"/>
        <v>580720</v>
      </c>
      <c r="Y1110" s="88">
        <v>420000</v>
      </c>
      <c r="Z1110" s="87">
        <f t="shared" si="218"/>
        <v>499800</v>
      </c>
      <c r="AA1110" s="87">
        <v>660000</v>
      </c>
      <c r="AB1110" s="87">
        <f t="shared" si="260"/>
        <v>785400</v>
      </c>
      <c r="AC1110" s="87">
        <v>680000</v>
      </c>
      <c r="AD1110" s="87">
        <f t="shared" si="261"/>
        <v>809200</v>
      </c>
      <c r="AE1110" s="89">
        <v>259600</v>
      </c>
      <c r="AF1110" s="90">
        <f t="shared" si="262"/>
        <v>308924</v>
      </c>
      <c r="AG1110" s="90">
        <v>259600</v>
      </c>
      <c r="AH1110" s="90">
        <f t="shared" si="263"/>
        <v>308924</v>
      </c>
      <c r="AI1110" s="90">
        <v>536800</v>
      </c>
      <c r="AJ1110" s="90">
        <f t="shared" si="264"/>
        <v>638792</v>
      </c>
      <c r="AK1110" s="90">
        <v>462000</v>
      </c>
      <c r="AL1110" s="90">
        <f t="shared" si="265"/>
        <v>549780</v>
      </c>
      <c r="AM1110" s="90">
        <v>726000</v>
      </c>
      <c r="AN1110" s="90">
        <f t="shared" si="266"/>
        <v>863940</v>
      </c>
      <c r="AO1110" s="90">
        <v>748000</v>
      </c>
      <c r="AP1110" s="91">
        <f t="shared" si="267"/>
        <v>890120</v>
      </c>
      <c r="AQ1110" s="92">
        <f t="shared" si="221"/>
        <v>265108.36854417203</v>
      </c>
      <c r="AR1110" s="93">
        <f t="shared" si="222"/>
        <v>315478.95856756472</v>
      </c>
      <c r="AS1110" s="94">
        <f t="shared" si="223"/>
        <v>347123.26831582433</v>
      </c>
      <c r="AT1110" s="94">
        <f t="shared" si="224"/>
        <v>413076.68929583096</v>
      </c>
      <c r="AU1110" s="94">
        <f t="shared" si="225"/>
        <v>574133.33311999997</v>
      </c>
      <c r="AV1110" s="94">
        <f t="shared" si="226"/>
        <v>683218.66641279997</v>
      </c>
      <c r="AW1110" s="94">
        <f t="shared" si="227"/>
        <v>294006.09642666666</v>
      </c>
      <c r="AX1110" s="94">
        <f t="shared" si="228"/>
        <v>349867.2547477333</v>
      </c>
      <c r="AY1110" s="94">
        <f t="shared" si="229"/>
        <v>462004.71466666664</v>
      </c>
      <c r="AZ1110" s="94">
        <f t="shared" si="230"/>
        <v>549785.61045333324</v>
      </c>
      <c r="BA1110" s="94">
        <f t="shared" si="231"/>
        <v>714000</v>
      </c>
      <c r="BB1110" s="95">
        <f t="shared" si="232"/>
        <v>849660</v>
      </c>
      <c r="BC1110" s="23"/>
      <c r="BD1110" s="96">
        <f t="shared" si="233"/>
        <v>262565</v>
      </c>
      <c r="BE1110" s="96">
        <f t="shared" si="234"/>
        <v>302369</v>
      </c>
      <c r="BF1110" s="96">
        <f t="shared" si="235"/>
        <v>561214</v>
      </c>
      <c r="BG1110" s="96">
        <f t="shared" si="236"/>
        <v>55</v>
      </c>
      <c r="BH1110" s="96">
        <f t="shared" si="237"/>
        <v>42</v>
      </c>
      <c r="BI1110" s="96">
        <f t="shared" si="238"/>
        <v>712381</v>
      </c>
      <c r="BJ1110" s="97">
        <f t="shared" si="239"/>
        <v>265108</v>
      </c>
      <c r="BK1110" s="96">
        <f t="shared" si="240"/>
        <v>347123</v>
      </c>
      <c r="BL1110" s="96">
        <f t="shared" si="241"/>
        <v>574133</v>
      </c>
      <c r="BM1110" s="96">
        <f t="shared" si="242"/>
        <v>294006</v>
      </c>
      <c r="BN1110" s="96">
        <f t="shared" si="243"/>
        <v>462005</v>
      </c>
      <c r="BO1110" s="96">
        <f t="shared" si="244"/>
        <v>714000</v>
      </c>
      <c r="BP1110" s="97">
        <f t="shared" si="245"/>
        <v>265108</v>
      </c>
      <c r="BQ1110" s="96">
        <f t="shared" si="246"/>
        <v>247800</v>
      </c>
      <c r="BR1110" s="96">
        <f t="shared" si="247"/>
        <v>574133</v>
      </c>
      <c r="BS1110" s="96">
        <f t="shared" si="248"/>
        <v>441000</v>
      </c>
      <c r="BT1110" s="96">
        <f t="shared" si="249"/>
        <v>693000</v>
      </c>
      <c r="BU1110" s="98">
        <f t="shared" si="250"/>
        <v>714000</v>
      </c>
      <c r="BV1110" s="77">
        <f t="shared" si="251"/>
        <v>2935041</v>
      </c>
      <c r="BW1110" s="9"/>
      <c r="BX1110" s="9"/>
      <c r="BY1110" s="9"/>
      <c r="BZ1110" s="9"/>
      <c r="CA1110" s="9"/>
      <c r="CB1110" s="9"/>
      <c r="CC1110" s="9"/>
      <c r="CD1110" s="9"/>
      <c r="CE1110" s="9"/>
      <c r="CF1110" s="9"/>
      <c r="CG1110" s="9"/>
      <c r="CH1110" s="9"/>
      <c r="CI1110" s="9"/>
      <c r="CJ1110" s="9"/>
      <c r="CK1110" s="9"/>
      <c r="CL1110" s="9"/>
      <c r="CM1110" s="9"/>
      <c r="CN1110" s="9"/>
      <c r="CO1110" s="9"/>
      <c r="CP1110" s="9"/>
    </row>
    <row r="1111" spans="1:94" ht="20.25" hidden="1" customHeight="1" x14ac:dyDescent="0.35">
      <c r="A1111" s="79">
        <v>1089</v>
      </c>
      <c r="B1111" s="79" t="s">
        <v>35</v>
      </c>
      <c r="C1111" s="80" t="s">
        <v>660</v>
      </c>
      <c r="D1111" s="80" t="str">
        <f t="shared" si="219"/>
        <v>MANO DE OBRA|SENSOR BTA (DEL CUERPO DE ACELERACION)</v>
      </c>
      <c r="E1111" s="81" t="s">
        <v>10</v>
      </c>
      <c r="F1111" s="82">
        <v>1</v>
      </c>
      <c r="G1111" s="83">
        <v>89601.513211651007</v>
      </c>
      <c r="H1111" s="84">
        <f t="shared" si="252"/>
        <v>106625.8007218647</v>
      </c>
      <c r="I1111" s="84">
        <v>89601.513211651007</v>
      </c>
      <c r="J1111" s="84">
        <f t="shared" si="253"/>
        <v>106625.8007218647</v>
      </c>
      <c r="K1111" s="84">
        <v>69632</v>
      </c>
      <c r="L1111" s="84">
        <f t="shared" si="254"/>
        <v>82862.080000000002</v>
      </c>
      <c r="M1111" s="84">
        <v>14.633599999999999</v>
      </c>
      <c r="N1111" s="84">
        <f t="shared" si="255"/>
        <v>17.413983999999999</v>
      </c>
      <c r="O1111" s="84">
        <v>10.88</v>
      </c>
      <c r="P1111" s="84">
        <f t="shared" si="256"/>
        <v>12.9472</v>
      </c>
      <c r="Q1111" s="84"/>
      <c r="R1111" s="84">
        <f t="shared" si="220"/>
        <v>0</v>
      </c>
      <c r="S1111" s="86">
        <v>132000</v>
      </c>
      <c r="T1111" s="87">
        <f t="shared" si="257"/>
        <v>157080</v>
      </c>
      <c r="U1111" s="87">
        <v>132000</v>
      </c>
      <c r="V1111" s="87">
        <f t="shared" si="258"/>
        <v>157080</v>
      </c>
      <c r="W1111" s="87">
        <v>132000</v>
      </c>
      <c r="X1111" s="87">
        <f t="shared" si="259"/>
        <v>157080</v>
      </c>
      <c r="Y1111" s="88">
        <v>132000</v>
      </c>
      <c r="Z1111" s="87">
        <f t="shared" si="218"/>
        <v>157080</v>
      </c>
      <c r="AA1111" s="87">
        <v>132000</v>
      </c>
      <c r="AB1111" s="87">
        <f t="shared" si="260"/>
        <v>157080</v>
      </c>
      <c r="AC1111" s="87">
        <v>132000</v>
      </c>
      <c r="AD1111" s="87">
        <f t="shared" si="261"/>
        <v>157080</v>
      </c>
      <c r="AE1111" s="89">
        <v>145200</v>
      </c>
      <c r="AF1111" s="90">
        <f t="shared" si="262"/>
        <v>172788</v>
      </c>
      <c r="AG1111" s="90">
        <v>145200</v>
      </c>
      <c r="AH1111" s="90">
        <f t="shared" si="263"/>
        <v>172788</v>
      </c>
      <c r="AI1111" s="90">
        <v>145200</v>
      </c>
      <c r="AJ1111" s="90">
        <f t="shared" si="264"/>
        <v>172788</v>
      </c>
      <c r="AK1111" s="90">
        <v>145200</v>
      </c>
      <c r="AL1111" s="90">
        <f t="shared" si="265"/>
        <v>172788</v>
      </c>
      <c r="AM1111" s="90">
        <v>145200</v>
      </c>
      <c r="AN1111" s="90">
        <f t="shared" si="266"/>
        <v>172788</v>
      </c>
      <c r="AO1111" s="90">
        <v>145200</v>
      </c>
      <c r="AP1111" s="91">
        <f t="shared" si="267"/>
        <v>172788</v>
      </c>
      <c r="AQ1111" s="92">
        <f t="shared" si="221"/>
        <v>122267.17107055034</v>
      </c>
      <c r="AR1111" s="93">
        <f t="shared" si="222"/>
        <v>145497.93357395488</v>
      </c>
      <c r="AS1111" s="94">
        <f t="shared" si="223"/>
        <v>122267.17107055034</v>
      </c>
      <c r="AT1111" s="94">
        <f t="shared" si="224"/>
        <v>145497.93357395488</v>
      </c>
      <c r="AU1111" s="94">
        <f t="shared" si="225"/>
        <v>115610.66666666667</v>
      </c>
      <c r="AV1111" s="94">
        <f t="shared" si="226"/>
        <v>137576.69333333333</v>
      </c>
      <c r="AW1111" s="94">
        <f t="shared" si="227"/>
        <v>92404.877866666662</v>
      </c>
      <c r="AX1111" s="94">
        <f t="shared" si="228"/>
        <v>109961.80466133333</v>
      </c>
      <c r="AY1111" s="94">
        <f t="shared" si="229"/>
        <v>92403.626666666663</v>
      </c>
      <c r="AZ1111" s="94">
        <f t="shared" si="230"/>
        <v>109960.31573333332</v>
      </c>
      <c r="BA1111" s="94">
        <f t="shared" si="231"/>
        <v>138600</v>
      </c>
      <c r="BB1111" s="95">
        <f t="shared" si="232"/>
        <v>164934</v>
      </c>
      <c r="BC1111" s="23"/>
      <c r="BD1111" s="96">
        <f t="shared" si="233"/>
        <v>117081</v>
      </c>
      <c r="BE1111" s="96">
        <f t="shared" si="234"/>
        <v>117081</v>
      </c>
      <c r="BF1111" s="96">
        <f t="shared" si="235"/>
        <v>104080</v>
      </c>
      <c r="BG1111" s="96">
        <f t="shared" si="236"/>
        <v>44</v>
      </c>
      <c r="BH1111" s="96">
        <f t="shared" si="237"/>
        <v>33</v>
      </c>
      <c r="BI1111" s="96">
        <f t="shared" si="238"/>
        <v>138286</v>
      </c>
      <c r="BJ1111" s="97">
        <f t="shared" si="239"/>
        <v>122267</v>
      </c>
      <c r="BK1111" s="96">
        <f t="shared" si="240"/>
        <v>122267</v>
      </c>
      <c r="BL1111" s="96">
        <f t="shared" si="241"/>
        <v>115611</v>
      </c>
      <c r="BM1111" s="96">
        <f t="shared" si="242"/>
        <v>92405</v>
      </c>
      <c r="BN1111" s="96">
        <f t="shared" si="243"/>
        <v>92404</v>
      </c>
      <c r="BO1111" s="96">
        <f t="shared" si="244"/>
        <v>138600</v>
      </c>
      <c r="BP1111" s="97">
        <f t="shared" si="245"/>
        <v>122267</v>
      </c>
      <c r="BQ1111" s="96">
        <f t="shared" si="246"/>
        <v>122267</v>
      </c>
      <c r="BR1111" s="96">
        <f t="shared" si="247"/>
        <v>115611</v>
      </c>
      <c r="BS1111" s="96">
        <f t="shared" si="248"/>
        <v>138600</v>
      </c>
      <c r="BT1111" s="96">
        <f t="shared" si="249"/>
        <v>138600</v>
      </c>
      <c r="BU1111" s="98">
        <f t="shared" si="250"/>
        <v>138600</v>
      </c>
      <c r="BV1111" s="77">
        <f t="shared" si="251"/>
        <v>775945</v>
      </c>
      <c r="BW1111" s="9"/>
      <c r="BX1111" s="9"/>
      <c r="BY1111" s="9"/>
      <c r="BZ1111" s="9"/>
      <c r="CA1111" s="9"/>
      <c r="CB1111" s="9"/>
      <c r="CC1111" s="9"/>
      <c r="CD1111" s="9"/>
      <c r="CE1111" s="9"/>
      <c r="CF1111" s="9"/>
      <c r="CG1111" s="9"/>
      <c r="CH1111" s="9"/>
      <c r="CI1111" s="9"/>
      <c r="CJ1111" s="9"/>
      <c r="CK1111" s="9"/>
      <c r="CL1111" s="9"/>
      <c r="CM1111" s="9"/>
      <c r="CN1111" s="9"/>
      <c r="CO1111" s="9"/>
      <c r="CP1111" s="9"/>
    </row>
    <row r="1112" spans="1:94" ht="20.25" hidden="1" customHeight="1" x14ac:dyDescent="0.35">
      <c r="A1112" s="99">
        <v>1090</v>
      </c>
      <c r="B1112" s="99" t="s">
        <v>21</v>
      </c>
      <c r="C1112" s="80" t="s">
        <v>660</v>
      </c>
      <c r="D1112" s="80" t="str">
        <f t="shared" si="219"/>
        <v>REPUESTOS|SENSOR BTA (DEL CUERPO DE ACELERACION)</v>
      </c>
      <c r="E1112" s="81" t="s">
        <v>84</v>
      </c>
      <c r="F1112" s="82">
        <v>1</v>
      </c>
      <c r="G1112" s="83">
        <v>520620.46262316895</v>
      </c>
      <c r="H1112" s="84">
        <f t="shared" si="252"/>
        <v>619538.350521571</v>
      </c>
      <c r="I1112" s="84">
        <v>762610.59313283989</v>
      </c>
      <c r="J1112" s="84">
        <f t="shared" si="253"/>
        <v>907506.60582807939</v>
      </c>
      <c r="K1112" s="84">
        <v>0.91392000000000007</v>
      </c>
      <c r="L1112" s="84">
        <f t="shared" si="254"/>
        <v>1.0875648</v>
      </c>
      <c r="M1112" s="84">
        <v>66702.625280000007</v>
      </c>
      <c r="N1112" s="84">
        <f t="shared" si="255"/>
        <v>79376.124083200004</v>
      </c>
      <c r="O1112" s="84">
        <v>32886.976000000002</v>
      </c>
      <c r="P1112" s="84">
        <f t="shared" si="256"/>
        <v>39135.50144</v>
      </c>
      <c r="Q1112" s="84"/>
      <c r="R1112" s="84">
        <f t="shared" si="220"/>
        <v>0</v>
      </c>
      <c r="S1112" s="86">
        <v>258000</v>
      </c>
      <c r="T1112" s="87">
        <f t="shared" si="257"/>
        <v>307020</v>
      </c>
      <c r="U1112" s="87">
        <v>258000</v>
      </c>
      <c r="V1112" s="87">
        <f t="shared" si="258"/>
        <v>307020</v>
      </c>
      <c r="W1112" s="87">
        <v>488000</v>
      </c>
      <c r="X1112" s="87">
        <f t="shared" si="259"/>
        <v>580720</v>
      </c>
      <c r="Y1112" s="88">
        <v>380000</v>
      </c>
      <c r="Z1112" s="87">
        <f t="shared" si="218"/>
        <v>452200</v>
      </c>
      <c r="AA1112" s="87">
        <v>950000</v>
      </c>
      <c r="AB1112" s="87">
        <f t="shared" si="260"/>
        <v>1130500</v>
      </c>
      <c r="AC1112" s="87">
        <v>1250000</v>
      </c>
      <c r="AD1112" s="87">
        <f t="shared" si="261"/>
        <v>1487500</v>
      </c>
      <c r="AE1112" s="89">
        <v>283800</v>
      </c>
      <c r="AF1112" s="90">
        <f t="shared" si="262"/>
        <v>337722</v>
      </c>
      <c r="AG1112" s="90">
        <v>283800</v>
      </c>
      <c r="AH1112" s="90">
        <f t="shared" si="263"/>
        <v>337722</v>
      </c>
      <c r="AI1112" s="90">
        <v>536800</v>
      </c>
      <c r="AJ1112" s="90">
        <f t="shared" si="264"/>
        <v>638792</v>
      </c>
      <c r="AK1112" s="90">
        <v>418000</v>
      </c>
      <c r="AL1112" s="90">
        <f t="shared" si="265"/>
        <v>497420</v>
      </c>
      <c r="AM1112" s="90">
        <v>1045000</v>
      </c>
      <c r="AN1112" s="90">
        <f t="shared" si="266"/>
        <v>1243550</v>
      </c>
      <c r="AO1112" s="90">
        <v>1375000</v>
      </c>
      <c r="AP1112" s="91">
        <f t="shared" si="267"/>
        <v>1636250</v>
      </c>
      <c r="AQ1112" s="92">
        <f t="shared" si="221"/>
        <v>354140.15420772298</v>
      </c>
      <c r="AR1112" s="93">
        <f t="shared" si="222"/>
        <v>421426.78350719035</v>
      </c>
      <c r="AS1112" s="94">
        <f t="shared" si="223"/>
        <v>434803.53104427998</v>
      </c>
      <c r="AT1112" s="94">
        <f t="shared" si="224"/>
        <v>517416.20194269315</v>
      </c>
      <c r="AU1112" s="94">
        <f t="shared" si="225"/>
        <v>341600.30463999999</v>
      </c>
      <c r="AV1112" s="94">
        <f t="shared" si="226"/>
        <v>406504.36252159998</v>
      </c>
      <c r="AW1112" s="94">
        <f t="shared" si="227"/>
        <v>288234.20842666668</v>
      </c>
      <c r="AX1112" s="94">
        <f t="shared" si="228"/>
        <v>342998.70802773332</v>
      </c>
      <c r="AY1112" s="94">
        <f t="shared" si="229"/>
        <v>675962.32533333334</v>
      </c>
      <c r="AZ1112" s="94">
        <f t="shared" si="230"/>
        <v>804395.16714666667</v>
      </c>
      <c r="BA1112" s="94">
        <f t="shared" si="231"/>
        <v>1312500</v>
      </c>
      <c r="BB1112" s="95">
        <f t="shared" si="232"/>
        <v>1561875</v>
      </c>
      <c r="BC1112" s="23"/>
      <c r="BD1112" s="96">
        <f t="shared" si="233"/>
        <v>321876</v>
      </c>
      <c r="BE1112" s="96">
        <f t="shared" si="234"/>
        <v>344398</v>
      </c>
      <c r="BF1112" s="96">
        <f t="shared" si="235"/>
        <v>3</v>
      </c>
      <c r="BG1112" s="96">
        <f t="shared" si="236"/>
        <v>149881</v>
      </c>
      <c r="BH1112" s="96">
        <f t="shared" si="237"/>
        <v>92545</v>
      </c>
      <c r="BI1112" s="96">
        <f t="shared" si="238"/>
        <v>1309524</v>
      </c>
      <c r="BJ1112" s="97">
        <f t="shared" si="239"/>
        <v>354140</v>
      </c>
      <c r="BK1112" s="96">
        <f t="shared" si="240"/>
        <v>434804</v>
      </c>
      <c r="BL1112" s="96">
        <f t="shared" si="241"/>
        <v>341600</v>
      </c>
      <c r="BM1112" s="96">
        <f t="shared" si="242"/>
        <v>288234</v>
      </c>
      <c r="BN1112" s="96">
        <f t="shared" si="243"/>
        <v>675962</v>
      </c>
      <c r="BO1112" s="96">
        <f t="shared" si="244"/>
        <v>1312500</v>
      </c>
      <c r="BP1112" s="97">
        <f t="shared" si="245"/>
        <v>270900</v>
      </c>
      <c r="BQ1112" s="96">
        <f t="shared" si="246"/>
        <v>270900</v>
      </c>
      <c r="BR1112" s="96">
        <f t="shared" si="247"/>
        <v>512400</v>
      </c>
      <c r="BS1112" s="96">
        <f t="shared" si="248"/>
        <v>399000</v>
      </c>
      <c r="BT1112" s="96">
        <f t="shared" si="249"/>
        <v>997500</v>
      </c>
      <c r="BU1112" s="98">
        <f t="shared" si="250"/>
        <v>1312500</v>
      </c>
      <c r="BV1112" s="77">
        <f t="shared" si="251"/>
        <v>3763200</v>
      </c>
      <c r="BW1112" s="9"/>
      <c r="BX1112" s="9"/>
      <c r="BY1112" s="9"/>
      <c r="BZ1112" s="9"/>
      <c r="CA1112" s="9"/>
      <c r="CB1112" s="9"/>
      <c r="CC1112" s="9"/>
      <c r="CD1112" s="9"/>
      <c r="CE1112" s="9"/>
      <c r="CF1112" s="9"/>
      <c r="CG1112" s="9"/>
      <c r="CH1112" s="9"/>
      <c r="CI1112" s="9"/>
      <c r="CJ1112" s="9"/>
      <c r="CK1112" s="9"/>
      <c r="CL1112" s="9"/>
      <c r="CM1112" s="9"/>
      <c r="CN1112" s="9"/>
      <c r="CO1112" s="9"/>
      <c r="CP1112" s="9"/>
    </row>
    <row r="1113" spans="1:94" ht="20.25" hidden="1" customHeight="1" x14ac:dyDescent="0.35">
      <c r="A1113" s="79">
        <v>1091</v>
      </c>
      <c r="B1113" s="79" t="s">
        <v>35</v>
      </c>
      <c r="C1113" s="80" t="s">
        <v>661</v>
      </c>
      <c r="D1113" s="80" t="str">
        <f t="shared" si="219"/>
        <v>MANO DE OBRA|SENSOR CKP (POSICION DEL CIGÜEÑAL)</v>
      </c>
      <c r="E1113" s="81" t="s">
        <v>10</v>
      </c>
      <c r="F1113" s="82">
        <v>1</v>
      </c>
      <c r="G1113" s="83">
        <v>89601.513211651007</v>
      </c>
      <c r="H1113" s="84">
        <f t="shared" si="252"/>
        <v>106625.8007218647</v>
      </c>
      <c r="I1113" s="84">
        <v>89601.513211651007</v>
      </c>
      <c r="J1113" s="84">
        <f t="shared" si="253"/>
        <v>106625.8007218647</v>
      </c>
      <c r="K1113" s="84">
        <v>69632</v>
      </c>
      <c r="L1113" s="84">
        <f t="shared" si="254"/>
        <v>82862.080000000002</v>
      </c>
      <c r="M1113" s="84">
        <v>14.633599999999999</v>
      </c>
      <c r="N1113" s="84">
        <f t="shared" si="255"/>
        <v>17.413983999999999</v>
      </c>
      <c r="O1113" s="84">
        <v>10.88</v>
      </c>
      <c r="P1113" s="84">
        <f t="shared" si="256"/>
        <v>12.9472</v>
      </c>
      <c r="Q1113" s="84"/>
      <c r="R1113" s="84">
        <f t="shared" si="220"/>
        <v>0</v>
      </c>
      <c r="S1113" s="86">
        <v>132000</v>
      </c>
      <c r="T1113" s="87">
        <f t="shared" si="257"/>
        <v>157080</v>
      </c>
      <c r="U1113" s="87">
        <v>132000</v>
      </c>
      <c r="V1113" s="87">
        <f t="shared" si="258"/>
        <v>157080</v>
      </c>
      <c r="W1113" s="87">
        <v>132000</v>
      </c>
      <c r="X1113" s="87">
        <f t="shared" si="259"/>
        <v>157080</v>
      </c>
      <c r="Y1113" s="88">
        <v>132000</v>
      </c>
      <c r="Z1113" s="87">
        <f t="shared" si="218"/>
        <v>157080</v>
      </c>
      <c r="AA1113" s="87">
        <v>132000</v>
      </c>
      <c r="AB1113" s="87">
        <f t="shared" si="260"/>
        <v>157080</v>
      </c>
      <c r="AC1113" s="87">
        <v>132000</v>
      </c>
      <c r="AD1113" s="87">
        <f t="shared" si="261"/>
        <v>157080</v>
      </c>
      <c r="AE1113" s="89">
        <v>145200</v>
      </c>
      <c r="AF1113" s="90">
        <f t="shared" si="262"/>
        <v>172788</v>
      </c>
      <c r="AG1113" s="90">
        <v>145200</v>
      </c>
      <c r="AH1113" s="90">
        <f t="shared" si="263"/>
        <v>172788</v>
      </c>
      <c r="AI1113" s="90">
        <v>145200</v>
      </c>
      <c r="AJ1113" s="90">
        <f t="shared" si="264"/>
        <v>172788</v>
      </c>
      <c r="AK1113" s="90">
        <v>145200</v>
      </c>
      <c r="AL1113" s="90">
        <f t="shared" si="265"/>
        <v>172788</v>
      </c>
      <c r="AM1113" s="90">
        <v>145200</v>
      </c>
      <c r="AN1113" s="90">
        <f t="shared" si="266"/>
        <v>172788</v>
      </c>
      <c r="AO1113" s="90">
        <v>145200</v>
      </c>
      <c r="AP1113" s="91">
        <f t="shared" si="267"/>
        <v>172788</v>
      </c>
      <c r="AQ1113" s="92">
        <f t="shared" si="221"/>
        <v>122267.17107055034</v>
      </c>
      <c r="AR1113" s="93">
        <f t="shared" si="222"/>
        <v>145497.93357395488</v>
      </c>
      <c r="AS1113" s="94">
        <f t="shared" si="223"/>
        <v>122267.17107055034</v>
      </c>
      <c r="AT1113" s="94">
        <f t="shared" si="224"/>
        <v>145497.93357395488</v>
      </c>
      <c r="AU1113" s="94">
        <f t="shared" si="225"/>
        <v>115610.66666666667</v>
      </c>
      <c r="AV1113" s="94">
        <f t="shared" si="226"/>
        <v>137576.69333333333</v>
      </c>
      <c r="AW1113" s="94">
        <f t="shared" si="227"/>
        <v>92404.877866666662</v>
      </c>
      <c r="AX1113" s="94">
        <f t="shared" si="228"/>
        <v>109961.80466133333</v>
      </c>
      <c r="AY1113" s="94">
        <f t="shared" si="229"/>
        <v>92403.626666666663</v>
      </c>
      <c r="AZ1113" s="94">
        <f t="shared" si="230"/>
        <v>109960.31573333332</v>
      </c>
      <c r="BA1113" s="94">
        <f t="shared" si="231"/>
        <v>138600</v>
      </c>
      <c r="BB1113" s="95">
        <f t="shared" si="232"/>
        <v>164934</v>
      </c>
      <c r="BC1113" s="23"/>
      <c r="BD1113" s="96">
        <f t="shared" si="233"/>
        <v>117081</v>
      </c>
      <c r="BE1113" s="96">
        <f t="shared" si="234"/>
        <v>117081</v>
      </c>
      <c r="BF1113" s="96">
        <f t="shared" si="235"/>
        <v>104080</v>
      </c>
      <c r="BG1113" s="96">
        <f t="shared" si="236"/>
        <v>44</v>
      </c>
      <c r="BH1113" s="96">
        <f t="shared" si="237"/>
        <v>33</v>
      </c>
      <c r="BI1113" s="96">
        <f t="shared" si="238"/>
        <v>138286</v>
      </c>
      <c r="BJ1113" s="97">
        <f t="shared" si="239"/>
        <v>122267</v>
      </c>
      <c r="BK1113" s="96">
        <f t="shared" si="240"/>
        <v>122267</v>
      </c>
      <c r="BL1113" s="96">
        <f t="shared" si="241"/>
        <v>115611</v>
      </c>
      <c r="BM1113" s="96">
        <f t="shared" si="242"/>
        <v>92405</v>
      </c>
      <c r="BN1113" s="96">
        <f t="shared" si="243"/>
        <v>92404</v>
      </c>
      <c r="BO1113" s="96">
        <f t="shared" si="244"/>
        <v>138600</v>
      </c>
      <c r="BP1113" s="97">
        <f t="shared" si="245"/>
        <v>122267</v>
      </c>
      <c r="BQ1113" s="96">
        <f t="shared" si="246"/>
        <v>122267</v>
      </c>
      <c r="BR1113" s="96">
        <f t="shared" si="247"/>
        <v>115611</v>
      </c>
      <c r="BS1113" s="96">
        <f t="shared" si="248"/>
        <v>138600</v>
      </c>
      <c r="BT1113" s="96">
        <f t="shared" si="249"/>
        <v>138600</v>
      </c>
      <c r="BU1113" s="98">
        <f t="shared" si="250"/>
        <v>138600</v>
      </c>
      <c r="BV1113" s="77">
        <f t="shared" si="251"/>
        <v>775945</v>
      </c>
      <c r="BW1113" s="9"/>
      <c r="BX1113" s="9"/>
      <c r="BY1113" s="9"/>
      <c r="BZ1113" s="9"/>
      <c r="CA1113" s="9"/>
      <c r="CB1113" s="9"/>
      <c r="CC1113" s="9"/>
      <c r="CD1113" s="9"/>
      <c r="CE1113" s="9"/>
      <c r="CF1113" s="9"/>
      <c r="CG1113" s="9"/>
      <c r="CH1113" s="9"/>
      <c r="CI1113" s="9"/>
      <c r="CJ1113" s="9"/>
      <c r="CK1113" s="9"/>
      <c r="CL1113" s="9"/>
      <c r="CM1113" s="9"/>
      <c r="CN1113" s="9"/>
      <c r="CO1113" s="9"/>
      <c r="CP1113" s="9"/>
    </row>
    <row r="1114" spans="1:94" ht="20.25" hidden="1" customHeight="1" x14ac:dyDescent="0.35">
      <c r="A1114" s="99">
        <v>1092</v>
      </c>
      <c r="B1114" s="99" t="s">
        <v>21</v>
      </c>
      <c r="C1114" s="80" t="s">
        <v>661</v>
      </c>
      <c r="D1114" s="80" t="str">
        <f t="shared" si="219"/>
        <v>REPUESTOS|SENSOR CKP (POSICION DEL CIGÜEÑAL)</v>
      </c>
      <c r="E1114" s="81" t="s">
        <v>84</v>
      </c>
      <c r="F1114" s="82">
        <v>1</v>
      </c>
      <c r="G1114" s="83">
        <v>187209.91285135201</v>
      </c>
      <c r="H1114" s="84">
        <f t="shared" si="252"/>
        <v>222779.79629310887</v>
      </c>
      <c r="I1114" s="84">
        <v>229004.50561255199</v>
      </c>
      <c r="J1114" s="84">
        <f t="shared" si="253"/>
        <v>272515.36167893687</v>
      </c>
      <c r="K1114" s="84">
        <v>605677.71904</v>
      </c>
      <c r="L1114" s="84">
        <f t="shared" si="254"/>
        <v>720756.48565759999</v>
      </c>
      <c r="M1114" s="84">
        <v>18.289280000000002</v>
      </c>
      <c r="N1114" s="84">
        <f t="shared" si="255"/>
        <v>21.764243199999999</v>
      </c>
      <c r="O1114" s="84">
        <v>14.144000000000002</v>
      </c>
      <c r="P1114" s="84">
        <f t="shared" si="256"/>
        <v>16.83136</v>
      </c>
      <c r="Q1114" s="84"/>
      <c r="R1114" s="84">
        <f t="shared" si="220"/>
        <v>0</v>
      </c>
      <c r="S1114" s="86">
        <v>325100</v>
      </c>
      <c r="T1114" s="87">
        <f t="shared" si="257"/>
        <v>386869</v>
      </c>
      <c r="U1114" s="87">
        <v>325100</v>
      </c>
      <c r="V1114" s="87">
        <f t="shared" si="258"/>
        <v>386869</v>
      </c>
      <c r="W1114" s="87">
        <v>545000</v>
      </c>
      <c r="X1114" s="87">
        <f t="shared" si="259"/>
        <v>648550</v>
      </c>
      <c r="Y1114" s="88">
        <v>480000</v>
      </c>
      <c r="Z1114" s="87">
        <f t="shared" si="218"/>
        <v>571200</v>
      </c>
      <c r="AA1114" s="87">
        <v>350000</v>
      </c>
      <c r="AB1114" s="87">
        <f t="shared" si="260"/>
        <v>416500</v>
      </c>
      <c r="AC1114" s="87">
        <v>250000</v>
      </c>
      <c r="AD1114" s="87">
        <f t="shared" si="261"/>
        <v>297500</v>
      </c>
      <c r="AE1114" s="89">
        <v>357600</v>
      </c>
      <c r="AF1114" s="90">
        <f t="shared" si="262"/>
        <v>425544</v>
      </c>
      <c r="AG1114" s="90">
        <v>357600</v>
      </c>
      <c r="AH1114" s="90">
        <f t="shared" si="263"/>
        <v>425544</v>
      </c>
      <c r="AI1114" s="90">
        <v>599500</v>
      </c>
      <c r="AJ1114" s="90">
        <f t="shared" si="264"/>
        <v>713405</v>
      </c>
      <c r="AK1114" s="90">
        <v>528000</v>
      </c>
      <c r="AL1114" s="90">
        <f t="shared" si="265"/>
        <v>628320</v>
      </c>
      <c r="AM1114" s="90">
        <v>385000</v>
      </c>
      <c r="AN1114" s="90">
        <f t="shared" si="266"/>
        <v>458150</v>
      </c>
      <c r="AO1114" s="90">
        <v>275000</v>
      </c>
      <c r="AP1114" s="91">
        <f t="shared" si="267"/>
        <v>327250</v>
      </c>
      <c r="AQ1114" s="92">
        <f t="shared" si="221"/>
        <v>289969.97095045069</v>
      </c>
      <c r="AR1114" s="93">
        <f t="shared" si="222"/>
        <v>345064.2654310363</v>
      </c>
      <c r="AS1114" s="94">
        <f t="shared" si="223"/>
        <v>303901.50187085062</v>
      </c>
      <c r="AT1114" s="94">
        <f t="shared" si="224"/>
        <v>361642.78722631221</v>
      </c>
      <c r="AU1114" s="94">
        <f t="shared" si="225"/>
        <v>583392.57301333325</v>
      </c>
      <c r="AV1114" s="94">
        <f t="shared" si="226"/>
        <v>694237.16188586655</v>
      </c>
      <c r="AW1114" s="94">
        <f t="shared" si="227"/>
        <v>336006.09642666666</v>
      </c>
      <c r="AX1114" s="94">
        <f t="shared" si="228"/>
        <v>399847.2547477333</v>
      </c>
      <c r="AY1114" s="94">
        <f t="shared" si="229"/>
        <v>245004.71466666667</v>
      </c>
      <c r="AZ1114" s="94">
        <f t="shared" si="230"/>
        <v>291555.6104533333</v>
      </c>
      <c r="BA1114" s="94">
        <f t="shared" si="231"/>
        <v>262500</v>
      </c>
      <c r="BB1114" s="95">
        <f t="shared" si="232"/>
        <v>312375</v>
      </c>
      <c r="BC1114" s="23"/>
      <c r="BD1114" s="96">
        <f t="shared" si="233"/>
        <v>267523</v>
      </c>
      <c r="BE1114" s="96">
        <f t="shared" si="234"/>
        <v>292994</v>
      </c>
      <c r="BF1114" s="96">
        <f t="shared" si="235"/>
        <v>582076</v>
      </c>
      <c r="BG1114" s="96">
        <f t="shared" si="236"/>
        <v>55</v>
      </c>
      <c r="BH1114" s="96">
        <f t="shared" si="237"/>
        <v>42</v>
      </c>
      <c r="BI1114" s="96">
        <f t="shared" si="238"/>
        <v>261905</v>
      </c>
      <c r="BJ1114" s="97">
        <f t="shared" si="239"/>
        <v>289970</v>
      </c>
      <c r="BK1114" s="96">
        <f t="shared" si="240"/>
        <v>303902</v>
      </c>
      <c r="BL1114" s="96">
        <f t="shared" si="241"/>
        <v>583393</v>
      </c>
      <c r="BM1114" s="96">
        <f t="shared" si="242"/>
        <v>336006</v>
      </c>
      <c r="BN1114" s="96">
        <f t="shared" si="243"/>
        <v>245005</v>
      </c>
      <c r="BO1114" s="96">
        <f t="shared" si="244"/>
        <v>262500</v>
      </c>
      <c r="BP1114" s="97">
        <f t="shared" si="245"/>
        <v>289970</v>
      </c>
      <c r="BQ1114" s="96">
        <f t="shared" si="246"/>
        <v>303902</v>
      </c>
      <c r="BR1114" s="96">
        <f t="shared" si="247"/>
        <v>583393</v>
      </c>
      <c r="BS1114" s="96">
        <f t="shared" si="248"/>
        <v>504000</v>
      </c>
      <c r="BT1114" s="96">
        <f t="shared" si="249"/>
        <v>367500</v>
      </c>
      <c r="BU1114" s="98">
        <f t="shared" si="250"/>
        <v>262500</v>
      </c>
      <c r="BV1114" s="77">
        <f t="shared" si="251"/>
        <v>2311265</v>
      </c>
      <c r="BW1114" s="9"/>
      <c r="BX1114" s="9"/>
      <c r="BY1114" s="9"/>
      <c r="BZ1114" s="9"/>
      <c r="CA1114" s="9"/>
      <c r="CB1114" s="9"/>
      <c r="CC1114" s="9"/>
      <c r="CD1114" s="9"/>
      <c r="CE1114" s="9"/>
      <c r="CF1114" s="9"/>
      <c r="CG1114" s="9"/>
      <c r="CH1114" s="9"/>
      <c r="CI1114" s="9"/>
      <c r="CJ1114" s="9"/>
      <c r="CK1114" s="9"/>
      <c r="CL1114" s="9"/>
      <c r="CM1114" s="9"/>
      <c r="CN1114" s="9"/>
      <c r="CO1114" s="9"/>
      <c r="CP1114" s="9"/>
    </row>
    <row r="1115" spans="1:94" ht="20.25" hidden="1" customHeight="1" x14ac:dyDescent="0.35">
      <c r="A1115" s="79">
        <v>1093</v>
      </c>
      <c r="B1115" s="79" t="s">
        <v>35</v>
      </c>
      <c r="C1115" s="80" t="s">
        <v>662</v>
      </c>
      <c r="D1115" s="80" t="str">
        <f t="shared" si="219"/>
        <v>MANO DE OBRA|SENSOR CLIMATIZADOR A/A</v>
      </c>
      <c r="E1115" s="81" t="s">
        <v>10</v>
      </c>
      <c r="F1115" s="82">
        <v>1</v>
      </c>
      <c r="G1115" s="83">
        <v>89601.513211651007</v>
      </c>
      <c r="H1115" s="84">
        <f t="shared" si="252"/>
        <v>106625.8007218647</v>
      </c>
      <c r="I1115" s="84">
        <v>89601.513211651007</v>
      </c>
      <c r="J1115" s="84">
        <f t="shared" si="253"/>
        <v>106625.8007218647</v>
      </c>
      <c r="K1115" s="84">
        <v>69632</v>
      </c>
      <c r="L1115" s="84">
        <f t="shared" si="254"/>
        <v>82862.080000000002</v>
      </c>
      <c r="M1115" s="84">
        <v>14.633599999999999</v>
      </c>
      <c r="N1115" s="84">
        <f t="shared" si="255"/>
        <v>17.413983999999999</v>
      </c>
      <c r="O1115" s="84">
        <v>10.88</v>
      </c>
      <c r="P1115" s="84">
        <f t="shared" si="256"/>
        <v>12.9472</v>
      </c>
      <c r="Q1115" s="84"/>
      <c r="R1115" s="84">
        <f t="shared" si="220"/>
        <v>0</v>
      </c>
      <c r="S1115" s="86">
        <v>132000</v>
      </c>
      <c r="T1115" s="87">
        <f t="shared" si="257"/>
        <v>157080</v>
      </c>
      <c r="U1115" s="87">
        <v>132000</v>
      </c>
      <c r="V1115" s="87">
        <f t="shared" si="258"/>
        <v>157080</v>
      </c>
      <c r="W1115" s="87">
        <v>132000</v>
      </c>
      <c r="X1115" s="87">
        <f t="shared" si="259"/>
        <v>157080</v>
      </c>
      <c r="Y1115" s="88">
        <v>132000</v>
      </c>
      <c r="Z1115" s="87">
        <f t="shared" si="218"/>
        <v>157080</v>
      </c>
      <c r="AA1115" s="87">
        <v>132000</v>
      </c>
      <c r="AB1115" s="87">
        <f t="shared" si="260"/>
        <v>157080</v>
      </c>
      <c r="AC1115" s="87">
        <v>132000</v>
      </c>
      <c r="AD1115" s="87">
        <f t="shared" si="261"/>
        <v>157080</v>
      </c>
      <c r="AE1115" s="89">
        <v>145200</v>
      </c>
      <c r="AF1115" s="90">
        <f t="shared" si="262"/>
        <v>172788</v>
      </c>
      <c r="AG1115" s="90">
        <v>145200</v>
      </c>
      <c r="AH1115" s="90">
        <f t="shared" si="263"/>
        <v>172788</v>
      </c>
      <c r="AI1115" s="90">
        <v>145200</v>
      </c>
      <c r="AJ1115" s="90">
        <f t="shared" si="264"/>
        <v>172788</v>
      </c>
      <c r="AK1115" s="90">
        <v>145200</v>
      </c>
      <c r="AL1115" s="90">
        <f t="shared" si="265"/>
        <v>172788</v>
      </c>
      <c r="AM1115" s="90">
        <v>145200</v>
      </c>
      <c r="AN1115" s="90">
        <f t="shared" si="266"/>
        <v>172788</v>
      </c>
      <c r="AO1115" s="90">
        <v>145200</v>
      </c>
      <c r="AP1115" s="91">
        <f t="shared" si="267"/>
        <v>172788</v>
      </c>
      <c r="AQ1115" s="92">
        <f t="shared" si="221"/>
        <v>122267.17107055034</v>
      </c>
      <c r="AR1115" s="93">
        <f t="shared" si="222"/>
        <v>145497.93357395488</v>
      </c>
      <c r="AS1115" s="94">
        <f t="shared" si="223"/>
        <v>122267.17107055034</v>
      </c>
      <c r="AT1115" s="94">
        <f t="shared" si="224"/>
        <v>145497.93357395488</v>
      </c>
      <c r="AU1115" s="94">
        <f t="shared" si="225"/>
        <v>115610.66666666667</v>
      </c>
      <c r="AV1115" s="94">
        <f t="shared" si="226"/>
        <v>137576.69333333333</v>
      </c>
      <c r="AW1115" s="94">
        <f t="shared" si="227"/>
        <v>92404.877866666662</v>
      </c>
      <c r="AX1115" s="94">
        <f t="shared" si="228"/>
        <v>109961.80466133333</v>
      </c>
      <c r="AY1115" s="94">
        <f t="shared" si="229"/>
        <v>92403.626666666663</v>
      </c>
      <c r="AZ1115" s="94">
        <f t="shared" si="230"/>
        <v>109960.31573333332</v>
      </c>
      <c r="BA1115" s="94">
        <f t="shared" si="231"/>
        <v>138600</v>
      </c>
      <c r="BB1115" s="95">
        <f t="shared" si="232"/>
        <v>164934</v>
      </c>
      <c r="BC1115" s="23"/>
      <c r="BD1115" s="96">
        <f t="shared" si="233"/>
        <v>117081</v>
      </c>
      <c r="BE1115" s="96">
        <f t="shared" si="234"/>
        <v>117081</v>
      </c>
      <c r="BF1115" s="96">
        <f t="shared" si="235"/>
        <v>104080</v>
      </c>
      <c r="BG1115" s="96">
        <f t="shared" si="236"/>
        <v>44</v>
      </c>
      <c r="BH1115" s="96">
        <f t="shared" si="237"/>
        <v>33</v>
      </c>
      <c r="BI1115" s="96">
        <f t="shared" si="238"/>
        <v>138286</v>
      </c>
      <c r="BJ1115" s="97">
        <f t="shared" si="239"/>
        <v>122267</v>
      </c>
      <c r="BK1115" s="96">
        <f t="shared" si="240"/>
        <v>122267</v>
      </c>
      <c r="BL1115" s="96">
        <f t="shared" si="241"/>
        <v>115611</v>
      </c>
      <c r="BM1115" s="96">
        <f t="shared" si="242"/>
        <v>92405</v>
      </c>
      <c r="BN1115" s="96">
        <f t="shared" si="243"/>
        <v>92404</v>
      </c>
      <c r="BO1115" s="96">
        <f t="shared" si="244"/>
        <v>138600</v>
      </c>
      <c r="BP1115" s="97">
        <f t="shared" si="245"/>
        <v>122267</v>
      </c>
      <c r="BQ1115" s="96">
        <f t="shared" si="246"/>
        <v>122267</v>
      </c>
      <c r="BR1115" s="96">
        <f t="shared" si="247"/>
        <v>115611</v>
      </c>
      <c r="BS1115" s="96">
        <f t="shared" si="248"/>
        <v>138600</v>
      </c>
      <c r="BT1115" s="96">
        <f t="shared" si="249"/>
        <v>138600</v>
      </c>
      <c r="BU1115" s="98">
        <f t="shared" si="250"/>
        <v>138600</v>
      </c>
      <c r="BV1115" s="77">
        <f t="shared" si="251"/>
        <v>775945</v>
      </c>
      <c r="BW1115" s="9"/>
      <c r="BX1115" s="9"/>
      <c r="BY1115" s="9"/>
      <c r="BZ1115" s="9"/>
      <c r="CA1115" s="9"/>
      <c r="CB1115" s="9"/>
      <c r="CC1115" s="9"/>
      <c r="CD1115" s="9"/>
      <c r="CE1115" s="9"/>
      <c r="CF1115" s="9"/>
      <c r="CG1115" s="9"/>
      <c r="CH1115" s="9"/>
      <c r="CI1115" s="9"/>
      <c r="CJ1115" s="9"/>
      <c r="CK1115" s="9"/>
      <c r="CL1115" s="9"/>
      <c r="CM1115" s="9"/>
      <c r="CN1115" s="9"/>
      <c r="CO1115" s="9"/>
      <c r="CP1115" s="9"/>
    </row>
    <row r="1116" spans="1:94" ht="20.25" hidden="1" customHeight="1" x14ac:dyDescent="0.35">
      <c r="A1116" s="99">
        <v>1094</v>
      </c>
      <c r="B1116" s="99" t="s">
        <v>21</v>
      </c>
      <c r="C1116" s="80" t="s">
        <v>662</v>
      </c>
      <c r="D1116" s="80" t="str">
        <f t="shared" si="219"/>
        <v>REPUESTOS|SENSOR CLIMATIZADOR A/A</v>
      </c>
      <c r="E1116" s="81" t="s">
        <v>84</v>
      </c>
      <c r="F1116" s="82">
        <v>1</v>
      </c>
      <c r="G1116" s="83">
        <v>187209.91285135201</v>
      </c>
      <c r="H1116" s="84">
        <f t="shared" si="252"/>
        <v>222779.79629310887</v>
      </c>
      <c r="I1116" s="84">
        <v>229004.50561255199</v>
      </c>
      <c r="J1116" s="84">
        <f t="shared" si="253"/>
        <v>272515.36167893687</v>
      </c>
      <c r="K1116" s="84">
        <v>0.91392000000000007</v>
      </c>
      <c r="L1116" s="84">
        <f t="shared" si="254"/>
        <v>1.0875648</v>
      </c>
      <c r="M1116" s="84">
        <v>18.289280000000002</v>
      </c>
      <c r="N1116" s="84">
        <f t="shared" si="255"/>
        <v>21.764243199999999</v>
      </c>
      <c r="O1116" s="84">
        <v>14.144000000000002</v>
      </c>
      <c r="P1116" s="84">
        <f t="shared" si="256"/>
        <v>16.83136</v>
      </c>
      <c r="Q1116" s="84"/>
      <c r="R1116" s="84">
        <f t="shared" si="220"/>
        <v>0</v>
      </c>
      <c r="S1116" s="86">
        <v>216000</v>
      </c>
      <c r="T1116" s="87">
        <f t="shared" si="257"/>
        <v>257040</v>
      </c>
      <c r="U1116" s="87">
        <v>216000</v>
      </c>
      <c r="V1116" s="87">
        <f t="shared" si="258"/>
        <v>257040</v>
      </c>
      <c r="W1116" s="87">
        <v>324000</v>
      </c>
      <c r="X1116" s="87">
        <f t="shared" si="259"/>
        <v>385560</v>
      </c>
      <c r="Y1116" s="88">
        <v>320000</v>
      </c>
      <c r="Z1116" s="87">
        <f t="shared" ref="Z1116:Z1353" si="268">Y1116*1.19</f>
        <v>380800</v>
      </c>
      <c r="AA1116" s="87">
        <v>130000</v>
      </c>
      <c r="AB1116" s="87">
        <f t="shared" si="260"/>
        <v>154700</v>
      </c>
      <c r="AC1116" s="87">
        <v>80000</v>
      </c>
      <c r="AD1116" s="87">
        <f t="shared" si="261"/>
        <v>95200</v>
      </c>
      <c r="AE1116" s="89">
        <v>237600</v>
      </c>
      <c r="AF1116" s="90">
        <f t="shared" si="262"/>
        <v>282744</v>
      </c>
      <c r="AG1116" s="90">
        <v>237600</v>
      </c>
      <c r="AH1116" s="90">
        <f t="shared" si="263"/>
        <v>282744</v>
      </c>
      <c r="AI1116" s="90">
        <v>356400</v>
      </c>
      <c r="AJ1116" s="90">
        <f t="shared" si="264"/>
        <v>424116</v>
      </c>
      <c r="AK1116" s="90">
        <v>352000</v>
      </c>
      <c r="AL1116" s="90">
        <f t="shared" si="265"/>
        <v>418880</v>
      </c>
      <c r="AM1116" s="90">
        <v>143000</v>
      </c>
      <c r="AN1116" s="90">
        <f t="shared" si="266"/>
        <v>170170</v>
      </c>
      <c r="AO1116" s="90">
        <v>88000</v>
      </c>
      <c r="AP1116" s="91">
        <f t="shared" si="267"/>
        <v>104720</v>
      </c>
      <c r="AQ1116" s="92">
        <f t="shared" si="221"/>
        <v>213603.304283784</v>
      </c>
      <c r="AR1116" s="93">
        <f t="shared" si="222"/>
        <v>254187.93209770296</v>
      </c>
      <c r="AS1116" s="94">
        <f t="shared" si="223"/>
        <v>227534.83520418397</v>
      </c>
      <c r="AT1116" s="94">
        <f t="shared" si="224"/>
        <v>270766.4538929789</v>
      </c>
      <c r="AU1116" s="94">
        <f t="shared" si="225"/>
        <v>226800.30463999999</v>
      </c>
      <c r="AV1116" s="94">
        <f t="shared" si="226"/>
        <v>269892.36252159998</v>
      </c>
      <c r="AW1116" s="94">
        <f t="shared" si="227"/>
        <v>224006.09642666669</v>
      </c>
      <c r="AX1116" s="94">
        <f t="shared" si="228"/>
        <v>266567.25474773336</v>
      </c>
      <c r="AY1116" s="94">
        <f t="shared" si="229"/>
        <v>91004.714666666652</v>
      </c>
      <c r="AZ1116" s="94">
        <f t="shared" si="230"/>
        <v>108295.61045333331</v>
      </c>
      <c r="BA1116" s="94">
        <f t="shared" si="231"/>
        <v>84000</v>
      </c>
      <c r="BB1116" s="95">
        <f t="shared" si="232"/>
        <v>99960</v>
      </c>
      <c r="BC1116" s="23"/>
      <c r="BD1116" s="96">
        <f t="shared" si="233"/>
        <v>211566</v>
      </c>
      <c r="BE1116" s="96">
        <f t="shared" si="234"/>
        <v>227185</v>
      </c>
      <c r="BF1116" s="96">
        <f t="shared" si="235"/>
        <v>3</v>
      </c>
      <c r="BG1116" s="96">
        <f t="shared" si="236"/>
        <v>55</v>
      </c>
      <c r="BH1116" s="96">
        <f t="shared" si="237"/>
        <v>42</v>
      </c>
      <c r="BI1116" s="96">
        <f t="shared" si="238"/>
        <v>83810</v>
      </c>
      <c r="BJ1116" s="97">
        <f t="shared" si="239"/>
        <v>213603</v>
      </c>
      <c r="BK1116" s="96">
        <f t="shared" si="240"/>
        <v>227535</v>
      </c>
      <c r="BL1116" s="96">
        <f t="shared" si="241"/>
        <v>226800</v>
      </c>
      <c r="BM1116" s="96">
        <f t="shared" si="242"/>
        <v>224006</v>
      </c>
      <c r="BN1116" s="96">
        <f t="shared" si="243"/>
        <v>91005</v>
      </c>
      <c r="BO1116" s="96">
        <f t="shared" si="244"/>
        <v>84000</v>
      </c>
      <c r="BP1116" s="97">
        <f t="shared" si="245"/>
        <v>213603</v>
      </c>
      <c r="BQ1116" s="96">
        <f t="shared" si="246"/>
        <v>227535</v>
      </c>
      <c r="BR1116" s="96">
        <f t="shared" si="247"/>
        <v>340200</v>
      </c>
      <c r="BS1116" s="96">
        <f t="shared" si="248"/>
        <v>336000</v>
      </c>
      <c r="BT1116" s="96">
        <f t="shared" si="249"/>
        <v>136500</v>
      </c>
      <c r="BU1116" s="98">
        <f t="shared" si="250"/>
        <v>84000</v>
      </c>
      <c r="BV1116" s="77">
        <f t="shared" si="251"/>
        <v>1337838</v>
      </c>
      <c r="BW1116" s="9"/>
      <c r="BX1116" s="9"/>
      <c r="BY1116" s="9"/>
      <c r="BZ1116" s="9"/>
      <c r="CA1116" s="9"/>
      <c r="CB1116" s="9"/>
      <c r="CC1116" s="9"/>
      <c r="CD1116" s="9"/>
      <c r="CE1116" s="9"/>
      <c r="CF1116" s="9"/>
      <c r="CG1116" s="9"/>
      <c r="CH1116" s="9"/>
      <c r="CI1116" s="9"/>
      <c r="CJ1116" s="9"/>
      <c r="CK1116" s="9"/>
      <c r="CL1116" s="9"/>
      <c r="CM1116" s="9"/>
      <c r="CN1116" s="9"/>
      <c r="CO1116" s="9"/>
      <c r="CP1116" s="9"/>
    </row>
    <row r="1117" spans="1:94" ht="20.25" hidden="1" customHeight="1" x14ac:dyDescent="0.35">
      <c r="A1117" s="79">
        <v>1095</v>
      </c>
      <c r="B1117" s="79" t="s">
        <v>35</v>
      </c>
      <c r="C1117" s="80" t="s">
        <v>663</v>
      </c>
      <c r="D1117" s="80" t="str">
        <f t="shared" si="219"/>
        <v>MANO DE OBRA|SENSOR CMP (POSICION DEL ARBOL DE LEVAS)</v>
      </c>
      <c r="E1117" s="81" t="s">
        <v>10</v>
      </c>
      <c r="F1117" s="82">
        <v>1</v>
      </c>
      <c r="G1117" s="83">
        <v>89601.513211651007</v>
      </c>
      <c r="H1117" s="84">
        <f t="shared" si="252"/>
        <v>106625.8007218647</v>
      </c>
      <c r="I1117" s="84">
        <v>89601.513211651007</v>
      </c>
      <c r="J1117" s="84">
        <f t="shared" si="253"/>
        <v>106625.8007218647</v>
      </c>
      <c r="K1117" s="84">
        <v>69632</v>
      </c>
      <c r="L1117" s="84">
        <f t="shared" si="254"/>
        <v>82862.080000000002</v>
      </c>
      <c r="M1117" s="84">
        <v>14.633599999999999</v>
      </c>
      <c r="N1117" s="84">
        <f t="shared" si="255"/>
        <v>17.413983999999999</v>
      </c>
      <c r="O1117" s="84">
        <v>10.88</v>
      </c>
      <c r="P1117" s="84">
        <f t="shared" si="256"/>
        <v>12.9472</v>
      </c>
      <c r="Q1117" s="84"/>
      <c r="R1117" s="84">
        <f t="shared" si="220"/>
        <v>0</v>
      </c>
      <c r="S1117" s="86">
        <v>132000</v>
      </c>
      <c r="T1117" s="87">
        <f t="shared" si="257"/>
        <v>157080</v>
      </c>
      <c r="U1117" s="87">
        <v>132000</v>
      </c>
      <c r="V1117" s="87">
        <f t="shared" si="258"/>
        <v>157080</v>
      </c>
      <c r="W1117" s="87">
        <v>132000</v>
      </c>
      <c r="X1117" s="87">
        <f t="shared" si="259"/>
        <v>157080</v>
      </c>
      <c r="Y1117" s="88">
        <v>132000</v>
      </c>
      <c r="Z1117" s="87">
        <f t="shared" si="268"/>
        <v>157080</v>
      </c>
      <c r="AA1117" s="87">
        <v>132000</v>
      </c>
      <c r="AB1117" s="87">
        <f t="shared" si="260"/>
        <v>157080</v>
      </c>
      <c r="AC1117" s="87">
        <v>132000</v>
      </c>
      <c r="AD1117" s="87">
        <f t="shared" si="261"/>
        <v>157080</v>
      </c>
      <c r="AE1117" s="89">
        <v>145200</v>
      </c>
      <c r="AF1117" s="90">
        <f t="shared" si="262"/>
        <v>172788</v>
      </c>
      <c r="AG1117" s="90">
        <v>145200</v>
      </c>
      <c r="AH1117" s="90">
        <f t="shared" si="263"/>
        <v>172788</v>
      </c>
      <c r="AI1117" s="90">
        <v>145200</v>
      </c>
      <c r="AJ1117" s="90">
        <f t="shared" si="264"/>
        <v>172788</v>
      </c>
      <c r="AK1117" s="90">
        <v>145200</v>
      </c>
      <c r="AL1117" s="90">
        <f t="shared" si="265"/>
        <v>172788</v>
      </c>
      <c r="AM1117" s="90">
        <v>145200</v>
      </c>
      <c r="AN1117" s="90">
        <f t="shared" si="266"/>
        <v>172788</v>
      </c>
      <c r="AO1117" s="90">
        <v>145200</v>
      </c>
      <c r="AP1117" s="91">
        <f t="shared" si="267"/>
        <v>172788</v>
      </c>
      <c r="AQ1117" s="92">
        <f t="shared" si="221"/>
        <v>122267.17107055034</v>
      </c>
      <c r="AR1117" s="93">
        <f t="shared" si="222"/>
        <v>145497.93357395488</v>
      </c>
      <c r="AS1117" s="94">
        <f t="shared" si="223"/>
        <v>122267.17107055034</v>
      </c>
      <c r="AT1117" s="94">
        <f t="shared" si="224"/>
        <v>145497.93357395488</v>
      </c>
      <c r="AU1117" s="94">
        <f t="shared" si="225"/>
        <v>115610.66666666667</v>
      </c>
      <c r="AV1117" s="94">
        <f t="shared" si="226"/>
        <v>137576.69333333333</v>
      </c>
      <c r="AW1117" s="94">
        <f t="shared" si="227"/>
        <v>92404.877866666662</v>
      </c>
      <c r="AX1117" s="94">
        <f t="shared" si="228"/>
        <v>109961.80466133333</v>
      </c>
      <c r="AY1117" s="94">
        <f t="shared" si="229"/>
        <v>92403.626666666663</v>
      </c>
      <c r="AZ1117" s="94">
        <f t="shared" si="230"/>
        <v>109960.31573333332</v>
      </c>
      <c r="BA1117" s="94">
        <f t="shared" si="231"/>
        <v>138600</v>
      </c>
      <c r="BB1117" s="95">
        <f t="shared" si="232"/>
        <v>164934</v>
      </c>
      <c r="BC1117" s="23"/>
      <c r="BD1117" s="96">
        <f t="shared" si="233"/>
        <v>117081</v>
      </c>
      <c r="BE1117" s="96">
        <f t="shared" si="234"/>
        <v>117081</v>
      </c>
      <c r="BF1117" s="96">
        <f t="shared" si="235"/>
        <v>104080</v>
      </c>
      <c r="BG1117" s="96">
        <f t="shared" si="236"/>
        <v>44</v>
      </c>
      <c r="BH1117" s="96">
        <f t="shared" si="237"/>
        <v>33</v>
      </c>
      <c r="BI1117" s="96">
        <f t="shared" si="238"/>
        <v>138286</v>
      </c>
      <c r="BJ1117" s="97">
        <f t="shared" si="239"/>
        <v>122267</v>
      </c>
      <c r="BK1117" s="96">
        <f t="shared" si="240"/>
        <v>122267</v>
      </c>
      <c r="BL1117" s="96">
        <f t="shared" si="241"/>
        <v>115611</v>
      </c>
      <c r="BM1117" s="96">
        <f t="shared" si="242"/>
        <v>92405</v>
      </c>
      <c r="BN1117" s="96">
        <f t="shared" si="243"/>
        <v>92404</v>
      </c>
      <c r="BO1117" s="96">
        <f t="shared" si="244"/>
        <v>138600</v>
      </c>
      <c r="BP1117" s="97">
        <f t="shared" si="245"/>
        <v>122267</v>
      </c>
      <c r="BQ1117" s="96">
        <f t="shared" si="246"/>
        <v>122267</v>
      </c>
      <c r="BR1117" s="96">
        <f t="shared" si="247"/>
        <v>115611</v>
      </c>
      <c r="BS1117" s="96">
        <f t="shared" si="248"/>
        <v>138600</v>
      </c>
      <c r="BT1117" s="96">
        <f t="shared" si="249"/>
        <v>138600</v>
      </c>
      <c r="BU1117" s="98">
        <f t="shared" si="250"/>
        <v>138600</v>
      </c>
      <c r="BV1117" s="77">
        <f t="shared" si="251"/>
        <v>775945</v>
      </c>
      <c r="BW1117" s="9"/>
      <c r="BX1117" s="9"/>
      <c r="BY1117" s="9"/>
      <c r="BZ1117" s="9"/>
      <c r="CA1117" s="9"/>
      <c r="CB1117" s="9"/>
      <c r="CC1117" s="9"/>
      <c r="CD1117" s="9"/>
      <c r="CE1117" s="9"/>
      <c r="CF1117" s="9"/>
      <c r="CG1117" s="9"/>
      <c r="CH1117" s="9"/>
      <c r="CI1117" s="9"/>
      <c r="CJ1117" s="9"/>
      <c r="CK1117" s="9"/>
      <c r="CL1117" s="9"/>
      <c r="CM1117" s="9"/>
      <c r="CN1117" s="9"/>
      <c r="CO1117" s="9"/>
      <c r="CP1117" s="9"/>
    </row>
    <row r="1118" spans="1:94" ht="20.25" hidden="1" customHeight="1" x14ac:dyDescent="0.35">
      <c r="A1118" s="99">
        <v>1096</v>
      </c>
      <c r="B1118" s="99" t="s">
        <v>21</v>
      </c>
      <c r="C1118" s="80" t="s">
        <v>663</v>
      </c>
      <c r="D1118" s="80" t="str">
        <f t="shared" si="219"/>
        <v>REPUESTOS|SENSOR CMP (POSICION DEL ARBOL DE LEVAS)</v>
      </c>
      <c r="E1118" s="81" t="s">
        <v>84</v>
      </c>
      <c r="F1118" s="82">
        <v>1</v>
      </c>
      <c r="G1118" s="83">
        <v>170006.0798184</v>
      </c>
      <c r="H1118" s="84">
        <f t="shared" si="252"/>
        <v>202307.23498389599</v>
      </c>
      <c r="I1118" s="84">
        <v>189732.25550458799</v>
      </c>
      <c r="J1118" s="84">
        <f t="shared" si="253"/>
        <v>225781.38405045969</v>
      </c>
      <c r="K1118" s="84">
        <v>608000.0006400001</v>
      </c>
      <c r="L1118" s="84">
        <f t="shared" si="254"/>
        <v>723520.00076160009</v>
      </c>
      <c r="M1118" s="84">
        <v>16.461440000000003</v>
      </c>
      <c r="N1118" s="84">
        <f t="shared" si="255"/>
        <v>19.589113600000005</v>
      </c>
      <c r="O1118" s="84">
        <v>14.144000000000002</v>
      </c>
      <c r="P1118" s="84">
        <f t="shared" si="256"/>
        <v>16.83136</v>
      </c>
      <c r="Q1118" s="84"/>
      <c r="R1118" s="84">
        <f t="shared" si="220"/>
        <v>0</v>
      </c>
      <c r="S1118" s="86">
        <v>218000</v>
      </c>
      <c r="T1118" s="87">
        <f t="shared" si="257"/>
        <v>259420</v>
      </c>
      <c r="U1118" s="87">
        <v>218000</v>
      </c>
      <c r="V1118" s="87">
        <f t="shared" si="258"/>
        <v>259420</v>
      </c>
      <c r="W1118" s="87">
        <v>534000</v>
      </c>
      <c r="X1118" s="87">
        <f t="shared" si="259"/>
        <v>635460</v>
      </c>
      <c r="Y1118" s="88">
        <v>480000</v>
      </c>
      <c r="Z1118" s="87">
        <f t="shared" si="268"/>
        <v>571200</v>
      </c>
      <c r="AA1118" s="87">
        <v>220000</v>
      </c>
      <c r="AB1118" s="87">
        <f t="shared" si="260"/>
        <v>261800</v>
      </c>
      <c r="AC1118" s="87">
        <v>280000</v>
      </c>
      <c r="AD1118" s="87">
        <f t="shared" si="261"/>
        <v>333200</v>
      </c>
      <c r="AE1118" s="89">
        <v>239800</v>
      </c>
      <c r="AF1118" s="90">
        <f t="shared" si="262"/>
        <v>285362</v>
      </c>
      <c r="AG1118" s="90">
        <v>239800</v>
      </c>
      <c r="AH1118" s="90">
        <f t="shared" si="263"/>
        <v>285362</v>
      </c>
      <c r="AI1118" s="90">
        <v>587400</v>
      </c>
      <c r="AJ1118" s="90">
        <f t="shared" si="264"/>
        <v>699006</v>
      </c>
      <c r="AK1118" s="90">
        <v>528000</v>
      </c>
      <c r="AL1118" s="90">
        <f t="shared" si="265"/>
        <v>628320</v>
      </c>
      <c r="AM1118" s="90">
        <v>242000</v>
      </c>
      <c r="AN1118" s="90">
        <f t="shared" si="266"/>
        <v>287980</v>
      </c>
      <c r="AO1118" s="90">
        <v>308000</v>
      </c>
      <c r="AP1118" s="91">
        <f t="shared" si="267"/>
        <v>366520</v>
      </c>
      <c r="AQ1118" s="92">
        <f t="shared" si="221"/>
        <v>209268.69327279998</v>
      </c>
      <c r="AR1118" s="93">
        <f t="shared" si="222"/>
        <v>249029.74499463197</v>
      </c>
      <c r="AS1118" s="94">
        <f t="shared" si="223"/>
        <v>215844.085168196</v>
      </c>
      <c r="AT1118" s="94">
        <f t="shared" si="224"/>
        <v>256854.46135015323</v>
      </c>
      <c r="AU1118" s="94">
        <f t="shared" si="225"/>
        <v>576466.66688000003</v>
      </c>
      <c r="AV1118" s="94">
        <f t="shared" si="226"/>
        <v>685995.33358720003</v>
      </c>
      <c r="AW1118" s="94">
        <f t="shared" si="227"/>
        <v>336005.48714666668</v>
      </c>
      <c r="AX1118" s="94">
        <f t="shared" si="228"/>
        <v>399846.52970453334</v>
      </c>
      <c r="AY1118" s="94">
        <f t="shared" si="229"/>
        <v>154004.71466666667</v>
      </c>
      <c r="AZ1118" s="94">
        <f t="shared" si="230"/>
        <v>183265.61045333333</v>
      </c>
      <c r="BA1118" s="94">
        <f t="shared" si="231"/>
        <v>294000</v>
      </c>
      <c r="BB1118" s="95">
        <f t="shared" si="232"/>
        <v>349860</v>
      </c>
      <c r="BC1118" s="23"/>
      <c r="BD1118" s="96">
        <f t="shared" si="233"/>
        <v>204926</v>
      </c>
      <c r="BE1118" s="96">
        <f t="shared" si="234"/>
        <v>213860</v>
      </c>
      <c r="BF1118" s="96">
        <f t="shared" si="235"/>
        <v>574733</v>
      </c>
      <c r="BG1118" s="96">
        <f t="shared" si="236"/>
        <v>49</v>
      </c>
      <c r="BH1118" s="96">
        <f t="shared" si="237"/>
        <v>42</v>
      </c>
      <c r="BI1118" s="96">
        <f t="shared" si="238"/>
        <v>293333</v>
      </c>
      <c r="BJ1118" s="97">
        <f t="shared" si="239"/>
        <v>209269</v>
      </c>
      <c r="BK1118" s="96">
        <f t="shared" si="240"/>
        <v>215844</v>
      </c>
      <c r="BL1118" s="96">
        <f t="shared" si="241"/>
        <v>576467</v>
      </c>
      <c r="BM1118" s="96">
        <f t="shared" si="242"/>
        <v>336005</v>
      </c>
      <c r="BN1118" s="96">
        <f t="shared" si="243"/>
        <v>154005</v>
      </c>
      <c r="BO1118" s="96">
        <f t="shared" si="244"/>
        <v>294000</v>
      </c>
      <c r="BP1118" s="97">
        <f t="shared" si="245"/>
        <v>209269</v>
      </c>
      <c r="BQ1118" s="96">
        <f t="shared" si="246"/>
        <v>215844</v>
      </c>
      <c r="BR1118" s="96">
        <f t="shared" si="247"/>
        <v>576467</v>
      </c>
      <c r="BS1118" s="96">
        <f t="shared" si="248"/>
        <v>504000</v>
      </c>
      <c r="BT1118" s="96">
        <f t="shared" si="249"/>
        <v>231000</v>
      </c>
      <c r="BU1118" s="98">
        <f t="shared" si="250"/>
        <v>294000</v>
      </c>
      <c r="BV1118" s="77">
        <f t="shared" si="251"/>
        <v>2030580</v>
      </c>
      <c r="BW1118" s="9"/>
      <c r="BX1118" s="9"/>
      <c r="BY1118" s="9"/>
      <c r="BZ1118" s="9"/>
      <c r="CA1118" s="9"/>
      <c r="CB1118" s="9"/>
      <c r="CC1118" s="9"/>
      <c r="CD1118" s="9"/>
      <c r="CE1118" s="9"/>
      <c r="CF1118" s="9"/>
      <c r="CG1118" s="9"/>
      <c r="CH1118" s="9"/>
      <c r="CI1118" s="9"/>
      <c r="CJ1118" s="9"/>
      <c r="CK1118" s="9"/>
      <c r="CL1118" s="9"/>
      <c r="CM1118" s="9"/>
      <c r="CN1118" s="9"/>
      <c r="CO1118" s="9"/>
      <c r="CP1118" s="9"/>
    </row>
    <row r="1119" spans="1:94" ht="20.25" hidden="1" customHeight="1" x14ac:dyDescent="0.35">
      <c r="A1119" s="79">
        <v>1097</v>
      </c>
      <c r="B1119" s="79" t="s">
        <v>35</v>
      </c>
      <c r="C1119" s="80" t="s">
        <v>664</v>
      </c>
      <c r="D1119" s="80" t="str">
        <f t="shared" si="219"/>
        <v>MANO DE OBRA|SENSOR CORRIENTE BATERIA HIBRIDA</v>
      </c>
      <c r="E1119" s="81" t="s">
        <v>10</v>
      </c>
      <c r="F1119" s="82">
        <v>1</v>
      </c>
      <c r="G1119" s="83"/>
      <c r="H1119" s="84">
        <f t="shared" si="252"/>
        <v>0</v>
      </c>
      <c r="I1119" s="84"/>
      <c r="J1119" s="84">
        <f t="shared" si="253"/>
        <v>0</v>
      </c>
      <c r="K1119" s="84"/>
      <c r="L1119" s="84">
        <f t="shared" si="254"/>
        <v>0</v>
      </c>
      <c r="M1119" s="84"/>
      <c r="N1119" s="84">
        <f t="shared" si="255"/>
        <v>0</v>
      </c>
      <c r="O1119" s="84"/>
      <c r="P1119" s="84">
        <f t="shared" si="256"/>
        <v>0</v>
      </c>
      <c r="Q1119" s="84"/>
      <c r="R1119" s="84">
        <f t="shared" si="220"/>
        <v>0</v>
      </c>
      <c r="S1119" s="86"/>
      <c r="T1119" s="87">
        <f t="shared" si="257"/>
        <v>0</v>
      </c>
      <c r="U1119" s="87"/>
      <c r="V1119" s="87">
        <f t="shared" si="258"/>
        <v>0</v>
      </c>
      <c r="W1119" s="87"/>
      <c r="X1119" s="87">
        <f t="shared" si="259"/>
        <v>0</v>
      </c>
      <c r="Y1119" s="88"/>
      <c r="Z1119" s="87">
        <f t="shared" si="268"/>
        <v>0</v>
      </c>
      <c r="AA1119" s="87"/>
      <c r="AB1119" s="87">
        <f t="shared" si="260"/>
        <v>0</v>
      </c>
      <c r="AC1119" s="87">
        <v>132000</v>
      </c>
      <c r="AD1119" s="87">
        <f t="shared" si="261"/>
        <v>157080</v>
      </c>
      <c r="AE1119" s="89"/>
      <c r="AF1119" s="90">
        <f t="shared" si="262"/>
        <v>0</v>
      </c>
      <c r="AG1119" s="90"/>
      <c r="AH1119" s="90">
        <f t="shared" si="263"/>
        <v>0</v>
      </c>
      <c r="AI1119" s="90"/>
      <c r="AJ1119" s="90">
        <f t="shared" si="264"/>
        <v>0</v>
      </c>
      <c r="AK1119" s="90"/>
      <c r="AL1119" s="90">
        <f t="shared" si="265"/>
        <v>0</v>
      </c>
      <c r="AM1119" s="90"/>
      <c r="AN1119" s="90">
        <f t="shared" si="266"/>
        <v>0</v>
      </c>
      <c r="AO1119" s="90">
        <v>145200</v>
      </c>
      <c r="AP1119" s="91">
        <f t="shared" si="267"/>
        <v>172788</v>
      </c>
      <c r="AQ1119" s="92" t="e">
        <f t="shared" si="221"/>
        <v>#DIV/0!</v>
      </c>
      <c r="AR1119" s="93" t="e">
        <f t="shared" si="222"/>
        <v>#DIV/0!</v>
      </c>
      <c r="AS1119" s="94" t="e">
        <f t="shared" si="223"/>
        <v>#DIV/0!</v>
      </c>
      <c r="AT1119" s="94" t="e">
        <f t="shared" si="224"/>
        <v>#DIV/0!</v>
      </c>
      <c r="AU1119" s="94" t="e">
        <f t="shared" si="225"/>
        <v>#DIV/0!</v>
      </c>
      <c r="AV1119" s="94" t="e">
        <f t="shared" si="226"/>
        <v>#DIV/0!</v>
      </c>
      <c r="AW1119" s="94" t="e">
        <f t="shared" si="227"/>
        <v>#DIV/0!</v>
      </c>
      <c r="AX1119" s="94" t="e">
        <f t="shared" si="228"/>
        <v>#DIV/0!</v>
      </c>
      <c r="AY1119" s="94" t="e">
        <f t="shared" si="229"/>
        <v>#DIV/0!</v>
      </c>
      <c r="AZ1119" s="94" t="e">
        <f t="shared" si="230"/>
        <v>#DIV/0!</v>
      </c>
      <c r="BA1119" s="94">
        <f t="shared" si="231"/>
        <v>138600</v>
      </c>
      <c r="BB1119" s="95">
        <f t="shared" si="232"/>
        <v>164934</v>
      </c>
      <c r="BC1119" s="23"/>
      <c r="BD1119" s="96">
        <f t="shared" si="233"/>
        <v>0</v>
      </c>
      <c r="BE1119" s="96">
        <f t="shared" si="234"/>
        <v>0</v>
      </c>
      <c r="BF1119" s="96">
        <f t="shared" si="235"/>
        <v>0</v>
      </c>
      <c r="BG1119" s="96">
        <f t="shared" si="236"/>
        <v>0</v>
      </c>
      <c r="BH1119" s="96">
        <f t="shared" si="237"/>
        <v>0</v>
      </c>
      <c r="BI1119" s="96">
        <f t="shared" si="238"/>
        <v>138286</v>
      </c>
      <c r="BJ1119" s="97">
        <f t="shared" si="239"/>
        <v>0</v>
      </c>
      <c r="BK1119" s="96">
        <f t="shared" si="240"/>
        <v>0</v>
      </c>
      <c r="BL1119" s="96">
        <f t="shared" si="241"/>
        <v>0</v>
      </c>
      <c r="BM1119" s="96">
        <f t="shared" si="242"/>
        <v>0</v>
      </c>
      <c r="BN1119" s="96">
        <f t="shared" si="243"/>
        <v>0</v>
      </c>
      <c r="BO1119" s="96">
        <f t="shared" si="244"/>
        <v>138600</v>
      </c>
      <c r="BP1119" s="97">
        <f t="shared" si="245"/>
        <v>0</v>
      </c>
      <c r="BQ1119" s="96">
        <f t="shared" si="246"/>
        <v>0</v>
      </c>
      <c r="BR1119" s="96">
        <f t="shared" si="247"/>
        <v>0</v>
      </c>
      <c r="BS1119" s="96">
        <f t="shared" si="248"/>
        <v>0</v>
      </c>
      <c r="BT1119" s="96">
        <f t="shared" si="249"/>
        <v>0</v>
      </c>
      <c r="BU1119" s="98">
        <f t="shared" si="250"/>
        <v>138600</v>
      </c>
      <c r="BV1119" s="77">
        <f t="shared" si="251"/>
        <v>138600</v>
      </c>
      <c r="BW1119" s="9"/>
      <c r="BX1119" s="9"/>
      <c r="BY1119" s="9"/>
      <c r="BZ1119" s="9"/>
      <c r="CA1119" s="9"/>
      <c r="CB1119" s="9"/>
      <c r="CC1119" s="9"/>
      <c r="CD1119" s="9"/>
      <c r="CE1119" s="9"/>
      <c r="CF1119" s="9"/>
      <c r="CG1119" s="9"/>
      <c r="CH1119" s="9"/>
      <c r="CI1119" s="9"/>
      <c r="CJ1119" s="9"/>
      <c r="CK1119" s="9"/>
      <c r="CL1119" s="9"/>
      <c r="CM1119" s="9"/>
      <c r="CN1119" s="9"/>
      <c r="CO1119" s="9"/>
      <c r="CP1119" s="9"/>
    </row>
    <row r="1120" spans="1:94" ht="20.25" hidden="1" customHeight="1" x14ac:dyDescent="0.35">
      <c r="A1120" s="99">
        <v>1098</v>
      </c>
      <c r="B1120" s="99" t="s">
        <v>21</v>
      </c>
      <c r="C1120" s="80" t="s">
        <v>664</v>
      </c>
      <c r="D1120" s="80" t="str">
        <f t="shared" si="219"/>
        <v>REPUESTOS|SENSOR CORRIENTE BATERIA HIBRIDA</v>
      </c>
      <c r="E1120" s="81" t="s">
        <v>84</v>
      </c>
      <c r="F1120" s="82">
        <v>1</v>
      </c>
      <c r="G1120" s="83"/>
      <c r="H1120" s="84">
        <f t="shared" si="252"/>
        <v>0</v>
      </c>
      <c r="I1120" s="84"/>
      <c r="J1120" s="84">
        <f t="shared" si="253"/>
        <v>0</v>
      </c>
      <c r="K1120" s="84"/>
      <c r="L1120" s="84">
        <f t="shared" si="254"/>
        <v>0</v>
      </c>
      <c r="M1120" s="84"/>
      <c r="N1120" s="84">
        <f t="shared" si="255"/>
        <v>0</v>
      </c>
      <c r="O1120" s="84"/>
      <c r="P1120" s="84">
        <f t="shared" si="256"/>
        <v>0</v>
      </c>
      <c r="Q1120" s="84"/>
      <c r="R1120" s="84">
        <f t="shared" si="220"/>
        <v>0</v>
      </c>
      <c r="S1120" s="86"/>
      <c r="T1120" s="87">
        <f t="shared" si="257"/>
        <v>0</v>
      </c>
      <c r="U1120" s="87"/>
      <c r="V1120" s="87">
        <f t="shared" si="258"/>
        <v>0</v>
      </c>
      <c r="W1120" s="87"/>
      <c r="X1120" s="87">
        <f t="shared" si="259"/>
        <v>0</v>
      </c>
      <c r="Y1120" s="88"/>
      <c r="Z1120" s="87">
        <f t="shared" si="268"/>
        <v>0</v>
      </c>
      <c r="AA1120" s="87"/>
      <c r="AB1120" s="87">
        <f t="shared" si="260"/>
        <v>0</v>
      </c>
      <c r="AC1120" s="87">
        <v>750000</v>
      </c>
      <c r="AD1120" s="87">
        <f t="shared" si="261"/>
        <v>892500</v>
      </c>
      <c r="AE1120" s="89"/>
      <c r="AF1120" s="90">
        <f t="shared" si="262"/>
        <v>0</v>
      </c>
      <c r="AG1120" s="90"/>
      <c r="AH1120" s="90">
        <f t="shared" si="263"/>
        <v>0</v>
      </c>
      <c r="AI1120" s="90"/>
      <c r="AJ1120" s="90">
        <f t="shared" si="264"/>
        <v>0</v>
      </c>
      <c r="AK1120" s="90"/>
      <c r="AL1120" s="90">
        <f t="shared" si="265"/>
        <v>0</v>
      </c>
      <c r="AM1120" s="90"/>
      <c r="AN1120" s="90">
        <f t="shared" si="266"/>
        <v>0</v>
      </c>
      <c r="AO1120" s="90">
        <v>825000</v>
      </c>
      <c r="AP1120" s="91">
        <f t="shared" si="267"/>
        <v>981750</v>
      </c>
      <c r="AQ1120" s="92" t="e">
        <f t="shared" si="221"/>
        <v>#DIV/0!</v>
      </c>
      <c r="AR1120" s="93" t="e">
        <f t="shared" si="222"/>
        <v>#DIV/0!</v>
      </c>
      <c r="AS1120" s="94" t="e">
        <f t="shared" si="223"/>
        <v>#DIV/0!</v>
      </c>
      <c r="AT1120" s="94" t="e">
        <f t="shared" si="224"/>
        <v>#DIV/0!</v>
      </c>
      <c r="AU1120" s="94" t="e">
        <f t="shared" si="225"/>
        <v>#DIV/0!</v>
      </c>
      <c r="AV1120" s="94" t="e">
        <f t="shared" si="226"/>
        <v>#DIV/0!</v>
      </c>
      <c r="AW1120" s="94" t="e">
        <f t="shared" si="227"/>
        <v>#DIV/0!</v>
      </c>
      <c r="AX1120" s="94" t="e">
        <f t="shared" si="228"/>
        <v>#DIV/0!</v>
      </c>
      <c r="AY1120" s="94" t="e">
        <f t="shared" si="229"/>
        <v>#DIV/0!</v>
      </c>
      <c r="AZ1120" s="94" t="e">
        <f t="shared" si="230"/>
        <v>#DIV/0!</v>
      </c>
      <c r="BA1120" s="94">
        <f t="shared" si="231"/>
        <v>787500</v>
      </c>
      <c r="BB1120" s="95">
        <f t="shared" si="232"/>
        <v>937125</v>
      </c>
      <c r="BC1120" s="23"/>
      <c r="BD1120" s="96">
        <f t="shared" si="233"/>
        <v>0</v>
      </c>
      <c r="BE1120" s="96">
        <f t="shared" si="234"/>
        <v>0</v>
      </c>
      <c r="BF1120" s="96">
        <f t="shared" si="235"/>
        <v>0</v>
      </c>
      <c r="BG1120" s="96">
        <f t="shared" si="236"/>
        <v>0</v>
      </c>
      <c r="BH1120" s="96">
        <f t="shared" si="237"/>
        <v>0</v>
      </c>
      <c r="BI1120" s="96">
        <f t="shared" si="238"/>
        <v>785714</v>
      </c>
      <c r="BJ1120" s="97">
        <f t="shared" si="239"/>
        <v>0</v>
      </c>
      <c r="BK1120" s="96">
        <f t="shared" si="240"/>
        <v>0</v>
      </c>
      <c r="BL1120" s="96">
        <f t="shared" si="241"/>
        <v>0</v>
      </c>
      <c r="BM1120" s="96">
        <f t="shared" si="242"/>
        <v>0</v>
      </c>
      <c r="BN1120" s="96">
        <f t="shared" si="243"/>
        <v>0</v>
      </c>
      <c r="BO1120" s="96">
        <f t="shared" si="244"/>
        <v>787500</v>
      </c>
      <c r="BP1120" s="97">
        <f t="shared" si="245"/>
        <v>0</v>
      </c>
      <c r="BQ1120" s="96">
        <f t="shared" si="246"/>
        <v>0</v>
      </c>
      <c r="BR1120" s="96">
        <f t="shared" si="247"/>
        <v>0</v>
      </c>
      <c r="BS1120" s="96">
        <f t="shared" si="248"/>
        <v>0</v>
      </c>
      <c r="BT1120" s="96">
        <f t="shared" si="249"/>
        <v>0</v>
      </c>
      <c r="BU1120" s="98">
        <f t="shared" si="250"/>
        <v>787500</v>
      </c>
      <c r="BV1120" s="77">
        <f t="shared" si="251"/>
        <v>787500</v>
      </c>
      <c r="BW1120" s="9"/>
      <c r="BX1120" s="9"/>
      <c r="BY1120" s="9"/>
      <c r="BZ1120" s="9"/>
      <c r="CA1120" s="9"/>
      <c r="CB1120" s="9"/>
      <c r="CC1120" s="9"/>
      <c r="CD1120" s="9"/>
      <c r="CE1120" s="9"/>
      <c r="CF1120" s="9"/>
      <c r="CG1120" s="9"/>
      <c r="CH1120" s="9"/>
      <c r="CI1120" s="9"/>
      <c r="CJ1120" s="9"/>
      <c r="CK1120" s="9"/>
      <c r="CL1120" s="9"/>
      <c r="CM1120" s="9"/>
      <c r="CN1120" s="9"/>
      <c r="CO1120" s="9"/>
      <c r="CP1120" s="9"/>
    </row>
    <row r="1121" spans="1:94" ht="20.25" hidden="1" customHeight="1" x14ac:dyDescent="0.35">
      <c r="A1121" s="79">
        <v>1099</v>
      </c>
      <c r="B1121" s="79" t="s">
        <v>35</v>
      </c>
      <c r="C1121" s="80" t="s">
        <v>665</v>
      </c>
      <c r="D1121" s="80" t="str">
        <f t="shared" si="219"/>
        <v>MANO DE OBRA|SENSOR CYL O CYP (POSICION DEL PISTON</v>
      </c>
      <c r="E1121" s="81" t="s">
        <v>10</v>
      </c>
      <c r="F1121" s="82">
        <v>1</v>
      </c>
      <c r="G1121" s="83">
        <v>89601.513211651007</v>
      </c>
      <c r="H1121" s="84">
        <f t="shared" si="252"/>
        <v>106625.8007218647</v>
      </c>
      <c r="I1121" s="84">
        <v>89601.513211651007</v>
      </c>
      <c r="J1121" s="84">
        <f t="shared" si="253"/>
        <v>106625.8007218647</v>
      </c>
      <c r="K1121" s="84">
        <v>69632</v>
      </c>
      <c r="L1121" s="84">
        <f t="shared" si="254"/>
        <v>82862.080000000002</v>
      </c>
      <c r="M1121" s="84">
        <v>14.633599999999999</v>
      </c>
      <c r="N1121" s="84">
        <f t="shared" si="255"/>
        <v>17.413983999999999</v>
      </c>
      <c r="O1121" s="84">
        <v>10.88</v>
      </c>
      <c r="P1121" s="84">
        <f t="shared" si="256"/>
        <v>12.9472</v>
      </c>
      <c r="Q1121" s="84"/>
      <c r="R1121" s="84">
        <f t="shared" si="220"/>
        <v>0</v>
      </c>
      <c r="S1121" s="86">
        <v>132000</v>
      </c>
      <c r="T1121" s="87">
        <f t="shared" si="257"/>
        <v>157080</v>
      </c>
      <c r="U1121" s="87">
        <v>132000</v>
      </c>
      <c r="V1121" s="87">
        <f t="shared" si="258"/>
        <v>157080</v>
      </c>
      <c r="W1121" s="87">
        <v>132000</v>
      </c>
      <c r="X1121" s="87">
        <f t="shared" si="259"/>
        <v>157080</v>
      </c>
      <c r="Y1121" s="88">
        <v>132000</v>
      </c>
      <c r="Z1121" s="87">
        <f t="shared" si="268"/>
        <v>157080</v>
      </c>
      <c r="AA1121" s="87">
        <v>132000</v>
      </c>
      <c r="AB1121" s="87">
        <f t="shared" si="260"/>
        <v>157080</v>
      </c>
      <c r="AC1121" s="87">
        <v>132000</v>
      </c>
      <c r="AD1121" s="87">
        <f t="shared" si="261"/>
        <v>157080</v>
      </c>
      <c r="AE1121" s="89">
        <v>145200</v>
      </c>
      <c r="AF1121" s="90">
        <f t="shared" si="262"/>
        <v>172788</v>
      </c>
      <c r="AG1121" s="90">
        <v>145200</v>
      </c>
      <c r="AH1121" s="90">
        <f t="shared" si="263"/>
        <v>172788</v>
      </c>
      <c r="AI1121" s="90">
        <v>145200</v>
      </c>
      <c r="AJ1121" s="90">
        <f t="shared" si="264"/>
        <v>172788</v>
      </c>
      <c r="AK1121" s="90">
        <v>145200</v>
      </c>
      <c r="AL1121" s="90">
        <f t="shared" si="265"/>
        <v>172788</v>
      </c>
      <c r="AM1121" s="90">
        <v>145200</v>
      </c>
      <c r="AN1121" s="90">
        <f t="shared" si="266"/>
        <v>172788</v>
      </c>
      <c r="AO1121" s="90">
        <v>145200</v>
      </c>
      <c r="AP1121" s="91">
        <f t="shared" si="267"/>
        <v>172788</v>
      </c>
      <c r="AQ1121" s="92">
        <f t="shared" si="221"/>
        <v>122267.17107055034</v>
      </c>
      <c r="AR1121" s="93">
        <f t="shared" si="222"/>
        <v>145497.93357395488</v>
      </c>
      <c r="AS1121" s="94">
        <f t="shared" si="223"/>
        <v>122267.17107055034</v>
      </c>
      <c r="AT1121" s="94">
        <f t="shared" si="224"/>
        <v>145497.93357395488</v>
      </c>
      <c r="AU1121" s="94">
        <f t="shared" si="225"/>
        <v>115610.66666666667</v>
      </c>
      <c r="AV1121" s="94">
        <f t="shared" si="226"/>
        <v>137576.69333333333</v>
      </c>
      <c r="AW1121" s="94">
        <f t="shared" si="227"/>
        <v>92404.877866666662</v>
      </c>
      <c r="AX1121" s="94">
        <f t="shared" si="228"/>
        <v>109961.80466133333</v>
      </c>
      <c r="AY1121" s="94">
        <f t="shared" si="229"/>
        <v>92403.626666666663</v>
      </c>
      <c r="AZ1121" s="94">
        <f t="shared" si="230"/>
        <v>109960.31573333332</v>
      </c>
      <c r="BA1121" s="94">
        <f t="shared" si="231"/>
        <v>138600</v>
      </c>
      <c r="BB1121" s="95">
        <f t="shared" si="232"/>
        <v>164934</v>
      </c>
      <c r="BC1121" s="23"/>
      <c r="BD1121" s="96">
        <f t="shared" si="233"/>
        <v>117081</v>
      </c>
      <c r="BE1121" s="96">
        <f t="shared" si="234"/>
        <v>117081</v>
      </c>
      <c r="BF1121" s="96">
        <f t="shared" si="235"/>
        <v>104080</v>
      </c>
      <c r="BG1121" s="96">
        <f t="shared" si="236"/>
        <v>44</v>
      </c>
      <c r="BH1121" s="96">
        <f t="shared" si="237"/>
        <v>33</v>
      </c>
      <c r="BI1121" s="96">
        <f t="shared" si="238"/>
        <v>138286</v>
      </c>
      <c r="BJ1121" s="97">
        <f t="shared" si="239"/>
        <v>122267</v>
      </c>
      <c r="BK1121" s="96">
        <f t="shared" si="240"/>
        <v>122267</v>
      </c>
      <c r="BL1121" s="96">
        <f t="shared" si="241"/>
        <v>115611</v>
      </c>
      <c r="BM1121" s="96">
        <f t="shared" si="242"/>
        <v>92405</v>
      </c>
      <c r="BN1121" s="96">
        <f t="shared" si="243"/>
        <v>92404</v>
      </c>
      <c r="BO1121" s="96">
        <f t="shared" si="244"/>
        <v>138600</v>
      </c>
      <c r="BP1121" s="97">
        <f t="shared" si="245"/>
        <v>122267</v>
      </c>
      <c r="BQ1121" s="96">
        <f t="shared" si="246"/>
        <v>122267</v>
      </c>
      <c r="BR1121" s="96">
        <f t="shared" si="247"/>
        <v>115611</v>
      </c>
      <c r="BS1121" s="96">
        <f t="shared" si="248"/>
        <v>138600</v>
      </c>
      <c r="BT1121" s="96">
        <f t="shared" si="249"/>
        <v>138600</v>
      </c>
      <c r="BU1121" s="98">
        <f t="shared" si="250"/>
        <v>138600</v>
      </c>
      <c r="BV1121" s="77">
        <f t="shared" si="251"/>
        <v>775945</v>
      </c>
      <c r="BW1121" s="9"/>
      <c r="BX1121" s="9"/>
      <c r="BY1121" s="9"/>
      <c r="BZ1121" s="9"/>
      <c r="CA1121" s="9"/>
      <c r="CB1121" s="9"/>
      <c r="CC1121" s="9"/>
      <c r="CD1121" s="9"/>
      <c r="CE1121" s="9"/>
      <c r="CF1121" s="9"/>
      <c r="CG1121" s="9"/>
      <c r="CH1121" s="9"/>
      <c r="CI1121" s="9"/>
      <c r="CJ1121" s="9"/>
      <c r="CK1121" s="9"/>
      <c r="CL1121" s="9"/>
      <c r="CM1121" s="9"/>
      <c r="CN1121" s="9"/>
      <c r="CO1121" s="9"/>
      <c r="CP1121" s="9"/>
    </row>
    <row r="1122" spans="1:94" ht="20.25" hidden="1" customHeight="1" x14ac:dyDescent="0.35">
      <c r="A1122" s="99">
        <v>1100</v>
      </c>
      <c r="B1122" s="99" t="s">
        <v>21</v>
      </c>
      <c r="C1122" s="80" t="s">
        <v>665</v>
      </c>
      <c r="D1122" s="80" t="str">
        <f t="shared" si="219"/>
        <v>REPUESTOS|SENSOR CYL O CYP (POSICION DEL PISTON</v>
      </c>
      <c r="E1122" s="81" t="s">
        <v>84</v>
      </c>
      <c r="F1122" s="82">
        <v>1</v>
      </c>
      <c r="G1122" s="83">
        <v>171800.69488153301</v>
      </c>
      <c r="H1122" s="84">
        <f t="shared" si="252"/>
        <v>204442.82690902427</v>
      </c>
      <c r="I1122" s="84">
        <v>191525.95662757999</v>
      </c>
      <c r="J1122" s="84">
        <f t="shared" si="253"/>
        <v>227915.88838682018</v>
      </c>
      <c r="K1122" s="84">
        <v>0.91392000000000007</v>
      </c>
      <c r="L1122" s="84">
        <f t="shared" si="254"/>
        <v>1.0875648</v>
      </c>
      <c r="M1122" s="84">
        <v>44789.032320000006</v>
      </c>
      <c r="N1122" s="84">
        <f t="shared" si="255"/>
        <v>53298.948460800006</v>
      </c>
      <c r="O1122" s="84">
        <v>22719.616000000002</v>
      </c>
      <c r="P1122" s="84">
        <f t="shared" si="256"/>
        <v>27036.34304</v>
      </c>
      <c r="Q1122" s="84"/>
      <c r="R1122" s="84">
        <f t="shared" si="220"/>
        <v>0</v>
      </c>
      <c r="S1122" s="86">
        <v>142000</v>
      </c>
      <c r="T1122" s="87">
        <f t="shared" si="257"/>
        <v>168980</v>
      </c>
      <c r="U1122" s="87">
        <v>142000</v>
      </c>
      <c r="V1122" s="87">
        <f t="shared" si="258"/>
        <v>168980</v>
      </c>
      <c r="W1122" s="87">
        <v>534000</v>
      </c>
      <c r="X1122" s="87">
        <f t="shared" si="259"/>
        <v>635460</v>
      </c>
      <c r="Y1122" s="88">
        <v>480000</v>
      </c>
      <c r="Z1122" s="87">
        <f t="shared" si="268"/>
        <v>571200</v>
      </c>
      <c r="AA1122" s="87">
        <v>150000</v>
      </c>
      <c r="AB1122" s="87">
        <f t="shared" si="260"/>
        <v>178500</v>
      </c>
      <c r="AC1122" s="87">
        <v>200000</v>
      </c>
      <c r="AD1122" s="87">
        <f t="shared" si="261"/>
        <v>238000</v>
      </c>
      <c r="AE1122" s="89">
        <v>156200</v>
      </c>
      <c r="AF1122" s="90">
        <f t="shared" si="262"/>
        <v>185878</v>
      </c>
      <c r="AG1122" s="90">
        <v>156200</v>
      </c>
      <c r="AH1122" s="90">
        <f t="shared" si="263"/>
        <v>185878</v>
      </c>
      <c r="AI1122" s="90">
        <v>587400</v>
      </c>
      <c r="AJ1122" s="90">
        <f t="shared" si="264"/>
        <v>699006</v>
      </c>
      <c r="AK1122" s="90">
        <v>528000</v>
      </c>
      <c r="AL1122" s="90">
        <f t="shared" si="265"/>
        <v>628320</v>
      </c>
      <c r="AM1122" s="90">
        <v>165000</v>
      </c>
      <c r="AN1122" s="90">
        <f t="shared" si="266"/>
        <v>196350</v>
      </c>
      <c r="AO1122" s="90">
        <v>220000</v>
      </c>
      <c r="AP1122" s="91">
        <f t="shared" si="267"/>
        <v>261800</v>
      </c>
      <c r="AQ1122" s="92">
        <f t="shared" si="221"/>
        <v>156666.89829384434</v>
      </c>
      <c r="AR1122" s="93">
        <f t="shared" si="222"/>
        <v>186433.60896967477</v>
      </c>
      <c r="AS1122" s="94">
        <f t="shared" si="223"/>
        <v>163241.98554252667</v>
      </c>
      <c r="AT1122" s="94">
        <f t="shared" si="224"/>
        <v>194257.96279560673</v>
      </c>
      <c r="AU1122" s="94">
        <f t="shared" si="225"/>
        <v>373800.30463999999</v>
      </c>
      <c r="AV1122" s="94">
        <f t="shared" si="226"/>
        <v>444822.36252159998</v>
      </c>
      <c r="AW1122" s="94">
        <f t="shared" si="227"/>
        <v>350929.67744</v>
      </c>
      <c r="AX1122" s="94">
        <f t="shared" si="228"/>
        <v>417606.3161536</v>
      </c>
      <c r="AY1122" s="94">
        <f t="shared" si="229"/>
        <v>112573.20533333335</v>
      </c>
      <c r="AZ1122" s="94">
        <f t="shared" si="230"/>
        <v>133962.11434666667</v>
      </c>
      <c r="BA1122" s="94">
        <f t="shared" si="231"/>
        <v>210000</v>
      </c>
      <c r="BB1122" s="95">
        <f t="shared" si="232"/>
        <v>249900</v>
      </c>
      <c r="BC1122" s="23"/>
      <c r="BD1122" s="96">
        <f t="shared" si="233"/>
        <v>155723</v>
      </c>
      <c r="BE1122" s="96">
        <f t="shared" si="234"/>
        <v>160724</v>
      </c>
      <c r="BF1122" s="96">
        <f t="shared" si="235"/>
        <v>3</v>
      </c>
      <c r="BG1122" s="96">
        <f t="shared" si="236"/>
        <v>114050</v>
      </c>
      <c r="BH1122" s="96">
        <f t="shared" si="237"/>
        <v>52871</v>
      </c>
      <c r="BI1122" s="96">
        <f t="shared" si="238"/>
        <v>209524</v>
      </c>
      <c r="BJ1122" s="97">
        <f t="shared" si="239"/>
        <v>156667</v>
      </c>
      <c r="BK1122" s="96">
        <f t="shared" si="240"/>
        <v>163242</v>
      </c>
      <c r="BL1122" s="96">
        <f t="shared" si="241"/>
        <v>373800</v>
      </c>
      <c r="BM1122" s="96">
        <f t="shared" si="242"/>
        <v>350930</v>
      </c>
      <c r="BN1122" s="96">
        <f t="shared" si="243"/>
        <v>112573</v>
      </c>
      <c r="BO1122" s="96">
        <f t="shared" si="244"/>
        <v>210000</v>
      </c>
      <c r="BP1122" s="97">
        <f t="shared" si="245"/>
        <v>156667</v>
      </c>
      <c r="BQ1122" s="96">
        <f t="shared" si="246"/>
        <v>163242</v>
      </c>
      <c r="BR1122" s="96">
        <f t="shared" si="247"/>
        <v>560700</v>
      </c>
      <c r="BS1122" s="96">
        <f t="shared" si="248"/>
        <v>504000</v>
      </c>
      <c r="BT1122" s="96">
        <f t="shared" si="249"/>
        <v>157500</v>
      </c>
      <c r="BU1122" s="98">
        <f t="shared" si="250"/>
        <v>210000</v>
      </c>
      <c r="BV1122" s="77">
        <f t="shared" si="251"/>
        <v>1752109</v>
      </c>
      <c r="BW1122" s="9"/>
      <c r="BX1122" s="9"/>
      <c r="BY1122" s="9"/>
      <c r="BZ1122" s="9"/>
      <c r="CA1122" s="9"/>
      <c r="CB1122" s="9"/>
      <c r="CC1122" s="9"/>
      <c r="CD1122" s="9"/>
      <c r="CE1122" s="9"/>
      <c r="CF1122" s="9"/>
      <c r="CG1122" s="9"/>
      <c r="CH1122" s="9"/>
      <c r="CI1122" s="9"/>
      <c r="CJ1122" s="9"/>
      <c r="CK1122" s="9"/>
      <c r="CL1122" s="9"/>
      <c r="CM1122" s="9"/>
      <c r="CN1122" s="9"/>
      <c r="CO1122" s="9"/>
      <c r="CP1122" s="9"/>
    </row>
    <row r="1123" spans="1:94" ht="20.25" hidden="1" customHeight="1" x14ac:dyDescent="0.35">
      <c r="A1123" s="79">
        <v>1101</v>
      </c>
      <c r="B1123" s="79" t="s">
        <v>35</v>
      </c>
      <c r="C1123" s="80" t="s">
        <v>666</v>
      </c>
      <c r="D1123" s="80" t="str">
        <f t="shared" si="219"/>
        <v>MANO DE OBRA|SENSOR DE OCTANAJE</v>
      </c>
      <c r="E1123" s="81" t="s">
        <v>10</v>
      </c>
      <c r="F1123" s="82">
        <v>1</v>
      </c>
      <c r="G1123" s="83">
        <v>89601.513211651007</v>
      </c>
      <c r="H1123" s="84">
        <f t="shared" si="252"/>
        <v>106625.8007218647</v>
      </c>
      <c r="I1123" s="84">
        <v>89601.513211651007</v>
      </c>
      <c r="J1123" s="84">
        <f t="shared" si="253"/>
        <v>106625.8007218647</v>
      </c>
      <c r="K1123" s="84">
        <v>69632</v>
      </c>
      <c r="L1123" s="84">
        <f t="shared" si="254"/>
        <v>82862.080000000002</v>
      </c>
      <c r="M1123" s="84">
        <v>14.633599999999999</v>
      </c>
      <c r="N1123" s="84">
        <f t="shared" si="255"/>
        <v>17.413983999999999</v>
      </c>
      <c r="O1123" s="84">
        <v>10.88</v>
      </c>
      <c r="P1123" s="84">
        <f t="shared" si="256"/>
        <v>12.9472</v>
      </c>
      <c r="Q1123" s="84"/>
      <c r="R1123" s="84">
        <f t="shared" si="220"/>
        <v>0</v>
      </c>
      <c r="S1123" s="86"/>
      <c r="T1123" s="87">
        <f t="shared" si="257"/>
        <v>0</v>
      </c>
      <c r="U1123" s="87"/>
      <c r="V1123" s="87">
        <f t="shared" si="258"/>
        <v>0</v>
      </c>
      <c r="W1123" s="87">
        <v>132000</v>
      </c>
      <c r="X1123" s="87">
        <f t="shared" si="259"/>
        <v>157080</v>
      </c>
      <c r="Y1123" s="88">
        <v>132000</v>
      </c>
      <c r="Z1123" s="87">
        <f t="shared" si="268"/>
        <v>157080</v>
      </c>
      <c r="AA1123" s="87">
        <v>132000</v>
      </c>
      <c r="AB1123" s="87">
        <f t="shared" si="260"/>
        <v>157080</v>
      </c>
      <c r="AC1123" s="87">
        <v>132000</v>
      </c>
      <c r="AD1123" s="87">
        <f t="shared" si="261"/>
        <v>157080</v>
      </c>
      <c r="AE1123" s="89"/>
      <c r="AF1123" s="90">
        <f t="shared" si="262"/>
        <v>0</v>
      </c>
      <c r="AG1123" s="90"/>
      <c r="AH1123" s="90">
        <f t="shared" si="263"/>
        <v>0</v>
      </c>
      <c r="AI1123" s="90">
        <v>145200</v>
      </c>
      <c r="AJ1123" s="90">
        <f t="shared" si="264"/>
        <v>172788</v>
      </c>
      <c r="AK1123" s="90">
        <v>145200</v>
      </c>
      <c r="AL1123" s="90">
        <f t="shared" si="265"/>
        <v>172788</v>
      </c>
      <c r="AM1123" s="90">
        <v>145200</v>
      </c>
      <c r="AN1123" s="90">
        <f t="shared" si="266"/>
        <v>172788</v>
      </c>
      <c r="AO1123" s="90">
        <v>145200</v>
      </c>
      <c r="AP1123" s="91">
        <f t="shared" si="267"/>
        <v>172788</v>
      </c>
      <c r="AQ1123" s="92">
        <f t="shared" si="221"/>
        <v>89601.513211651007</v>
      </c>
      <c r="AR1123" s="93">
        <f t="shared" si="222"/>
        <v>106625.8007218647</v>
      </c>
      <c r="AS1123" s="94">
        <f t="shared" si="223"/>
        <v>89601.513211651007</v>
      </c>
      <c r="AT1123" s="94">
        <f t="shared" si="224"/>
        <v>106625.8007218647</v>
      </c>
      <c r="AU1123" s="94">
        <f t="shared" si="225"/>
        <v>115610.66666666667</v>
      </c>
      <c r="AV1123" s="94">
        <f t="shared" si="226"/>
        <v>137576.69333333333</v>
      </c>
      <c r="AW1123" s="94">
        <f t="shared" si="227"/>
        <v>92404.877866666662</v>
      </c>
      <c r="AX1123" s="94">
        <f t="shared" si="228"/>
        <v>109961.80466133333</v>
      </c>
      <c r="AY1123" s="94">
        <f t="shared" si="229"/>
        <v>92403.626666666663</v>
      </c>
      <c r="AZ1123" s="94">
        <f t="shared" si="230"/>
        <v>109960.31573333332</v>
      </c>
      <c r="BA1123" s="94">
        <f t="shared" si="231"/>
        <v>138600</v>
      </c>
      <c r="BB1123" s="95">
        <f t="shared" si="232"/>
        <v>164934</v>
      </c>
      <c r="BC1123" s="23"/>
      <c r="BD1123" s="96">
        <f t="shared" si="233"/>
        <v>89602</v>
      </c>
      <c r="BE1123" s="96">
        <f t="shared" si="234"/>
        <v>89602</v>
      </c>
      <c r="BF1123" s="96">
        <f t="shared" si="235"/>
        <v>104080</v>
      </c>
      <c r="BG1123" s="96">
        <f t="shared" si="236"/>
        <v>44</v>
      </c>
      <c r="BH1123" s="96">
        <f t="shared" si="237"/>
        <v>33</v>
      </c>
      <c r="BI1123" s="96">
        <f t="shared" si="238"/>
        <v>138286</v>
      </c>
      <c r="BJ1123" s="97">
        <f t="shared" si="239"/>
        <v>89602</v>
      </c>
      <c r="BK1123" s="96">
        <f t="shared" si="240"/>
        <v>89602</v>
      </c>
      <c r="BL1123" s="96">
        <f t="shared" si="241"/>
        <v>115611</v>
      </c>
      <c r="BM1123" s="96">
        <f t="shared" si="242"/>
        <v>92405</v>
      </c>
      <c r="BN1123" s="96">
        <f t="shared" si="243"/>
        <v>92404</v>
      </c>
      <c r="BO1123" s="96">
        <f t="shared" si="244"/>
        <v>138600</v>
      </c>
      <c r="BP1123" s="97">
        <f t="shared" si="245"/>
        <v>0</v>
      </c>
      <c r="BQ1123" s="96">
        <f t="shared" si="246"/>
        <v>0</v>
      </c>
      <c r="BR1123" s="96">
        <f t="shared" si="247"/>
        <v>115611</v>
      </c>
      <c r="BS1123" s="96">
        <f t="shared" si="248"/>
        <v>138600</v>
      </c>
      <c r="BT1123" s="96">
        <f t="shared" si="249"/>
        <v>138600</v>
      </c>
      <c r="BU1123" s="98">
        <f t="shared" si="250"/>
        <v>138600</v>
      </c>
      <c r="BV1123" s="77">
        <f t="shared" si="251"/>
        <v>531411</v>
      </c>
      <c r="BW1123" s="9"/>
      <c r="BX1123" s="9"/>
      <c r="BY1123" s="9"/>
      <c r="BZ1123" s="9"/>
      <c r="CA1123" s="9"/>
      <c r="CB1123" s="9"/>
      <c r="CC1123" s="9"/>
      <c r="CD1123" s="9"/>
      <c r="CE1123" s="9"/>
      <c r="CF1123" s="9"/>
      <c r="CG1123" s="9"/>
      <c r="CH1123" s="9"/>
      <c r="CI1123" s="9"/>
      <c r="CJ1123" s="9"/>
      <c r="CK1123" s="9"/>
      <c r="CL1123" s="9"/>
      <c r="CM1123" s="9"/>
      <c r="CN1123" s="9"/>
      <c r="CO1123" s="9"/>
      <c r="CP1123" s="9"/>
    </row>
    <row r="1124" spans="1:94" ht="20.25" hidden="1" customHeight="1" x14ac:dyDescent="0.35">
      <c r="A1124" s="99">
        <v>1102</v>
      </c>
      <c r="B1124" s="99" t="s">
        <v>21</v>
      </c>
      <c r="C1124" s="80" t="s">
        <v>666</v>
      </c>
      <c r="D1124" s="80" t="str">
        <f t="shared" si="219"/>
        <v>REPUESTOS|SENSOR DE OCTANAJE</v>
      </c>
      <c r="E1124" s="81" t="s">
        <v>84</v>
      </c>
      <c r="F1124" s="82">
        <v>1</v>
      </c>
      <c r="G1124" s="83">
        <v>170006.0798184</v>
      </c>
      <c r="H1124" s="84">
        <f t="shared" si="252"/>
        <v>202307.23498389599</v>
      </c>
      <c r="I1124" s="84">
        <v>187209.91285135201</v>
      </c>
      <c r="J1124" s="84">
        <f t="shared" si="253"/>
        <v>222779.79629310887</v>
      </c>
      <c r="K1124" s="84">
        <v>0.91392000000000007</v>
      </c>
      <c r="L1124" s="84">
        <f t="shared" si="254"/>
        <v>1.0875648</v>
      </c>
      <c r="M1124" s="84">
        <v>16895.998080000001</v>
      </c>
      <c r="N1124" s="84">
        <f t="shared" si="255"/>
        <v>20106.237715200001</v>
      </c>
      <c r="O1124" s="84">
        <v>8484.2240000000002</v>
      </c>
      <c r="P1124" s="84">
        <f t="shared" si="256"/>
        <v>10096.226559999999</v>
      </c>
      <c r="Q1124" s="84"/>
      <c r="R1124" s="84">
        <f t="shared" si="220"/>
        <v>0</v>
      </c>
      <c r="S1124" s="86"/>
      <c r="T1124" s="87">
        <f t="shared" si="257"/>
        <v>0</v>
      </c>
      <c r="U1124" s="87"/>
      <c r="V1124" s="87">
        <f t="shared" si="258"/>
        <v>0</v>
      </c>
      <c r="W1124" s="87">
        <v>435000</v>
      </c>
      <c r="X1124" s="87">
        <f t="shared" si="259"/>
        <v>517650</v>
      </c>
      <c r="Y1124" s="88">
        <v>350000</v>
      </c>
      <c r="Z1124" s="87">
        <f t="shared" si="268"/>
        <v>416500</v>
      </c>
      <c r="AA1124" s="87">
        <v>300000</v>
      </c>
      <c r="AB1124" s="87">
        <f t="shared" si="260"/>
        <v>357000</v>
      </c>
      <c r="AC1124" s="87">
        <v>400000</v>
      </c>
      <c r="AD1124" s="87">
        <f t="shared" si="261"/>
        <v>476000</v>
      </c>
      <c r="AE1124" s="89"/>
      <c r="AF1124" s="90">
        <f t="shared" si="262"/>
        <v>0</v>
      </c>
      <c r="AG1124" s="90"/>
      <c r="AH1124" s="90">
        <f t="shared" si="263"/>
        <v>0</v>
      </c>
      <c r="AI1124" s="90">
        <v>478500</v>
      </c>
      <c r="AJ1124" s="90">
        <f t="shared" si="264"/>
        <v>569415</v>
      </c>
      <c r="AK1124" s="90">
        <v>385000</v>
      </c>
      <c r="AL1124" s="90">
        <f t="shared" si="265"/>
        <v>458150</v>
      </c>
      <c r="AM1124" s="90">
        <v>330000</v>
      </c>
      <c r="AN1124" s="90">
        <f t="shared" si="266"/>
        <v>392700</v>
      </c>
      <c r="AO1124" s="90">
        <v>440000</v>
      </c>
      <c r="AP1124" s="91">
        <f t="shared" si="267"/>
        <v>523600</v>
      </c>
      <c r="AQ1124" s="92">
        <f t="shared" si="221"/>
        <v>170006.0798184</v>
      </c>
      <c r="AR1124" s="93">
        <f t="shared" si="222"/>
        <v>202307.23498389599</v>
      </c>
      <c r="AS1124" s="94">
        <f t="shared" si="223"/>
        <v>187209.91285135201</v>
      </c>
      <c r="AT1124" s="94">
        <f t="shared" si="224"/>
        <v>222779.79629310887</v>
      </c>
      <c r="AU1124" s="94">
        <f t="shared" si="225"/>
        <v>304500.30463999999</v>
      </c>
      <c r="AV1124" s="94">
        <f t="shared" si="226"/>
        <v>362355.36252159998</v>
      </c>
      <c r="AW1124" s="94">
        <f t="shared" si="227"/>
        <v>250631.99936000002</v>
      </c>
      <c r="AX1124" s="94">
        <f t="shared" si="228"/>
        <v>298252.07923839998</v>
      </c>
      <c r="AY1124" s="94">
        <f t="shared" si="229"/>
        <v>212828.07466666665</v>
      </c>
      <c r="AZ1124" s="94">
        <f t="shared" si="230"/>
        <v>253265.4088533333</v>
      </c>
      <c r="BA1124" s="94">
        <f t="shared" si="231"/>
        <v>420000</v>
      </c>
      <c r="BB1124" s="95">
        <f t="shared" si="232"/>
        <v>499800</v>
      </c>
      <c r="BC1124" s="23"/>
      <c r="BD1124" s="96">
        <f t="shared" si="233"/>
        <v>170006</v>
      </c>
      <c r="BE1124" s="96">
        <f t="shared" si="234"/>
        <v>187210</v>
      </c>
      <c r="BF1124" s="96">
        <f t="shared" si="235"/>
        <v>3</v>
      </c>
      <c r="BG1124" s="96">
        <f t="shared" si="236"/>
        <v>46411</v>
      </c>
      <c r="BH1124" s="96">
        <f t="shared" si="237"/>
        <v>24149</v>
      </c>
      <c r="BI1124" s="96">
        <f t="shared" si="238"/>
        <v>419048</v>
      </c>
      <c r="BJ1124" s="97">
        <f t="shared" si="239"/>
        <v>170006</v>
      </c>
      <c r="BK1124" s="96">
        <f t="shared" si="240"/>
        <v>187210</v>
      </c>
      <c r="BL1124" s="96">
        <f t="shared" si="241"/>
        <v>304500</v>
      </c>
      <c r="BM1124" s="96">
        <f t="shared" si="242"/>
        <v>250632</v>
      </c>
      <c r="BN1124" s="96">
        <f t="shared" si="243"/>
        <v>212828</v>
      </c>
      <c r="BO1124" s="96">
        <f t="shared" si="244"/>
        <v>420000</v>
      </c>
      <c r="BP1124" s="97">
        <f t="shared" si="245"/>
        <v>0</v>
      </c>
      <c r="BQ1124" s="96">
        <f t="shared" si="246"/>
        <v>0</v>
      </c>
      <c r="BR1124" s="96">
        <f t="shared" si="247"/>
        <v>456750</v>
      </c>
      <c r="BS1124" s="96">
        <f t="shared" si="248"/>
        <v>367500</v>
      </c>
      <c r="BT1124" s="96">
        <f t="shared" si="249"/>
        <v>315000</v>
      </c>
      <c r="BU1124" s="98">
        <f t="shared" si="250"/>
        <v>420000</v>
      </c>
      <c r="BV1124" s="77">
        <f t="shared" si="251"/>
        <v>1559250</v>
      </c>
      <c r="BW1124" s="9"/>
      <c r="BX1124" s="9"/>
      <c r="BY1124" s="9"/>
      <c r="BZ1124" s="9"/>
      <c r="CA1124" s="9"/>
      <c r="CB1124" s="9"/>
      <c r="CC1124" s="9"/>
      <c r="CD1124" s="9"/>
      <c r="CE1124" s="9"/>
      <c r="CF1124" s="9"/>
      <c r="CG1124" s="9"/>
      <c r="CH1124" s="9"/>
      <c r="CI1124" s="9"/>
      <c r="CJ1124" s="9"/>
      <c r="CK1124" s="9"/>
      <c r="CL1124" s="9"/>
      <c r="CM1124" s="9"/>
      <c r="CN1124" s="9"/>
      <c r="CO1124" s="9"/>
      <c r="CP1124" s="9"/>
    </row>
    <row r="1125" spans="1:94" ht="20.25" hidden="1" customHeight="1" x14ac:dyDescent="0.35">
      <c r="A1125" s="79">
        <v>1103</v>
      </c>
      <c r="B1125" s="79" t="s">
        <v>35</v>
      </c>
      <c r="C1125" s="80" t="s">
        <v>667</v>
      </c>
      <c r="D1125" s="80" t="str">
        <f t="shared" si="219"/>
        <v>MANO DE OBRA|SENSOR ECSP (CONTROL SISTEMA PRESION DEL EVAP)</v>
      </c>
      <c r="E1125" s="81" t="s">
        <v>10</v>
      </c>
      <c r="F1125" s="82">
        <v>1</v>
      </c>
      <c r="G1125" s="83">
        <v>89601.513211651007</v>
      </c>
      <c r="H1125" s="84">
        <f t="shared" si="252"/>
        <v>106625.8007218647</v>
      </c>
      <c r="I1125" s="84">
        <v>89601.513211651007</v>
      </c>
      <c r="J1125" s="84">
        <f t="shared" si="253"/>
        <v>106625.8007218647</v>
      </c>
      <c r="K1125" s="84">
        <v>69632</v>
      </c>
      <c r="L1125" s="84">
        <f t="shared" si="254"/>
        <v>82862.080000000002</v>
      </c>
      <c r="M1125" s="84">
        <v>14.633599999999999</v>
      </c>
      <c r="N1125" s="84">
        <f t="shared" si="255"/>
        <v>17.413983999999999</v>
      </c>
      <c r="O1125" s="84">
        <v>10.88</v>
      </c>
      <c r="P1125" s="84">
        <f t="shared" si="256"/>
        <v>12.9472</v>
      </c>
      <c r="Q1125" s="84"/>
      <c r="R1125" s="84">
        <f t="shared" si="220"/>
        <v>0</v>
      </c>
      <c r="S1125" s="86">
        <v>132000</v>
      </c>
      <c r="T1125" s="87">
        <f t="shared" si="257"/>
        <v>157080</v>
      </c>
      <c r="U1125" s="87">
        <v>132000</v>
      </c>
      <c r="V1125" s="87">
        <f t="shared" si="258"/>
        <v>157080</v>
      </c>
      <c r="W1125" s="87">
        <v>132000</v>
      </c>
      <c r="X1125" s="87">
        <f t="shared" si="259"/>
        <v>157080</v>
      </c>
      <c r="Y1125" s="88">
        <v>132000</v>
      </c>
      <c r="Z1125" s="87">
        <f t="shared" si="268"/>
        <v>157080</v>
      </c>
      <c r="AA1125" s="87">
        <v>132000</v>
      </c>
      <c r="AB1125" s="87">
        <f t="shared" si="260"/>
        <v>157080</v>
      </c>
      <c r="AC1125" s="87">
        <v>132000</v>
      </c>
      <c r="AD1125" s="87">
        <f t="shared" si="261"/>
        <v>157080</v>
      </c>
      <c r="AE1125" s="89">
        <v>145200</v>
      </c>
      <c r="AF1125" s="90">
        <f t="shared" si="262"/>
        <v>172788</v>
      </c>
      <c r="AG1125" s="90">
        <v>145200</v>
      </c>
      <c r="AH1125" s="90">
        <f t="shared" si="263"/>
        <v>172788</v>
      </c>
      <c r="AI1125" s="90">
        <v>145200</v>
      </c>
      <c r="AJ1125" s="90">
        <f t="shared" si="264"/>
        <v>172788</v>
      </c>
      <c r="AK1125" s="90">
        <v>145200</v>
      </c>
      <c r="AL1125" s="90">
        <f t="shared" si="265"/>
        <v>172788</v>
      </c>
      <c r="AM1125" s="90">
        <v>145200</v>
      </c>
      <c r="AN1125" s="90">
        <f t="shared" si="266"/>
        <v>172788</v>
      </c>
      <c r="AO1125" s="90">
        <v>145200</v>
      </c>
      <c r="AP1125" s="91">
        <f t="shared" si="267"/>
        <v>172788</v>
      </c>
      <c r="AQ1125" s="92">
        <f t="shared" si="221"/>
        <v>122267.17107055034</v>
      </c>
      <c r="AR1125" s="93">
        <f t="shared" si="222"/>
        <v>145497.93357395488</v>
      </c>
      <c r="AS1125" s="94">
        <f t="shared" si="223"/>
        <v>122267.17107055034</v>
      </c>
      <c r="AT1125" s="94">
        <f t="shared" si="224"/>
        <v>145497.93357395488</v>
      </c>
      <c r="AU1125" s="94">
        <f t="shared" si="225"/>
        <v>115610.66666666667</v>
      </c>
      <c r="AV1125" s="94">
        <f t="shared" si="226"/>
        <v>137576.69333333333</v>
      </c>
      <c r="AW1125" s="94">
        <f t="shared" si="227"/>
        <v>92404.877866666662</v>
      </c>
      <c r="AX1125" s="94">
        <f t="shared" si="228"/>
        <v>109961.80466133333</v>
      </c>
      <c r="AY1125" s="94">
        <f t="shared" si="229"/>
        <v>92403.626666666663</v>
      </c>
      <c r="AZ1125" s="94">
        <f t="shared" si="230"/>
        <v>109960.31573333332</v>
      </c>
      <c r="BA1125" s="94">
        <f t="shared" si="231"/>
        <v>138600</v>
      </c>
      <c r="BB1125" s="95">
        <f t="shared" si="232"/>
        <v>164934</v>
      </c>
      <c r="BC1125" s="23"/>
      <c r="BD1125" s="96">
        <f t="shared" si="233"/>
        <v>117081</v>
      </c>
      <c r="BE1125" s="96">
        <f t="shared" si="234"/>
        <v>117081</v>
      </c>
      <c r="BF1125" s="96">
        <f t="shared" si="235"/>
        <v>104080</v>
      </c>
      <c r="BG1125" s="96">
        <f t="shared" si="236"/>
        <v>44</v>
      </c>
      <c r="BH1125" s="96">
        <f t="shared" si="237"/>
        <v>33</v>
      </c>
      <c r="BI1125" s="96">
        <f t="shared" si="238"/>
        <v>138286</v>
      </c>
      <c r="BJ1125" s="97">
        <f t="shared" si="239"/>
        <v>122267</v>
      </c>
      <c r="BK1125" s="96">
        <f t="shared" si="240"/>
        <v>122267</v>
      </c>
      <c r="BL1125" s="96">
        <f t="shared" si="241"/>
        <v>115611</v>
      </c>
      <c r="BM1125" s="96">
        <f t="shared" si="242"/>
        <v>92405</v>
      </c>
      <c r="BN1125" s="96">
        <f t="shared" si="243"/>
        <v>92404</v>
      </c>
      <c r="BO1125" s="96">
        <f t="shared" si="244"/>
        <v>138600</v>
      </c>
      <c r="BP1125" s="97">
        <f t="shared" si="245"/>
        <v>122267</v>
      </c>
      <c r="BQ1125" s="96">
        <f t="shared" si="246"/>
        <v>122267</v>
      </c>
      <c r="BR1125" s="96">
        <f t="shared" si="247"/>
        <v>115611</v>
      </c>
      <c r="BS1125" s="96">
        <f t="shared" si="248"/>
        <v>138600</v>
      </c>
      <c r="BT1125" s="96">
        <f t="shared" si="249"/>
        <v>138600</v>
      </c>
      <c r="BU1125" s="98">
        <f t="shared" si="250"/>
        <v>138600</v>
      </c>
      <c r="BV1125" s="77">
        <f t="shared" si="251"/>
        <v>775945</v>
      </c>
      <c r="BW1125" s="9"/>
      <c r="BX1125" s="9"/>
      <c r="BY1125" s="9"/>
      <c r="BZ1125" s="9"/>
      <c r="CA1125" s="9"/>
      <c r="CB1125" s="9"/>
      <c r="CC1125" s="9"/>
      <c r="CD1125" s="9"/>
      <c r="CE1125" s="9"/>
      <c r="CF1125" s="9"/>
      <c r="CG1125" s="9"/>
      <c r="CH1125" s="9"/>
      <c r="CI1125" s="9"/>
      <c r="CJ1125" s="9"/>
      <c r="CK1125" s="9"/>
      <c r="CL1125" s="9"/>
      <c r="CM1125" s="9"/>
      <c r="CN1125" s="9"/>
      <c r="CO1125" s="9"/>
      <c r="CP1125" s="9"/>
    </row>
    <row r="1126" spans="1:94" ht="20.25" hidden="1" customHeight="1" x14ac:dyDescent="0.35">
      <c r="A1126" s="99">
        <v>1104</v>
      </c>
      <c r="B1126" s="99" t="s">
        <v>21</v>
      </c>
      <c r="C1126" s="80" t="s">
        <v>667</v>
      </c>
      <c r="D1126" s="80" t="str">
        <f t="shared" si="219"/>
        <v>REPUESTOS|SENSOR ECSP (CONTROL SISTEMA PRESION DEL EVAP)</v>
      </c>
      <c r="E1126" s="81" t="s">
        <v>84</v>
      </c>
      <c r="F1126" s="82">
        <v>1</v>
      </c>
      <c r="G1126" s="83">
        <v>187209.91285135201</v>
      </c>
      <c r="H1126" s="84">
        <f t="shared" si="252"/>
        <v>222779.79629310887</v>
      </c>
      <c r="I1126" s="84">
        <v>229004.50561255199</v>
      </c>
      <c r="J1126" s="84">
        <f t="shared" si="253"/>
        <v>272515.36167893687</v>
      </c>
      <c r="K1126" s="84">
        <v>0.91392000000000007</v>
      </c>
      <c r="L1126" s="84">
        <f t="shared" si="254"/>
        <v>1.0875648</v>
      </c>
      <c r="M1126" s="84">
        <v>16255.089920000002</v>
      </c>
      <c r="N1126" s="84">
        <f t="shared" si="255"/>
        <v>19343.557004800001</v>
      </c>
      <c r="O1126" s="84">
        <v>8406.9760000000006</v>
      </c>
      <c r="P1126" s="84">
        <f t="shared" si="256"/>
        <v>10004.301440000001</v>
      </c>
      <c r="Q1126" s="84"/>
      <c r="R1126" s="84">
        <f t="shared" si="220"/>
        <v>0</v>
      </c>
      <c r="S1126" s="86">
        <v>236000</v>
      </c>
      <c r="T1126" s="87">
        <f t="shared" si="257"/>
        <v>280840</v>
      </c>
      <c r="U1126" s="87">
        <v>236000</v>
      </c>
      <c r="V1126" s="87">
        <f t="shared" si="258"/>
        <v>280840</v>
      </c>
      <c r="W1126" s="87">
        <v>534000</v>
      </c>
      <c r="X1126" s="87">
        <f t="shared" si="259"/>
        <v>635460</v>
      </c>
      <c r="Y1126" s="88">
        <v>420000</v>
      </c>
      <c r="Z1126" s="87">
        <f t="shared" si="268"/>
        <v>499800</v>
      </c>
      <c r="AA1126" s="87">
        <v>400000</v>
      </c>
      <c r="AB1126" s="87">
        <f t="shared" si="260"/>
        <v>476000</v>
      </c>
      <c r="AC1126" s="87">
        <v>350000</v>
      </c>
      <c r="AD1126" s="87">
        <f t="shared" si="261"/>
        <v>416500</v>
      </c>
      <c r="AE1126" s="89">
        <v>259600</v>
      </c>
      <c r="AF1126" s="90">
        <f t="shared" si="262"/>
        <v>308924</v>
      </c>
      <c r="AG1126" s="90">
        <v>259600</v>
      </c>
      <c r="AH1126" s="90">
        <f t="shared" si="263"/>
        <v>308924</v>
      </c>
      <c r="AI1126" s="90">
        <v>587400</v>
      </c>
      <c r="AJ1126" s="90">
        <f t="shared" si="264"/>
        <v>699006</v>
      </c>
      <c r="AK1126" s="90">
        <v>462000</v>
      </c>
      <c r="AL1126" s="90">
        <f t="shared" si="265"/>
        <v>549780</v>
      </c>
      <c r="AM1126" s="90">
        <v>440000</v>
      </c>
      <c r="AN1126" s="90">
        <f t="shared" si="266"/>
        <v>523600</v>
      </c>
      <c r="AO1126" s="90">
        <v>385000</v>
      </c>
      <c r="AP1126" s="91">
        <f t="shared" si="267"/>
        <v>458150</v>
      </c>
      <c r="AQ1126" s="92">
        <f t="shared" si="221"/>
        <v>227603.304283784</v>
      </c>
      <c r="AR1126" s="93">
        <f t="shared" si="222"/>
        <v>270847.93209770293</v>
      </c>
      <c r="AS1126" s="94">
        <f t="shared" si="223"/>
        <v>241534.83520418397</v>
      </c>
      <c r="AT1126" s="94">
        <f t="shared" si="224"/>
        <v>287426.4538929789</v>
      </c>
      <c r="AU1126" s="94">
        <f t="shared" si="225"/>
        <v>373800.30463999999</v>
      </c>
      <c r="AV1126" s="94">
        <f t="shared" si="226"/>
        <v>444822.36252159998</v>
      </c>
      <c r="AW1126" s="94">
        <f t="shared" si="227"/>
        <v>299418.36330666667</v>
      </c>
      <c r="AX1126" s="94">
        <f t="shared" si="228"/>
        <v>356307.8523349333</v>
      </c>
      <c r="AY1126" s="94">
        <f t="shared" si="229"/>
        <v>282802.32533333334</v>
      </c>
      <c r="AZ1126" s="94">
        <f t="shared" si="230"/>
        <v>336534.76714666665</v>
      </c>
      <c r="BA1126" s="94">
        <f t="shared" si="231"/>
        <v>367500</v>
      </c>
      <c r="BB1126" s="95">
        <f t="shared" si="232"/>
        <v>437325</v>
      </c>
      <c r="BC1126" s="23"/>
      <c r="BD1126" s="96">
        <f t="shared" si="233"/>
        <v>223364</v>
      </c>
      <c r="BE1126" s="96">
        <f t="shared" si="234"/>
        <v>240846</v>
      </c>
      <c r="BF1126" s="96">
        <f t="shared" si="235"/>
        <v>3</v>
      </c>
      <c r="BG1126" s="96">
        <f t="shared" si="236"/>
        <v>45410</v>
      </c>
      <c r="BH1126" s="96">
        <f t="shared" si="237"/>
        <v>24248</v>
      </c>
      <c r="BI1126" s="96">
        <f t="shared" si="238"/>
        <v>366667</v>
      </c>
      <c r="BJ1126" s="97">
        <f t="shared" si="239"/>
        <v>227603</v>
      </c>
      <c r="BK1126" s="96">
        <f t="shared" si="240"/>
        <v>241535</v>
      </c>
      <c r="BL1126" s="96">
        <f t="shared" si="241"/>
        <v>373800</v>
      </c>
      <c r="BM1126" s="96">
        <f t="shared" si="242"/>
        <v>299418</v>
      </c>
      <c r="BN1126" s="96">
        <f t="shared" si="243"/>
        <v>282802</v>
      </c>
      <c r="BO1126" s="96">
        <f t="shared" si="244"/>
        <v>367500</v>
      </c>
      <c r="BP1126" s="97">
        <f t="shared" si="245"/>
        <v>227603</v>
      </c>
      <c r="BQ1126" s="96">
        <f t="shared" si="246"/>
        <v>241535</v>
      </c>
      <c r="BR1126" s="96">
        <f t="shared" si="247"/>
        <v>560700</v>
      </c>
      <c r="BS1126" s="96">
        <f t="shared" si="248"/>
        <v>441000</v>
      </c>
      <c r="BT1126" s="96">
        <f t="shared" si="249"/>
        <v>420000</v>
      </c>
      <c r="BU1126" s="98">
        <f t="shared" si="250"/>
        <v>367500</v>
      </c>
      <c r="BV1126" s="77">
        <f t="shared" si="251"/>
        <v>2258338</v>
      </c>
      <c r="BW1126" s="9"/>
      <c r="BX1126" s="9"/>
      <c r="BY1126" s="9"/>
      <c r="BZ1126" s="9"/>
      <c r="CA1126" s="9"/>
      <c r="CB1126" s="9"/>
      <c r="CC1126" s="9"/>
      <c r="CD1126" s="9"/>
      <c r="CE1126" s="9"/>
      <c r="CF1126" s="9"/>
      <c r="CG1126" s="9"/>
      <c r="CH1126" s="9"/>
      <c r="CI1126" s="9"/>
      <c r="CJ1126" s="9"/>
      <c r="CK1126" s="9"/>
      <c r="CL1126" s="9"/>
      <c r="CM1126" s="9"/>
      <c r="CN1126" s="9"/>
      <c r="CO1126" s="9"/>
      <c r="CP1126" s="9"/>
    </row>
    <row r="1127" spans="1:94" ht="20.25" hidden="1" customHeight="1" x14ac:dyDescent="0.35">
      <c r="A1127" s="79">
        <v>1105</v>
      </c>
      <c r="B1127" s="79" t="s">
        <v>35</v>
      </c>
      <c r="C1127" s="80" t="s">
        <v>668</v>
      </c>
      <c r="D1127" s="80" t="str">
        <f t="shared" si="219"/>
        <v>MANO DE OBRA|SENSOR ECT (TEMPERATURA DEL REFRIGERANTE)</v>
      </c>
      <c r="E1127" s="81" t="s">
        <v>10</v>
      </c>
      <c r="F1127" s="82">
        <v>1</v>
      </c>
      <c r="G1127" s="83">
        <v>89601.513211651007</v>
      </c>
      <c r="H1127" s="84">
        <f t="shared" si="252"/>
        <v>106625.8007218647</v>
      </c>
      <c r="I1127" s="84">
        <v>89601.513211651007</v>
      </c>
      <c r="J1127" s="84">
        <f t="shared" si="253"/>
        <v>106625.8007218647</v>
      </c>
      <c r="K1127" s="84">
        <v>69632</v>
      </c>
      <c r="L1127" s="84">
        <f t="shared" si="254"/>
        <v>82862.080000000002</v>
      </c>
      <c r="M1127" s="84">
        <v>14.633599999999999</v>
      </c>
      <c r="N1127" s="84">
        <f t="shared" si="255"/>
        <v>17.413983999999999</v>
      </c>
      <c r="O1127" s="84">
        <v>10.88</v>
      </c>
      <c r="P1127" s="84">
        <f t="shared" si="256"/>
        <v>12.9472</v>
      </c>
      <c r="Q1127" s="84"/>
      <c r="R1127" s="84">
        <f t="shared" si="220"/>
        <v>0</v>
      </c>
      <c r="S1127" s="86">
        <v>132000</v>
      </c>
      <c r="T1127" s="87">
        <f t="shared" si="257"/>
        <v>157080</v>
      </c>
      <c r="U1127" s="87">
        <v>132000</v>
      </c>
      <c r="V1127" s="87">
        <f t="shared" si="258"/>
        <v>157080</v>
      </c>
      <c r="W1127" s="87">
        <v>132000</v>
      </c>
      <c r="X1127" s="87">
        <f t="shared" si="259"/>
        <v>157080</v>
      </c>
      <c r="Y1127" s="88">
        <v>132000</v>
      </c>
      <c r="Z1127" s="87">
        <f t="shared" si="268"/>
        <v>157080</v>
      </c>
      <c r="AA1127" s="87">
        <v>132000</v>
      </c>
      <c r="AB1127" s="87">
        <f t="shared" si="260"/>
        <v>157080</v>
      </c>
      <c r="AC1127" s="87">
        <v>132000</v>
      </c>
      <c r="AD1127" s="87">
        <f t="shared" si="261"/>
        <v>157080</v>
      </c>
      <c r="AE1127" s="89">
        <v>145200</v>
      </c>
      <c r="AF1127" s="90">
        <f t="shared" si="262"/>
        <v>172788</v>
      </c>
      <c r="AG1127" s="90">
        <v>145200</v>
      </c>
      <c r="AH1127" s="90">
        <f t="shared" si="263"/>
        <v>172788</v>
      </c>
      <c r="AI1127" s="90">
        <v>145200</v>
      </c>
      <c r="AJ1127" s="90">
        <f t="shared" si="264"/>
        <v>172788</v>
      </c>
      <c r="AK1127" s="90">
        <v>145200</v>
      </c>
      <c r="AL1127" s="90">
        <f t="shared" si="265"/>
        <v>172788</v>
      </c>
      <c r="AM1127" s="90">
        <v>145200</v>
      </c>
      <c r="AN1127" s="90">
        <f t="shared" si="266"/>
        <v>172788</v>
      </c>
      <c r="AO1127" s="90">
        <v>145200</v>
      </c>
      <c r="AP1127" s="91">
        <f t="shared" si="267"/>
        <v>172788</v>
      </c>
      <c r="AQ1127" s="92">
        <f t="shared" si="221"/>
        <v>122267.17107055034</v>
      </c>
      <c r="AR1127" s="93">
        <f t="shared" si="222"/>
        <v>145497.93357395488</v>
      </c>
      <c r="AS1127" s="94">
        <f t="shared" si="223"/>
        <v>122267.17107055034</v>
      </c>
      <c r="AT1127" s="94">
        <f t="shared" si="224"/>
        <v>145497.93357395488</v>
      </c>
      <c r="AU1127" s="94">
        <f t="shared" si="225"/>
        <v>115610.66666666667</v>
      </c>
      <c r="AV1127" s="94">
        <f t="shared" si="226"/>
        <v>137576.69333333333</v>
      </c>
      <c r="AW1127" s="94">
        <f t="shared" si="227"/>
        <v>92404.877866666662</v>
      </c>
      <c r="AX1127" s="94">
        <f t="shared" si="228"/>
        <v>109961.80466133333</v>
      </c>
      <c r="AY1127" s="94">
        <f t="shared" si="229"/>
        <v>92403.626666666663</v>
      </c>
      <c r="AZ1127" s="94">
        <f t="shared" si="230"/>
        <v>109960.31573333332</v>
      </c>
      <c r="BA1127" s="94">
        <f t="shared" si="231"/>
        <v>138600</v>
      </c>
      <c r="BB1127" s="95">
        <f t="shared" si="232"/>
        <v>164934</v>
      </c>
      <c r="BC1127" s="23"/>
      <c r="BD1127" s="96">
        <f t="shared" si="233"/>
        <v>117081</v>
      </c>
      <c r="BE1127" s="96">
        <f t="shared" si="234"/>
        <v>117081</v>
      </c>
      <c r="BF1127" s="96">
        <f t="shared" si="235"/>
        <v>104080</v>
      </c>
      <c r="BG1127" s="96">
        <f t="shared" si="236"/>
        <v>44</v>
      </c>
      <c r="BH1127" s="96">
        <f t="shared" si="237"/>
        <v>33</v>
      </c>
      <c r="BI1127" s="96">
        <f t="shared" si="238"/>
        <v>138286</v>
      </c>
      <c r="BJ1127" s="97">
        <f t="shared" si="239"/>
        <v>122267</v>
      </c>
      <c r="BK1127" s="96">
        <f t="shared" si="240"/>
        <v>122267</v>
      </c>
      <c r="BL1127" s="96">
        <f t="shared" si="241"/>
        <v>115611</v>
      </c>
      <c r="BM1127" s="96">
        <f t="shared" si="242"/>
        <v>92405</v>
      </c>
      <c r="BN1127" s="96">
        <f t="shared" si="243"/>
        <v>92404</v>
      </c>
      <c r="BO1127" s="96">
        <f t="shared" si="244"/>
        <v>138600</v>
      </c>
      <c r="BP1127" s="97">
        <f t="shared" si="245"/>
        <v>122267</v>
      </c>
      <c r="BQ1127" s="96">
        <f t="shared" si="246"/>
        <v>122267</v>
      </c>
      <c r="BR1127" s="96">
        <f t="shared" si="247"/>
        <v>115611</v>
      </c>
      <c r="BS1127" s="96">
        <f t="shared" si="248"/>
        <v>138600</v>
      </c>
      <c r="BT1127" s="96">
        <f t="shared" si="249"/>
        <v>138600</v>
      </c>
      <c r="BU1127" s="98">
        <f t="shared" si="250"/>
        <v>138600</v>
      </c>
      <c r="BV1127" s="77">
        <f t="shared" si="251"/>
        <v>775945</v>
      </c>
      <c r="BW1127" s="9"/>
      <c r="BX1127" s="9"/>
      <c r="BY1127" s="9"/>
      <c r="BZ1127" s="9"/>
      <c r="CA1127" s="9"/>
      <c r="CB1127" s="9"/>
      <c r="CC1127" s="9"/>
      <c r="CD1127" s="9"/>
      <c r="CE1127" s="9"/>
      <c r="CF1127" s="9"/>
      <c r="CG1127" s="9"/>
      <c r="CH1127" s="9"/>
      <c r="CI1127" s="9"/>
      <c r="CJ1127" s="9"/>
      <c r="CK1127" s="9"/>
      <c r="CL1127" s="9"/>
      <c r="CM1127" s="9"/>
      <c r="CN1127" s="9"/>
      <c r="CO1127" s="9"/>
      <c r="CP1127" s="9"/>
    </row>
    <row r="1128" spans="1:94" ht="20.25" hidden="1" customHeight="1" x14ac:dyDescent="0.35">
      <c r="A1128" s="99">
        <v>1106</v>
      </c>
      <c r="B1128" s="99" t="s">
        <v>21</v>
      </c>
      <c r="C1128" s="80" t="s">
        <v>668</v>
      </c>
      <c r="D1128" s="80" t="str">
        <f t="shared" si="219"/>
        <v>REPUESTOS|SENSOR ECT (TEMPERATURA DEL REFRIGERANTE)</v>
      </c>
      <c r="E1128" s="81" t="s">
        <v>84</v>
      </c>
      <c r="F1128" s="82">
        <v>1</v>
      </c>
      <c r="G1128" s="83">
        <v>417940.47700513498</v>
      </c>
      <c r="H1128" s="84">
        <f t="shared" si="252"/>
        <v>497349.16763611062</v>
      </c>
      <c r="I1128" s="84">
        <v>545769.80494747299</v>
      </c>
      <c r="J1128" s="84">
        <f t="shared" si="253"/>
        <v>649466.06788749283</v>
      </c>
      <c r="K1128" s="84">
        <v>312685.71648000006</v>
      </c>
      <c r="L1128" s="84">
        <f t="shared" si="254"/>
        <v>372096.00261120003</v>
      </c>
      <c r="M1128" s="84">
        <v>17059.655040000001</v>
      </c>
      <c r="N1128" s="84">
        <f t="shared" si="255"/>
        <v>20300.9894976</v>
      </c>
      <c r="O1128" s="84">
        <v>8573.44</v>
      </c>
      <c r="P1128" s="84">
        <f t="shared" si="256"/>
        <v>10202.393599999999</v>
      </c>
      <c r="Q1128" s="84"/>
      <c r="R1128" s="84">
        <f t="shared" si="220"/>
        <v>0</v>
      </c>
      <c r="S1128" s="86">
        <v>178000</v>
      </c>
      <c r="T1128" s="87">
        <f t="shared" si="257"/>
        <v>211820</v>
      </c>
      <c r="U1128" s="87">
        <v>178000</v>
      </c>
      <c r="V1128" s="87">
        <f t="shared" si="258"/>
        <v>211820</v>
      </c>
      <c r="W1128" s="87">
        <v>534000</v>
      </c>
      <c r="X1128" s="87">
        <f t="shared" si="259"/>
        <v>635460</v>
      </c>
      <c r="Y1128" s="88">
        <v>350000</v>
      </c>
      <c r="Z1128" s="87">
        <f t="shared" si="268"/>
        <v>416500</v>
      </c>
      <c r="AA1128" s="87">
        <v>150000</v>
      </c>
      <c r="AB1128" s="87">
        <f t="shared" si="260"/>
        <v>178500</v>
      </c>
      <c r="AC1128" s="87">
        <v>220000</v>
      </c>
      <c r="AD1128" s="87">
        <f t="shared" si="261"/>
        <v>261800</v>
      </c>
      <c r="AE1128" s="89">
        <v>195800</v>
      </c>
      <c r="AF1128" s="90">
        <f t="shared" si="262"/>
        <v>233002</v>
      </c>
      <c r="AG1128" s="90">
        <v>195800</v>
      </c>
      <c r="AH1128" s="90">
        <f t="shared" si="263"/>
        <v>233002</v>
      </c>
      <c r="AI1128" s="90">
        <v>587400</v>
      </c>
      <c r="AJ1128" s="90">
        <f t="shared" si="264"/>
        <v>699006</v>
      </c>
      <c r="AK1128" s="90">
        <v>385000</v>
      </c>
      <c r="AL1128" s="90">
        <f t="shared" si="265"/>
        <v>458150</v>
      </c>
      <c r="AM1128" s="90">
        <v>165000</v>
      </c>
      <c r="AN1128" s="90">
        <f t="shared" si="266"/>
        <v>196350</v>
      </c>
      <c r="AO1128" s="90">
        <v>242000</v>
      </c>
      <c r="AP1128" s="91">
        <f t="shared" si="267"/>
        <v>287980</v>
      </c>
      <c r="AQ1128" s="92">
        <f t="shared" si="221"/>
        <v>263913.49233504501</v>
      </c>
      <c r="AR1128" s="93">
        <f t="shared" si="222"/>
        <v>314057.05587870354</v>
      </c>
      <c r="AS1128" s="94">
        <f t="shared" si="223"/>
        <v>306523.26831582433</v>
      </c>
      <c r="AT1128" s="94">
        <f t="shared" si="224"/>
        <v>364762.68929583096</v>
      </c>
      <c r="AU1128" s="94">
        <f t="shared" si="225"/>
        <v>478028.57215999998</v>
      </c>
      <c r="AV1128" s="94">
        <f t="shared" si="226"/>
        <v>568854.00087039999</v>
      </c>
      <c r="AW1128" s="94">
        <f t="shared" si="227"/>
        <v>250686.55168</v>
      </c>
      <c r="AX1128" s="94">
        <f t="shared" si="228"/>
        <v>298316.9964992</v>
      </c>
      <c r="AY1128" s="94">
        <f t="shared" si="229"/>
        <v>107857.81333333334</v>
      </c>
      <c r="AZ1128" s="94">
        <f t="shared" si="230"/>
        <v>128350.79786666666</v>
      </c>
      <c r="BA1128" s="94">
        <f t="shared" si="231"/>
        <v>231000</v>
      </c>
      <c r="BB1128" s="95">
        <f t="shared" si="232"/>
        <v>274890</v>
      </c>
      <c r="BC1128" s="23"/>
      <c r="BD1128" s="96">
        <f t="shared" si="233"/>
        <v>228695</v>
      </c>
      <c r="BE1128" s="96">
        <f t="shared" si="234"/>
        <v>238901</v>
      </c>
      <c r="BF1128" s="96">
        <f t="shared" si="235"/>
        <v>442924</v>
      </c>
      <c r="BG1128" s="96">
        <f t="shared" si="236"/>
        <v>46822</v>
      </c>
      <c r="BH1128" s="96">
        <f t="shared" si="237"/>
        <v>23190</v>
      </c>
      <c r="BI1128" s="96">
        <f t="shared" si="238"/>
        <v>230476</v>
      </c>
      <c r="BJ1128" s="97">
        <f t="shared" si="239"/>
        <v>263913</v>
      </c>
      <c r="BK1128" s="96">
        <f t="shared" si="240"/>
        <v>306523</v>
      </c>
      <c r="BL1128" s="96">
        <f t="shared" si="241"/>
        <v>478029</v>
      </c>
      <c r="BM1128" s="96">
        <f t="shared" si="242"/>
        <v>250687</v>
      </c>
      <c r="BN1128" s="96">
        <f t="shared" si="243"/>
        <v>107858</v>
      </c>
      <c r="BO1128" s="96">
        <f t="shared" si="244"/>
        <v>231000</v>
      </c>
      <c r="BP1128" s="97">
        <f t="shared" si="245"/>
        <v>186900</v>
      </c>
      <c r="BQ1128" s="96">
        <f t="shared" si="246"/>
        <v>186900</v>
      </c>
      <c r="BR1128" s="96">
        <f t="shared" si="247"/>
        <v>478029</v>
      </c>
      <c r="BS1128" s="96">
        <f t="shared" si="248"/>
        <v>367500</v>
      </c>
      <c r="BT1128" s="96">
        <f t="shared" si="249"/>
        <v>157500</v>
      </c>
      <c r="BU1128" s="98">
        <f t="shared" si="250"/>
        <v>231000</v>
      </c>
      <c r="BV1128" s="77">
        <f t="shared" si="251"/>
        <v>1607829</v>
      </c>
      <c r="BW1128" s="9"/>
      <c r="BX1128" s="9"/>
      <c r="BY1128" s="9"/>
      <c r="BZ1128" s="9"/>
      <c r="CA1128" s="9"/>
      <c r="CB1128" s="9"/>
      <c r="CC1128" s="9"/>
      <c r="CD1128" s="9"/>
      <c r="CE1128" s="9"/>
      <c r="CF1128" s="9"/>
      <c r="CG1128" s="9"/>
      <c r="CH1128" s="9"/>
      <c r="CI1128" s="9"/>
      <c r="CJ1128" s="9"/>
      <c r="CK1128" s="9"/>
      <c r="CL1128" s="9"/>
      <c r="CM1128" s="9"/>
      <c r="CN1128" s="9"/>
      <c r="CO1128" s="9"/>
      <c r="CP1128" s="9"/>
    </row>
    <row r="1129" spans="1:94" ht="20.25" hidden="1" customHeight="1" x14ac:dyDescent="0.35">
      <c r="A1129" s="79">
        <v>1107</v>
      </c>
      <c r="B1129" s="79" t="s">
        <v>35</v>
      </c>
      <c r="C1129" s="80" t="s">
        <v>669</v>
      </c>
      <c r="D1129" s="80" t="str">
        <f t="shared" si="219"/>
        <v>MANO DE OBRA|SENSOR ETS (TEMPERATURA DEL GAS DEL EGR)</v>
      </c>
      <c r="E1129" s="81" t="s">
        <v>10</v>
      </c>
      <c r="F1129" s="82">
        <v>1</v>
      </c>
      <c r="G1129" s="83">
        <v>89601.513211651007</v>
      </c>
      <c r="H1129" s="84">
        <f t="shared" si="252"/>
        <v>106625.8007218647</v>
      </c>
      <c r="I1129" s="84">
        <v>89601.513211651007</v>
      </c>
      <c r="J1129" s="84">
        <f t="shared" si="253"/>
        <v>106625.8007218647</v>
      </c>
      <c r="K1129" s="84">
        <v>69632</v>
      </c>
      <c r="L1129" s="84">
        <f t="shared" si="254"/>
        <v>82862.080000000002</v>
      </c>
      <c r="M1129" s="84">
        <v>14.633599999999999</v>
      </c>
      <c r="N1129" s="84">
        <f t="shared" si="255"/>
        <v>17.413983999999999</v>
      </c>
      <c r="O1129" s="84">
        <v>10.88</v>
      </c>
      <c r="P1129" s="84">
        <f t="shared" si="256"/>
        <v>12.9472</v>
      </c>
      <c r="Q1129" s="84"/>
      <c r="R1129" s="84">
        <f t="shared" si="220"/>
        <v>0</v>
      </c>
      <c r="S1129" s="86"/>
      <c r="T1129" s="87">
        <f t="shared" si="257"/>
        <v>0</v>
      </c>
      <c r="U1129" s="87"/>
      <c r="V1129" s="87">
        <f t="shared" si="258"/>
        <v>0</v>
      </c>
      <c r="W1129" s="87">
        <v>132000</v>
      </c>
      <c r="X1129" s="87">
        <f t="shared" si="259"/>
        <v>157080</v>
      </c>
      <c r="Y1129" s="88">
        <v>132000</v>
      </c>
      <c r="Z1129" s="87">
        <f t="shared" si="268"/>
        <v>157080</v>
      </c>
      <c r="AA1129" s="87">
        <v>132000</v>
      </c>
      <c r="AB1129" s="87">
        <f t="shared" si="260"/>
        <v>157080</v>
      </c>
      <c r="AC1129" s="87">
        <v>132000</v>
      </c>
      <c r="AD1129" s="87">
        <f t="shared" si="261"/>
        <v>157080</v>
      </c>
      <c r="AE1129" s="89"/>
      <c r="AF1129" s="90">
        <f t="shared" si="262"/>
        <v>0</v>
      </c>
      <c r="AG1129" s="90"/>
      <c r="AH1129" s="90">
        <f t="shared" si="263"/>
        <v>0</v>
      </c>
      <c r="AI1129" s="90">
        <v>145200</v>
      </c>
      <c r="AJ1129" s="90">
        <f t="shared" si="264"/>
        <v>172788</v>
      </c>
      <c r="AK1129" s="90">
        <v>145200</v>
      </c>
      <c r="AL1129" s="90">
        <f t="shared" si="265"/>
        <v>172788</v>
      </c>
      <c r="AM1129" s="90">
        <v>145200</v>
      </c>
      <c r="AN1129" s="90">
        <f t="shared" si="266"/>
        <v>172788</v>
      </c>
      <c r="AO1129" s="90">
        <v>145200</v>
      </c>
      <c r="AP1129" s="91">
        <f t="shared" si="267"/>
        <v>172788</v>
      </c>
      <c r="AQ1129" s="92">
        <f t="shared" si="221"/>
        <v>89601.513211651007</v>
      </c>
      <c r="AR1129" s="93">
        <f t="shared" si="222"/>
        <v>106625.8007218647</v>
      </c>
      <c r="AS1129" s="94">
        <f t="shared" si="223"/>
        <v>89601.513211651007</v>
      </c>
      <c r="AT1129" s="94">
        <f t="shared" si="224"/>
        <v>106625.8007218647</v>
      </c>
      <c r="AU1129" s="94">
        <f t="shared" si="225"/>
        <v>115610.66666666667</v>
      </c>
      <c r="AV1129" s="94">
        <f t="shared" si="226"/>
        <v>137576.69333333333</v>
      </c>
      <c r="AW1129" s="94">
        <f t="shared" si="227"/>
        <v>92404.877866666662</v>
      </c>
      <c r="AX1129" s="94">
        <f t="shared" si="228"/>
        <v>109961.80466133333</v>
      </c>
      <c r="AY1129" s="94">
        <f t="shared" si="229"/>
        <v>92403.626666666663</v>
      </c>
      <c r="AZ1129" s="94">
        <f t="shared" si="230"/>
        <v>109960.31573333332</v>
      </c>
      <c r="BA1129" s="94">
        <f t="shared" si="231"/>
        <v>138600</v>
      </c>
      <c r="BB1129" s="95">
        <f t="shared" si="232"/>
        <v>164934</v>
      </c>
      <c r="BC1129" s="23"/>
      <c r="BD1129" s="96">
        <f t="shared" si="233"/>
        <v>89602</v>
      </c>
      <c r="BE1129" s="96">
        <f t="shared" si="234"/>
        <v>89602</v>
      </c>
      <c r="BF1129" s="96">
        <f t="shared" si="235"/>
        <v>104080</v>
      </c>
      <c r="BG1129" s="96">
        <f t="shared" si="236"/>
        <v>44</v>
      </c>
      <c r="BH1129" s="96">
        <f t="shared" si="237"/>
        <v>33</v>
      </c>
      <c r="BI1129" s="96">
        <f t="shared" si="238"/>
        <v>138286</v>
      </c>
      <c r="BJ1129" s="97">
        <f t="shared" si="239"/>
        <v>89602</v>
      </c>
      <c r="BK1129" s="96">
        <f t="shared" si="240"/>
        <v>89602</v>
      </c>
      <c r="BL1129" s="96">
        <f t="shared" si="241"/>
        <v>115611</v>
      </c>
      <c r="BM1129" s="96">
        <f t="shared" si="242"/>
        <v>92405</v>
      </c>
      <c r="BN1129" s="96">
        <f t="shared" si="243"/>
        <v>92404</v>
      </c>
      <c r="BO1129" s="96">
        <f t="shared" si="244"/>
        <v>138600</v>
      </c>
      <c r="BP1129" s="97">
        <f t="shared" si="245"/>
        <v>0</v>
      </c>
      <c r="BQ1129" s="96">
        <f t="shared" si="246"/>
        <v>0</v>
      </c>
      <c r="BR1129" s="96">
        <f t="shared" si="247"/>
        <v>115611</v>
      </c>
      <c r="BS1129" s="96">
        <f t="shared" si="248"/>
        <v>138600</v>
      </c>
      <c r="BT1129" s="96">
        <f t="shared" si="249"/>
        <v>138600</v>
      </c>
      <c r="BU1129" s="98">
        <f t="shared" si="250"/>
        <v>138600</v>
      </c>
      <c r="BV1129" s="77">
        <f t="shared" si="251"/>
        <v>531411</v>
      </c>
      <c r="BW1129" s="9"/>
      <c r="BX1129" s="9"/>
      <c r="BY1129" s="9"/>
      <c r="BZ1129" s="9"/>
      <c r="CA1129" s="9"/>
      <c r="CB1129" s="9"/>
      <c r="CC1129" s="9"/>
      <c r="CD1129" s="9"/>
      <c r="CE1129" s="9"/>
      <c r="CF1129" s="9"/>
      <c r="CG1129" s="9"/>
      <c r="CH1129" s="9"/>
      <c r="CI1129" s="9"/>
      <c r="CJ1129" s="9"/>
      <c r="CK1129" s="9"/>
      <c r="CL1129" s="9"/>
      <c r="CM1129" s="9"/>
      <c r="CN1129" s="9"/>
      <c r="CO1129" s="9"/>
      <c r="CP1129" s="9"/>
    </row>
    <row r="1130" spans="1:94" ht="20.25" hidden="1" customHeight="1" x14ac:dyDescent="0.35">
      <c r="A1130" s="99">
        <v>1108</v>
      </c>
      <c r="B1130" s="99" t="s">
        <v>21</v>
      </c>
      <c r="C1130" s="80" t="s">
        <v>669</v>
      </c>
      <c r="D1130" s="80" t="str">
        <f t="shared" si="219"/>
        <v>REPUESTOS|SENSOR ETS (TEMPERATURA DEL GAS DEL EGR)</v>
      </c>
      <c r="E1130" s="81" t="s">
        <v>84</v>
      </c>
      <c r="F1130" s="82">
        <v>1</v>
      </c>
      <c r="G1130" s="83">
        <v>417940.47700513498</v>
      </c>
      <c r="H1130" s="84">
        <f t="shared" si="252"/>
        <v>497349.16763611062</v>
      </c>
      <c r="I1130" s="84">
        <v>545769.80494747299</v>
      </c>
      <c r="J1130" s="84">
        <f t="shared" si="253"/>
        <v>649466.06788749283</v>
      </c>
      <c r="K1130" s="84">
        <v>0.91392000000000007</v>
      </c>
      <c r="L1130" s="84">
        <f t="shared" si="254"/>
        <v>1.0875648</v>
      </c>
      <c r="M1130" s="84">
        <v>16893.25632</v>
      </c>
      <c r="N1130" s="84">
        <f t="shared" si="255"/>
        <v>20102.9750208</v>
      </c>
      <c r="O1130" s="84">
        <v>8651.7759999999998</v>
      </c>
      <c r="P1130" s="84">
        <f t="shared" si="256"/>
        <v>10295.613439999999</v>
      </c>
      <c r="Q1130" s="84"/>
      <c r="R1130" s="84">
        <f t="shared" si="220"/>
        <v>0</v>
      </c>
      <c r="S1130" s="86"/>
      <c r="T1130" s="87">
        <f t="shared" si="257"/>
        <v>0</v>
      </c>
      <c r="U1130" s="87"/>
      <c r="V1130" s="87">
        <f t="shared" si="258"/>
        <v>0</v>
      </c>
      <c r="W1130" s="87">
        <v>534000</v>
      </c>
      <c r="X1130" s="87">
        <f t="shared" si="259"/>
        <v>635460</v>
      </c>
      <c r="Y1130" s="88">
        <v>450000</v>
      </c>
      <c r="Z1130" s="87">
        <f t="shared" si="268"/>
        <v>535500</v>
      </c>
      <c r="AA1130" s="87">
        <v>450000</v>
      </c>
      <c r="AB1130" s="87">
        <f t="shared" si="260"/>
        <v>535500</v>
      </c>
      <c r="AC1130" s="87">
        <v>500000</v>
      </c>
      <c r="AD1130" s="87">
        <f t="shared" si="261"/>
        <v>595000</v>
      </c>
      <c r="AE1130" s="89"/>
      <c r="AF1130" s="90">
        <f t="shared" si="262"/>
        <v>0</v>
      </c>
      <c r="AG1130" s="90"/>
      <c r="AH1130" s="90">
        <f t="shared" si="263"/>
        <v>0</v>
      </c>
      <c r="AI1130" s="90">
        <v>587400</v>
      </c>
      <c r="AJ1130" s="90">
        <f t="shared" si="264"/>
        <v>699006</v>
      </c>
      <c r="AK1130" s="90">
        <v>495000</v>
      </c>
      <c r="AL1130" s="90">
        <f t="shared" si="265"/>
        <v>589050</v>
      </c>
      <c r="AM1130" s="90">
        <v>495000</v>
      </c>
      <c r="AN1130" s="90">
        <f t="shared" si="266"/>
        <v>589050</v>
      </c>
      <c r="AO1130" s="90">
        <v>550000</v>
      </c>
      <c r="AP1130" s="91">
        <f t="shared" si="267"/>
        <v>654500</v>
      </c>
      <c r="AQ1130" s="92">
        <f t="shared" si="221"/>
        <v>417940.47700513498</v>
      </c>
      <c r="AR1130" s="93">
        <f t="shared" si="222"/>
        <v>497349.16763611062</v>
      </c>
      <c r="AS1130" s="94">
        <f t="shared" si="223"/>
        <v>545769.80494747299</v>
      </c>
      <c r="AT1130" s="94">
        <f t="shared" si="224"/>
        <v>649466.06788749283</v>
      </c>
      <c r="AU1130" s="94">
        <f t="shared" si="225"/>
        <v>373800.30463999999</v>
      </c>
      <c r="AV1130" s="94">
        <f t="shared" si="226"/>
        <v>444822.36252159998</v>
      </c>
      <c r="AW1130" s="94">
        <f t="shared" si="227"/>
        <v>320631.08544</v>
      </c>
      <c r="AX1130" s="94">
        <f t="shared" si="228"/>
        <v>381550.99167359999</v>
      </c>
      <c r="AY1130" s="94">
        <f t="shared" si="229"/>
        <v>317883.92533333338</v>
      </c>
      <c r="AZ1130" s="94">
        <f t="shared" si="230"/>
        <v>378281.8711466667</v>
      </c>
      <c r="BA1130" s="94">
        <f t="shared" si="231"/>
        <v>525000</v>
      </c>
      <c r="BB1130" s="95">
        <f t="shared" si="232"/>
        <v>624750</v>
      </c>
      <c r="BC1130" s="23"/>
      <c r="BD1130" s="96">
        <f t="shared" si="233"/>
        <v>417940</v>
      </c>
      <c r="BE1130" s="96">
        <f t="shared" si="234"/>
        <v>545770</v>
      </c>
      <c r="BF1130" s="96">
        <f t="shared" si="235"/>
        <v>3</v>
      </c>
      <c r="BG1130" s="96">
        <f t="shared" si="236"/>
        <v>47291</v>
      </c>
      <c r="BH1130" s="96">
        <f t="shared" si="237"/>
        <v>25036</v>
      </c>
      <c r="BI1130" s="96">
        <f t="shared" si="238"/>
        <v>523810</v>
      </c>
      <c r="BJ1130" s="97">
        <f t="shared" si="239"/>
        <v>417940</v>
      </c>
      <c r="BK1130" s="96">
        <f t="shared" si="240"/>
        <v>545770</v>
      </c>
      <c r="BL1130" s="96">
        <f t="shared" si="241"/>
        <v>373800</v>
      </c>
      <c r="BM1130" s="96">
        <f t="shared" si="242"/>
        <v>320631</v>
      </c>
      <c r="BN1130" s="96">
        <f t="shared" si="243"/>
        <v>317884</v>
      </c>
      <c r="BO1130" s="96">
        <f t="shared" si="244"/>
        <v>525000</v>
      </c>
      <c r="BP1130" s="97">
        <f t="shared" si="245"/>
        <v>0</v>
      </c>
      <c r="BQ1130" s="96">
        <f t="shared" si="246"/>
        <v>0</v>
      </c>
      <c r="BR1130" s="96">
        <f t="shared" si="247"/>
        <v>560700</v>
      </c>
      <c r="BS1130" s="96">
        <f t="shared" si="248"/>
        <v>472500</v>
      </c>
      <c r="BT1130" s="96">
        <f t="shared" si="249"/>
        <v>472500</v>
      </c>
      <c r="BU1130" s="98">
        <f t="shared" si="250"/>
        <v>525000</v>
      </c>
      <c r="BV1130" s="77">
        <f t="shared" si="251"/>
        <v>2030700</v>
      </c>
      <c r="BW1130" s="9"/>
      <c r="BX1130" s="9"/>
      <c r="BY1130" s="9"/>
      <c r="BZ1130" s="9"/>
      <c r="CA1130" s="9"/>
      <c r="CB1130" s="9"/>
      <c r="CC1130" s="9"/>
      <c r="CD1130" s="9"/>
      <c r="CE1130" s="9"/>
      <c r="CF1130" s="9"/>
      <c r="CG1130" s="9"/>
      <c r="CH1130" s="9"/>
      <c r="CI1130" s="9"/>
      <c r="CJ1130" s="9"/>
      <c r="CK1130" s="9"/>
      <c r="CL1130" s="9"/>
      <c r="CM1130" s="9"/>
      <c r="CN1130" s="9"/>
      <c r="CO1130" s="9"/>
      <c r="CP1130" s="9"/>
    </row>
    <row r="1131" spans="1:94" ht="20.25" hidden="1" customHeight="1" x14ac:dyDescent="0.35">
      <c r="A1131" s="79">
        <v>1109</v>
      </c>
      <c r="B1131" s="79" t="s">
        <v>35</v>
      </c>
      <c r="C1131" s="80" t="s">
        <v>670</v>
      </c>
      <c r="D1131" s="80" t="str">
        <f t="shared" si="219"/>
        <v>MANO DE OBRA|SENSOR EVP ( POSICION DEL EGR)</v>
      </c>
      <c r="E1131" s="81" t="s">
        <v>10</v>
      </c>
      <c r="F1131" s="82">
        <v>1</v>
      </c>
      <c r="G1131" s="83">
        <v>89601.513211651007</v>
      </c>
      <c r="H1131" s="84">
        <f t="shared" si="252"/>
        <v>106625.8007218647</v>
      </c>
      <c r="I1131" s="84">
        <v>89601.513211651007</v>
      </c>
      <c r="J1131" s="84">
        <f t="shared" si="253"/>
        <v>106625.8007218647</v>
      </c>
      <c r="K1131" s="84">
        <v>69632</v>
      </c>
      <c r="L1131" s="84">
        <f t="shared" si="254"/>
        <v>82862.080000000002</v>
      </c>
      <c r="M1131" s="84">
        <v>14.633599999999999</v>
      </c>
      <c r="N1131" s="84">
        <f t="shared" si="255"/>
        <v>17.413983999999999</v>
      </c>
      <c r="O1131" s="84">
        <v>10.88</v>
      </c>
      <c r="P1131" s="84">
        <f t="shared" si="256"/>
        <v>12.9472</v>
      </c>
      <c r="Q1131" s="84"/>
      <c r="R1131" s="84">
        <f t="shared" si="220"/>
        <v>0</v>
      </c>
      <c r="S1131" s="86">
        <v>132000</v>
      </c>
      <c r="T1131" s="87">
        <f t="shared" si="257"/>
        <v>157080</v>
      </c>
      <c r="U1131" s="87">
        <v>132000</v>
      </c>
      <c r="V1131" s="87">
        <f t="shared" si="258"/>
        <v>157080</v>
      </c>
      <c r="W1131" s="87">
        <v>132000</v>
      </c>
      <c r="X1131" s="87">
        <f t="shared" si="259"/>
        <v>157080</v>
      </c>
      <c r="Y1131" s="88">
        <v>132000</v>
      </c>
      <c r="Z1131" s="87">
        <f t="shared" si="268"/>
        <v>157080</v>
      </c>
      <c r="AA1131" s="87">
        <v>132000</v>
      </c>
      <c r="AB1131" s="87">
        <f t="shared" si="260"/>
        <v>157080</v>
      </c>
      <c r="AC1131" s="87">
        <v>132000</v>
      </c>
      <c r="AD1131" s="87">
        <f t="shared" si="261"/>
        <v>157080</v>
      </c>
      <c r="AE1131" s="89">
        <v>145200</v>
      </c>
      <c r="AF1131" s="90">
        <f t="shared" si="262"/>
        <v>172788</v>
      </c>
      <c r="AG1131" s="90">
        <v>145200</v>
      </c>
      <c r="AH1131" s="90">
        <f t="shared" si="263"/>
        <v>172788</v>
      </c>
      <c r="AI1131" s="90">
        <v>145200</v>
      </c>
      <c r="AJ1131" s="90">
        <f t="shared" si="264"/>
        <v>172788</v>
      </c>
      <c r="AK1131" s="90">
        <v>145200</v>
      </c>
      <c r="AL1131" s="90">
        <f t="shared" si="265"/>
        <v>172788</v>
      </c>
      <c r="AM1131" s="90">
        <v>145200</v>
      </c>
      <c r="AN1131" s="90">
        <f t="shared" si="266"/>
        <v>172788</v>
      </c>
      <c r="AO1131" s="90">
        <v>145200</v>
      </c>
      <c r="AP1131" s="91">
        <f t="shared" si="267"/>
        <v>172788</v>
      </c>
      <c r="AQ1131" s="92">
        <f t="shared" si="221"/>
        <v>122267.17107055034</v>
      </c>
      <c r="AR1131" s="93">
        <f t="shared" si="222"/>
        <v>145497.93357395488</v>
      </c>
      <c r="AS1131" s="94">
        <f t="shared" si="223"/>
        <v>122267.17107055034</v>
      </c>
      <c r="AT1131" s="94">
        <f t="shared" si="224"/>
        <v>145497.93357395488</v>
      </c>
      <c r="AU1131" s="94">
        <f t="shared" si="225"/>
        <v>115610.66666666667</v>
      </c>
      <c r="AV1131" s="94">
        <f t="shared" si="226"/>
        <v>137576.69333333333</v>
      </c>
      <c r="AW1131" s="94">
        <f t="shared" si="227"/>
        <v>92404.877866666662</v>
      </c>
      <c r="AX1131" s="94">
        <f t="shared" si="228"/>
        <v>109961.80466133333</v>
      </c>
      <c r="AY1131" s="94">
        <f t="shared" si="229"/>
        <v>92403.626666666663</v>
      </c>
      <c r="AZ1131" s="94">
        <f t="shared" si="230"/>
        <v>109960.31573333332</v>
      </c>
      <c r="BA1131" s="94">
        <f t="shared" si="231"/>
        <v>138600</v>
      </c>
      <c r="BB1131" s="95">
        <f t="shared" si="232"/>
        <v>164934</v>
      </c>
      <c r="BC1131" s="23"/>
      <c r="BD1131" s="96">
        <f t="shared" si="233"/>
        <v>117081</v>
      </c>
      <c r="BE1131" s="96">
        <f t="shared" si="234"/>
        <v>117081</v>
      </c>
      <c r="BF1131" s="96">
        <f t="shared" si="235"/>
        <v>104080</v>
      </c>
      <c r="BG1131" s="96">
        <f t="shared" si="236"/>
        <v>44</v>
      </c>
      <c r="BH1131" s="96">
        <f t="shared" si="237"/>
        <v>33</v>
      </c>
      <c r="BI1131" s="96">
        <f t="shared" si="238"/>
        <v>138286</v>
      </c>
      <c r="BJ1131" s="97">
        <f t="shared" si="239"/>
        <v>122267</v>
      </c>
      <c r="BK1131" s="96">
        <f t="shared" si="240"/>
        <v>122267</v>
      </c>
      <c r="BL1131" s="96">
        <f t="shared" si="241"/>
        <v>115611</v>
      </c>
      <c r="BM1131" s="96">
        <f t="shared" si="242"/>
        <v>92405</v>
      </c>
      <c r="BN1131" s="96">
        <f t="shared" si="243"/>
        <v>92404</v>
      </c>
      <c r="BO1131" s="96">
        <f t="shared" si="244"/>
        <v>138600</v>
      </c>
      <c r="BP1131" s="97">
        <f t="shared" si="245"/>
        <v>122267</v>
      </c>
      <c r="BQ1131" s="96">
        <f t="shared" si="246"/>
        <v>122267</v>
      </c>
      <c r="BR1131" s="96">
        <f t="shared" si="247"/>
        <v>115611</v>
      </c>
      <c r="BS1131" s="96">
        <f t="shared" si="248"/>
        <v>138600</v>
      </c>
      <c r="BT1131" s="96">
        <f t="shared" si="249"/>
        <v>138600</v>
      </c>
      <c r="BU1131" s="98">
        <f t="shared" si="250"/>
        <v>138600</v>
      </c>
      <c r="BV1131" s="77">
        <f t="shared" si="251"/>
        <v>775945</v>
      </c>
      <c r="BW1131" s="9"/>
      <c r="BX1131" s="9"/>
      <c r="BY1131" s="9"/>
      <c r="BZ1131" s="9"/>
      <c r="CA1131" s="9"/>
      <c r="CB1131" s="9"/>
      <c r="CC1131" s="9"/>
      <c r="CD1131" s="9"/>
      <c r="CE1131" s="9"/>
      <c r="CF1131" s="9"/>
      <c r="CG1131" s="9"/>
      <c r="CH1131" s="9"/>
      <c r="CI1131" s="9"/>
      <c r="CJ1131" s="9"/>
      <c r="CK1131" s="9"/>
      <c r="CL1131" s="9"/>
      <c r="CM1131" s="9"/>
      <c r="CN1131" s="9"/>
      <c r="CO1131" s="9"/>
      <c r="CP1131" s="9"/>
    </row>
    <row r="1132" spans="1:94" ht="20.25" hidden="1" customHeight="1" x14ac:dyDescent="0.35">
      <c r="A1132" s="99">
        <v>1110</v>
      </c>
      <c r="B1132" s="99" t="s">
        <v>21</v>
      </c>
      <c r="C1132" s="80" t="s">
        <v>670</v>
      </c>
      <c r="D1132" s="80" t="str">
        <f t="shared" si="219"/>
        <v>REPUESTOS|SENSOR EVP ( POSICION DEL EGR)</v>
      </c>
      <c r="E1132" s="81" t="s">
        <v>84</v>
      </c>
      <c r="F1132" s="82">
        <v>1</v>
      </c>
      <c r="G1132" s="83">
        <v>376602.99746168597</v>
      </c>
      <c r="H1132" s="84">
        <f t="shared" si="252"/>
        <v>448157.56697940629</v>
      </c>
      <c r="I1132" s="84">
        <v>419838.40033818193</v>
      </c>
      <c r="J1132" s="84">
        <f t="shared" si="253"/>
        <v>499607.69640243647</v>
      </c>
      <c r="K1132" s="84">
        <v>0.91392000000000007</v>
      </c>
      <c r="L1132" s="84">
        <f t="shared" si="254"/>
        <v>1.0875648</v>
      </c>
      <c r="M1132" s="84">
        <v>17385.14112</v>
      </c>
      <c r="N1132" s="84">
        <f t="shared" si="255"/>
        <v>20688.317932800001</v>
      </c>
      <c r="O1132" s="84">
        <v>8487.4880000000012</v>
      </c>
      <c r="P1132" s="84">
        <f t="shared" si="256"/>
        <v>10100.110720000001</v>
      </c>
      <c r="Q1132" s="84"/>
      <c r="R1132" s="84">
        <f t="shared" si="220"/>
        <v>0</v>
      </c>
      <c r="S1132" s="86">
        <v>183000</v>
      </c>
      <c r="T1132" s="87">
        <f t="shared" si="257"/>
        <v>217770</v>
      </c>
      <c r="U1132" s="87">
        <v>183000</v>
      </c>
      <c r="V1132" s="87">
        <f t="shared" si="258"/>
        <v>217770</v>
      </c>
      <c r="W1132" s="87">
        <v>534000</v>
      </c>
      <c r="X1132" s="87">
        <f t="shared" si="259"/>
        <v>635460</v>
      </c>
      <c r="Y1132" s="88">
        <v>450000</v>
      </c>
      <c r="Z1132" s="87">
        <f t="shared" si="268"/>
        <v>535500</v>
      </c>
      <c r="AA1132" s="87">
        <v>300000</v>
      </c>
      <c r="AB1132" s="87">
        <f t="shared" si="260"/>
        <v>357000</v>
      </c>
      <c r="AC1132" s="87">
        <v>350000</v>
      </c>
      <c r="AD1132" s="87">
        <f t="shared" si="261"/>
        <v>416500</v>
      </c>
      <c r="AE1132" s="89">
        <v>201300</v>
      </c>
      <c r="AF1132" s="90">
        <f t="shared" si="262"/>
        <v>239547</v>
      </c>
      <c r="AG1132" s="90">
        <v>201300</v>
      </c>
      <c r="AH1132" s="90">
        <f t="shared" si="263"/>
        <v>239547</v>
      </c>
      <c r="AI1132" s="90">
        <v>587400</v>
      </c>
      <c r="AJ1132" s="90">
        <f t="shared" si="264"/>
        <v>699006</v>
      </c>
      <c r="AK1132" s="90">
        <v>495000</v>
      </c>
      <c r="AL1132" s="90">
        <f t="shared" si="265"/>
        <v>589050</v>
      </c>
      <c r="AM1132" s="90">
        <v>330000</v>
      </c>
      <c r="AN1132" s="90">
        <f t="shared" si="266"/>
        <v>392700</v>
      </c>
      <c r="AO1132" s="90">
        <v>385000</v>
      </c>
      <c r="AP1132" s="91">
        <f t="shared" si="267"/>
        <v>458150</v>
      </c>
      <c r="AQ1132" s="92">
        <f t="shared" si="221"/>
        <v>253634.33248722865</v>
      </c>
      <c r="AR1132" s="93">
        <f t="shared" si="222"/>
        <v>301824.8556598021</v>
      </c>
      <c r="AS1132" s="94">
        <f t="shared" si="223"/>
        <v>268046.13344606064</v>
      </c>
      <c r="AT1132" s="94">
        <f t="shared" si="224"/>
        <v>318974.89880081214</v>
      </c>
      <c r="AU1132" s="94">
        <f t="shared" si="225"/>
        <v>373800.30463999999</v>
      </c>
      <c r="AV1132" s="94">
        <f t="shared" si="226"/>
        <v>444822.36252159998</v>
      </c>
      <c r="AW1132" s="94">
        <f t="shared" si="227"/>
        <v>320795.04704000003</v>
      </c>
      <c r="AX1132" s="94">
        <f t="shared" si="228"/>
        <v>381746.10597760003</v>
      </c>
      <c r="AY1132" s="94">
        <f t="shared" si="229"/>
        <v>212829.16266666667</v>
      </c>
      <c r="AZ1132" s="94">
        <f t="shared" si="230"/>
        <v>253266.70357333333</v>
      </c>
      <c r="BA1132" s="94">
        <f t="shared" si="231"/>
        <v>367500</v>
      </c>
      <c r="BB1132" s="95">
        <f t="shared" si="232"/>
        <v>437325</v>
      </c>
      <c r="BC1132" s="23"/>
      <c r="BD1132" s="96">
        <f t="shared" si="233"/>
        <v>229226</v>
      </c>
      <c r="BE1132" s="96">
        <f t="shared" si="234"/>
        <v>234118</v>
      </c>
      <c r="BF1132" s="96">
        <f t="shared" si="235"/>
        <v>3</v>
      </c>
      <c r="BG1132" s="96">
        <f t="shared" si="236"/>
        <v>48573</v>
      </c>
      <c r="BH1132" s="96">
        <f t="shared" si="237"/>
        <v>24158</v>
      </c>
      <c r="BI1132" s="96">
        <f t="shared" si="238"/>
        <v>366667</v>
      </c>
      <c r="BJ1132" s="97">
        <f t="shared" si="239"/>
        <v>253634</v>
      </c>
      <c r="BK1132" s="96">
        <f t="shared" si="240"/>
        <v>268046</v>
      </c>
      <c r="BL1132" s="96">
        <f t="shared" si="241"/>
        <v>373800</v>
      </c>
      <c r="BM1132" s="96">
        <f t="shared" si="242"/>
        <v>320795</v>
      </c>
      <c r="BN1132" s="96">
        <f t="shared" si="243"/>
        <v>212829</v>
      </c>
      <c r="BO1132" s="96">
        <f t="shared" si="244"/>
        <v>367500</v>
      </c>
      <c r="BP1132" s="97">
        <f t="shared" si="245"/>
        <v>192150</v>
      </c>
      <c r="BQ1132" s="96">
        <f t="shared" si="246"/>
        <v>192150</v>
      </c>
      <c r="BR1132" s="96">
        <f t="shared" si="247"/>
        <v>560700</v>
      </c>
      <c r="BS1132" s="96">
        <f t="shared" si="248"/>
        <v>472500</v>
      </c>
      <c r="BT1132" s="96">
        <f t="shared" si="249"/>
        <v>315000</v>
      </c>
      <c r="BU1132" s="98">
        <f t="shared" si="250"/>
        <v>367500</v>
      </c>
      <c r="BV1132" s="77">
        <f t="shared" si="251"/>
        <v>2100000</v>
      </c>
      <c r="BW1132" s="9"/>
      <c r="BX1132" s="9"/>
      <c r="BY1132" s="9"/>
      <c r="BZ1132" s="9"/>
      <c r="CA1132" s="9"/>
      <c r="CB1132" s="9"/>
      <c r="CC1132" s="9"/>
      <c r="CD1132" s="9"/>
      <c r="CE1132" s="9"/>
      <c r="CF1132" s="9"/>
      <c r="CG1132" s="9"/>
      <c r="CH1132" s="9"/>
      <c r="CI1132" s="9"/>
      <c r="CJ1132" s="9"/>
      <c r="CK1132" s="9"/>
      <c r="CL1132" s="9"/>
      <c r="CM1132" s="9"/>
      <c r="CN1132" s="9"/>
      <c r="CO1132" s="9"/>
      <c r="CP1132" s="9"/>
    </row>
    <row r="1133" spans="1:94" ht="20.25" hidden="1" customHeight="1" x14ac:dyDescent="0.35">
      <c r="A1133" s="79">
        <v>1111</v>
      </c>
      <c r="B1133" s="79" t="s">
        <v>35</v>
      </c>
      <c r="C1133" s="80" t="s">
        <v>671</v>
      </c>
      <c r="D1133" s="80" t="str">
        <f t="shared" si="219"/>
        <v>MANO DE OBRA|SENSOR FLS (NIVEL DE COMBUSTIBLE)</v>
      </c>
      <c r="E1133" s="81" t="s">
        <v>10</v>
      </c>
      <c r="F1133" s="82">
        <v>1</v>
      </c>
      <c r="G1133" s="83">
        <v>89601.513211651007</v>
      </c>
      <c r="H1133" s="84">
        <f t="shared" si="252"/>
        <v>106625.8007218647</v>
      </c>
      <c r="I1133" s="84">
        <v>89601.513211651007</v>
      </c>
      <c r="J1133" s="84">
        <f t="shared" si="253"/>
        <v>106625.8007218647</v>
      </c>
      <c r="K1133" s="84">
        <v>69632</v>
      </c>
      <c r="L1133" s="84">
        <f t="shared" si="254"/>
        <v>82862.080000000002</v>
      </c>
      <c r="M1133" s="84">
        <v>14.633599999999999</v>
      </c>
      <c r="N1133" s="84">
        <f t="shared" si="255"/>
        <v>17.413983999999999</v>
      </c>
      <c r="O1133" s="84">
        <v>10.88</v>
      </c>
      <c r="P1133" s="84">
        <f t="shared" si="256"/>
        <v>12.9472</v>
      </c>
      <c r="Q1133" s="84"/>
      <c r="R1133" s="84">
        <f t="shared" si="220"/>
        <v>0</v>
      </c>
      <c r="S1133" s="86">
        <v>132000</v>
      </c>
      <c r="T1133" s="87">
        <f t="shared" si="257"/>
        <v>157080</v>
      </c>
      <c r="U1133" s="87">
        <v>132000</v>
      </c>
      <c r="V1133" s="87">
        <f t="shared" si="258"/>
        <v>157080</v>
      </c>
      <c r="W1133" s="87">
        <v>132000</v>
      </c>
      <c r="X1133" s="87">
        <f t="shared" si="259"/>
        <v>157080</v>
      </c>
      <c r="Y1133" s="88">
        <v>132000</v>
      </c>
      <c r="Z1133" s="87">
        <f t="shared" si="268"/>
        <v>157080</v>
      </c>
      <c r="AA1133" s="87">
        <v>132000</v>
      </c>
      <c r="AB1133" s="87">
        <f t="shared" si="260"/>
        <v>157080</v>
      </c>
      <c r="AC1133" s="87">
        <v>132000</v>
      </c>
      <c r="AD1133" s="87">
        <f t="shared" si="261"/>
        <v>157080</v>
      </c>
      <c r="AE1133" s="89">
        <v>145200</v>
      </c>
      <c r="AF1133" s="90">
        <f t="shared" si="262"/>
        <v>172788</v>
      </c>
      <c r="AG1133" s="90">
        <v>145200</v>
      </c>
      <c r="AH1133" s="90">
        <f t="shared" si="263"/>
        <v>172788</v>
      </c>
      <c r="AI1133" s="90">
        <v>145200</v>
      </c>
      <c r="AJ1133" s="90">
        <f t="shared" si="264"/>
        <v>172788</v>
      </c>
      <c r="AK1133" s="90">
        <v>145200</v>
      </c>
      <c r="AL1133" s="90">
        <f t="shared" si="265"/>
        <v>172788</v>
      </c>
      <c r="AM1133" s="90">
        <v>145200</v>
      </c>
      <c r="AN1133" s="90">
        <f t="shared" si="266"/>
        <v>172788</v>
      </c>
      <c r="AO1133" s="90">
        <v>145200</v>
      </c>
      <c r="AP1133" s="91">
        <f t="shared" si="267"/>
        <v>172788</v>
      </c>
      <c r="AQ1133" s="92">
        <f t="shared" si="221"/>
        <v>122267.17107055034</v>
      </c>
      <c r="AR1133" s="93">
        <f t="shared" si="222"/>
        <v>145497.93357395488</v>
      </c>
      <c r="AS1133" s="94">
        <f t="shared" si="223"/>
        <v>122267.17107055034</v>
      </c>
      <c r="AT1133" s="94">
        <f t="shared" si="224"/>
        <v>145497.93357395488</v>
      </c>
      <c r="AU1133" s="94">
        <f t="shared" si="225"/>
        <v>115610.66666666667</v>
      </c>
      <c r="AV1133" s="94">
        <f t="shared" si="226"/>
        <v>137576.69333333333</v>
      </c>
      <c r="AW1133" s="94">
        <f t="shared" si="227"/>
        <v>92404.877866666662</v>
      </c>
      <c r="AX1133" s="94">
        <f t="shared" si="228"/>
        <v>109961.80466133333</v>
      </c>
      <c r="AY1133" s="94">
        <f t="shared" si="229"/>
        <v>92403.626666666663</v>
      </c>
      <c r="AZ1133" s="94">
        <f t="shared" si="230"/>
        <v>109960.31573333332</v>
      </c>
      <c r="BA1133" s="94">
        <f t="shared" si="231"/>
        <v>138600</v>
      </c>
      <c r="BB1133" s="95">
        <f t="shared" si="232"/>
        <v>164934</v>
      </c>
      <c r="BC1133" s="23"/>
      <c r="BD1133" s="96">
        <f t="shared" si="233"/>
        <v>117081</v>
      </c>
      <c r="BE1133" s="96">
        <f t="shared" si="234"/>
        <v>117081</v>
      </c>
      <c r="BF1133" s="96">
        <f t="shared" si="235"/>
        <v>104080</v>
      </c>
      <c r="BG1133" s="96">
        <f t="shared" si="236"/>
        <v>44</v>
      </c>
      <c r="BH1133" s="96">
        <f t="shared" si="237"/>
        <v>33</v>
      </c>
      <c r="BI1133" s="96">
        <f t="shared" si="238"/>
        <v>138286</v>
      </c>
      <c r="BJ1133" s="97">
        <f t="shared" si="239"/>
        <v>122267</v>
      </c>
      <c r="BK1133" s="96">
        <f t="shared" si="240"/>
        <v>122267</v>
      </c>
      <c r="BL1133" s="96">
        <f t="shared" si="241"/>
        <v>115611</v>
      </c>
      <c r="BM1133" s="96">
        <f t="shared" si="242"/>
        <v>92405</v>
      </c>
      <c r="BN1133" s="96">
        <f t="shared" si="243"/>
        <v>92404</v>
      </c>
      <c r="BO1133" s="96">
        <f t="shared" si="244"/>
        <v>138600</v>
      </c>
      <c r="BP1133" s="97">
        <f t="shared" si="245"/>
        <v>122267</v>
      </c>
      <c r="BQ1133" s="96">
        <f t="shared" si="246"/>
        <v>122267</v>
      </c>
      <c r="BR1133" s="96">
        <f t="shared" si="247"/>
        <v>115611</v>
      </c>
      <c r="BS1133" s="96">
        <f t="shared" si="248"/>
        <v>138600</v>
      </c>
      <c r="BT1133" s="96">
        <f t="shared" si="249"/>
        <v>138600</v>
      </c>
      <c r="BU1133" s="98">
        <f t="shared" si="250"/>
        <v>138600</v>
      </c>
      <c r="BV1133" s="77">
        <f t="shared" si="251"/>
        <v>775945</v>
      </c>
      <c r="BW1133" s="9"/>
      <c r="BX1133" s="9"/>
      <c r="BY1133" s="9"/>
      <c r="BZ1133" s="9"/>
      <c r="CA1133" s="9"/>
      <c r="CB1133" s="9"/>
      <c r="CC1133" s="9"/>
      <c r="CD1133" s="9"/>
      <c r="CE1133" s="9"/>
      <c r="CF1133" s="9"/>
      <c r="CG1133" s="9"/>
      <c r="CH1133" s="9"/>
      <c r="CI1133" s="9"/>
      <c r="CJ1133" s="9"/>
      <c r="CK1133" s="9"/>
      <c r="CL1133" s="9"/>
      <c r="CM1133" s="9"/>
      <c r="CN1133" s="9"/>
      <c r="CO1133" s="9"/>
      <c r="CP1133" s="9"/>
    </row>
    <row r="1134" spans="1:94" ht="20.25" hidden="1" customHeight="1" x14ac:dyDescent="0.35">
      <c r="A1134" s="99">
        <v>1112</v>
      </c>
      <c r="B1134" s="99" t="s">
        <v>21</v>
      </c>
      <c r="C1134" s="80" t="s">
        <v>671</v>
      </c>
      <c r="D1134" s="80" t="str">
        <f t="shared" si="219"/>
        <v>REPUESTOS|SENSOR FLS (NIVEL DE COMBUSTIBLE)</v>
      </c>
      <c r="E1134" s="81" t="s">
        <v>84</v>
      </c>
      <c r="F1134" s="82">
        <v>1</v>
      </c>
      <c r="G1134" s="83">
        <v>287734.16693728801</v>
      </c>
      <c r="H1134" s="84">
        <f t="shared" si="252"/>
        <v>342403.65865537274</v>
      </c>
      <c r="I1134" s="84">
        <v>417575.69376427901</v>
      </c>
      <c r="J1134" s="84">
        <f t="shared" si="253"/>
        <v>496915.07557949203</v>
      </c>
      <c r="K1134" s="84">
        <v>118655.99616000001</v>
      </c>
      <c r="L1134" s="84">
        <f t="shared" si="254"/>
        <v>141200.6354304</v>
      </c>
      <c r="M1134" s="84">
        <v>17551.539840000001</v>
      </c>
      <c r="N1134" s="84">
        <f t="shared" si="255"/>
        <v>20886.3324096</v>
      </c>
      <c r="O1134" s="84">
        <v>8569.0879999999997</v>
      </c>
      <c r="P1134" s="84">
        <f t="shared" si="256"/>
        <v>10197.21472</v>
      </c>
      <c r="Q1134" s="84"/>
      <c r="R1134" s="84">
        <f t="shared" si="220"/>
        <v>0</v>
      </c>
      <c r="S1134" s="86">
        <v>245000</v>
      </c>
      <c r="T1134" s="87">
        <f t="shared" si="257"/>
        <v>291550</v>
      </c>
      <c r="U1134" s="87">
        <v>245000</v>
      </c>
      <c r="V1134" s="87">
        <f t="shared" si="258"/>
        <v>291550</v>
      </c>
      <c r="W1134" s="87">
        <v>345000</v>
      </c>
      <c r="X1134" s="87">
        <f t="shared" si="259"/>
        <v>410550</v>
      </c>
      <c r="Y1134" s="88">
        <v>350000</v>
      </c>
      <c r="Z1134" s="87">
        <f t="shared" si="268"/>
        <v>416500</v>
      </c>
      <c r="AA1134" s="87">
        <v>250000</v>
      </c>
      <c r="AB1134" s="87">
        <f t="shared" si="260"/>
        <v>297500</v>
      </c>
      <c r="AC1134" s="87">
        <v>680000</v>
      </c>
      <c r="AD1134" s="87">
        <f t="shared" si="261"/>
        <v>809200</v>
      </c>
      <c r="AE1134" s="89">
        <v>269500</v>
      </c>
      <c r="AF1134" s="90">
        <f t="shared" si="262"/>
        <v>320705</v>
      </c>
      <c r="AG1134" s="90">
        <v>269500</v>
      </c>
      <c r="AH1134" s="90">
        <f t="shared" si="263"/>
        <v>320705</v>
      </c>
      <c r="AI1134" s="90">
        <v>379500</v>
      </c>
      <c r="AJ1134" s="90">
        <f t="shared" si="264"/>
        <v>451605</v>
      </c>
      <c r="AK1134" s="90">
        <v>385000</v>
      </c>
      <c r="AL1134" s="90">
        <f t="shared" si="265"/>
        <v>458150</v>
      </c>
      <c r="AM1134" s="90">
        <v>275000</v>
      </c>
      <c r="AN1134" s="90">
        <f t="shared" si="266"/>
        <v>327250</v>
      </c>
      <c r="AO1134" s="90">
        <v>748000</v>
      </c>
      <c r="AP1134" s="91">
        <f t="shared" si="267"/>
        <v>890120</v>
      </c>
      <c r="AQ1134" s="92">
        <f t="shared" si="221"/>
        <v>267411.38897909602</v>
      </c>
      <c r="AR1134" s="93">
        <f t="shared" si="222"/>
        <v>318219.55288512423</v>
      </c>
      <c r="AS1134" s="94">
        <f t="shared" si="223"/>
        <v>310691.89792142634</v>
      </c>
      <c r="AT1134" s="94">
        <f t="shared" si="224"/>
        <v>369723.35852649732</v>
      </c>
      <c r="AU1134" s="94">
        <f t="shared" si="225"/>
        <v>281051.99871999997</v>
      </c>
      <c r="AV1134" s="94">
        <f t="shared" si="226"/>
        <v>334451.87847679993</v>
      </c>
      <c r="AW1134" s="94">
        <f t="shared" si="227"/>
        <v>250850.51327999998</v>
      </c>
      <c r="AX1134" s="94">
        <f t="shared" si="228"/>
        <v>298512.11080319999</v>
      </c>
      <c r="AY1134" s="94">
        <f t="shared" si="229"/>
        <v>177856.36266666665</v>
      </c>
      <c r="AZ1134" s="94">
        <f t="shared" si="230"/>
        <v>211649.07157333332</v>
      </c>
      <c r="BA1134" s="94">
        <f t="shared" si="231"/>
        <v>714000</v>
      </c>
      <c r="BB1134" s="95">
        <f t="shared" si="232"/>
        <v>849660</v>
      </c>
      <c r="BC1134" s="23"/>
      <c r="BD1134" s="96">
        <f t="shared" si="233"/>
        <v>266249</v>
      </c>
      <c r="BE1134" s="96">
        <f t="shared" si="234"/>
        <v>294493</v>
      </c>
      <c r="BF1134" s="96">
        <f t="shared" si="235"/>
        <v>214879</v>
      </c>
      <c r="BG1134" s="96">
        <f t="shared" si="236"/>
        <v>48054</v>
      </c>
      <c r="BH1134" s="96">
        <f t="shared" si="237"/>
        <v>24128</v>
      </c>
      <c r="BI1134" s="96">
        <f t="shared" si="238"/>
        <v>712381</v>
      </c>
      <c r="BJ1134" s="97">
        <f t="shared" si="239"/>
        <v>267411</v>
      </c>
      <c r="BK1134" s="96">
        <f t="shared" si="240"/>
        <v>310692</v>
      </c>
      <c r="BL1134" s="96">
        <f t="shared" si="241"/>
        <v>281052</v>
      </c>
      <c r="BM1134" s="96">
        <f t="shared" si="242"/>
        <v>250851</v>
      </c>
      <c r="BN1134" s="96">
        <f t="shared" si="243"/>
        <v>177856</v>
      </c>
      <c r="BO1134" s="96">
        <f t="shared" si="244"/>
        <v>714000</v>
      </c>
      <c r="BP1134" s="97">
        <f t="shared" si="245"/>
        <v>267411</v>
      </c>
      <c r="BQ1134" s="96">
        <f t="shared" si="246"/>
        <v>257250</v>
      </c>
      <c r="BR1134" s="96">
        <f t="shared" si="247"/>
        <v>362250</v>
      </c>
      <c r="BS1134" s="96">
        <f t="shared" si="248"/>
        <v>367500</v>
      </c>
      <c r="BT1134" s="96">
        <f t="shared" si="249"/>
        <v>262500</v>
      </c>
      <c r="BU1134" s="98">
        <f t="shared" si="250"/>
        <v>714000</v>
      </c>
      <c r="BV1134" s="77">
        <f t="shared" si="251"/>
        <v>2230911</v>
      </c>
      <c r="BW1134" s="9"/>
      <c r="BX1134" s="9"/>
      <c r="BY1134" s="9"/>
      <c r="BZ1134" s="9"/>
      <c r="CA1134" s="9"/>
      <c r="CB1134" s="9"/>
      <c r="CC1134" s="9"/>
      <c r="CD1134" s="9"/>
      <c r="CE1134" s="9"/>
      <c r="CF1134" s="9"/>
      <c r="CG1134" s="9"/>
      <c r="CH1134" s="9"/>
      <c r="CI1134" s="9"/>
      <c r="CJ1134" s="9"/>
      <c r="CK1134" s="9"/>
      <c r="CL1134" s="9"/>
      <c r="CM1134" s="9"/>
      <c r="CN1134" s="9"/>
      <c r="CO1134" s="9"/>
      <c r="CP1134" s="9"/>
    </row>
    <row r="1135" spans="1:94" ht="20.25" hidden="1" customHeight="1" x14ac:dyDescent="0.35">
      <c r="A1135" s="79">
        <v>1113</v>
      </c>
      <c r="B1135" s="79" t="s">
        <v>35</v>
      </c>
      <c r="C1135" s="80" t="s">
        <v>672</v>
      </c>
      <c r="D1135" s="80" t="str">
        <f t="shared" si="219"/>
        <v>MANO DE OBRA|SENSOR FRP (PRESION DEL RIEL DE COMBUSTIBLE)</v>
      </c>
      <c r="E1135" s="81" t="s">
        <v>10</v>
      </c>
      <c r="F1135" s="82">
        <v>1</v>
      </c>
      <c r="G1135" s="83">
        <v>89601.513211651007</v>
      </c>
      <c r="H1135" s="84">
        <f t="shared" si="252"/>
        <v>106625.8007218647</v>
      </c>
      <c r="I1135" s="84">
        <v>89601.513211651007</v>
      </c>
      <c r="J1135" s="84">
        <f t="shared" si="253"/>
        <v>106625.8007218647</v>
      </c>
      <c r="K1135" s="84">
        <v>69632</v>
      </c>
      <c r="L1135" s="84">
        <f t="shared" si="254"/>
        <v>82862.080000000002</v>
      </c>
      <c r="M1135" s="84">
        <v>14.633599999999999</v>
      </c>
      <c r="N1135" s="84">
        <f t="shared" si="255"/>
        <v>17.413983999999999</v>
      </c>
      <c r="O1135" s="84">
        <v>10.88</v>
      </c>
      <c r="P1135" s="84">
        <f t="shared" si="256"/>
        <v>12.9472</v>
      </c>
      <c r="Q1135" s="84"/>
      <c r="R1135" s="84">
        <f t="shared" si="220"/>
        <v>0</v>
      </c>
      <c r="S1135" s="86">
        <v>132000</v>
      </c>
      <c r="T1135" s="87">
        <f t="shared" si="257"/>
        <v>157080</v>
      </c>
      <c r="U1135" s="87">
        <v>132000</v>
      </c>
      <c r="V1135" s="87">
        <f t="shared" si="258"/>
        <v>157080</v>
      </c>
      <c r="W1135" s="87">
        <v>132000</v>
      </c>
      <c r="X1135" s="87">
        <f t="shared" si="259"/>
        <v>157080</v>
      </c>
      <c r="Y1135" s="88">
        <v>132000</v>
      </c>
      <c r="Z1135" s="87">
        <f t="shared" si="268"/>
        <v>157080</v>
      </c>
      <c r="AA1135" s="87">
        <v>132000</v>
      </c>
      <c r="AB1135" s="87">
        <f t="shared" si="260"/>
        <v>157080</v>
      </c>
      <c r="AC1135" s="87">
        <v>132000</v>
      </c>
      <c r="AD1135" s="87">
        <f t="shared" si="261"/>
        <v>157080</v>
      </c>
      <c r="AE1135" s="89">
        <v>145200</v>
      </c>
      <c r="AF1135" s="90">
        <f t="shared" si="262"/>
        <v>172788</v>
      </c>
      <c r="AG1135" s="90">
        <v>145200</v>
      </c>
      <c r="AH1135" s="90">
        <f t="shared" si="263"/>
        <v>172788</v>
      </c>
      <c r="AI1135" s="90">
        <v>145200</v>
      </c>
      <c r="AJ1135" s="90">
        <f t="shared" si="264"/>
        <v>172788</v>
      </c>
      <c r="AK1135" s="90">
        <v>145200</v>
      </c>
      <c r="AL1135" s="90">
        <f t="shared" si="265"/>
        <v>172788</v>
      </c>
      <c r="AM1135" s="90">
        <v>145200</v>
      </c>
      <c r="AN1135" s="90">
        <f t="shared" si="266"/>
        <v>172788</v>
      </c>
      <c r="AO1135" s="90">
        <v>145200</v>
      </c>
      <c r="AP1135" s="91">
        <f t="shared" si="267"/>
        <v>172788</v>
      </c>
      <c r="AQ1135" s="92">
        <f t="shared" si="221"/>
        <v>122267.17107055034</v>
      </c>
      <c r="AR1135" s="93">
        <f t="shared" si="222"/>
        <v>145497.93357395488</v>
      </c>
      <c r="AS1135" s="94">
        <f t="shared" si="223"/>
        <v>122267.17107055034</v>
      </c>
      <c r="AT1135" s="94">
        <f t="shared" si="224"/>
        <v>145497.93357395488</v>
      </c>
      <c r="AU1135" s="94">
        <f t="shared" si="225"/>
        <v>115610.66666666667</v>
      </c>
      <c r="AV1135" s="94">
        <f t="shared" si="226"/>
        <v>137576.69333333333</v>
      </c>
      <c r="AW1135" s="94">
        <f t="shared" si="227"/>
        <v>92404.877866666662</v>
      </c>
      <c r="AX1135" s="94">
        <f t="shared" si="228"/>
        <v>109961.80466133333</v>
      </c>
      <c r="AY1135" s="94">
        <f t="shared" si="229"/>
        <v>92403.626666666663</v>
      </c>
      <c r="AZ1135" s="94">
        <f t="shared" si="230"/>
        <v>109960.31573333332</v>
      </c>
      <c r="BA1135" s="94">
        <f t="shared" si="231"/>
        <v>138600</v>
      </c>
      <c r="BB1135" s="95">
        <f t="shared" si="232"/>
        <v>164934</v>
      </c>
      <c r="BC1135" s="23"/>
      <c r="BD1135" s="96">
        <f t="shared" si="233"/>
        <v>117081</v>
      </c>
      <c r="BE1135" s="96">
        <f t="shared" si="234"/>
        <v>117081</v>
      </c>
      <c r="BF1135" s="96">
        <f t="shared" si="235"/>
        <v>104080</v>
      </c>
      <c r="BG1135" s="96">
        <f t="shared" si="236"/>
        <v>44</v>
      </c>
      <c r="BH1135" s="96">
        <f t="shared" si="237"/>
        <v>33</v>
      </c>
      <c r="BI1135" s="96">
        <f t="shared" si="238"/>
        <v>138286</v>
      </c>
      <c r="BJ1135" s="97">
        <f t="shared" si="239"/>
        <v>122267</v>
      </c>
      <c r="BK1135" s="96">
        <f t="shared" si="240"/>
        <v>122267</v>
      </c>
      <c r="BL1135" s="96">
        <f t="shared" si="241"/>
        <v>115611</v>
      </c>
      <c r="BM1135" s="96">
        <f t="shared" si="242"/>
        <v>92405</v>
      </c>
      <c r="BN1135" s="96">
        <f t="shared" si="243"/>
        <v>92404</v>
      </c>
      <c r="BO1135" s="96">
        <f t="shared" si="244"/>
        <v>138600</v>
      </c>
      <c r="BP1135" s="97">
        <f t="shared" si="245"/>
        <v>122267</v>
      </c>
      <c r="BQ1135" s="96">
        <f t="shared" si="246"/>
        <v>122267</v>
      </c>
      <c r="BR1135" s="96">
        <f t="shared" si="247"/>
        <v>115611</v>
      </c>
      <c r="BS1135" s="96">
        <f t="shared" si="248"/>
        <v>138600</v>
      </c>
      <c r="BT1135" s="96">
        <f t="shared" si="249"/>
        <v>138600</v>
      </c>
      <c r="BU1135" s="98">
        <f t="shared" si="250"/>
        <v>138600</v>
      </c>
      <c r="BV1135" s="77">
        <f t="shared" si="251"/>
        <v>775945</v>
      </c>
      <c r="BW1135" s="9"/>
      <c r="BX1135" s="9"/>
      <c r="BY1135" s="9"/>
      <c r="BZ1135" s="9"/>
      <c r="CA1135" s="9"/>
      <c r="CB1135" s="9"/>
      <c r="CC1135" s="9"/>
      <c r="CD1135" s="9"/>
      <c r="CE1135" s="9"/>
      <c r="CF1135" s="9"/>
      <c r="CG1135" s="9"/>
      <c r="CH1135" s="9"/>
      <c r="CI1135" s="9"/>
      <c r="CJ1135" s="9"/>
      <c r="CK1135" s="9"/>
      <c r="CL1135" s="9"/>
      <c r="CM1135" s="9"/>
      <c r="CN1135" s="9"/>
      <c r="CO1135" s="9"/>
      <c r="CP1135" s="9"/>
    </row>
    <row r="1136" spans="1:94" ht="20.25" hidden="1" customHeight="1" x14ac:dyDescent="0.35">
      <c r="A1136" s="99">
        <v>1114</v>
      </c>
      <c r="B1136" s="99" t="s">
        <v>21</v>
      </c>
      <c r="C1136" s="80" t="s">
        <v>672</v>
      </c>
      <c r="D1136" s="80" t="str">
        <f t="shared" si="219"/>
        <v>REPUESTOS|SENSOR FRP (PRESION DEL RIEL DE COMBUSTIBLE)</v>
      </c>
      <c r="E1136" s="81" t="s">
        <v>84</v>
      </c>
      <c r="F1136" s="82">
        <v>1</v>
      </c>
      <c r="G1136" s="83">
        <v>282328.36516185099</v>
      </c>
      <c r="H1136" s="84">
        <f t="shared" si="252"/>
        <v>335970.75454260269</v>
      </c>
      <c r="I1136" s="84">
        <v>527041.04627227201</v>
      </c>
      <c r="J1136" s="84">
        <f t="shared" si="253"/>
        <v>627178.84506400372</v>
      </c>
      <c r="K1136" s="84">
        <v>697599.99936000002</v>
      </c>
      <c r="L1136" s="84">
        <f t="shared" si="254"/>
        <v>830143.99923840002</v>
      </c>
      <c r="M1136" s="84">
        <v>17904.454399999999</v>
      </c>
      <c r="N1136" s="84">
        <f t="shared" si="255"/>
        <v>21306.300735999997</v>
      </c>
      <c r="O1136" s="84">
        <v>8822.5920000000006</v>
      </c>
      <c r="P1136" s="84">
        <f t="shared" si="256"/>
        <v>10498.884480000001</v>
      </c>
      <c r="Q1136" s="84"/>
      <c r="R1136" s="84">
        <f t="shared" si="220"/>
        <v>0</v>
      </c>
      <c r="S1136" s="86">
        <v>156000</v>
      </c>
      <c r="T1136" s="87">
        <f t="shared" si="257"/>
        <v>185640</v>
      </c>
      <c r="U1136" s="87">
        <v>156000</v>
      </c>
      <c r="V1136" s="87">
        <f t="shared" si="258"/>
        <v>185640</v>
      </c>
      <c r="W1136" s="87">
        <v>887000</v>
      </c>
      <c r="X1136" s="87">
        <f t="shared" si="259"/>
        <v>1055530</v>
      </c>
      <c r="Y1136" s="88">
        <v>480000</v>
      </c>
      <c r="Z1136" s="87">
        <f t="shared" si="268"/>
        <v>571200</v>
      </c>
      <c r="AA1136" s="87">
        <v>350000</v>
      </c>
      <c r="AB1136" s="87">
        <f t="shared" si="260"/>
        <v>416500</v>
      </c>
      <c r="AC1136" s="87">
        <v>620000</v>
      </c>
      <c r="AD1136" s="87">
        <f t="shared" si="261"/>
        <v>737800</v>
      </c>
      <c r="AE1136" s="89">
        <v>171600</v>
      </c>
      <c r="AF1136" s="90">
        <f t="shared" si="262"/>
        <v>204204</v>
      </c>
      <c r="AG1136" s="90">
        <v>171600</v>
      </c>
      <c r="AH1136" s="90">
        <f t="shared" si="263"/>
        <v>204204</v>
      </c>
      <c r="AI1136" s="90">
        <v>975700</v>
      </c>
      <c r="AJ1136" s="90">
        <f t="shared" si="264"/>
        <v>1161083</v>
      </c>
      <c r="AK1136" s="90">
        <v>528000</v>
      </c>
      <c r="AL1136" s="90">
        <f t="shared" si="265"/>
        <v>628320</v>
      </c>
      <c r="AM1136" s="90">
        <v>385000</v>
      </c>
      <c r="AN1136" s="90">
        <f t="shared" si="266"/>
        <v>458150</v>
      </c>
      <c r="AO1136" s="90">
        <v>682000</v>
      </c>
      <c r="AP1136" s="91">
        <f t="shared" si="267"/>
        <v>811580</v>
      </c>
      <c r="AQ1136" s="92">
        <f t="shared" si="221"/>
        <v>203309.45505395034</v>
      </c>
      <c r="AR1136" s="93">
        <f t="shared" si="222"/>
        <v>241938.25151420091</v>
      </c>
      <c r="AS1136" s="94">
        <f t="shared" si="223"/>
        <v>284880.34875742398</v>
      </c>
      <c r="AT1136" s="94">
        <f t="shared" si="224"/>
        <v>339007.61502133455</v>
      </c>
      <c r="AU1136" s="94">
        <f t="shared" si="225"/>
        <v>853433.33311999997</v>
      </c>
      <c r="AV1136" s="94">
        <f t="shared" si="226"/>
        <v>1015585.6664128</v>
      </c>
      <c r="AW1136" s="94">
        <f t="shared" si="227"/>
        <v>341968.15146666666</v>
      </c>
      <c r="AX1136" s="94">
        <f t="shared" si="228"/>
        <v>406942.10024533333</v>
      </c>
      <c r="AY1136" s="94">
        <f t="shared" si="229"/>
        <v>247940.86399999997</v>
      </c>
      <c r="AZ1136" s="94">
        <f t="shared" si="230"/>
        <v>295049.62815999996</v>
      </c>
      <c r="BA1136" s="94">
        <f t="shared" si="231"/>
        <v>651000</v>
      </c>
      <c r="BB1136" s="95">
        <f t="shared" si="232"/>
        <v>774690</v>
      </c>
      <c r="BC1136" s="23"/>
      <c r="BD1136" s="96">
        <f t="shared" si="233"/>
        <v>190117</v>
      </c>
      <c r="BE1136" s="96">
        <f t="shared" si="234"/>
        <v>212237</v>
      </c>
      <c r="BF1136" s="96">
        <f t="shared" si="235"/>
        <v>836636</v>
      </c>
      <c r="BG1136" s="96">
        <f t="shared" si="236"/>
        <v>50143</v>
      </c>
      <c r="BH1136" s="96">
        <f t="shared" si="237"/>
        <v>25253</v>
      </c>
      <c r="BI1136" s="96">
        <f t="shared" si="238"/>
        <v>649524</v>
      </c>
      <c r="BJ1136" s="97">
        <f t="shared" si="239"/>
        <v>203309</v>
      </c>
      <c r="BK1136" s="96">
        <f t="shared" si="240"/>
        <v>284880</v>
      </c>
      <c r="BL1136" s="96">
        <f t="shared" si="241"/>
        <v>853433</v>
      </c>
      <c r="BM1136" s="96">
        <f t="shared" si="242"/>
        <v>341968</v>
      </c>
      <c r="BN1136" s="96">
        <f t="shared" si="243"/>
        <v>247941</v>
      </c>
      <c r="BO1136" s="96">
        <f t="shared" si="244"/>
        <v>651000</v>
      </c>
      <c r="BP1136" s="97">
        <f t="shared" si="245"/>
        <v>163800</v>
      </c>
      <c r="BQ1136" s="96">
        <f t="shared" si="246"/>
        <v>163800</v>
      </c>
      <c r="BR1136" s="96">
        <f t="shared" si="247"/>
        <v>853433</v>
      </c>
      <c r="BS1136" s="96">
        <f t="shared" si="248"/>
        <v>504000</v>
      </c>
      <c r="BT1136" s="96">
        <f t="shared" si="249"/>
        <v>367500</v>
      </c>
      <c r="BU1136" s="98">
        <f t="shared" si="250"/>
        <v>651000</v>
      </c>
      <c r="BV1136" s="77">
        <f t="shared" si="251"/>
        <v>2703533</v>
      </c>
      <c r="BW1136" s="9"/>
      <c r="BX1136" s="9"/>
      <c r="BY1136" s="9"/>
      <c r="BZ1136" s="9"/>
      <c r="CA1136" s="9"/>
      <c r="CB1136" s="9"/>
      <c r="CC1136" s="9"/>
      <c r="CD1136" s="9"/>
      <c r="CE1136" s="9"/>
      <c r="CF1136" s="9"/>
      <c r="CG1136" s="9"/>
      <c r="CH1136" s="9"/>
      <c r="CI1136" s="9"/>
      <c r="CJ1136" s="9"/>
      <c r="CK1136" s="9"/>
      <c r="CL1136" s="9"/>
      <c r="CM1136" s="9"/>
      <c r="CN1136" s="9"/>
      <c r="CO1136" s="9"/>
      <c r="CP1136" s="9"/>
    </row>
    <row r="1137" spans="1:94" ht="37.5" hidden="1" customHeight="1" x14ac:dyDescent="0.35">
      <c r="A1137" s="99">
        <v>1115</v>
      </c>
      <c r="B1137" s="99" t="s">
        <v>21</v>
      </c>
      <c r="C1137" s="80" t="s">
        <v>673</v>
      </c>
      <c r="D1137" s="80" t="str">
        <f t="shared" si="219"/>
        <v>REPUESTOS|SENSOR FTPS (PRESION COMBUSTIBLE EN EL +B1163:B1178TANQUE)</v>
      </c>
      <c r="E1137" s="81" t="s">
        <v>84</v>
      </c>
      <c r="F1137" s="82">
        <v>1</v>
      </c>
      <c r="G1137" s="83"/>
      <c r="H1137" s="84">
        <f t="shared" si="252"/>
        <v>0</v>
      </c>
      <c r="I1137" s="84"/>
      <c r="J1137" s="84">
        <f t="shared" si="253"/>
        <v>0</v>
      </c>
      <c r="K1137" s="84"/>
      <c r="L1137" s="84">
        <f t="shared" si="254"/>
        <v>0</v>
      </c>
      <c r="M1137" s="84"/>
      <c r="N1137" s="84">
        <f t="shared" si="255"/>
        <v>0</v>
      </c>
      <c r="O1137" s="84"/>
      <c r="P1137" s="84">
        <f t="shared" si="256"/>
        <v>0</v>
      </c>
      <c r="Q1137" s="84"/>
      <c r="R1137" s="84">
        <f t="shared" si="220"/>
        <v>0</v>
      </c>
      <c r="S1137" s="86">
        <v>189000</v>
      </c>
      <c r="T1137" s="87">
        <f t="shared" si="257"/>
        <v>224910</v>
      </c>
      <c r="U1137" s="87">
        <v>189000</v>
      </c>
      <c r="V1137" s="87">
        <f t="shared" si="258"/>
        <v>224910</v>
      </c>
      <c r="W1137" s="87">
        <v>723000</v>
      </c>
      <c r="X1137" s="87">
        <f t="shared" si="259"/>
        <v>860370</v>
      </c>
      <c r="Y1137" s="88">
        <v>480000</v>
      </c>
      <c r="Z1137" s="87">
        <f t="shared" si="268"/>
        <v>571200</v>
      </c>
      <c r="AA1137" s="87">
        <v>350000</v>
      </c>
      <c r="AB1137" s="87">
        <f t="shared" si="260"/>
        <v>416500</v>
      </c>
      <c r="AC1137" s="87">
        <v>650000</v>
      </c>
      <c r="AD1137" s="87">
        <f t="shared" si="261"/>
        <v>773500</v>
      </c>
      <c r="AE1137" s="89">
        <v>207900</v>
      </c>
      <c r="AF1137" s="90">
        <f t="shared" si="262"/>
        <v>247401</v>
      </c>
      <c r="AG1137" s="90">
        <v>207900</v>
      </c>
      <c r="AH1137" s="90">
        <f t="shared" si="263"/>
        <v>247401</v>
      </c>
      <c r="AI1137" s="90">
        <v>795300</v>
      </c>
      <c r="AJ1137" s="90">
        <f t="shared" si="264"/>
        <v>946407</v>
      </c>
      <c r="AK1137" s="90">
        <v>528000</v>
      </c>
      <c r="AL1137" s="90">
        <f t="shared" si="265"/>
        <v>628320</v>
      </c>
      <c r="AM1137" s="90">
        <v>385000</v>
      </c>
      <c r="AN1137" s="90">
        <f t="shared" si="266"/>
        <v>458150</v>
      </c>
      <c r="AO1137" s="90">
        <v>715000</v>
      </c>
      <c r="AP1137" s="91">
        <f t="shared" si="267"/>
        <v>850850</v>
      </c>
      <c r="AQ1137" s="92">
        <f t="shared" si="221"/>
        <v>198450</v>
      </c>
      <c r="AR1137" s="93">
        <f t="shared" si="222"/>
        <v>236155.5</v>
      </c>
      <c r="AS1137" s="94">
        <f t="shared" si="223"/>
        <v>198450</v>
      </c>
      <c r="AT1137" s="94">
        <f t="shared" si="224"/>
        <v>236155.5</v>
      </c>
      <c r="AU1137" s="94">
        <f t="shared" si="225"/>
        <v>759150</v>
      </c>
      <c r="AV1137" s="94">
        <f t="shared" si="226"/>
        <v>903388.5</v>
      </c>
      <c r="AW1137" s="94">
        <f t="shared" si="227"/>
        <v>504000</v>
      </c>
      <c r="AX1137" s="94">
        <f t="shared" si="228"/>
        <v>599760</v>
      </c>
      <c r="AY1137" s="94">
        <f t="shared" si="229"/>
        <v>367500</v>
      </c>
      <c r="AZ1137" s="94">
        <f t="shared" si="230"/>
        <v>437325</v>
      </c>
      <c r="BA1137" s="94">
        <f t="shared" si="231"/>
        <v>682500</v>
      </c>
      <c r="BB1137" s="95">
        <f t="shared" si="232"/>
        <v>812175</v>
      </c>
      <c r="BC1137" s="23"/>
      <c r="BD1137" s="96">
        <f t="shared" si="233"/>
        <v>198000</v>
      </c>
      <c r="BE1137" s="96">
        <f t="shared" si="234"/>
        <v>198000</v>
      </c>
      <c r="BF1137" s="96">
        <f t="shared" si="235"/>
        <v>757429</v>
      </c>
      <c r="BG1137" s="96">
        <f t="shared" si="236"/>
        <v>502857</v>
      </c>
      <c r="BH1137" s="96">
        <f t="shared" si="237"/>
        <v>366667</v>
      </c>
      <c r="BI1137" s="96">
        <f t="shared" si="238"/>
        <v>680952</v>
      </c>
      <c r="BJ1137" s="97">
        <f t="shared" si="239"/>
        <v>198450</v>
      </c>
      <c r="BK1137" s="96">
        <f t="shared" si="240"/>
        <v>198450</v>
      </c>
      <c r="BL1137" s="96">
        <f t="shared" si="241"/>
        <v>759150</v>
      </c>
      <c r="BM1137" s="96">
        <f t="shared" si="242"/>
        <v>504000</v>
      </c>
      <c r="BN1137" s="96">
        <f t="shared" si="243"/>
        <v>367500</v>
      </c>
      <c r="BO1137" s="96">
        <f t="shared" si="244"/>
        <v>682500</v>
      </c>
      <c r="BP1137" s="97">
        <f t="shared" si="245"/>
        <v>198450</v>
      </c>
      <c r="BQ1137" s="96">
        <f t="shared" si="246"/>
        <v>198450</v>
      </c>
      <c r="BR1137" s="96">
        <f t="shared" si="247"/>
        <v>759150</v>
      </c>
      <c r="BS1137" s="96">
        <f t="shared" si="248"/>
        <v>504000</v>
      </c>
      <c r="BT1137" s="96">
        <f t="shared" si="249"/>
        <v>367500</v>
      </c>
      <c r="BU1137" s="98">
        <f t="shared" si="250"/>
        <v>682500</v>
      </c>
      <c r="BV1137" s="77">
        <f t="shared" si="251"/>
        <v>2710050</v>
      </c>
      <c r="BW1137" s="9"/>
      <c r="BX1137" s="9"/>
      <c r="BY1137" s="9"/>
      <c r="BZ1137" s="9"/>
      <c r="CA1137" s="9"/>
      <c r="CB1137" s="9"/>
      <c r="CC1137" s="9"/>
      <c r="CD1137" s="9"/>
      <c r="CE1137" s="9"/>
      <c r="CF1137" s="9"/>
      <c r="CG1137" s="9"/>
      <c r="CH1137" s="9"/>
      <c r="CI1137" s="9"/>
      <c r="CJ1137" s="9"/>
      <c r="CK1137" s="9"/>
      <c r="CL1137" s="9"/>
      <c r="CM1137" s="9"/>
      <c r="CN1137" s="9"/>
      <c r="CO1137" s="9"/>
      <c r="CP1137" s="9"/>
    </row>
    <row r="1138" spans="1:94" ht="20.25" hidden="1" customHeight="1" x14ac:dyDescent="0.35">
      <c r="A1138" s="79">
        <v>1116</v>
      </c>
      <c r="B1138" s="79" t="s">
        <v>35</v>
      </c>
      <c r="C1138" s="80" t="s">
        <v>674</v>
      </c>
      <c r="D1138" s="80" t="str">
        <f t="shared" si="219"/>
        <v>MANO DE OBRA|SENSOR FTPS (PRESION COMBUSTIBLE EN EL TANQUE)</v>
      </c>
      <c r="E1138" s="81" t="s">
        <v>10</v>
      </c>
      <c r="F1138" s="82">
        <v>1</v>
      </c>
      <c r="G1138" s="83">
        <v>89601.513211651007</v>
      </c>
      <c r="H1138" s="84">
        <f t="shared" si="252"/>
        <v>106625.8007218647</v>
      </c>
      <c r="I1138" s="84">
        <v>89601.513211651007</v>
      </c>
      <c r="J1138" s="84">
        <f t="shared" si="253"/>
        <v>106625.8007218647</v>
      </c>
      <c r="K1138" s="84">
        <v>69632</v>
      </c>
      <c r="L1138" s="84">
        <f t="shared" si="254"/>
        <v>82862.080000000002</v>
      </c>
      <c r="M1138" s="84">
        <v>14.633599999999999</v>
      </c>
      <c r="N1138" s="84">
        <f t="shared" si="255"/>
        <v>17.413983999999999</v>
      </c>
      <c r="O1138" s="84">
        <v>10.88</v>
      </c>
      <c r="P1138" s="84">
        <f t="shared" si="256"/>
        <v>12.9472</v>
      </c>
      <c r="Q1138" s="84"/>
      <c r="R1138" s="84">
        <f t="shared" si="220"/>
        <v>0</v>
      </c>
      <c r="S1138" s="86">
        <v>132000</v>
      </c>
      <c r="T1138" s="87">
        <f t="shared" si="257"/>
        <v>157080</v>
      </c>
      <c r="U1138" s="87">
        <v>132000</v>
      </c>
      <c r="V1138" s="87">
        <f t="shared" si="258"/>
        <v>157080</v>
      </c>
      <c r="W1138" s="87">
        <v>132000</v>
      </c>
      <c r="X1138" s="87">
        <f t="shared" si="259"/>
        <v>157080</v>
      </c>
      <c r="Y1138" s="88">
        <v>132000</v>
      </c>
      <c r="Z1138" s="87">
        <f t="shared" si="268"/>
        <v>157080</v>
      </c>
      <c r="AA1138" s="87">
        <v>132000</v>
      </c>
      <c r="AB1138" s="87">
        <f t="shared" si="260"/>
        <v>157080</v>
      </c>
      <c r="AC1138" s="87">
        <v>132000</v>
      </c>
      <c r="AD1138" s="87">
        <f t="shared" si="261"/>
        <v>157080</v>
      </c>
      <c r="AE1138" s="89">
        <v>145200</v>
      </c>
      <c r="AF1138" s="90">
        <f t="shared" si="262"/>
        <v>172788</v>
      </c>
      <c r="AG1138" s="90">
        <v>145200</v>
      </c>
      <c r="AH1138" s="90">
        <f t="shared" si="263"/>
        <v>172788</v>
      </c>
      <c r="AI1138" s="90">
        <v>145200</v>
      </c>
      <c r="AJ1138" s="90">
        <f t="shared" si="264"/>
        <v>172788</v>
      </c>
      <c r="AK1138" s="90">
        <v>145200</v>
      </c>
      <c r="AL1138" s="90">
        <f t="shared" si="265"/>
        <v>172788</v>
      </c>
      <c r="AM1138" s="90">
        <v>145200</v>
      </c>
      <c r="AN1138" s="90">
        <f t="shared" si="266"/>
        <v>172788</v>
      </c>
      <c r="AO1138" s="90">
        <v>145200</v>
      </c>
      <c r="AP1138" s="91">
        <f t="shared" si="267"/>
        <v>172788</v>
      </c>
      <c r="AQ1138" s="92">
        <f t="shared" si="221"/>
        <v>122267.17107055034</v>
      </c>
      <c r="AR1138" s="93">
        <f t="shared" si="222"/>
        <v>145497.93357395488</v>
      </c>
      <c r="AS1138" s="94">
        <f t="shared" si="223"/>
        <v>122267.17107055034</v>
      </c>
      <c r="AT1138" s="94">
        <f t="shared" si="224"/>
        <v>145497.93357395488</v>
      </c>
      <c r="AU1138" s="94">
        <f t="shared" si="225"/>
        <v>115610.66666666667</v>
      </c>
      <c r="AV1138" s="94">
        <f t="shared" si="226"/>
        <v>137576.69333333333</v>
      </c>
      <c r="AW1138" s="94">
        <f t="shared" si="227"/>
        <v>92404.877866666662</v>
      </c>
      <c r="AX1138" s="94">
        <f t="shared" si="228"/>
        <v>109961.80466133333</v>
      </c>
      <c r="AY1138" s="94">
        <f t="shared" si="229"/>
        <v>92403.626666666663</v>
      </c>
      <c r="AZ1138" s="94">
        <f t="shared" si="230"/>
        <v>109960.31573333332</v>
      </c>
      <c r="BA1138" s="94">
        <f t="shared" si="231"/>
        <v>138600</v>
      </c>
      <c r="BB1138" s="95">
        <f t="shared" si="232"/>
        <v>164934</v>
      </c>
      <c r="BC1138" s="23"/>
      <c r="BD1138" s="96">
        <f t="shared" si="233"/>
        <v>117081</v>
      </c>
      <c r="BE1138" s="96">
        <f t="shared" si="234"/>
        <v>117081</v>
      </c>
      <c r="BF1138" s="96">
        <f t="shared" si="235"/>
        <v>104080</v>
      </c>
      <c r="BG1138" s="96">
        <f t="shared" si="236"/>
        <v>44</v>
      </c>
      <c r="BH1138" s="96">
        <f t="shared" si="237"/>
        <v>33</v>
      </c>
      <c r="BI1138" s="96">
        <f t="shared" si="238"/>
        <v>138286</v>
      </c>
      <c r="BJ1138" s="97">
        <f t="shared" si="239"/>
        <v>122267</v>
      </c>
      <c r="BK1138" s="96">
        <f t="shared" si="240"/>
        <v>122267</v>
      </c>
      <c r="BL1138" s="96">
        <f t="shared" si="241"/>
        <v>115611</v>
      </c>
      <c r="BM1138" s="96">
        <f t="shared" si="242"/>
        <v>92405</v>
      </c>
      <c r="BN1138" s="96">
        <f t="shared" si="243"/>
        <v>92404</v>
      </c>
      <c r="BO1138" s="96">
        <f t="shared" si="244"/>
        <v>138600</v>
      </c>
      <c r="BP1138" s="97">
        <f t="shared" si="245"/>
        <v>122267</v>
      </c>
      <c r="BQ1138" s="96">
        <f t="shared" si="246"/>
        <v>122267</v>
      </c>
      <c r="BR1138" s="96">
        <f t="shared" si="247"/>
        <v>115611</v>
      </c>
      <c r="BS1138" s="96">
        <f t="shared" si="248"/>
        <v>138600</v>
      </c>
      <c r="BT1138" s="96">
        <f t="shared" si="249"/>
        <v>138600</v>
      </c>
      <c r="BU1138" s="98">
        <f t="shared" si="250"/>
        <v>138600</v>
      </c>
      <c r="BV1138" s="77">
        <f t="shared" si="251"/>
        <v>775945</v>
      </c>
      <c r="BW1138" s="9"/>
      <c r="BX1138" s="9"/>
      <c r="BY1138" s="9"/>
      <c r="BZ1138" s="9"/>
      <c r="CA1138" s="9"/>
      <c r="CB1138" s="9"/>
      <c r="CC1138" s="9"/>
      <c r="CD1138" s="9"/>
      <c r="CE1138" s="9"/>
      <c r="CF1138" s="9"/>
      <c r="CG1138" s="9"/>
      <c r="CH1138" s="9"/>
      <c r="CI1138" s="9"/>
      <c r="CJ1138" s="9"/>
      <c r="CK1138" s="9"/>
      <c r="CL1138" s="9"/>
      <c r="CM1138" s="9"/>
      <c r="CN1138" s="9"/>
      <c r="CO1138" s="9"/>
      <c r="CP1138" s="9"/>
    </row>
    <row r="1139" spans="1:94" ht="20.25" hidden="1" customHeight="1" x14ac:dyDescent="0.35">
      <c r="A1139" s="79">
        <v>1117</v>
      </c>
      <c r="B1139" s="79" t="s">
        <v>35</v>
      </c>
      <c r="C1139" s="80" t="s">
        <v>675</v>
      </c>
      <c r="D1139" s="80" t="str">
        <f t="shared" si="219"/>
        <v>MANO DE OBRA|SENSOR FTTS (TEMPERATURA TANQUE COMBUSTIBLE)</v>
      </c>
      <c r="E1139" s="81" t="s">
        <v>10</v>
      </c>
      <c r="F1139" s="82">
        <v>1</v>
      </c>
      <c r="G1139" s="83">
        <v>89601.513211651007</v>
      </c>
      <c r="H1139" s="84">
        <f t="shared" si="252"/>
        <v>106625.8007218647</v>
      </c>
      <c r="I1139" s="84">
        <v>89601.513211651007</v>
      </c>
      <c r="J1139" s="84">
        <f t="shared" si="253"/>
        <v>106625.8007218647</v>
      </c>
      <c r="K1139" s="84">
        <v>69632</v>
      </c>
      <c r="L1139" s="84">
        <f t="shared" si="254"/>
        <v>82862.080000000002</v>
      </c>
      <c r="M1139" s="84">
        <v>14.633599999999999</v>
      </c>
      <c r="N1139" s="84">
        <f t="shared" si="255"/>
        <v>17.413983999999999</v>
      </c>
      <c r="O1139" s="84">
        <v>10.88</v>
      </c>
      <c r="P1139" s="84">
        <f t="shared" si="256"/>
        <v>12.9472</v>
      </c>
      <c r="Q1139" s="84"/>
      <c r="R1139" s="84">
        <f t="shared" si="220"/>
        <v>0</v>
      </c>
      <c r="S1139" s="86">
        <v>132000</v>
      </c>
      <c r="T1139" s="87">
        <f t="shared" si="257"/>
        <v>157080</v>
      </c>
      <c r="U1139" s="87">
        <v>132000</v>
      </c>
      <c r="V1139" s="87">
        <f t="shared" si="258"/>
        <v>157080</v>
      </c>
      <c r="W1139" s="87">
        <v>132000</v>
      </c>
      <c r="X1139" s="87">
        <f t="shared" si="259"/>
        <v>157080</v>
      </c>
      <c r="Y1139" s="88">
        <v>132000</v>
      </c>
      <c r="Z1139" s="87">
        <f t="shared" si="268"/>
        <v>157080</v>
      </c>
      <c r="AA1139" s="87">
        <v>132000</v>
      </c>
      <c r="AB1139" s="87">
        <f t="shared" si="260"/>
        <v>157080</v>
      </c>
      <c r="AC1139" s="87">
        <v>132000</v>
      </c>
      <c r="AD1139" s="87">
        <f t="shared" si="261"/>
        <v>157080</v>
      </c>
      <c r="AE1139" s="89">
        <v>145200</v>
      </c>
      <c r="AF1139" s="90">
        <f t="shared" si="262"/>
        <v>172788</v>
      </c>
      <c r="AG1139" s="90">
        <v>145200</v>
      </c>
      <c r="AH1139" s="90">
        <f t="shared" si="263"/>
        <v>172788</v>
      </c>
      <c r="AI1139" s="90">
        <v>145200</v>
      </c>
      <c r="AJ1139" s="90">
        <f t="shared" si="264"/>
        <v>172788</v>
      </c>
      <c r="AK1139" s="90">
        <v>145200</v>
      </c>
      <c r="AL1139" s="90">
        <f t="shared" si="265"/>
        <v>172788</v>
      </c>
      <c r="AM1139" s="90">
        <v>145200</v>
      </c>
      <c r="AN1139" s="90">
        <f t="shared" si="266"/>
        <v>172788</v>
      </c>
      <c r="AO1139" s="90">
        <v>145200</v>
      </c>
      <c r="AP1139" s="91">
        <f t="shared" si="267"/>
        <v>172788</v>
      </c>
      <c r="AQ1139" s="92">
        <f t="shared" si="221"/>
        <v>122267.17107055034</v>
      </c>
      <c r="AR1139" s="93">
        <f t="shared" si="222"/>
        <v>145497.93357395488</v>
      </c>
      <c r="AS1139" s="94">
        <f t="shared" si="223"/>
        <v>122267.17107055034</v>
      </c>
      <c r="AT1139" s="94">
        <f t="shared" si="224"/>
        <v>145497.93357395488</v>
      </c>
      <c r="AU1139" s="94">
        <f t="shared" si="225"/>
        <v>115610.66666666667</v>
      </c>
      <c r="AV1139" s="94">
        <f t="shared" si="226"/>
        <v>137576.69333333333</v>
      </c>
      <c r="AW1139" s="94">
        <f t="shared" si="227"/>
        <v>92404.877866666662</v>
      </c>
      <c r="AX1139" s="94">
        <f t="shared" si="228"/>
        <v>109961.80466133333</v>
      </c>
      <c r="AY1139" s="94">
        <f t="shared" si="229"/>
        <v>92403.626666666663</v>
      </c>
      <c r="AZ1139" s="94">
        <f t="shared" si="230"/>
        <v>109960.31573333332</v>
      </c>
      <c r="BA1139" s="94">
        <f t="shared" si="231"/>
        <v>138600</v>
      </c>
      <c r="BB1139" s="95">
        <f t="shared" si="232"/>
        <v>164934</v>
      </c>
      <c r="BC1139" s="23"/>
      <c r="BD1139" s="96">
        <f t="shared" si="233"/>
        <v>117081</v>
      </c>
      <c r="BE1139" s="96">
        <f t="shared" si="234"/>
        <v>117081</v>
      </c>
      <c r="BF1139" s="96">
        <f t="shared" si="235"/>
        <v>104080</v>
      </c>
      <c r="BG1139" s="96">
        <f t="shared" si="236"/>
        <v>44</v>
      </c>
      <c r="BH1139" s="96">
        <f t="shared" si="237"/>
        <v>33</v>
      </c>
      <c r="BI1139" s="96">
        <f t="shared" si="238"/>
        <v>138286</v>
      </c>
      <c r="BJ1139" s="97">
        <f t="shared" si="239"/>
        <v>122267</v>
      </c>
      <c r="BK1139" s="96">
        <f t="shared" si="240"/>
        <v>122267</v>
      </c>
      <c r="BL1139" s="96">
        <f t="shared" si="241"/>
        <v>115611</v>
      </c>
      <c r="BM1139" s="96">
        <f t="shared" si="242"/>
        <v>92405</v>
      </c>
      <c r="BN1139" s="96">
        <f t="shared" si="243"/>
        <v>92404</v>
      </c>
      <c r="BO1139" s="96">
        <f t="shared" si="244"/>
        <v>138600</v>
      </c>
      <c r="BP1139" s="97">
        <f t="shared" si="245"/>
        <v>122267</v>
      </c>
      <c r="BQ1139" s="96">
        <f t="shared" si="246"/>
        <v>122267</v>
      </c>
      <c r="BR1139" s="96">
        <f t="shared" si="247"/>
        <v>115611</v>
      </c>
      <c r="BS1139" s="96">
        <f t="shared" si="248"/>
        <v>138600</v>
      </c>
      <c r="BT1139" s="96">
        <f t="shared" si="249"/>
        <v>138600</v>
      </c>
      <c r="BU1139" s="98">
        <f t="shared" si="250"/>
        <v>138600</v>
      </c>
      <c r="BV1139" s="77">
        <f t="shared" si="251"/>
        <v>775945</v>
      </c>
      <c r="BW1139" s="9"/>
      <c r="BX1139" s="9"/>
      <c r="BY1139" s="9"/>
      <c r="BZ1139" s="9"/>
      <c r="CA1139" s="9"/>
      <c r="CB1139" s="9"/>
      <c r="CC1139" s="9"/>
      <c r="CD1139" s="9"/>
      <c r="CE1139" s="9"/>
      <c r="CF1139" s="9"/>
      <c r="CG1139" s="9"/>
      <c r="CH1139" s="9"/>
      <c r="CI1139" s="9"/>
      <c r="CJ1139" s="9"/>
      <c r="CK1139" s="9"/>
      <c r="CL1139" s="9"/>
      <c r="CM1139" s="9"/>
      <c r="CN1139" s="9"/>
      <c r="CO1139" s="9"/>
      <c r="CP1139" s="9"/>
    </row>
    <row r="1140" spans="1:94" ht="20.25" hidden="1" customHeight="1" x14ac:dyDescent="0.35">
      <c r="A1140" s="99">
        <v>1118</v>
      </c>
      <c r="B1140" s="99" t="s">
        <v>21</v>
      </c>
      <c r="C1140" s="80" t="s">
        <v>675</v>
      </c>
      <c r="D1140" s="80" t="str">
        <f t="shared" si="219"/>
        <v>REPUESTOS|SENSOR FTTS (TEMPERATURA TANQUE COMBUSTIBLE)</v>
      </c>
      <c r="E1140" s="81" t="s">
        <v>84</v>
      </c>
      <c r="F1140" s="82">
        <v>1</v>
      </c>
      <c r="G1140" s="83">
        <v>282328.36516185099</v>
      </c>
      <c r="H1140" s="84">
        <f t="shared" si="252"/>
        <v>335970.75454260269</v>
      </c>
      <c r="I1140" s="84">
        <v>376602.99746168597</v>
      </c>
      <c r="J1140" s="84">
        <f t="shared" si="253"/>
        <v>448157.56697940629</v>
      </c>
      <c r="K1140" s="84">
        <v>0.91392000000000007</v>
      </c>
      <c r="L1140" s="84">
        <f t="shared" si="254"/>
        <v>1.0875648</v>
      </c>
      <c r="M1140" s="84">
        <v>45676.796800000004</v>
      </c>
      <c r="N1140" s="84">
        <f t="shared" si="255"/>
        <v>54355.388191999999</v>
      </c>
      <c r="O1140" s="84">
        <v>23844.608</v>
      </c>
      <c r="P1140" s="84">
        <f t="shared" si="256"/>
        <v>28375.08352</v>
      </c>
      <c r="Q1140" s="84"/>
      <c r="R1140" s="84">
        <f t="shared" si="220"/>
        <v>0</v>
      </c>
      <c r="S1140" s="86">
        <v>189000</v>
      </c>
      <c r="T1140" s="87">
        <f t="shared" si="257"/>
        <v>224910</v>
      </c>
      <c r="U1140" s="87">
        <v>189000</v>
      </c>
      <c r="V1140" s="87">
        <f t="shared" si="258"/>
        <v>224910</v>
      </c>
      <c r="W1140" s="87">
        <v>534000</v>
      </c>
      <c r="X1140" s="87">
        <f t="shared" si="259"/>
        <v>635460</v>
      </c>
      <c r="Y1140" s="88">
        <v>380000</v>
      </c>
      <c r="Z1140" s="87">
        <f t="shared" si="268"/>
        <v>452200</v>
      </c>
      <c r="AA1140" s="87">
        <v>250000</v>
      </c>
      <c r="AB1140" s="87">
        <f t="shared" si="260"/>
        <v>297500</v>
      </c>
      <c r="AC1140" s="87">
        <v>350000</v>
      </c>
      <c r="AD1140" s="87">
        <f t="shared" si="261"/>
        <v>416500</v>
      </c>
      <c r="AE1140" s="89">
        <v>207900</v>
      </c>
      <c r="AF1140" s="90">
        <f t="shared" si="262"/>
        <v>247401</v>
      </c>
      <c r="AG1140" s="90">
        <v>207900</v>
      </c>
      <c r="AH1140" s="90">
        <f t="shared" si="263"/>
        <v>247401</v>
      </c>
      <c r="AI1140" s="90">
        <v>587400</v>
      </c>
      <c r="AJ1140" s="90">
        <f t="shared" si="264"/>
        <v>699006</v>
      </c>
      <c r="AK1140" s="90">
        <v>418000</v>
      </c>
      <c r="AL1140" s="90">
        <f t="shared" si="265"/>
        <v>497420</v>
      </c>
      <c r="AM1140" s="90">
        <v>275000</v>
      </c>
      <c r="AN1140" s="90">
        <f t="shared" si="266"/>
        <v>327250</v>
      </c>
      <c r="AO1140" s="90">
        <v>385000</v>
      </c>
      <c r="AP1140" s="91">
        <f t="shared" si="267"/>
        <v>458150</v>
      </c>
      <c r="AQ1140" s="92">
        <f t="shared" si="221"/>
        <v>226409.45505395034</v>
      </c>
      <c r="AR1140" s="93">
        <f t="shared" si="222"/>
        <v>269427.25151420088</v>
      </c>
      <c r="AS1140" s="94">
        <f t="shared" si="223"/>
        <v>257834.33248722865</v>
      </c>
      <c r="AT1140" s="94">
        <f t="shared" si="224"/>
        <v>306822.8556598021</v>
      </c>
      <c r="AU1140" s="94">
        <f t="shared" si="225"/>
        <v>373800.30463999999</v>
      </c>
      <c r="AV1140" s="94">
        <f t="shared" si="226"/>
        <v>444822.36252159998</v>
      </c>
      <c r="AW1140" s="94">
        <f t="shared" si="227"/>
        <v>281225.59893333336</v>
      </c>
      <c r="AX1140" s="94">
        <f t="shared" si="228"/>
        <v>334658.46273066668</v>
      </c>
      <c r="AY1140" s="94">
        <f t="shared" si="229"/>
        <v>182948.20266666668</v>
      </c>
      <c r="AZ1140" s="94">
        <f t="shared" si="230"/>
        <v>217708.36117333334</v>
      </c>
      <c r="BA1140" s="94">
        <f t="shared" si="231"/>
        <v>367500</v>
      </c>
      <c r="BB1140" s="95">
        <f t="shared" si="232"/>
        <v>437325</v>
      </c>
      <c r="BC1140" s="23"/>
      <c r="BD1140" s="96">
        <f t="shared" si="233"/>
        <v>219893</v>
      </c>
      <c r="BE1140" s="96">
        <f t="shared" si="234"/>
        <v>235177</v>
      </c>
      <c r="BF1140" s="96">
        <f t="shared" si="235"/>
        <v>3</v>
      </c>
      <c r="BG1140" s="96">
        <f t="shared" si="236"/>
        <v>111454</v>
      </c>
      <c r="BH1140" s="96">
        <f t="shared" si="237"/>
        <v>60515</v>
      </c>
      <c r="BI1140" s="96">
        <f t="shared" si="238"/>
        <v>366667</v>
      </c>
      <c r="BJ1140" s="97">
        <f t="shared" si="239"/>
        <v>226409</v>
      </c>
      <c r="BK1140" s="96">
        <f t="shared" si="240"/>
        <v>257834</v>
      </c>
      <c r="BL1140" s="96">
        <f t="shared" si="241"/>
        <v>373800</v>
      </c>
      <c r="BM1140" s="96">
        <f t="shared" si="242"/>
        <v>281226</v>
      </c>
      <c r="BN1140" s="96">
        <f t="shared" si="243"/>
        <v>182948</v>
      </c>
      <c r="BO1140" s="96">
        <f t="shared" si="244"/>
        <v>367500</v>
      </c>
      <c r="BP1140" s="97">
        <f t="shared" si="245"/>
        <v>226409</v>
      </c>
      <c r="BQ1140" s="96">
        <f t="shared" si="246"/>
        <v>198450</v>
      </c>
      <c r="BR1140" s="96">
        <f t="shared" si="247"/>
        <v>560700</v>
      </c>
      <c r="BS1140" s="96">
        <f t="shared" si="248"/>
        <v>399000</v>
      </c>
      <c r="BT1140" s="96">
        <f t="shared" si="249"/>
        <v>262500</v>
      </c>
      <c r="BU1140" s="98">
        <f t="shared" si="250"/>
        <v>367500</v>
      </c>
      <c r="BV1140" s="77">
        <f t="shared" si="251"/>
        <v>2014559</v>
      </c>
      <c r="BW1140" s="9"/>
      <c r="BX1140" s="9"/>
      <c r="BY1140" s="9"/>
      <c r="BZ1140" s="9"/>
      <c r="CA1140" s="9"/>
      <c r="CB1140" s="9"/>
      <c r="CC1140" s="9"/>
      <c r="CD1140" s="9"/>
      <c r="CE1140" s="9"/>
      <c r="CF1140" s="9"/>
      <c r="CG1140" s="9"/>
      <c r="CH1140" s="9"/>
      <c r="CI1140" s="9"/>
      <c r="CJ1140" s="9"/>
      <c r="CK1140" s="9"/>
      <c r="CL1140" s="9"/>
      <c r="CM1140" s="9"/>
      <c r="CN1140" s="9"/>
      <c r="CO1140" s="9"/>
      <c r="CP1140" s="9"/>
    </row>
    <row r="1141" spans="1:94" ht="20.25" hidden="1" customHeight="1" x14ac:dyDescent="0.35">
      <c r="A1141" s="79">
        <v>1119</v>
      </c>
      <c r="B1141" s="79" t="s">
        <v>35</v>
      </c>
      <c r="C1141" s="80" t="s">
        <v>676</v>
      </c>
      <c r="D1141" s="80" t="str">
        <f t="shared" si="219"/>
        <v>MANO DE OBRA|SENSOR IAT (TEMPERATURA AIRE ADMISION)</v>
      </c>
      <c r="E1141" s="81" t="s">
        <v>10</v>
      </c>
      <c r="F1141" s="82">
        <v>1</v>
      </c>
      <c r="G1141" s="83">
        <v>89601.513211651007</v>
      </c>
      <c r="H1141" s="84">
        <f t="shared" si="252"/>
        <v>106625.8007218647</v>
      </c>
      <c r="I1141" s="84">
        <v>89601.513211651007</v>
      </c>
      <c r="J1141" s="84">
        <f t="shared" si="253"/>
        <v>106625.8007218647</v>
      </c>
      <c r="K1141" s="84">
        <v>69632</v>
      </c>
      <c r="L1141" s="84">
        <f t="shared" si="254"/>
        <v>82862.080000000002</v>
      </c>
      <c r="M1141" s="84">
        <v>14.633599999999999</v>
      </c>
      <c r="N1141" s="84">
        <f t="shared" si="255"/>
        <v>17.413983999999999</v>
      </c>
      <c r="O1141" s="84">
        <v>10.88</v>
      </c>
      <c r="P1141" s="84">
        <f t="shared" si="256"/>
        <v>12.9472</v>
      </c>
      <c r="Q1141" s="84"/>
      <c r="R1141" s="84">
        <f t="shared" si="220"/>
        <v>0</v>
      </c>
      <c r="S1141" s="86">
        <v>132000</v>
      </c>
      <c r="T1141" s="87">
        <f t="shared" si="257"/>
        <v>157080</v>
      </c>
      <c r="U1141" s="87">
        <v>132000</v>
      </c>
      <c r="V1141" s="87">
        <f t="shared" si="258"/>
        <v>157080</v>
      </c>
      <c r="W1141" s="87">
        <v>132000</v>
      </c>
      <c r="X1141" s="87">
        <f t="shared" si="259"/>
        <v>157080</v>
      </c>
      <c r="Y1141" s="88">
        <v>132000</v>
      </c>
      <c r="Z1141" s="87">
        <f t="shared" si="268"/>
        <v>157080</v>
      </c>
      <c r="AA1141" s="87">
        <v>132000</v>
      </c>
      <c r="AB1141" s="87">
        <f t="shared" si="260"/>
        <v>157080</v>
      </c>
      <c r="AC1141" s="87">
        <v>132000</v>
      </c>
      <c r="AD1141" s="87">
        <f t="shared" si="261"/>
        <v>157080</v>
      </c>
      <c r="AE1141" s="89">
        <v>145200</v>
      </c>
      <c r="AF1141" s="90">
        <f t="shared" si="262"/>
        <v>172788</v>
      </c>
      <c r="AG1141" s="90">
        <v>145200</v>
      </c>
      <c r="AH1141" s="90">
        <f t="shared" si="263"/>
        <v>172788</v>
      </c>
      <c r="AI1141" s="90">
        <v>145200</v>
      </c>
      <c r="AJ1141" s="90">
        <f t="shared" si="264"/>
        <v>172788</v>
      </c>
      <c r="AK1141" s="90">
        <v>145200</v>
      </c>
      <c r="AL1141" s="90">
        <f t="shared" si="265"/>
        <v>172788</v>
      </c>
      <c r="AM1141" s="90">
        <v>145200</v>
      </c>
      <c r="AN1141" s="90">
        <f t="shared" si="266"/>
        <v>172788</v>
      </c>
      <c r="AO1141" s="90">
        <v>145200</v>
      </c>
      <c r="AP1141" s="91">
        <f t="shared" si="267"/>
        <v>172788</v>
      </c>
      <c r="AQ1141" s="92">
        <f t="shared" si="221"/>
        <v>122267.17107055034</v>
      </c>
      <c r="AR1141" s="93">
        <f t="shared" si="222"/>
        <v>145497.93357395488</v>
      </c>
      <c r="AS1141" s="94">
        <f t="shared" si="223"/>
        <v>122267.17107055034</v>
      </c>
      <c r="AT1141" s="94">
        <f t="shared" si="224"/>
        <v>145497.93357395488</v>
      </c>
      <c r="AU1141" s="94">
        <f t="shared" si="225"/>
        <v>115610.66666666667</v>
      </c>
      <c r="AV1141" s="94">
        <f t="shared" si="226"/>
        <v>137576.69333333333</v>
      </c>
      <c r="AW1141" s="94">
        <f t="shared" si="227"/>
        <v>92404.877866666662</v>
      </c>
      <c r="AX1141" s="94">
        <f t="shared" si="228"/>
        <v>109961.80466133333</v>
      </c>
      <c r="AY1141" s="94">
        <f t="shared" si="229"/>
        <v>92403.626666666663</v>
      </c>
      <c r="AZ1141" s="94">
        <f t="shared" si="230"/>
        <v>109960.31573333332</v>
      </c>
      <c r="BA1141" s="94">
        <f t="shared" si="231"/>
        <v>138600</v>
      </c>
      <c r="BB1141" s="95">
        <f t="shared" si="232"/>
        <v>164934</v>
      </c>
      <c r="BC1141" s="23"/>
      <c r="BD1141" s="96">
        <f t="shared" si="233"/>
        <v>117081</v>
      </c>
      <c r="BE1141" s="96">
        <f t="shared" si="234"/>
        <v>117081</v>
      </c>
      <c r="BF1141" s="96">
        <f t="shared" si="235"/>
        <v>104080</v>
      </c>
      <c r="BG1141" s="96">
        <f t="shared" si="236"/>
        <v>44</v>
      </c>
      <c r="BH1141" s="96">
        <f t="shared" si="237"/>
        <v>33</v>
      </c>
      <c r="BI1141" s="96">
        <f t="shared" si="238"/>
        <v>138286</v>
      </c>
      <c r="BJ1141" s="97">
        <f t="shared" si="239"/>
        <v>122267</v>
      </c>
      <c r="BK1141" s="96">
        <f t="shared" si="240"/>
        <v>122267</v>
      </c>
      <c r="BL1141" s="96">
        <f t="shared" si="241"/>
        <v>115611</v>
      </c>
      <c r="BM1141" s="96">
        <f t="shared" si="242"/>
        <v>92405</v>
      </c>
      <c r="BN1141" s="96">
        <f t="shared" si="243"/>
        <v>92404</v>
      </c>
      <c r="BO1141" s="96">
        <f t="shared" si="244"/>
        <v>138600</v>
      </c>
      <c r="BP1141" s="97">
        <f t="shared" si="245"/>
        <v>122267</v>
      </c>
      <c r="BQ1141" s="96">
        <f t="shared" si="246"/>
        <v>122267</v>
      </c>
      <c r="BR1141" s="96">
        <f t="shared" si="247"/>
        <v>115611</v>
      </c>
      <c r="BS1141" s="96">
        <f t="shared" si="248"/>
        <v>138600</v>
      </c>
      <c r="BT1141" s="96">
        <f t="shared" si="249"/>
        <v>138600</v>
      </c>
      <c r="BU1141" s="98">
        <f t="shared" si="250"/>
        <v>138600</v>
      </c>
      <c r="BV1141" s="77">
        <f t="shared" si="251"/>
        <v>775945</v>
      </c>
      <c r="BW1141" s="9"/>
      <c r="BX1141" s="9"/>
      <c r="BY1141" s="9"/>
      <c r="BZ1141" s="9"/>
      <c r="CA1141" s="9"/>
      <c r="CB1141" s="9"/>
      <c r="CC1141" s="9"/>
      <c r="CD1141" s="9"/>
      <c r="CE1141" s="9"/>
      <c r="CF1141" s="9"/>
      <c r="CG1141" s="9"/>
      <c r="CH1141" s="9"/>
      <c r="CI1141" s="9"/>
      <c r="CJ1141" s="9"/>
      <c r="CK1141" s="9"/>
      <c r="CL1141" s="9"/>
      <c r="CM1141" s="9"/>
      <c r="CN1141" s="9"/>
      <c r="CO1141" s="9"/>
      <c r="CP1141" s="9"/>
    </row>
    <row r="1142" spans="1:94" ht="20.25" hidden="1" customHeight="1" x14ac:dyDescent="0.35">
      <c r="A1142" s="99">
        <v>1120</v>
      </c>
      <c r="B1142" s="99" t="s">
        <v>21</v>
      </c>
      <c r="C1142" s="80" t="s">
        <v>676</v>
      </c>
      <c r="D1142" s="80" t="str">
        <f t="shared" si="219"/>
        <v>REPUESTOS|SENSOR IAT (TEMPERATURA AIRE ADMISION)</v>
      </c>
      <c r="E1142" s="81" t="s">
        <v>84</v>
      </c>
      <c r="F1142" s="82">
        <v>1</v>
      </c>
      <c r="G1142" s="83">
        <v>187209.91285135201</v>
      </c>
      <c r="H1142" s="84">
        <f t="shared" si="252"/>
        <v>222779.79629310887</v>
      </c>
      <c r="I1142" s="84">
        <v>282328.36516185099</v>
      </c>
      <c r="J1142" s="84">
        <f t="shared" si="253"/>
        <v>335970.75454260269</v>
      </c>
      <c r="K1142" s="84">
        <v>0.91392000000000007</v>
      </c>
      <c r="L1142" s="84">
        <f t="shared" si="254"/>
        <v>1.0875648</v>
      </c>
      <c r="M1142" s="84">
        <v>17.375360000000001</v>
      </c>
      <c r="N1142" s="84">
        <f t="shared" si="255"/>
        <v>20.6766784</v>
      </c>
      <c r="O1142" s="84">
        <v>14.144000000000002</v>
      </c>
      <c r="P1142" s="84">
        <f t="shared" si="256"/>
        <v>16.83136</v>
      </c>
      <c r="Q1142" s="84"/>
      <c r="R1142" s="84">
        <f t="shared" si="220"/>
        <v>0</v>
      </c>
      <c r="S1142" s="86">
        <v>246000</v>
      </c>
      <c r="T1142" s="87">
        <f t="shared" si="257"/>
        <v>292740</v>
      </c>
      <c r="U1142" s="87">
        <v>246000</v>
      </c>
      <c r="V1142" s="87">
        <f t="shared" si="258"/>
        <v>292740</v>
      </c>
      <c r="W1142" s="87">
        <v>345000</v>
      </c>
      <c r="X1142" s="87">
        <f t="shared" si="259"/>
        <v>410550</v>
      </c>
      <c r="Y1142" s="88">
        <v>320000</v>
      </c>
      <c r="Z1142" s="87">
        <f t="shared" si="268"/>
        <v>380800</v>
      </c>
      <c r="AA1142" s="87">
        <v>150000</v>
      </c>
      <c r="AB1142" s="87">
        <f t="shared" si="260"/>
        <v>178500</v>
      </c>
      <c r="AC1142" s="87">
        <v>280000</v>
      </c>
      <c r="AD1142" s="87">
        <f t="shared" si="261"/>
        <v>333200</v>
      </c>
      <c r="AE1142" s="89">
        <v>270600</v>
      </c>
      <c r="AF1142" s="90">
        <f t="shared" si="262"/>
        <v>322014</v>
      </c>
      <c r="AG1142" s="90">
        <v>270600</v>
      </c>
      <c r="AH1142" s="90">
        <f t="shared" si="263"/>
        <v>322014</v>
      </c>
      <c r="AI1142" s="90">
        <v>379500</v>
      </c>
      <c r="AJ1142" s="90">
        <f t="shared" si="264"/>
        <v>451605</v>
      </c>
      <c r="AK1142" s="90">
        <v>352000</v>
      </c>
      <c r="AL1142" s="90">
        <f t="shared" si="265"/>
        <v>418880</v>
      </c>
      <c r="AM1142" s="90">
        <v>165000</v>
      </c>
      <c r="AN1142" s="90">
        <f t="shared" si="266"/>
        <v>196350</v>
      </c>
      <c r="AO1142" s="90">
        <v>308000</v>
      </c>
      <c r="AP1142" s="91">
        <f t="shared" si="267"/>
        <v>366520</v>
      </c>
      <c r="AQ1142" s="92">
        <f t="shared" si="221"/>
        <v>234603.304283784</v>
      </c>
      <c r="AR1142" s="93">
        <f t="shared" si="222"/>
        <v>279177.93209770293</v>
      </c>
      <c r="AS1142" s="94">
        <f t="shared" si="223"/>
        <v>266309.45505395037</v>
      </c>
      <c r="AT1142" s="94">
        <f t="shared" si="224"/>
        <v>316908.25151420094</v>
      </c>
      <c r="AU1142" s="94">
        <f t="shared" si="225"/>
        <v>241500.30463999999</v>
      </c>
      <c r="AV1142" s="94">
        <f t="shared" si="226"/>
        <v>287385.36252159998</v>
      </c>
      <c r="AW1142" s="94">
        <f t="shared" si="227"/>
        <v>224005.79178666664</v>
      </c>
      <c r="AX1142" s="94">
        <f t="shared" si="228"/>
        <v>266566.89222613326</v>
      </c>
      <c r="AY1142" s="94">
        <f t="shared" si="229"/>
        <v>105004.71466666665</v>
      </c>
      <c r="AZ1142" s="94">
        <f t="shared" si="230"/>
        <v>124955.61045333331</v>
      </c>
      <c r="BA1142" s="94">
        <f t="shared" si="231"/>
        <v>294000</v>
      </c>
      <c r="BB1142" s="95">
        <f t="shared" si="232"/>
        <v>349860</v>
      </c>
      <c r="BC1142" s="23"/>
      <c r="BD1142" s="96">
        <f t="shared" si="233"/>
        <v>228970</v>
      </c>
      <c r="BE1142" s="96">
        <f t="shared" si="234"/>
        <v>265428</v>
      </c>
      <c r="BF1142" s="96">
        <f t="shared" si="235"/>
        <v>3</v>
      </c>
      <c r="BG1142" s="96">
        <f t="shared" si="236"/>
        <v>52</v>
      </c>
      <c r="BH1142" s="96">
        <f t="shared" si="237"/>
        <v>42</v>
      </c>
      <c r="BI1142" s="96">
        <f t="shared" si="238"/>
        <v>293333</v>
      </c>
      <c r="BJ1142" s="97">
        <f t="shared" si="239"/>
        <v>234603</v>
      </c>
      <c r="BK1142" s="96">
        <f t="shared" si="240"/>
        <v>266309</v>
      </c>
      <c r="BL1142" s="96">
        <f t="shared" si="241"/>
        <v>241500</v>
      </c>
      <c r="BM1142" s="96">
        <f t="shared" si="242"/>
        <v>224006</v>
      </c>
      <c r="BN1142" s="96">
        <f t="shared" si="243"/>
        <v>105005</v>
      </c>
      <c r="BO1142" s="96">
        <f t="shared" si="244"/>
        <v>294000</v>
      </c>
      <c r="BP1142" s="97">
        <f t="shared" si="245"/>
        <v>234603</v>
      </c>
      <c r="BQ1142" s="96">
        <f t="shared" si="246"/>
        <v>266309</v>
      </c>
      <c r="BR1142" s="96">
        <f t="shared" si="247"/>
        <v>362250</v>
      </c>
      <c r="BS1142" s="96">
        <f t="shared" si="248"/>
        <v>336000</v>
      </c>
      <c r="BT1142" s="96">
        <f t="shared" si="249"/>
        <v>157500</v>
      </c>
      <c r="BU1142" s="98">
        <f t="shared" si="250"/>
        <v>294000</v>
      </c>
      <c r="BV1142" s="77">
        <f t="shared" si="251"/>
        <v>1650662</v>
      </c>
      <c r="BW1142" s="9"/>
      <c r="BX1142" s="9"/>
      <c r="BY1142" s="9"/>
      <c r="BZ1142" s="9"/>
      <c r="CA1142" s="9"/>
      <c r="CB1142" s="9"/>
      <c r="CC1142" s="9"/>
      <c r="CD1142" s="9"/>
      <c r="CE1142" s="9"/>
      <c r="CF1142" s="9"/>
      <c r="CG1142" s="9"/>
      <c r="CH1142" s="9"/>
      <c r="CI1142" s="9"/>
      <c r="CJ1142" s="9"/>
      <c r="CK1142" s="9"/>
      <c r="CL1142" s="9"/>
      <c r="CM1142" s="9"/>
      <c r="CN1142" s="9"/>
      <c r="CO1142" s="9"/>
      <c r="CP1142" s="9"/>
    </row>
    <row r="1143" spans="1:94" ht="20.25" hidden="1" customHeight="1" x14ac:dyDescent="0.35">
      <c r="A1143" s="79">
        <v>1121</v>
      </c>
      <c r="B1143" s="79" t="s">
        <v>35</v>
      </c>
      <c r="C1143" s="80" t="s">
        <v>677</v>
      </c>
      <c r="D1143" s="80" t="str">
        <f t="shared" si="219"/>
        <v>MANO DE OBRA|SENSOR IFS (FALLO DE IGNICION)</v>
      </c>
      <c r="E1143" s="81" t="s">
        <v>10</v>
      </c>
      <c r="F1143" s="82">
        <v>1</v>
      </c>
      <c r="G1143" s="83">
        <v>89601.513211651007</v>
      </c>
      <c r="H1143" s="84">
        <f t="shared" si="252"/>
        <v>106625.8007218647</v>
      </c>
      <c r="I1143" s="84">
        <v>89601.513211651007</v>
      </c>
      <c r="J1143" s="84">
        <f t="shared" si="253"/>
        <v>106625.8007218647</v>
      </c>
      <c r="K1143" s="84">
        <v>69632</v>
      </c>
      <c r="L1143" s="84">
        <f t="shared" si="254"/>
        <v>82862.080000000002</v>
      </c>
      <c r="M1143" s="84">
        <v>14.633599999999999</v>
      </c>
      <c r="N1143" s="84">
        <f t="shared" si="255"/>
        <v>17.413983999999999</v>
      </c>
      <c r="O1143" s="84">
        <v>10.88</v>
      </c>
      <c r="P1143" s="84">
        <f t="shared" si="256"/>
        <v>12.9472</v>
      </c>
      <c r="Q1143" s="84"/>
      <c r="R1143" s="84">
        <f t="shared" si="220"/>
        <v>0</v>
      </c>
      <c r="S1143" s="86">
        <v>132000</v>
      </c>
      <c r="T1143" s="87">
        <f t="shared" si="257"/>
        <v>157080</v>
      </c>
      <c r="U1143" s="87">
        <v>132000</v>
      </c>
      <c r="V1143" s="87">
        <f t="shared" si="258"/>
        <v>157080</v>
      </c>
      <c r="W1143" s="87">
        <v>132000</v>
      </c>
      <c r="X1143" s="87">
        <f t="shared" si="259"/>
        <v>157080</v>
      </c>
      <c r="Y1143" s="88">
        <v>132000</v>
      </c>
      <c r="Z1143" s="87">
        <f t="shared" si="268"/>
        <v>157080</v>
      </c>
      <c r="AA1143" s="87">
        <v>132000</v>
      </c>
      <c r="AB1143" s="87">
        <f t="shared" si="260"/>
        <v>157080</v>
      </c>
      <c r="AC1143" s="87">
        <v>132000</v>
      </c>
      <c r="AD1143" s="87">
        <f t="shared" si="261"/>
        <v>157080</v>
      </c>
      <c r="AE1143" s="89">
        <v>145200</v>
      </c>
      <c r="AF1143" s="90">
        <f t="shared" si="262"/>
        <v>172788</v>
      </c>
      <c r="AG1143" s="90">
        <v>145200</v>
      </c>
      <c r="AH1143" s="90">
        <f t="shared" si="263"/>
        <v>172788</v>
      </c>
      <c r="AI1143" s="90">
        <v>145200</v>
      </c>
      <c r="AJ1143" s="90">
        <f t="shared" si="264"/>
        <v>172788</v>
      </c>
      <c r="AK1143" s="90">
        <v>145200</v>
      </c>
      <c r="AL1143" s="90">
        <f t="shared" si="265"/>
        <v>172788</v>
      </c>
      <c r="AM1143" s="90">
        <v>145200</v>
      </c>
      <c r="AN1143" s="90">
        <f t="shared" si="266"/>
        <v>172788</v>
      </c>
      <c r="AO1143" s="90">
        <v>145200</v>
      </c>
      <c r="AP1143" s="91">
        <f t="shared" si="267"/>
        <v>172788</v>
      </c>
      <c r="AQ1143" s="92">
        <f t="shared" si="221"/>
        <v>122267.17107055034</v>
      </c>
      <c r="AR1143" s="93">
        <f t="shared" si="222"/>
        <v>145497.93357395488</v>
      </c>
      <c r="AS1143" s="94">
        <f t="shared" si="223"/>
        <v>122267.17107055034</v>
      </c>
      <c r="AT1143" s="94">
        <f t="shared" si="224"/>
        <v>145497.93357395488</v>
      </c>
      <c r="AU1143" s="94">
        <f t="shared" si="225"/>
        <v>115610.66666666667</v>
      </c>
      <c r="AV1143" s="94">
        <f t="shared" si="226"/>
        <v>137576.69333333333</v>
      </c>
      <c r="AW1143" s="94">
        <f t="shared" si="227"/>
        <v>92404.877866666662</v>
      </c>
      <c r="AX1143" s="94">
        <f t="shared" si="228"/>
        <v>109961.80466133333</v>
      </c>
      <c r="AY1143" s="94">
        <f t="shared" si="229"/>
        <v>92403.626666666663</v>
      </c>
      <c r="AZ1143" s="94">
        <f t="shared" si="230"/>
        <v>109960.31573333332</v>
      </c>
      <c r="BA1143" s="94">
        <f t="shared" si="231"/>
        <v>138600</v>
      </c>
      <c r="BB1143" s="95">
        <f t="shared" si="232"/>
        <v>164934</v>
      </c>
      <c r="BC1143" s="23"/>
      <c r="BD1143" s="96">
        <f t="shared" si="233"/>
        <v>117081</v>
      </c>
      <c r="BE1143" s="96">
        <f t="shared" si="234"/>
        <v>117081</v>
      </c>
      <c r="BF1143" s="96">
        <f t="shared" si="235"/>
        <v>104080</v>
      </c>
      <c r="BG1143" s="96">
        <f t="shared" si="236"/>
        <v>44</v>
      </c>
      <c r="BH1143" s="96">
        <f t="shared" si="237"/>
        <v>33</v>
      </c>
      <c r="BI1143" s="96">
        <f t="shared" si="238"/>
        <v>138286</v>
      </c>
      <c r="BJ1143" s="97">
        <f t="shared" si="239"/>
        <v>122267</v>
      </c>
      <c r="BK1143" s="96">
        <f t="shared" si="240"/>
        <v>122267</v>
      </c>
      <c r="BL1143" s="96">
        <f t="shared" si="241"/>
        <v>115611</v>
      </c>
      <c r="BM1143" s="96">
        <f t="shared" si="242"/>
        <v>92405</v>
      </c>
      <c r="BN1143" s="96">
        <f t="shared" si="243"/>
        <v>92404</v>
      </c>
      <c r="BO1143" s="96">
        <f t="shared" si="244"/>
        <v>138600</v>
      </c>
      <c r="BP1143" s="97">
        <f t="shared" si="245"/>
        <v>122267</v>
      </c>
      <c r="BQ1143" s="96">
        <f t="shared" si="246"/>
        <v>122267</v>
      </c>
      <c r="BR1143" s="96">
        <f t="shared" si="247"/>
        <v>115611</v>
      </c>
      <c r="BS1143" s="96">
        <f t="shared" si="248"/>
        <v>138600</v>
      </c>
      <c r="BT1143" s="96">
        <f t="shared" si="249"/>
        <v>138600</v>
      </c>
      <c r="BU1143" s="98">
        <f t="shared" si="250"/>
        <v>138600</v>
      </c>
      <c r="BV1143" s="77">
        <f t="shared" si="251"/>
        <v>775945</v>
      </c>
      <c r="BW1143" s="9"/>
      <c r="BX1143" s="9"/>
      <c r="BY1143" s="9"/>
      <c r="BZ1143" s="9"/>
      <c r="CA1143" s="9"/>
      <c r="CB1143" s="9"/>
      <c r="CC1143" s="9"/>
      <c r="CD1143" s="9"/>
      <c r="CE1143" s="9"/>
      <c r="CF1143" s="9"/>
      <c r="CG1143" s="9"/>
      <c r="CH1143" s="9"/>
      <c r="CI1143" s="9"/>
      <c r="CJ1143" s="9"/>
      <c r="CK1143" s="9"/>
      <c r="CL1143" s="9"/>
      <c r="CM1143" s="9"/>
      <c r="CN1143" s="9"/>
      <c r="CO1143" s="9"/>
      <c r="CP1143" s="9"/>
    </row>
    <row r="1144" spans="1:94" ht="20.25" hidden="1" customHeight="1" x14ac:dyDescent="0.35">
      <c r="A1144" s="99">
        <v>1122</v>
      </c>
      <c r="B1144" s="99" t="s">
        <v>21</v>
      </c>
      <c r="C1144" s="80" t="s">
        <v>677</v>
      </c>
      <c r="D1144" s="80" t="str">
        <f t="shared" si="219"/>
        <v>REPUESTOS|SENSOR IFS (FALLO DE IGNICION)</v>
      </c>
      <c r="E1144" s="81" t="s">
        <v>84</v>
      </c>
      <c r="F1144" s="82">
        <v>1</v>
      </c>
      <c r="G1144" s="83">
        <v>282328.36516185099</v>
      </c>
      <c r="H1144" s="84">
        <f t="shared" si="252"/>
        <v>335970.75454260269</v>
      </c>
      <c r="I1144" s="84">
        <v>417575.69376427901</v>
      </c>
      <c r="J1144" s="84">
        <f t="shared" si="253"/>
        <v>496915.07557949203</v>
      </c>
      <c r="K1144" s="84">
        <v>0.91392000000000007</v>
      </c>
      <c r="L1144" s="84">
        <f t="shared" si="254"/>
        <v>1.0875648</v>
      </c>
      <c r="M1144" s="84">
        <v>18.289280000000002</v>
      </c>
      <c r="N1144" s="84">
        <f t="shared" si="255"/>
        <v>21.764243199999999</v>
      </c>
      <c r="O1144" s="84">
        <v>14.144000000000002</v>
      </c>
      <c r="P1144" s="84">
        <f t="shared" si="256"/>
        <v>16.83136</v>
      </c>
      <c r="Q1144" s="84"/>
      <c r="R1144" s="84">
        <f t="shared" si="220"/>
        <v>0</v>
      </c>
      <c r="S1144" s="86">
        <v>126000</v>
      </c>
      <c r="T1144" s="87">
        <f t="shared" si="257"/>
        <v>149940</v>
      </c>
      <c r="U1144" s="87">
        <v>126000</v>
      </c>
      <c r="V1144" s="87">
        <f t="shared" si="258"/>
        <v>149940</v>
      </c>
      <c r="W1144" s="87">
        <v>534000</v>
      </c>
      <c r="X1144" s="87">
        <f t="shared" si="259"/>
        <v>635460</v>
      </c>
      <c r="Y1144" s="88">
        <v>450000</v>
      </c>
      <c r="Z1144" s="87">
        <f t="shared" si="268"/>
        <v>535500</v>
      </c>
      <c r="AA1144" s="87">
        <v>350000</v>
      </c>
      <c r="AB1144" s="87">
        <f t="shared" si="260"/>
        <v>416500</v>
      </c>
      <c r="AC1144" s="87">
        <v>850000</v>
      </c>
      <c r="AD1144" s="87">
        <f t="shared" si="261"/>
        <v>1011500</v>
      </c>
      <c r="AE1144" s="89">
        <v>138600</v>
      </c>
      <c r="AF1144" s="90">
        <f t="shared" si="262"/>
        <v>164934</v>
      </c>
      <c r="AG1144" s="90">
        <v>138600</v>
      </c>
      <c r="AH1144" s="90">
        <f t="shared" si="263"/>
        <v>164934</v>
      </c>
      <c r="AI1144" s="90">
        <v>587400</v>
      </c>
      <c r="AJ1144" s="90">
        <f t="shared" si="264"/>
        <v>699006</v>
      </c>
      <c r="AK1144" s="90">
        <v>495000</v>
      </c>
      <c r="AL1144" s="90">
        <f t="shared" si="265"/>
        <v>589050</v>
      </c>
      <c r="AM1144" s="90">
        <v>385000</v>
      </c>
      <c r="AN1144" s="90">
        <f t="shared" si="266"/>
        <v>458150</v>
      </c>
      <c r="AO1144" s="90">
        <v>935000</v>
      </c>
      <c r="AP1144" s="91">
        <f t="shared" si="267"/>
        <v>1112650</v>
      </c>
      <c r="AQ1144" s="92">
        <f t="shared" si="221"/>
        <v>182309.45505395034</v>
      </c>
      <c r="AR1144" s="93">
        <f t="shared" si="222"/>
        <v>216948.25151420091</v>
      </c>
      <c r="AS1144" s="94">
        <f t="shared" si="223"/>
        <v>227391.89792142634</v>
      </c>
      <c r="AT1144" s="94">
        <f t="shared" si="224"/>
        <v>270596.35852649732</v>
      </c>
      <c r="AU1144" s="94">
        <f t="shared" si="225"/>
        <v>373800.30463999999</v>
      </c>
      <c r="AV1144" s="94">
        <f t="shared" si="226"/>
        <v>444822.36252159998</v>
      </c>
      <c r="AW1144" s="94">
        <f t="shared" si="227"/>
        <v>315006.09642666666</v>
      </c>
      <c r="AX1144" s="94">
        <f t="shared" si="228"/>
        <v>374857.2547477333</v>
      </c>
      <c r="AY1144" s="94">
        <f t="shared" si="229"/>
        <v>245004.71466666667</v>
      </c>
      <c r="AZ1144" s="94">
        <f t="shared" si="230"/>
        <v>291555.6104533333</v>
      </c>
      <c r="BA1144" s="94">
        <f t="shared" si="231"/>
        <v>892500</v>
      </c>
      <c r="BB1144" s="95">
        <f t="shared" si="232"/>
        <v>1062075</v>
      </c>
      <c r="BC1144" s="23"/>
      <c r="BD1144" s="96">
        <f t="shared" si="233"/>
        <v>160484</v>
      </c>
      <c r="BE1144" s="96">
        <f t="shared" si="234"/>
        <v>170976</v>
      </c>
      <c r="BF1144" s="96">
        <f t="shared" si="235"/>
        <v>3</v>
      </c>
      <c r="BG1144" s="96">
        <f t="shared" si="236"/>
        <v>55</v>
      </c>
      <c r="BH1144" s="96">
        <f t="shared" si="237"/>
        <v>42</v>
      </c>
      <c r="BI1144" s="96">
        <f t="shared" si="238"/>
        <v>890476</v>
      </c>
      <c r="BJ1144" s="97">
        <f t="shared" si="239"/>
        <v>182309</v>
      </c>
      <c r="BK1144" s="96">
        <f t="shared" si="240"/>
        <v>227392</v>
      </c>
      <c r="BL1144" s="96">
        <f t="shared" si="241"/>
        <v>373800</v>
      </c>
      <c r="BM1144" s="96">
        <f t="shared" si="242"/>
        <v>315006</v>
      </c>
      <c r="BN1144" s="96">
        <f t="shared" si="243"/>
        <v>245005</v>
      </c>
      <c r="BO1144" s="96">
        <f t="shared" si="244"/>
        <v>892500</v>
      </c>
      <c r="BP1144" s="97">
        <f t="shared" si="245"/>
        <v>132300</v>
      </c>
      <c r="BQ1144" s="96">
        <f t="shared" si="246"/>
        <v>132300</v>
      </c>
      <c r="BR1144" s="96">
        <f t="shared" si="247"/>
        <v>560700</v>
      </c>
      <c r="BS1144" s="96">
        <f t="shared" si="248"/>
        <v>472500</v>
      </c>
      <c r="BT1144" s="96">
        <f t="shared" si="249"/>
        <v>367500</v>
      </c>
      <c r="BU1144" s="98">
        <f t="shared" si="250"/>
        <v>892500</v>
      </c>
      <c r="BV1144" s="77">
        <f t="shared" si="251"/>
        <v>2557800</v>
      </c>
      <c r="BW1144" s="9"/>
      <c r="BX1144" s="9"/>
      <c r="BY1144" s="9"/>
      <c r="BZ1144" s="9"/>
      <c r="CA1144" s="9"/>
      <c r="CB1144" s="9"/>
      <c r="CC1144" s="9"/>
      <c r="CD1144" s="9"/>
      <c r="CE1144" s="9"/>
      <c r="CF1144" s="9"/>
      <c r="CG1144" s="9"/>
      <c r="CH1144" s="9"/>
      <c r="CI1144" s="9"/>
      <c r="CJ1144" s="9"/>
      <c r="CK1144" s="9"/>
      <c r="CL1144" s="9"/>
      <c r="CM1144" s="9"/>
      <c r="CN1144" s="9"/>
      <c r="CO1144" s="9"/>
      <c r="CP1144" s="9"/>
    </row>
    <row r="1145" spans="1:94" ht="20.25" hidden="1" customHeight="1" x14ac:dyDescent="0.35">
      <c r="A1145" s="79">
        <v>1123</v>
      </c>
      <c r="B1145" s="79" t="s">
        <v>35</v>
      </c>
      <c r="C1145" s="80" t="s">
        <v>678</v>
      </c>
      <c r="D1145" s="80" t="str">
        <f t="shared" si="219"/>
        <v>MANO DE OBRA|SENSOR KNOCK (DE DETONACION)</v>
      </c>
      <c r="E1145" s="81" t="s">
        <v>10</v>
      </c>
      <c r="F1145" s="82">
        <v>1</v>
      </c>
      <c r="G1145" s="83">
        <v>89601.513211651007</v>
      </c>
      <c r="H1145" s="84">
        <f t="shared" si="252"/>
        <v>106625.8007218647</v>
      </c>
      <c r="I1145" s="84">
        <v>89601.513211651007</v>
      </c>
      <c r="J1145" s="84">
        <f t="shared" si="253"/>
        <v>106625.8007218647</v>
      </c>
      <c r="K1145" s="84">
        <v>69632</v>
      </c>
      <c r="L1145" s="84">
        <f t="shared" si="254"/>
        <v>82862.080000000002</v>
      </c>
      <c r="M1145" s="84">
        <v>14.633599999999999</v>
      </c>
      <c r="N1145" s="84">
        <f t="shared" si="255"/>
        <v>17.413983999999999</v>
      </c>
      <c r="O1145" s="84">
        <v>10.88</v>
      </c>
      <c r="P1145" s="84">
        <f t="shared" si="256"/>
        <v>12.9472</v>
      </c>
      <c r="Q1145" s="84"/>
      <c r="R1145" s="84">
        <f t="shared" si="220"/>
        <v>0</v>
      </c>
      <c r="S1145" s="86">
        <v>132000</v>
      </c>
      <c r="T1145" s="87">
        <f t="shared" si="257"/>
        <v>157080</v>
      </c>
      <c r="U1145" s="87">
        <v>132000</v>
      </c>
      <c r="V1145" s="87">
        <f t="shared" si="258"/>
        <v>157080</v>
      </c>
      <c r="W1145" s="87">
        <v>132000</v>
      </c>
      <c r="X1145" s="87">
        <f t="shared" si="259"/>
        <v>157080</v>
      </c>
      <c r="Y1145" s="88">
        <v>132000</v>
      </c>
      <c r="Z1145" s="87">
        <f t="shared" si="268"/>
        <v>157080</v>
      </c>
      <c r="AA1145" s="87">
        <v>132000</v>
      </c>
      <c r="AB1145" s="87">
        <f t="shared" si="260"/>
        <v>157080</v>
      </c>
      <c r="AC1145" s="87">
        <v>132000</v>
      </c>
      <c r="AD1145" s="87">
        <f t="shared" si="261"/>
        <v>157080</v>
      </c>
      <c r="AE1145" s="89">
        <v>145200</v>
      </c>
      <c r="AF1145" s="90">
        <f t="shared" si="262"/>
        <v>172788</v>
      </c>
      <c r="AG1145" s="90">
        <v>145200</v>
      </c>
      <c r="AH1145" s="90">
        <f t="shared" si="263"/>
        <v>172788</v>
      </c>
      <c r="AI1145" s="90">
        <v>145200</v>
      </c>
      <c r="AJ1145" s="90">
        <f t="shared" si="264"/>
        <v>172788</v>
      </c>
      <c r="AK1145" s="90">
        <v>145200</v>
      </c>
      <c r="AL1145" s="90">
        <f t="shared" si="265"/>
        <v>172788</v>
      </c>
      <c r="AM1145" s="90">
        <v>145200</v>
      </c>
      <c r="AN1145" s="90">
        <f t="shared" si="266"/>
        <v>172788</v>
      </c>
      <c r="AO1145" s="90">
        <v>145200</v>
      </c>
      <c r="AP1145" s="91">
        <f t="shared" si="267"/>
        <v>172788</v>
      </c>
      <c r="AQ1145" s="92">
        <f t="shared" si="221"/>
        <v>122267.17107055034</v>
      </c>
      <c r="AR1145" s="93">
        <f t="shared" si="222"/>
        <v>145497.93357395488</v>
      </c>
      <c r="AS1145" s="94">
        <f t="shared" si="223"/>
        <v>122267.17107055034</v>
      </c>
      <c r="AT1145" s="94">
        <f t="shared" si="224"/>
        <v>145497.93357395488</v>
      </c>
      <c r="AU1145" s="94">
        <f t="shared" si="225"/>
        <v>115610.66666666667</v>
      </c>
      <c r="AV1145" s="94">
        <f t="shared" si="226"/>
        <v>137576.69333333333</v>
      </c>
      <c r="AW1145" s="94">
        <f t="shared" si="227"/>
        <v>92404.877866666662</v>
      </c>
      <c r="AX1145" s="94">
        <f t="shared" si="228"/>
        <v>109961.80466133333</v>
      </c>
      <c r="AY1145" s="94">
        <f t="shared" si="229"/>
        <v>92403.626666666663</v>
      </c>
      <c r="AZ1145" s="94">
        <f t="shared" si="230"/>
        <v>109960.31573333332</v>
      </c>
      <c r="BA1145" s="94">
        <f t="shared" si="231"/>
        <v>138600</v>
      </c>
      <c r="BB1145" s="95">
        <f t="shared" si="232"/>
        <v>164934</v>
      </c>
      <c r="BC1145" s="23"/>
      <c r="BD1145" s="96">
        <f t="shared" si="233"/>
        <v>117081</v>
      </c>
      <c r="BE1145" s="96">
        <f t="shared" si="234"/>
        <v>117081</v>
      </c>
      <c r="BF1145" s="96">
        <f t="shared" si="235"/>
        <v>104080</v>
      </c>
      <c r="BG1145" s="96">
        <f t="shared" si="236"/>
        <v>44</v>
      </c>
      <c r="BH1145" s="96">
        <f t="shared" si="237"/>
        <v>33</v>
      </c>
      <c r="BI1145" s="96">
        <f t="shared" si="238"/>
        <v>138286</v>
      </c>
      <c r="BJ1145" s="97">
        <f t="shared" si="239"/>
        <v>122267</v>
      </c>
      <c r="BK1145" s="96">
        <f t="shared" si="240"/>
        <v>122267</v>
      </c>
      <c r="BL1145" s="96">
        <f t="shared" si="241"/>
        <v>115611</v>
      </c>
      <c r="BM1145" s="96">
        <f t="shared" si="242"/>
        <v>92405</v>
      </c>
      <c r="BN1145" s="96">
        <f t="shared" si="243"/>
        <v>92404</v>
      </c>
      <c r="BO1145" s="96">
        <f t="shared" si="244"/>
        <v>138600</v>
      </c>
      <c r="BP1145" s="97">
        <f t="shared" si="245"/>
        <v>122267</v>
      </c>
      <c r="BQ1145" s="96">
        <f t="shared" si="246"/>
        <v>122267</v>
      </c>
      <c r="BR1145" s="96">
        <f t="shared" si="247"/>
        <v>115611</v>
      </c>
      <c r="BS1145" s="96">
        <f t="shared" si="248"/>
        <v>138600</v>
      </c>
      <c r="BT1145" s="96">
        <f t="shared" si="249"/>
        <v>138600</v>
      </c>
      <c r="BU1145" s="98">
        <f t="shared" si="250"/>
        <v>138600</v>
      </c>
      <c r="BV1145" s="77">
        <f t="shared" si="251"/>
        <v>775945</v>
      </c>
      <c r="BW1145" s="9"/>
      <c r="BX1145" s="9"/>
      <c r="BY1145" s="9"/>
      <c r="BZ1145" s="9"/>
      <c r="CA1145" s="9"/>
      <c r="CB1145" s="9"/>
      <c r="CC1145" s="9"/>
      <c r="CD1145" s="9"/>
      <c r="CE1145" s="9"/>
      <c r="CF1145" s="9"/>
      <c r="CG1145" s="9"/>
      <c r="CH1145" s="9"/>
      <c r="CI1145" s="9"/>
      <c r="CJ1145" s="9"/>
      <c r="CK1145" s="9"/>
      <c r="CL1145" s="9"/>
      <c r="CM1145" s="9"/>
      <c r="CN1145" s="9"/>
      <c r="CO1145" s="9"/>
      <c r="CP1145" s="9"/>
    </row>
    <row r="1146" spans="1:94" ht="20.25" hidden="1" customHeight="1" x14ac:dyDescent="0.35">
      <c r="A1146" s="99">
        <v>1124</v>
      </c>
      <c r="B1146" s="99" t="s">
        <v>21</v>
      </c>
      <c r="C1146" s="80" t="s">
        <v>678</v>
      </c>
      <c r="D1146" s="80" t="str">
        <f t="shared" si="219"/>
        <v>REPUESTOS|SENSOR KNOCK (DE DETONACION)</v>
      </c>
      <c r="E1146" s="81" t="s">
        <v>84</v>
      </c>
      <c r="F1146" s="82">
        <v>1</v>
      </c>
      <c r="G1146" s="83">
        <v>422418.34324295499</v>
      </c>
      <c r="H1146" s="84">
        <f t="shared" si="252"/>
        <v>502677.8284591164</v>
      </c>
      <c r="I1146" s="84">
        <v>597666.56348359096</v>
      </c>
      <c r="J1146" s="84">
        <f t="shared" si="253"/>
        <v>711223.21054547327</v>
      </c>
      <c r="K1146" s="84">
        <v>567771.42911999999</v>
      </c>
      <c r="L1146" s="84">
        <f t="shared" si="254"/>
        <v>675648.00065279996</v>
      </c>
      <c r="M1146" s="84">
        <v>19.203199999999999</v>
      </c>
      <c r="N1146" s="84">
        <f t="shared" si="255"/>
        <v>22.851807999999998</v>
      </c>
      <c r="O1146" s="84">
        <v>14.144000000000002</v>
      </c>
      <c r="P1146" s="84">
        <f t="shared" si="256"/>
        <v>16.83136</v>
      </c>
      <c r="Q1146" s="84"/>
      <c r="R1146" s="84">
        <f t="shared" si="220"/>
        <v>0</v>
      </c>
      <c r="S1146" s="86">
        <v>267000</v>
      </c>
      <c r="T1146" s="87">
        <f t="shared" si="257"/>
        <v>317730</v>
      </c>
      <c r="U1146" s="87">
        <v>267000</v>
      </c>
      <c r="V1146" s="87">
        <f t="shared" si="258"/>
        <v>317730</v>
      </c>
      <c r="W1146" s="87">
        <v>443000</v>
      </c>
      <c r="X1146" s="87">
        <f t="shared" si="259"/>
        <v>527170</v>
      </c>
      <c r="Y1146" s="88">
        <v>450000</v>
      </c>
      <c r="Z1146" s="87">
        <f t="shared" si="268"/>
        <v>535500</v>
      </c>
      <c r="AA1146" s="87">
        <v>180000</v>
      </c>
      <c r="AB1146" s="87">
        <f t="shared" si="260"/>
        <v>214200</v>
      </c>
      <c r="AC1146" s="87">
        <v>250000</v>
      </c>
      <c r="AD1146" s="87">
        <f t="shared" si="261"/>
        <v>297500</v>
      </c>
      <c r="AE1146" s="89">
        <v>293700</v>
      </c>
      <c r="AF1146" s="90">
        <f t="shared" si="262"/>
        <v>349503</v>
      </c>
      <c r="AG1146" s="90">
        <v>293700</v>
      </c>
      <c r="AH1146" s="90">
        <f t="shared" si="263"/>
        <v>349503</v>
      </c>
      <c r="AI1146" s="90">
        <v>487300</v>
      </c>
      <c r="AJ1146" s="90">
        <f t="shared" si="264"/>
        <v>579887</v>
      </c>
      <c r="AK1146" s="90">
        <v>495000</v>
      </c>
      <c r="AL1146" s="90">
        <f t="shared" si="265"/>
        <v>589050</v>
      </c>
      <c r="AM1146" s="90">
        <v>198000</v>
      </c>
      <c r="AN1146" s="90">
        <f t="shared" si="266"/>
        <v>235620</v>
      </c>
      <c r="AO1146" s="90">
        <v>275000</v>
      </c>
      <c r="AP1146" s="91">
        <f t="shared" si="267"/>
        <v>327250</v>
      </c>
      <c r="AQ1146" s="92">
        <f t="shared" si="221"/>
        <v>327706.11441431829</v>
      </c>
      <c r="AR1146" s="93">
        <f t="shared" si="222"/>
        <v>389970.27615303872</v>
      </c>
      <c r="AS1146" s="94">
        <f t="shared" si="223"/>
        <v>386122.18782786367</v>
      </c>
      <c r="AT1146" s="94">
        <f t="shared" si="224"/>
        <v>459485.40351515776</v>
      </c>
      <c r="AU1146" s="94">
        <f t="shared" si="225"/>
        <v>499357.14304</v>
      </c>
      <c r="AV1146" s="94">
        <f t="shared" si="226"/>
        <v>594235.00021759991</v>
      </c>
      <c r="AW1146" s="94">
        <f t="shared" si="227"/>
        <v>315006.40106666664</v>
      </c>
      <c r="AX1146" s="94">
        <f t="shared" si="228"/>
        <v>374857.61726933328</v>
      </c>
      <c r="AY1146" s="94">
        <f t="shared" si="229"/>
        <v>126004.71466666665</v>
      </c>
      <c r="AZ1146" s="94">
        <f t="shared" si="230"/>
        <v>149945.6104533333</v>
      </c>
      <c r="BA1146" s="94">
        <f t="shared" si="231"/>
        <v>262500</v>
      </c>
      <c r="BB1146" s="95">
        <f t="shared" si="232"/>
        <v>312375</v>
      </c>
      <c r="BC1146" s="23"/>
      <c r="BD1146" s="96">
        <f t="shared" si="233"/>
        <v>315210</v>
      </c>
      <c r="BE1146" s="96">
        <f t="shared" si="234"/>
        <v>340008</v>
      </c>
      <c r="BF1146" s="96">
        <f t="shared" si="235"/>
        <v>494174</v>
      </c>
      <c r="BG1146" s="96">
        <f t="shared" si="236"/>
        <v>58</v>
      </c>
      <c r="BH1146" s="96">
        <f t="shared" si="237"/>
        <v>42</v>
      </c>
      <c r="BI1146" s="96">
        <f t="shared" si="238"/>
        <v>261905</v>
      </c>
      <c r="BJ1146" s="97">
        <f t="shared" si="239"/>
        <v>327706</v>
      </c>
      <c r="BK1146" s="96">
        <f t="shared" si="240"/>
        <v>386122</v>
      </c>
      <c r="BL1146" s="96">
        <f t="shared" si="241"/>
        <v>499357</v>
      </c>
      <c r="BM1146" s="96">
        <f t="shared" si="242"/>
        <v>315006</v>
      </c>
      <c r="BN1146" s="96">
        <f t="shared" si="243"/>
        <v>126005</v>
      </c>
      <c r="BO1146" s="96">
        <f t="shared" si="244"/>
        <v>262500</v>
      </c>
      <c r="BP1146" s="97">
        <f t="shared" si="245"/>
        <v>280350</v>
      </c>
      <c r="BQ1146" s="96">
        <f t="shared" si="246"/>
        <v>280350</v>
      </c>
      <c r="BR1146" s="96">
        <f t="shared" si="247"/>
        <v>499357</v>
      </c>
      <c r="BS1146" s="96">
        <f t="shared" si="248"/>
        <v>472500</v>
      </c>
      <c r="BT1146" s="96">
        <f t="shared" si="249"/>
        <v>189000</v>
      </c>
      <c r="BU1146" s="98">
        <f t="shared" si="250"/>
        <v>262500</v>
      </c>
      <c r="BV1146" s="77">
        <f t="shared" si="251"/>
        <v>1984057</v>
      </c>
      <c r="BW1146" s="9"/>
      <c r="BX1146" s="9"/>
      <c r="BY1146" s="9"/>
      <c r="BZ1146" s="9"/>
      <c r="CA1146" s="9"/>
      <c r="CB1146" s="9"/>
      <c r="CC1146" s="9"/>
      <c r="CD1146" s="9"/>
      <c r="CE1146" s="9"/>
      <c r="CF1146" s="9"/>
      <c r="CG1146" s="9"/>
      <c r="CH1146" s="9"/>
      <c r="CI1146" s="9"/>
      <c r="CJ1146" s="9"/>
      <c r="CK1146" s="9"/>
      <c r="CL1146" s="9"/>
      <c r="CM1146" s="9"/>
      <c r="CN1146" s="9"/>
      <c r="CO1146" s="9"/>
      <c r="CP1146" s="9"/>
    </row>
    <row r="1147" spans="1:94" ht="20.25" hidden="1" customHeight="1" x14ac:dyDescent="0.35">
      <c r="A1147" s="79">
        <v>1125</v>
      </c>
      <c r="B1147" s="79" t="s">
        <v>35</v>
      </c>
      <c r="C1147" s="80" t="s">
        <v>679</v>
      </c>
      <c r="D1147" s="80" t="str">
        <f t="shared" si="219"/>
        <v>MANO DE OBRA|SENSOR KS (DE DETONACION)</v>
      </c>
      <c r="E1147" s="81" t="s">
        <v>10</v>
      </c>
      <c r="F1147" s="82">
        <v>1</v>
      </c>
      <c r="G1147" s="83">
        <v>89601.513211651007</v>
      </c>
      <c r="H1147" s="84">
        <f t="shared" si="252"/>
        <v>106625.8007218647</v>
      </c>
      <c r="I1147" s="84">
        <v>89601.513211651007</v>
      </c>
      <c r="J1147" s="84">
        <f t="shared" si="253"/>
        <v>106625.8007218647</v>
      </c>
      <c r="K1147" s="84">
        <v>69632</v>
      </c>
      <c r="L1147" s="84">
        <f t="shared" si="254"/>
        <v>82862.080000000002</v>
      </c>
      <c r="M1147" s="84">
        <v>14.633599999999999</v>
      </c>
      <c r="N1147" s="84">
        <f t="shared" si="255"/>
        <v>17.413983999999999</v>
      </c>
      <c r="O1147" s="84">
        <v>10.88</v>
      </c>
      <c r="P1147" s="84">
        <f t="shared" si="256"/>
        <v>12.9472</v>
      </c>
      <c r="Q1147" s="84"/>
      <c r="R1147" s="84">
        <f t="shared" si="220"/>
        <v>0</v>
      </c>
      <c r="S1147" s="86">
        <v>132000</v>
      </c>
      <c r="T1147" s="87">
        <f t="shared" si="257"/>
        <v>157080</v>
      </c>
      <c r="U1147" s="87">
        <v>132000</v>
      </c>
      <c r="V1147" s="87">
        <f t="shared" si="258"/>
        <v>157080</v>
      </c>
      <c r="W1147" s="87">
        <v>132000</v>
      </c>
      <c r="X1147" s="87">
        <f t="shared" si="259"/>
        <v>157080</v>
      </c>
      <c r="Y1147" s="88">
        <v>132000</v>
      </c>
      <c r="Z1147" s="87">
        <f t="shared" si="268"/>
        <v>157080</v>
      </c>
      <c r="AA1147" s="87">
        <v>132000</v>
      </c>
      <c r="AB1147" s="87">
        <f t="shared" si="260"/>
        <v>157080</v>
      </c>
      <c r="AC1147" s="87">
        <v>132000</v>
      </c>
      <c r="AD1147" s="87">
        <f t="shared" si="261"/>
        <v>157080</v>
      </c>
      <c r="AE1147" s="89">
        <v>145200</v>
      </c>
      <c r="AF1147" s="90">
        <f t="shared" si="262"/>
        <v>172788</v>
      </c>
      <c r="AG1147" s="90">
        <v>145200</v>
      </c>
      <c r="AH1147" s="90">
        <f t="shared" si="263"/>
        <v>172788</v>
      </c>
      <c r="AI1147" s="90">
        <v>145200</v>
      </c>
      <c r="AJ1147" s="90">
        <f t="shared" si="264"/>
        <v>172788</v>
      </c>
      <c r="AK1147" s="90">
        <v>145200</v>
      </c>
      <c r="AL1147" s="90">
        <f t="shared" si="265"/>
        <v>172788</v>
      </c>
      <c r="AM1147" s="90">
        <v>145200</v>
      </c>
      <c r="AN1147" s="90">
        <f t="shared" si="266"/>
        <v>172788</v>
      </c>
      <c r="AO1147" s="90">
        <v>145200</v>
      </c>
      <c r="AP1147" s="91">
        <f t="shared" si="267"/>
        <v>172788</v>
      </c>
      <c r="AQ1147" s="92">
        <f t="shared" si="221"/>
        <v>122267.17107055034</v>
      </c>
      <c r="AR1147" s="93">
        <f t="shared" si="222"/>
        <v>145497.93357395488</v>
      </c>
      <c r="AS1147" s="94">
        <f t="shared" si="223"/>
        <v>122267.17107055034</v>
      </c>
      <c r="AT1147" s="94">
        <f t="shared" si="224"/>
        <v>145497.93357395488</v>
      </c>
      <c r="AU1147" s="94">
        <f t="shared" si="225"/>
        <v>115610.66666666667</v>
      </c>
      <c r="AV1147" s="94">
        <f t="shared" si="226"/>
        <v>137576.69333333333</v>
      </c>
      <c r="AW1147" s="94">
        <f t="shared" si="227"/>
        <v>92404.877866666662</v>
      </c>
      <c r="AX1147" s="94">
        <f t="shared" si="228"/>
        <v>109961.80466133333</v>
      </c>
      <c r="AY1147" s="94">
        <f t="shared" si="229"/>
        <v>92403.626666666663</v>
      </c>
      <c r="AZ1147" s="94">
        <f t="shared" si="230"/>
        <v>109960.31573333332</v>
      </c>
      <c r="BA1147" s="94">
        <f t="shared" si="231"/>
        <v>138600</v>
      </c>
      <c r="BB1147" s="95">
        <f t="shared" si="232"/>
        <v>164934</v>
      </c>
      <c r="BC1147" s="23"/>
      <c r="BD1147" s="96">
        <f t="shared" si="233"/>
        <v>117081</v>
      </c>
      <c r="BE1147" s="96">
        <f t="shared" si="234"/>
        <v>117081</v>
      </c>
      <c r="BF1147" s="96">
        <f t="shared" si="235"/>
        <v>104080</v>
      </c>
      <c r="BG1147" s="96">
        <f t="shared" si="236"/>
        <v>44</v>
      </c>
      <c r="BH1147" s="96">
        <f t="shared" si="237"/>
        <v>33</v>
      </c>
      <c r="BI1147" s="96">
        <f t="shared" si="238"/>
        <v>138286</v>
      </c>
      <c r="BJ1147" s="97">
        <f t="shared" si="239"/>
        <v>122267</v>
      </c>
      <c r="BK1147" s="96">
        <f t="shared" si="240"/>
        <v>122267</v>
      </c>
      <c r="BL1147" s="96">
        <f t="shared" si="241"/>
        <v>115611</v>
      </c>
      <c r="BM1147" s="96">
        <f t="shared" si="242"/>
        <v>92405</v>
      </c>
      <c r="BN1147" s="96">
        <f t="shared" si="243"/>
        <v>92404</v>
      </c>
      <c r="BO1147" s="96">
        <f t="shared" si="244"/>
        <v>138600</v>
      </c>
      <c r="BP1147" s="97">
        <f t="shared" si="245"/>
        <v>122267</v>
      </c>
      <c r="BQ1147" s="96">
        <f t="shared" si="246"/>
        <v>122267</v>
      </c>
      <c r="BR1147" s="96">
        <f t="shared" si="247"/>
        <v>115611</v>
      </c>
      <c r="BS1147" s="96">
        <f t="shared" si="248"/>
        <v>138600</v>
      </c>
      <c r="BT1147" s="96">
        <f t="shared" si="249"/>
        <v>138600</v>
      </c>
      <c r="BU1147" s="98">
        <f t="shared" si="250"/>
        <v>138600</v>
      </c>
      <c r="BV1147" s="77">
        <f t="shared" si="251"/>
        <v>775945</v>
      </c>
      <c r="BW1147" s="9"/>
      <c r="BX1147" s="9"/>
      <c r="BY1147" s="9"/>
      <c r="BZ1147" s="9"/>
      <c r="CA1147" s="9"/>
      <c r="CB1147" s="9"/>
      <c r="CC1147" s="9"/>
      <c r="CD1147" s="9"/>
      <c r="CE1147" s="9"/>
      <c r="CF1147" s="9"/>
      <c r="CG1147" s="9"/>
      <c r="CH1147" s="9"/>
      <c r="CI1147" s="9"/>
      <c r="CJ1147" s="9"/>
      <c r="CK1147" s="9"/>
      <c r="CL1147" s="9"/>
      <c r="CM1147" s="9"/>
      <c r="CN1147" s="9"/>
      <c r="CO1147" s="9"/>
      <c r="CP1147" s="9"/>
    </row>
    <row r="1148" spans="1:94" ht="20.25" hidden="1" customHeight="1" x14ac:dyDescent="0.35">
      <c r="A1148" s="99">
        <v>1126</v>
      </c>
      <c r="B1148" s="99" t="s">
        <v>21</v>
      </c>
      <c r="C1148" s="80" t="s">
        <v>679</v>
      </c>
      <c r="D1148" s="80" t="str">
        <f t="shared" si="219"/>
        <v>REPUESTOS|SENSOR KS (DE DETONACION)</v>
      </c>
      <c r="E1148" s="81" t="s">
        <v>84</v>
      </c>
      <c r="F1148" s="82">
        <v>1</v>
      </c>
      <c r="G1148" s="83">
        <v>422418.34324295499</v>
      </c>
      <c r="H1148" s="84">
        <f t="shared" si="252"/>
        <v>502677.8284591164</v>
      </c>
      <c r="I1148" s="84">
        <v>597666.56348359096</v>
      </c>
      <c r="J1148" s="84">
        <f t="shared" si="253"/>
        <v>711223.21054547327</v>
      </c>
      <c r="K1148" s="84">
        <v>594377.14176000003</v>
      </c>
      <c r="L1148" s="84">
        <f t="shared" si="254"/>
        <v>707308.7986944</v>
      </c>
      <c r="M1148" s="84">
        <v>18.289280000000002</v>
      </c>
      <c r="N1148" s="84">
        <f t="shared" si="255"/>
        <v>21.764243199999999</v>
      </c>
      <c r="O1148" s="84">
        <v>14.144000000000002</v>
      </c>
      <c r="P1148" s="84">
        <f t="shared" si="256"/>
        <v>16.83136</v>
      </c>
      <c r="Q1148" s="84"/>
      <c r="R1148" s="84">
        <f t="shared" si="220"/>
        <v>0</v>
      </c>
      <c r="S1148" s="86">
        <v>245000</v>
      </c>
      <c r="T1148" s="87">
        <f t="shared" si="257"/>
        <v>291550</v>
      </c>
      <c r="U1148" s="87">
        <v>245000</v>
      </c>
      <c r="V1148" s="87">
        <f t="shared" si="258"/>
        <v>291550</v>
      </c>
      <c r="W1148" s="87">
        <v>443000</v>
      </c>
      <c r="X1148" s="87">
        <f t="shared" si="259"/>
        <v>527170</v>
      </c>
      <c r="Y1148" s="88">
        <v>480000</v>
      </c>
      <c r="Z1148" s="87">
        <f t="shared" si="268"/>
        <v>571200</v>
      </c>
      <c r="AA1148" s="87">
        <v>250000</v>
      </c>
      <c r="AB1148" s="87">
        <f t="shared" si="260"/>
        <v>297500</v>
      </c>
      <c r="AC1148" s="87">
        <v>450000</v>
      </c>
      <c r="AD1148" s="87">
        <f t="shared" si="261"/>
        <v>535500</v>
      </c>
      <c r="AE1148" s="89">
        <v>269500</v>
      </c>
      <c r="AF1148" s="90">
        <f t="shared" si="262"/>
        <v>320705</v>
      </c>
      <c r="AG1148" s="90">
        <v>269500</v>
      </c>
      <c r="AH1148" s="90">
        <f t="shared" si="263"/>
        <v>320705</v>
      </c>
      <c r="AI1148" s="90">
        <v>487300</v>
      </c>
      <c r="AJ1148" s="90">
        <f t="shared" si="264"/>
        <v>579887</v>
      </c>
      <c r="AK1148" s="90">
        <v>528000</v>
      </c>
      <c r="AL1148" s="90">
        <f t="shared" si="265"/>
        <v>628320</v>
      </c>
      <c r="AM1148" s="90">
        <v>275000</v>
      </c>
      <c r="AN1148" s="90">
        <f t="shared" si="266"/>
        <v>327250</v>
      </c>
      <c r="AO1148" s="90">
        <v>495000</v>
      </c>
      <c r="AP1148" s="91">
        <f t="shared" si="267"/>
        <v>589050</v>
      </c>
      <c r="AQ1148" s="92">
        <f t="shared" si="221"/>
        <v>312306.11441431829</v>
      </c>
      <c r="AR1148" s="93">
        <f t="shared" si="222"/>
        <v>371644.27615303872</v>
      </c>
      <c r="AS1148" s="94">
        <f t="shared" si="223"/>
        <v>370722.18782786367</v>
      </c>
      <c r="AT1148" s="94">
        <f t="shared" si="224"/>
        <v>441159.40351515776</v>
      </c>
      <c r="AU1148" s="94">
        <f t="shared" si="225"/>
        <v>508225.71392000001</v>
      </c>
      <c r="AV1148" s="94">
        <f t="shared" si="226"/>
        <v>604788.59956480004</v>
      </c>
      <c r="AW1148" s="94">
        <f t="shared" si="227"/>
        <v>336006.09642666666</v>
      </c>
      <c r="AX1148" s="94">
        <f t="shared" si="228"/>
        <v>399847.2547477333</v>
      </c>
      <c r="AY1148" s="94">
        <f t="shared" si="229"/>
        <v>175004.71466666667</v>
      </c>
      <c r="AZ1148" s="94">
        <f t="shared" si="230"/>
        <v>208255.61045333333</v>
      </c>
      <c r="BA1148" s="94">
        <f t="shared" si="231"/>
        <v>472500</v>
      </c>
      <c r="BB1148" s="95">
        <f t="shared" si="232"/>
        <v>562275</v>
      </c>
      <c r="BC1148" s="23"/>
      <c r="BD1148" s="96">
        <f t="shared" si="233"/>
        <v>295289</v>
      </c>
      <c r="BE1148" s="96">
        <f t="shared" si="234"/>
        <v>316944</v>
      </c>
      <c r="BF1148" s="96">
        <f t="shared" si="235"/>
        <v>500676</v>
      </c>
      <c r="BG1148" s="96">
        <f t="shared" si="236"/>
        <v>55</v>
      </c>
      <c r="BH1148" s="96">
        <f t="shared" si="237"/>
        <v>42</v>
      </c>
      <c r="BI1148" s="96">
        <f t="shared" si="238"/>
        <v>471429</v>
      </c>
      <c r="BJ1148" s="97">
        <f t="shared" si="239"/>
        <v>312306</v>
      </c>
      <c r="BK1148" s="96">
        <f t="shared" si="240"/>
        <v>370722</v>
      </c>
      <c r="BL1148" s="96">
        <f t="shared" si="241"/>
        <v>508226</v>
      </c>
      <c r="BM1148" s="96">
        <f t="shared" si="242"/>
        <v>336006</v>
      </c>
      <c r="BN1148" s="96">
        <f t="shared" si="243"/>
        <v>175005</v>
      </c>
      <c r="BO1148" s="96">
        <f t="shared" si="244"/>
        <v>472500</v>
      </c>
      <c r="BP1148" s="97">
        <f t="shared" si="245"/>
        <v>257250</v>
      </c>
      <c r="BQ1148" s="96">
        <f t="shared" si="246"/>
        <v>257250</v>
      </c>
      <c r="BR1148" s="96">
        <f t="shared" si="247"/>
        <v>508226</v>
      </c>
      <c r="BS1148" s="96">
        <f t="shared" si="248"/>
        <v>504000</v>
      </c>
      <c r="BT1148" s="96">
        <f t="shared" si="249"/>
        <v>262500</v>
      </c>
      <c r="BU1148" s="98">
        <f t="shared" si="250"/>
        <v>472500</v>
      </c>
      <c r="BV1148" s="77">
        <f t="shared" si="251"/>
        <v>2261726</v>
      </c>
      <c r="BW1148" s="9"/>
      <c r="BX1148" s="9"/>
      <c r="BY1148" s="9"/>
      <c r="BZ1148" s="9"/>
      <c r="CA1148" s="9"/>
      <c r="CB1148" s="9"/>
      <c r="CC1148" s="9"/>
      <c r="CD1148" s="9"/>
      <c r="CE1148" s="9"/>
      <c r="CF1148" s="9"/>
      <c r="CG1148" s="9"/>
      <c r="CH1148" s="9"/>
      <c r="CI1148" s="9"/>
      <c r="CJ1148" s="9"/>
      <c r="CK1148" s="9"/>
      <c r="CL1148" s="9"/>
      <c r="CM1148" s="9"/>
      <c r="CN1148" s="9"/>
      <c r="CO1148" s="9"/>
      <c r="CP1148" s="9"/>
    </row>
    <row r="1149" spans="1:94" ht="20.25" hidden="1" customHeight="1" x14ac:dyDescent="0.35">
      <c r="A1149" s="79">
        <v>1127</v>
      </c>
      <c r="B1149" s="79" t="s">
        <v>35</v>
      </c>
      <c r="C1149" s="80" t="s">
        <v>680</v>
      </c>
      <c r="D1149" s="80" t="str">
        <f t="shared" si="219"/>
        <v>MANO DE OBRA|SENSOR MAF (FLUJO DE AIRE)</v>
      </c>
      <c r="E1149" s="81" t="s">
        <v>10</v>
      </c>
      <c r="F1149" s="82">
        <v>1</v>
      </c>
      <c r="G1149" s="83">
        <v>89601.513211651007</v>
      </c>
      <c r="H1149" s="84">
        <f t="shared" si="252"/>
        <v>106625.8007218647</v>
      </c>
      <c r="I1149" s="84">
        <v>89601.513211651007</v>
      </c>
      <c r="J1149" s="84">
        <f t="shared" si="253"/>
        <v>106625.8007218647</v>
      </c>
      <c r="K1149" s="84">
        <v>69632</v>
      </c>
      <c r="L1149" s="84">
        <f t="shared" si="254"/>
        <v>82862.080000000002</v>
      </c>
      <c r="M1149" s="84">
        <v>14.633599999999999</v>
      </c>
      <c r="N1149" s="84">
        <f t="shared" si="255"/>
        <v>17.413983999999999</v>
      </c>
      <c r="O1149" s="84">
        <v>10.88</v>
      </c>
      <c r="P1149" s="84">
        <f t="shared" si="256"/>
        <v>12.9472</v>
      </c>
      <c r="Q1149" s="84"/>
      <c r="R1149" s="84">
        <f t="shared" si="220"/>
        <v>0</v>
      </c>
      <c r="S1149" s="86">
        <v>132000</v>
      </c>
      <c r="T1149" s="87">
        <f t="shared" si="257"/>
        <v>157080</v>
      </c>
      <c r="U1149" s="87">
        <v>132000</v>
      </c>
      <c r="V1149" s="87">
        <f t="shared" si="258"/>
        <v>157080</v>
      </c>
      <c r="W1149" s="87">
        <v>132000</v>
      </c>
      <c r="X1149" s="87">
        <f t="shared" si="259"/>
        <v>157080</v>
      </c>
      <c r="Y1149" s="88">
        <v>132000</v>
      </c>
      <c r="Z1149" s="87">
        <f t="shared" si="268"/>
        <v>157080</v>
      </c>
      <c r="AA1149" s="87">
        <v>132000</v>
      </c>
      <c r="AB1149" s="87">
        <f t="shared" si="260"/>
        <v>157080</v>
      </c>
      <c r="AC1149" s="87">
        <v>132000</v>
      </c>
      <c r="AD1149" s="87">
        <f t="shared" si="261"/>
        <v>157080</v>
      </c>
      <c r="AE1149" s="89">
        <v>145200</v>
      </c>
      <c r="AF1149" s="90">
        <f t="shared" si="262"/>
        <v>172788</v>
      </c>
      <c r="AG1149" s="90">
        <v>145200</v>
      </c>
      <c r="AH1149" s="90">
        <f t="shared" si="263"/>
        <v>172788</v>
      </c>
      <c r="AI1149" s="90">
        <v>145200</v>
      </c>
      <c r="AJ1149" s="90">
        <f t="shared" si="264"/>
        <v>172788</v>
      </c>
      <c r="AK1149" s="90">
        <v>145200</v>
      </c>
      <c r="AL1149" s="90">
        <f t="shared" si="265"/>
        <v>172788</v>
      </c>
      <c r="AM1149" s="90">
        <v>145200</v>
      </c>
      <c r="AN1149" s="90">
        <f t="shared" si="266"/>
        <v>172788</v>
      </c>
      <c r="AO1149" s="90">
        <v>145200</v>
      </c>
      <c r="AP1149" s="91">
        <f t="shared" si="267"/>
        <v>172788</v>
      </c>
      <c r="AQ1149" s="92">
        <f t="shared" si="221"/>
        <v>122267.17107055034</v>
      </c>
      <c r="AR1149" s="93">
        <f t="shared" si="222"/>
        <v>145497.93357395488</v>
      </c>
      <c r="AS1149" s="94">
        <f t="shared" si="223"/>
        <v>122267.17107055034</v>
      </c>
      <c r="AT1149" s="94">
        <f t="shared" si="224"/>
        <v>145497.93357395488</v>
      </c>
      <c r="AU1149" s="94">
        <f t="shared" si="225"/>
        <v>115610.66666666667</v>
      </c>
      <c r="AV1149" s="94">
        <f t="shared" si="226"/>
        <v>137576.69333333333</v>
      </c>
      <c r="AW1149" s="94">
        <f t="shared" si="227"/>
        <v>92404.877866666662</v>
      </c>
      <c r="AX1149" s="94">
        <f t="shared" si="228"/>
        <v>109961.80466133333</v>
      </c>
      <c r="AY1149" s="94">
        <f t="shared" si="229"/>
        <v>92403.626666666663</v>
      </c>
      <c r="AZ1149" s="94">
        <f t="shared" si="230"/>
        <v>109960.31573333332</v>
      </c>
      <c r="BA1149" s="94">
        <f t="shared" si="231"/>
        <v>138600</v>
      </c>
      <c r="BB1149" s="95">
        <f t="shared" si="232"/>
        <v>164934</v>
      </c>
      <c r="BC1149" s="23"/>
      <c r="BD1149" s="96">
        <f t="shared" si="233"/>
        <v>117081</v>
      </c>
      <c r="BE1149" s="96">
        <f t="shared" si="234"/>
        <v>117081</v>
      </c>
      <c r="BF1149" s="96">
        <f t="shared" si="235"/>
        <v>104080</v>
      </c>
      <c r="BG1149" s="96">
        <f t="shared" si="236"/>
        <v>44</v>
      </c>
      <c r="BH1149" s="96">
        <f t="shared" si="237"/>
        <v>33</v>
      </c>
      <c r="BI1149" s="96">
        <f t="shared" si="238"/>
        <v>138286</v>
      </c>
      <c r="BJ1149" s="97">
        <f t="shared" si="239"/>
        <v>122267</v>
      </c>
      <c r="BK1149" s="96">
        <f t="shared" si="240"/>
        <v>122267</v>
      </c>
      <c r="BL1149" s="96">
        <f t="shared" si="241"/>
        <v>115611</v>
      </c>
      <c r="BM1149" s="96">
        <f t="shared" si="242"/>
        <v>92405</v>
      </c>
      <c r="BN1149" s="96">
        <f t="shared" si="243"/>
        <v>92404</v>
      </c>
      <c r="BO1149" s="96">
        <f t="shared" si="244"/>
        <v>138600</v>
      </c>
      <c r="BP1149" s="97">
        <f t="shared" si="245"/>
        <v>122267</v>
      </c>
      <c r="BQ1149" s="96">
        <f t="shared" si="246"/>
        <v>122267</v>
      </c>
      <c r="BR1149" s="96">
        <f t="shared" si="247"/>
        <v>115611</v>
      </c>
      <c r="BS1149" s="96">
        <f t="shared" si="248"/>
        <v>138600</v>
      </c>
      <c r="BT1149" s="96">
        <f t="shared" si="249"/>
        <v>138600</v>
      </c>
      <c r="BU1149" s="98">
        <f t="shared" si="250"/>
        <v>138600</v>
      </c>
      <c r="BV1149" s="77">
        <f t="shared" si="251"/>
        <v>775945</v>
      </c>
      <c r="BW1149" s="9"/>
      <c r="BX1149" s="9"/>
      <c r="BY1149" s="9"/>
      <c r="BZ1149" s="9"/>
      <c r="CA1149" s="9"/>
      <c r="CB1149" s="9"/>
      <c r="CC1149" s="9"/>
      <c r="CD1149" s="9"/>
      <c r="CE1149" s="9"/>
      <c r="CF1149" s="9"/>
      <c r="CG1149" s="9"/>
      <c r="CH1149" s="9"/>
      <c r="CI1149" s="9"/>
      <c r="CJ1149" s="9"/>
      <c r="CK1149" s="9"/>
      <c r="CL1149" s="9"/>
      <c r="CM1149" s="9"/>
      <c r="CN1149" s="9"/>
      <c r="CO1149" s="9"/>
      <c r="CP1149" s="9"/>
    </row>
    <row r="1150" spans="1:94" ht="20.25" hidden="1" customHeight="1" x14ac:dyDescent="0.35">
      <c r="A1150" s="99">
        <v>1128</v>
      </c>
      <c r="B1150" s="99" t="s">
        <v>21</v>
      </c>
      <c r="C1150" s="80" t="s">
        <v>680</v>
      </c>
      <c r="D1150" s="80" t="str">
        <f t="shared" si="219"/>
        <v>REPUESTOS|SENSOR MAF (FLUJO DE AIRE)</v>
      </c>
      <c r="E1150" s="81" t="s">
        <v>84</v>
      </c>
      <c r="F1150" s="82">
        <v>1</v>
      </c>
      <c r="G1150" s="83">
        <v>805495.85783338989</v>
      </c>
      <c r="H1150" s="84">
        <f t="shared" si="252"/>
        <v>958540.07082173391</v>
      </c>
      <c r="I1150" s="84">
        <v>1016838.5142664249</v>
      </c>
      <c r="J1150" s="84">
        <f t="shared" si="253"/>
        <v>1210037.8319770456</v>
      </c>
      <c r="K1150" s="84">
        <v>608000.0006400001</v>
      </c>
      <c r="L1150" s="84">
        <f t="shared" si="254"/>
        <v>723520.00076160009</v>
      </c>
      <c r="M1150" s="84">
        <v>17.375360000000001</v>
      </c>
      <c r="N1150" s="84">
        <f t="shared" si="255"/>
        <v>20.6766784</v>
      </c>
      <c r="O1150" s="84">
        <v>14.144000000000002</v>
      </c>
      <c r="P1150" s="84">
        <f t="shared" si="256"/>
        <v>16.83136</v>
      </c>
      <c r="Q1150" s="84"/>
      <c r="R1150" s="84">
        <f t="shared" si="220"/>
        <v>0</v>
      </c>
      <c r="S1150" s="86">
        <v>128000</v>
      </c>
      <c r="T1150" s="87">
        <f t="shared" si="257"/>
        <v>152320</v>
      </c>
      <c r="U1150" s="87">
        <v>128000</v>
      </c>
      <c r="V1150" s="87">
        <f t="shared" si="258"/>
        <v>152320</v>
      </c>
      <c r="W1150" s="87">
        <v>887000</v>
      </c>
      <c r="X1150" s="87">
        <f t="shared" si="259"/>
        <v>1055530</v>
      </c>
      <c r="Y1150" s="88">
        <v>720000</v>
      </c>
      <c r="Z1150" s="87">
        <f t="shared" si="268"/>
        <v>856800</v>
      </c>
      <c r="AA1150" s="87">
        <v>520000</v>
      </c>
      <c r="AB1150" s="87">
        <f t="shared" si="260"/>
        <v>618800</v>
      </c>
      <c r="AC1150" s="87">
        <v>1200000</v>
      </c>
      <c r="AD1150" s="87">
        <f t="shared" si="261"/>
        <v>1428000</v>
      </c>
      <c r="AE1150" s="89">
        <v>140800</v>
      </c>
      <c r="AF1150" s="90">
        <f t="shared" si="262"/>
        <v>167552</v>
      </c>
      <c r="AG1150" s="90">
        <v>140800</v>
      </c>
      <c r="AH1150" s="90">
        <f t="shared" si="263"/>
        <v>167552</v>
      </c>
      <c r="AI1150" s="90">
        <v>975700</v>
      </c>
      <c r="AJ1150" s="90">
        <f t="shared" si="264"/>
        <v>1161083</v>
      </c>
      <c r="AK1150" s="90">
        <v>792000</v>
      </c>
      <c r="AL1150" s="90">
        <f t="shared" si="265"/>
        <v>942480</v>
      </c>
      <c r="AM1150" s="90">
        <v>572000</v>
      </c>
      <c r="AN1150" s="90">
        <f t="shared" si="266"/>
        <v>680680</v>
      </c>
      <c r="AO1150" s="90">
        <v>1320000</v>
      </c>
      <c r="AP1150" s="91">
        <f t="shared" si="267"/>
        <v>1570800</v>
      </c>
      <c r="AQ1150" s="92">
        <f t="shared" si="221"/>
        <v>358098.61927779665</v>
      </c>
      <c r="AR1150" s="93">
        <f t="shared" si="222"/>
        <v>426137.35694057797</v>
      </c>
      <c r="AS1150" s="94">
        <f t="shared" si="223"/>
        <v>428546.1714221416</v>
      </c>
      <c r="AT1150" s="94">
        <f t="shared" si="224"/>
        <v>509969.9439923485</v>
      </c>
      <c r="AU1150" s="94">
        <f t="shared" si="225"/>
        <v>823566.66688000003</v>
      </c>
      <c r="AV1150" s="94">
        <f t="shared" si="226"/>
        <v>980044.33358720003</v>
      </c>
      <c r="AW1150" s="94">
        <f t="shared" si="227"/>
        <v>504005.79178666667</v>
      </c>
      <c r="AX1150" s="94">
        <f t="shared" si="228"/>
        <v>599766.89222613326</v>
      </c>
      <c r="AY1150" s="94">
        <f t="shared" si="229"/>
        <v>364004.71466666664</v>
      </c>
      <c r="AZ1150" s="94">
        <f t="shared" si="230"/>
        <v>433165.6104533333</v>
      </c>
      <c r="BA1150" s="94">
        <f t="shared" si="231"/>
        <v>1260000</v>
      </c>
      <c r="BB1150" s="95">
        <f t="shared" si="232"/>
        <v>1499400</v>
      </c>
      <c r="BC1150" s="23"/>
      <c r="BD1150" s="96">
        <f t="shared" si="233"/>
        <v>185687</v>
      </c>
      <c r="BE1150" s="96">
        <f t="shared" si="234"/>
        <v>188700</v>
      </c>
      <c r="BF1150" s="96">
        <f t="shared" si="235"/>
        <v>790090</v>
      </c>
      <c r="BG1150" s="96">
        <f t="shared" si="236"/>
        <v>52</v>
      </c>
      <c r="BH1150" s="96">
        <f t="shared" si="237"/>
        <v>42</v>
      </c>
      <c r="BI1150" s="96">
        <f t="shared" si="238"/>
        <v>1257143</v>
      </c>
      <c r="BJ1150" s="97">
        <f t="shared" si="239"/>
        <v>358099</v>
      </c>
      <c r="BK1150" s="96">
        <f t="shared" si="240"/>
        <v>428546</v>
      </c>
      <c r="BL1150" s="96">
        <f t="shared" si="241"/>
        <v>823567</v>
      </c>
      <c r="BM1150" s="96">
        <f t="shared" si="242"/>
        <v>504006</v>
      </c>
      <c r="BN1150" s="96">
        <f t="shared" si="243"/>
        <v>364005</v>
      </c>
      <c r="BO1150" s="96">
        <f t="shared" si="244"/>
        <v>1260000</v>
      </c>
      <c r="BP1150" s="97">
        <f t="shared" si="245"/>
        <v>134400</v>
      </c>
      <c r="BQ1150" s="96">
        <f t="shared" si="246"/>
        <v>134400</v>
      </c>
      <c r="BR1150" s="96">
        <f t="shared" si="247"/>
        <v>823567</v>
      </c>
      <c r="BS1150" s="96">
        <f t="shared" si="248"/>
        <v>756000</v>
      </c>
      <c r="BT1150" s="96">
        <f t="shared" si="249"/>
        <v>546000</v>
      </c>
      <c r="BU1150" s="98">
        <f t="shared" si="250"/>
        <v>1260000</v>
      </c>
      <c r="BV1150" s="77">
        <f t="shared" si="251"/>
        <v>3654367</v>
      </c>
      <c r="BW1150" s="9"/>
      <c r="BX1150" s="9"/>
      <c r="BY1150" s="9"/>
      <c r="BZ1150" s="9"/>
      <c r="CA1150" s="9"/>
      <c r="CB1150" s="9"/>
      <c r="CC1150" s="9"/>
      <c r="CD1150" s="9"/>
      <c r="CE1150" s="9"/>
      <c r="CF1150" s="9"/>
      <c r="CG1150" s="9"/>
      <c r="CH1150" s="9"/>
      <c r="CI1150" s="9"/>
      <c r="CJ1150" s="9"/>
      <c r="CK1150" s="9"/>
      <c r="CL1150" s="9"/>
      <c r="CM1150" s="9"/>
      <c r="CN1150" s="9"/>
      <c r="CO1150" s="9"/>
      <c r="CP1150" s="9"/>
    </row>
    <row r="1151" spans="1:94" ht="20.25" hidden="1" customHeight="1" x14ac:dyDescent="0.35">
      <c r="A1151" s="79">
        <v>1129</v>
      </c>
      <c r="B1151" s="79" t="s">
        <v>35</v>
      </c>
      <c r="C1151" s="80" t="s">
        <v>681</v>
      </c>
      <c r="D1151" s="80" t="str">
        <f t="shared" si="219"/>
        <v>MANO DE OBRA|SENSOR MAP (PRESION ABSOLUTA MULTIPLE)</v>
      </c>
      <c r="E1151" s="81" t="s">
        <v>10</v>
      </c>
      <c r="F1151" s="82">
        <v>1</v>
      </c>
      <c r="G1151" s="83">
        <v>89601.513211651007</v>
      </c>
      <c r="H1151" s="84">
        <f t="shared" si="252"/>
        <v>106625.8007218647</v>
      </c>
      <c r="I1151" s="84">
        <v>89601.513211651007</v>
      </c>
      <c r="J1151" s="84">
        <f t="shared" si="253"/>
        <v>106625.8007218647</v>
      </c>
      <c r="K1151" s="84">
        <v>69632</v>
      </c>
      <c r="L1151" s="84">
        <f t="shared" si="254"/>
        <v>82862.080000000002</v>
      </c>
      <c r="M1151" s="84">
        <v>14.633599999999999</v>
      </c>
      <c r="N1151" s="84">
        <f t="shared" si="255"/>
        <v>17.413983999999999</v>
      </c>
      <c r="O1151" s="84">
        <v>10.88</v>
      </c>
      <c r="P1151" s="84">
        <f t="shared" si="256"/>
        <v>12.9472</v>
      </c>
      <c r="Q1151" s="84"/>
      <c r="R1151" s="84">
        <f t="shared" si="220"/>
        <v>0</v>
      </c>
      <c r="S1151" s="86">
        <v>132000</v>
      </c>
      <c r="T1151" s="87">
        <f t="shared" si="257"/>
        <v>157080</v>
      </c>
      <c r="U1151" s="87">
        <v>132000</v>
      </c>
      <c r="V1151" s="87">
        <f t="shared" si="258"/>
        <v>157080</v>
      </c>
      <c r="W1151" s="87">
        <v>132000</v>
      </c>
      <c r="X1151" s="87">
        <f t="shared" si="259"/>
        <v>157080</v>
      </c>
      <c r="Y1151" s="88">
        <v>132000</v>
      </c>
      <c r="Z1151" s="87">
        <f t="shared" si="268"/>
        <v>157080</v>
      </c>
      <c r="AA1151" s="87">
        <v>132000</v>
      </c>
      <c r="AB1151" s="87">
        <f t="shared" si="260"/>
        <v>157080</v>
      </c>
      <c r="AC1151" s="87">
        <v>132000</v>
      </c>
      <c r="AD1151" s="87">
        <f t="shared" si="261"/>
        <v>157080</v>
      </c>
      <c r="AE1151" s="89">
        <v>145200</v>
      </c>
      <c r="AF1151" s="90">
        <f t="shared" si="262"/>
        <v>172788</v>
      </c>
      <c r="AG1151" s="90">
        <v>145200</v>
      </c>
      <c r="AH1151" s="90">
        <f t="shared" si="263"/>
        <v>172788</v>
      </c>
      <c r="AI1151" s="90">
        <v>145200</v>
      </c>
      <c r="AJ1151" s="90">
        <f t="shared" si="264"/>
        <v>172788</v>
      </c>
      <c r="AK1151" s="90">
        <v>145200</v>
      </c>
      <c r="AL1151" s="90">
        <f t="shared" si="265"/>
        <v>172788</v>
      </c>
      <c r="AM1151" s="90">
        <v>145200</v>
      </c>
      <c r="AN1151" s="90">
        <f t="shared" si="266"/>
        <v>172788</v>
      </c>
      <c r="AO1151" s="90">
        <v>145200</v>
      </c>
      <c r="AP1151" s="91">
        <f t="shared" si="267"/>
        <v>172788</v>
      </c>
      <c r="AQ1151" s="92">
        <f t="shared" si="221"/>
        <v>122267.17107055034</v>
      </c>
      <c r="AR1151" s="93">
        <f t="shared" si="222"/>
        <v>145497.93357395488</v>
      </c>
      <c r="AS1151" s="94">
        <f t="shared" si="223"/>
        <v>122267.17107055034</v>
      </c>
      <c r="AT1151" s="94">
        <f t="shared" si="224"/>
        <v>145497.93357395488</v>
      </c>
      <c r="AU1151" s="94">
        <f t="shared" si="225"/>
        <v>115610.66666666667</v>
      </c>
      <c r="AV1151" s="94">
        <f t="shared" si="226"/>
        <v>137576.69333333333</v>
      </c>
      <c r="AW1151" s="94">
        <f t="shared" si="227"/>
        <v>92404.877866666662</v>
      </c>
      <c r="AX1151" s="94">
        <f t="shared" si="228"/>
        <v>109961.80466133333</v>
      </c>
      <c r="AY1151" s="94">
        <f t="shared" si="229"/>
        <v>92403.626666666663</v>
      </c>
      <c r="AZ1151" s="94">
        <f t="shared" si="230"/>
        <v>109960.31573333332</v>
      </c>
      <c r="BA1151" s="94">
        <f t="shared" si="231"/>
        <v>138600</v>
      </c>
      <c r="BB1151" s="95">
        <f t="shared" si="232"/>
        <v>164934</v>
      </c>
      <c r="BC1151" s="23"/>
      <c r="BD1151" s="96">
        <f t="shared" si="233"/>
        <v>117081</v>
      </c>
      <c r="BE1151" s="96">
        <f t="shared" si="234"/>
        <v>117081</v>
      </c>
      <c r="BF1151" s="96">
        <f t="shared" si="235"/>
        <v>104080</v>
      </c>
      <c r="BG1151" s="96">
        <f t="shared" si="236"/>
        <v>44</v>
      </c>
      <c r="BH1151" s="96">
        <f t="shared" si="237"/>
        <v>33</v>
      </c>
      <c r="BI1151" s="96">
        <f t="shared" si="238"/>
        <v>138286</v>
      </c>
      <c r="BJ1151" s="97">
        <f t="shared" si="239"/>
        <v>122267</v>
      </c>
      <c r="BK1151" s="96">
        <f t="shared" si="240"/>
        <v>122267</v>
      </c>
      <c r="BL1151" s="96">
        <f t="shared" si="241"/>
        <v>115611</v>
      </c>
      <c r="BM1151" s="96">
        <f t="shared" si="242"/>
        <v>92405</v>
      </c>
      <c r="BN1151" s="96">
        <f t="shared" si="243"/>
        <v>92404</v>
      </c>
      <c r="BO1151" s="96">
        <f t="shared" si="244"/>
        <v>138600</v>
      </c>
      <c r="BP1151" s="97">
        <f t="shared" si="245"/>
        <v>122267</v>
      </c>
      <c r="BQ1151" s="96">
        <f t="shared" si="246"/>
        <v>122267</v>
      </c>
      <c r="BR1151" s="96">
        <f t="shared" si="247"/>
        <v>115611</v>
      </c>
      <c r="BS1151" s="96">
        <f t="shared" si="248"/>
        <v>138600</v>
      </c>
      <c r="BT1151" s="96">
        <f t="shared" si="249"/>
        <v>138600</v>
      </c>
      <c r="BU1151" s="98">
        <f t="shared" si="250"/>
        <v>138600</v>
      </c>
      <c r="BV1151" s="77">
        <f t="shared" si="251"/>
        <v>775945</v>
      </c>
      <c r="BW1151" s="9"/>
      <c r="BX1151" s="9"/>
      <c r="BY1151" s="9"/>
      <c r="BZ1151" s="9"/>
      <c r="CA1151" s="9"/>
      <c r="CB1151" s="9"/>
      <c r="CC1151" s="9"/>
      <c r="CD1151" s="9"/>
      <c r="CE1151" s="9"/>
      <c r="CF1151" s="9"/>
      <c r="CG1151" s="9"/>
      <c r="CH1151" s="9"/>
      <c r="CI1151" s="9"/>
      <c r="CJ1151" s="9"/>
      <c r="CK1151" s="9"/>
      <c r="CL1151" s="9"/>
      <c r="CM1151" s="9"/>
      <c r="CN1151" s="9"/>
      <c r="CO1151" s="9"/>
      <c r="CP1151" s="9"/>
    </row>
    <row r="1152" spans="1:94" ht="20.25" hidden="1" customHeight="1" x14ac:dyDescent="0.35">
      <c r="A1152" s="99">
        <v>1130</v>
      </c>
      <c r="B1152" s="99" t="s">
        <v>21</v>
      </c>
      <c r="C1152" s="80" t="s">
        <v>681</v>
      </c>
      <c r="D1152" s="80" t="str">
        <f t="shared" si="219"/>
        <v>REPUESTOS|SENSOR MAP (PRESION ABSOLUTA MULTIPLE)</v>
      </c>
      <c r="E1152" s="81" t="s">
        <v>84</v>
      </c>
      <c r="F1152" s="82">
        <v>1</v>
      </c>
      <c r="G1152" s="83">
        <v>181444.82248723198</v>
      </c>
      <c r="H1152" s="84">
        <f t="shared" si="252"/>
        <v>215919.33875980607</v>
      </c>
      <c r="I1152" s="84">
        <v>232318.573688415</v>
      </c>
      <c r="J1152" s="84">
        <f t="shared" si="253"/>
        <v>276459.10268921382</v>
      </c>
      <c r="K1152" s="84">
        <v>670217.13920000009</v>
      </c>
      <c r="L1152" s="84">
        <f t="shared" si="254"/>
        <v>797558.39564800006</v>
      </c>
      <c r="M1152" s="84">
        <v>16.461440000000003</v>
      </c>
      <c r="N1152" s="84">
        <f t="shared" si="255"/>
        <v>19.589113600000005</v>
      </c>
      <c r="O1152" s="84">
        <v>14.144000000000002</v>
      </c>
      <c r="P1152" s="84">
        <f t="shared" si="256"/>
        <v>16.83136</v>
      </c>
      <c r="Q1152" s="84"/>
      <c r="R1152" s="84">
        <f t="shared" si="220"/>
        <v>0</v>
      </c>
      <c r="S1152" s="86">
        <v>196000</v>
      </c>
      <c r="T1152" s="87">
        <f t="shared" si="257"/>
        <v>233240</v>
      </c>
      <c r="U1152" s="87">
        <v>196000</v>
      </c>
      <c r="V1152" s="87">
        <f t="shared" si="258"/>
        <v>233240</v>
      </c>
      <c r="W1152" s="87">
        <v>534000</v>
      </c>
      <c r="X1152" s="87">
        <f t="shared" si="259"/>
        <v>635460</v>
      </c>
      <c r="Y1152" s="88">
        <v>480000</v>
      </c>
      <c r="Z1152" s="87">
        <f t="shared" si="268"/>
        <v>571200</v>
      </c>
      <c r="AA1152" s="87">
        <v>700000</v>
      </c>
      <c r="AB1152" s="87">
        <f t="shared" si="260"/>
        <v>833000</v>
      </c>
      <c r="AC1152" s="87">
        <v>750000</v>
      </c>
      <c r="AD1152" s="87">
        <f t="shared" si="261"/>
        <v>892500</v>
      </c>
      <c r="AE1152" s="89">
        <v>215600</v>
      </c>
      <c r="AF1152" s="90">
        <f t="shared" si="262"/>
        <v>256564</v>
      </c>
      <c r="AG1152" s="90">
        <v>215600</v>
      </c>
      <c r="AH1152" s="90">
        <f t="shared" si="263"/>
        <v>256564</v>
      </c>
      <c r="AI1152" s="90">
        <v>587400</v>
      </c>
      <c r="AJ1152" s="90">
        <f t="shared" si="264"/>
        <v>699006</v>
      </c>
      <c r="AK1152" s="90">
        <v>528000</v>
      </c>
      <c r="AL1152" s="90">
        <f t="shared" si="265"/>
        <v>628320</v>
      </c>
      <c r="AM1152" s="90">
        <v>770000</v>
      </c>
      <c r="AN1152" s="90">
        <f t="shared" si="266"/>
        <v>916300</v>
      </c>
      <c r="AO1152" s="90">
        <v>825000</v>
      </c>
      <c r="AP1152" s="91">
        <f t="shared" si="267"/>
        <v>981750</v>
      </c>
      <c r="AQ1152" s="92">
        <f t="shared" si="221"/>
        <v>197681.60749574401</v>
      </c>
      <c r="AR1152" s="93">
        <f t="shared" si="222"/>
        <v>235241.11291993537</v>
      </c>
      <c r="AS1152" s="94">
        <f t="shared" si="223"/>
        <v>214639.52456280499</v>
      </c>
      <c r="AT1152" s="94">
        <f t="shared" si="224"/>
        <v>255421.03422973794</v>
      </c>
      <c r="AU1152" s="94">
        <f t="shared" si="225"/>
        <v>597205.71306666674</v>
      </c>
      <c r="AV1152" s="94">
        <f t="shared" si="226"/>
        <v>710674.79854933335</v>
      </c>
      <c r="AW1152" s="94">
        <f t="shared" si="227"/>
        <v>336005.48714666668</v>
      </c>
      <c r="AX1152" s="94">
        <f t="shared" si="228"/>
        <v>399846.52970453334</v>
      </c>
      <c r="AY1152" s="94">
        <f t="shared" si="229"/>
        <v>490004.71466666664</v>
      </c>
      <c r="AZ1152" s="94">
        <f t="shared" si="230"/>
        <v>583105.61045333324</v>
      </c>
      <c r="BA1152" s="94">
        <f t="shared" si="231"/>
        <v>787500</v>
      </c>
      <c r="BB1152" s="95">
        <f t="shared" si="232"/>
        <v>937125</v>
      </c>
      <c r="BC1152" s="23"/>
      <c r="BD1152" s="96">
        <f t="shared" si="233"/>
        <v>196701</v>
      </c>
      <c r="BE1152" s="96">
        <f t="shared" si="234"/>
        <v>213604</v>
      </c>
      <c r="BF1152" s="96">
        <f t="shared" si="235"/>
        <v>592051</v>
      </c>
      <c r="BG1152" s="96">
        <f t="shared" si="236"/>
        <v>49</v>
      </c>
      <c r="BH1152" s="96">
        <f t="shared" si="237"/>
        <v>42</v>
      </c>
      <c r="BI1152" s="96">
        <f t="shared" si="238"/>
        <v>785714</v>
      </c>
      <c r="BJ1152" s="97">
        <f t="shared" si="239"/>
        <v>197682</v>
      </c>
      <c r="BK1152" s="96">
        <f t="shared" si="240"/>
        <v>214640</v>
      </c>
      <c r="BL1152" s="96">
        <f t="shared" si="241"/>
        <v>597206</v>
      </c>
      <c r="BM1152" s="96">
        <f t="shared" si="242"/>
        <v>336005</v>
      </c>
      <c r="BN1152" s="96">
        <f t="shared" si="243"/>
        <v>490005</v>
      </c>
      <c r="BO1152" s="96">
        <f t="shared" si="244"/>
        <v>787500</v>
      </c>
      <c r="BP1152" s="97">
        <f t="shared" si="245"/>
        <v>197682</v>
      </c>
      <c r="BQ1152" s="96">
        <f t="shared" si="246"/>
        <v>214640</v>
      </c>
      <c r="BR1152" s="96">
        <f t="shared" si="247"/>
        <v>597206</v>
      </c>
      <c r="BS1152" s="96">
        <f t="shared" si="248"/>
        <v>504000</v>
      </c>
      <c r="BT1152" s="96">
        <f t="shared" si="249"/>
        <v>735000</v>
      </c>
      <c r="BU1152" s="98">
        <f t="shared" si="250"/>
        <v>787500</v>
      </c>
      <c r="BV1152" s="77">
        <f t="shared" si="251"/>
        <v>3036028</v>
      </c>
      <c r="BW1152" s="9"/>
      <c r="BX1152" s="9"/>
      <c r="BY1152" s="9"/>
      <c r="BZ1152" s="9"/>
      <c r="CA1152" s="9"/>
      <c r="CB1152" s="9"/>
      <c r="CC1152" s="9"/>
      <c r="CD1152" s="9"/>
      <c r="CE1152" s="9"/>
      <c r="CF1152" s="9"/>
      <c r="CG1152" s="9"/>
      <c r="CH1152" s="9"/>
      <c r="CI1152" s="9"/>
      <c r="CJ1152" s="9"/>
      <c r="CK1152" s="9"/>
      <c r="CL1152" s="9"/>
      <c r="CM1152" s="9"/>
      <c r="CN1152" s="9"/>
      <c r="CO1152" s="9"/>
      <c r="CP1152" s="9"/>
    </row>
    <row r="1153" spans="1:94" ht="20.25" hidden="1" customHeight="1" x14ac:dyDescent="0.35">
      <c r="A1153" s="79">
        <v>1131</v>
      </c>
      <c r="B1153" s="79" t="s">
        <v>35</v>
      </c>
      <c r="C1153" s="80" t="s">
        <v>682</v>
      </c>
      <c r="D1153" s="80" t="str">
        <f t="shared" si="219"/>
        <v>MANO DE OBRA|SENSOR MAT (TEMPERATURA AIRE MULTIPLE)</v>
      </c>
      <c r="E1153" s="81" t="s">
        <v>10</v>
      </c>
      <c r="F1153" s="82">
        <v>1</v>
      </c>
      <c r="G1153" s="83">
        <v>89601.513211651007</v>
      </c>
      <c r="H1153" s="84">
        <f t="shared" si="252"/>
        <v>106625.8007218647</v>
      </c>
      <c r="I1153" s="84">
        <v>89601.513211651007</v>
      </c>
      <c r="J1153" s="84">
        <f t="shared" si="253"/>
        <v>106625.8007218647</v>
      </c>
      <c r="K1153" s="84">
        <v>69632</v>
      </c>
      <c r="L1153" s="84">
        <f t="shared" si="254"/>
        <v>82862.080000000002</v>
      </c>
      <c r="M1153" s="84">
        <v>14.633599999999999</v>
      </c>
      <c r="N1153" s="84">
        <f t="shared" si="255"/>
        <v>17.413983999999999</v>
      </c>
      <c r="O1153" s="84">
        <v>10.88</v>
      </c>
      <c r="P1153" s="84">
        <f t="shared" si="256"/>
        <v>12.9472</v>
      </c>
      <c r="Q1153" s="84"/>
      <c r="R1153" s="84">
        <f t="shared" si="220"/>
        <v>0</v>
      </c>
      <c r="S1153" s="86">
        <v>132000</v>
      </c>
      <c r="T1153" s="87">
        <f t="shared" si="257"/>
        <v>157080</v>
      </c>
      <c r="U1153" s="87">
        <v>132000</v>
      </c>
      <c r="V1153" s="87">
        <f t="shared" si="258"/>
        <v>157080</v>
      </c>
      <c r="W1153" s="87">
        <v>132000</v>
      </c>
      <c r="X1153" s="87">
        <f t="shared" si="259"/>
        <v>157080</v>
      </c>
      <c r="Y1153" s="88">
        <v>132000</v>
      </c>
      <c r="Z1153" s="87">
        <f t="shared" si="268"/>
        <v>157080</v>
      </c>
      <c r="AA1153" s="87">
        <v>132000</v>
      </c>
      <c r="AB1153" s="87">
        <f t="shared" si="260"/>
        <v>157080</v>
      </c>
      <c r="AC1153" s="87">
        <v>132000</v>
      </c>
      <c r="AD1153" s="87">
        <f t="shared" si="261"/>
        <v>157080</v>
      </c>
      <c r="AE1153" s="89">
        <v>145200</v>
      </c>
      <c r="AF1153" s="90">
        <f t="shared" si="262"/>
        <v>172788</v>
      </c>
      <c r="AG1153" s="90">
        <v>145200</v>
      </c>
      <c r="AH1153" s="90">
        <f t="shared" si="263"/>
        <v>172788</v>
      </c>
      <c r="AI1153" s="90">
        <v>145200</v>
      </c>
      <c r="AJ1153" s="90">
        <f t="shared" si="264"/>
        <v>172788</v>
      </c>
      <c r="AK1153" s="90">
        <v>145200</v>
      </c>
      <c r="AL1153" s="90">
        <f t="shared" si="265"/>
        <v>172788</v>
      </c>
      <c r="AM1153" s="90">
        <v>145200</v>
      </c>
      <c r="AN1153" s="90">
        <f t="shared" si="266"/>
        <v>172788</v>
      </c>
      <c r="AO1153" s="90">
        <v>145200</v>
      </c>
      <c r="AP1153" s="91">
        <f t="shared" si="267"/>
        <v>172788</v>
      </c>
      <c r="AQ1153" s="92">
        <f t="shared" si="221"/>
        <v>122267.17107055034</v>
      </c>
      <c r="AR1153" s="93">
        <f t="shared" si="222"/>
        <v>145497.93357395488</v>
      </c>
      <c r="AS1153" s="94">
        <f t="shared" si="223"/>
        <v>122267.17107055034</v>
      </c>
      <c r="AT1153" s="94">
        <f t="shared" si="224"/>
        <v>145497.93357395488</v>
      </c>
      <c r="AU1153" s="94">
        <f t="shared" si="225"/>
        <v>115610.66666666667</v>
      </c>
      <c r="AV1153" s="94">
        <f t="shared" si="226"/>
        <v>137576.69333333333</v>
      </c>
      <c r="AW1153" s="94">
        <f t="shared" si="227"/>
        <v>92404.877866666662</v>
      </c>
      <c r="AX1153" s="94">
        <f t="shared" si="228"/>
        <v>109961.80466133333</v>
      </c>
      <c r="AY1153" s="94">
        <f t="shared" si="229"/>
        <v>92403.626666666663</v>
      </c>
      <c r="AZ1153" s="94">
        <f t="shared" si="230"/>
        <v>109960.31573333332</v>
      </c>
      <c r="BA1153" s="94">
        <f t="shared" si="231"/>
        <v>138600</v>
      </c>
      <c r="BB1153" s="95">
        <f t="shared" si="232"/>
        <v>164934</v>
      </c>
      <c r="BC1153" s="23"/>
      <c r="BD1153" s="96">
        <f t="shared" si="233"/>
        <v>117081</v>
      </c>
      <c r="BE1153" s="96">
        <f t="shared" si="234"/>
        <v>117081</v>
      </c>
      <c r="BF1153" s="96">
        <f t="shared" si="235"/>
        <v>104080</v>
      </c>
      <c r="BG1153" s="96">
        <f t="shared" si="236"/>
        <v>44</v>
      </c>
      <c r="BH1153" s="96">
        <f t="shared" si="237"/>
        <v>33</v>
      </c>
      <c r="BI1153" s="96">
        <f t="shared" si="238"/>
        <v>138286</v>
      </c>
      <c r="BJ1153" s="97">
        <f t="shared" si="239"/>
        <v>122267</v>
      </c>
      <c r="BK1153" s="96">
        <f t="shared" si="240"/>
        <v>122267</v>
      </c>
      <c r="BL1153" s="96">
        <f t="shared" si="241"/>
        <v>115611</v>
      </c>
      <c r="BM1153" s="96">
        <f t="shared" si="242"/>
        <v>92405</v>
      </c>
      <c r="BN1153" s="96">
        <f t="shared" si="243"/>
        <v>92404</v>
      </c>
      <c r="BO1153" s="96">
        <f t="shared" si="244"/>
        <v>138600</v>
      </c>
      <c r="BP1153" s="97">
        <f t="shared" si="245"/>
        <v>122267</v>
      </c>
      <c r="BQ1153" s="96">
        <f t="shared" si="246"/>
        <v>122267</v>
      </c>
      <c r="BR1153" s="96">
        <f t="shared" si="247"/>
        <v>115611</v>
      </c>
      <c r="BS1153" s="96">
        <f t="shared" si="248"/>
        <v>138600</v>
      </c>
      <c r="BT1153" s="96">
        <f t="shared" si="249"/>
        <v>138600</v>
      </c>
      <c r="BU1153" s="98">
        <f t="shared" si="250"/>
        <v>138600</v>
      </c>
      <c r="BV1153" s="77">
        <f t="shared" si="251"/>
        <v>775945</v>
      </c>
      <c r="BW1153" s="9"/>
      <c r="BX1153" s="9"/>
      <c r="BY1153" s="9"/>
      <c r="BZ1153" s="9"/>
      <c r="CA1153" s="9"/>
      <c r="CB1153" s="9"/>
      <c r="CC1153" s="9"/>
      <c r="CD1153" s="9"/>
      <c r="CE1153" s="9"/>
      <c r="CF1153" s="9"/>
      <c r="CG1153" s="9"/>
      <c r="CH1153" s="9"/>
      <c r="CI1153" s="9"/>
      <c r="CJ1153" s="9"/>
      <c r="CK1153" s="9"/>
      <c r="CL1153" s="9"/>
      <c r="CM1153" s="9"/>
      <c r="CN1153" s="9"/>
      <c r="CO1153" s="9"/>
      <c r="CP1153" s="9"/>
    </row>
    <row r="1154" spans="1:94" ht="20.25" hidden="1" customHeight="1" x14ac:dyDescent="0.35">
      <c r="A1154" s="99">
        <v>1132</v>
      </c>
      <c r="B1154" s="99" t="s">
        <v>21</v>
      </c>
      <c r="C1154" s="80" t="s">
        <v>682</v>
      </c>
      <c r="D1154" s="80" t="str">
        <f t="shared" si="219"/>
        <v>REPUESTOS|SENSOR MAT (TEMPERATURA AIRE MULTIPLE)</v>
      </c>
      <c r="E1154" s="81" t="s">
        <v>84</v>
      </c>
      <c r="F1154" s="82">
        <v>1</v>
      </c>
      <c r="G1154" s="83">
        <v>282328.36516185099</v>
      </c>
      <c r="H1154" s="84">
        <f t="shared" si="252"/>
        <v>335970.75454260269</v>
      </c>
      <c r="I1154" s="84">
        <v>376602.99746168597</v>
      </c>
      <c r="J1154" s="84">
        <f t="shared" si="253"/>
        <v>448157.56697940629</v>
      </c>
      <c r="K1154" s="84">
        <v>0.91392000000000007</v>
      </c>
      <c r="L1154" s="84">
        <f t="shared" si="254"/>
        <v>1.0875648</v>
      </c>
      <c r="M1154" s="84">
        <v>17.375360000000001</v>
      </c>
      <c r="N1154" s="84">
        <f t="shared" si="255"/>
        <v>20.6766784</v>
      </c>
      <c r="O1154" s="84">
        <v>14.144000000000002</v>
      </c>
      <c r="P1154" s="84">
        <f t="shared" si="256"/>
        <v>16.83136</v>
      </c>
      <c r="Q1154" s="84"/>
      <c r="R1154" s="84">
        <f t="shared" si="220"/>
        <v>0</v>
      </c>
      <c r="S1154" s="86">
        <v>167000</v>
      </c>
      <c r="T1154" s="87">
        <f t="shared" si="257"/>
        <v>198730</v>
      </c>
      <c r="U1154" s="87">
        <v>167000</v>
      </c>
      <c r="V1154" s="87">
        <f t="shared" si="258"/>
        <v>198730</v>
      </c>
      <c r="W1154" s="87">
        <v>334000</v>
      </c>
      <c r="X1154" s="87">
        <f t="shared" si="259"/>
        <v>397460</v>
      </c>
      <c r="Y1154" s="88">
        <v>320000</v>
      </c>
      <c r="Z1154" s="87">
        <f t="shared" si="268"/>
        <v>380800</v>
      </c>
      <c r="AA1154" s="87">
        <v>250000</v>
      </c>
      <c r="AB1154" s="87">
        <f t="shared" si="260"/>
        <v>297500</v>
      </c>
      <c r="AC1154" s="87">
        <v>450000</v>
      </c>
      <c r="AD1154" s="87">
        <f t="shared" si="261"/>
        <v>535500</v>
      </c>
      <c r="AE1154" s="89">
        <v>183700</v>
      </c>
      <c r="AF1154" s="90">
        <f t="shared" si="262"/>
        <v>218603</v>
      </c>
      <c r="AG1154" s="90">
        <v>183700</v>
      </c>
      <c r="AH1154" s="90">
        <f t="shared" si="263"/>
        <v>218603</v>
      </c>
      <c r="AI1154" s="90">
        <v>367400</v>
      </c>
      <c r="AJ1154" s="90">
        <f t="shared" si="264"/>
        <v>437206</v>
      </c>
      <c r="AK1154" s="90">
        <v>352000</v>
      </c>
      <c r="AL1154" s="90">
        <f t="shared" si="265"/>
        <v>418880</v>
      </c>
      <c r="AM1154" s="90">
        <v>275000</v>
      </c>
      <c r="AN1154" s="90">
        <f t="shared" si="266"/>
        <v>327250</v>
      </c>
      <c r="AO1154" s="90">
        <v>495000</v>
      </c>
      <c r="AP1154" s="91">
        <f t="shared" si="267"/>
        <v>589050</v>
      </c>
      <c r="AQ1154" s="92">
        <f t="shared" si="221"/>
        <v>211009.45505395034</v>
      </c>
      <c r="AR1154" s="93">
        <f t="shared" si="222"/>
        <v>251101.25151420091</v>
      </c>
      <c r="AS1154" s="94">
        <f t="shared" si="223"/>
        <v>242434.33248722865</v>
      </c>
      <c r="AT1154" s="94">
        <f t="shared" si="224"/>
        <v>288496.8556598021</v>
      </c>
      <c r="AU1154" s="94">
        <f t="shared" si="225"/>
        <v>233800.30463999999</v>
      </c>
      <c r="AV1154" s="94">
        <f t="shared" si="226"/>
        <v>278222.36252159998</v>
      </c>
      <c r="AW1154" s="94">
        <f t="shared" si="227"/>
        <v>224005.79178666664</v>
      </c>
      <c r="AX1154" s="94">
        <f t="shared" si="228"/>
        <v>266566.89222613326</v>
      </c>
      <c r="AY1154" s="94">
        <f t="shared" si="229"/>
        <v>175004.71466666667</v>
      </c>
      <c r="AZ1154" s="94">
        <f t="shared" si="230"/>
        <v>208255.61045333333</v>
      </c>
      <c r="BA1154" s="94">
        <f t="shared" si="231"/>
        <v>472500</v>
      </c>
      <c r="BB1154" s="95">
        <f t="shared" si="232"/>
        <v>562275</v>
      </c>
      <c r="BC1154" s="23"/>
      <c r="BD1154" s="96">
        <f t="shared" si="233"/>
        <v>200352</v>
      </c>
      <c r="BE1154" s="96">
        <f t="shared" si="234"/>
        <v>212962</v>
      </c>
      <c r="BF1154" s="96">
        <f t="shared" si="235"/>
        <v>3</v>
      </c>
      <c r="BG1154" s="96">
        <f t="shared" si="236"/>
        <v>52</v>
      </c>
      <c r="BH1154" s="96">
        <f t="shared" si="237"/>
        <v>42</v>
      </c>
      <c r="BI1154" s="96">
        <f t="shared" si="238"/>
        <v>471429</v>
      </c>
      <c r="BJ1154" s="97">
        <f t="shared" si="239"/>
        <v>211009</v>
      </c>
      <c r="BK1154" s="96">
        <f t="shared" si="240"/>
        <v>242434</v>
      </c>
      <c r="BL1154" s="96">
        <f t="shared" si="241"/>
        <v>233800</v>
      </c>
      <c r="BM1154" s="96">
        <f t="shared" si="242"/>
        <v>224006</v>
      </c>
      <c r="BN1154" s="96">
        <f t="shared" si="243"/>
        <v>175005</v>
      </c>
      <c r="BO1154" s="96">
        <f t="shared" si="244"/>
        <v>472500</v>
      </c>
      <c r="BP1154" s="97">
        <f t="shared" si="245"/>
        <v>175350</v>
      </c>
      <c r="BQ1154" s="96">
        <f t="shared" si="246"/>
        <v>175350</v>
      </c>
      <c r="BR1154" s="96">
        <f t="shared" si="247"/>
        <v>350700</v>
      </c>
      <c r="BS1154" s="96">
        <f t="shared" si="248"/>
        <v>336000</v>
      </c>
      <c r="BT1154" s="96">
        <f t="shared" si="249"/>
        <v>262500</v>
      </c>
      <c r="BU1154" s="98">
        <f t="shared" si="250"/>
        <v>472500</v>
      </c>
      <c r="BV1154" s="77">
        <f t="shared" si="251"/>
        <v>1772400</v>
      </c>
      <c r="BW1154" s="9"/>
      <c r="BX1154" s="9"/>
      <c r="BY1154" s="9"/>
      <c r="BZ1154" s="9"/>
      <c r="CA1154" s="9"/>
      <c r="CB1154" s="9"/>
      <c r="CC1154" s="9"/>
      <c r="CD1154" s="9"/>
      <c r="CE1154" s="9"/>
      <c r="CF1154" s="9"/>
      <c r="CG1154" s="9"/>
      <c r="CH1154" s="9"/>
      <c r="CI1154" s="9"/>
      <c r="CJ1154" s="9"/>
      <c r="CK1154" s="9"/>
      <c r="CL1154" s="9"/>
      <c r="CM1154" s="9"/>
      <c r="CN1154" s="9"/>
      <c r="CO1154" s="9"/>
      <c r="CP1154" s="9"/>
    </row>
    <row r="1155" spans="1:94" ht="20.25" hidden="1" customHeight="1" x14ac:dyDescent="0.35">
      <c r="A1155" s="79">
        <v>1133</v>
      </c>
      <c r="B1155" s="79" t="s">
        <v>35</v>
      </c>
      <c r="C1155" s="80" t="s">
        <v>683</v>
      </c>
      <c r="D1155" s="80" t="str">
        <f t="shared" si="219"/>
        <v>MANO DE OBRA|SENSOR O2 (DE OXIGENO)</v>
      </c>
      <c r="E1155" s="81" t="s">
        <v>10</v>
      </c>
      <c r="F1155" s="82">
        <v>1</v>
      </c>
      <c r="G1155" s="83">
        <v>89601.513211651007</v>
      </c>
      <c r="H1155" s="84">
        <f t="shared" si="252"/>
        <v>106625.8007218647</v>
      </c>
      <c r="I1155" s="84">
        <v>89601.513211651007</v>
      </c>
      <c r="J1155" s="84">
        <f t="shared" si="253"/>
        <v>106625.8007218647</v>
      </c>
      <c r="K1155" s="84">
        <v>69632</v>
      </c>
      <c r="L1155" s="84">
        <f t="shared" si="254"/>
        <v>82862.080000000002</v>
      </c>
      <c r="M1155" s="84">
        <v>14.633599999999999</v>
      </c>
      <c r="N1155" s="84">
        <f t="shared" si="255"/>
        <v>17.413983999999999</v>
      </c>
      <c r="O1155" s="84">
        <v>10.88</v>
      </c>
      <c r="P1155" s="84">
        <f t="shared" si="256"/>
        <v>12.9472</v>
      </c>
      <c r="Q1155" s="84"/>
      <c r="R1155" s="84">
        <f t="shared" si="220"/>
        <v>0</v>
      </c>
      <c r="S1155" s="86">
        <v>132000</v>
      </c>
      <c r="T1155" s="87">
        <f t="shared" si="257"/>
        <v>157080</v>
      </c>
      <c r="U1155" s="87">
        <v>132000</v>
      </c>
      <c r="V1155" s="87">
        <f t="shared" si="258"/>
        <v>157080</v>
      </c>
      <c r="W1155" s="87">
        <v>132000</v>
      </c>
      <c r="X1155" s="87">
        <f t="shared" si="259"/>
        <v>157080</v>
      </c>
      <c r="Y1155" s="88">
        <v>132000</v>
      </c>
      <c r="Z1155" s="87">
        <f t="shared" si="268"/>
        <v>157080</v>
      </c>
      <c r="AA1155" s="87">
        <v>132000</v>
      </c>
      <c r="AB1155" s="87">
        <f t="shared" si="260"/>
        <v>157080</v>
      </c>
      <c r="AC1155" s="87">
        <v>132000</v>
      </c>
      <c r="AD1155" s="87">
        <f t="shared" si="261"/>
        <v>157080</v>
      </c>
      <c r="AE1155" s="89">
        <v>145200</v>
      </c>
      <c r="AF1155" s="90">
        <f t="shared" si="262"/>
        <v>172788</v>
      </c>
      <c r="AG1155" s="90">
        <v>145200</v>
      </c>
      <c r="AH1155" s="90">
        <f t="shared" si="263"/>
        <v>172788</v>
      </c>
      <c r="AI1155" s="90">
        <v>145200</v>
      </c>
      <c r="AJ1155" s="90">
        <f t="shared" si="264"/>
        <v>172788</v>
      </c>
      <c r="AK1155" s="90">
        <v>145200</v>
      </c>
      <c r="AL1155" s="90">
        <f t="shared" si="265"/>
        <v>172788</v>
      </c>
      <c r="AM1155" s="90">
        <v>145200</v>
      </c>
      <c r="AN1155" s="90">
        <f t="shared" si="266"/>
        <v>172788</v>
      </c>
      <c r="AO1155" s="90">
        <v>145200</v>
      </c>
      <c r="AP1155" s="91">
        <f t="shared" si="267"/>
        <v>172788</v>
      </c>
      <c r="AQ1155" s="92">
        <f t="shared" si="221"/>
        <v>122267.17107055034</v>
      </c>
      <c r="AR1155" s="93">
        <f t="shared" si="222"/>
        <v>145497.93357395488</v>
      </c>
      <c r="AS1155" s="94">
        <f t="shared" si="223"/>
        <v>122267.17107055034</v>
      </c>
      <c r="AT1155" s="94">
        <f t="shared" si="224"/>
        <v>145497.93357395488</v>
      </c>
      <c r="AU1155" s="94">
        <f t="shared" si="225"/>
        <v>115610.66666666667</v>
      </c>
      <c r="AV1155" s="94">
        <f t="shared" si="226"/>
        <v>137576.69333333333</v>
      </c>
      <c r="AW1155" s="94">
        <f t="shared" si="227"/>
        <v>92404.877866666662</v>
      </c>
      <c r="AX1155" s="94">
        <f t="shared" si="228"/>
        <v>109961.80466133333</v>
      </c>
      <c r="AY1155" s="94">
        <f t="shared" si="229"/>
        <v>92403.626666666663</v>
      </c>
      <c r="AZ1155" s="94">
        <f t="shared" si="230"/>
        <v>109960.31573333332</v>
      </c>
      <c r="BA1155" s="94">
        <f t="shared" si="231"/>
        <v>138600</v>
      </c>
      <c r="BB1155" s="95">
        <f t="shared" si="232"/>
        <v>164934</v>
      </c>
      <c r="BC1155" s="23"/>
      <c r="BD1155" s="96">
        <f t="shared" si="233"/>
        <v>117081</v>
      </c>
      <c r="BE1155" s="96">
        <f t="shared" si="234"/>
        <v>117081</v>
      </c>
      <c r="BF1155" s="96">
        <f t="shared" si="235"/>
        <v>104080</v>
      </c>
      <c r="BG1155" s="96">
        <f t="shared" si="236"/>
        <v>44</v>
      </c>
      <c r="BH1155" s="96">
        <f t="shared" si="237"/>
        <v>33</v>
      </c>
      <c r="BI1155" s="96">
        <f t="shared" si="238"/>
        <v>138286</v>
      </c>
      <c r="BJ1155" s="97">
        <f t="shared" si="239"/>
        <v>122267</v>
      </c>
      <c r="BK1155" s="96">
        <f t="shared" si="240"/>
        <v>122267</v>
      </c>
      <c r="BL1155" s="96">
        <f t="shared" si="241"/>
        <v>115611</v>
      </c>
      <c r="BM1155" s="96">
        <f t="shared" si="242"/>
        <v>92405</v>
      </c>
      <c r="BN1155" s="96">
        <f t="shared" si="243"/>
        <v>92404</v>
      </c>
      <c r="BO1155" s="96">
        <f t="shared" si="244"/>
        <v>138600</v>
      </c>
      <c r="BP1155" s="97">
        <f t="shared" si="245"/>
        <v>122267</v>
      </c>
      <c r="BQ1155" s="96">
        <f t="shared" si="246"/>
        <v>122267</v>
      </c>
      <c r="BR1155" s="96">
        <f t="shared" si="247"/>
        <v>115611</v>
      </c>
      <c r="BS1155" s="96">
        <f t="shared" si="248"/>
        <v>138600</v>
      </c>
      <c r="BT1155" s="96">
        <f t="shared" si="249"/>
        <v>138600</v>
      </c>
      <c r="BU1155" s="98">
        <f t="shared" si="250"/>
        <v>138600</v>
      </c>
      <c r="BV1155" s="77">
        <f t="shared" si="251"/>
        <v>775945</v>
      </c>
      <c r="BW1155" s="9"/>
      <c r="BX1155" s="9"/>
      <c r="BY1155" s="9"/>
      <c r="BZ1155" s="9"/>
      <c r="CA1155" s="9"/>
      <c r="CB1155" s="9"/>
      <c r="CC1155" s="9"/>
      <c r="CD1155" s="9"/>
      <c r="CE1155" s="9"/>
      <c r="CF1155" s="9"/>
      <c r="CG1155" s="9"/>
      <c r="CH1155" s="9"/>
      <c r="CI1155" s="9"/>
      <c r="CJ1155" s="9"/>
      <c r="CK1155" s="9"/>
      <c r="CL1155" s="9"/>
      <c r="CM1155" s="9"/>
      <c r="CN1155" s="9"/>
      <c r="CO1155" s="9"/>
      <c r="CP1155" s="9"/>
    </row>
    <row r="1156" spans="1:94" ht="20.25" hidden="1" customHeight="1" x14ac:dyDescent="0.35">
      <c r="A1156" s="99">
        <v>1134</v>
      </c>
      <c r="B1156" s="99" t="s">
        <v>21</v>
      </c>
      <c r="C1156" s="80" t="s">
        <v>683</v>
      </c>
      <c r="D1156" s="80" t="str">
        <f t="shared" si="219"/>
        <v>REPUESTOS|SENSOR O2 (DE OXIGENO)</v>
      </c>
      <c r="E1156" s="81" t="s">
        <v>84</v>
      </c>
      <c r="F1156" s="82">
        <v>1</v>
      </c>
      <c r="G1156" s="83">
        <v>208918.12739754</v>
      </c>
      <c r="H1156" s="84">
        <f t="shared" si="252"/>
        <v>248612.57160307257</v>
      </c>
      <c r="I1156" s="84">
        <v>237491.23263728098</v>
      </c>
      <c r="J1156" s="84">
        <f t="shared" si="253"/>
        <v>282614.56683836435</v>
      </c>
      <c r="K1156" s="84">
        <v>608000.0006400001</v>
      </c>
      <c r="L1156" s="84">
        <f t="shared" si="254"/>
        <v>723520.00076160009</v>
      </c>
      <c r="M1156" s="84">
        <v>64196.569600000003</v>
      </c>
      <c r="N1156" s="84">
        <f t="shared" si="255"/>
        <v>76393.917824000004</v>
      </c>
      <c r="O1156" s="84">
        <v>33205.760000000002</v>
      </c>
      <c r="P1156" s="84">
        <f t="shared" si="256"/>
        <v>39514.854400000004</v>
      </c>
      <c r="Q1156" s="84"/>
      <c r="R1156" s="84">
        <f t="shared" si="220"/>
        <v>0</v>
      </c>
      <c r="S1156" s="86">
        <v>179000</v>
      </c>
      <c r="T1156" s="87">
        <f t="shared" si="257"/>
        <v>213010</v>
      </c>
      <c r="U1156" s="87">
        <v>179000</v>
      </c>
      <c r="V1156" s="87">
        <f t="shared" si="258"/>
        <v>213010</v>
      </c>
      <c r="W1156" s="87">
        <v>544000</v>
      </c>
      <c r="X1156" s="87">
        <f t="shared" si="259"/>
        <v>647360</v>
      </c>
      <c r="Y1156" s="88">
        <v>380000</v>
      </c>
      <c r="Z1156" s="87">
        <f t="shared" si="268"/>
        <v>452200</v>
      </c>
      <c r="AA1156" s="87">
        <v>800000</v>
      </c>
      <c r="AB1156" s="87">
        <f t="shared" si="260"/>
        <v>952000</v>
      </c>
      <c r="AC1156" s="87">
        <v>820000</v>
      </c>
      <c r="AD1156" s="87">
        <f t="shared" si="261"/>
        <v>975800</v>
      </c>
      <c r="AE1156" s="89">
        <v>196900</v>
      </c>
      <c r="AF1156" s="90">
        <f t="shared" si="262"/>
        <v>234311</v>
      </c>
      <c r="AG1156" s="90">
        <v>196900</v>
      </c>
      <c r="AH1156" s="90">
        <f t="shared" si="263"/>
        <v>234311</v>
      </c>
      <c r="AI1156" s="90">
        <v>598400</v>
      </c>
      <c r="AJ1156" s="90">
        <f t="shared" si="264"/>
        <v>712096</v>
      </c>
      <c r="AK1156" s="90">
        <v>418000</v>
      </c>
      <c r="AL1156" s="90">
        <f t="shared" si="265"/>
        <v>497420</v>
      </c>
      <c r="AM1156" s="90">
        <v>880000</v>
      </c>
      <c r="AN1156" s="90">
        <f t="shared" si="266"/>
        <v>1047200</v>
      </c>
      <c r="AO1156" s="90">
        <v>902000</v>
      </c>
      <c r="AP1156" s="91">
        <f t="shared" si="267"/>
        <v>1073380</v>
      </c>
      <c r="AQ1156" s="92">
        <f t="shared" si="221"/>
        <v>194939.37579918001</v>
      </c>
      <c r="AR1156" s="93">
        <f t="shared" si="222"/>
        <v>231977.85720102419</v>
      </c>
      <c r="AS1156" s="94">
        <f t="shared" si="223"/>
        <v>204463.74421242697</v>
      </c>
      <c r="AT1156" s="94">
        <f t="shared" si="224"/>
        <v>243311.85561278809</v>
      </c>
      <c r="AU1156" s="94">
        <f t="shared" si="225"/>
        <v>583466.66688000003</v>
      </c>
      <c r="AV1156" s="94">
        <f t="shared" si="226"/>
        <v>694325.33358720003</v>
      </c>
      <c r="AW1156" s="94">
        <f t="shared" si="227"/>
        <v>287398.85653333337</v>
      </c>
      <c r="AX1156" s="94">
        <f t="shared" si="228"/>
        <v>342004.63927466667</v>
      </c>
      <c r="AY1156" s="94">
        <f t="shared" si="229"/>
        <v>571068.58666666667</v>
      </c>
      <c r="AZ1156" s="94">
        <f t="shared" si="230"/>
        <v>679571.61813333328</v>
      </c>
      <c r="BA1156" s="94">
        <f t="shared" si="231"/>
        <v>861000</v>
      </c>
      <c r="BB1156" s="95">
        <f t="shared" si="232"/>
        <v>1024590</v>
      </c>
      <c r="BC1156" s="23"/>
      <c r="BD1156" s="96">
        <f t="shared" si="233"/>
        <v>194151</v>
      </c>
      <c r="BE1156" s="96">
        <f t="shared" si="234"/>
        <v>201667</v>
      </c>
      <c r="BF1156" s="96">
        <f t="shared" si="235"/>
        <v>582061</v>
      </c>
      <c r="BG1156" s="96">
        <f t="shared" si="236"/>
        <v>145623</v>
      </c>
      <c r="BH1156" s="96">
        <f t="shared" si="237"/>
        <v>92303</v>
      </c>
      <c r="BI1156" s="96">
        <f t="shared" si="238"/>
        <v>859048</v>
      </c>
      <c r="BJ1156" s="97">
        <f t="shared" si="239"/>
        <v>194939</v>
      </c>
      <c r="BK1156" s="96">
        <f t="shared" si="240"/>
        <v>204464</v>
      </c>
      <c r="BL1156" s="96">
        <f t="shared" si="241"/>
        <v>583467</v>
      </c>
      <c r="BM1156" s="96">
        <f t="shared" si="242"/>
        <v>287399</v>
      </c>
      <c r="BN1156" s="96">
        <f t="shared" si="243"/>
        <v>571069</v>
      </c>
      <c r="BO1156" s="96">
        <f t="shared" si="244"/>
        <v>861000</v>
      </c>
      <c r="BP1156" s="97">
        <f t="shared" si="245"/>
        <v>194939</v>
      </c>
      <c r="BQ1156" s="96">
        <f t="shared" si="246"/>
        <v>204464</v>
      </c>
      <c r="BR1156" s="96">
        <f t="shared" si="247"/>
        <v>583467</v>
      </c>
      <c r="BS1156" s="96">
        <f t="shared" si="248"/>
        <v>399000</v>
      </c>
      <c r="BT1156" s="96">
        <f t="shared" si="249"/>
        <v>840000</v>
      </c>
      <c r="BU1156" s="98">
        <f t="shared" si="250"/>
        <v>861000</v>
      </c>
      <c r="BV1156" s="77">
        <f t="shared" si="251"/>
        <v>3082870</v>
      </c>
      <c r="BW1156" s="9"/>
      <c r="BX1156" s="9"/>
      <c r="BY1156" s="9"/>
      <c r="BZ1156" s="9"/>
      <c r="CA1156" s="9"/>
      <c r="CB1156" s="9"/>
      <c r="CC1156" s="9"/>
      <c r="CD1156" s="9"/>
      <c r="CE1156" s="9"/>
      <c r="CF1156" s="9"/>
      <c r="CG1156" s="9"/>
      <c r="CH1156" s="9"/>
      <c r="CI1156" s="9"/>
      <c r="CJ1156" s="9"/>
      <c r="CK1156" s="9"/>
      <c r="CL1156" s="9"/>
      <c r="CM1156" s="9"/>
      <c r="CN1156" s="9"/>
      <c r="CO1156" s="9"/>
      <c r="CP1156" s="9"/>
    </row>
    <row r="1157" spans="1:94" ht="20.25" hidden="1" customHeight="1" x14ac:dyDescent="0.35">
      <c r="A1157" s="79">
        <v>1135</v>
      </c>
      <c r="B1157" s="79" t="s">
        <v>35</v>
      </c>
      <c r="C1157" s="80" t="s">
        <v>684</v>
      </c>
      <c r="D1157" s="80" t="str">
        <f t="shared" si="219"/>
        <v>MANO DE OBRA|SENSOR OPS (PRESION DE ACEITE)</v>
      </c>
      <c r="E1157" s="81" t="s">
        <v>10</v>
      </c>
      <c r="F1157" s="82">
        <v>1</v>
      </c>
      <c r="G1157" s="83">
        <v>89601.513211651007</v>
      </c>
      <c r="H1157" s="84">
        <f t="shared" si="252"/>
        <v>106625.8007218647</v>
      </c>
      <c r="I1157" s="84">
        <v>89601.513211651007</v>
      </c>
      <c r="J1157" s="84">
        <f t="shared" si="253"/>
        <v>106625.8007218647</v>
      </c>
      <c r="K1157" s="84">
        <v>69632</v>
      </c>
      <c r="L1157" s="84">
        <f t="shared" si="254"/>
        <v>82862.080000000002</v>
      </c>
      <c r="M1157" s="84">
        <v>14.633599999999999</v>
      </c>
      <c r="N1157" s="84">
        <f t="shared" si="255"/>
        <v>17.413983999999999</v>
      </c>
      <c r="O1157" s="84">
        <v>10.88</v>
      </c>
      <c r="P1157" s="84">
        <f t="shared" si="256"/>
        <v>12.9472</v>
      </c>
      <c r="Q1157" s="84"/>
      <c r="R1157" s="84">
        <f t="shared" si="220"/>
        <v>0</v>
      </c>
      <c r="S1157" s="86">
        <v>132000</v>
      </c>
      <c r="T1157" s="87">
        <f t="shared" si="257"/>
        <v>157080</v>
      </c>
      <c r="U1157" s="87">
        <v>132000</v>
      </c>
      <c r="V1157" s="87">
        <f t="shared" si="258"/>
        <v>157080</v>
      </c>
      <c r="W1157" s="87">
        <v>132000</v>
      </c>
      <c r="X1157" s="87">
        <f t="shared" si="259"/>
        <v>157080</v>
      </c>
      <c r="Y1157" s="88">
        <v>132000</v>
      </c>
      <c r="Z1157" s="87">
        <f t="shared" si="268"/>
        <v>157080</v>
      </c>
      <c r="AA1157" s="87">
        <v>132000</v>
      </c>
      <c r="AB1157" s="87">
        <f t="shared" si="260"/>
        <v>157080</v>
      </c>
      <c r="AC1157" s="87">
        <v>132000</v>
      </c>
      <c r="AD1157" s="87">
        <f t="shared" si="261"/>
        <v>157080</v>
      </c>
      <c r="AE1157" s="89">
        <v>145200</v>
      </c>
      <c r="AF1157" s="90">
        <f t="shared" si="262"/>
        <v>172788</v>
      </c>
      <c r="AG1157" s="90">
        <v>145200</v>
      </c>
      <c r="AH1157" s="90">
        <f t="shared" si="263"/>
        <v>172788</v>
      </c>
      <c r="AI1157" s="90">
        <v>145200</v>
      </c>
      <c r="AJ1157" s="90">
        <f t="shared" si="264"/>
        <v>172788</v>
      </c>
      <c r="AK1157" s="90">
        <v>145200</v>
      </c>
      <c r="AL1157" s="90">
        <f t="shared" si="265"/>
        <v>172788</v>
      </c>
      <c r="AM1157" s="90">
        <v>145200</v>
      </c>
      <c r="AN1157" s="90">
        <f t="shared" si="266"/>
        <v>172788</v>
      </c>
      <c r="AO1157" s="90">
        <v>145200</v>
      </c>
      <c r="AP1157" s="91">
        <f t="shared" si="267"/>
        <v>172788</v>
      </c>
      <c r="AQ1157" s="92">
        <f t="shared" si="221"/>
        <v>122267.17107055034</v>
      </c>
      <c r="AR1157" s="93">
        <f t="shared" si="222"/>
        <v>145497.93357395488</v>
      </c>
      <c r="AS1157" s="94">
        <f t="shared" si="223"/>
        <v>122267.17107055034</v>
      </c>
      <c r="AT1157" s="94">
        <f t="shared" si="224"/>
        <v>145497.93357395488</v>
      </c>
      <c r="AU1157" s="94">
        <f t="shared" si="225"/>
        <v>115610.66666666667</v>
      </c>
      <c r="AV1157" s="94">
        <f t="shared" si="226"/>
        <v>137576.69333333333</v>
      </c>
      <c r="AW1157" s="94">
        <f t="shared" si="227"/>
        <v>92404.877866666662</v>
      </c>
      <c r="AX1157" s="94">
        <f t="shared" si="228"/>
        <v>109961.80466133333</v>
      </c>
      <c r="AY1157" s="94">
        <f t="shared" si="229"/>
        <v>92403.626666666663</v>
      </c>
      <c r="AZ1157" s="94">
        <f t="shared" si="230"/>
        <v>109960.31573333332</v>
      </c>
      <c r="BA1157" s="94">
        <f t="shared" si="231"/>
        <v>138600</v>
      </c>
      <c r="BB1157" s="95">
        <f t="shared" si="232"/>
        <v>164934</v>
      </c>
      <c r="BC1157" s="23"/>
      <c r="BD1157" s="96">
        <f t="shared" si="233"/>
        <v>117081</v>
      </c>
      <c r="BE1157" s="96">
        <f t="shared" si="234"/>
        <v>117081</v>
      </c>
      <c r="BF1157" s="96">
        <f t="shared" si="235"/>
        <v>104080</v>
      </c>
      <c r="BG1157" s="96">
        <f t="shared" si="236"/>
        <v>44</v>
      </c>
      <c r="BH1157" s="96">
        <f t="shared" si="237"/>
        <v>33</v>
      </c>
      <c r="BI1157" s="96">
        <f t="shared" si="238"/>
        <v>138286</v>
      </c>
      <c r="BJ1157" s="97">
        <f t="shared" si="239"/>
        <v>122267</v>
      </c>
      <c r="BK1157" s="96">
        <f t="shared" si="240"/>
        <v>122267</v>
      </c>
      <c r="BL1157" s="96">
        <f t="shared" si="241"/>
        <v>115611</v>
      </c>
      <c r="BM1157" s="96">
        <f t="shared" si="242"/>
        <v>92405</v>
      </c>
      <c r="BN1157" s="96">
        <f t="shared" si="243"/>
        <v>92404</v>
      </c>
      <c r="BO1157" s="96">
        <f t="shared" si="244"/>
        <v>138600</v>
      </c>
      <c r="BP1157" s="97">
        <f t="shared" si="245"/>
        <v>122267</v>
      </c>
      <c r="BQ1157" s="96">
        <f t="shared" si="246"/>
        <v>122267</v>
      </c>
      <c r="BR1157" s="96">
        <f t="shared" si="247"/>
        <v>115611</v>
      </c>
      <c r="BS1157" s="96">
        <f t="shared" si="248"/>
        <v>138600</v>
      </c>
      <c r="BT1157" s="96">
        <f t="shared" si="249"/>
        <v>138600</v>
      </c>
      <c r="BU1157" s="98">
        <f t="shared" si="250"/>
        <v>138600</v>
      </c>
      <c r="BV1157" s="77">
        <f t="shared" si="251"/>
        <v>775945</v>
      </c>
      <c r="BW1157" s="9"/>
      <c r="BX1157" s="9"/>
      <c r="BY1157" s="9"/>
      <c r="BZ1157" s="9"/>
      <c r="CA1157" s="9"/>
      <c r="CB1157" s="9"/>
      <c r="CC1157" s="9"/>
      <c r="CD1157" s="9"/>
      <c r="CE1157" s="9"/>
      <c r="CF1157" s="9"/>
      <c r="CG1157" s="9"/>
      <c r="CH1157" s="9"/>
      <c r="CI1157" s="9"/>
      <c r="CJ1157" s="9"/>
      <c r="CK1157" s="9"/>
      <c r="CL1157" s="9"/>
      <c r="CM1157" s="9"/>
      <c r="CN1157" s="9"/>
      <c r="CO1157" s="9"/>
      <c r="CP1157" s="9"/>
    </row>
    <row r="1158" spans="1:94" ht="20.25" hidden="1" customHeight="1" x14ac:dyDescent="0.35">
      <c r="A1158" s="99">
        <v>1136</v>
      </c>
      <c r="B1158" s="99" t="s">
        <v>21</v>
      </c>
      <c r="C1158" s="80" t="s">
        <v>684</v>
      </c>
      <c r="D1158" s="80" t="str">
        <f t="shared" si="219"/>
        <v>REPUESTOS|SENSOR OPS (PRESION DE ACEITE)</v>
      </c>
      <c r="E1158" s="81" t="s">
        <v>84</v>
      </c>
      <c r="F1158" s="82">
        <v>1</v>
      </c>
      <c r="G1158" s="83">
        <v>245374.58298771799</v>
      </c>
      <c r="H1158" s="84">
        <f t="shared" si="252"/>
        <v>291995.75375538442</v>
      </c>
      <c r="I1158" s="84">
        <v>380622.83654161397</v>
      </c>
      <c r="J1158" s="84">
        <f t="shared" si="253"/>
        <v>452941.17548452062</v>
      </c>
      <c r="K1158" s="84">
        <v>608000.0006400001</v>
      </c>
      <c r="L1158" s="84">
        <f t="shared" si="254"/>
        <v>723520.00076160009</v>
      </c>
      <c r="M1158" s="84">
        <v>17.375360000000001</v>
      </c>
      <c r="N1158" s="84">
        <f t="shared" si="255"/>
        <v>20.6766784</v>
      </c>
      <c r="O1158" s="84">
        <v>14.144000000000002</v>
      </c>
      <c r="P1158" s="84">
        <f t="shared" si="256"/>
        <v>16.83136</v>
      </c>
      <c r="Q1158" s="84"/>
      <c r="R1158" s="84">
        <f t="shared" si="220"/>
        <v>0</v>
      </c>
      <c r="S1158" s="86">
        <v>158600</v>
      </c>
      <c r="T1158" s="87">
        <f t="shared" si="257"/>
        <v>188734</v>
      </c>
      <c r="U1158" s="87">
        <v>149000</v>
      </c>
      <c r="V1158" s="87">
        <f t="shared" si="258"/>
        <v>177310</v>
      </c>
      <c r="W1158" s="87">
        <v>433000</v>
      </c>
      <c r="X1158" s="87">
        <f t="shared" si="259"/>
        <v>515270</v>
      </c>
      <c r="Y1158" s="88">
        <v>320000</v>
      </c>
      <c r="Z1158" s="87">
        <f t="shared" si="268"/>
        <v>380800</v>
      </c>
      <c r="AA1158" s="87">
        <v>180000</v>
      </c>
      <c r="AB1158" s="87">
        <f t="shared" si="260"/>
        <v>214200</v>
      </c>
      <c r="AC1158" s="87">
        <v>250000</v>
      </c>
      <c r="AD1158" s="87">
        <f t="shared" si="261"/>
        <v>297500</v>
      </c>
      <c r="AE1158" s="89">
        <v>174500</v>
      </c>
      <c r="AF1158" s="90">
        <f t="shared" si="262"/>
        <v>207655</v>
      </c>
      <c r="AG1158" s="90">
        <v>163900</v>
      </c>
      <c r="AH1158" s="90">
        <f t="shared" si="263"/>
        <v>195041</v>
      </c>
      <c r="AI1158" s="90">
        <v>476300</v>
      </c>
      <c r="AJ1158" s="90">
        <f t="shared" si="264"/>
        <v>566797</v>
      </c>
      <c r="AK1158" s="90">
        <v>352000</v>
      </c>
      <c r="AL1158" s="90">
        <f t="shared" si="265"/>
        <v>418880</v>
      </c>
      <c r="AM1158" s="90">
        <v>198000</v>
      </c>
      <c r="AN1158" s="90">
        <f t="shared" si="266"/>
        <v>235620</v>
      </c>
      <c r="AO1158" s="90">
        <v>275000</v>
      </c>
      <c r="AP1158" s="91">
        <f t="shared" si="267"/>
        <v>327250</v>
      </c>
      <c r="AQ1158" s="92">
        <f t="shared" si="221"/>
        <v>192824.86099590603</v>
      </c>
      <c r="AR1158" s="93">
        <f t="shared" si="222"/>
        <v>229461.58458512815</v>
      </c>
      <c r="AS1158" s="94">
        <f t="shared" si="223"/>
        <v>231174.27884720467</v>
      </c>
      <c r="AT1158" s="94">
        <f t="shared" si="224"/>
        <v>275097.39182817354</v>
      </c>
      <c r="AU1158" s="94">
        <f t="shared" si="225"/>
        <v>505766.66688000009</v>
      </c>
      <c r="AV1158" s="94">
        <f t="shared" si="226"/>
        <v>601862.33358720003</v>
      </c>
      <c r="AW1158" s="94">
        <f t="shared" si="227"/>
        <v>224005.79178666664</v>
      </c>
      <c r="AX1158" s="94">
        <f t="shared" si="228"/>
        <v>266566.89222613326</v>
      </c>
      <c r="AY1158" s="94">
        <f t="shared" si="229"/>
        <v>126004.71466666665</v>
      </c>
      <c r="AZ1158" s="94">
        <f t="shared" si="230"/>
        <v>149945.6104533333</v>
      </c>
      <c r="BA1158" s="94">
        <f t="shared" si="231"/>
        <v>262500</v>
      </c>
      <c r="BB1158" s="95">
        <f t="shared" si="232"/>
        <v>312375</v>
      </c>
      <c r="BC1158" s="23"/>
      <c r="BD1158" s="96">
        <f t="shared" si="233"/>
        <v>186206</v>
      </c>
      <c r="BE1158" s="96">
        <f t="shared" si="234"/>
        <v>194301</v>
      </c>
      <c r="BF1158" s="96">
        <f t="shared" si="235"/>
        <v>495563</v>
      </c>
      <c r="BG1158" s="96">
        <f t="shared" si="236"/>
        <v>52</v>
      </c>
      <c r="BH1158" s="96">
        <f t="shared" si="237"/>
        <v>42</v>
      </c>
      <c r="BI1158" s="96">
        <f t="shared" si="238"/>
        <v>261905</v>
      </c>
      <c r="BJ1158" s="97">
        <f t="shared" si="239"/>
        <v>192825</v>
      </c>
      <c r="BK1158" s="96">
        <f t="shared" si="240"/>
        <v>231174</v>
      </c>
      <c r="BL1158" s="96">
        <f t="shared" si="241"/>
        <v>505767</v>
      </c>
      <c r="BM1158" s="96">
        <f t="shared" si="242"/>
        <v>224006</v>
      </c>
      <c r="BN1158" s="96">
        <f t="shared" si="243"/>
        <v>126005</v>
      </c>
      <c r="BO1158" s="96">
        <f t="shared" si="244"/>
        <v>262500</v>
      </c>
      <c r="BP1158" s="97">
        <f t="shared" si="245"/>
        <v>192825</v>
      </c>
      <c r="BQ1158" s="96">
        <f t="shared" si="246"/>
        <v>156450</v>
      </c>
      <c r="BR1158" s="96">
        <f t="shared" si="247"/>
        <v>505767</v>
      </c>
      <c r="BS1158" s="96">
        <f t="shared" si="248"/>
        <v>336000</v>
      </c>
      <c r="BT1158" s="96">
        <f t="shared" si="249"/>
        <v>189000</v>
      </c>
      <c r="BU1158" s="98">
        <f t="shared" si="250"/>
        <v>262500</v>
      </c>
      <c r="BV1158" s="77">
        <f t="shared" si="251"/>
        <v>1642542</v>
      </c>
      <c r="BW1158" s="9"/>
      <c r="BX1158" s="9"/>
      <c r="BY1158" s="9"/>
      <c r="BZ1158" s="9"/>
      <c r="CA1158" s="9"/>
      <c r="CB1158" s="9"/>
      <c r="CC1158" s="9"/>
      <c r="CD1158" s="9"/>
      <c r="CE1158" s="9"/>
      <c r="CF1158" s="9"/>
      <c r="CG1158" s="9"/>
      <c r="CH1158" s="9"/>
      <c r="CI1158" s="9"/>
      <c r="CJ1158" s="9"/>
      <c r="CK1158" s="9"/>
      <c r="CL1158" s="9"/>
      <c r="CM1158" s="9"/>
      <c r="CN1158" s="9"/>
      <c r="CO1158" s="9"/>
      <c r="CP1158" s="9"/>
    </row>
    <row r="1159" spans="1:94" ht="20.25" hidden="1" customHeight="1" x14ac:dyDescent="0.35">
      <c r="A1159" s="79">
        <v>1137</v>
      </c>
      <c r="B1159" s="79" t="s">
        <v>35</v>
      </c>
      <c r="C1159" s="80" t="s">
        <v>685</v>
      </c>
      <c r="D1159" s="80" t="str">
        <f t="shared" si="219"/>
        <v>MANO DE OBRA|SENSOR OTS (TEMPERATURA DEL ACEITE)</v>
      </c>
      <c r="E1159" s="81" t="s">
        <v>10</v>
      </c>
      <c r="F1159" s="82">
        <v>1</v>
      </c>
      <c r="G1159" s="83">
        <v>89601.513211651007</v>
      </c>
      <c r="H1159" s="84">
        <f t="shared" si="252"/>
        <v>106625.8007218647</v>
      </c>
      <c r="I1159" s="84">
        <v>89601.513211651007</v>
      </c>
      <c r="J1159" s="84">
        <f t="shared" si="253"/>
        <v>106625.8007218647</v>
      </c>
      <c r="K1159" s="84">
        <v>69632</v>
      </c>
      <c r="L1159" s="84">
        <f t="shared" si="254"/>
        <v>82862.080000000002</v>
      </c>
      <c r="M1159" s="84">
        <v>14.633599999999999</v>
      </c>
      <c r="N1159" s="84">
        <f t="shared" si="255"/>
        <v>17.413983999999999</v>
      </c>
      <c r="O1159" s="84">
        <v>10.88</v>
      </c>
      <c r="P1159" s="84">
        <f t="shared" si="256"/>
        <v>12.9472</v>
      </c>
      <c r="Q1159" s="84"/>
      <c r="R1159" s="84">
        <f t="shared" si="220"/>
        <v>0</v>
      </c>
      <c r="S1159" s="86">
        <v>132000</v>
      </c>
      <c r="T1159" s="87">
        <f t="shared" si="257"/>
        <v>157080</v>
      </c>
      <c r="U1159" s="87">
        <v>132000</v>
      </c>
      <c r="V1159" s="87">
        <f t="shared" si="258"/>
        <v>157080</v>
      </c>
      <c r="W1159" s="87">
        <v>132000</v>
      </c>
      <c r="X1159" s="87">
        <f t="shared" si="259"/>
        <v>157080</v>
      </c>
      <c r="Y1159" s="88">
        <v>132000</v>
      </c>
      <c r="Z1159" s="87">
        <f t="shared" si="268"/>
        <v>157080</v>
      </c>
      <c r="AA1159" s="87">
        <v>132000</v>
      </c>
      <c r="AB1159" s="87">
        <f t="shared" si="260"/>
        <v>157080</v>
      </c>
      <c r="AC1159" s="87">
        <v>132000</v>
      </c>
      <c r="AD1159" s="87">
        <f t="shared" si="261"/>
        <v>157080</v>
      </c>
      <c r="AE1159" s="89">
        <v>145200</v>
      </c>
      <c r="AF1159" s="90">
        <f t="shared" si="262"/>
        <v>172788</v>
      </c>
      <c r="AG1159" s="90">
        <v>145200</v>
      </c>
      <c r="AH1159" s="90">
        <f t="shared" si="263"/>
        <v>172788</v>
      </c>
      <c r="AI1159" s="90">
        <v>145200</v>
      </c>
      <c r="AJ1159" s="90">
        <f t="shared" si="264"/>
        <v>172788</v>
      </c>
      <c r="AK1159" s="90">
        <v>145200</v>
      </c>
      <c r="AL1159" s="90">
        <f t="shared" si="265"/>
        <v>172788</v>
      </c>
      <c r="AM1159" s="90">
        <v>145200</v>
      </c>
      <c r="AN1159" s="90">
        <f t="shared" si="266"/>
        <v>172788</v>
      </c>
      <c r="AO1159" s="90">
        <v>145200</v>
      </c>
      <c r="AP1159" s="91">
        <f t="shared" si="267"/>
        <v>172788</v>
      </c>
      <c r="AQ1159" s="92">
        <f t="shared" si="221"/>
        <v>122267.17107055034</v>
      </c>
      <c r="AR1159" s="93">
        <f t="shared" si="222"/>
        <v>145497.93357395488</v>
      </c>
      <c r="AS1159" s="94">
        <f t="shared" si="223"/>
        <v>122267.17107055034</v>
      </c>
      <c r="AT1159" s="94">
        <f t="shared" si="224"/>
        <v>145497.93357395488</v>
      </c>
      <c r="AU1159" s="94">
        <f t="shared" si="225"/>
        <v>115610.66666666667</v>
      </c>
      <c r="AV1159" s="94">
        <f t="shared" si="226"/>
        <v>137576.69333333333</v>
      </c>
      <c r="AW1159" s="94">
        <f t="shared" si="227"/>
        <v>92404.877866666662</v>
      </c>
      <c r="AX1159" s="94">
        <f t="shared" si="228"/>
        <v>109961.80466133333</v>
      </c>
      <c r="AY1159" s="94">
        <f t="shared" si="229"/>
        <v>92403.626666666663</v>
      </c>
      <c r="AZ1159" s="94">
        <f t="shared" si="230"/>
        <v>109960.31573333332</v>
      </c>
      <c r="BA1159" s="94">
        <f t="shared" si="231"/>
        <v>138600</v>
      </c>
      <c r="BB1159" s="95">
        <f t="shared" si="232"/>
        <v>164934</v>
      </c>
      <c r="BC1159" s="23"/>
      <c r="BD1159" s="96">
        <f t="shared" si="233"/>
        <v>117081</v>
      </c>
      <c r="BE1159" s="96">
        <f t="shared" si="234"/>
        <v>117081</v>
      </c>
      <c r="BF1159" s="96">
        <f t="shared" si="235"/>
        <v>104080</v>
      </c>
      <c r="BG1159" s="96">
        <f t="shared" si="236"/>
        <v>44</v>
      </c>
      <c r="BH1159" s="96">
        <f t="shared" si="237"/>
        <v>33</v>
      </c>
      <c r="BI1159" s="96">
        <f t="shared" si="238"/>
        <v>138286</v>
      </c>
      <c r="BJ1159" s="97">
        <f t="shared" si="239"/>
        <v>122267</v>
      </c>
      <c r="BK1159" s="96">
        <f t="shared" si="240"/>
        <v>122267</v>
      </c>
      <c r="BL1159" s="96">
        <f t="shared" si="241"/>
        <v>115611</v>
      </c>
      <c r="BM1159" s="96">
        <f t="shared" si="242"/>
        <v>92405</v>
      </c>
      <c r="BN1159" s="96">
        <f t="shared" si="243"/>
        <v>92404</v>
      </c>
      <c r="BO1159" s="96">
        <f t="shared" si="244"/>
        <v>138600</v>
      </c>
      <c r="BP1159" s="97">
        <f t="shared" si="245"/>
        <v>122267</v>
      </c>
      <c r="BQ1159" s="96">
        <f t="shared" si="246"/>
        <v>122267</v>
      </c>
      <c r="BR1159" s="96">
        <f t="shared" si="247"/>
        <v>115611</v>
      </c>
      <c r="BS1159" s="96">
        <f t="shared" si="248"/>
        <v>138600</v>
      </c>
      <c r="BT1159" s="96">
        <f t="shared" si="249"/>
        <v>138600</v>
      </c>
      <c r="BU1159" s="98">
        <f t="shared" si="250"/>
        <v>138600</v>
      </c>
      <c r="BV1159" s="77">
        <f t="shared" si="251"/>
        <v>775945</v>
      </c>
      <c r="BW1159" s="9"/>
      <c r="BX1159" s="9"/>
      <c r="BY1159" s="9"/>
      <c r="BZ1159" s="9"/>
      <c r="CA1159" s="9"/>
      <c r="CB1159" s="9"/>
      <c r="CC1159" s="9"/>
      <c r="CD1159" s="9"/>
      <c r="CE1159" s="9"/>
      <c r="CF1159" s="9"/>
      <c r="CG1159" s="9"/>
      <c r="CH1159" s="9"/>
      <c r="CI1159" s="9"/>
      <c r="CJ1159" s="9"/>
      <c r="CK1159" s="9"/>
      <c r="CL1159" s="9"/>
      <c r="CM1159" s="9"/>
      <c r="CN1159" s="9"/>
      <c r="CO1159" s="9"/>
      <c r="CP1159" s="9"/>
    </row>
    <row r="1160" spans="1:94" ht="20.25" hidden="1" customHeight="1" x14ac:dyDescent="0.35">
      <c r="A1160" s="99">
        <v>1138</v>
      </c>
      <c r="B1160" s="99" t="s">
        <v>21</v>
      </c>
      <c r="C1160" s="80" t="s">
        <v>685</v>
      </c>
      <c r="D1160" s="80" t="str">
        <f t="shared" si="219"/>
        <v>REPUESTOS|SENSOR OTS (TEMPERATURA DEL ACEITE)</v>
      </c>
      <c r="E1160" s="81" t="s">
        <v>84</v>
      </c>
      <c r="F1160" s="82">
        <v>1</v>
      </c>
      <c r="G1160" s="83">
        <v>187209.91285135201</v>
      </c>
      <c r="H1160" s="84">
        <f t="shared" si="252"/>
        <v>222779.79629310887</v>
      </c>
      <c r="I1160" s="84">
        <v>187209.91285135201</v>
      </c>
      <c r="J1160" s="84">
        <f t="shared" si="253"/>
        <v>222779.79629310887</v>
      </c>
      <c r="K1160" s="84">
        <v>0.91392000000000007</v>
      </c>
      <c r="L1160" s="84">
        <f t="shared" si="254"/>
        <v>1.0875648</v>
      </c>
      <c r="M1160" s="84">
        <v>19.203199999999999</v>
      </c>
      <c r="N1160" s="84">
        <f t="shared" si="255"/>
        <v>22.851807999999998</v>
      </c>
      <c r="O1160" s="84">
        <v>14.144000000000002</v>
      </c>
      <c r="P1160" s="84">
        <f t="shared" si="256"/>
        <v>16.83136</v>
      </c>
      <c r="Q1160" s="84"/>
      <c r="R1160" s="84">
        <f t="shared" si="220"/>
        <v>0</v>
      </c>
      <c r="S1160" s="86">
        <v>248000</v>
      </c>
      <c r="T1160" s="87">
        <f t="shared" si="257"/>
        <v>295120</v>
      </c>
      <c r="U1160" s="87">
        <v>248000</v>
      </c>
      <c r="V1160" s="87">
        <f t="shared" si="258"/>
        <v>295120</v>
      </c>
      <c r="W1160" s="87">
        <v>436660</v>
      </c>
      <c r="X1160" s="87">
        <f t="shared" si="259"/>
        <v>519625.39999999997</v>
      </c>
      <c r="Y1160" s="88">
        <v>320000</v>
      </c>
      <c r="Z1160" s="87">
        <f t="shared" si="268"/>
        <v>380800</v>
      </c>
      <c r="AA1160" s="87">
        <v>180000</v>
      </c>
      <c r="AB1160" s="87">
        <f t="shared" si="260"/>
        <v>214200</v>
      </c>
      <c r="AC1160" s="87">
        <v>250000</v>
      </c>
      <c r="AD1160" s="87">
        <f t="shared" si="261"/>
        <v>297500</v>
      </c>
      <c r="AE1160" s="89">
        <v>272800</v>
      </c>
      <c r="AF1160" s="90">
        <f t="shared" si="262"/>
        <v>324632</v>
      </c>
      <c r="AG1160" s="90">
        <v>272800</v>
      </c>
      <c r="AH1160" s="90">
        <f t="shared" si="263"/>
        <v>324632</v>
      </c>
      <c r="AI1160" s="90">
        <v>480300</v>
      </c>
      <c r="AJ1160" s="90">
        <f t="shared" si="264"/>
        <v>571557</v>
      </c>
      <c r="AK1160" s="90">
        <v>352000</v>
      </c>
      <c r="AL1160" s="90">
        <f t="shared" si="265"/>
        <v>418880</v>
      </c>
      <c r="AM1160" s="90">
        <v>198000</v>
      </c>
      <c r="AN1160" s="90">
        <f t="shared" si="266"/>
        <v>235620</v>
      </c>
      <c r="AO1160" s="90">
        <v>275000</v>
      </c>
      <c r="AP1160" s="91">
        <f t="shared" si="267"/>
        <v>327250</v>
      </c>
      <c r="AQ1160" s="92">
        <f t="shared" si="221"/>
        <v>236003.304283784</v>
      </c>
      <c r="AR1160" s="93">
        <f t="shared" si="222"/>
        <v>280843.93209770293</v>
      </c>
      <c r="AS1160" s="94">
        <f t="shared" si="223"/>
        <v>236003.304283784</v>
      </c>
      <c r="AT1160" s="94">
        <f t="shared" si="224"/>
        <v>280843.93209770293</v>
      </c>
      <c r="AU1160" s="94">
        <f t="shared" si="225"/>
        <v>305653.6379733333</v>
      </c>
      <c r="AV1160" s="94">
        <f t="shared" si="226"/>
        <v>363727.82918826659</v>
      </c>
      <c r="AW1160" s="94">
        <f t="shared" si="227"/>
        <v>224006.40106666667</v>
      </c>
      <c r="AX1160" s="94">
        <f t="shared" si="228"/>
        <v>266567.61726933334</v>
      </c>
      <c r="AY1160" s="94">
        <f t="shared" si="229"/>
        <v>126004.71466666665</v>
      </c>
      <c r="AZ1160" s="94">
        <f t="shared" si="230"/>
        <v>149945.6104533333</v>
      </c>
      <c r="BA1160" s="94">
        <f t="shared" si="231"/>
        <v>262500</v>
      </c>
      <c r="BB1160" s="95">
        <f t="shared" si="232"/>
        <v>312375</v>
      </c>
      <c r="BC1160" s="23"/>
      <c r="BD1160" s="96">
        <f t="shared" si="233"/>
        <v>230069</v>
      </c>
      <c r="BE1160" s="96">
        <f t="shared" si="234"/>
        <v>230069</v>
      </c>
      <c r="BF1160" s="96">
        <f t="shared" si="235"/>
        <v>3</v>
      </c>
      <c r="BG1160" s="96">
        <f t="shared" si="236"/>
        <v>58</v>
      </c>
      <c r="BH1160" s="96">
        <f t="shared" si="237"/>
        <v>42</v>
      </c>
      <c r="BI1160" s="96">
        <f t="shared" si="238"/>
        <v>261905</v>
      </c>
      <c r="BJ1160" s="97">
        <f t="shared" si="239"/>
        <v>236003</v>
      </c>
      <c r="BK1160" s="96">
        <f t="shared" si="240"/>
        <v>236003</v>
      </c>
      <c r="BL1160" s="96">
        <f t="shared" si="241"/>
        <v>305654</v>
      </c>
      <c r="BM1160" s="96">
        <f t="shared" si="242"/>
        <v>224006</v>
      </c>
      <c r="BN1160" s="96">
        <f t="shared" si="243"/>
        <v>126005</v>
      </c>
      <c r="BO1160" s="96">
        <f t="shared" si="244"/>
        <v>262500</v>
      </c>
      <c r="BP1160" s="97">
        <f t="shared" si="245"/>
        <v>236003</v>
      </c>
      <c r="BQ1160" s="96">
        <f t="shared" si="246"/>
        <v>236003</v>
      </c>
      <c r="BR1160" s="96">
        <f t="shared" si="247"/>
        <v>458480</v>
      </c>
      <c r="BS1160" s="96">
        <f t="shared" si="248"/>
        <v>336000</v>
      </c>
      <c r="BT1160" s="96">
        <f t="shared" si="249"/>
        <v>189000</v>
      </c>
      <c r="BU1160" s="98">
        <f t="shared" si="250"/>
        <v>262500</v>
      </c>
      <c r="BV1160" s="77">
        <f t="shared" si="251"/>
        <v>1717986</v>
      </c>
      <c r="BW1160" s="9"/>
      <c r="BX1160" s="9"/>
      <c r="BY1160" s="9"/>
      <c r="BZ1160" s="9"/>
      <c r="CA1160" s="9"/>
      <c r="CB1160" s="9"/>
      <c r="CC1160" s="9"/>
      <c r="CD1160" s="9"/>
      <c r="CE1160" s="9"/>
      <c r="CF1160" s="9"/>
      <c r="CG1160" s="9"/>
      <c r="CH1160" s="9"/>
      <c r="CI1160" s="9"/>
      <c r="CJ1160" s="9"/>
      <c r="CK1160" s="9"/>
      <c r="CL1160" s="9"/>
      <c r="CM1160" s="9"/>
      <c r="CN1160" s="9"/>
      <c r="CO1160" s="9"/>
      <c r="CP1160" s="9"/>
    </row>
    <row r="1161" spans="1:94" ht="20.25" hidden="1" customHeight="1" x14ac:dyDescent="0.35">
      <c r="A1161" s="79">
        <v>1139</v>
      </c>
      <c r="B1161" s="79" t="s">
        <v>35</v>
      </c>
      <c r="C1161" s="80" t="s">
        <v>686</v>
      </c>
      <c r="D1161" s="80" t="str">
        <f t="shared" si="219"/>
        <v>MANO DE OBRA|SENSOR PSP (PRESION DE DIRECCION)</v>
      </c>
      <c r="E1161" s="81" t="s">
        <v>10</v>
      </c>
      <c r="F1161" s="82">
        <v>1</v>
      </c>
      <c r="G1161" s="83">
        <v>89601.513211651007</v>
      </c>
      <c r="H1161" s="84">
        <f t="shared" si="252"/>
        <v>106625.8007218647</v>
      </c>
      <c r="I1161" s="84">
        <v>89601.513211651007</v>
      </c>
      <c r="J1161" s="84">
        <f t="shared" si="253"/>
        <v>106625.8007218647</v>
      </c>
      <c r="K1161" s="84">
        <v>69632</v>
      </c>
      <c r="L1161" s="84">
        <f t="shared" si="254"/>
        <v>82862.080000000002</v>
      </c>
      <c r="M1161" s="84">
        <v>14.633599999999999</v>
      </c>
      <c r="N1161" s="84">
        <f t="shared" si="255"/>
        <v>17.413983999999999</v>
      </c>
      <c r="O1161" s="84">
        <v>10.88</v>
      </c>
      <c r="P1161" s="84">
        <f t="shared" si="256"/>
        <v>12.9472</v>
      </c>
      <c r="Q1161" s="84"/>
      <c r="R1161" s="84">
        <f t="shared" si="220"/>
        <v>0</v>
      </c>
      <c r="S1161" s="86">
        <v>132000</v>
      </c>
      <c r="T1161" s="87">
        <f t="shared" si="257"/>
        <v>157080</v>
      </c>
      <c r="U1161" s="87">
        <v>132000</v>
      </c>
      <c r="V1161" s="87">
        <f t="shared" si="258"/>
        <v>157080</v>
      </c>
      <c r="W1161" s="87">
        <v>132000</v>
      </c>
      <c r="X1161" s="87">
        <f t="shared" si="259"/>
        <v>157080</v>
      </c>
      <c r="Y1161" s="88">
        <v>132000</v>
      </c>
      <c r="Z1161" s="87">
        <f t="shared" si="268"/>
        <v>157080</v>
      </c>
      <c r="AA1161" s="87">
        <v>132000</v>
      </c>
      <c r="AB1161" s="87">
        <f t="shared" si="260"/>
        <v>157080</v>
      </c>
      <c r="AC1161" s="87">
        <v>132000</v>
      </c>
      <c r="AD1161" s="87">
        <f t="shared" si="261"/>
        <v>157080</v>
      </c>
      <c r="AE1161" s="89">
        <v>145200</v>
      </c>
      <c r="AF1161" s="90">
        <f t="shared" si="262"/>
        <v>172788</v>
      </c>
      <c r="AG1161" s="90">
        <v>145200</v>
      </c>
      <c r="AH1161" s="90">
        <f t="shared" si="263"/>
        <v>172788</v>
      </c>
      <c r="AI1161" s="90">
        <v>145200</v>
      </c>
      <c r="AJ1161" s="90">
        <f t="shared" si="264"/>
        <v>172788</v>
      </c>
      <c r="AK1161" s="90">
        <v>145200</v>
      </c>
      <c r="AL1161" s="90">
        <f t="shared" si="265"/>
        <v>172788</v>
      </c>
      <c r="AM1161" s="90">
        <v>145200</v>
      </c>
      <c r="AN1161" s="90">
        <f t="shared" si="266"/>
        <v>172788</v>
      </c>
      <c r="AO1161" s="90">
        <v>145200</v>
      </c>
      <c r="AP1161" s="91">
        <f t="shared" si="267"/>
        <v>172788</v>
      </c>
      <c r="AQ1161" s="92">
        <f t="shared" si="221"/>
        <v>122267.17107055034</v>
      </c>
      <c r="AR1161" s="93">
        <f t="shared" si="222"/>
        <v>145497.93357395488</v>
      </c>
      <c r="AS1161" s="94">
        <f t="shared" si="223"/>
        <v>122267.17107055034</v>
      </c>
      <c r="AT1161" s="94">
        <f t="shared" si="224"/>
        <v>145497.93357395488</v>
      </c>
      <c r="AU1161" s="94">
        <f t="shared" si="225"/>
        <v>115610.66666666667</v>
      </c>
      <c r="AV1161" s="94">
        <f t="shared" si="226"/>
        <v>137576.69333333333</v>
      </c>
      <c r="AW1161" s="94">
        <f t="shared" si="227"/>
        <v>92404.877866666662</v>
      </c>
      <c r="AX1161" s="94">
        <f t="shared" si="228"/>
        <v>109961.80466133333</v>
      </c>
      <c r="AY1161" s="94">
        <f t="shared" si="229"/>
        <v>92403.626666666663</v>
      </c>
      <c r="AZ1161" s="94">
        <f t="shared" si="230"/>
        <v>109960.31573333332</v>
      </c>
      <c r="BA1161" s="94">
        <f t="shared" si="231"/>
        <v>138600</v>
      </c>
      <c r="BB1161" s="95">
        <f t="shared" si="232"/>
        <v>164934</v>
      </c>
      <c r="BC1161" s="23"/>
      <c r="BD1161" s="96">
        <f t="shared" si="233"/>
        <v>117081</v>
      </c>
      <c r="BE1161" s="96">
        <f t="shared" si="234"/>
        <v>117081</v>
      </c>
      <c r="BF1161" s="96">
        <f t="shared" si="235"/>
        <v>104080</v>
      </c>
      <c r="BG1161" s="96">
        <f t="shared" si="236"/>
        <v>44</v>
      </c>
      <c r="BH1161" s="96">
        <f t="shared" si="237"/>
        <v>33</v>
      </c>
      <c r="BI1161" s="96">
        <f t="shared" si="238"/>
        <v>138286</v>
      </c>
      <c r="BJ1161" s="97">
        <f t="shared" si="239"/>
        <v>122267</v>
      </c>
      <c r="BK1161" s="96">
        <f t="shared" si="240"/>
        <v>122267</v>
      </c>
      <c r="BL1161" s="96">
        <f t="shared" si="241"/>
        <v>115611</v>
      </c>
      <c r="BM1161" s="96">
        <f t="shared" si="242"/>
        <v>92405</v>
      </c>
      <c r="BN1161" s="96">
        <f t="shared" si="243"/>
        <v>92404</v>
      </c>
      <c r="BO1161" s="96">
        <f t="shared" si="244"/>
        <v>138600</v>
      </c>
      <c r="BP1161" s="97">
        <f t="shared" si="245"/>
        <v>122267</v>
      </c>
      <c r="BQ1161" s="96">
        <f t="shared" si="246"/>
        <v>122267</v>
      </c>
      <c r="BR1161" s="96">
        <f t="shared" si="247"/>
        <v>115611</v>
      </c>
      <c r="BS1161" s="96">
        <f t="shared" si="248"/>
        <v>138600</v>
      </c>
      <c r="BT1161" s="96">
        <f t="shared" si="249"/>
        <v>138600</v>
      </c>
      <c r="BU1161" s="98">
        <f t="shared" si="250"/>
        <v>138600</v>
      </c>
      <c r="BV1161" s="77">
        <f t="shared" si="251"/>
        <v>775945</v>
      </c>
      <c r="BW1161" s="9"/>
      <c r="BX1161" s="9"/>
      <c r="BY1161" s="9"/>
      <c r="BZ1161" s="9"/>
      <c r="CA1161" s="9"/>
      <c r="CB1161" s="9"/>
      <c r="CC1161" s="9"/>
      <c r="CD1161" s="9"/>
      <c r="CE1161" s="9"/>
      <c r="CF1161" s="9"/>
      <c r="CG1161" s="9"/>
      <c r="CH1161" s="9"/>
      <c r="CI1161" s="9"/>
      <c r="CJ1161" s="9"/>
      <c r="CK1161" s="9"/>
      <c r="CL1161" s="9"/>
      <c r="CM1161" s="9"/>
      <c r="CN1161" s="9"/>
      <c r="CO1161" s="9"/>
      <c r="CP1161" s="9"/>
    </row>
    <row r="1162" spans="1:94" ht="20.25" hidden="1" customHeight="1" x14ac:dyDescent="0.35">
      <c r="A1162" s="99">
        <v>1140</v>
      </c>
      <c r="B1162" s="99" t="s">
        <v>21</v>
      </c>
      <c r="C1162" s="80" t="s">
        <v>686</v>
      </c>
      <c r="D1162" s="80" t="str">
        <f t="shared" si="219"/>
        <v>REPUESTOS|SENSOR PSP (PRESION DE DIRECCION)</v>
      </c>
      <c r="E1162" s="81" t="s">
        <v>84</v>
      </c>
      <c r="F1162" s="82">
        <v>1</v>
      </c>
      <c r="G1162" s="83">
        <v>145559.76667773799</v>
      </c>
      <c r="H1162" s="84">
        <f t="shared" si="252"/>
        <v>173216.1223465082</v>
      </c>
      <c r="I1162" s="84">
        <v>187209.91285135201</v>
      </c>
      <c r="J1162" s="84">
        <f t="shared" si="253"/>
        <v>222779.79629310887</v>
      </c>
      <c r="K1162" s="84">
        <v>0.91392000000000007</v>
      </c>
      <c r="L1162" s="84">
        <f t="shared" si="254"/>
        <v>1.0875648</v>
      </c>
      <c r="M1162" s="84">
        <v>16.461440000000003</v>
      </c>
      <c r="N1162" s="84">
        <f t="shared" si="255"/>
        <v>19.589113600000005</v>
      </c>
      <c r="O1162" s="84">
        <v>14.144000000000002</v>
      </c>
      <c r="P1162" s="84">
        <f t="shared" si="256"/>
        <v>16.83136</v>
      </c>
      <c r="Q1162" s="84"/>
      <c r="R1162" s="84">
        <f t="shared" si="220"/>
        <v>0</v>
      </c>
      <c r="S1162" s="86">
        <v>236800</v>
      </c>
      <c r="T1162" s="87">
        <f t="shared" si="257"/>
        <v>281792</v>
      </c>
      <c r="U1162" s="87">
        <v>236800</v>
      </c>
      <c r="V1162" s="87">
        <f t="shared" si="258"/>
        <v>281792</v>
      </c>
      <c r="W1162" s="87">
        <v>544000</v>
      </c>
      <c r="X1162" s="87">
        <f t="shared" si="259"/>
        <v>647360</v>
      </c>
      <c r="Y1162" s="88">
        <v>420000</v>
      </c>
      <c r="Z1162" s="87">
        <f t="shared" si="268"/>
        <v>499800</v>
      </c>
      <c r="AA1162" s="87">
        <v>220000</v>
      </c>
      <c r="AB1162" s="87">
        <f t="shared" si="260"/>
        <v>261800</v>
      </c>
      <c r="AC1162" s="87">
        <v>400000</v>
      </c>
      <c r="AD1162" s="87">
        <f t="shared" si="261"/>
        <v>476000</v>
      </c>
      <c r="AE1162" s="89">
        <v>260500</v>
      </c>
      <c r="AF1162" s="90">
        <f t="shared" si="262"/>
        <v>309995</v>
      </c>
      <c r="AG1162" s="90">
        <v>260500</v>
      </c>
      <c r="AH1162" s="90">
        <f t="shared" si="263"/>
        <v>309995</v>
      </c>
      <c r="AI1162" s="90">
        <v>598400</v>
      </c>
      <c r="AJ1162" s="90">
        <f t="shared" si="264"/>
        <v>712096</v>
      </c>
      <c r="AK1162" s="90">
        <v>462000</v>
      </c>
      <c r="AL1162" s="90">
        <f t="shared" si="265"/>
        <v>549780</v>
      </c>
      <c r="AM1162" s="90">
        <v>242000</v>
      </c>
      <c r="AN1162" s="90">
        <f t="shared" si="266"/>
        <v>287980</v>
      </c>
      <c r="AO1162" s="90">
        <v>440000</v>
      </c>
      <c r="AP1162" s="91">
        <f t="shared" si="267"/>
        <v>523600</v>
      </c>
      <c r="AQ1162" s="92">
        <f t="shared" si="221"/>
        <v>214286.58889257931</v>
      </c>
      <c r="AR1162" s="93">
        <f t="shared" si="222"/>
        <v>255001.04078216938</v>
      </c>
      <c r="AS1162" s="94">
        <f t="shared" si="223"/>
        <v>228169.97095045066</v>
      </c>
      <c r="AT1162" s="94">
        <f t="shared" si="224"/>
        <v>271522.2654310363</v>
      </c>
      <c r="AU1162" s="94">
        <f t="shared" si="225"/>
        <v>380800.30463999999</v>
      </c>
      <c r="AV1162" s="94">
        <f t="shared" si="226"/>
        <v>453152.36252159998</v>
      </c>
      <c r="AW1162" s="94">
        <f t="shared" si="227"/>
        <v>294005.48714666668</v>
      </c>
      <c r="AX1162" s="94">
        <f t="shared" si="228"/>
        <v>349866.52970453334</v>
      </c>
      <c r="AY1162" s="94">
        <f t="shared" si="229"/>
        <v>154004.71466666667</v>
      </c>
      <c r="AZ1162" s="94">
        <f t="shared" si="230"/>
        <v>183265.61045333333</v>
      </c>
      <c r="BA1162" s="94">
        <f t="shared" si="231"/>
        <v>420000</v>
      </c>
      <c r="BB1162" s="95">
        <f t="shared" si="232"/>
        <v>499800</v>
      </c>
      <c r="BC1162" s="23"/>
      <c r="BD1162" s="96">
        <f t="shared" si="233"/>
        <v>200914</v>
      </c>
      <c r="BE1162" s="96">
        <f t="shared" si="234"/>
        <v>223825</v>
      </c>
      <c r="BF1162" s="96">
        <f t="shared" si="235"/>
        <v>3</v>
      </c>
      <c r="BG1162" s="96">
        <f t="shared" si="236"/>
        <v>49</v>
      </c>
      <c r="BH1162" s="96">
        <f t="shared" si="237"/>
        <v>42</v>
      </c>
      <c r="BI1162" s="96">
        <f t="shared" si="238"/>
        <v>419048</v>
      </c>
      <c r="BJ1162" s="97">
        <f t="shared" si="239"/>
        <v>214287</v>
      </c>
      <c r="BK1162" s="96">
        <f t="shared" si="240"/>
        <v>228170</v>
      </c>
      <c r="BL1162" s="96">
        <f t="shared" si="241"/>
        <v>380800</v>
      </c>
      <c r="BM1162" s="96">
        <f t="shared" si="242"/>
        <v>294005</v>
      </c>
      <c r="BN1162" s="96">
        <f t="shared" si="243"/>
        <v>154005</v>
      </c>
      <c r="BO1162" s="96">
        <f t="shared" si="244"/>
        <v>420000</v>
      </c>
      <c r="BP1162" s="97">
        <f t="shared" si="245"/>
        <v>214287</v>
      </c>
      <c r="BQ1162" s="96">
        <f t="shared" si="246"/>
        <v>228170</v>
      </c>
      <c r="BR1162" s="96">
        <f t="shared" si="247"/>
        <v>571200</v>
      </c>
      <c r="BS1162" s="96">
        <f t="shared" si="248"/>
        <v>441000</v>
      </c>
      <c r="BT1162" s="96">
        <f t="shared" si="249"/>
        <v>231000</v>
      </c>
      <c r="BU1162" s="98">
        <f t="shared" si="250"/>
        <v>420000</v>
      </c>
      <c r="BV1162" s="77">
        <f t="shared" si="251"/>
        <v>2105657</v>
      </c>
      <c r="BW1162" s="9"/>
      <c r="BX1162" s="9"/>
      <c r="BY1162" s="9"/>
      <c r="BZ1162" s="9"/>
      <c r="CA1162" s="9"/>
      <c r="CB1162" s="9"/>
      <c r="CC1162" s="9"/>
      <c r="CD1162" s="9"/>
      <c r="CE1162" s="9"/>
      <c r="CF1162" s="9"/>
      <c r="CG1162" s="9"/>
      <c r="CH1162" s="9"/>
      <c r="CI1162" s="9"/>
      <c r="CJ1162" s="9"/>
      <c r="CK1162" s="9"/>
      <c r="CL1162" s="9"/>
      <c r="CM1162" s="9"/>
      <c r="CN1162" s="9"/>
      <c r="CO1162" s="9"/>
      <c r="CP1162" s="9"/>
    </row>
    <row r="1163" spans="1:94" ht="20.25" hidden="1" customHeight="1" x14ac:dyDescent="0.35">
      <c r="A1163" s="79">
        <v>1141</v>
      </c>
      <c r="B1163" s="79" t="s">
        <v>35</v>
      </c>
      <c r="C1163" s="80" t="s">
        <v>687</v>
      </c>
      <c r="D1163" s="80" t="str">
        <f t="shared" si="219"/>
        <v>MANO DE OBRA|SENSOR PSPS (INTERRUPTOR PRESION DE DIRECCION)</v>
      </c>
      <c r="E1163" s="81" t="s">
        <v>10</v>
      </c>
      <c r="F1163" s="82">
        <v>1</v>
      </c>
      <c r="G1163" s="83">
        <v>89601.513211651007</v>
      </c>
      <c r="H1163" s="84">
        <f t="shared" si="252"/>
        <v>106625.8007218647</v>
      </c>
      <c r="I1163" s="84">
        <v>89601.513211651007</v>
      </c>
      <c r="J1163" s="84">
        <f t="shared" si="253"/>
        <v>106625.8007218647</v>
      </c>
      <c r="K1163" s="84">
        <v>69632</v>
      </c>
      <c r="L1163" s="84">
        <f t="shared" si="254"/>
        <v>82862.080000000002</v>
      </c>
      <c r="M1163" s="84">
        <v>14.633599999999999</v>
      </c>
      <c r="N1163" s="84">
        <f t="shared" si="255"/>
        <v>17.413983999999999</v>
      </c>
      <c r="O1163" s="84">
        <v>10.88</v>
      </c>
      <c r="P1163" s="84">
        <f t="shared" si="256"/>
        <v>12.9472</v>
      </c>
      <c r="Q1163" s="84"/>
      <c r="R1163" s="84">
        <f t="shared" si="220"/>
        <v>0</v>
      </c>
      <c r="S1163" s="86">
        <v>132000</v>
      </c>
      <c r="T1163" s="87">
        <f t="shared" si="257"/>
        <v>157080</v>
      </c>
      <c r="U1163" s="87">
        <v>132000</v>
      </c>
      <c r="V1163" s="87">
        <f t="shared" si="258"/>
        <v>157080</v>
      </c>
      <c r="W1163" s="87">
        <v>132000</v>
      </c>
      <c r="X1163" s="87">
        <f t="shared" si="259"/>
        <v>157080</v>
      </c>
      <c r="Y1163" s="88">
        <v>132000</v>
      </c>
      <c r="Z1163" s="87">
        <f t="shared" si="268"/>
        <v>157080</v>
      </c>
      <c r="AA1163" s="87">
        <v>132000</v>
      </c>
      <c r="AB1163" s="87">
        <f t="shared" si="260"/>
        <v>157080</v>
      </c>
      <c r="AC1163" s="87">
        <v>132000</v>
      </c>
      <c r="AD1163" s="87">
        <f t="shared" si="261"/>
        <v>157080</v>
      </c>
      <c r="AE1163" s="89">
        <v>145200</v>
      </c>
      <c r="AF1163" s="90">
        <f t="shared" si="262"/>
        <v>172788</v>
      </c>
      <c r="AG1163" s="90">
        <v>145200</v>
      </c>
      <c r="AH1163" s="90">
        <f t="shared" si="263"/>
        <v>172788</v>
      </c>
      <c r="AI1163" s="90">
        <v>145200</v>
      </c>
      <c r="AJ1163" s="90">
        <f t="shared" si="264"/>
        <v>172788</v>
      </c>
      <c r="AK1163" s="90">
        <v>145200</v>
      </c>
      <c r="AL1163" s="90">
        <f t="shared" si="265"/>
        <v>172788</v>
      </c>
      <c r="AM1163" s="90">
        <v>145200</v>
      </c>
      <c r="AN1163" s="90">
        <f t="shared" si="266"/>
        <v>172788</v>
      </c>
      <c r="AO1163" s="90">
        <v>145200</v>
      </c>
      <c r="AP1163" s="91">
        <f t="shared" si="267"/>
        <v>172788</v>
      </c>
      <c r="AQ1163" s="92">
        <f t="shared" si="221"/>
        <v>122267.17107055034</v>
      </c>
      <c r="AR1163" s="93">
        <f t="shared" si="222"/>
        <v>145497.93357395488</v>
      </c>
      <c r="AS1163" s="94">
        <f t="shared" si="223"/>
        <v>122267.17107055034</v>
      </c>
      <c r="AT1163" s="94">
        <f t="shared" si="224"/>
        <v>145497.93357395488</v>
      </c>
      <c r="AU1163" s="94">
        <f t="shared" si="225"/>
        <v>115610.66666666667</v>
      </c>
      <c r="AV1163" s="94">
        <f t="shared" si="226"/>
        <v>137576.69333333333</v>
      </c>
      <c r="AW1163" s="94">
        <f t="shared" si="227"/>
        <v>92404.877866666662</v>
      </c>
      <c r="AX1163" s="94">
        <f t="shared" si="228"/>
        <v>109961.80466133333</v>
      </c>
      <c r="AY1163" s="94">
        <f t="shared" si="229"/>
        <v>92403.626666666663</v>
      </c>
      <c r="AZ1163" s="94">
        <f t="shared" si="230"/>
        <v>109960.31573333332</v>
      </c>
      <c r="BA1163" s="94">
        <f t="shared" si="231"/>
        <v>138600</v>
      </c>
      <c r="BB1163" s="95">
        <f t="shared" si="232"/>
        <v>164934</v>
      </c>
      <c r="BC1163" s="23"/>
      <c r="BD1163" s="96">
        <f t="shared" si="233"/>
        <v>117081</v>
      </c>
      <c r="BE1163" s="96">
        <f t="shared" si="234"/>
        <v>117081</v>
      </c>
      <c r="BF1163" s="96">
        <f t="shared" si="235"/>
        <v>104080</v>
      </c>
      <c r="BG1163" s="96">
        <f t="shared" si="236"/>
        <v>44</v>
      </c>
      <c r="BH1163" s="96">
        <f t="shared" si="237"/>
        <v>33</v>
      </c>
      <c r="BI1163" s="96">
        <f t="shared" si="238"/>
        <v>138286</v>
      </c>
      <c r="BJ1163" s="97">
        <f t="shared" si="239"/>
        <v>122267</v>
      </c>
      <c r="BK1163" s="96">
        <f t="shared" si="240"/>
        <v>122267</v>
      </c>
      <c r="BL1163" s="96">
        <f t="shared" si="241"/>
        <v>115611</v>
      </c>
      <c r="BM1163" s="96">
        <f t="shared" si="242"/>
        <v>92405</v>
      </c>
      <c r="BN1163" s="96">
        <f t="shared" si="243"/>
        <v>92404</v>
      </c>
      <c r="BO1163" s="96">
        <f t="shared" si="244"/>
        <v>138600</v>
      </c>
      <c r="BP1163" s="97">
        <f t="shared" si="245"/>
        <v>122267</v>
      </c>
      <c r="BQ1163" s="96">
        <f t="shared" si="246"/>
        <v>122267</v>
      </c>
      <c r="BR1163" s="96">
        <f t="shared" si="247"/>
        <v>115611</v>
      </c>
      <c r="BS1163" s="96">
        <f t="shared" si="248"/>
        <v>138600</v>
      </c>
      <c r="BT1163" s="96">
        <f t="shared" si="249"/>
        <v>138600</v>
      </c>
      <c r="BU1163" s="98">
        <f t="shared" si="250"/>
        <v>138600</v>
      </c>
      <c r="BV1163" s="77">
        <f t="shared" si="251"/>
        <v>775945</v>
      </c>
      <c r="BW1163" s="9"/>
      <c r="BX1163" s="9"/>
      <c r="BY1163" s="9"/>
      <c r="BZ1163" s="9"/>
      <c r="CA1163" s="9"/>
      <c r="CB1163" s="9"/>
      <c r="CC1163" s="9"/>
      <c r="CD1163" s="9"/>
      <c r="CE1163" s="9"/>
      <c r="CF1163" s="9"/>
      <c r="CG1163" s="9"/>
      <c r="CH1163" s="9"/>
      <c r="CI1163" s="9"/>
      <c r="CJ1163" s="9"/>
      <c r="CK1163" s="9"/>
      <c r="CL1163" s="9"/>
      <c r="CM1163" s="9"/>
      <c r="CN1163" s="9"/>
      <c r="CO1163" s="9"/>
      <c r="CP1163" s="9"/>
    </row>
    <row r="1164" spans="1:94" ht="20.25" hidden="1" customHeight="1" x14ac:dyDescent="0.35">
      <c r="A1164" s="99">
        <v>1142</v>
      </c>
      <c r="B1164" s="99" t="s">
        <v>21</v>
      </c>
      <c r="C1164" s="80" t="s">
        <v>687</v>
      </c>
      <c r="D1164" s="80" t="str">
        <f t="shared" si="219"/>
        <v>REPUESTOS|SENSOR PSPS (INTERRUPTOR PRESION DE DIRECCION)</v>
      </c>
      <c r="E1164" s="81" t="s">
        <v>84</v>
      </c>
      <c r="F1164" s="82">
        <v>1</v>
      </c>
      <c r="G1164" s="83">
        <v>145559.76667773799</v>
      </c>
      <c r="H1164" s="84">
        <f t="shared" si="252"/>
        <v>173216.1223465082</v>
      </c>
      <c r="I1164" s="84">
        <v>187209.91285135201</v>
      </c>
      <c r="J1164" s="84">
        <f t="shared" si="253"/>
        <v>222779.79629310887</v>
      </c>
      <c r="K1164" s="84">
        <v>0.91392000000000007</v>
      </c>
      <c r="L1164" s="84">
        <f t="shared" si="254"/>
        <v>1.0875648</v>
      </c>
      <c r="M1164" s="84">
        <v>16.461440000000003</v>
      </c>
      <c r="N1164" s="84">
        <f t="shared" si="255"/>
        <v>19.589113600000005</v>
      </c>
      <c r="O1164" s="84">
        <v>14.144000000000002</v>
      </c>
      <c r="P1164" s="84">
        <f t="shared" si="256"/>
        <v>16.83136</v>
      </c>
      <c r="Q1164" s="84"/>
      <c r="R1164" s="84">
        <f t="shared" si="220"/>
        <v>0</v>
      </c>
      <c r="S1164" s="86">
        <v>248600</v>
      </c>
      <c r="T1164" s="87">
        <f t="shared" si="257"/>
        <v>295834</v>
      </c>
      <c r="U1164" s="87">
        <v>248600</v>
      </c>
      <c r="V1164" s="87">
        <f t="shared" si="258"/>
        <v>295834</v>
      </c>
      <c r="W1164" s="87">
        <v>544000</v>
      </c>
      <c r="X1164" s="87">
        <f t="shared" si="259"/>
        <v>647360</v>
      </c>
      <c r="Y1164" s="88">
        <v>480000</v>
      </c>
      <c r="Z1164" s="87">
        <f t="shared" si="268"/>
        <v>571200</v>
      </c>
      <c r="AA1164" s="87">
        <v>450000</v>
      </c>
      <c r="AB1164" s="87">
        <f t="shared" si="260"/>
        <v>535500</v>
      </c>
      <c r="AC1164" s="87">
        <v>450000</v>
      </c>
      <c r="AD1164" s="87">
        <f t="shared" si="261"/>
        <v>535500</v>
      </c>
      <c r="AE1164" s="89">
        <v>273500</v>
      </c>
      <c r="AF1164" s="90">
        <f t="shared" si="262"/>
        <v>325465</v>
      </c>
      <c r="AG1164" s="90">
        <v>273500</v>
      </c>
      <c r="AH1164" s="90">
        <f t="shared" si="263"/>
        <v>325465</v>
      </c>
      <c r="AI1164" s="90">
        <v>598400</v>
      </c>
      <c r="AJ1164" s="90">
        <f t="shared" si="264"/>
        <v>712096</v>
      </c>
      <c r="AK1164" s="90">
        <v>528000</v>
      </c>
      <c r="AL1164" s="90">
        <f t="shared" si="265"/>
        <v>628320</v>
      </c>
      <c r="AM1164" s="90">
        <v>495000</v>
      </c>
      <c r="AN1164" s="90">
        <f t="shared" si="266"/>
        <v>589050</v>
      </c>
      <c r="AO1164" s="90">
        <v>495000</v>
      </c>
      <c r="AP1164" s="91">
        <f t="shared" si="267"/>
        <v>589050</v>
      </c>
      <c r="AQ1164" s="92">
        <f t="shared" si="221"/>
        <v>222553.25555924597</v>
      </c>
      <c r="AR1164" s="93">
        <f t="shared" si="222"/>
        <v>264838.37411550269</v>
      </c>
      <c r="AS1164" s="94">
        <f t="shared" si="223"/>
        <v>236436.63761711735</v>
      </c>
      <c r="AT1164" s="94">
        <f t="shared" si="224"/>
        <v>281359.59876436961</v>
      </c>
      <c r="AU1164" s="94">
        <f t="shared" si="225"/>
        <v>380800.30463999999</v>
      </c>
      <c r="AV1164" s="94">
        <f t="shared" si="226"/>
        <v>453152.36252159998</v>
      </c>
      <c r="AW1164" s="94">
        <f t="shared" si="227"/>
        <v>336005.48714666668</v>
      </c>
      <c r="AX1164" s="94">
        <f t="shared" si="228"/>
        <v>399846.52970453334</v>
      </c>
      <c r="AY1164" s="94">
        <f t="shared" si="229"/>
        <v>315004.71466666664</v>
      </c>
      <c r="AZ1164" s="94">
        <f t="shared" si="230"/>
        <v>374855.6104533333</v>
      </c>
      <c r="BA1164" s="94">
        <f t="shared" si="231"/>
        <v>472500</v>
      </c>
      <c r="BB1164" s="95">
        <f t="shared" si="232"/>
        <v>562275</v>
      </c>
      <c r="BC1164" s="23"/>
      <c r="BD1164" s="96">
        <f t="shared" si="233"/>
        <v>206202</v>
      </c>
      <c r="BE1164" s="96">
        <f t="shared" si="234"/>
        <v>230407</v>
      </c>
      <c r="BF1164" s="96">
        <f t="shared" si="235"/>
        <v>3</v>
      </c>
      <c r="BG1164" s="96">
        <f t="shared" si="236"/>
        <v>49</v>
      </c>
      <c r="BH1164" s="96">
        <f t="shared" si="237"/>
        <v>42</v>
      </c>
      <c r="BI1164" s="96">
        <f t="shared" si="238"/>
        <v>471429</v>
      </c>
      <c r="BJ1164" s="97">
        <f t="shared" si="239"/>
        <v>222553</v>
      </c>
      <c r="BK1164" s="96">
        <f t="shared" si="240"/>
        <v>236437</v>
      </c>
      <c r="BL1164" s="96">
        <f t="shared" si="241"/>
        <v>380800</v>
      </c>
      <c r="BM1164" s="96">
        <f t="shared" si="242"/>
        <v>336005</v>
      </c>
      <c r="BN1164" s="96">
        <f t="shared" si="243"/>
        <v>315005</v>
      </c>
      <c r="BO1164" s="96">
        <f t="shared" si="244"/>
        <v>472500</v>
      </c>
      <c r="BP1164" s="97">
        <f t="shared" si="245"/>
        <v>222553</v>
      </c>
      <c r="BQ1164" s="96">
        <f t="shared" si="246"/>
        <v>236437</v>
      </c>
      <c r="BR1164" s="96">
        <f t="shared" si="247"/>
        <v>571200</v>
      </c>
      <c r="BS1164" s="96">
        <f t="shared" si="248"/>
        <v>504000</v>
      </c>
      <c r="BT1164" s="96">
        <f t="shared" si="249"/>
        <v>472500</v>
      </c>
      <c r="BU1164" s="98">
        <f t="shared" si="250"/>
        <v>472500</v>
      </c>
      <c r="BV1164" s="77">
        <f t="shared" si="251"/>
        <v>2479190</v>
      </c>
      <c r="BW1164" s="9"/>
      <c r="BX1164" s="9"/>
      <c r="BY1164" s="9"/>
      <c r="BZ1164" s="9"/>
      <c r="CA1164" s="9"/>
      <c r="CB1164" s="9"/>
      <c r="CC1164" s="9"/>
      <c r="CD1164" s="9"/>
      <c r="CE1164" s="9"/>
      <c r="CF1164" s="9"/>
      <c r="CG1164" s="9"/>
      <c r="CH1164" s="9"/>
      <c r="CI1164" s="9"/>
      <c r="CJ1164" s="9"/>
      <c r="CK1164" s="9"/>
      <c r="CL1164" s="9"/>
      <c r="CM1164" s="9"/>
      <c r="CN1164" s="9"/>
      <c r="CO1164" s="9"/>
      <c r="CP1164" s="9"/>
    </row>
    <row r="1165" spans="1:94" ht="20.25" hidden="1" customHeight="1" x14ac:dyDescent="0.35">
      <c r="A1165" s="79">
        <v>1143</v>
      </c>
      <c r="B1165" s="79" t="s">
        <v>35</v>
      </c>
      <c r="C1165" s="80" t="s">
        <v>688</v>
      </c>
      <c r="D1165" s="80" t="str">
        <f t="shared" si="219"/>
        <v>MANO DE OBRA|SENSOR RPM (REVOLUCIONES X MINUTO MOTOR)</v>
      </c>
      <c r="E1165" s="81" t="s">
        <v>10</v>
      </c>
      <c r="F1165" s="82">
        <v>1</v>
      </c>
      <c r="G1165" s="83">
        <v>89601.513211651007</v>
      </c>
      <c r="H1165" s="84">
        <f t="shared" si="252"/>
        <v>106625.8007218647</v>
      </c>
      <c r="I1165" s="84">
        <v>89601.513211651007</v>
      </c>
      <c r="J1165" s="84">
        <f t="shared" si="253"/>
        <v>106625.8007218647</v>
      </c>
      <c r="K1165" s="84">
        <v>69632</v>
      </c>
      <c r="L1165" s="84">
        <f t="shared" si="254"/>
        <v>82862.080000000002</v>
      </c>
      <c r="M1165" s="84">
        <v>14.633599999999999</v>
      </c>
      <c r="N1165" s="84">
        <f t="shared" si="255"/>
        <v>17.413983999999999</v>
      </c>
      <c r="O1165" s="84">
        <v>10.88</v>
      </c>
      <c r="P1165" s="84">
        <f t="shared" si="256"/>
        <v>12.9472</v>
      </c>
      <c r="Q1165" s="84"/>
      <c r="R1165" s="84">
        <f t="shared" si="220"/>
        <v>0</v>
      </c>
      <c r="S1165" s="86">
        <v>132000</v>
      </c>
      <c r="T1165" s="87">
        <f t="shared" si="257"/>
        <v>157080</v>
      </c>
      <c r="U1165" s="87">
        <v>132000</v>
      </c>
      <c r="V1165" s="87">
        <f t="shared" si="258"/>
        <v>157080</v>
      </c>
      <c r="W1165" s="87">
        <v>132000</v>
      </c>
      <c r="X1165" s="87">
        <f t="shared" si="259"/>
        <v>157080</v>
      </c>
      <c r="Y1165" s="88">
        <v>132000</v>
      </c>
      <c r="Z1165" s="87">
        <f t="shared" si="268"/>
        <v>157080</v>
      </c>
      <c r="AA1165" s="87">
        <v>132000</v>
      </c>
      <c r="AB1165" s="87">
        <f t="shared" si="260"/>
        <v>157080</v>
      </c>
      <c r="AC1165" s="87">
        <v>132000</v>
      </c>
      <c r="AD1165" s="87">
        <f t="shared" si="261"/>
        <v>157080</v>
      </c>
      <c r="AE1165" s="89">
        <v>145200</v>
      </c>
      <c r="AF1165" s="90">
        <f t="shared" si="262"/>
        <v>172788</v>
      </c>
      <c r="AG1165" s="90">
        <v>145200</v>
      </c>
      <c r="AH1165" s="90">
        <f t="shared" si="263"/>
        <v>172788</v>
      </c>
      <c r="AI1165" s="90">
        <v>145200</v>
      </c>
      <c r="AJ1165" s="90">
        <f t="shared" si="264"/>
        <v>172788</v>
      </c>
      <c r="AK1165" s="90">
        <v>145200</v>
      </c>
      <c r="AL1165" s="90">
        <f t="shared" si="265"/>
        <v>172788</v>
      </c>
      <c r="AM1165" s="90">
        <v>145200</v>
      </c>
      <c r="AN1165" s="90">
        <f t="shared" si="266"/>
        <v>172788</v>
      </c>
      <c r="AO1165" s="90">
        <v>145200</v>
      </c>
      <c r="AP1165" s="91">
        <f t="shared" si="267"/>
        <v>172788</v>
      </c>
      <c r="AQ1165" s="92">
        <f t="shared" si="221"/>
        <v>122267.17107055034</v>
      </c>
      <c r="AR1165" s="93">
        <f t="shared" si="222"/>
        <v>145497.93357395488</v>
      </c>
      <c r="AS1165" s="94">
        <f t="shared" si="223"/>
        <v>122267.17107055034</v>
      </c>
      <c r="AT1165" s="94">
        <f t="shared" si="224"/>
        <v>145497.93357395488</v>
      </c>
      <c r="AU1165" s="94">
        <f t="shared" si="225"/>
        <v>115610.66666666667</v>
      </c>
      <c r="AV1165" s="94">
        <f t="shared" si="226"/>
        <v>137576.69333333333</v>
      </c>
      <c r="AW1165" s="94">
        <f t="shared" si="227"/>
        <v>92404.877866666662</v>
      </c>
      <c r="AX1165" s="94">
        <f t="shared" si="228"/>
        <v>109961.80466133333</v>
      </c>
      <c r="AY1165" s="94">
        <f t="shared" si="229"/>
        <v>92403.626666666663</v>
      </c>
      <c r="AZ1165" s="94">
        <f t="shared" si="230"/>
        <v>109960.31573333332</v>
      </c>
      <c r="BA1165" s="94">
        <f t="shared" si="231"/>
        <v>138600</v>
      </c>
      <c r="BB1165" s="95">
        <f t="shared" si="232"/>
        <v>164934</v>
      </c>
      <c r="BC1165" s="23"/>
      <c r="BD1165" s="96">
        <f t="shared" si="233"/>
        <v>117081</v>
      </c>
      <c r="BE1165" s="96">
        <f t="shared" si="234"/>
        <v>117081</v>
      </c>
      <c r="BF1165" s="96">
        <f t="shared" si="235"/>
        <v>104080</v>
      </c>
      <c r="BG1165" s="96">
        <f t="shared" si="236"/>
        <v>44</v>
      </c>
      <c r="BH1165" s="96">
        <f t="shared" si="237"/>
        <v>33</v>
      </c>
      <c r="BI1165" s="96">
        <f t="shared" si="238"/>
        <v>138286</v>
      </c>
      <c r="BJ1165" s="97">
        <f t="shared" si="239"/>
        <v>122267</v>
      </c>
      <c r="BK1165" s="96">
        <f t="shared" si="240"/>
        <v>122267</v>
      </c>
      <c r="BL1165" s="96">
        <f t="shared" si="241"/>
        <v>115611</v>
      </c>
      <c r="BM1165" s="96">
        <f t="shared" si="242"/>
        <v>92405</v>
      </c>
      <c r="BN1165" s="96">
        <f t="shared" si="243"/>
        <v>92404</v>
      </c>
      <c r="BO1165" s="96">
        <f t="shared" si="244"/>
        <v>138600</v>
      </c>
      <c r="BP1165" s="97">
        <f t="shared" si="245"/>
        <v>122267</v>
      </c>
      <c r="BQ1165" s="96">
        <f t="shared" si="246"/>
        <v>122267</v>
      </c>
      <c r="BR1165" s="96">
        <f t="shared" si="247"/>
        <v>115611</v>
      </c>
      <c r="BS1165" s="96">
        <f t="shared" si="248"/>
        <v>138600</v>
      </c>
      <c r="BT1165" s="96">
        <f t="shared" si="249"/>
        <v>138600</v>
      </c>
      <c r="BU1165" s="98">
        <f t="shared" si="250"/>
        <v>138600</v>
      </c>
      <c r="BV1165" s="77">
        <f t="shared" si="251"/>
        <v>775945</v>
      </c>
      <c r="BW1165" s="9"/>
      <c r="BX1165" s="9"/>
      <c r="BY1165" s="9"/>
      <c r="BZ1165" s="9"/>
      <c r="CA1165" s="9"/>
      <c r="CB1165" s="9"/>
      <c r="CC1165" s="9"/>
      <c r="CD1165" s="9"/>
      <c r="CE1165" s="9"/>
      <c r="CF1165" s="9"/>
      <c r="CG1165" s="9"/>
      <c r="CH1165" s="9"/>
      <c r="CI1165" s="9"/>
      <c r="CJ1165" s="9"/>
      <c r="CK1165" s="9"/>
      <c r="CL1165" s="9"/>
      <c r="CM1165" s="9"/>
      <c r="CN1165" s="9"/>
      <c r="CO1165" s="9"/>
      <c r="CP1165" s="9"/>
    </row>
    <row r="1166" spans="1:94" ht="20.25" hidden="1" customHeight="1" x14ac:dyDescent="0.35">
      <c r="A1166" s="99">
        <v>1144</v>
      </c>
      <c r="B1166" s="99" t="s">
        <v>21</v>
      </c>
      <c r="C1166" s="80" t="s">
        <v>688</v>
      </c>
      <c r="D1166" s="80" t="str">
        <f t="shared" si="219"/>
        <v>REPUESTOS|SENSOR RPM (REVOLUCIONES X MINUTO MOTOR)</v>
      </c>
      <c r="E1166" s="81" t="s">
        <v>84</v>
      </c>
      <c r="F1166" s="82">
        <v>1</v>
      </c>
      <c r="G1166" s="83">
        <v>282328.36516185099</v>
      </c>
      <c r="H1166" s="84">
        <f t="shared" si="252"/>
        <v>335970.75454260269</v>
      </c>
      <c r="I1166" s="84">
        <v>376602.99746168597</v>
      </c>
      <c r="J1166" s="84">
        <f t="shared" si="253"/>
        <v>448157.56697940629</v>
      </c>
      <c r="K1166" s="84">
        <v>608000.0006400001</v>
      </c>
      <c r="L1166" s="84">
        <f t="shared" si="254"/>
        <v>723520.00076160009</v>
      </c>
      <c r="M1166" s="84">
        <v>18.289280000000002</v>
      </c>
      <c r="N1166" s="84">
        <f t="shared" si="255"/>
        <v>21.764243199999999</v>
      </c>
      <c r="O1166" s="84">
        <v>14.144000000000002</v>
      </c>
      <c r="P1166" s="84">
        <f t="shared" si="256"/>
        <v>16.83136</v>
      </c>
      <c r="Q1166" s="84"/>
      <c r="R1166" s="84">
        <f t="shared" si="220"/>
        <v>0</v>
      </c>
      <c r="S1166" s="86">
        <v>249800</v>
      </c>
      <c r="T1166" s="87">
        <f t="shared" si="257"/>
        <v>297262</v>
      </c>
      <c r="U1166" s="87">
        <v>249800</v>
      </c>
      <c r="V1166" s="87">
        <f t="shared" si="258"/>
        <v>297262</v>
      </c>
      <c r="W1166" s="87">
        <v>544000</v>
      </c>
      <c r="X1166" s="87">
        <f t="shared" si="259"/>
        <v>647360</v>
      </c>
      <c r="Y1166" s="88">
        <v>480000</v>
      </c>
      <c r="Z1166" s="87">
        <f t="shared" si="268"/>
        <v>571200</v>
      </c>
      <c r="AA1166" s="87">
        <v>180000</v>
      </c>
      <c r="AB1166" s="87">
        <f t="shared" si="260"/>
        <v>214200</v>
      </c>
      <c r="AC1166" s="87">
        <v>350000</v>
      </c>
      <c r="AD1166" s="87">
        <f t="shared" si="261"/>
        <v>416500</v>
      </c>
      <c r="AE1166" s="89">
        <v>274800</v>
      </c>
      <c r="AF1166" s="90">
        <f t="shared" si="262"/>
        <v>327012</v>
      </c>
      <c r="AG1166" s="90">
        <v>274800</v>
      </c>
      <c r="AH1166" s="90">
        <f t="shared" si="263"/>
        <v>327012</v>
      </c>
      <c r="AI1166" s="90">
        <v>598400</v>
      </c>
      <c r="AJ1166" s="90">
        <f t="shared" si="264"/>
        <v>712096</v>
      </c>
      <c r="AK1166" s="90">
        <v>528000</v>
      </c>
      <c r="AL1166" s="90">
        <f t="shared" si="265"/>
        <v>628320</v>
      </c>
      <c r="AM1166" s="90">
        <v>198000</v>
      </c>
      <c r="AN1166" s="90">
        <f t="shared" si="266"/>
        <v>235620</v>
      </c>
      <c r="AO1166" s="90">
        <v>385000</v>
      </c>
      <c r="AP1166" s="91">
        <f t="shared" si="267"/>
        <v>458150</v>
      </c>
      <c r="AQ1166" s="92">
        <f t="shared" si="221"/>
        <v>268976.121720617</v>
      </c>
      <c r="AR1166" s="93">
        <f t="shared" si="222"/>
        <v>320081.58484753419</v>
      </c>
      <c r="AS1166" s="94">
        <f t="shared" si="223"/>
        <v>300400.9991538953</v>
      </c>
      <c r="AT1166" s="94">
        <f t="shared" si="224"/>
        <v>357477.18899313541</v>
      </c>
      <c r="AU1166" s="94">
        <f t="shared" si="225"/>
        <v>583466.66688000003</v>
      </c>
      <c r="AV1166" s="94">
        <f t="shared" si="226"/>
        <v>694325.33358720003</v>
      </c>
      <c r="AW1166" s="94">
        <f t="shared" si="227"/>
        <v>336006.09642666666</v>
      </c>
      <c r="AX1166" s="94">
        <f t="shared" si="228"/>
        <v>399847.2547477333</v>
      </c>
      <c r="AY1166" s="94">
        <f t="shared" si="229"/>
        <v>126004.71466666665</v>
      </c>
      <c r="AZ1166" s="94">
        <f t="shared" si="230"/>
        <v>149945.6104533333</v>
      </c>
      <c r="BA1166" s="94">
        <f t="shared" si="231"/>
        <v>367500</v>
      </c>
      <c r="BB1166" s="95">
        <f t="shared" si="232"/>
        <v>437325</v>
      </c>
      <c r="BC1166" s="23"/>
      <c r="BD1166" s="96">
        <f t="shared" si="233"/>
        <v>268236</v>
      </c>
      <c r="BE1166" s="96">
        <f t="shared" si="234"/>
        <v>291332</v>
      </c>
      <c r="BF1166" s="96">
        <f t="shared" si="235"/>
        <v>582061</v>
      </c>
      <c r="BG1166" s="96">
        <f t="shared" si="236"/>
        <v>55</v>
      </c>
      <c r="BH1166" s="96">
        <f t="shared" si="237"/>
        <v>42</v>
      </c>
      <c r="BI1166" s="96">
        <f t="shared" si="238"/>
        <v>366667</v>
      </c>
      <c r="BJ1166" s="97">
        <f t="shared" si="239"/>
        <v>268976</v>
      </c>
      <c r="BK1166" s="96">
        <f t="shared" si="240"/>
        <v>300401</v>
      </c>
      <c r="BL1166" s="96">
        <f t="shared" si="241"/>
        <v>583467</v>
      </c>
      <c r="BM1166" s="96">
        <f t="shared" si="242"/>
        <v>336006</v>
      </c>
      <c r="BN1166" s="96">
        <f t="shared" si="243"/>
        <v>126005</v>
      </c>
      <c r="BO1166" s="96">
        <f t="shared" si="244"/>
        <v>367500</v>
      </c>
      <c r="BP1166" s="97">
        <f t="shared" si="245"/>
        <v>268976</v>
      </c>
      <c r="BQ1166" s="96">
        <f t="shared" si="246"/>
        <v>300401</v>
      </c>
      <c r="BR1166" s="96">
        <f t="shared" si="247"/>
        <v>583467</v>
      </c>
      <c r="BS1166" s="96">
        <f t="shared" si="248"/>
        <v>504000</v>
      </c>
      <c r="BT1166" s="96">
        <f t="shared" si="249"/>
        <v>189000</v>
      </c>
      <c r="BU1166" s="98">
        <f t="shared" si="250"/>
        <v>367500</v>
      </c>
      <c r="BV1166" s="77">
        <f t="shared" si="251"/>
        <v>2213344</v>
      </c>
      <c r="BW1166" s="9"/>
      <c r="BX1166" s="9"/>
      <c r="BY1166" s="9"/>
      <c r="BZ1166" s="9"/>
      <c r="CA1166" s="9"/>
      <c r="CB1166" s="9"/>
      <c r="CC1166" s="9"/>
      <c r="CD1166" s="9"/>
      <c r="CE1166" s="9"/>
      <c r="CF1166" s="9"/>
      <c r="CG1166" s="9"/>
      <c r="CH1166" s="9"/>
      <c r="CI1166" s="9"/>
      <c r="CJ1166" s="9"/>
      <c r="CK1166" s="9"/>
      <c r="CL1166" s="9"/>
      <c r="CM1166" s="9"/>
      <c r="CN1166" s="9"/>
      <c r="CO1166" s="9"/>
      <c r="CP1166" s="9"/>
    </row>
    <row r="1167" spans="1:94" ht="20.25" hidden="1" customHeight="1" x14ac:dyDescent="0.35">
      <c r="A1167" s="79">
        <v>1145</v>
      </c>
      <c r="B1167" s="79" t="s">
        <v>35</v>
      </c>
      <c r="C1167" s="80" t="s">
        <v>689</v>
      </c>
      <c r="D1167" s="80" t="str">
        <f t="shared" si="219"/>
        <v>MANO DE OBRA|SENSOR RPS (DE PRESION DE REFRIGERANTE)</v>
      </c>
      <c r="E1167" s="81" t="s">
        <v>10</v>
      </c>
      <c r="F1167" s="82">
        <v>1</v>
      </c>
      <c r="G1167" s="83">
        <v>89601.513211651007</v>
      </c>
      <c r="H1167" s="84">
        <f t="shared" si="252"/>
        <v>106625.8007218647</v>
      </c>
      <c r="I1167" s="84">
        <v>89601.513211651007</v>
      </c>
      <c r="J1167" s="84">
        <f t="shared" si="253"/>
        <v>106625.8007218647</v>
      </c>
      <c r="K1167" s="84">
        <v>69632</v>
      </c>
      <c r="L1167" s="84">
        <f t="shared" si="254"/>
        <v>82862.080000000002</v>
      </c>
      <c r="M1167" s="84">
        <v>14.633599999999999</v>
      </c>
      <c r="N1167" s="84">
        <f t="shared" si="255"/>
        <v>17.413983999999999</v>
      </c>
      <c r="O1167" s="84">
        <v>10.88</v>
      </c>
      <c r="P1167" s="84">
        <f t="shared" si="256"/>
        <v>12.9472</v>
      </c>
      <c r="Q1167" s="84"/>
      <c r="R1167" s="84">
        <f t="shared" si="220"/>
        <v>0</v>
      </c>
      <c r="S1167" s="86">
        <v>132000</v>
      </c>
      <c r="T1167" s="87">
        <f t="shared" si="257"/>
        <v>157080</v>
      </c>
      <c r="U1167" s="87">
        <v>132000</v>
      </c>
      <c r="V1167" s="87">
        <f t="shared" si="258"/>
        <v>157080</v>
      </c>
      <c r="W1167" s="87">
        <v>132000</v>
      </c>
      <c r="X1167" s="87">
        <f t="shared" si="259"/>
        <v>157080</v>
      </c>
      <c r="Y1167" s="88">
        <v>132000</v>
      </c>
      <c r="Z1167" s="87">
        <f t="shared" si="268"/>
        <v>157080</v>
      </c>
      <c r="AA1167" s="87">
        <v>132000</v>
      </c>
      <c r="AB1167" s="87">
        <f t="shared" si="260"/>
        <v>157080</v>
      </c>
      <c r="AC1167" s="87">
        <v>132000</v>
      </c>
      <c r="AD1167" s="87">
        <f t="shared" si="261"/>
        <v>157080</v>
      </c>
      <c r="AE1167" s="89">
        <v>145200</v>
      </c>
      <c r="AF1167" s="90">
        <f t="shared" si="262"/>
        <v>172788</v>
      </c>
      <c r="AG1167" s="90">
        <v>145200</v>
      </c>
      <c r="AH1167" s="90">
        <f t="shared" si="263"/>
        <v>172788</v>
      </c>
      <c r="AI1167" s="90">
        <v>145200</v>
      </c>
      <c r="AJ1167" s="90">
        <f t="shared" si="264"/>
        <v>172788</v>
      </c>
      <c r="AK1167" s="90">
        <v>145200</v>
      </c>
      <c r="AL1167" s="90">
        <f t="shared" si="265"/>
        <v>172788</v>
      </c>
      <c r="AM1167" s="90">
        <v>145200</v>
      </c>
      <c r="AN1167" s="90">
        <f t="shared" si="266"/>
        <v>172788</v>
      </c>
      <c r="AO1167" s="90">
        <v>145200</v>
      </c>
      <c r="AP1167" s="91">
        <f t="shared" si="267"/>
        <v>172788</v>
      </c>
      <c r="AQ1167" s="92">
        <f t="shared" si="221"/>
        <v>122267.17107055034</v>
      </c>
      <c r="AR1167" s="93">
        <f t="shared" si="222"/>
        <v>145497.93357395488</v>
      </c>
      <c r="AS1167" s="94">
        <f t="shared" si="223"/>
        <v>122267.17107055034</v>
      </c>
      <c r="AT1167" s="94">
        <f t="shared" si="224"/>
        <v>145497.93357395488</v>
      </c>
      <c r="AU1167" s="94">
        <f t="shared" si="225"/>
        <v>115610.66666666667</v>
      </c>
      <c r="AV1167" s="94">
        <f t="shared" si="226"/>
        <v>137576.69333333333</v>
      </c>
      <c r="AW1167" s="94">
        <f t="shared" si="227"/>
        <v>92404.877866666662</v>
      </c>
      <c r="AX1167" s="94">
        <f t="shared" si="228"/>
        <v>109961.80466133333</v>
      </c>
      <c r="AY1167" s="94">
        <f t="shared" si="229"/>
        <v>92403.626666666663</v>
      </c>
      <c r="AZ1167" s="94">
        <f t="shared" si="230"/>
        <v>109960.31573333332</v>
      </c>
      <c r="BA1167" s="94">
        <f t="shared" si="231"/>
        <v>138600</v>
      </c>
      <c r="BB1167" s="95">
        <f t="shared" si="232"/>
        <v>164934</v>
      </c>
      <c r="BC1167" s="23"/>
      <c r="BD1167" s="96">
        <f t="shared" si="233"/>
        <v>117081</v>
      </c>
      <c r="BE1167" s="96">
        <f t="shared" si="234"/>
        <v>117081</v>
      </c>
      <c r="BF1167" s="96">
        <f t="shared" si="235"/>
        <v>104080</v>
      </c>
      <c r="BG1167" s="96">
        <f t="shared" si="236"/>
        <v>44</v>
      </c>
      <c r="BH1167" s="96">
        <f t="shared" si="237"/>
        <v>33</v>
      </c>
      <c r="BI1167" s="96">
        <f t="shared" si="238"/>
        <v>138286</v>
      </c>
      <c r="BJ1167" s="97">
        <f t="shared" si="239"/>
        <v>122267</v>
      </c>
      <c r="BK1167" s="96">
        <f t="shared" si="240"/>
        <v>122267</v>
      </c>
      <c r="BL1167" s="96">
        <f t="shared" si="241"/>
        <v>115611</v>
      </c>
      <c r="BM1167" s="96">
        <f t="shared" si="242"/>
        <v>92405</v>
      </c>
      <c r="BN1167" s="96">
        <f t="shared" si="243"/>
        <v>92404</v>
      </c>
      <c r="BO1167" s="96">
        <f t="shared" si="244"/>
        <v>138600</v>
      </c>
      <c r="BP1167" s="97">
        <f t="shared" si="245"/>
        <v>122267</v>
      </c>
      <c r="BQ1167" s="96">
        <f t="shared" si="246"/>
        <v>122267</v>
      </c>
      <c r="BR1167" s="96">
        <f t="shared" si="247"/>
        <v>115611</v>
      </c>
      <c r="BS1167" s="96">
        <f t="shared" si="248"/>
        <v>138600</v>
      </c>
      <c r="BT1167" s="96">
        <f t="shared" si="249"/>
        <v>138600</v>
      </c>
      <c r="BU1167" s="98">
        <f t="shared" si="250"/>
        <v>138600</v>
      </c>
      <c r="BV1167" s="77">
        <f t="shared" si="251"/>
        <v>775945</v>
      </c>
      <c r="BW1167" s="9"/>
      <c r="BX1167" s="9"/>
      <c r="BY1167" s="9"/>
      <c r="BZ1167" s="9"/>
      <c r="CA1167" s="9"/>
      <c r="CB1167" s="9"/>
      <c r="CC1167" s="9"/>
      <c r="CD1167" s="9"/>
      <c r="CE1167" s="9"/>
      <c r="CF1167" s="9"/>
      <c r="CG1167" s="9"/>
      <c r="CH1167" s="9"/>
      <c r="CI1167" s="9"/>
      <c r="CJ1167" s="9"/>
      <c r="CK1167" s="9"/>
      <c r="CL1167" s="9"/>
      <c r="CM1167" s="9"/>
      <c r="CN1167" s="9"/>
      <c r="CO1167" s="9"/>
      <c r="CP1167" s="9"/>
    </row>
    <row r="1168" spans="1:94" ht="20.25" hidden="1" customHeight="1" x14ac:dyDescent="0.35">
      <c r="A1168" s="99">
        <v>1146</v>
      </c>
      <c r="B1168" s="99" t="s">
        <v>21</v>
      </c>
      <c r="C1168" s="80" t="s">
        <v>689</v>
      </c>
      <c r="D1168" s="80" t="str">
        <f t="shared" si="219"/>
        <v>REPUESTOS|SENSOR RPS (DE PRESION DE REFRIGERANTE)</v>
      </c>
      <c r="E1168" s="81" t="s">
        <v>84</v>
      </c>
      <c r="F1168" s="82">
        <v>1</v>
      </c>
      <c r="G1168" s="83">
        <v>245374.58298771799</v>
      </c>
      <c r="H1168" s="84">
        <f t="shared" si="252"/>
        <v>291995.75375538442</v>
      </c>
      <c r="I1168" s="84">
        <v>380622.83654161397</v>
      </c>
      <c r="J1168" s="84">
        <f t="shared" si="253"/>
        <v>452941.17548452062</v>
      </c>
      <c r="K1168" s="84">
        <v>0.91392000000000007</v>
      </c>
      <c r="L1168" s="84">
        <f t="shared" si="254"/>
        <v>1.0875648</v>
      </c>
      <c r="M1168" s="84">
        <v>16.461440000000003</v>
      </c>
      <c r="N1168" s="84">
        <f t="shared" si="255"/>
        <v>19.589113600000005</v>
      </c>
      <c r="O1168" s="84">
        <v>14.144000000000002</v>
      </c>
      <c r="P1168" s="84">
        <f t="shared" si="256"/>
        <v>16.83136</v>
      </c>
      <c r="Q1168" s="84"/>
      <c r="R1168" s="84">
        <f t="shared" si="220"/>
        <v>0</v>
      </c>
      <c r="S1168" s="86">
        <v>142000</v>
      </c>
      <c r="T1168" s="87">
        <f t="shared" si="257"/>
        <v>168980</v>
      </c>
      <c r="U1168" s="87">
        <v>142000</v>
      </c>
      <c r="V1168" s="87">
        <f t="shared" si="258"/>
        <v>168980</v>
      </c>
      <c r="W1168" s="87">
        <v>344000</v>
      </c>
      <c r="X1168" s="87">
        <f t="shared" si="259"/>
        <v>409360</v>
      </c>
      <c r="Y1168" s="88">
        <v>420000</v>
      </c>
      <c r="Z1168" s="87">
        <f t="shared" si="268"/>
        <v>499800</v>
      </c>
      <c r="AA1168" s="87">
        <v>450000</v>
      </c>
      <c r="AB1168" s="87">
        <f t="shared" si="260"/>
        <v>535500</v>
      </c>
      <c r="AC1168" s="87">
        <v>450000</v>
      </c>
      <c r="AD1168" s="87">
        <f t="shared" si="261"/>
        <v>535500</v>
      </c>
      <c r="AE1168" s="89">
        <v>156200</v>
      </c>
      <c r="AF1168" s="90">
        <f t="shared" si="262"/>
        <v>185878</v>
      </c>
      <c r="AG1168" s="90">
        <v>156200</v>
      </c>
      <c r="AH1168" s="90">
        <f t="shared" si="263"/>
        <v>185878</v>
      </c>
      <c r="AI1168" s="90">
        <v>378400</v>
      </c>
      <c r="AJ1168" s="90">
        <f t="shared" si="264"/>
        <v>450296</v>
      </c>
      <c r="AK1168" s="90">
        <v>462000</v>
      </c>
      <c r="AL1168" s="90">
        <f t="shared" si="265"/>
        <v>549780</v>
      </c>
      <c r="AM1168" s="90">
        <v>495000</v>
      </c>
      <c r="AN1168" s="90">
        <f t="shared" si="266"/>
        <v>589050</v>
      </c>
      <c r="AO1168" s="90">
        <v>495000</v>
      </c>
      <c r="AP1168" s="91">
        <f t="shared" si="267"/>
        <v>589050</v>
      </c>
      <c r="AQ1168" s="92">
        <f t="shared" si="221"/>
        <v>181191.52766257268</v>
      </c>
      <c r="AR1168" s="93">
        <f t="shared" si="222"/>
        <v>215617.91791846149</v>
      </c>
      <c r="AS1168" s="94">
        <f t="shared" si="223"/>
        <v>226274.27884720467</v>
      </c>
      <c r="AT1168" s="94">
        <f t="shared" si="224"/>
        <v>269266.39182817354</v>
      </c>
      <c r="AU1168" s="94">
        <f t="shared" si="225"/>
        <v>240800.30463999999</v>
      </c>
      <c r="AV1168" s="94">
        <f t="shared" si="226"/>
        <v>286552.36252159998</v>
      </c>
      <c r="AW1168" s="94">
        <f t="shared" si="227"/>
        <v>294005.48714666668</v>
      </c>
      <c r="AX1168" s="94">
        <f t="shared" si="228"/>
        <v>349866.52970453334</v>
      </c>
      <c r="AY1168" s="94">
        <f t="shared" si="229"/>
        <v>315004.71466666664</v>
      </c>
      <c r="AZ1168" s="94">
        <f t="shared" si="230"/>
        <v>374855.6104533333</v>
      </c>
      <c r="BA1168" s="94">
        <f t="shared" si="231"/>
        <v>472500</v>
      </c>
      <c r="BB1168" s="95">
        <f t="shared" si="232"/>
        <v>562275</v>
      </c>
      <c r="BC1168" s="23"/>
      <c r="BD1168" s="96">
        <f t="shared" si="233"/>
        <v>171236</v>
      </c>
      <c r="BE1168" s="96">
        <f t="shared" si="234"/>
        <v>186665</v>
      </c>
      <c r="BF1168" s="96">
        <f t="shared" si="235"/>
        <v>3</v>
      </c>
      <c r="BG1168" s="96">
        <f t="shared" si="236"/>
        <v>49</v>
      </c>
      <c r="BH1168" s="96">
        <f t="shared" si="237"/>
        <v>42</v>
      </c>
      <c r="BI1168" s="96">
        <f t="shared" si="238"/>
        <v>471429</v>
      </c>
      <c r="BJ1168" s="97">
        <f t="shared" si="239"/>
        <v>181192</v>
      </c>
      <c r="BK1168" s="96">
        <f t="shared" si="240"/>
        <v>226274</v>
      </c>
      <c r="BL1168" s="96">
        <f t="shared" si="241"/>
        <v>240800</v>
      </c>
      <c r="BM1168" s="96">
        <f t="shared" si="242"/>
        <v>294005</v>
      </c>
      <c r="BN1168" s="96">
        <f t="shared" si="243"/>
        <v>315005</v>
      </c>
      <c r="BO1168" s="96">
        <f t="shared" si="244"/>
        <v>472500</v>
      </c>
      <c r="BP1168" s="97">
        <f t="shared" si="245"/>
        <v>149100</v>
      </c>
      <c r="BQ1168" s="96">
        <f t="shared" si="246"/>
        <v>149100</v>
      </c>
      <c r="BR1168" s="96">
        <f t="shared" si="247"/>
        <v>361200</v>
      </c>
      <c r="BS1168" s="96">
        <f t="shared" si="248"/>
        <v>441000</v>
      </c>
      <c r="BT1168" s="96">
        <f t="shared" si="249"/>
        <v>472500</v>
      </c>
      <c r="BU1168" s="98">
        <f t="shared" si="250"/>
        <v>472500</v>
      </c>
      <c r="BV1168" s="77">
        <f t="shared" si="251"/>
        <v>2045400</v>
      </c>
      <c r="BW1168" s="9"/>
      <c r="BX1168" s="9"/>
      <c r="BY1168" s="9"/>
      <c r="BZ1168" s="9"/>
      <c r="CA1168" s="9"/>
      <c r="CB1168" s="9"/>
      <c r="CC1168" s="9"/>
      <c r="CD1168" s="9"/>
      <c r="CE1168" s="9"/>
      <c r="CF1168" s="9"/>
      <c r="CG1168" s="9"/>
      <c r="CH1168" s="9"/>
      <c r="CI1168" s="9"/>
      <c r="CJ1168" s="9"/>
      <c r="CK1168" s="9"/>
      <c r="CL1168" s="9"/>
      <c r="CM1168" s="9"/>
      <c r="CN1168" s="9"/>
      <c r="CO1168" s="9"/>
      <c r="CP1168" s="9"/>
    </row>
    <row r="1169" spans="1:94" ht="20.25" hidden="1" customHeight="1" x14ac:dyDescent="0.35">
      <c r="A1169" s="79">
        <v>1147</v>
      </c>
      <c r="B1169" s="79" t="s">
        <v>35</v>
      </c>
      <c r="C1169" s="80" t="s">
        <v>690</v>
      </c>
      <c r="D1169" s="80" t="str">
        <f t="shared" si="219"/>
        <v>MANO DE OBRA|SENSOR TDC (PUNTO MUERTO PISTON)</v>
      </c>
      <c r="E1169" s="81" t="s">
        <v>10</v>
      </c>
      <c r="F1169" s="82">
        <v>1</v>
      </c>
      <c r="G1169" s="83">
        <v>89601.513211651007</v>
      </c>
      <c r="H1169" s="84">
        <f t="shared" si="252"/>
        <v>106625.8007218647</v>
      </c>
      <c r="I1169" s="84">
        <v>89601.513211651007</v>
      </c>
      <c r="J1169" s="84">
        <f t="shared" si="253"/>
        <v>106625.8007218647</v>
      </c>
      <c r="K1169" s="84">
        <v>69632</v>
      </c>
      <c r="L1169" s="84">
        <f t="shared" si="254"/>
        <v>82862.080000000002</v>
      </c>
      <c r="M1169" s="84">
        <v>14.633599999999999</v>
      </c>
      <c r="N1169" s="84">
        <f t="shared" si="255"/>
        <v>17.413983999999999</v>
      </c>
      <c r="O1169" s="84">
        <v>10.88</v>
      </c>
      <c r="P1169" s="84">
        <f t="shared" si="256"/>
        <v>12.9472</v>
      </c>
      <c r="Q1169" s="84"/>
      <c r="R1169" s="84">
        <f t="shared" si="220"/>
        <v>0</v>
      </c>
      <c r="S1169" s="86">
        <v>132000</v>
      </c>
      <c r="T1169" s="87">
        <f t="shared" si="257"/>
        <v>157080</v>
      </c>
      <c r="U1169" s="87">
        <v>132000</v>
      </c>
      <c r="V1169" s="87">
        <f t="shared" si="258"/>
        <v>157080</v>
      </c>
      <c r="W1169" s="87">
        <v>132000</v>
      </c>
      <c r="X1169" s="87">
        <f t="shared" si="259"/>
        <v>157080</v>
      </c>
      <c r="Y1169" s="88">
        <v>132000</v>
      </c>
      <c r="Z1169" s="87">
        <f t="shared" si="268"/>
        <v>157080</v>
      </c>
      <c r="AA1169" s="87">
        <v>132000</v>
      </c>
      <c r="AB1169" s="87">
        <f t="shared" si="260"/>
        <v>157080</v>
      </c>
      <c r="AC1169" s="87">
        <v>132000</v>
      </c>
      <c r="AD1169" s="87">
        <f t="shared" si="261"/>
        <v>157080</v>
      </c>
      <c r="AE1169" s="89">
        <v>145200</v>
      </c>
      <c r="AF1169" s="90">
        <f t="shared" si="262"/>
        <v>172788</v>
      </c>
      <c r="AG1169" s="90">
        <v>145200</v>
      </c>
      <c r="AH1169" s="90">
        <f t="shared" si="263"/>
        <v>172788</v>
      </c>
      <c r="AI1169" s="90">
        <v>145200</v>
      </c>
      <c r="AJ1169" s="90">
        <f t="shared" si="264"/>
        <v>172788</v>
      </c>
      <c r="AK1169" s="90">
        <v>145200</v>
      </c>
      <c r="AL1169" s="90">
        <f t="shared" si="265"/>
        <v>172788</v>
      </c>
      <c r="AM1169" s="90">
        <v>145200</v>
      </c>
      <c r="AN1169" s="90">
        <f t="shared" si="266"/>
        <v>172788</v>
      </c>
      <c r="AO1169" s="90">
        <v>145200</v>
      </c>
      <c r="AP1169" s="91">
        <f t="shared" si="267"/>
        <v>172788</v>
      </c>
      <c r="AQ1169" s="92">
        <f t="shared" si="221"/>
        <v>122267.17107055034</v>
      </c>
      <c r="AR1169" s="93">
        <f t="shared" si="222"/>
        <v>145497.93357395488</v>
      </c>
      <c r="AS1169" s="94">
        <f t="shared" si="223"/>
        <v>122267.17107055034</v>
      </c>
      <c r="AT1169" s="94">
        <f t="shared" si="224"/>
        <v>145497.93357395488</v>
      </c>
      <c r="AU1169" s="94">
        <f t="shared" si="225"/>
        <v>115610.66666666667</v>
      </c>
      <c r="AV1169" s="94">
        <f t="shared" si="226"/>
        <v>137576.69333333333</v>
      </c>
      <c r="AW1169" s="94">
        <f t="shared" si="227"/>
        <v>92404.877866666662</v>
      </c>
      <c r="AX1169" s="94">
        <f t="shared" si="228"/>
        <v>109961.80466133333</v>
      </c>
      <c r="AY1169" s="94">
        <f t="shared" si="229"/>
        <v>92403.626666666663</v>
      </c>
      <c r="AZ1169" s="94">
        <f t="shared" si="230"/>
        <v>109960.31573333332</v>
      </c>
      <c r="BA1169" s="94">
        <f t="shared" si="231"/>
        <v>138600</v>
      </c>
      <c r="BB1169" s="95">
        <f t="shared" si="232"/>
        <v>164934</v>
      </c>
      <c r="BC1169" s="23"/>
      <c r="BD1169" s="96">
        <f t="shared" si="233"/>
        <v>117081</v>
      </c>
      <c r="BE1169" s="96">
        <f t="shared" si="234"/>
        <v>117081</v>
      </c>
      <c r="BF1169" s="96">
        <f t="shared" si="235"/>
        <v>104080</v>
      </c>
      <c r="BG1169" s="96">
        <f t="shared" si="236"/>
        <v>44</v>
      </c>
      <c r="BH1169" s="96">
        <f t="shared" si="237"/>
        <v>33</v>
      </c>
      <c r="BI1169" s="96">
        <f t="shared" si="238"/>
        <v>138286</v>
      </c>
      <c r="BJ1169" s="97">
        <f t="shared" si="239"/>
        <v>122267</v>
      </c>
      <c r="BK1169" s="96">
        <f t="shared" si="240"/>
        <v>122267</v>
      </c>
      <c r="BL1169" s="96">
        <f t="shared" si="241"/>
        <v>115611</v>
      </c>
      <c r="BM1169" s="96">
        <f t="shared" si="242"/>
        <v>92405</v>
      </c>
      <c r="BN1169" s="96">
        <f t="shared" si="243"/>
        <v>92404</v>
      </c>
      <c r="BO1169" s="96">
        <f t="shared" si="244"/>
        <v>138600</v>
      </c>
      <c r="BP1169" s="97">
        <f t="shared" si="245"/>
        <v>122267</v>
      </c>
      <c r="BQ1169" s="96">
        <f t="shared" si="246"/>
        <v>122267</v>
      </c>
      <c r="BR1169" s="96">
        <f t="shared" si="247"/>
        <v>115611</v>
      </c>
      <c r="BS1169" s="96">
        <f t="shared" si="248"/>
        <v>138600</v>
      </c>
      <c r="BT1169" s="96">
        <f t="shared" si="249"/>
        <v>138600</v>
      </c>
      <c r="BU1169" s="98">
        <f t="shared" si="250"/>
        <v>138600</v>
      </c>
      <c r="BV1169" s="77">
        <f t="shared" si="251"/>
        <v>775945</v>
      </c>
      <c r="BW1169" s="9"/>
      <c r="BX1169" s="9"/>
      <c r="BY1169" s="9"/>
      <c r="BZ1169" s="9"/>
      <c r="CA1169" s="9"/>
      <c r="CB1169" s="9"/>
      <c r="CC1169" s="9"/>
      <c r="CD1169" s="9"/>
      <c r="CE1169" s="9"/>
      <c r="CF1169" s="9"/>
      <c r="CG1169" s="9"/>
      <c r="CH1169" s="9"/>
      <c r="CI1169" s="9"/>
      <c r="CJ1169" s="9"/>
      <c r="CK1169" s="9"/>
      <c r="CL1169" s="9"/>
      <c r="CM1169" s="9"/>
      <c r="CN1169" s="9"/>
      <c r="CO1169" s="9"/>
      <c r="CP1169" s="9"/>
    </row>
    <row r="1170" spans="1:94" ht="20.25" hidden="1" customHeight="1" x14ac:dyDescent="0.35">
      <c r="A1170" s="99">
        <v>1148</v>
      </c>
      <c r="B1170" s="99" t="s">
        <v>21</v>
      </c>
      <c r="C1170" s="80" t="s">
        <v>690</v>
      </c>
      <c r="D1170" s="80" t="str">
        <f t="shared" si="219"/>
        <v>REPUESTOS|SENSOR TDC (PUNTO MUERTO PISTON)</v>
      </c>
      <c r="E1170" s="81" t="s">
        <v>84</v>
      </c>
      <c r="F1170" s="82">
        <v>1</v>
      </c>
      <c r="G1170" s="83">
        <v>805495.85783338989</v>
      </c>
      <c r="H1170" s="84">
        <f t="shared" si="252"/>
        <v>958540.07082173391</v>
      </c>
      <c r="I1170" s="84">
        <v>1016838.5142664249</v>
      </c>
      <c r="J1170" s="84">
        <f t="shared" si="253"/>
        <v>1210037.8319770456</v>
      </c>
      <c r="K1170" s="84">
        <v>181504.91456</v>
      </c>
      <c r="L1170" s="84">
        <f t="shared" si="254"/>
        <v>215990.84832640001</v>
      </c>
      <c r="M1170" s="84">
        <v>18.289280000000002</v>
      </c>
      <c r="N1170" s="84">
        <f t="shared" si="255"/>
        <v>21.764243199999999</v>
      </c>
      <c r="O1170" s="84">
        <v>14.144000000000002</v>
      </c>
      <c r="P1170" s="84">
        <f t="shared" si="256"/>
        <v>16.83136</v>
      </c>
      <c r="Q1170" s="84"/>
      <c r="R1170" s="84">
        <f t="shared" si="220"/>
        <v>0</v>
      </c>
      <c r="S1170" s="86">
        <v>216000</v>
      </c>
      <c r="T1170" s="87">
        <f t="shared" si="257"/>
        <v>257040</v>
      </c>
      <c r="U1170" s="87">
        <v>216000</v>
      </c>
      <c r="V1170" s="87">
        <f t="shared" si="258"/>
        <v>257040</v>
      </c>
      <c r="W1170" s="87">
        <v>544000</v>
      </c>
      <c r="X1170" s="87">
        <f t="shared" si="259"/>
        <v>647360</v>
      </c>
      <c r="Y1170" s="88">
        <v>480000</v>
      </c>
      <c r="Z1170" s="87">
        <f t="shared" si="268"/>
        <v>571200</v>
      </c>
      <c r="AA1170" s="87">
        <v>220000</v>
      </c>
      <c r="AB1170" s="87">
        <f t="shared" si="260"/>
        <v>261800</v>
      </c>
      <c r="AC1170" s="87">
        <v>450000</v>
      </c>
      <c r="AD1170" s="87">
        <f t="shared" si="261"/>
        <v>535500</v>
      </c>
      <c r="AE1170" s="89">
        <v>237600</v>
      </c>
      <c r="AF1170" s="90">
        <f t="shared" si="262"/>
        <v>282744</v>
      </c>
      <c r="AG1170" s="90">
        <v>237600</v>
      </c>
      <c r="AH1170" s="90">
        <f t="shared" si="263"/>
        <v>282744</v>
      </c>
      <c r="AI1170" s="90">
        <v>598400</v>
      </c>
      <c r="AJ1170" s="90">
        <f t="shared" si="264"/>
        <v>712096</v>
      </c>
      <c r="AK1170" s="90">
        <v>528000</v>
      </c>
      <c r="AL1170" s="90">
        <f t="shared" si="265"/>
        <v>628320</v>
      </c>
      <c r="AM1170" s="90">
        <v>242000</v>
      </c>
      <c r="AN1170" s="90">
        <f t="shared" si="266"/>
        <v>287980</v>
      </c>
      <c r="AO1170" s="90">
        <v>495000</v>
      </c>
      <c r="AP1170" s="91">
        <f t="shared" si="267"/>
        <v>589050</v>
      </c>
      <c r="AQ1170" s="92">
        <f t="shared" si="221"/>
        <v>419698.61927779665</v>
      </c>
      <c r="AR1170" s="93">
        <f t="shared" si="222"/>
        <v>499441.35694057797</v>
      </c>
      <c r="AS1170" s="94">
        <f t="shared" si="223"/>
        <v>490146.1714221416</v>
      </c>
      <c r="AT1170" s="94">
        <f t="shared" si="224"/>
        <v>583273.9439923485</v>
      </c>
      <c r="AU1170" s="94">
        <f t="shared" si="225"/>
        <v>441301.63818666665</v>
      </c>
      <c r="AV1170" s="94">
        <f t="shared" si="226"/>
        <v>525148.94944213331</v>
      </c>
      <c r="AW1170" s="94">
        <f t="shared" si="227"/>
        <v>336006.09642666666</v>
      </c>
      <c r="AX1170" s="94">
        <f t="shared" si="228"/>
        <v>399847.2547477333</v>
      </c>
      <c r="AY1170" s="94">
        <f t="shared" si="229"/>
        <v>154004.71466666667</v>
      </c>
      <c r="AZ1170" s="94">
        <f t="shared" si="230"/>
        <v>183265.61045333333</v>
      </c>
      <c r="BA1170" s="94">
        <f t="shared" si="231"/>
        <v>472500</v>
      </c>
      <c r="BB1170" s="95">
        <f t="shared" si="232"/>
        <v>562275</v>
      </c>
      <c r="BC1170" s="23"/>
      <c r="BD1170" s="96">
        <f t="shared" si="233"/>
        <v>297623</v>
      </c>
      <c r="BE1170" s="96">
        <f t="shared" si="234"/>
        <v>305442</v>
      </c>
      <c r="BF1170" s="96">
        <f t="shared" si="235"/>
        <v>332637</v>
      </c>
      <c r="BG1170" s="96">
        <f t="shared" si="236"/>
        <v>55</v>
      </c>
      <c r="BH1170" s="96">
        <f t="shared" si="237"/>
        <v>42</v>
      </c>
      <c r="BI1170" s="96">
        <f t="shared" si="238"/>
        <v>471429</v>
      </c>
      <c r="BJ1170" s="97">
        <f t="shared" si="239"/>
        <v>419699</v>
      </c>
      <c r="BK1170" s="96">
        <f t="shared" si="240"/>
        <v>490146</v>
      </c>
      <c r="BL1170" s="96">
        <f t="shared" si="241"/>
        <v>441302</v>
      </c>
      <c r="BM1170" s="96">
        <f t="shared" si="242"/>
        <v>336006</v>
      </c>
      <c r="BN1170" s="96">
        <f t="shared" si="243"/>
        <v>154005</v>
      </c>
      <c r="BO1170" s="96">
        <f t="shared" si="244"/>
        <v>472500</v>
      </c>
      <c r="BP1170" s="97">
        <f t="shared" si="245"/>
        <v>226800</v>
      </c>
      <c r="BQ1170" s="96">
        <f t="shared" si="246"/>
        <v>226800</v>
      </c>
      <c r="BR1170" s="96">
        <f t="shared" si="247"/>
        <v>571200</v>
      </c>
      <c r="BS1170" s="96">
        <f t="shared" si="248"/>
        <v>504000</v>
      </c>
      <c r="BT1170" s="96">
        <f t="shared" si="249"/>
        <v>231000</v>
      </c>
      <c r="BU1170" s="98">
        <f t="shared" si="250"/>
        <v>472500</v>
      </c>
      <c r="BV1170" s="77">
        <f t="shared" si="251"/>
        <v>2232300</v>
      </c>
      <c r="BW1170" s="9"/>
      <c r="BX1170" s="9"/>
      <c r="BY1170" s="9"/>
      <c r="BZ1170" s="9"/>
      <c r="CA1170" s="9"/>
      <c r="CB1170" s="9"/>
      <c r="CC1170" s="9"/>
      <c r="CD1170" s="9"/>
      <c r="CE1170" s="9"/>
      <c r="CF1170" s="9"/>
      <c r="CG1170" s="9"/>
      <c r="CH1170" s="9"/>
      <c r="CI1170" s="9"/>
      <c r="CJ1170" s="9"/>
      <c r="CK1170" s="9"/>
      <c r="CL1170" s="9"/>
      <c r="CM1170" s="9"/>
      <c r="CN1170" s="9"/>
      <c r="CO1170" s="9"/>
      <c r="CP1170" s="9"/>
    </row>
    <row r="1171" spans="1:94" ht="20.25" hidden="1" customHeight="1" x14ac:dyDescent="0.35">
      <c r="A1171" s="79">
        <v>1149</v>
      </c>
      <c r="B1171" s="79" t="s">
        <v>35</v>
      </c>
      <c r="C1171" s="80" t="s">
        <v>691</v>
      </c>
      <c r="D1171" s="80" t="str">
        <f t="shared" si="219"/>
        <v>MANO DE OBRA|SENSOR TEMPERATURA BATERIA HIBRIDA</v>
      </c>
      <c r="E1171" s="81" t="s">
        <v>10</v>
      </c>
      <c r="F1171" s="82">
        <v>1</v>
      </c>
      <c r="G1171" s="83"/>
      <c r="H1171" s="84">
        <f t="shared" si="252"/>
        <v>0</v>
      </c>
      <c r="I1171" s="84"/>
      <c r="J1171" s="84">
        <f t="shared" si="253"/>
        <v>0</v>
      </c>
      <c r="K1171" s="84"/>
      <c r="L1171" s="84">
        <f t="shared" si="254"/>
        <v>0</v>
      </c>
      <c r="M1171" s="84"/>
      <c r="N1171" s="84">
        <f t="shared" si="255"/>
        <v>0</v>
      </c>
      <c r="O1171" s="84"/>
      <c r="P1171" s="84">
        <f t="shared" si="256"/>
        <v>0</v>
      </c>
      <c r="Q1171" s="84"/>
      <c r="R1171" s="84">
        <f t="shared" si="220"/>
        <v>0</v>
      </c>
      <c r="S1171" s="86"/>
      <c r="T1171" s="87">
        <f t="shared" si="257"/>
        <v>0</v>
      </c>
      <c r="U1171" s="87"/>
      <c r="V1171" s="87">
        <f t="shared" si="258"/>
        <v>0</v>
      </c>
      <c r="W1171" s="87"/>
      <c r="X1171" s="87">
        <f t="shared" si="259"/>
        <v>0</v>
      </c>
      <c r="Y1171" s="88"/>
      <c r="Z1171" s="87">
        <f t="shared" si="268"/>
        <v>0</v>
      </c>
      <c r="AA1171" s="87"/>
      <c r="AB1171" s="87">
        <f t="shared" si="260"/>
        <v>0</v>
      </c>
      <c r="AC1171" s="87">
        <v>132000</v>
      </c>
      <c r="AD1171" s="87">
        <f t="shared" si="261"/>
        <v>157080</v>
      </c>
      <c r="AE1171" s="89"/>
      <c r="AF1171" s="90">
        <f t="shared" si="262"/>
        <v>0</v>
      </c>
      <c r="AG1171" s="90"/>
      <c r="AH1171" s="90">
        <f t="shared" si="263"/>
        <v>0</v>
      </c>
      <c r="AI1171" s="90"/>
      <c r="AJ1171" s="90">
        <f t="shared" si="264"/>
        <v>0</v>
      </c>
      <c r="AK1171" s="90"/>
      <c r="AL1171" s="90">
        <f t="shared" si="265"/>
        <v>0</v>
      </c>
      <c r="AM1171" s="90"/>
      <c r="AN1171" s="90">
        <f t="shared" si="266"/>
        <v>0</v>
      </c>
      <c r="AO1171" s="90">
        <v>145200</v>
      </c>
      <c r="AP1171" s="91">
        <f t="shared" si="267"/>
        <v>172788</v>
      </c>
      <c r="AQ1171" s="92" t="e">
        <f t="shared" si="221"/>
        <v>#DIV/0!</v>
      </c>
      <c r="AR1171" s="93" t="e">
        <f t="shared" si="222"/>
        <v>#DIV/0!</v>
      </c>
      <c r="AS1171" s="94" t="e">
        <f t="shared" si="223"/>
        <v>#DIV/0!</v>
      </c>
      <c r="AT1171" s="94" t="e">
        <f t="shared" si="224"/>
        <v>#DIV/0!</v>
      </c>
      <c r="AU1171" s="94" t="e">
        <f t="shared" si="225"/>
        <v>#DIV/0!</v>
      </c>
      <c r="AV1171" s="94" t="e">
        <f t="shared" si="226"/>
        <v>#DIV/0!</v>
      </c>
      <c r="AW1171" s="94" t="e">
        <f t="shared" si="227"/>
        <v>#DIV/0!</v>
      </c>
      <c r="AX1171" s="94" t="e">
        <f t="shared" si="228"/>
        <v>#DIV/0!</v>
      </c>
      <c r="AY1171" s="94" t="e">
        <f t="shared" si="229"/>
        <v>#DIV/0!</v>
      </c>
      <c r="AZ1171" s="94" t="e">
        <f t="shared" si="230"/>
        <v>#DIV/0!</v>
      </c>
      <c r="BA1171" s="94">
        <f t="shared" si="231"/>
        <v>138600</v>
      </c>
      <c r="BB1171" s="95">
        <f t="shared" si="232"/>
        <v>164934</v>
      </c>
      <c r="BC1171" s="23"/>
      <c r="BD1171" s="96">
        <f t="shared" si="233"/>
        <v>0</v>
      </c>
      <c r="BE1171" s="96">
        <f t="shared" si="234"/>
        <v>0</v>
      </c>
      <c r="BF1171" s="96">
        <f t="shared" si="235"/>
        <v>0</v>
      </c>
      <c r="BG1171" s="96">
        <f t="shared" si="236"/>
        <v>0</v>
      </c>
      <c r="BH1171" s="96">
        <f t="shared" si="237"/>
        <v>0</v>
      </c>
      <c r="BI1171" s="96">
        <f t="shared" si="238"/>
        <v>138286</v>
      </c>
      <c r="BJ1171" s="97">
        <f t="shared" si="239"/>
        <v>0</v>
      </c>
      <c r="BK1171" s="96">
        <f t="shared" si="240"/>
        <v>0</v>
      </c>
      <c r="BL1171" s="96">
        <f t="shared" si="241"/>
        <v>0</v>
      </c>
      <c r="BM1171" s="96">
        <f t="shared" si="242"/>
        <v>0</v>
      </c>
      <c r="BN1171" s="96">
        <f t="shared" si="243"/>
        <v>0</v>
      </c>
      <c r="BO1171" s="96">
        <f t="shared" si="244"/>
        <v>138600</v>
      </c>
      <c r="BP1171" s="97">
        <f t="shared" si="245"/>
        <v>0</v>
      </c>
      <c r="BQ1171" s="96">
        <f t="shared" si="246"/>
        <v>0</v>
      </c>
      <c r="BR1171" s="96">
        <f t="shared" si="247"/>
        <v>0</v>
      </c>
      <c r="BS1171" s="96">
        <f t="shared" si="248"/>
        <v>0</v>
      </c>
      <c r="BT1171" s="96">
        <f t="shared" si="249"/>
        <v>0</v>
      </c>
      <c r="BU1171" s="98">
        <f t="shared" si="250"/>
        <v>138600</v>
      </c>
      <c r="BV1171" s="77">
        <f t="shared" si="251"/>
        <v>138600</v>
      </c>
      <c r="BW1171" s="9"/>
      <c r="BX1171" s="9"/>
      <c r="BY1171" s="9"/>
      <c r="BZ1171" s="9"/>
      <c r="CA1171" s="9"/>
      <c r="CB1171" s="9"/>
      <c r="CC1171" s="9"/>
      <c r="CD1171" s="9"/>
      <c r="CE1171" s="9"/>
      <c r="CF1171" s="9"/>
      <c r="CG1171" s="9"/>
      <c r="CH1171" s="9"/>
      <c r="CI1171" s="9"/>
      <c r="CJ1171" s="9"/>
      <c r="CK1171" s="9"/>
      <c r="CL1171" s="9"/>
      <c r="CM1171" s="9"/>
      <c r="CN1171" s="9"/>
      <c r="CO1171" s="9"/>
      <c r="CP1171" s="9"/>
    </row>
    <row r="1172" spans="1:94" ht="20.25" hidden="1" customHeight="1" x14ac:dyDescent="0.35">
      <c r="A1172" s="99">
        <v>1150</v>
      </c>
      <c r="B1172" s="99" t="s">
        <v>21</v>
      </c>
      <c r="C1172" s="80" t="s">
        <v>691</v>
      </c>
      <c r="D1172" s="80" t="str">
        <f t="shared" si="219"/>
        <v>REPUESTOS|SENSOR TEMPERATURA BATERIA HIBRIDA</v>
      </c>
      <c r="E1172" s="81" t="s">
        <v>84</v>
      </c>
      <c r="F1172" s="82">
        <v>1</v>
      </c>
      <c r="G1172" s="83"/>
      <c r="H1172" s="84">
        <f t="shared" si="252"/>
        <v>0</v>
      </c>
      <c r="I1172" s="84"/>
      <c r="J1172" s="84">
        <f t="shared" si="253"/>
        <v>0</v>
      </c>
      <c r="K1172" s="84"/>
      <c r="L1172" s="84">
        <f t="shared" si="254"/>
        <v>0</v>
      </c>
      <c r="M1172" s="84"/>
      <c r="N1172" s="84">
        <f t="shared" si="255"/>
        <v>0</v>
      </c>
      <c r="O1172" s="84"/>
      <c r="P1172" s="84">
        <f t="shared" si="256"/>
        <v>0</v>
      </c>
      <c r="Q1172" s="84"/>
      <c r="R1172" s="84">
        <f t="shared" si="220"/>
        <v>0</v>
      </c>
      <c r="S1172" s="86"/>
      <c r="T1172" s="87">
        <f t="shared" si="257"/>
        <v>0</v>
      </c>
      <c r="U1172" s="87"/>
      <c r="V1172" s="87">
        <f t="shared" si="258"/>
        <v>0</v>
      </c>
      <c r="W1172" s="87"/>
      <c r="X1172" s="87">
        <f t="shared" si="259"/>
        <v>0</v>
      </c>
      <c r="Y1172" s="88"/>
      <c r="Z1172" s="87">
        <f t="shared" si="268"/>
        <v>0</v>
      </c>
      <c r="AA1172" s="87"/>
      <c r="AB1172" s="87">
        <f t="shared" si="260"/>
        <v>0</v>
      </c>
      <c r="AC1172" s="87">
        <v>250000</v>
      </c>
      <c r="AD1172" s="87">
        <f t="shared" si="261"/>
        <v>297500</v>
      </c>
      <c r="AE1172" s="89"/>
      <c r="AF1172" s="90">
        <f t="shared" si="262"/>
        <v>0</v>
      </c>
      <c r="AG1172" s="90"/>
      <c r="AH1172" s="90">
        <f t="shared" si="263"/>
        <v>0</v>
      </c>
      <c r="AI1172" s="90"/>
      <c r="AJ1172" s="90">
        <f t="shared" si="264"/>
        <v>0</v>
      </c>
      <c r="AK1172" s="90"/>
      <c r="AL1172" s="90">
        <f t="shared" si="265"/>
        <v>0</v>
      </c>
      <c r="AM1172" s="90"/>
      <c r="AN1172" s="90">
        <f t="shared" si="266"/>
        <v>0</v>
      </c>
      <c r="AO1172" s="90">
        <v>275000</v>
      </c>
      <c r="AP1172" s="91">
        <f t="shared" si="267"/>
        <v>327250</v>
      </c>
      <c r="AQ1172" s="92" t="e">
        <f t="shared" si="221"/>
        <v>#DIV/0!</v>
      </c>
      <c r="AR1172" s="93" t="e">
        <f t="shared" si="222"/>
        <v>#DIV/0!</v>
      </c>
      <c r="AS1172" s="94" t="e">
        <f t="shared" si="223"/>
        <v>#DIV/0!</v>
      </c>
      <c r="AT1172" s="94" t="e">
        <f t="shared" si="224"/>
        <v>#DIV/0!</v>
      </c>
      <c r="AU1172" s="94" t="e">
        <f t="shared" si="225"/>
        <v>#DIV/0!</v>
      </c>
      <c r="AV1172" s="94" t="e">
        <f t="shared" si="226"/>
        <v>#DIV/0!</v>
      </c>
      <c r="AW1172" s="94" t="e">
        <f t="shared" si="227"/>
        <v>#DIV/0!</v>
      </c>
      <c r="AX1172" s="94" t="e">
        <f t="shared" si="228"/>
        <v>#DIV/0!</v>
      </c>
      <c r="AY1172" s="94" t="e">
        <f t="shared" si="229"/>
        <v>#DIV/0!</v>
      </c>
      <c r="AZ1172" s="94" t="e">
        <f t="shared" si="230"/>
        <v>#DIV/0!</v>
      </c>
      <c r="BA1172" s="94">
        <f t="shared" si="231"/>
        <v>262500</v>
      </c>
      <c r="BB1172" s="95">
        <f t="shared" si="232"/>
        <v>312375</v>
      </c>
      <c r="BC1172" s="23"/>
      <c r="BD1172" s="96">
        <f t="shared" si="233"/>
        <v>0</v>
      </c>
      <c r="BE1172" s="96">
        <f t="shared" si="234"/>
        <v>0</v>
      </c>
      <c r="BF1172" s="96">
        <f t="shared" si="235"/>
        <v>0</v>
      </c>
      <c r="BG1172" s="96">
        <f t="shared" si="236"/>
        <v>0</v>
      </c>
      <c r="BH1172" s="96">
        <f t="shared" si="237"/>
        <v>0</v>
      </c>
      <c r="BI1172" s="96">
        <f t="shared" si="238"/>
        <v>261905</v>
      </c>
      <c r="BJ1172" s="97">
        <f t="shared" si="239"/>
        <v>0</v>
      </c>
      <c r="BK1172" s="96">
        <f t="shared" si="240"/>
        <v>0</v>
      </c>
      <c r="BL1172" s="96">
        <f t="shared" si="241"/>
        <v>0</v>
      </c>
      <c r="BM1172" s="96">
        <f t="shared" si="242"/>
        <v>0</v>
      </c>
      <c r="BN1172" s="96">
        <f t="shared" si="243"/>
        <v>0</v>
      </c>
      <c r="BO1172" s="96">
        <f t="shared" si="244"/>
        <v>262500</v>
      </c>
      <c r="BP1172" s="97">
        <f t="shared" si="245"/>
        <v>0</v>
      </c>
      <c r="BQ1172" s="96">
        <f t="shared" si="246"/>
        <v>0</v>
      </c>
      <c r="BR1172" s="96">
        <f t="shared" si="247"/>
        <v>0</v>
      </c>
      <c r="BS1172" s="96">
        <f t="shared" si="248"/>
        <v>0</v>
      </c>
      <c r="BT1172" s="96">
        <f t="shared" si="249"/>
        <v>0</v>
      </c>
      <c r="BU1172" s="98">
        <f t="shared" si="250"/>
        <v>262500</v>
      </c>
      <c r="BV1172" s="77">
        <f t="shared" si="251"/>
        <v>262500</v>
      </c>
      <c r="BW1172" s="9"/>
      <c r="BX1172" s="9"/>
      <c r="BY1172" s="9"/>
      <c r="BZ1172" s="9"/>
      <c r="CA1172" s="9"/>
      <c r="CB1172" s="9"/>
      <c r="CC1172" s="9"/>
      <c r="CD1172" s="9"/>
      <c r="CE1172" s="9"/>
      <c r="CF1172" s="9"/>
      <c r="CG1172" s="9"/>
      <c r="CH1172" s="9"/>
      <c r="CI1172" s="9"/>
      <c r="CJ1172" s="9"/>
      <c r="CK1172" s="9"/>
      <c r="CL1172" s="9"/>
      <c r="CM1172" s="9"/>
      <c r="CN1172" s="9"/>
      <c r="CO1172" s="9"/>
      <c r="CP1172" s="9"/>
    </row>
    <row r="1173" spans="1:94" ht="20.25" hidden="1" customHeight="1" x14ac:dyDescent="0.35">
      <c r="A1173" s="79">
        <v>1151</v>
      </c>
      <c r="B1173" s="79" t="s">
        <v>35</v>
      </c>
      <c r="C1173" s="80" t="s">
        <v>692</v>
      </c>
      <c r="D1173" s="80" t="str">
        <f t="shared" si="219"/>
        <v>MANO DE OBRA|SENSOR TPS (POSICION DE LA MARIPOSA)</v>
      </c>
      <c r="E1173" s="81" t="s">
        <v>10</v>
      </c>
      <c r="F1173" s="82">
        <v>1</v>
      </c>
      <c r="G1173" s="83">
        <v>89601.513211651007</v>
      </c>
      <c r="H1173" s="84">
        <f t="shared" si="252"/>
        <v>106625.8007218647</v>
      </c>
      <c r="I1173" s="84">
        <v>89601.513211651007</v>
      </c>
      <c r="J1173" s="84">
        <f t="shared" si="253"/>
        <v>106625.8007218647</v>
      </c>
      <c r="K1173" s="84">
        <v>69632</v>
      </c>
      <c r="L1173" s="84">
        <f t="shared" si="254"/>
        <v>82862.080000000002</v>
      </c>
      <c r="M1173" s="84">
        <v>14.633599999999999</v>
      </c>
      <c r="N1173" s="84">
        <f t="shared" si="255"/>
        <v>17.413983999999999</v>
      </c>
      <c r="O1173" s="84">
        <v>10.88</v>
      </c>
      <c r="P1173" s="84">
        <f t="shared" si="256"/>
        <v>12.9472</v>
      </c>
      <c r="Q1173" s="84"/>
      <c r="R1173" s="84">
        <f t="shared" si="220"/>
        <v>0</v>
      </c>
      <c r="S1173" s="86">
        <v>132000</v>
      </c>
      <c r="T1173" s="87">
        <f t="shared" si="257"/>
        <v>157080</v>
      </c>
      <c r="U1173" s="87">
        <v>132000</v>
      </c>
      <c r="V1173" s="87">
        <f t="shared" si="258"/>
        <v>157080</v>
      </c>
      <c r="W1173" s="87">
        <v>132000</v>
      </c>
      <c r="X1173" s="87">
        <f t="shared" si="259"/>
        <v>157080</v>
      </c>
      <c r="Y1173" s="88">
        <v>132000</v>
      </c>
      <c r="Z1173" s="87">
        <f t="shared" si="268"/>
        <v>157080</v>
      </c>
      <c r="AA1173" s="87">
        <v>132000</v>
      </c>
      <c r="AB1173" s="87">
        <f t="shared" si="260"/>
        <v>157080</v>
      </c>
      <c r="AC1173" s="87">
        <v>132000</v>
      </c>
      <c r="AD1173" s="87">
        <f t="shared" si="261"/>
        <v>157080</v>
      </c>
      <c r="AE1173" s="89">
        <v>145200</v>
      </c>
      <c r="AF1173" s="90">
        <f t="shared" si="262"/>
        <v>172788</v>
      </c>
      <c r="AG1173" s="90">
        <v>145200</v>
      </c>
      <c r="AH1173" s="90">
        <f t="shared" si="263"/>
        <v>172788</v>
      </c>
      <c r="AI1173" s="90">
        <v>145200</v>
      </c>
      <c r="AJ1173" s="90">
        <f t="shared" si="264"/>
        <v>172788</v>
      </c>
      <c r="AK1173" s="90">
        <v>145200</v>
      </c>
      <c r="AL1173" s="90">
        <f t="shared" si="265"/>
        <v>172788</v>
      </c>
      <c r="AM1173" s="90">
        <v>145200</v>
      </c>
      <c r="AN1173" s="90">
        <f t="shared" si="266"/>
        <v>172788</v>
      </c>
      <c r="AO1173" s="90">
        <v>145200</v>
      </c>
      <c r="AP1173" s="91">
        <f t="shared" si="267"/>
        <v>172788</v>
      </c>
      <c r="AQ1173" s="92">
        <f t="shared" si="221"/>
        <v>122267.17107055034</v>
      </c>
      <c r="AR1173" s="93">
        <f t="shared" si="222"/>
        <v>145497.93357395488</v>
      </c>
      <c r="AS1173" s="94">
        <f t="shared" si="223"/>
        <v>122267.17107055034</v>
      </c>
      <c r="AT1173" s="94">
        <f t="shared" si="224"/>
        <v>145497.93357395488</v>
      </c>
      <c r="AU1173" s="94">
        <f t="shared" si="225"/>
        <v>115610.66666666667</v>
      </c>
      <c r="AV1173" s="94">
        <f t="shared" si="226"/>
        <v>137576.69333333333</v>
      </c>
      <c r="AW1173" s="94">
        <f t="shared" si="227"/>
        <v>92404.877866666662</v>
      </c>
      <c r="AX1173" s="94">
        <f t="shared" si="228"/>
        <v>109961.80466133333</v>
      </c>
      <c r="AY1173" s="94">
        <f t="shared" si="229"/>
        <v>92403.626666666663</v>
      </c>
      <c r="AZ1173" s="94">
        <f t="shared" si="230"/>
        <v>109960.31573333332</v>
      </c>
      <c r="BA1173" s="94">
        <f t="shared" si="231"/>
        <v>138600</v>
      </c>
      <c r="BB1173" s="95">
        <f t="shared" si="232"/>
        <v>164934</v>
      </c>
      <c r="BC1173" s="23"/>
      <c r="BD1173" s="96">
        <f t="shared" si="233"/>
        <v>117081</v>
      </c>
      <c r="BE1173" s="96">
        <f t="shared" si="234"/>
        <v>117081</v>
      </c>
      <c r="BF1173" s="96">
        <f t="shared" si="235"/>
        <v>104080</v>
      </c>
      <c r="BG1173" s="96">
        <f t="shared" si="236"/>
        <v>44</v>
      </c>
      <c r="BH1173" s="96">
        <f t="shared" si="237"/>
        <v>33</v>
      </c>
      <c r="BI1173" s="96">
        <f t="shared" si="238"/>
        <v>138286</v>
      </c>
      <c r="BJ1173" s="97">
        <f t="shared" si="239"/>
        <v>122267</v>
      </c>
      <c r="BK1173" s="96">
        <f t="shared" si="240"/>
        <v>122267</v>
      </c>
      <c r="BL1173" s="96">
        <f t="shared" si="241"/>
        <v>115611</v>
      </c>
      <c r="BM1173" s="96">
        <f t="shared" si="242"/>
        <v>92405</v>
      </c>
      <c r="BN1173" s="96">
        <f t="shared" si="243"/>
        <v>92404</v>
      </c>
      <c r="BO1173" s="96">
        <f t="shared" si="244"/>
        <v>138600</v>
      </c>
      <c r="BP1173" s="97">
        <f t="shared" si="245"/>
        <v>122267</v>
      </c>
      <c r="BQ1173" s="96">
        <f t="shared" si="246"/>
        <v>122267</v>
      </c>
      <c r="BR1173" s="96">
        <f t="shared" si="247"/>
        <v>115611</v>
      </c>
      <c r="BS1173" s="96">
        <f t="shared" si="248"/>
        <v>138600</v>
      </c>
      <c r="BT1173" s="96">
        <f t="shared" si="249"/>
        <v>138600</v>
      </c>
      <c r="BU1173" s="98">
        <f t="shared" si="250"/>
        <v>138600</v>
      </c>
      <c r="BV1173" s="77">
        <f t="shared" si="251"/>
        <v>775945</v>
      </c>
      <c r="BW1173" s="9"/>
      <c r="BX1173" s="9"/>
      <c r="BY1173" s="9"/>
      <c r="BZ1173" s="9"/>
      <c r="CA1173" s="9"/>
      <c r="CB1173" s="9"/>
      <c r="CC1173" s="9"/>
      <c r="CD1173" s="9"/>
      <c r="CE1173" s="9"/>
      <c r="CF1173" s="9"/>
      <c r="CG1173" s="9"/>
      <c r="CH1173" s="9"/>
      <c r="CI1173" s="9"/>
      <c r="CJ1173" s="9"/>
      <c r="CK1173" s="9"/>
      <c r="CL1173" s="9"/>
      <c r="CM1173" s="9"/>
      <c r="CN1173" s="9"/>
      <c r="CO1173" s="9"/>
      <c r="CP1173" s="9"/>
    </row>
    <row r="1174" spans="1:94" ht="20.25" hidden="1" customHeight="1" x14ac:dyDescent="0.35">
      <c r="A1174" s="99">
        <v>1152</v>
      </c>
      <c r="B1174" s="99" t="s">
        <v>21</v>
      </c>
      <c r="C1174" s="80" t="s">
        <v>692</v>
      </c>
      <c r="D1174" s="80" t="str">
        <f t="shared" si="219"/>
        <v>REPUESTOS|SENSOR TPS (POSICION DE LA MARIPOSA)</v>
      </c>
      <c r="E1174" s="81" t="s">
        <v>84</v>
      </c>
      <c r="F1174" s="82">
        <v>1</v>
      </c>
      <c r="G1174" s="83">
        <v>376602.99746168597</v>
      </c>
      <c r="H1174" s="84">
        <f t="shared" si="252"/>
        <v>448157.56697940629</v>
      </c>
      <c r="I1174" s="84">
        <v>419838.40033818193</v>
      </c>
      <c r="J1174" s="84">
        <f t="shared" si="253"/>
        <v>499607.69640243647</v>
      </c>
      <c r="K1174" s="84">
        <v>0.91392000000000007</v>
      </c>
      <c r="L1174" s="84">
        <f t="shared" si="254"/>
        <v>1.0875648</v>
      </c>
      <c r="M1174" s="84">
        <v>16.461440000000003</v>
      </c>
      <c r="N1174" s="84">
        <f t="shared" si="255"/>
        <v>19.589113600000005</v>
      </c>
      <c r="O1174" s="84">
        <v>14.144000000000002</v>
      </c>
      <c r="P1174" s="84">
        <f t="shared" si="256"/>
        <v>16.83136</v>
      </c>
      <c r="Q1174" s="84"/>
      <c r="R1174" s="84">
        <f t="shared" si="220"/>
        <v>0</v>
      </c>
      <c r="S1174" s="86">
        <v>126000</v>
      </c>
      <c r="T1174" s="87">
        <f t="shared" si="257"/>
        <v>149940</v>
      </c>
      <c r="U1174" s="87">
        <v>126000</v>
      </c>
      <c r="V1174" s="87">
        <f t="shared" si="258"/>
        <v>149940</v>
      </c>
      <c r="W1174" s="87">
        <v>544000</v>
      </c>
      <c r="X1174" s="87">
        <f t="shared" si="259"/>
        <v>647360</v>
      </c>
      <c r="Y1174" s="88">
        <v>480000</v>
      </c>
      <c r="Z1174" s="87">
        <f t="shared" si="268"/>
        <v>571200</v>
      </c>
      <c r="AA1174" s="87">
        <v>780000</v>
      </c>
      <c r="AB1174" s="87">
        <f t="shared" si="260"/>
        <v>928200</v>
      </c>
      <c r="AC1174" s="87">
        <v>1800000</v>
      </c>
      <c r="AD1174" s="87">
        <f t="shared" si="261"/>
        <v>2142000</v>
      </c>
      <c r="AE1174" s="89">
        <v>138600</v>
      </c>
      <c r="AF1174" s="90">
        <f t="shared" si="262"/>
        <v>164934</v>
      </c>
      <c r="AG1174" s="90">
        <v>138600</v>
      </c>
      <c r="AH1174" s="90">
        <f t="shared" si="263"/>
        <v>164934</v>
      </c>
      <c r="AI1174" s="90">
        <v>598400</v>
      </c>
      <c r="AJ1174" s="90">
        <f t="shared" si="264"/>
        <v>712096</v>
      </c>
      <c r="AK1174" s="90">
        <v>528000</v>
      </c>
      <c r="AL1174" s="90">
        <f t="shared" si="265"/>
        <v>628320</v>
      </c>
      <c r="AM1174" s="90">
        <v>858000</v>
      </c>
      <c r="AN1174" s="90">
        <f t="shared" si="266"/>
        <v>1021020</v>
      </c>
      <c r="AO1174" s="90">
        <v>1980000</v>
      </c>
      <c r="AP1174" s="91">
        <f t="shared" si="267"/>
        <v>2356200</v>
      </c>
      <c r="AQ1174" s="92">
        <f t="shared" si="221"/>
        <v>213734.33248722865</v>
      </c>
      <c r="AR1174" s="93">
        <f t="shared" si="222"/>
        <v>254343.85565980207</v>
      </c>
      <c r="AS1174" s="94">
        <f t="shared" si="223"/>
        <v>228146.13344606067</v>
      </c>
      <c r="AT1174" s="94">
        <f t="shared" si="224"/>
        <v>271493.8988008122</v>
      </c>
      <c r="AU1174" s="94">
        <f t="shared" si="225"/>
        <v>380800.30463999999</v>
      </c>
      <c r="AV1174" s="94">
        <f t="shared" si="226"/>
        <v>453152.36252159998</v>
      </c>
      <c r="AW1174" s="94">
        <f t="shared" si="227"/>
        <v>336005.48714666668</v>
      </c>
      <c r="AX1174" s="94">
        <f t="shared" si="228"/>
        <v>399846.52970453334</v>
      </c>
      <c r="AY1174" s="94">
        <f t="shared" si="229"/>
        <v>546004.71466666658</v>
      </c>
      <c r="AZ1174" s="94">
        <f t="shared" si="230"/>
        <v>649745.61045333324</v>
      </c>
      <c r="BA1174" s="94">
        <f t="shared" si="231"/>
        <v>1890000</v>
      </c>
      <c r="BB1174" s="95">
        <f t="shared" si="232"/>
        <v>2249100</v>
      </c>
      <c r="BC1174" s="23"/>
      <c r="BD1174" s="96">
        <f t="shared" si="233"/>
        <v>168475</v>
      </c>
      <c r="BE1174" s="96">
        <f t="shared" si="234"/>
        <v>171102</v>
      </c>
      <c r="BF1174" s="96">
        <f t="shared" si="235"/>
        <v>3</v>
      </c>
      <c r="BG1174" s="96">
        <f t="shared" si="236"/>
        <v>49</v>
      </c>
      <c r="BH1174" s="96">
        <f t="shared" si="237"/>
        <v>42</v>
      </c>
      <c r="BI1174" s="96">
        <f t="shared" si="238"/>
        <v>1885714</v>
      </c>
      <c r="BJ1174" s="97">
        <f t="shared" si="239"/>
        <v>213734</v>
      </c>
      <c r="BK1174" s="96">
        <f t="shared" si="240"/>
        <v>228146</v>
      </c>
      <c r="BL1174" s="96">
        <f t="shared" si="241"/>
        <v>380800</v>
      </c>
      <c r="BM1174" s="96">
        <f t="shared" si="242"/>
        <v>336005</v>
      </c>
      <c r="BN1174" s="96">
        <f t="shared" si="243"/>
        <v>546005</v>
      </c>
      <c r="BO1174" s="96">
        <f t="shared" si="244"/>
        <v>1890000</v>
      </c>
      <c r="BP1174" s="97">
        <f t="shared" si="245"/>
        <v>132300</v>
      </c>
      <c r="BQ1174" s="96">
        <f t="shared" si="246"/>
        <v>132300</v>
      </c>
      <c r="BR1174" s="96">
        <f t="shared" si="247"/>
        <v>571200</v>
      </c>
      <c r="BS1174" s="96">
        <f t="shared" si="248"/>
        <v>504000</v>
      </c>
      <c r="BT1174" s="96">
        <f t="shared" si="249"/>
        <v>819000</v>
      </c>
      <c r="BU1174" s="98">
        <f t="shared" si="250"/>
        <v>1890000</v>
      </c>
      <c r="BV1174" s="77">
        <f t="shared" si="251"/>
        <v>4048800</v>
      </c>
      <c r="BW1174" s="9"/>
      <c r="BX1174" s="9"/>
      <c r="BY1174" s="9"/>
      <c r="BZ1174" s="9"/>
      <c r="CA1174" s="9"/>
      <c r="CB1174" s="9"/>
      <c r="CC1174" s="9"/>
      <c r="CD1174" s="9"/>
      <c r="CE1174" s="9"/>
      <c r="CF1174" s="9"/>
      <c r="CG1174" s="9"/>
      <c r="CH1174" s="9"/>
      <c r="CI1174" s="9"/>
      <c r="CJ1174" s="9"/>
      <c r="CK1174" s="9"/>
      <c r="CL1174" s="9"/>
      <c r="CM1174" s="9"/>
      <c r="CN1174" s="9"/>
      <c r="CO1174" s="9"/>
      <c r="CP1174" s="9"/>
    </row>
    <row r="1175" spans="1:94" ht="20.25" hidden="1" customHeight="1" x14ac:dyDescent="0.35">
      <c r="A1175" s="79">
        <v>1153</v>
      </c>
      <c r="B1175" s="79" t="s">
        <v>35</v>
      </c>
      <c r="C1175" s="80" t="s">
        <v>693</v>
      </c>
      <c r="D1175" s="80" t="str">
        <f t="shared" si="219"/>
        <v>MANO DE OBRA|SENSOR TPS (POSICION DEL ACELERADOR)</v>
      </c>
      <c r="E1175" s="81" t="s">
        <v>10</v>
      </c>
      <c r="F1175" s="82">
        <v>1</v>
      </c>
      <c r="G1175" s="83">
        <v>89601.513211651007</v>
      </c>
      <c r="H1175" s="84">
        <f t="shared" si="252"/>
        <v>106625.8007218647</v>
      </c>
      <c r="I1175" s="84">
        <v>89601.513211651007</v>
      </c>
      <c r="J1175" s="84">
        <f t="shared" si="253"/>
        <v>106625.8007218647</v>
      </c>
      <c r="K1175" s="84">
        <v>0.91392000000000007</v>
      </c>
      <c r="L1175" s="84">
        <f t="shared" si="254"/>
        <v>1.0875648</v>
      </c>
      <c r="M1175" s="84">
        <v>14.633599999999999</v>
      </c>
      <c r="N1175" s="84">
        <f t="shared" si="255"/>
        <v>17.413983999999999</v>
      </c>
      <c r="O1175" s="84">
        <v>10.88</v>
      </c>
      <c r="P1175" s="84">
        <f t="shared" si="256"/>
        <v>12.9472</v>
      </c>
      <c r="Q1175" s="84"/>
      <c r="R1175" s="84">
        <f t="shared" si="220"/>
        <v>0</v>
      </c>
      <c r="S1175" s="86">
        <v>132000</v>
      </c>
      <c r="T1175" s="87">
        <f t="shared" si="257"/>
        <v>157080</v>
      </c>
      <c r="U1175" s="87">
        <v>132000</v>
      </c>
      <c r="V1175" s="87">
        <f t="shared" si="258"/>
        <v>157080</v>
      </c>
      <c r="W1175" s="87">
        <v>132000</v>
      </c>
      <c r="X1175" s="87">
        <f t="shared" si="259"/>
        <v>157080</v>
      </c>
      <c r="Y1175" s="88">
        <v>132000</v>
      </c>
      <c r="Z1175" s="87">
        <f t="shared" si="268"/>
        <v>157080</v>
      </c>
      <c r="AA1175" s="87">
        <v>132000</v>
      </c>
      <c r="AB1175" s="87">
        <f t="shared" si="260"/>
        <v>157080</v>
      </c>
      <c r="AC1175" s="87">
        <v>132000</v>
      </c>
      <c r="AD1175" s="87">
        <f t="shared" si="261"/>
        <v>157080</v>
      </c>
      <c r="AE1175" s="89">
        <v>145200</v>
      </c>
      <c r="AF1175" s="90">
        <f t="shared" si="262"/>
        <v>172788</v>
      </c>
      <c r="AG1175" s="90">
        <v>145200</v>
      </c>
      <c r="AH1175" s="90">
        <f t="shared" si="263"/>
        <v>172788</v>
      </c>
      <c r="AI1175" s="90">
        <v>145200</v>
      </c>
      <c r="AJ1175" s="90">
        <f t="shared" si="264"/>
        <v>172788</v>
      </c>
      <c r="AK1175" s="90">
        <v>145200</v>
      </c>
      <c r="AL1175" s="90">
        <f t="shared" si="265"/>
        <v>172788</v>
      </c>
      <c r="AM1175" s="90">
        <v>145200</v>
      </c>
      <c r="AN1175" s="90">
        <f t="shared" si="266"/>
        <v>172788</v>
      </c>
      <c r="AO1175" s="90">
        <v>145200</v>
      </c>
      <c r="AP1175" s="91">
        <f t="shared" si="267"/>
        <v>172788</v>
      </c>
      <c r="AQ1175" s="92">
        <f t="shared" si="221"/>
        <v>122267.17107055034</v>
      </c>
      <c r="AR1175" s="93">
        <f t="shared" si="222"/>
        <v>145497.93357395488</v>
      </c>
      <c r="AS1175" s="94">
        <f t="shared" si="223"/>
        <v>122267.17107055034</v>
      </c>
      <c r="AT1175" s="94">
        <f t="shared" si="224"/>
        <v>145497.93357395488</v>
      </c>
      <c r="AU1175" s="94">
        <f t="shared" si="225"/>
        <v>92400.304639999988</v>
      </c>
      <c r="AV1175" s="94">
        <f t="shared" si="226"/>
        <v>109956.36252159998</v>
      </c>
      <c r="AW1175" s="94">
        <f t="shared" si="227"/>
        <v>92404.877866666662</v>
      </c>
      <c r="AX1175" s="94">
        <f t="shared" si="228"/>
        <v>109961.80466133333</v>
      </c>
      <c r="AY1175" s="94">
        <f t="shared" si="229"/>
        <v>92403.626666666663</v>
      </c>
      <c r="AZ1175" s="94">
        <f t="shared" si="230"/>
        <v>109960.31573333332</v>
      </c>
      <c r="BA1175" s="94">
        <f t="shared" si="231"/>
        <v>138600</v>
      </c>
      <c r="BB1175" s="95">
        <f t="shared" si="232"/>
        <v>164934</v>
      </c>
      <c r="BC1175" s="23"/>
      <c r="BD1175" s="96">
        <f t="shared" si="233"/>
        <v>117081</v>
      </c>
      <c r="BE1175" s="96">
        <f t="shared" si="234"/>
        <v>117081</v>
      </c>
      <c r="BF1175" s="96">
        <f t="shared" si="235"/>
        <v>3</v>
      </c>
      <c r="BG1175" s="96">
        <f t="shared" si="236"/>
        <v>44</v>
      </c>
      <c r="BH1175" s="96">
        <f t="shared" si="237"/>
        <v>33</v>
      </c>
      <c r="BI1175" s="96">
        <f t="shared" si="238"/>
        <v>138286</v>
      </c>
      <c r="BJ1175" s="97">
        <f t="shared" si="239"/>
        <v>122267</v>
      </c>
      <c r="BK1175" s="96">
        <f t="shared" si="240"/>
        <v>122267</v>
      </c>
      <c r="BL1175" s="96">
        <f t="shared" si="241"/>
        <v>92400</v>
      </c>
      <c r="BM1175" s="96">
        <f t="shared" si="242"/>
        <v>92405</v>
      </c>
      <c r="BN1175" s="96">
        <f t="shared" si="243"/>
        <v>92404</v>
      </c>
      <c r="BO1175" s="96">
        <f t="shared" si="244"/>
        <v>138600</v>
      </c>
      <c r="BP1175" s="97">
        <f t="shared" si="245"/>
        <v>122267</v>
      </c>
      <c r="BQ1175" s="96">
        <f t="shared" si="246"/>
        <v>122267</v>
      </c>
      <c r="BR1175" s="96">
        <f t="shared" si="247"/>
        <v>138600</v>
      </c>
      <c r="BS1175" s="96">
        <f t="shared" si="248"/>
        <v>138600</v>
      </c>
      <c r="BT1175" s="96">
        <f t="shared" si="249"/>
        <v>138600</v>
      </c>
      <c r="BU1175" s="98">
        <f t="shared" si="250"/>
        <v>138600</v>
      </c>
      <c r="BV1175" s="77">
        <f t="shared" si="251"/>
        <v>798934</v>
      </c>
      <c r="BW1175" s="9"/>
      <c r="BX1175" s="9"/>
      <c r="BY1175" s="9"/>
      <c r="BZ1175" s="9"/>
      <c r="CA1175" s="9"/>
      <c r="CB1175" s="9"/>
      <c r="CC1175" s="9"/>
      <c r="CD1175" s="9"/>
      <c r="CE1175" s="9"/>
      <c r="CF1175" s="9"/>
      <c r="CG1175" s="9"/>
      <c r="CH1175" s="9"/>
      <c r="CI1175" s="9"/>
      <c r="CJ1175" s="9"/>
      <c r="CK1175" s="9"/>
      <c r="CL1175" s="9"/>
      <c r="CM1175" s="9"/>
      <c r="CN1175" s="9"/>
      <c r="CO1175" s="9"/>
      <c r="CP1175" s="9"/>
    </row>
    <row r="1176" spans="1:94" ht="20.25" hidden="1" customHeight="1" x14ac:dyDescent="0.35">
      <c r="A1176" s="99">
        <v>1154</v>
      </c>
      <c r="B1176" s="99" t="s">
        <v>21</v>
      </c>
      <c r="C1176" s="80" t="s">
        <v>693</v>
      </c>
      <c r="D1176" s="80" t="str">
        <f t="shared" si="219"/>
        <v>REPUESTOS|SENSOR TPS (POSICION DEL ACELERADOR)</v>
      </c>
      <c r="E1176" s="81" t="s">
        <v>84</v>
      </c>
      <c r="F1176" s="82">
        <v>1</v>
      </c>
      <c r="G1176" s="83">
        <v>299725.10563251603</v>
      </c>
      <c r="H1176" s="84">
        <f t="shared" si="252"/>
        <v>356672.87570269406</v>
      </c>
      <c r="I1176" s="84">
        <v>545769.80494747299</v>
      </c>
      <c r="J1176" s="84">
        <f t="shared" si="253"/>
        <v>649466.06788749283</v>
      </c>
      <c r="K1176" s="84">
        <v>0.91392000000000007</v>
      </c>
      <c r="L1176" s="84">
        <f t="shared" si="254"/>
        <v>1.0875648</v>
      </c>
      <c r="M1176" s="84">
        <v>19.203199999999999</v>
      </c>
      <c r="N1176" s="84">
        <f t="shared" si="255"/>
        <v>22.851807999999998</v>
      </c>
      <c r="O1176" s="84">
        <v>14.144000000000002</v>
      </c>
      <c r="P1176" s="84">
        <f t="shared" si="256"/>
        <v>16.83136</v>
      </c>
      <c r="Q1176" s="84"/>
      <c r="R1176" s="84">
        <f t="shared" si="220"/>
        <v>0</v>
      </c>
      <c r="S1176" s="86">
        <v>235000</v>
      </c>
      <c r="T1176" s="87">
        <f t="shared" si="257"/>
        <v>279650</v>
      </c>
      <c r="U1176" s="87">
        <v>235000</v>
      </c>
      <c r="V1176" s="87">
        <f t="shared" si="258"/>
        <v>279650</v>
      </c>
      <c r="W1176" s="87">
        <v>544000</v>
      </c>
      <c r="X1176" s="87">
        <f t="shared" si="259"/>
        <v>647360</v>
      </c>
      <c r="Y1176" s="88">
        <v>320000</v>
      </c>
      <c r="Z1176" s="87">
        <f t="shared" si="268"/>
        <v>380800</v>
      </c>
      <c r="AA1176" s="87">
        <v>520000</v>
      </c>
      <c r="AB1176" s="87">
        <f t="shared" si="260"/>
        <v>618800</v>
      </c>
      <c r="AC1176" s="87">
        <v>600000</v>
      </c>
      <c r="AD1176" s="87">
        <f t="shared" si="261"/>
        <v>714000</v>
      </c>
      <c r="AE1176" s="89">
        <v>258500</v>
      </c>
      <c r="AF1176" s="90">
        <f t="shared" si="262"/>
        <v>307615</v>
      </c>
      <c r="AG1176" s="90">
        <v>258500</v>
      </c>
      <c r="AH1176" s="90">
        <f t="shared" si="263"/>
        <v>307615</v>
      </c>
      <c r="AI1176" s="90">
        <v>598400</v>
      </c>
      <c r="AJ1176" s="90">
        <f t="shared" si="264"/>
        <v>712096</v>
      </c>
      <c r="AK1176" s="90">
        <v>352000</v>
      </c>
      <c r="AL1176" s="90">
        <f t="shared" si="265"/>
        <v>418880</v>
      </c>
      <c r="AM1176" s="90">
        <v>572000</v>
      </c>
      <c r="AN1176" s="90">
        <f t="shared" si="266"/>
        <v>680680</v>
      </c>
      <c r="AO1176" s="90">
        <v>660000</v>
      </c>
      <c r="AP1176" s="91">
        <f t="shared" si="267"/>
        <v>785400</v>
      </c>
      <c r="AQ1176" s="92">
        <f t="shared" si="221"/>
        <v>264408.36854417203</v>
      </c>
      <c r="AR1176" s="93">
        <f t="shared" si="222"/>
        <v>314645.95856756472</v>
      </c>
      <c r="AS1176" s="94">
        <f t="shared" si="223"/>
        <v>346423.26831582433</v>
      </c>
      <c r="AT1176" s="94">
        <f t="shared" si="224"/>
        <v>412243.68929583096</v>
      </c>
      <c r="AU1176" s="94">
        <f t="shared" si="225"/>
        <v>380800.30463999999</v>
      </c>
      <c r="AV1176" s="94">
        <f t="shared" si="226"/>
        <v>453152.36252159998</v>
      </c>
      <c r="AW1176" s="94">
        <f t="shared" si="227"/>
        <v>224006.40106666667</v>
      </c>
      <c r="AX1176" s="94">
        <f t="shared" si="228"/>
        <v>266567.61726933334</v>
      </c>
      <c r="AY1176" s="94">
        <f t="shared" si="229"/>
        <v>364004.71466666664</v>
      </c>
      <c r="AZ1176" s="94">
        <f t="shared" si="230"/>
        <v>433165.6104533333</v>
      </c>
      <c r="BA1176" s="94">
        <f t="shared" si="231"/>
        <v>630000</v>
      </c>
      <c r="BB1176" s="95">
        <f t="shared" si="232"/>
        <v>749700</v>
      </c>
      <c r="BC1176" s="23"/>
      <c r="BD1176" s="96">
        <f t="shared" si="233"/>
        <v>261776</v>
      </c>
      <c r="BE1176" s="96">
        <f t="shared" si="234"/>
        <v>301324</v>
      </c>
      <c r="BF1176" s="96">
        <f t="shared" si="235"/>
        <v>3</v>
      </c>
      <c r="BG1176" s="96">
        <f t="shared" si="236"/>
        <v>58</v>
      </c>
      <c r="BH1176" s="96">
        <f t="shared" si="237"/>
        <v>42</v>
      </c>
      <c r="BI1176" s="96">
        <f t="shared" si="238"/>
        <v>628571</v>
      </c>
      <c r="BJ1176" s="97">
        <f t="shared" si="239"/>
        <v>264408</v>
      </c>
      <c r="BK1176" s="96">
        <f t="shared" si="240"/>
        <v>346423</v>
      </c>
      <c r="BL1176" s="96">
        <f t="shared" si="241"/>
        <v>380800</v>
      </c>
      <c r="BM1176" s="96">
        <f t="shared" si="242"/>
        <v>224006</v>
      </c>
      <c r="BN1176" s="96">
        <f t="shared" si="243"/>
        <v>364005</v>
      </c>
      <c r="BO1176" s="96">
        <f t="shared" si="244"/>
        <v>630000</v>
      </c>
      <c r="BP1176" s="97">
        <f t="shared" si="245"/>
        <v>264408</v>
      </c>
      <c r="BQ1176" s="96">
        <f t="shared" si="246"/>
        <v>246750</v>
      </c>
      <c r="BR1176" s="96">
        <f t="shared" si="247"/>
        <v>571200</v>
      </c>
      <c r="BS1176" s="96">
        <f t="shared" si="248"/>
        <v>336000</v>
      </c>
      <c r="BT1176" s="96">
        <f t="shared" si="249"/>
        <v>546000</v>
      </c>
      <c r="BU1176" s="98">
        <f t="shared" si="250"/>
        <v>630000</v>
      </c>
      <c r="BV1176" s="77">
        <f t="shared" si="251"/>
        <v>2594358</v>
      </c>
      <c r="BW1176" s="9"/>
      <c r="BX1176" s="9"/>
      <c r="BY1176" s="9"/>
      <c r="BZ1176" s="9"/>
      <c r="CA1176" s="9"/>
      <c r="CB1176" s="9"/>
      <c r="CC1176" s="9"/>
      <c r="CD1176" s="9"/>
      <c r="CE1176" s="9"/>
      <c r="CF1176" s="9"/>
      <c r="CG1176" s="9"/>
      <c r="CH1176" s="9"/>
      <c r="CI1176" s="9"/>
      <c r="CJ1176" s="9"/>
      <c r="CK1176" s="9"/>
      <c r="CL1176" s="9"/>
      <c r="CM1176" s="9"/>
      <c r="CN1176" s="9"/>
      <c r="CO1176" s="9"/>
      <c r="CP1176" s="9"/>
    </row>
    <row r="1177" spans="1:94" ht="20.25" hidden="1" customHeight="1" x14ac:dyDescent="0.35">
      <c r="A1177" s="79">
        <v>1155</v>
      </c>
      <c r="B1177" s="79" t="s">
        <v>35</v>
      </c>
      <c r="C1177" s="80" t="s">
        <v>694</v>
      </c>
      <c r="D1177" s="80" t="str">
        <f t="shared" si="219"/>
        <v>MANO DE OBRA|SENSOR TRAMPA COMBUSTIBLE</v>
      </c>
      <c r="E1177" s="81" t="s">
        <v>10</v>
      </c>
      <c r="F1177" s="82">
        <v>1</v>
      </c>
      <c r="G1177" s="83">
        <v>89601.513211651007</v>
      </c>
      <c r="H1177" s="84">
        <f t="shared" si="252"/>
        <v>106625.8007218647</v>
      </c>
      <c r="I1177" s="84">
        <v>89601.513211651007</v>
      </c>
      <c r="J1177" s="84">
        <f t="shared" si="253"/>
        <v>106625.8007218647</v>
      </c>
      <c r="K1177" s="84">
        <v>69632</v>
      </c>
      <c r="L1177" s="84">
        <f t="shared" si="254"/>
        <v>82862.080000000002</v>
      </c>
      <c r="M1177" s="84">
        <v>14.633599999999999</v>
      </c>
      <c r="N1177" s="84">
        <f t="shared" si="255"/>
        <v>17.413983999999999</v>
      </c>
      <c r="O1177" s="84">
        <v>10.88</v>
      </c>
      <c r="P1177" s="84">
        <f t="shared" si="256"/>
        <v>12.9472</v>
      </c>
      <c r="Q1177" s="84"/>
      <c r="R1177" s="84">
        <f t="shared" si="220"/>
        <v>0</v>
      </c>
      <c r="S1177" s="86">
        <v>132000</v>
      </c>
      <c r="T1177" s="87">
        <f t="shared" si="257"/>
        <v>157080</v>
      </c>
      <c r="U1177" s="87">
        <v>132000</v>
      </c>
      <c r="V1177" s="87">
        <f t="shared" si="258"/>
        <v>157080</v>
      </c>
      <c r="W1177" s="87">
        <v>132000</v>
      </c>
      <c r="X1177" s="87">
        <f t="shared" si="259"/>
        <v>157080</v>
      </c>
      <c r="Y1177" s="88">
        <v>132000</v>
      </c>
      <c r="Z1177" s="87">
        <f t="shared" si="268"/>
        <v>157080</v>
      </c>
      <c r="AA1177" s="87">
        <v>132000</v>
      </c>
      <c r="AB1177" s="87">
        <f t="shared" si="260"/>
        <v>157080</v>
      </c>
      <c r="AC1177" s="87">
        <v>132000</v>
      </c>
      <c r="AD1177" s="87">
        <f t="shared" si="261"/>
        <v>157080</v>
      </c>
      <c r="AE1177" s="89">
        <v>145200</v>
      </c>
      <c r="AF1177" s="90">
        <f t="shared" si="262"/>
        <v>172788</v>
      </c>
      <c r="AG1177" s="90">
        <v>145200</v>
      </c>
      <c r="AH1177" s="90">
        <f t="shared" si="263"/>
        <v>172788</v>
      </c>
      <c r="AI1177" s="90">
        <v>145200</v>
      </c>
      <c r="AJ1177" s="90">
        <f t="shared" si="264"/>
        <v>172788</v>
      </c>
      <c r="AK1177" s="90">
        <v>145200</v>
      </c>
      <c r="AL1177" s="90">
        <f t="shared" si="265"/>
        <v>172788</v>
      </c>
      <c r="AM1177" s="90">
        <v>145200</v>
      </c>
      <c r="AN1177" s="90">
        <f t="shared" si="266"/>
        <v>172788</v>
      </c>
      <c r="AO1177" s="90">
        <v>145200</v>
      </c>
      <c r="AP1177" s="91">
        <f t="shared" si="267"/>
        <v>172788</v>
      </c>
      <c r="AQ1177" s="92">
        <f t="shared" si="221"/>
        <v>122267.17107055034</v>
      </c>
      <c r="AR1177" s="93">
        <f t="shared" si="222"/>
        <v>145497.93357395488</v>
      </c>
      <c r="AS1177" s="94">
        <f t="shared" si="223"/>
        <v>122267.17107055034</v>
      </c>
      <c r="AT1177" s="94">
        <f t="shared" si="224"/>
        <v>145497.93357395488</v>
      </c>
      <c r="AU1177" s="94">
        <f t="shared" si="225"/>
        <v>115610.66666666667</v>
      </c>
      <c r="AV1177" s="94">
        <f t="shared" si="226"/>
        <v>137576.69333333333</v>
      </c>
      <c r="AW1177" s="94">
        <f t="shared" si="227"/>
        <v>92404.877866666662</v>
      </c>
      <c r="AX1177" s="94">
        <f t="shared" si="228"/>
        <v>109961.80466133333</v>
      </c>
      <c r="AY1177" s="94">
        <f t="shared" si="229"/>
        <v>92403.626666666663</v>
      </c>
      <c r="AZ1177" s="94">
        <f t="shared" si="230"/>
        <v>109960.31573333332</v>
      </c>
      <c r="BA1177" s="94">
        <f t="shared" si="231"/>
        <v>138600</v>
      </c>
      <c r="BB1177" s="95">
        <f t="shared" si="232"/>
        <v>164934</v>
      </c>
      <c r="BC1177" s="23"/>
      <c r="BD1177" s="96">
        <f t="shared" si="233"/>
        <v>117081</v>
      </c>
      <c r="BE1177" s="96">
        <f t="shared" si="234"/>
        <v>117081</v>
      </c>
      <c r="BF1177" s="96">
        <f t="shared" si="235"/>
        <v>104080</v>
      </c>
      <c r="BG1177" s="96">
        <f t="shared" si="236"/>
        <v>44</v>
      </c>
      <c r="BH1177" s="96">
        <f t="shared" si="237"/>
        <v>33</v>
      </c>
      <c r="BI1177" s="96">
        <f t="shared" si="238"/>
        <v>138286</v>
      </c>
      <c r="BJ1177" s="97">
        <f t="shared" si="239"/>
        <v>122267</v>
      </c>
      <c r="BK1177" s="96">
        <f t="shared" si="240"/>
        <v>122267</v>
      </c>
      <c r="BL1177" s="96">
        <f t="shared" si="241"/>
        <v>115611</v>
      </c>
      <c r="BM1177" s="96">
        <f t="shared" si="242"/>
        <v>92405</v>
      </c>
      <c r="BN1177" s="96">
        <f t="shared" si="243"/>
        <v>92404</v>
      </c>
      <c r="BO1177" s="96">
        <f t="shared" si="244"/>
        <v>138600</v>
      </c>
      <c r="BP1177" s="97">
        <f t="shared" si="245"/>
        <v>122267</v>
      </c>
      <c r="BQ1177" s="96">
        <f t="shared" si="246"/>
        <v>122267</v>
      </c>
      <c r="BR1177" s="96">
        <f t="shared" si="247"/>
        <v>115611</v>
      </c>
      <c r="BS1177" s="96">
        <f t="shared" si="248"/>
        <v>138600</v>
      </c>
      <c r="BT1177" s="96">
        <f t="shared" si="249"/>
        <v>138600</v>
      </c>
      <c r="BU1177" s="98">
        <f t="shared" si="250"/>
        <v>138600</v>
      </c>
      <c r="BV1177" s="77">
        <f t="shared" si="251"/>
        <v>775945</v>
      </c>
      <c r="BW1177" s="9"/>
      <c r="BX1177" s="9"/>
      <c r="BY1177" s="9"/>
      <c r="BZ1177" s="9"/>
      <c r="CA1177" s="9"/>
      <c r="CB1177" s="9"/>
      <c r="CC1177" s="9"/>
      <c r="CD1177" s="9"/>
      <c r="CE1177" s="9"/>
      <c r="CF1177" s="9"/>
      <c r="CG1177" s="9"/>
      <c r="CH1177" s="9"/>
      <c r="CI1177" s="9"/>
      <c r="CJ1177" s="9"/>
      <c r="CK1177" s="9"/>
      <c r="CL1177" s="9"/>
      <c r="CM1177" s="9"/>
      <c r="CN1177" s="9"/>
      <c r="CO1177" s="9"/>
      <c r="CP1177" s="9"/>
    </row>
    <row r="1178" spans="1:94" ht="20.25" hidden="1" customHeight="1" x14ac:dyDescent="0.35">
      <c r="A1178" s="99">
        <v>1156</v>
      </c>
      <c r="B1178" s="99" t="s">
        <v>21</v>
      </c>
      <c r="C1178" s="80" t="s">
        <v>694</v>
      </c>
      <c r="D1178" s="80" t="str">
        <f t="shared" si="219"/>
        <v>REPUESTOS|SENSOR TRAMPA COMBUSTIBLE</v>
      </c>
      <c r="E1178" s="81" t="s">
        <v>84</v>
      </c>
      <c r="F1178" s="82">
        <v>1</v>
      </c>
      <c r="G1178" s="83">
        <v>145559.76667773799</v>
      </c>
      <c r="H1178" s="84">
        <f t="shared" si="252"/>
        <v>173216.1223465082</v>
      </c>
      <c r="I1178" s="84">
        <v>187209.91285135201</v>
      </c>
      <c r="J1178" s="84">
        <f t="shared" si="253"/>
        <v>222779.79629310887</v>
      </c>
      <c r="K1178" s="84">
        <v>0.91392000000000007</v>
      </c>
      <c r="L1178" s="84">
        <f t="shared" si="254"/>
        <v>1.0875648</v>
      </c>
      <c r="M1178" s="84">
        <v>19.203199999999999</v>
      </c>
      <c r="N1178" s="84">
        <f t="shared" si="255"/>
        <v>22.851807999999998</v>
      </c>
      <c r="O1178" s="84">
        <v>14.144000000000002</v>
      </c>
      <c r="P1178" s="84">
        <f t="shared" si="256"/>
        <v>16.83136</v>
      </c>
      <c r="Q1178" s="84"/>
      <c r="R1178" s="84">
        <f t="shared" si="220"/>
        <v>0</v>
      </c>
      <c r="S1178" s="86">
        <v>124500</v>
      </c>
      <c r="T1178" s="87">
        <f t="shared" si="257"/>
        <v>148155</v>
      </c>
      <c r="U1178" s="87">
        <v>124500</v>
      </c>
      <c r="V1178" s="87">
        <f t="shared" si="258"/>
        <v>148155</v>
      </c>
      <c r="W1178" s="87">
        <v>430000</v>
      </c>
      <c r="X1178" s="87">
        <f t="shared" si="259"/>
        <v>511700</v>
      </c>
      <c r="Y1178" s="88">
        <v>320000</v>
      </c>
      <c r="Z1178" s="87">
        <f t="shared" si="268"/>
        <v>380800</v>
      </c>
      <c r="AA1178" s="87">
        <v>220000</v>
      </c>
      <c r="AB1178" s="87">
        <f t="shared" si="260"/>
        <v>261800</v>
      </c>
      <c r="AC1178" s="87">
        <v>620000</v>
      </c>
      <c r="AD1178" s="87">
        <f t="shared" si="261"/>
        <v>737800</v>
      </c>
      <c r="AE1178" s="89">
        <v>137000</v>
      </c>
      <c r="AF1178" s="90">
        <f t="shared" si="262"/>
        <v>163030</v>
      </c>
      <c r="AG1178" s="90">
        <v>137000</v>
      </c>
      <c r="AH1178" s="90">
        <f t="shared" si="263"/>
        <v>163030</v>
      </c>
      <c r="AI1178" s="90">
        <v>473000</v>
      </c>
      <c r="AJ1178" s="90">
        <f t="shared" si="264"/>
        <v>562870</v>
      </c>
      <c r="AK1178" s="90">
        <v>352000</v>
      </c>
      <c r="AL1178" s="90">
        <f t="shared" si="265"/>
        <v>418880</v>
      </c>
      <c r="AM1178" s="90">
        <v>242000</v>
      </c>
      <c r="AN1178" s="90">
        <f t="shared" si="266"/>
        <v>287980</v>
      </c>
      <c r="AO1178" s="90">
        <v>682000</v>
      </c>
      <c r="AP1178" s="91">
        <f t="shared" si="267"/>
        <v>811580</v>
      </c>
      <c r="AQ1178" s="92">
        <f t="shared" si="221"/>
        <v>135686.58889257934</v>
      </c>
      <c r="AR1178" s="93">
        <f t="shared" si="222"/>
        <v>161467.04078216941</v>
      </c>
      <c r="AS1178" s="94">
        <f t="shared" si="223"/>
        <v>149569.97095045066</v>
      </c>
      <c r="AT1178" s="94">
        <f t="shared" si="224"/>
        <v>177988.26543103627</v>
      </c>
      <c r="AU1178" s="94">
        <f t="shared" si="225"/>
        <v>301000.30463999999</v>
      </c>
      <c r="AV1178" s="94">
        <f t="shared" si="226"/>
        <v>358190.36252159998</v>
      </c>
      <c r="AW1178" s="94">
        <f t="shared" si="227"/>
        <v>224006.40106666667</v>
      </c>
      <c r="AX1178" s="94">
        <f t="shared" si="228"/>
        <v>266567.61726933334</v>
      </c>
      <c r="AY1178" s="94">
        <f t="shared" si="229"/>
        <v>154004.71466666667</v>
      </c>
      <c r="AZ1178" s="94">
        <f t="shared" si="230"/>
        <v>183265.61045333333</v>
      </c>
      <c r="BA1178" s="94">
        <f t="shared" si="231"/>
        <v>651000</v>
      </c>
      <c r="BB1178" s="95">
        <f t="shared" si="232"/>
        <v>774690</v>
      </c>
      <c r="BC1178" s="23"/>
      <c r="BD1178" s="96">
        <f t="shared" si="233"/>
        <v>135126</v>
      </c>
      <c r="BE1178" s="96">
        <f t="shared" si="234"/>
        <v>145117</v>
      </c>
      <c r="BF1178" s="96">
        <f t="shared" si="235"/>
        <v>3</v>
      </c>
      <c r="BG1178" s="96">
        <f t="shared" si="236"/>
        <v>58</v>
      </c>
      <c r="BH1178" s="96">
        <f t="shared" si="237"/>
        <v>42</v>
      </c>
      <c r="BI1178" s="96">
        <f t="shared" si="238"/>
        <v>649524</v>
      </c>
      <c r="BJ1178" s="97">
        <f t="shared" si="239"/>
        <v>135687</v>
      </c>
      <c r="BK1178" s="96">
        <f t="shared" si="240"/>
        <v>149570</v>
      </c>
      <c r="BL1178" s="96">
        <f t="shared" si="241"/>
        <v>301000</v>
      </c>
      <c r="BM1178" s="96">
        <f t="shared" si="242"/>
        <v>224006</v>
      </c>
      <c r="BN1178" s="96">
        <f t="shared" si="243"/>
        <v>154005</v>
      </c>
      <c r="BO1178" s="96">
        <f t="shared" si="244"/>
        <v>651000</v>
      </c>
      <c r="BP1178" s="97">
        <f t="shared" si="245"/>
        <v>135687</v>
      </c>
      <c r="BQ1178" s="96">
        <f t="shared" si="246"/>
        <v>149570</v>
      </c>
      <c r="BR1178" s="96">
        <f t="shared" si="247"/>
        <v>451500</v>
      </c>
      <c r="BS1178" s="96">
        <f t="shared" si="248"/>
        <v>336000</v>
      </c>
      <c r="BT1178" s="96">
        <f t="shared" si="249"/>
        <v>231000</v>
      </c>
      <c r="BU1178" s="98">
        <f t="shared" si="250"/>
        <v>651000</v>
      </c>
      <c r="BV1178" s="77">
        <f t="shared" si="251"/>
        <v>1954757</v>
      </c>
      <c r="BW1178" s="9"/>
      <c r="BX1178" s="9"/>
      <c r="BY1178" s="9"/>
      <c r="BZ1178" s="9"/>
      <c r="CA1178" s="9"/>
      <c r="CB1178" s="9"/>
      <c r="CC1178" s="9"/>
      <c r="CD1178" s="9"/>
      <c r="CE1178" s="9"/>
      <c r="CF1178" s="9"/>
      <c r="CG1178" s="9"/>
      <c r="CH1178" s="9"/>
      <c r="CI1178" s="9"/>
      <c r="CJ1178" s="9"/>
      <c r="CK1178" s="9"/>
      <c r="CL1178" s="9"/>
      <c r="CM1178" s="9"/>
      <c r="CN1178" s="9"/>
      <c r="CO1178" s="9"/>
      <c r="CP1178" s="9"/>
    </row>
    <row r="1179" spans="1:94" ht="20.25" hidden="1" customHeight="1" x14ac:dyDescent="0.35">
      <c r="A1179" s="79">
        <v>1157</v>
      </c>
      <c r="B1179" s="79" t="s">
        <v>35</v>
      </c>
      <c r="C1179" s="80" t="s">
        <v>695</v>
      </c>
      <c r="D1179" s="80" t="str">
        <f t="shared" si="219"/>
        <v>MANO DE OBRA|SENSOR VOLTAJE BATERIA HIBRIDA</v>
      </c>
      <c r="E1179" s="81" t="s">
        <v>10</v>
      </c>
      <c r="F1179" s="82">
        <v>1</v>
      </c>
      <c r="G1179" s="83"/>
      <c r="H1179" s="84">
        <f t="shared" si="252"/>
        <v>0</v>
      </c>
      <c r="I1179" s="84"/>
      <c r="J1179" s="84">
        <f t="shared" si="253"/>
        <v>0</v>
      </c>
      <c r="K1179" s="84"/>
      <c r="L1179" s="84">
        <f t="shared" si="254"/>
        <v>0</v>
      </c>
      <c r="M1179" s="84"/>
      <c r="N1179" s="84">
        <f t="shared" si="255"/>
        <v>0</v>
      </c>
      <c r="O1179" s="84"/>
      <c r="P1179" s="84">
        <f t="shared" si="256"/>
        <v>0</v>
      </c>
      <c r="Q1179" s="84"/>
      <c r="R1179" s="84">
        <f t="shared" si="220"/>
        <v>0</v>
      </c>
      <c r="S1179" s="86"/>
      <c r="T1179" s="87">
        <f t="shared" si="257"/>
        <v>0</v>
      </c>
      <c r="U1179" s="87"/>
      <c r="V1179" s="87">
        <f t="shared" si="258"/>
        <v>0</v>
      </c>
      <c r="W1179" s="87"/>
      <c r="X1179" s="87">
        <f t="shared" si="259"/>
        <v>0</v>
      </c>
      <c r="Y1179" s="88"/>
      <c r="Z1179" s="87">
        <f t="shared" si="268"/>
        <v>0</v>
      </c>
      <c r="AA1179" s="87"/>
      <c r="AB1179" s="87">
        <f t="shared" si="260"/>
        <v>0</v>
      </c>
      <c r="AC1179" s="87">
        <v>175000</v>
      </c>
      <c r="AD1179" s="87">
        <f t="shared" si="261"/>
        <v>208250</v>
      </c>
      <c r="AE1179" s="89"/>
      <c r="AF1179" s="90">
        <f t="shared" si="262"/>
        <v>0</v>
      </c>
      <c r="AG1179" s="90"/>
      <c r="AH1179" s="90">
        <f t="shared" si="263"/>
        <v>0</v>
      </c>
      <c r="AI1179" s="90"/>
      <c r="AJ1179" s="90">
        <f t="shared" si="264"/>
        <v>0</v>
      </c>
      <c r="AK1179" s="90"/>
      <c r="AL1179" s="90">
        <f t="shared" si="265"/>
        <v>0</v>
      </c>
      <c r="AM1179" s="90"/>
      <c r="AN1179" s="90">
        <f t="shared" si="266"/>
        <v>0</v>
      </c>
      <c r="AO1179" s="90">
        <v>192500</v>
      </c>
      <c r="AP1179" s="91">
        <f t="shared" si="267"/>
        <v>229075</v>
      </c>
      <c r="AQ1179" s="92" t="e">
        <f t="shared" si="221"/>
        <v>#DIV/0!</v>
      </c>
      <c r="AR1179" s="93" t="e">
        <f t="shared" si="222"/>
        <v>#DIV/0!</v>
      </c>
      <c r="AS1179" s="94" t="e">
        <f t="shared" si="223"/>
        <v>#DIV/0!</v>
      </c>
      <c r="AT1179" s="94" t="e">
        <f t="shared" si="224"/>
        <v>#DIV/0!</v>
      </c>
      <c r="AU1179" s="94" t="e">
        <f t="shared" si="225"/>
        <v>#DIV/0!</v>
      </c>
      <c r="AV1179" s="94" t="e">
        <f t="shared" si="226"/>
        <v>#DIV/0!</v>
      </c>
      <c r="AW1179" s="94" t="e">
        <f t="shared" si="227"/>
        <v>#DIV/0!</v>
      </c>
      <c r="AX1179" s="94" t="e">
        <f t="shared" si="228"/>
        <v>#DIV/0!</v>
      </c>
      <c r="AY1179" s="94" t="e">
        <f t="shared" si="229"/>
        <v>#DIV/0!</v>
      </c>
      <c r="AZ1179" s="94" t="e">
        <f t="shared" si="230"/>
        <v>#DIV/0!</v>
      </c>
      <c r="BA1179" s="94">
        <f t="shared" si="231"/>
        <v>183750</v>
      </c>
      <c r="BB1179" s="95">
        <f t="shared" si="232"/>
        <v>218662.5</v>
      </c>
      <c r="BC1179" s="23"/>
      <c r="BD1179" s="96">
        <f t="shared" si="233"/>
        <v>0</v>
      </c>
      <c r="BE1179" s="96">
        <f t="shared" si="234"/>
        <v>0</v>
      </c>
      <c r="BF1179" s="96">
        <f t="shared" si="235"/>
        <v>0</v>
      </c>
      <c r="BG1179" s="96">
        <f t="shared" si="236"/>
        <v>0</v>
      </c>
      <c r="BH1179" s="96">
        <f t="shared" si="237"/>
        <v>0</v>
      </c>
      <c r="BI1179" s="96">
        <f t="shared" si="238"/>
        <v>183333</v>
      </c>
      <c r="BJ1179" s="97">
        <f t="shared" si="239"/>
        <v>0</v>
      </c>
      <c r="BK1179" s="96">
        <f t="shared" si="240"/>
        <v>0</v>
      </c>
      <c r="BL1179" s="96">
        <f t="shared" si="241"/>
        <v>0</v>
      </c>
      <c r="BM1179" s="96">
        <f t="shared" si="242"/>
        <v>0</v>
      </c>
      <c r="BN1179" s="96">
        <f t="shared" si="243"/>
        <v>0</v>
      </c>
      <c r="BO1179" s="96">
        <f t="shared" si="244"/>
        <v>183750</v>
      </c>
      <c r="BP1179" s="97">
        <f t="shared" si="245"/>
        <v>0</v>
      </c>
      <c r="BQ1179" s="96">
        <f t="shared" si="246"/>
        <v>0</v>
      </c>
      <c r="BR1179" s="96">
        <f t="shared" si="247"/>
        <v>0</v>
      </c>
      <c r="BS1179" s="96">
        <f t="shared" si="248"/>
        <v>0</v>
      </c>
      <c r="BT1179" s="96">
        <f t="shared" si="249"/>
        <v>0</v>
      </c>
      <c r="BU1179" s="98">
        <f t="shared" si="250"/>
        <v>183750</v>
      </c>
      <c r="BV1179" s="77">
        <f t="shared" si="251"/>
        <v>183750</v>
      </c>
      <c r="BW1179" s="9"/>
      <c r="BX1179" s="9"/>
      <c r="BY1179" s="9"/>
      <c r="BZ1179" s="9"/>
      <c r="CA1179" s="9"/>
      <c r="CB1179" s="9"/>
      <c r="CC1179" s="9"/>
      <c r="CD1179" s="9"/>
      <c r="CE1179" s="9"/>
      <c r="CF1179" s="9"/>
      <c r="CG1179" s="9"/>
      <c r="CH1179" s="9"/>
      <c r="CI1179" s="9"/>
      <c r="CJ1179" s="9"/>
      <c r="CK1179" s="9"/>
      <c r="CL1179" s="9"/>
      <c r="CM1179" s="9"/>
      <c r="CN1179" s="9"/>
      <c r="CO1179" s="9"/>
      <c r="CP1179" s="9"/>
    </row>
    <row r="1180" spans="1:94" ht="20.25" hidden="1" customHeight="1" x14ac:dyDescent="0.35">
      <c r="A1180" s="99">
        <v>1158</v>
      </c>
      <c r="B1180" s="99" t="s">
        <v>21</v>
      </c>
      <c r="C1180" s="80" t="s">
        <v>695</v>
      </c>
      <c r="D1180" s="80" t="str">
        <f t="shared" si="219"/>
        <v>REPUESTOS|SENSOR VOLTAJE BATERIA HIBRIDA</v>
      </c>
      <c r="E1180" s="81" t="s">
        <v>84</v>
      </c>
      <c r="F1180" s="82">
        <v>1</v>
      </c>
      <c r="G1180" s="83"/>
      <c r="H1180" s="84">
        <f t="shared" si="252"/>
        <v>0</v>
      </c>
      <c r="I1180" s="84"/>
      <c r="J1180" s="84">
        <f t="shared" si="253"/>
        <v>0</v>
      </c>
      <c r="K1180" s="84"/>
      <c r="L1180" s="84">
        <f t="shared" si="254"/>
        <v>0</v>
      </c>
      <c r="M1180" s="84"/>
      <c r="N1180" s="84">
        <f t="shared" si="255"/>
        <v>0</v>
      </c>
      <c r="O1180" s="84"/>
      <c r="P1180" s="84">
        <f t="shared" si="256"/>
        <v>0</v>
      </c>
      <c r="Q1180" s="84"/>
      <c r="R1180" s="84">
        <f t="shared" si="220"/>
        <v>0</v>
      </c>
      <c r="S1180" s="86"/>
      <c r="T1180" s="87">
        <f t="shared" si="257"/>
        <v>0</v>
      </c>
      <c r="U1180" s="87"/>
      <c r="V1180" s="87">
        <f t="shared" si="258"/>
        <v>0</v>
      </c>
      <c r="W1180" s="87"/>
      <c r="X1180" s="87">
        <f t="shared" si="259"/>
        <v>0</v>
      </c>
      <c r="Y1180" s="88"/>
      <c r="Z1180" s="87">
        <f t="shared" si="268"/>
        <v>0</v>
      </c>
      <c r="AA1180" s="87"/>
      <c r="AB1180" s="87">
        <f t="shared" si="260"/>
        <v>0</v>
      </c>
      <c r="AC1180" s="87">
        <v>560000</v>
      </c>
      <c r="AD1180" s="87">
        <f t="shared" si="261"/>
        <v>666400</v>
      </c>
      <c r="AE1180" s="89"/>
      <c r="AF1180" s="90">
        <f t="shared" si="262"/>
        <v>0</v>
      </c>
      <c r="AG1180" s="90"/>
      <c r="AH1180" s="90">
        <f t="shared" si="263"/>
        <v>0</v>
      </c>
      <c r="AI1180" s="90"/>
      <c r="AJ1180" s="90">
        <f t="shared" si="264"/>
        <v>0</v>
      </c>
      <c r="AK1180" s="90"/>
      <c r="AL1180" s="90">
        <f t="shared" si="265"/>
        <v>0</v>
      </c>
      <c r="AM1180" s="90"/>
      <c r="AN1180" s="90">
        <f t="shared" si="266"/>
        <v>0</v>
      </c>
      <c r="AO1180" s="90">
        <v>616000</v>
      </c>
      <c r="AP1180" s="91">
        <f t="shared" si="267"/>
        <v>733040</v>
      </c>
      <c r="AQ1180" s="92" t="e">
        <f t="shared" si="221"/>
        <v>#DIV/0!</v>
      </c>
      <c r="AR1180" s="93" t="e">
        <f t="shared" si="222"/>
        <v>#DIV/0!</v>
      </c>
      <c r="AS1180" s="94" t="e">
        <f t="shared" si="223"/>
        <v>#DIV/0!</v>
      </c>
      <c r="AT1180" s="94" t="e">
        <f t="shared" si="224"/>
        <v>#DIV/0!</v>
      </c>
      <c r="AU1180" s="94" t="e">
        <f t="shared" si="225"/>
        <v>#DIV/0!</v>
      </c>
      <c r="AV1180" s="94" t="e">
        <f t="shared" si="226"/>
        <v>#DIV/0!</v>
      </c>
      <c r="AW1180" s="94" t="e">
        <f t="shared" si="227"/>
        <v>#DIV/0!</v>
      </c>
      <c r="AX1180" s="94" t="e">
        <f t="shared" si="228"/>
        <v>#DIV/0!</v>
      </c>
      <c r="AY1180" s="94" t="e">
        <f t="shared" si="229"/>
        <v>#DIV/0!</v>
      </c>
      <c r="AZ1180" s="94" t="e">
        <f t="shared" si="230"/>
        <v>#DIV/0!</v>
      </c>
      <c r="BA1180" s="94">
        <f t="shared" si="231"/>
        <v>588000</v>
      </c>
      <c r="BB1180" s="95">
        <f t="shared" si="232"/>
        <v>699720</v>
      </c>
      <c r="BC1180" s="23"/>
      <c r="BD1180" s="96">
        <f t="shared" si="233"/>
        <v>0</v>
      </c>
      <c r="BE1180" s="96">
        <f t="shared" si="234"/>
        <v>0</v>
      </c>
      <c r="BF1180" s="96">
        <f t="shared" si="235"/>
        <v>0</v>
      </c>
      <c r="BG1180" s="96">
        <f t="shared" si="236"/>
        <v>0</v>
      </c>
      <c r="BH1180" s="96">
        <f t="shared" si="237"/>
        <v>0</v>
      </c>
      <c r="BI1180" s="96">
        <f t="shared" si="238"/>
        <v>586667</v>
      </c>
      <c r="BJ1180" s="97">
        <f t="shared" si="239"/>
        <v>0</v>
      </c>
      <c r="BK1180" s="96">
        <f t="shared" si="240"/>
        <v>0</v>
      </c>
      <c r="BL1180" s="96">
        <f t="shared" si="241"/>
        <v>0</v>
      </c>
      <c r="BM1180" s="96">
        <f t="shared" si="242"/>
        <v>0</v>
      </c>
      <c r="BN1180" s="96">
        <f t="shared" si="243"/>
        <v>0</v>
      </c>
      <c r="BO1180" s="96">
        <f t="shared" si="244"/>
        <v>588000</v>
      </c>
      <c r="BP1180" s="97">
        <f t="shared" si="245"/>
        <v>0</v>
      </c>
      <c r="BQ1180" s="96">
        <f t="shared" si="246"/>
        <v>0</v>
      </c>
      <c r="BR1180" s="96">
        <f t="shared" si="247"/>
        <v>0</v>
      </c>
      <c r="BS1180" s="96">
        <f t="shared" si="248"/>
        <v>0</v>
      </c>
      <c r="BT1180" s="96">
        <f t="shared" si="249"/>
        <v>0</v>
      </c>
      <c r="BU1180" s="98">
        <f t="shared" si="250"/>
        <v>588000</v>
      </c>
      <c r="BV1180" s="77">
        <f t="shared" si="251"/>
        <v>588000</v>
      </c>
      <c r="BW1180" s="9"/>
      <c r="BX1180" s="9"/>
      <c r="BY1180" s="9"/>
      <c r="BZ1180" s="9"/>
      <c r="CA1180" s="9"/>
      <c r="CB1180" s="9"/>
      <c r="CC1180" s="9"/>
      <c r="CD1180" s="9"/>
      <c r="CE1180" s="9"/>
      <c r="CF1180" s="9"/>
      <c r="CG1180" s="9"/>
      <c r="CH1180" s="9"/>
      <c r="CI1180" s="9"/>
      <c r="CJ1180" s="9"/>
      <c r="CK1180" s="9"/>
      <c r="CL1180" s="9"/>
      <c r="CM1180" s="9"/>
      <c r="CN1180" s="9"/>
      <c r="CO1180" s="9"/>
      <c r="CP1180" s="9"/>
    </row>
    <row r="1181" spans="1:94" ht="20.25" hidden="1" customHeight="1" x14ac:dyDescent="0.35">
      <c r="A1181" s="79">
        <v>1159</v>
      </c>
      <c r="B1181" s="79" t="s">
        <v>35</v>
      </c>
      <c r="C1181" s="80" t="s">
        <v>696</v>
      </c>
      <c r="D1181" s="80" t="str">
        <f t="shared" si="219"/>
        <v>MANO DE OBRA|SENSOR VSS (DE VELOCIMETRO)</v>
      </c>
      <c r="E1181" s="81" t="s">
        <v>10</v>
      </c>
      <c r="F1181" s="82">
        <v>1</v>
      </c>
      <c r="G1181" s="83">
        <v>89601.513211651007</v>
      </c>
      <c r="H1181" s="84">
        <f t="shared" si="252"/>
        <v>106625.8007218647</v>
      </c>
      <c r="I1181" s="84">
        <v>89601.513211651007</v>
      </c>
      <c r="J1181" s="84">
        <f t="shared" si="253"/>
        <v>106625.8007218647</v>
      </c>
      <c r="K1181" s="84">
        <v>69632</v>
      </c>
      <c r="L1181" s="84">
        <f t="shared" si="254"/>
        <v>82862.080000000002</v>
      </c>
      <c r="M1181" s="84">
        <v>14.633599999999999</v>
      </c>
      <c r="N1181" s="84">
        <f t="shared" si="255"/>
        <v>17.413983999999999</v>
      </c>
      <c r="O1181" s="84">
        <v>10.88</v>
      </c>
      <c r="P1181" s="84">
        <f t="shared" si="256"/>
        <v>12.9472</v>
      </c>
      <c r="Q1181" s="84"/>
      <c r="R1181" s="84">
        <f t="shared" si="220"/>
        <v>0</v>
      </c>
      <c r="S1181" s="86">
        <v>132000</v>
      </c>
      <c r="T1181" s="87">
        <f t="shared" si="257"/>
        <v>157080</v>
      </c>
      <c r="U1181" s="87">
        <v>132000</v>
      </c>
      <c r="V1181" s="87">
        <f t="shared" si="258"/>
        <v>157080</v>
      </c>
      <c r="W1181" s="87">
        <v>132000</v>
      </c>
      <c r="X1181" s="87">
        <f t="shared" si="259"/>
        <v>157080</v>
      </c>
      <c r="Y1181" s="88">
        <v>132000</v>
      </c>
      <c r="Z1181" s="87">
        <f t="shared" si="268"/>
        <v>157080</v>
      </c>
      <c r="AA1181" s="87">
        <v>132000</v>
      </c>
      <c r="AB1181" s="87">
        <f t="shared" si="260"/>
        <v>157080</v>
      </c>
      <c r="AC1181" s="87">
        <v>132000</v>
      </c>
      <c r="AD1181" s="87">
        <f t="shared" si="261"/>
        <v>157080</v>
      </c>
      <c r="AE1181" s="89">
        <v>145200</v>
      </c>
      <c r="AF1181" s="90">
        <f t="shared" si="262"/>
        <v>172788</v>
      </c>
      <c r="AG1181" s="90">
        <v>145200</v>
      </c>
      <c r="AH1181" s="90">
        <f t="shared" si="263"/>
        <v>172788</v>
      </c>
      <c r="AI1181" s="90">
        <v>145200</v>
      </c>
      <c r="AJ1181" s="90">
        <f t="shared" si="264"/>
        <v>172788</v>
      </c>
      <c r="AK1181" s="90">
        <v>145200</v>
      </c>
      <c r="AL1181" s="90">
        <f t="shared" si="265"/>
        <v>172788</v>
      </c>
      <c r="AM1181" s="90">
        <v>145200</v>
      </c>
      <c r="AN1181" s="90">
        <f t="shared" si="266"/>
        <v>172788</v>
      </c>
      <c r="AO1181" s="90">
        <v>145200</v>
      </c>
      <c r="AP1181" s="91">
        <f t="shared" si="267"/>
        <v>172788</v>
      </c>
      <c r="AQ1181" s="92">
        <f t="shared" si="221"/>
        <v>122267.17107055034</v>
      </c>
      <c r="AR1181" s="93">
        <f t="shared" si="222"/>
        <v>145497.93357395488</v>
      </c>
      <c r="AS1181" s="94">
        <f t="shared" si="223"/>
        <v>122267.17107055034</v>
      </c>
      <c r="AT1181" s="94">
        <f t="shared" si="224"/>
        <v>145497.93357395488</v>
      </c>
      <c r="AU1181" s="94">
        <f t="shared" si="225"/>
        <v>115610.66666666667</v>
      </c>
      <c r="AV1181" s="94">
        <f t="shared" si="226"/>
        <v>137576.69333333333</v>
      </c>
      <c r="AW1181" s="94">
        <f t="shared" si="227"/>
        <v>92404.877866666662</v>
      </c>
      <c r="AX1181" s="94">
        <f t="shared" si="228"/>
        <v>109961.80466133333</v>
      </c>
      <c r="AY1181" s="94">
        <f t="shared" si="229"/>
        <v>92403.626666666663</v>
      </c>
      <c r="AZ1181" s="94">
        <f t="shared" si="230"/>
        <v>109960.31573333332</v>
      </c>
      <c r="BA1181" s="94">
        <f t="shared" si="231"/>
        <v>138600</v>
      </c>
      <c r="BB1181" s="95">
        <f t="shared" si="232"/>
        <v>164934</v>
      </c>
      <c r="BC1181" s="23"/>
      <c r="BD1181" s="96">
        <f t="shared" si="233"/>
        <v>117081</v>
      </c>
      <c r="BE1181" s="96">
        <f t="shared" si="234"/>
        <v>117081</v>
      </c>
      <c r="BF1181" s="96">
        <f t="shared" si="235"/>
        <v>104080</v>
      </c>
      <c r="BG1181" s="96">
        <f t="shared" si="236"/>
        <v>44</v>
      </c>
      <c r="BH1181" s="96">
        <f t="shared" si="237"/>
        <v>33</v>
      </c>
      <c r="BI1181" s="96">
        <f t="shared" si="238"/>
        <v>138286</v>
      </c>
      <c r="BJ1181" s="97">
        <f t="shared" si="239"/>
        <v>122267</v>
      </c>
      <c r="BK1181" s="96">
        <f t="shared" si="240"/>
        <v>122267</v>
      </c>
      <c r="BL1181" s="96">
        <f t="shared" si="241"/>
        <v>115611</v>
      </c>
      <c r="BM1181" s="96">
        <f t="shared" si="242"/>
        <v>92405</v>
      </c>
      <c r="BN1181" s="96">
        <f t="shared" si="243"/>
        <v>92404</v>
      </c>
      <c r="BO1181" s="96">
        <f t="shared" si="244"/>
        <v>138600</v>
      </c>
      <c r="BP1181" s="97">
        <f t="shared" si="245"/>
        <v>122267</v>
      </c>
      <c r="BQ1181" s="96">
        <f t="shared" si="246"/>
        <v>122267</v>
      </c>
      <c r="BR1181" s="96">
        <f t="shared" si="247"/>
        <v>115611</v>
      </c>
      <c r="BS1181" s="96">
        <f t="shared" si="248"/>
        <v>138600</v>
      </c>
      <c r="BT1181" s="96">
        <f t="shared" si="249"/>
        <v>138600</v>
      </c>
      <c r="BU1181" s="98">
        <f t="shared" si="250"/>
        <v>138600</v>
      </c>
      <c r="BV1181" s="77">
        <f t="shared" si="251"/>
        <v>775945</v>
      </c>
      <c r="BW1181" s="9"/>
      <c r="BX1181" s="9"/>
      <c r="BY1181" s="9"/>
      <c r="BZ1181" s="9"/>
      <c r="CA1181" s="9"/>
      <c r="CB1181" s="9"/>
      <c r="CC1181" s="9"/>
      <c r="CD1181" s="9"/>
      <c r="CE1181" s="9"/>
      <c r="CF1181" s="9"/>
      <c r="CG1181" s="9"/>
      <c r="CH1181" s="9"/>
      <c r="CI1181" s="9"/>
      <c r="CJ1181" s="9"/>
      <c r="CK1181" s="9"/>
      <c r="CL1181" s="9"/>
      <c r="CM1181" s="9"/>
      <c r="CN1181" s="9"/>
      <c r="CO1181" s="9"/>
      <c r="CP1181" s="9"/>
    </row>
    <row r="1182" spans="1:94" ht="20.25" hidden="1" customHeight="1" x14ac:dyDescent="0.35">
      <c r="A1182" s="99">
        <v>1160</v>
      </c>
      <c r="B1182" s="99" t="s">
        <v>21</v>
      </c>
      <c r="C1182" s="80" t="s">
        <v>696</v>
      </c>
      <c r="D1182" s="80" t="str">
        <f t="shared" si="219"/>
        <v>REPUESTOS|SENSOR VSS (DE VELOCIMETRO)</v>
      </c>
      <c r="E1182" s="81" t="s">
        <v>84</v>
      </c>
      <c r="F1182" s="82">
        <v>1</v>
      </c>
      <c r="G1182" s="83">
        <v>282328.36516185099</v>
      </c>
      <c r="H1182" s="84">
        <f t="shared" si="252"/>
        <v>335970.75454260269</v>
      </c>
      <c r="I1182" s="84">
        <v>376602.99746168597</v>
      </c>
      <c r="J1182" s="84">
        <f t="shared" si="253"/>
        <v>448157.56697940629</v>
      </c>
      <c r="K1182" s="84">
        <v>153413.48352000001</v>
      </c>
      <c r="L1182" s="84">
        <f t="shared" si="254"/>
        <v>182562.0453888</v>
      </c>
      <c r="M1182" s="84">
        <v>19.203199999999999</v>
      </c>
      <c r="N1182" s="84">
        <f t="shared" si="255"/>
        <v>22.851807999999998</v>
      </c>
      <c r="O1182" s="84">
        <v>14.144000000000002</v>
      </c>
      <c r="P1182" s="84">
        <f t="shared" si="256"/>
        <v>16.83136</v>
      </c>
      <c r="Q1182" s="84"/>
      <c r="R1182" s="84">
        <f t="shared" si="220"/>
        <v>0</v>
      </c>
      <c r="S1182" s="86">
        <v>124000</v>
      </c>
      <c r="T1182" s="87">
        <f t="shared" si="257"/>
        <v>147560</v>
      </c>
      <c r="U1182" s="87">
        <v>124000</v>
      </c>
      <c r="V1182" s="87">
        <f t="shared" si="258"/>
        <v>147560</v>
      </c>
      <c r="W1182" s="87">
        <v>389000</v>
      </c>
      <c r="X1182" s="87">
        <f t="shared" si="259"/>
        <v>462910</v>
      </c>
      <c r="Y1182" s="88">
        <v>380000</v>
      </c>
      <c r="Z1182" s="87">
        <f t="shared" si="268"/>
        <v>452200</v>
      </c>
      <c r="AA1182" s="87">
        <v>280000</v>
      </c>
      <c r="AB1182" s="87">
        <f t="shared" si="260"/>
        <v>333200</v>
      </c>
      <c r="AC1182" s="87">
        <v>650000</v>
      </c>
      <c r="AD1182" s="87">
        <f t="shared" si="261"/>
        <v>773500</v>
      </c>
      <c r="AE1182" s="89">
        <v>136400</v>
      </c>
      <c r="AF1182" s="90">
        <f t="shared" si="262"/>
        <v>162316</v>
      </c>
      <c r="AG1182" s="90">
        <v>136400</v>
      </c>
      <c r="AH1182" s="90">
        <f t="shared" si="263"/>
        <v>162316</v>
      </c>
      <c r="AI1182" s="90">
        <v>427900</v>
      </c>
      <c r="AJ1182" s="90">
        <f t="shared" si="264"/>
        <v>509201</v>
      </c>
      <c r="AK1182" s="90">
        <v>418000</v>
      </c>
      <c r="AL1182" s="90">
        <f t="shared" si="265"/>
        <v>497420</v>
      </c>
      <c r="AM1182" s="90">
        <v>308000</v>
      </c>
      <c r="AN1182" s="90">
        <f t="shared" si="266"/>
        <v>366520</v>
      </c>
      <c r="AO1182" s="90">
        <v>715000</v>
      </c>
      <c r="AP1182" s="91">
        <f t="shared" si="267"/>
        <v>850850</v>
      </c>
      <c r="AQ1182" s="92">
        <f t="shared" si="221"/>
        <v>180909.45505395034</v>
      </c>
      <c r="AR1182" s="93">
        <f t="shared" si="222"/>
        <v>215282.25151420091</v>
      </c>
      <c r="AS1182" s="94">
        <f t="shared" si="223"/>
        <v>212334.33248722865</v>
      </c>
      <c r="AT1182" s="94">
        <f t="shared" si="224"/>
        <v>252677.85565980207</v>
      </c>
      <c r="AU1182" s="94">
        <f t="shared" si="225"/>
        <v>323437.82783999998</v>
      </c>
      <c r="AV1182" s="94">
        <f t="shared" si="226"/>
        <v>384891.01512959995</v>
      </c>
      <c r="AW1182" s="94">
        <f t="shared" si="227"/>
        <v>266006.40106666664</v>
      </c>
      <c r="AX1182" s="94">
        <f t="shared" si="228"/>
        <v>316547.61726933328</v>
      </c>
      <c r="AY1182" s="94">
        <f t="shared" si="229"/>
        <v>196004.71466666667</v>
      </c>
      <c r="AZ1182" s="94">
        <f t="shared" si="230"/>
        <v>233245.61045333333</v>
      </c>
      <c r="BA1182" s="94">
        <f t="shared" si="231"/>
        <v>682500</v>
      </c>
      <c r="BB1182" s="95">
        <f t="shared" si="232"/>
        <v>812175</v>
      </c>
      <c r="BC1182" s="23"/>
      <c r="BD1182" s="96">
        <f t="shared" si="233"/>
        <v>158413</v>
      </c>
      <c r="BE1182" s="96">
        <f t="shared" si="234"/>
        <v>166194</v>
      </c>
      <c r="BF1182" s="96">
        <f t="shared" si="235"/>
        <v>262559</v>
      </c>
      <c r="BG1182" s="96">
        <f t="shared" si="236"/>
        <v>58</v>
      </c>
      <c r="BH1182" s="96">
        <f t="shared" si="237"/>
        <v>42</v>
      </c>
      <c r="BI1182" s="96">
        <f t="shared" si="238"/>
        <v>680952</v>
      </c>
      <c r="BJ1182" s="97">
        <f t="shared" si="239"/>
        <v>180909</v>
      </c>
      <c r="BK1182" s="96">
        <f t="shared" si="240"/>
        <v>212334</v>
      </c>
      <c r="BL1182" s="96">
        <f t="shared" si="241"/>
        <v>323438</v>
      </c>
      <c r="BM1182" s="96">
        <f t="shared" si="242"/>
        <v>266006</v>
      </c>
      <c r="BN1182" s="96">
        <f t="shared" si="243"/>
        <v>196005</v>
      </c>
      <c r="BO1182" s="96">
        <f t="shared" si="244"/>
        <v>682500</v>
      </c>
      <c r="BP1182" s="97">
        <f t="shared" si="245"/>
        <v>130200</v>
      </c>
      <c r="BQ1182" s="96">
        <f t="shared" si="246"/>
        <v>130200</v>
      </c>
      <c r="BR1182" s="96">
        <f t="shared" si="247"/>
        <v>408450</v>
      </c>
      <c r="BS1182" s="96">
        <f t="shared" si="248"/>
        <v>399000</v>
      </c>
      <c r="BT1182" s="96">
        <f t="shared" si="249"/>
        <v>294000</v>
      </c>
      <c r="BU1182" s="98">
        <f t="shared" si="250"/>
        <v>682500</v>
      </c>
      <c r="BV1182" s="77">
        <f t="shared" si="251"/>
        <v>2044350</v>
      </c>
      <c r="BW1182" s="9"/>
      <c r="BX1182" s="9"/>
      <c r="BY1182" s="9"/>
      <c r="BZ1182" s="9"/>
      <c r="CA1182" s="9"/>
      <c r="CB1182" s="9"/>
      <c r="CC1182" s="9"/>
      <c r="CD1182" s="9"/>
      <c r="CE1182" s="9"/>
      <c r="CF1182" s="9"/>
      <c r="CG1182" s="9"/>
      <c r="CH1182" s="9"/>
      <c r="CI1182" s="9"/>
      <c r="CJ1182" s="9"/>
      <c r="CK1182" s="9"/>
      <c r="CL1182" s="9"/>
      <c r="CM1182" s="9"/>
      <c r="CN1182" s="9"/>
      <c r="CO1182" s="9"/>
      <c r="CP1182" s="9"/>
    </row>
    <row r="1183" spans="1:94" ht="20.25" hidden="1" customHeight="1" x14ac:dyDescent="0.35">
      <c r="A1183" s="79">
        <v>1161</v>
      </c>
      <c r="B1183" s="79" t="s">
        <v>35</v>
      </c>
      <c r="C1183" s="80" t="s">
        <v>697</v>
      </c>
      <c r="D1183" s="80" t="str">
        <f t="shared" si="219"/>
        <v>MANO DE OBRA|SERVICIO PRENSA HIDRAULICA</v>
      </c>
      <c r="E1183" s="81" t="s">
        <v>10</v>
      </c>
      <c r="F1183" s="82">
        <v>1</v>
      </c>
      <c r="G1183" s="83">
        <v>358406.07486925798</v>
      </c>
      <c r="H1183" s="84">
        <f t="shared" si="252"/>
        <v>426503.22909441695</v>
      </c>
      <c r="I1183" s="84">
        <v>358406.07486925798</v>
      </c>
      <c r="J1183" s="84">
        <f t="shared" si="253"/>
        <v>426503.22909441695</v>
      </c>
      <c r="K1183" s="84">
        <v>76595.200000000012</v>
      </c>
      <c r="L1183" s="84">
        <f t="shared" si="254"/>
        <v>91148.288000000015</v>
      </c>
      <c r="M1183" s="84">
        <v>21226.053120000004</v>
      </c>
      <c r="N1183" s="84">
        <f t="shared" si="255"/>
        <v>25259.003212800002</v>
      </c>
      <c r="O1183" s="84">
        <v>10758.144</v>
      </c>
      <c r="P1183" s="84">
        <f t="shared" si="256"/>
        <v>12802.191359999999</v>
      </c>
      <c r="Q1183" s="84"/>
      <c r="R1183" s="84">
        <f t="shared" si="220"/>
        <v>0</v>
      </c>
      <c r="S1183" s="86">
        <v>132000</v>
      </c>
      <c r="T1183" s="87">
        <f t="shared" si="257"/>
        <v>157080</v>
      </c>
      <c r="U1183" s="87">
        <v>132000</v>
      </c>
      <c r="V1183" s="87">
        <f t="shared" si="258"/>
        <v>157080</v>
      </c>
      <c r="W1183" s="87">
        <v>132000</v>
      </c>
      <c r="X1183" s="87">
        <f t="shared" si="259"/>
        <v>157080</v>
      </c>
      <c r="Y1183" s="88">
        <v>132000</v>
      </c>
      <c r="Z1183" s="87">
        <f t="shared" si="268"/>
        <v>157080</v>
      </c>
      <c r="AA1183" s="87">
        <v>132000</v>
      </c>
      <c r="AB1183" s="87">
        <f t="shared" si="260"/>
        <v>157080</v>
      </c>
      <c r="AC1183" s="87">
        <v>132000</v>
      </c>
      <c r="AD1183" s="87">
        <f t="shared" si="261"/>
        <v>157080</v>
      </c>
      <c r="AE1183" s="89">
        <v>145200</v>
      </c>
      <c r="AF1183" s="90">
        <f t="shared" si="262"/>
        <v>172788</v>
      </c>
      <c r="AG1183" s="90">
        <v>145200</v>
      </c>
      <c r="AH1183" s="90">
        <f t="shared" si="263"/>
        <v>172788</v>
      </c>
      <c r="AI1183" s="90">
        <v>145200</v>
      </c>
      <c r="AJ1183" s="90">
        <f t="shared" si="264"/>
        <v>172788</v>
      </c>
      <c r="AK1183" s="90">
        <v>145200</v>
      </c>
      <c r="AL1183" s="90">
        <f t="shared" si="265"/>
        <v>172788</v>
      </c>
      <c r="AM1183" s="90">
        <v>145200</v>
      </c>
      <c r="AN1183" s="90">
        <f t="shared" si="266"/>
        <v>172788</v>
      </c>
      <c r="AO1183" s="90">
        <v>145200</v>
      </c>
      <c r="AP1183" s="91">
        <f t="shared" si="267"/>
        <v>172788</v>
      </c>
      <c r="AQ1183" s="92">
        <f t="shared" si="221"/>
        <v>211868.69162308599</v>
      </c>
      <c r="AR1183" s="93">
        <f t="shared" si="222"/>
        <v>252123.74303147232</v>
      </c>
      <c r="AS1183" s="94">
        <f t="shared" si="223"/>
        <v>211868.69162308599</v>
      </c>
      <c r="AT1183" s="94">
        <f t="shared" si="224"/>
        <v>252123.74303147232</v>
      </c>
      <c r="AU1183" s="94">
        <f t="shared" si="225"/>
        <v>117931.73333333334</v>
      </c>
      <c r="AV1183" s="94">
        <f t="shared" si="226"/>
        <v>140338.76266666668</v>
      </c>
      <c r="AW1183" s="94">
        <f t="shared" si="227"/>
        <v>99475.351039999994</v>
      </c>
      <c r="AX1183" s="94">
        <f t="shared" si="228"/>
        <v>118375.66773759999</v>
      </c>
      <c r="AY1183" s="94">
        <f t="shared" si="229"/>
        <v>95986.047999999995</v>
      </c>
      <c r="AZ1183" s="94">
        <f t="shared" si="230"/>
        <v>114223.39711999999</v>
      </c>
      <c r="BA1183" s="94">
        <f t="shared" si="231"/>
        <v>138600</v>
      </c>
      <c r="BB1183" s="95">
        <f t="shared" si="232"/>
        <v>164934</v>
      </c>
      <c r="BC1183" s="23"/>
      <c r="BD1183" s="96">
        <f t="shared" si="233"/>
        <v>173883</v>
      </c>
      <c r="BE1183" s="96">
        <f t="shared" si="234"/>
        <v>173883</v>
      </c>
      <c r="BF1183" s="96">
        <f t="shared" si="235"/>
        <v>109018</v>
      </c>
      <c r="BG1183" s="96">
        <f t="shared" si="236"/>
        <v>48721</v>
      </c>
      <c r="BH1183" s="96">
        <f t="shared" si="237"/>
        <v>27929</v>
      </c>
      <c r="BI1183" s="96">
        <f t="shared" si="238"/>
        <v>138286</v>
      </c>
      <c r="BJ1183" s="97">
        <f t="shared" si="239"/>
        <v>211869</v>
      </c>
      <c r="BK1183" s="96">
        <f t="shared" si="240"/>
        <v>211869</v>
      </c>
      <c r="BL1183" s="96">
        <f t="shared" si="241"/>
        <v>117932</v>
      </c>
      <c r="BM1183" s="96">
        <f t="shared" si="242"/>
        <v>99475</v>
      </c>
      <c r="BN1183" s="96">
        <f t="shared" si="243"/>
        <v>95986</v>
      </c>
      <c r="BO1183" s="96">
        <f t="shared" si="244"/>
        <v>138600</v>
      </c>
      <c r="BP1183" s="97">
        <f t="shared" si="245"/>
        <v>138600</v>
      </c>
      <c r="BQ1183" s="96">
        <f t="shared" si="246"/>
        <v>138600</v>
      </c>
      <c r="BR1183" s="96">
        <f t="shared" si="247"/>
        <v>117932</v>
      </c>
      <c r="BS1183" s="96">
        <f t="shared" si="248"/>
        <v>138600</v>
      </c>
      <c r="BT1183" s="96">
        <f t="shared" si="249"/>
        <v>138600</v>
      </c>
      <c r="BU1183" s="98">
        <f t="shared" si="250"/>
        <v>138600</v>
      </c>
      <c r="BV1183" s="77">
        <f t="shared" si="251"/>
        <v>810932</v>
      </c>
      <c r="BW1183" s="9"/>
      <c r="BX1183" s="9"/>
      <c r="BY1183" s="9"/>
      <c r="BZ1183" s="9"/>
      <c r="CA1183" s="9"/>
      <c r="CB1183" s="9"/>
      <c r="CC1183" s="9"/>
      <c r="CD1183" s="9"/>
      <c r="CE1183" s="9"/>
      <c r="CF1183" s="9"/>
      <c r="CG1183" s="9"/>
      <c r="CH1183" s="9"/>
      <c r="CI1183" s="9"/>
      <c r="CJ1183" s="9"/>
      <c r="CK1183" s="9"/>
      <c r="CL1183" s="9"/>
      <c r="CM1183" s="9"/>
      <c r="CN1183" s="9"/>
      <c r="CO1183" s="9"/>
      <c r="CP1183" s="9"/>
    </row>
    <row r="1184" spans="1:94" ht="20.25" hidden="1" customHeight="1" x14ac:dyDescent="0.35">
      <c r="A1184" s="79">
        <v>1162</v>
      </c>
      <c r="B1184" s="79" t="s">
        <v>35</v>
      </c>
      <c r="C1184" s="80" t="s">
        <v>698</v>
      </c>
      <c r="D1184" s="80" t="str">
        <f t="shared" si="219"/>
        <v>MANO DE OBRA|SERVICIO SCANNER</v>
      </c>
      <c r="E1184" s="81" t="s">
        <v>10</v>
      </c>
      <c r="F1184" s="82">
        <v>1</v>
      </c>
      <c r="G1184" s="83">
        <v>89601.513211651007</v>
      </c>
      <c r="H1184" s="84">
        <f t="shared" si="252"/>
        <v>106625.8007218647</v>
      </c>
      <c r="I1184" s="84">
        <v>89601.513211651007</v>
      </c>
      <c r="J1184" s="84">
        <f t="shared" si="253"/>
        <v>106625.8007218647</v>
      </c>
      <c r="K1184" s="84">
        <v>192457.14688000001</v>
      </c>
      <c r="L1184" s="84">
        <f t="shared" si="254"/>
        <v>229024.00478720001</v>
      </c>
      <c r="M1184" s="84">
        <v>70217.148160000012</v>
      </c>
      <c r="N1184" s="84">
        <f t="shared" si="255"/>
        <v>83558.406310400009</v>
      </c>
      <c r="O1184" s="84">
        <v>57230.976000000002</v>
      </c>
      <c r="P1184" s="84">
        <f t="shared" si="256"/>
        <v>68104.861439999993</v>
      </c>
      <c r="Q1184" s="84"/>
      <c r="R1184" s="84">
        <f t="shared" si="220"/>
        <v>0</v>
      </c>
      <c r="S1184" s="86">
        <v>87500</v>
      </c>
      <c r="T1184" s="87">
        <f t="shared" si="257"/>
        <v>104125</v>
      </c>
      <c r="U1184" s="87">
        <v>87500</v>
      </c>
      <c r="V1184" s="87">
        <f t="shared" si="258"/>
        <v>104125</v>
      </c>
      <c r="W1184" s="87">
        <v>87500</v>
      </c>
      <c r="X1184" s="87">
        <f t="shared" si="259"/>
        <v>104125</v>
      </c>
      <c r="Y1184" s="88">
        <v>87500</v>
      </c>
      <c r="Z1184" s="87">
        <f t="shared" si="268"/>
        <v>104125</v>
      </c>
      <c r="AA1184" s="87">
        <v>87500</v>
      </c>
      <c r="AB1184" s="87">
        <f t="shared" si="260"/>
        <v>104125</v>
      </c>
      <c r="AC1184" s="87">
        <v>87500</v>
      </c>
      <c r="AD1184" s="87">
        <f t="shared" si="261"/>
        <v>104125</v>
      </c>
      <c r="AE1184" s="89">
        <v>96300</v>
      </c>
      <c r="AF1184" s="90">
        <f t="shared" si="262"/>
        <v>114597</v>
      </c>
      <c r="AG1184" s="90">
        <v>96300</v>
      </c>
      <c r="AH1184" s="90">
        <f t="shared" si="263"/>
        <v>114597</v>
      </c>
      <c r="AI1184" s="90">
        <v>96300</v>
      </c>
      <c r="AJ1184" s="90">
        <f t="shared" si="264"/>
        <v>114597</v>
      </c>
      <c r="AK1184" s="90">
        <v>96300</v>
      </c>
      <c r="AL1184" s="90">
        <f t="shared" si="265"/>
        <v>114597</v>
      </c>
      <c r="AM1184" s="90">
        <v>96300</v>
      </c>
      <c r="AN1184" s="90">
        <f t="shared" si="266"/>
        <v>114597</v>
      </c>
      <c r="AO1184" s="90">
        <v>96300</v>
      </c>
      <c r="AP1184" s="91">
        <f t="shared" si="267"/>
        <v>114597</v>
      </c>
      <c r="AQ1184" s="92">
        <f t="shared" si="221"/>
        <v>91133.837737217007</v>
      </c>
      <c r="AR1184" s="93">
        <f t="shared" si="222"/>
        <v>108449.26690728823</v>
      </c>
      <c r="AS1184" s="94">
        <f t="shared" si="223"/>
        <v>91133.837737217007</v>
      </c>
      <c r="AT1184" s="94">
        <f t="shared" si="224"/>
        <v>108449.26690728823</v>
      </c>
      <c r="AU1184" s="94">
        <f t="shared" si="225"/>
        <v>125419.04896</v>
      </c>
      <c r="AV1184" s="94">
        <f t="shared" si="226"/>
        <v>149248.6682624</v>
      </c>
      <c r="AW1184" s="94">
        <f t="shared" si="227"/>
        <v>84672.382720000009</v>
      </c>
      <c r="AX1184" s="94">
        <f t="shared" si="228"/>
        <v>100760.1354368</v>
      </c>
      <c r="AY1184" s="94">
        <f t="shared" si="229"/>
        <v>80343.65866666667</v>
      </c>
      <c r="AZ1184" s="94">
        <f t="shared" si="230"/>
        <v>95608.953813333326</v>
      </c>
      <c r="BA1184" s="94">
        <f t="shared" si="231"/>
        <v>91900</v>
      </c>
      <c r="BB1184" s="95">
        <f t="shared" si="232"/>
        <v>109361</v>
      </c>
      <c r="BC1184" s="23"/>
      <c r="BD1184" s="96">
        <f t="shared" si="233"/>
        <v>90983</v>
      </c>
      <c r="BE1184" s="96">
        <f t="shared" si="234"/>
        <v>90983</v>
      </c>
      <c r="BF1184" s="96">
        <f t="shared" si="235"/>
        <v>111075</v>
      </c>
      <c r="BG1184" s="96">
        <f t="shared" si="236"/>
        <v>83208</v>
      </c>
      <c r="BH1184" s="96">
        <f t="shared" si="237"/>
        <v>76363</v>
      </c>
      <c r="BI1184" s="96">
        <f t="shared" si="238"/>
        <v>91689</v>
      </c>
      <c r="BJ1184" s="97">
        <f t="shared" si="239"/>
        <v>91134</v>
      </c>
      <c r="BK1184" s="96">
        <f t="shared" si="240"/>
        <v>91134</v>
      </c>
      <c r="BL1184" s="96">
        <f t="shared" si="241"/>
        <v>125419</v>
      </c>
      <c r="BM1184" s="96">
        <f t="shared" si="242"/>
        <v>84672</v>
      </c>
      <c r="BN1184" s="96">
        <f t="shared" si="243"/>
        <v>80344</v>
      </c>
      <c r="BO1184" s="96">
        <f t="shared" si="244"/>
        <v>91900</v>
      </c>
      <c r="BP1184" s="97">
        <f t="shared" si="245"/>
        <v>91134</v>
      </c>
      <c r="BQ1184" s="96">
        <f t="shared" si="246"/>
        <v>91134</v>
      </c>
      <c r="BR1184" s="96">
        <f t="shared" si="247"/>
        <v>91900</v>
      </c>
      <c r="BS1184" s="96">
        <f t="shared" si="248"/>
        <v>84672</v>
      </c>
      <c r="BT1184" s="96">
        <f t="shared" si="249"/>
        <v>80344</v>
      </c>
      <c r="BU1184" s="98">
        <f t="shared" si="250"/>
        <v>91900</v>
      </c>
      <c r="BV1184" s="77">
        <f t="shared" si="251"/>
        <v>531084</v>
      </c>
      <c r="BW1184" s="9"/>
      <c r="BX1184" s="9"/>
      <c r="BY1184" s="9"/>
      <c r="BZ1184" s="9"/>
      <c r="CA1184" s="9"/>
      <c r="CB1184" s="9"/>
      <c r="CC1184" s="9"/>
      <c r="CD1184" s="9"/>
      <c r="CE1184" s="9"/>
      <c r="CF1184" s="9"/>
      <c r="CG1184" s="9"/>
      <c r="CH1184" s="9"/>
      <c r="CI1184" s="9"/>
      <c r="CJ1184" s="9"/>
      <c r="CK1184" s="9"/>
      <c r="CL1184" s="9"/>
      <c r="CM1184" s="9"/>
      <c r="CN1184" s="9"/>
      <c r="CO1184" s="9"/>
      <c r="CP1184" s="9"/>
    </row>
    <row r="1185" spans="1:94" ht="20.25" hidden="1" customHeight="1" x14ac:dyDescent="0.35">
      <c r="A1185" s="79">
        <v>1163</v>
      </c>
      <c r="B1185" s="79" t="s">
        <v>35</v>
      </c>
      <c r="C1185" s="80" t="s">
        <v>699</v>
      </c>
      <c r="D1185" s="80" t="str">
        <f t="shared" si="219"/>
        <v>MANO DE OBRA|SERVO FRENO</v>
      </c>
      <c r="E1185" s="81" t="s">
        <v>10</v>
      </c>
      <c r="F1185" s="82">
        <v>1</v>
      </c>
      <c r="G1185" s="83">
        <v>268804.55064628</v>
      </c>
      <c r="H1185" s="84">
        <f t="shared" si="252"/>
        <v>319877.41526907316</v>
      </c>
      <c r="I1185" s="84">
        <v>268804.55064628</v>
      </c>
      <c r="J1185" s="84">
        <f t="shared" si="253"/>
        <v>319877.41526907316</v>
      </c>
      <c r="K1185" s="84">
        <v>264016.45183999999</v>
      </c>
      <c r="L1185" s="84">
        <f t="shared" si="254"/>
        <v>314179.5776896</v>
      </c>
      <c r="M1185" s="84">
        <v>14.633599999999999</v>
      </c>
      <c r="N1185" s="84">
        <f t="shared" si="255"/>
        <v>17.413983999999999</v>
      </c>
      <c r="O1185" s="84">
        <v>10.88</v>
      </c>
      <c r="P1185" s="84">
        <f t="shared" si="256"/>
        <v>12.9472</v>
      </c>
      <c r="Q1185" s="84"/>
      <c r="R1185" s="84">
        <f t="shared" si="220"/>
        <v>0</v>
      </c>
      <c r="S1185" s="86">
        <v>262500</v>
      </c>
      <c r="T1185" s="87">
        <f t="shared" si="257"/>
        <v>312375</v>
      </c>
      <c r="U1185" s="87">
        <v>262500</v>
      </c>
      <c r="V1185" s="87">
        <f t="shared" si="258"/>
        <v>312375</v>
      </c>
      <c r="W1185" s="87">
        <v>262500</v>
      </c>
      <c r="X1185" s="87">
        <f t="shared" si="259"/>
        <v>312375</v>
      </c>
      <c r="Y1185" s="88">
        <v>262500</v>
      </c>
      <c r="Z1185" s="87">
        <f t="shared" si="268"/>
        <v>312375</v>
      </c>
      <c r="AA1185" s="87">
        <v>262500</v>
      </c>
      <c r="AB1185" s="87">
        <f t="shared" si="260"/>
        <v>312375</v>
      </c>
      <c r="AC1185" s="87">
        <v>262500</v>
      </c>
      <c r="AD1185" s="87">
        <f t="shared" si="261"/>
        <v>312375</v>
      </c>
      <c r="AE1185" s="89">
        <v>288800</v>
      </c>
      <c r="AF1185" s="90">
        <f t="shared" si="262"/>
        <v>343672</v>
      </c>
      <c r="AG1185" s="90">
        <v>288800</v>
      </c>
      <c r="AH1185" s="90">
        <f t="shared" si="263"/>
        <v>343672</v>
      </c>
      <c r="AI1185" s="90">
        <v>288800</v>
      </c>
      <c r="AJ1185" s="90">
        <f t="shared" si="264"/>
        <v>343672</v>
      </c>
      <c r="AK1185" s="90">
        <v>288800</v>
      </c>
      <c r="AL1185" s="90">
        <f t="shared" si="265"/>
        <v>343672</v>
      </c>
      <c r="AM1185" s="90">
        <v>288800</v>
      </c>
      <c r="AN1185" s="90">
        <f t="shared" si="266"/>
        <v>343672</v>
      </c>
      <c r="AO1185" s="90">
        <v>288800</v>
      </c>
      <c r="AP1185" s="91">
        <f t="shared" si="267"/>
        <v>343672</v>
      </c>
      <c r="AQ1185" s="92">
        <f t="shared" si="221"/>
        <v>273368.18354875996</v>
      </c>
      <c r="AR1185" s="93">
        <f t="shared" si="222"/>
        <v>325308.13842302433</v>
      </c>
      <c r="AS1185" s="94">
        <f t="shared" si="223"/>
        <v>273368.18354875996</v>
      </c>
      <c r="AT1185" s="94">
        <f t="shared" si="224"/>
        <v>325308.13842302433</v>
      </c>
      <c r="AU1185" s="94">
        <f t="shared" si="225"/>
        <v>271772.15061333333</v>
      </c>
      <c r="AV1185" s="94">
        <f t="shared" si="226"/>
        <v>323408.85922986665</v>
      </c>
      <c r="AW1185" s="94">
        <f t="shared" si="227"/>
        <v>183771.54453333336</v>
      </c>
      <c r="AX1185" s="94">
        <f t="shared" si="228"/>
        <v>218688.1379946667</v>
      </c>
      <c r="AY1185" s="94">
        <f t="shared" si="229"/>
        <v>183770.29333333333</v>
      </c>
      <c r="AZ1185" s="94">
        <f t="shared" si="230"/>
        <v>218686.64906666667</v>
      </c>
      <c r="BA1185" s="94">
        <f t="shared" si="231"/>
        <v>275650</v>
      </c>
      <c r="BB1185" s="95">
        <f t="shared" si="232"/>
        <v>328023.5</v>
      </c>
      <c r="BC1185" s="23"/>
      <c r="BD1185" s="96">
        <f t="shared" si="233"/>
        <v>272918</v>
      </c>
      <c r="BE1185" s="96">
        <f t="shared" si="234"/>
        <v>272918</v>
      </c>
      <c r="BF1185" s="96">
        <f t="shared" si="235"/>
        <v>271253</v>
      </c>
      <c r="BG1185" s="96">
        <f t="shared" si="236"/>
        <v>44</v>
      </c>
      <c r="BH1185" s="96">
        <f t="shared" si="237"/>
        <v>33</v>
      </c>
      <c r="BI1185" s="96">
        <f t="shared" si="238"/>
        <v>275023</v>
      </c>
      <c r="BJ1185" s="97">
        <f t="shared" si="239"/>
        <v>273368</v>
      </c>
      <c r="BK1185" s="96">
        <f t="shared" si="240"/>
        <v>273368</v>
      </c>
      <c r="BL1185" s="96">
        <f t="shared" si="241"/>
        <v>271772</v>
      </c>
      <c r="BM1185" s="96">
        <f t="shared" si="242"/>
        <v>183772</v>
      </c>
      <c r="BN1185" s="96">
        <f t="shared" si="243"/>
        <v>183770</v>
      </c>
      <c r="BO1185" s="96">
        <f t="shared" si="244"/>
        <v>275650</v>
      </c>
      <c r="BP1185" s="97">
        <f t="shared" si="245"/>
        <v>273368</v>
      </c>
      <c r="BQ1185" s="96">
        <f t="shared" si="246"/>
        <v>273368</v>
      </c>
      <c r="BR1185" s="96">
        <f t="shared" si="247"/>
        <v>271772</v>
      </c>
      <c r="BS1185" s="96">
        <f t="shared" si="248"/>
        <v>275650</v>
      </c>
      <c r="BT1185" s="96">
        <f t="shared" si="249"/>
        <v>275650</v>
      </c>
      <c r="BU1185" s="98">
        <f t="shared" si="250"/>
        <v>275650</v>
      </c>
      <c r="BV1185" s="77">
        <f t="shared" si="251"/>
        <v>1645458</v>
      </c>
      <c r="BW1185" s="9"/>
      <c r="BX1185" s="9"/>
      <c r="BY1185" s="9"/>
      <c r="BZ1185" s="9"/>
      <c r="CA1185" s="9"/>
      <c r="CB1185" s="9"/>
      <c r="CC1185" s="9"/>
      <c r="CD1185" s="9"/>
      <c r="CE1185" s="9"/>
      <c r="CF1185" s="9"/>
      <c r="CG1185" s="9"/>
      <c r="CH1185" s="9"/>
      <c r="CI1185" s="9"/>
      <c r="CJ1185" s="9"/>
      <c r="CK1185" s="9"/>
      <c r="CL1185" s="9"/>
      <c r="CM1185" s="9"/>
      <c r="CN1185" s="9"/>
      <c r="CO1185" s="9"/>
      <c r="CP1185" s="9"/>
    </row>
    <row r="1186" spans="1:94" ht="20.25" hidden="1" customHeight="1" x14ac:dyDescent="0.35">
      <c r="A1186" s="99">
        <v>1164</v>
      </c>
      <c r="B1186" s="99" t="s">
        <v>21</v>
      </c>
      <c r="C1186" s="80" t="s">
        <v>699</v>
      </c>
      <c r="D1186" s="80" t="str">
        <f t="shared" si="219"/>
        <v>REPUESTOS|SERVO FRENO</v>
      </c>
      <c r="E1186" s="81" t="s">
        <v>84</v>
      </c>
      <c r="F1186" s="82">
        <v>1</v>
      </c>
      <c r="G1186" s="83">
        <v>425005.59766885603</v>
      </c>
      <c r="H1186" s="84">
        <f t="shared" si="252"/>
        <v>505756.66122593865</v>
      </c>
      <c r="I1186" s="84">
        <v>640751.13320284092</v>
      </c>
      <c r="J1186" s="84">
        <f t="shared" si="253"/>
        <v>762493.84851138061</v>
      </c>
      <c r="K1186" s="84">
        <v>1106285.7113600001</v>
      </c>
      <c r="L1186" s="84">
        <f t="shared" si="254"/>
        <v>1316479.9965184</v>
      </c>
      <c r="M1186" s="84">
        <v>17.375360000000001</v>
      </c>
      <c r="N1186" s="84">
        <f t="shared" si="255"/>
        <v>20.6766784</v>
      </c>
      <c r="O1186" s="84">
        <v>14.144000000000002</v>
      </c>
      <c r="P1186" s="84">
        <f t="shared" si="256"/>
        <v>16.83136</v>
      </c>
      <c r="Q1186" s="84"/>
      <c r="R1186" s="84">
        <f t="shared" si="220"/>
        <v>0</v>
      </c>
      <c r="S1186" s="86">
        <v>124000</v>
      </c>
      <c r="T1186" s="87">
        <f t="shared" si="257"/>
        <v>147560</v>
      </c>
      <c r="U1186" s="87">
        <v>124000</v>
      </c>
      <c r="V1186" s="87">
        <f t="shared" si="258"/>
        <v>147560</v>
      </c>
      <c r="W1186" s="87">
        <v>976000</v>
      </c>
      <c r="X1186" s="87">
        <f t="shared" si="259"/>
        <v>1161440</v>
      </c>
      <c r="Y1186" s="88">
        <v>980000</v>
      </c>
      <c r="Z1186" s="87">
        <f t="shared" si="268"/>
        <v>1166200</v>
      </c>
      <c r="AA1186" s="87">
        <v>1450000</v>
      </c>
      <c r="AB1186" s="87">
        <f t="shared" si="260"/>
        <v>1725500</v>
      </c>
      <c r="AC1186" s="87">
        <v>2200000</v>
      </c>
      <c r="AD1186" s="87">
        <f t="shared" si="261"/>
        <v>2618000</v>
      </c>
      <c r="AE1186" s="89">
        <v>136400</v>
      </c>
      <c r="AF1186" s="90">
        <f t="shared" si="262"/>
        <v>162316</v>
      </c>
      <c r="AG1186" s="90">
        <v>136400</v>
      </c>
      <c r="AH1186" s="90">
        <f t="shared" si="263"/>
        <v>162316</v>
      </c>
      <c r="AI1186" s="90">
        <v>1073600</v>
      </c>
      <c r="AJ1186" s="90">
        <f t="shared" si="264"/>
        <v>1277584</v>
      </c>
      <c r="AK1186" s="90">
        <v>1078000</v>
      </c>
      <c r="AL1186" s="90">
        <f t="shared" si="265"/>
        <v>1282820</v>
      </c>
      <c r="AM1186" s="90">
        <v>1595000</v>
      </c>
      <c r="AN1186" s="90">
        <f t="shared" si="266"/>
        <v>1898050</v>
      </c>
      <c r="AO1186" s="90">
        <v>2420000</v>
      </c>
      <c r="AP1186" s="91">
        <f t="shared" si="267"/>
        <v>2879800</v>
      </c>
      <c r="AQ1186" s="92">
        <f t="shared" si="221"/>
        <v>228468.53255628535</v>
      </c>
      <c r="AR1186" s="93">
        <f t="shared" si="222"/>
        <v>271877.55374197959</v>
      </c>
      <c r="AS1186" s="94">
        <f t="shared" si="223"/>
        <v>300383.71106761362</v>
      </c>
      <c r="AT1186" s="94">
        <f t="shared" si="224"/>
        <v>357456.61617046018</v>
      </c>
      <c r="AU1186" s="94">
        <f t="shared" si="225"/>
        <v>1051961.9037866667</v>
      </c>
      <c r="AV1186" s="94">
        <f t="shared" si="226"/>
        <v>1251834.6655061333</v>
      </c>
      <c r="AW1186" s="94">
        <f t="shared" si="227"/>
        <v>686005.79178666661</v>
      </c>
      <c r="AX1186" s="94">
        <f t="shared" si="228"/>
        <v>816346.89222613326</v>
      </c>
      <c r="AY1186" s="94">
        <f t="shared" si="229"/>
        <v>1015004.7146666668</v>
      </c>
      <c r="AZ1186" s="94">
        <f t="shared" si="230"/>
        <v>1207855.6104533335</v>
      </c>
      <c r="BA1186" s="94">
        <f t="shared" si="231"/>
        <v>2310000</v>
      </c>
      <c r="BB1186" s="95">
        <f t="shared" si="232"/>
        <v>2748900</v>
      </c>
      <c r="BC1186" s="23"/>
      <c r="BD1186" s="96">
        <f t="shared" si="233"/>
        <v>169025</v>
      </c>
      <c r="BE1186" s="96">
        <f t="shared" si="234"/>
        <v>176923</v>
      </c>
      <c r="BF1186" s="96">
        <f t="shared" si="235"/>
        <v>1048965</v>
      </c>
      <c r="BG1186" s="96">
        <f t="shared" si="236"/>
        <v>52</v>
      </c>
      <c r="BH1186" s="96">
        <f t="shared" si="237"/>
        <v>42</v>
      </c>
      <c r="BI1186" s="96">
        <f t="shared" si="238"/>
        <v>2304762</v>
      </c>
      <c r="BJ1186" s="97">
        <f t="shared" si="239"/>
        <v>228469</v>
      </c>
      <c r="BK1186" s="96">
        <f t="shared" si="240"/>
        <v>300384</v>
      </c>
      <c r="BL1186" s="96">
        <f t="shared" si="241"/>
        <v>1051962</v>
      </c>
      <c r="BM1186" s="96">
        <f t="shared" si="242"/>
        <v>686006</v>
      </c>
      <c r="BN1186" s="96">
        <f t="shared" si="243"/>
        <v>1015005</v>
      </c>
      <c r="BO1186" s="96">
        <f t="shared" si="244"/>
        <v>2310000</v>
      </c>
      <c r="BP1186" s="97">
        <f t="shared" si="245"/>
        <v>130200</v>
      </c>
      <c r="BQ1186" s="96">
        <f t="shared" si="246"/>
        <v>130200</v>
      </c>
      <c r="BR1186" s="96">
        <f t="shared" si="247"/>
        <v>1051962</v>
      </c>
      <c r="BS1186" s="96">
        <f t="shared" si="248"/>
        <v>1029000</v>
      </c>
      <c r="BT1186" s="96">
        <f t="shared" si="249"/>
        <v>1522500</v>
      </c>
      <c r="BU1186" s="98">
        <f t="shared" si="250"/>
        <v>2310000</v>
      </c>
      <c r="BV1186" s="77">
        <f t="shared" si="251"/>
        <v>6173862</v>
      </c>
      <c r="BW1186" s="9"/>
      <c r="BX1186" s="9"/>
      <c r="BY1186" s="9"/>
      <c r="BZ1186" s="9"/>
      <c r="CA1186" s="9"/>
      <c r="CB1186" s="9"/>
      <c r="CC1186" s="9"/>
      <c r="CD1186" s="9"/>
      <c r="CE1186" s="9"/>
      <c r="CF1186" s="9"/>
      <c r="CG1186" s="9"/>
      <c r="CH1186" s="9"/>
      <c r="CI1186" s="9"/>
      <c r="CJ1186" s="9"/>
      <c r="CK1186" s="9"/>
      <c r="CL1186" s="9"/>
      <c r="CM1186" s="9"/>
      <c r="CN1186" s="9"/>
      <c r="CO1186" s="9"/>
      <c r="CP1186" s="9"/>
    </row>
    <row r="1187" spans="1:94" ht="20.25" hidden="1" customHeight="1" x14ac:dyDescent="0.35">
      <c r="A1187" s="79">
        <v>1165</v>
      </c>
      <c r="B1187" s="79" t="s">
        <v>35</v>
      </c>
      <c r="C1187" s="80" t="s">
        <v>700</v>
      </c>
      <c r="D1187" s="80" t="str">
        <f t="shared" si="219"/>
        <v>MANO DE OBRA|SILICONA ALTA TEMPERATURA</v>
      </c>
      <c r="E1187" s="81" t="s">
        <v>10</v>
      </c>
      <c r="F1187" s="82">
        <v>1</v>
      </c>
      <c r="G1187" s="83">
        <v>44800.299635755</v>
      </c>
      <c r="H1187" s="84">
        <f t="shared" si="252"/>
        <v>53312.356566548449</v>
      </c>
      <c r="I1187" s="84">
        <v>44800.299635755</v>
      </c>
      <c r="J1187" s="84">
        <f t="shared" si="253"/>
        <v>53312.356566548449</v>
      </c>
      <c r="K1187" s="84">
        <v>0.91392000000000007</v>
      </c>
      <c r="L1187" s="84">
        <f t="shared" si="254"/>
        <v>1.0875648</v>
      </c>
      <c r="M1187" s="84">
        <v>14.633599999999999</v>
      </c>
      <c r="N1187" s="84">
        <f t="shared" si="255"/>
        <v>17.413983999999999</v>
      </c>
      <c r="O1187" s="84">
        <v>10.88</v>
      </c>
      <c r="P1187" s="84">
        <f t="shared" si="256"/>
        <v>12.9472</v>
      </c>
      <c r="Q1187" s="84"/>
      <c r="R1187" s="84">
        <f t="shared" si="220"/>
        <v>0</v>
      </c>
      <c r="S1187" s="86">
        <v>25000</v>
      </c>
      <c r="T1187" s="87">
        <f t="shared" si="257"/>
        <v>29750</v>
      </c>
      <c r="U1187" s="87">
        <v>25000</v>
      </c>
      <c r="V1187" s="87">
        <f t="shared" si="258"/>
        <v>29750</v>
      </c>
      <c r="W1187" s="87">
        <v>25000</v>
      </c>
      <c r="X1187" s="87">
        <f t="shared" si="259"/>
        <v>29750</v>
      </c>
      <c r="Y1187" s="88">
        <v>25000</v>
      </c>
      <c r="Z1187" s="87">
        <f t="shared" si="268"/>
        <v>29750</v>
      </c>
      <c r="AA1187" s="87">
        <v>25000</v>
      </c>
      <c r="AB1187" s="87">
        <f t="shared" si="260"/>
        <v>29750</v>
      </c>
      <c r="AC1187" s="87">
        <v>25000</v>
      </c>
      <c r="AD1187" s="87">
        <f t="shared" si="261"/>
        <v>29750</v>
      </c>
      <c r="AE1187" s="89">
        <v>27500</v>
      </c>
      <c r="AF1187" s="90">
        <f t="shared" si="262"/>
        <v>32725</v>
      </c>
      <c r="AG1187" s="90">
        <v>27500</v>
      </c>
      <c r="AH1187" s="90">
        <f t="shared" si="263"/>
        <v>32725</v>
      </c>
      <c r="AI1187" s="90">
        <v>27500</v>
      </c>
      <c r="AJ1187" s="90">
        <f t="shared" si="264"/>
        <v>32725</v>
      </c>
      <c r="AK1187" s="90">
        <v>27500</v>
      </c>
      <c r="AL1187" s="90">
        <f t="shared" si="265"/>
        <v>32725</v>
      </c>
      <c r="AM1187" s="90">
        <v>27500</v>
      </c>
      <c r="AN1187" s="90">
        <f t="shared" si="266"/>
        <v>32725</v>
      </c>
      <c r="AO1187" s="90">
        <v>27500</v>
      </c>
      <c r="AP1187" s="91">
        <f t="shared" si="267"/>
        <v>32725</v>
      </c>
      <c r="AQ1187" s="92">
        <f t="shared" si="221"/>
        <v>32433.433211918335</v>
      </c>
      <c r="AR1187" s="93">
        <f t="shared" si="222"/>
        <v>38595.785522182814</v>
      </c>
      <c r="AS1187" s="94">
        <f t="shared" si="223"/>
        <v>32433.433211918335</v>
      </c>
      <c r="AT1187" s="94">
        <f t="shared" si="224"/>
        <v>38595.785522182814</v>
      </c>
      <c r="AU1187" s="94">
        <f t="shared" si="225"/>
        <v>17500.304639999998</v>
      </c>
      <c r="AV1187" s="94">
        <f t="shared" si="226"/>
        <v>20825.362521599996</v>
      </c>
      <c r="AW1187" s="94">
        <f t="shared" si="227"/>
        <v>17504.877866666666</v>
      </c>
      <c r="AX1187" s="94">
        <f t="shared" si="228"/>
        <v>20830.804661333332</v>
      </c>
      <c r="AY1187" s="94">
        <f t="shared" si="229"/>
        <v>17503.626666666667</v>
      </c>
      <c r="AZ1187" s="94">
        <f t="shared" si="230"/>
        <v>20829.315733333333</v>
      </c>
      <c r="BA1187" s="94">
        <f t="shared" si="231"/>
        <v>26250</v>
      </c>
      <c r="BB1187" s="95">
        <f t="shared" si="232"/>
        <v>31237.5</v>
      </c>
      <c r="BC1187" s="23"/>
      <c r="BD1187" s="96">
        <f t="shared" si="233"/>
        <v>30400</v>
      </c>
      <c r="BE1187" s="96">
        <f t="shared" si="234"/>
        <v>30400</v>
      </c>
      <c r="BF1187" s="96">
        <f t="shared" si="235"/>
        <v>3</v>
      </c>
      <c r="BG1187" s="96">
        <f t="shared" si="236"/>
        <v>44</v>
      </c>
      <c r="BH1187" s="96">
        <f t="shared" si="237"/>
        <v>33</v>
      </c>
      <c r="BI1187" s="96">
        <f t="shared" si="238"/>
        <v>26190</v>
      </c>
      <c r="BJ1187" s="97">
        <f t="shared" si="239"/>
        <v>32433</v>
      </c>
      <c r="BK1187" s="96">
        <f t="shared" si="240"/>
        <v>32433</v>
      </c>
      <c r="BL1187" s="96">
        <f t="shared" si="241"/>
        <v>17500</v>
      </c>
      <c r="BM1187" s="96">
        <f t="shared" si="242"/>
        <v>17505</v>
      </c>
      <c r="BN1187" s="96">
        <f t="shared" si="243"/>
        <v>17504</v>
      </c>
      <c r="BO1187" s="96">
        <f t="shared" si="244"/>
        <v>26250</v>
      </c>
      <c r="BP1187" s="97">
        <f t="shared" si="245"/>
        <v>26250</v>
      </c>
      <c r="BQ1187" s="96">
        <f t="shared" si="246"/>
        <v>26250</v>
      </c>
      <c r="BR1187" s="96">
        <f t="shared" si="247"/>
        <v>26250</v>
      </c>
      <c r="BS1187" s="96">
        <f t="shared" si="248"/>
        <v>26250</v>
      </c>
      <c r="BT1187" s="96">
        <f t="shared" si="249"/>
        <v>26250</v>
      </c>
      <c r="BU1187" s="98">
        <f t="shared" si="250"/>
        <v>26250</v>
      </c>
      <c r="BV1187" s="77">
        <f t="shared" si="251"/>
        <v>157500</v>
      </c>
      <c r="BW1187" s="9"/>
      <c r="BX1187" s="9"/>
      <c r="BY1187" s="9"/>
      <c r="BZ1187" s="9"/>
      <c r="CA1187" s="9"/>
      <c r="CB1187" s="9"/>
      <c r="CC1187" s="9"/>
      <c r="CD1187" s="9"/>
      <c r="CE1187" s="9"/>
      <c r="CF1187" s="9"/>
      <c r="CG1187" s="9"/>
      <c r="CH1187" s="9"/>
      <c r="CI1187" s="9"/>
      <c r="CJ1187" s="9"/>
      <c r="CK1187" s="9"/>
      <c r="CL1187" s="9"/>
      <c r="CM1187" s="9"/>
      <c r="CN1187" s="9"/>
      <c r="CO1187" s="9"/>
      <c r="CP1187" s="9"/>
    </row>
    <row r="1188" spans="1:94" ht="20.25" hidden="1" customHeight="1" x14ac:dyDescent="0.35">
      <c r="A1188" s="99">
        <v>1166</v>
      </c>
      <c r="B1188" s="99" t="s">
        <v>21</v>
      </c>
      <c r="C1188" s="80" t="s">
        <v>700</v>
      </c>
      <c r="D1188" s="80" t="str">
        <f t="shared" si="219"/>
        <v>REPUESTOS|SILICONA ALTA TEMPERATURA</v>
      </c>
      <c r="E1188" s="81" t="s">
        <v>84</v>
      </c>
      <c r="F1188" s="82">
        <v>1</v>
      </c>
      <c r="G1188" s="83">
        <v>16141.515260627</v>
      </c>
      <c r="H1188" s="84">
        <f t="shared" si="252"/>
        <v>19208.403160146128</v>
      </c>
      <c r="I1188" s="84">
        <v>16141.515260627</v>
      </c>
      <c r="J1188" s="84">
        <f t="shared" si="253"/>
        <v>19208.403160146128</v>
      </c>
      <c r="K1188" s="84">
        <v>46902.85312</v>
      </c>
      <c r="L1188" s="84">
        <f t="shared" si="254"/>
        <v>55814.395212799995</v>
      </c>
      <c r="M1188" s="84">
        <v>18.289280000000002</v>
      </c>
      <c r="N1188" s="84">
        <f t="shared" si="255"/>
        <v>21.764243199999999</v>
      </c>
      <c r="O1188" s="84">
        <v>14.144000000000002</v>
      </c>
      <c r="P1188" s="84">
        <f t="shared" si="256"/>
        <v>16.83136</v>
      </c>
      <c r="Q1188" s="84"/>
      <c r="R1188" s="84">
        <f t="shared" si="220"/>
        <v>0</v>
      </c>
      <c r="S1188" s="86">
        <v>50000</v>
      </c>
      <c r="T1188" s="87">
        <f t="shared" si="257"/>
        <v>59500</v>
      </c>
      <c r="U1188" s="87">
        <v>50000</v>
      </c>
      <c r="V1188" s="87">
        <f t="shared" si="258"/>
        <v>59500</v>
      </c>
      <c r="W1188" s="87">
        <v>50000</v>
      </c>
      <c r="X1188" s="87">
        <f t="shared" si="259"/>
        <v>59500</v>
      </c>
      <c r="Y1188" s="88">
        <v>50000</v>
      </c>
      <c r="Z1188" s="87">
        <f t="shared" si="268"/>
        <v>59500</v>
      </c>
      <c r="AA1188" s="87">
        <v>50000</v>
      </c>
      <c r="AB1188" s="87">
        <f t="shared" si="260"/>
        <v>59500</v>
      </c>
      <c r="AC1188" s="87">
        <v>50000</v>
      </c>
      <c r="AD1188" s="87">
        <f t="shared" si="261"/>
        <v>59500</v>
      </c>
      <c r="AE1188" s="89">
        <v>55000</v>
      </c>
      <c r="AF1188" s="90">
        <f t="shared" si="262"/>
        <v>65450</v>
      </c>
      <c r="AG1188" s="90">
        <v>55000</v>
      </c>
      <c r="AH1188" s="90">
        <f t="shared" si="263"/>
        <v>65450</v>
      </c>
      <c r="AI1188" s="90">
        <v>55000</v>
      </c>
      <c r="AJ1188" s="90">
        <f t="shared" si="264"/>
        <v>65450</v>
      </c>
      <c r="AK1188" s="90">
        <v>55000</v>
      </c>
      <c r="AL1188" s="90">
        <f t="shared" si="265"/>
        <v>65450</v>
      </c>
      <c r="AM1188" s="90">
        <v>55000</v>
      </c>
      <c r="AN1188" s="90">
        <f t="shared" si="266"/>
        <v>65450</v>
      </c>
      <c r="AO1188" s="90">
        <v>55000</v>
      </c>
      <c r="AP1188" s="91">
        <f t="shared" si="267"/>
        <v>65450</v>
      </c>
      <c r="AQ1188" s="92">
        <f t="shared" si="221"/>
        <v>40380.505086875666</v>
      </c>
      <c r="AR1188" s="93">
        <f t="shared" si="222"/>
        <v>48052.801053382042</v>
      </c>
      <c r="AS1188" s="94">
        <f t="shared" si="223"/>
        <v>40380.505086875666</v>
      </c>
      <c r="AT1188" s="94">
        <f t="shared" si="224"/>
        <v>48052.801053382042</v>
      </c>
      <c r="AU1188" s="94">
        <f t="shared" si="225"/>
        <v>50634.284373333328</v>
      </c>
      <c r="AV1188" s="94">
        <f t="shared" si="226"/>
        <v>60254.798404266658</v>
      </c>
      <c r="AW1188" s="94">
        <f t="shared" si="227"/>
        <v>35006.096426666663</v>
      </c>
      <c r="AX1188" s="94">
        <f t="shared" si="228"/>
        <v>41657.254747733328</v>
      </c>
      <c r="AY1188" s="94">
        <f t="shared" si="229"/>
        <v>35004.714666666667</v>
      </c>
      <c r="AZ1188" s="94">
        <f t="shared" si="230"/>
        <v>41655.610453333335</v>
      </c>
      <c r="BA1188" s="94">
        <f t="shared" si="231"/>
        <v>52500</v>
      </c>
      <c r="BB1188" s="95">
        <f t="shared" si="232"/>
        <v>62475</v>
      </c>
      <c r="BC1188" s="23"/>
      <c r="BD1188" s="96">
        <f t="shared" si="233"/>
        <v>29960</v>
      </c>
      <c r="BE1188" s="96">
        <f t="shared" si="234"/>
        <v>29960</v>
      </c>
      <c r="BF1188" s="96">
        <f t="shared" si="235"/>
        <v>50418</v>
      </c>
      <c r="BG1188" s="96">
        <f t="shared" si="236"/>
        <v>55</v>
      </c>
      <c r="BH1188" s="96">
        <f t="shared" si="237"/>
        <v>42</v>
      </c>
      <c r="BI1188" s="96">
        <f t="shared" si="238"/>
        <v>52381</v>
      </c>
      <c r="BJ1188" s="97">
        <f t="shared" si="239"/>
        <v>40381</v>
      </c>
      <c r="BK1188" s="96">
        <f t="shared" si="240"/>
        <v>40381</v>
      </c>
      <c r="BL1188" s="96">
        <f t="shared" si="241"/>
        <v>50634</v>
      </c>
      <c r="BM1188" s="96">
        <f t="shared" si="242"/>
        <v>35006</v>
      </c>
      <c r="BN1188" s="96">
        <f t="shared" si="243"/>
        <v>35005</v>
      </c>
      <c r="BO1188" s="96">
        <f t="shared" si="244"/>
        <v>52500</v>
      </c>
      <c r="BP1188" s="97">
        <f t="shared" si="245"/>
        <v>52500</v>
      </c>
      <c r="BQ1188" s="96">
        <f t="shared" si="246"/>
        <v>52500</v>
      </c>
      <c r="BR1188" s="96">
        <f t="shared" si="247"/>
        <v>50634</v>
      </c>
      <c r="BS1188" s="96">
        <f t="shared" si="248"/>
        <v>52500</v>
      </c>
      <c r="BT1188" s="96">
        <f t="shared" si="249"/>
        <v>52500</v>
      </c>
      <c r="BU1188" s="98">
        <f t="shared" si="250"/>
        <v>52500</v>
      </c>
      <c r="BV1188" s="77">
        <f t="shared" si="251"/>
        <v>313134</v>
      </c>
      <c r="BW1188" s="9"/>
      <c r="BX1188" s="9"/>
      <c r="BY1188" s="9"/>
      <c r="BZ1188" s="9"/>
      <c r="CA1188" s="9"/>
      <c r="CB1188" s="9"/>
      <c r="CC1188" s="9"/>
      <c r="CD1188" s="9"/>
      <c r="CE1188" s="9"/>
      <c r="CF1188" s="9"/>
      <c r="CG1188" s="9"/>
      <c r="CH1188" s="9"/>
      <c r="CI1188" s="9"/>
      <c r="CJ1188" s="9"/>
      <c r="CK1188" s="9"/>
      <c r="CL1188" s="9"/>
      <c r="CM1188" s="9"/>
      <c r="CN1188" s="9"/>
      <c r="CO1188" s="9"/>
      <c r="CP1188" s="9"/>
    </row>
    <row r="1189" spans="1:94" ht="20.25" hidden="1" customHeight="1" x14ac:dyDescent="0.35">
      <c r="A1189" s="79">
        <v>1167</v>
      </c>
      <c r="B1189" s="79" t="s">
        <v>35</v>
      </c>
      <c r="C1189" s="80" t="s">
        <v>701</v>
      </c>
      <c r="D1189" s="80" t="str">
        <f t="shared" si="219"/>
        <v>MANO DE OBRA|SIN FIN DIRECCION</v>
      </c>
      <c r="E1189" s="81" t="s">
        <v>10</v>
      </c>
      <c r="F1189" s="82">
        <v>1</v>
      </c>
      <c r="G1189" s="83">
        <v>358406.07486925798</v>
      </c>
      <c r="H1189" s="84">
        <f t="shared" si="252"/>
        <v>426503.22909441695</v>
      </c>
      <c r="I1189" s="84">
        <v>358406.07486925798</v>
      </c>
      <c r="J1189" s="84">
        <f t="shared" si="253"/>
        <v>426503.22909441695</v>
      </c>
      <c r="K1189" s="84">
        <v>0.91392000000000007</v>
      </c>
      <c r="L1189" s="84">
        <f t="shared" si="254"/>
        <v>1.0875648</v>
      </c>
      <c r="M1189" s="84">
        <v>14.633599999999999</v>
      </c>
      <c r="N1189" s="84">
        <f t="shared" si="255"/>
        <v>17.413983999999999</v>
      </c>
      <c r="O1189" s="84">
        <v>10.88</v>
      </c>
      <c r="P1189" s="84">
        <f t="shared" si="256"/>
        <v>12.9472</v>
      </c>
      <c r="Q1189" s="84"/>
      <c r="R1189" s="84">
        <f t="shared" si="220"/>
        <v>0</v>
      </c>
      <c r="S1189" s="86">
        <v>175000</v>
      </c>
      <c r="T1189" s="87">
        <f t="shared" si="257"/>
        <v>208250</v>
      </c>
      <c r="U1189" s="87">
        <v>175000</v>
      </c>
      <c r="V1189" s="87">
        <f t="shared" si="258"/>
        <v>208250</v>
      </c>
      <c r="W1189" s="87">
        <v>175000</v>
      </c>
      <c r="X1189" s="87">
        <f t="shared" si="259"/>
        <v>208250</v>
      </c>
      <c r="Y1189" s="88">
        <v>175000</v>
      </c>
      <c r="Z1189" s="87">
        <f t="shared" si="268"/>
        <v>208250</v>
      </c>
      <c r="AA1189" s="87">
        <v>175000</v>
      </c>
      <c r="AB1189" s="87">
        <f t="shared" si="260"/>
        <v>208250</v>
      </c>
      <c r="AC1189" s="87">
        <v>175000</v>
      </c>
      <c r="AD1189" s="87">
        <f t="shared" si="261"/>
        <v>208250</v>
      </c>
      <c r="AE1189" s="89">
        <v>192500</v>
      </c>
      <c r="AF1189" s="90">
        <f t="shared" si="262"/>
        <v>229075</v>
      </c>
      <c r="AG1189" s="90">
        <v>192500</v>
      </c>
      <c r="AH1189" s="90">
        <f t="shared" si="263"/>
        <v>229075</v>
      </c>
      <c r="AI1189" s="90">
        <v>192500</v>
      </c>
      <c r="AJ1189" s="90">
        <f t="shared" si="264"/>
        <v>229075</v>
      </c>
      <c r="AK1189" s="90">
        <v>192500</v>
      </c>
      <c r="AL1189" s="90">
        <f t="shared" si="265"/>
        <v>229075</v>
      </c>
      <c r="AM1189" s="90">
        <v>192500</v>
      </c>
      <c r="AN1189" s="90">
        <f t="shared" si="266"/>
        <v>229075</v>
      </c>
      <c r="AO1189" s="90">
        <v>192500</v>
      </c>
      <c r="AP1189" s="91">
        <f t="shared" si="267"/>
        <v>229075</v>
      </c>
      <c r="AQ1189" s="92">
        <f t="shared" si="221"/>
        <v>241968.69162308599</v>
      </c>
      <c r="AR1189" s="93">
        <f t="shared" si="222"/>
        <v>287942.74303147232</v>
      </c>
      <c r="AS1189" s="94">
        <f t="shared" si="223"/>
        <v>241968.69162308599</v>
      </c>
      <c r="AT1189" s="94">
        <f t="shared" si="224"/>
        <v>287942.74303147232</v>
      </c>
      <c r="AU1189" s="94">
        <f t="shared" si="225"/>
        <v>122500.30463999999</v>
      </c>
      <c r="AV1189" s="94">
        <f t="shared" si="226"/>
        <v>145775.36252159998</v>
      </c>
      <c r="AW1189" s="94">
        <f t="shared" si="227"/>
        <v>122504.87786666666</v>
      </c>
      <c r="AX1189" s="94">
        <f t="shared" si="228"/>
        <v>145780.80466133333</v>
      </c>
      <c r="AY1189" s="94">
        <f t="shared" si="229"/>
        <v>122503.62666666666</v>
      </c>
      <c r="AZ1189" s="94">
        <f t="shared" si="230"/>
        <v>145779.31573333332</v>
      </c>
      <c r="BA1189" s="94">
        <f t="shared" si="231"/>
        <v>183750</v>
      </c>
      <c r="BB1189" s="95">
        <f t="shared" si="232"/>
        <v>218662.5</v>
      </c>
      <c r="BC1189" s="23"/>
      <c r="BD1189" s="96">
        <f t="shared" si="233"/>
        <v>218991</v>
      </c>
      <c r="BE1189" s="96">
        <f t="shared" si="234"/>
        <v>218991</v>
      </c>
      <c r="BF1189" s="96">
        <f t="shared" si="235"/>
        <v>3</v>
      </c>
      <c r="BG1189" s="96">
        <f t="shared" si="236"/>
        <v>44</v>
      </c>
      <c r="BH1189" s="96">
        <f t="shared" si="237"/>
        <v>33</v>
      </c>
      <c r="BI1189" s="96">
        <f t="shared" si="238"/>
        <v>183333</v>
      </c>
      <c r="BJ1189" s="97">
        <f t="shared" si="239"/>
        <v>241969</v>
      </c>
      <c r="BK1189" s="96">
        <f t="shared" si="240"/>
        <v>241969</v>
      </c>
      <c r="BL1189" s="96">
        <f t="shared" si="241"/>
        <v>122500</v>
      </c>
      <c r="BM1189" s="96">
        <f t="shared" si="242"/>
        <v>122505</v>
      </c>
      <c r="BN1189" s="96">
        <f t="shared" si="243"/>
        <v>122504</v>
      </c>
      <c r="BO1189" s="96">
        <f t="shared" si="244"/>
        <v>183750</v>
      </c>
      <c r="BP1189" s="97">
        <f t="shared" si="245"/>
        <v>183750</v>
      </c>
      <c r="BQ1189" s="96">
        <f t="shared" si="246"/>
        <v>183750</v>
      </c>
      <c r="BR1189" s="96">
        <f t="shared" si="247"/>
        <v>183750</v>
      </c>
      <c r="BS1189" s="96">
        <f t="shared" si="248"/>
        <v>183750</v>
      </c>
      <c r="BT1189" s="96">
        <f t="shared" si="249"/>
        <v>183750</v>
      </c>
      <c r="BU1189" s="98">
        <f t="shared" si="250"/>
        <v>183750</v>
      </c>
      <c r="BV1189" s="77">
        <f t="shared" si="251"/>
        <v>1102500</v>
      </c>
      <c r="BW1189" s="9"/>
      <c r="BX1189" s="9"/>
      <c r="BY1189" s="9"/>
      <c r="BZ1189" s="9"/>
      <c r="CA1189" s="9"/>
      <c r="CB1189" s="9"/>
      <c r="CC1189" s="9"/>
      <c r="CD1189" s="9"/>
      <c r="CE1189" s="9"/>
      <c r="CF1189" s="9"/>
      <c r="CG1189" s="9"/>
      <c r="CH1189" s="9"/>
      <c r="CI1189" s="9"/>
      <c r="CJ1189" s="9"/>
      <c r="CK1189" s="9"/>
      <c r="CL1189" s="9"/>
      <c r="CM1189" s="9"/>
      <c r="CN1189" s="9"/>
      <c r="CO1189" s="9"/>
      <c r="CP1189" s="9"/>
    </row>
    <row r="1190" spans="1:94" ht="20.25" hidden="1" customHeight="1" x14ac:dyDescent="0.35">
      <c r="A1190" s="99">
        <v>1168</v>
      </c>
      <c r="B1190" s="99" t="s">
        <v>21</v>
      </c>
      <c r="C1190" s="80" t="s">
        <v>701</v>
      </c>
      <c r="D1190" s="80" t="str">
        <f t="shared" si="219"/>
        <v>REPUESTOS|SIN FIN DIRECCION</v>
      </c>
      <c r="E1190" s="81" t="s">
        <v>84</v>
      </c>
      <c r="F1190" s="82">
        <v>1</v>
      </c>
      <c r="G1190" s="83">
        <v>91918.670797568993</v>
      </c>
      <c r="H1190" s="84">
        <f t="shared" si="252"/>
        <v>109383.2182491071</v>
      </c>
      <c r="I1190" s="84">
        <v>129338.71660218999</v>
      </c>
      <c r="J1190" s="84">
        <f t="shared" si="253"/>
        <v>153913.0727566061</v>
      </c>
      <c r="K1190" s="84">
        <v>0.91392000000000007</v>
      </c>
      <c r="L1190" s="84">
        <f t="shared" si="254"/>
        <v>1.0875648</v>
      </c>
      <c r="M1190" s="84">
        <v>18.289280000000002</v>
      </c>
      <c r="N1190" s="84">
        <f t="shared" si="255"/>
        <v>21.764243199999999</v>
      </c>
      <c r="O1190" s="84">
        <v>14.144000000000002</v>
      </c>
      <c r="P1190" s="84">
        <f t="shared" si="256"/>
        <v>16.83136</v>
      </c>
      <c r="Q1190" s="84"/>
      <c r="R1190" s="84">
        <f t="shared" si="220"/>
        <v>0</v>
      </c>
      <c r="S1190" s="86">
        <v>423000</v>
      </c>
      <c r="T1190" s="87">
        <f t="shared" si="257"/>
        <v>503370</v>
      </c>
      <c r="U1190" s="87">
        <v>423000</v>
      </c>
      <c r="V1190" s="87">
        <f t="shared" si="258"/>
        <v>503370</v>
      </c>
      <c r="W1190" s="87">
        <v>768000</v>
      </c>
      <c r="X1190" s="87">
        <f t="shared" si="259"/>
        <v>913920</v>
      </c>
      <c r="Y1190" s="88">
        <v>1250000</v>
      </c>
      <c r="Z1190" s="87">
        <f t="shared" si="268"/>
        <v>1487500</v>
      </c>
      <c r="AA1190" s="87">
        <v>3200000</v>
      </c>
      <c r="AB1190" s="87">
        <f t="shared" si="260"/>
        <v>3808000</v>
      </c>
      <c r="AC1190" s="87">
        <v>9500000</v>
      </c>
      <c r="AD1190" s="87">
        <f t="shared" si="261"/>
        <v>11305000</v>
      </c>
      <c r="AE1190" s="89">
        <v>465300</v>
      </c>
      <c r="AF1190" s="90">
        <f t="shared" si="262"/>
        <v>553707</v>
      </c>
      <c r="AG1190" s="90">
        <v>465300</v>
      </c>
      <c r="AH1190" s="90">
        <f t="shared" si="263"/>
        <v>553707</v>
      </c>
      <c r="AI1190" s="90">
        <v>844800</v>
      </c>
      <c r="AJ1190" s="90">
        <f t="shared" si="264"/>
        <v>1005312</v>
      </c>
      <c r="AK1190" s="90">
        <v>1375000</v>
      </c>
      <c r="AL1190" s="90">
        <f t="shared" si="265"/>
        <v>1636250</v>
      </c>
      <c r="AM1190" s="90">
        <v>3520000</v>
      </c>
      <c r="AN1190" s="90">
        <f t="shared" si="266"/>
        <v>4188800</v>
      </c>
      <c r="AO1190" s="90">
        <v>10450000</v>
      </c>
      <c r="AP1190" s="91">
        <f t="shared" si="267"/>
        <v>12435500</v>
      </c>
      <c r="AQ1190" s="92">
        <f t="shared" si="221"/>
        <v>326739.55693252297</v>
      </c>
      <c r="AR1190" s="93">
        <f t="shared" si="222"/>
        <v>388820.07274970232</v>
      </c>
      <c r="AS1190" s="94">
        <f t="shared" si="223"/>
        <v>339212.90553406329</v>
      </c>
      <c r="AT1190" s="94">
        <f t="shared" si="224"/>
        <v>403663.35758553533</v>
      </c>
      <c r="AU1190" s="94">
        <f t="shared" si="225"/>
        <v>537600.30463999999</v>
      </c>
      <c r="AV1190" s="94">
        <f t="shared" si="226"/>
        <v>639744.36252159998</v>
      </c>
      <c r="AW1190" s="94">
        <f t="shared" si="227"/>
        <v>875006.09642666671</v>
      </c>
      <c r="AX1190" s="94">
        <f t="shared" si="228"/>
        <v>1041257.2547477334</v>
      </c>
      <c r="AY1190" s="94">
        <f t="shared" si="229"/>
        <v>2240004.7146666665</v>
      </c>
      <c r="AZ1190" s="94">
        <f t="shared" si="230"/>
        <v>2665605.6104533328</v>
      </c>
      <c r="BA1190" s="94">
        <f t="shared" si="231"/>
        <v>9975000</v>
      </c>
      <c r="BB1190" s="95">
        <f t="shared" si="232"/>
        <v>11870250</v>
      </c>
      <c r="BC1190" s="23"/>
      <c r="BD1190" s="96">
        <f t="shared" si="233"/>
        <v>194901</v>
      </c>
      <c r="BE1190" s="96">
        <f t="shared" si="234"/>
        <v>245001</v>
      </c>
      <c r="BF1190" s="96">
        <f t="shared" si="235"/>
        <v>3</v>
      </c>
      <c r="BG1190" s="96">
        <f t="shared" si="236"/>
        <v>55</v>
      </c>
      <c r="BH1190" s="96">
        <f t="shared" si="237"/>
        <v>42</v>
      </c>
      <c r="BI1190" s="96">
        <f t="shared" si="238"/>
        <v>9952381</v>
      </c>
      <c r="BJ1190" s="97">
        <f t="shared" si="239"/>
        <v>326740</v>
      </c>
      <c r="BK1190" s="96">
        <f t="shared" si="240"/>
        <v>339213</v>
      </c>
      <c r="BL1190" s="96">
        <f t="shared" si="241"/>
        <v>537600</v>
      </c>
      <c r="BM1190" s="96">
        <f t="shared" si="242"/>
        <v>875006</v>
      </c>
      <c r="BN1190" s="96">
        <f t="shared" si="243"/>
        <v>2240005</v>
      </c>
      <c r="BO1190" s="96">
        <f t="shared" si="244"/>
        <v>9975000</v>
      </c>
      <c r="BP1190" s="97">
        <f t="shared" si="245"/>
        <v>444150</v>
      </c>
      <c r="BQ1190" s="96">
        <f t="shared" si="246"/>
        <v>444150</v>
      </c>
      <c r="BR1190" s="96">
        <f t="shared" si="247"/>
        <v>806400</v>
      </c>
      <c r="BS1190" s="96">
        <f t="shared" si="248"/>
        <v>1312500</v>
      </c>
      <c r="BT1190" s="96">
        <f t="shared" si="249"/>
        <v>3360000</v>
      </c>
      <c r="BU1190" s="98">
        <f t="shared" si="250"/>
        <v>9975000</v>
      </c>
      <c r="BV1190" s="77">
        <f t="shared" si="251"/>
        <v>16342200</v>
      </c>
      <c r="BW1190" s="9"/>
      <c r="BX1190" s="9"/>
      <c r="BY1190" s="9"/>
      <c r="BZ1190" s="9"/>
      <c r="CA1190" s="9"/>
      <c r="CB1190" s="9"/>
      <c r="CC1190" s="9"/>
      <c r="CD1190" s="9"/>
      <c r="CE1190" s="9"/>
      <c r="CF1190" s="9"/>
      <c r="CG1190" s="9"/>
      <c r="CH1190" s="9"/>
      <c r="CI1190" s="9"/>
      <c r="CJ1190" s="9"/>
      <c r="CK1190" s="9"/>
      <c r="CL1190" s="9"/>
      <c r="CM1190" s="9"/>
      <c r="CN1190" s="9"/>
      <c r="CO1190" s="9"/>
      <c r="CP1190" s="9"/>
    </row>
    <row r="1191" spans="1:94" ht="20.25" hidden="1" customHeight="1" x14ac:dyDescent="0.35">
      <c r="A1191" s="79">
        <v>1169</v>
      </c>
      <c r="B1191" s="79" t="s">
        <v>35</v>
      </c>
      <c r="C1191" s="80" t="s">
        <v>702</v>
      </c>
      <c r="D1191" s="80" t="str">
        <f t="shared" si="219"/>
        <v>MANO DE OBRA|SISTEMA DE DIRECCIÓN</v>
      </c>
      <c r="E1191" s="81" t="s">
        <v>10</v>
      </c>
      <c r="F1191" s="82">
        <v>1</v>
      </c>
      <c r="G1191" s="83">
        <v>358406.07486925798</v>
      </c>
      <c r="H1191" s="84">
        <f t="shared" si="252"/>
        <v>426503.22909441695</v>
      </c>
      <c r="I1191" s="84">
        <v>358406.07486925798</v>
      </c>
      <c r="J1191" s="84">
        <f t="shared" si="253"/>
        <v>426503.22909441695</v>
      </c>
      <c r="K1191" s="84">
        <v>0.91392000000000007</v>
      </c>
      <c r="L1191" s="84">
        <f t="shared" si="254"/>
        <v>1.0875648</v>
      </c>
      <c r="M1191" s="84">
        <v>14.633599999999999</v>
      </c>
      <c r="N1191" s="84">
        <f t="shared" si="255"/>
        <v>17.413983999999999</v>
      </c>
      <c r="O1191" s="84">
        <v>10.88</v>
      </c>
      <c r="P1191" s="84">
        <f t="shared" si="256"/>
        <v>12.9472</v>
      </c>
      <c r="Q1191" s="84"/>
      <c r="R1191" s="84">
        <f t="shared" si="220"/>
        <v>0</v>
      </c>
      <c r="S1191" s="86">
        <v>700000</v>
      </c>
      <c r="T1191" s="87">
        <f t="shared" si="257"/>
        <v>833000</v>
      </c>
      <c r="U1191" s="87">
        <v>700000</v>
      </c>
      <c r="V1191" s="87">
        <f t="shared" si="258"/>
        <v>833000</v>
      </c>
      <c r="W1191" s="87">
        <v>700000</v>
      </c>
      <c r="X1191" s="87">
        <f t="shared" si="259"/>
        <v>833000</v>
      </c>
      <c r="Y1191" s="88">
        <v>700000</v>
      </c>
      <c r="Z1191" s="87">
        <f t="shared" si="268"/>
        <v>833000</v>
      </c>
      <c r="AA1191" s="87">
        <v>700000</v>
      </c>
      <c r="AB1191" s="87">
        <f t="shared" si="260"/>
        <v>833000</v>
      </c>
      <c r="AC1191" s="87">
        <v>700000</v>
      </c>
      <c r="AD1191" s="87">
        <f t="shared" si="261"/>
        <v>833000</v>
      </c>
      <c r="AE1191" s="89">
        <v>770000</v>
      </c>
      <c r="AF1191" s="90">
        <f t="shared" si="262"/>
        <v>916300</v>
      </c>
      <c r="AG1191" s="90">
        <v>770000</v>
      </c>
      <c r="AH1191" s="90">
        <f t="shared" si="263"/>
        <v>916300</v>
      </c>
      <c r="AI1191" s="90">
        <v>770000</v>
      </c>
      <c r="AJ1191" s="90">
        <f t="shared" si="264"/>
        <v>916300</v>
      </c>
      <c r="AK1191" s="90">
        <v>770000</v>
      </c>
      <c r="AL1191" s="90">
        <f t="shared" si="265"/>
        <v>916300</v>
      </c>
      <c r="AM1191" s="90">
        <v>770000</v>
      </c>
      <c r="AN1191" s="90">
        <f t="shared" si="266"/>
        <v>916300</v>
      </c>
      <c r="AO1191" s="90">
        <v>770000</v>
      </c>
      <c r="AP1191" s="91">
        <f t="shared" si="267"/>
        <v>916300</v>
      </c>
      <c r="AQ1191" s="92">
        <f t="shared" si="221"/>
        <v>609468.69162308599</v>
      </c>
      <c r="AR1191" s="93">
        <f t="shared" si="222"/>
        <v>725267.74303147232</v>
      </c>
      <c r="AS1191" s="94">
        <f t="shared" si="223"/>
        <v>609468.69162308599</v>
      </c>
      <c r="AT1191" s="94">
        <f t="shared" si="224"/>
        <v>725267.74303147232</v>
      </c>
      <c r="AU1191" s="94">
        <f t="shared" si="225"/>
        <v>490000.30463999999</v>
      </c>
      <c r="AV1191" s="94">
        <f t="shared" si="226"/>
        <v>583100.36252159998</v>
      </c>
      <c r="AW1191" s="94">
        <f t="shared" si="227"/>
        <v>490004.87786666659</v>
      </c>
      <c r="AX1191" s="94">
        <f t="shared" si="228"/>
        <v>583105.80466133321</v>
      </c>
      <c r="AY1191" s="94">
        <f t="shared" si="229"/>
        <v>490003.62666666665</v>
      </c>
      <c r="AZ1191" s="94">
        <f t="shared" si="230"/>
        <v>583104.31573333323</v>
      </c>
      <c r="BA1191" s="94">
        <f t="shared" si="231"/>
        <v>735000</v>
      </c>
      <c r="BB1191" s="95">
        <f t="shared" si="232"/>
        <v>874650</v>
      </c>
      <c r="BC1191" s="23"/>
      <c r="BD1191" s="96">
        <f t="shared" si="233"/>
        <v>543734</v>
      </c>
      <c r="BE1191" s="96">
        <f t="shared" si="234"/>
        <v>543734</v>
      </c>
      <c r="BF1191" s="96">
        <f t="shared" si="235"/>
        <v>3</v>
      </c>
      <c r="BG1191" s="96">
        <f t="shared" si="236"/>
        <v>44</v>
      </c>
      <c r="BH1191" s="96">
        <f t="shared" si="237"/>
        <v>33</v>
      </c>
      <c r="BI1191" s="96">
        <f t="shared" si="238"/>
        <v>733333</v>
      </c>
      <c r="BJ1191" s="97">
        <f t="shared" si="239"/>
        <v>609469</v>
      </c>
      <c r="BK1191" s="96">
        <f t="shared" si="240"/>
        <v>609469</v>
      </c>
      <c r="BL1191" s="96">
        <f t="shared" si="241"/>
        <v>490000</v>
      </c>
      <c r="BM1191" s="96">
        <f t="shared" si="242"/>
        <v>490005</v>
      </c>
      <c r="BN1191" s="96">
        <f t="shared" si="243"/>
        <v>490004</v>
      </c>
      <c r="BO1191" s="96">
        <f t="shared" si="244"/>
        <v>735000</v>
      </c>
      <c r="BP1191" s="97">
        <f t="shared" si="245"/>
        <v>735000</v>
      </c>
      <c r="BQ1191" s="96">
        <f t="shared" si="246"/>
        <v>735000</v>
      </c>
      <c r="BR1191" s="96">
        <f t="shared" si="247"/>
        <v>735000</v>
      </c>
      <c r="BS1191" s="96">
        <f t="shared" si="248"/>
        <v>735000</v>
      </c>
      <c r="BT1191" s="96">
        <f t="shared" si="249"/>
        <v>735000</v>
      </c>
      <c r="BU1191" s="98">
        <f t="shared" si="250"/>
        <v>735000</v>
      </c>
      <c r="BV1191" s="77">
        <f t="shared" si="251"/>
        <v>4410000</v>
      </c>
      <c r="BW1191" s="9"/>
      <c r="BX1191" s="9"/>
      <c r="BY1191" s="9"/>
      <c r="BZ1191" s="9"/>
      <c r="CA1191" s="9"/>
      <c r="CB1191" s="9"/>
      <c r="CC1191" s="9"/>
      <c r="CD1191" s="9"/>
      <c r="CE1191" s="9"/>
      <c r="CF1191" s="9"/>
      <c r="CG1191" s="9"/>
      <c r="CH1191" s="9"/>
      <c r="CI1191" s="9"/>
      <c r="CJ1191" s="9"/>
      <c r="CK1191" s="9"/>
      <c r="CL1191" s="9"/>
      <c r="CM1191" s="9"/>
      <c r="CN1191" s="9"/>
      <c r="CO1191" s="9"/>
      <c r="CP1191" s="9"/>
    </row>
    <row r="1192" spans="1:94" ht="20.25" hidden="1" customHeight="1" x14ac:dyDescent="0.35">
      <c r="A1192" s="79">
        <v>1170</v>
      </c>
      <c r="B1192" s="79" t="s">
        <v>35</v>
      </c>
      <c r="C1192" s="80" t="s">
        <v>703</v>
      </c>
      <c r="D1192" s="80" t="str">
        <f t="shared" si="219"/>
        <v>MANO DE OBRA|SISTEMA DE EMBRAGUE</v>
      </c>
      <c r="E1192" s="81" t="s">
        <v>10</v>
      </c>
      <c r="F1192" s="82">
        <v>1</v>
      </c>
      <c r="G1192" s="83">
        <v>358406.07486925798</v>
      </c>
      <c r="H1192" s="84">
        <f t="shared" si="252"/>
        <v>426503.22909441695</v>
      </c>
      <c r="I1192" s="84">
        <v>358406.07486925798</v>
      </c>
      <c r="J1192" s="84">
        <f t="shared" si="253"/>
        <v>426503.22909441695</v>
      </c>
      <c r="K1192" s="84">
        <v>0.91392000000000007</v>
      </c>
      <c r="L1192" s="84">
        <f t="shared" si="254"/>
        <v>1.0875648</v>
      </c>
      <c r="M1192" s="84">
        <v>14.633599999999999</v>
      </c>
      <c r="N1192" s="84">
        <f t="shared" si="255"/>
        <v>17.413983999999999</v>
      </c>
      <c r="O1192" s="84">
        <v>10.88</v>
      </c>
      <c r="P1192" s="84">
        <f t="shared" si="256"/>
        <v>12.9472</v>
      </c>
      <c r="Q1192" s="84"/>
      <c r="R1192" s="84">
        <f t="shared" si="220"/>
        <v>0</v>
      </c>
      <c r="S1192" s="86">
        <v>700000</v>
      </c>
      <c r="T1192" s="87">
        <f t="shared" si="257"/>
        <v>833000</v>
      </c>
      <c r="U1192" s="87">
        <v>700000</v>
      </c>
      <c r="V1192" s="87">
        <f t="shared" si="258"/>
        <v>833000</v>
      </c>
      <c r="W1192" s="87">
        <v>700000</v>
      </c>
      <c r="X1192" s="87">
        <f t="shared" si="259"/>
        <v>833000</v>
      </c>
      <c r="Y1192" s="88">
        <v>700000</v>
      </c>
      <c r="Z1192" s="87">
        <f t="shared" si="268"/>
        <v>833000</v>
      </c>
      <c r="AA1192" s="87">
        <v>700000</v>
      </c>
      <c r="AB1192" s="87">
        <f t="shared" si="260"/>
        <v>833000</v>
      </c>
      <c r="AC1192" s="87">
        <v>700000</v>
      </c>
      <c r="AD1192" s="87">
        <f t="shared" si="261"/>
        <v>833000</v>
      </c>
      <c r="AE1192" s="89">
        <v>770000</v>
      </c>
      <c r="AF1192" s="90">
        <f t="shared" si="262"/>
        <v>916300</v>
      </c>
      <c r="AG1192" s="90">
        <v>770000</v>
      </c>
      <c r="AH1192" s="90">
        <f t="shared" si="263"/>
        <v>916300</v>
      </c>
      <c r="AI1192" s="90">
        <v>770000</v>
      </c>
      <c r="AJ1192" s="90">
        <f t="shared" si="264"/>
        <v>916300</v>
      </c>
      <c r="AK1192" s="90">
        <v>770000</v>
      </c>
      <c r="AL1192" s="90">
        <f t="shared" si="265"/>
        <v>916300</v>
      </c>
      <c r="AM1192" s="90">
        <v>770000</v>
      </c>
      <c r="AN1192" s="90">
        <f t="shared" si="266"/>
        <v>916300</v>
      </c>
      <c r="AO1192" s="90">
        <v>770000</v>
      </c>
      <c r="AP1192" s="91">
        <f t="shared" si="267"/>
        <v>916300</v>
      </c>
      <c r="AQ1192" s="92">
        <f t="shared" si="221"/>
        <v>609468.69162308599</v>
      </c>
      <c r="AR1192" s="93">
        <f t="shared" si="222"/>
        <v>725267.74303147232</v>
      </c>
      <c r="AS1192" s="94">
        <f t="shared" si="223"/>
        <v>609468.69162308599</v>
      </c>
      <c r="AT1192" s="94">
        <f t="shared" si="224"/>
        <v>725267.74303147232</v>
      </c>
      <c r="AU1192" s="94">
        <f t="shared" si="225"/>
        <v>490000.30463999999</v>
      </c>
      <c r="AV1192" s="94">
        <f t="shared" si="226"/>
        <v>583100.36252159998</v>
      </c>
      <c r="AW1192" s="94">
        <f t="shared" si="227"/>
        <v>490004.87786666659</v>
      </c>
      <c r="AX1192" s="94">
        <f t="shared" si="228"/>
        <v>583105.80466133321</v>
      </c>
      <c r="AY1192" s="94">
        <f t="shared" si="229"/>
        <v>490003.62666666665</v>
      </c>
      <c r="AZ1192" s="94">
        <f t="shared" si="230"/>
        <v>583104.31573333323</v>
      </c>
      <c r="BA1192" s="94">
        <f t="shared" si="231"/>
        <v>735000</v>
      </c>
      <c r="BB1192" s="95">
        <f t="shared" si="232"/>
        <v>874650</v>
      </c>
      <c r="BC1192" s="23"/>
      <c r="BD1192" s="96">
        <f t="shared" si="233"/>
        <v>543734</v>
      </c>
      <c r="BE1192" s="96">
        <f t="shared" si="234"/>
        <v>543734</v>
      </c>
      <c r="BF1192" s="96">
        <f t="shared" si="235"/>
        <v>3</v>
      </c>
      <c r="BG1192" s="96">
        <f t="shared" si="236"/>
        <v>44</v>
      </c>
      <c r="BH1192" s="96">
        <f t="shared" si="237"/>
        <v>33</v>
      </c>
      <c r="BI1192" s="96">
        <f t="shared" si="238"/>
        <v>733333</v>
      </c>
      <c r="BJ1192" s="97">
        <f t="shared" si="239"/>
        <v>609469</v>
      </c>
      <c r="BK1192" s="96">
        <f t="shared" si="240"/>
        <v>609469</v>
      </c>
      <c r="BL1192" s="96">
        <f t="shared" si="241"/>
        <v>490000</v>
      </c>
      <c r="BM1192" s="96">
        <f t="shared" si="242"/>
        <v>490005</v>
      </c>
      <c r="BN1192" s="96">
        <f t="shared" si="243"/>
        <v>490004</v>
      </c>
      <c r="BO1192" s="96">
        <f t="shared" si="244"/>
        <v>735000</v>
      </c>
      <c r="BP1192" s="97">
        <f t="shared" si="245"/>
        <v>735000</v>
      </c>
      <c r="BQ1192" s="96">
        <f t="shared" si="246"/>
        <v>735000</v>
      </c>
      <c r="BR1192" s="96">
        <f t="shared" si="247"/>
        <v>735000</v>
      </c>
      <c r="BS1192" s="96">
        <f t="shared" si="248"/>
        <v>735000</v>
      </c>
      <c r="BT1192" s="96">
        <f t="shared" si="249"/>
        <v>735000</v>
      </c>
      <c r="BU1192" s="98">
        <f t="shared" si="250"/>
        <v>735000</v>
      </c>
      <c r="BV1192" s="77">
        <f t="shared" si="251"/>
        <v>4410000</v>
      </c>
      <c r="BW1192" s="9"/>
      <c r="BX1192" s="9"/>
      <c r="BY1192" s="9"/>
      <c r="BZ1192" s="9"/>
      <c r="CA1192" s="9"/>
      <c r="CB1192" s="9"/>
      <c r="CC1192" s="9"/>
      <c r="CD1192" s="9"/>
      <c r="CE1192" s="9"/>
      <c r="CF1192" s="9"/>
      <c r="CG1192" s="9"/>
      <c r="CH1192" s="9"/>
      <c r="CI1192" s="9"/>
      <c r="CJ1192" s="9"/>
      <c r="CK1192" s="9"/>
      <c r="CL1192" s="9"/>
      <c r="CM1192" s="9"/>
      <c r="CN1192" s="9"/>
      <c r="CO1192" s="9"/>
      <c r="CP1192" s="9"/>
    </row>
    <row r="1193" spans="1:94" ht="20.25" hidden="1" customHeight="1" x14ac:dyDescent="0.35">
      <c r="A1193" s="79">
        <v>1171</v>
      </c>
      <c r="B1193" s="79" t="s">
        <v>35</v>
      </c>
      <c r="C1193" s="80" t="s">
        <v>704</v>
      </c>
      <c r="D1193" s="80" t="str">
        <f t="shared" si="219"/>
        <v>MANO DE OBRA|SISTEMA DE FRENOS</v>
      </c>
      <c r="E1193" s="81" t="s">
        <v>10</v>
      </c>
      <c r="F1193" s="82">
        <v>1</v>
      </c>
      <c r="G1193" s="83">
        <v>448007.57706958195</v>
      </c>
      <c r="H1193" s="84">
        <f t="shared" si="252"/>
        <v>533129.01671280246</v>
      </c>
      <c r="I1193" s="84">
        <v>448007.57706958195</v>
      </c>
      <c r="J1193" s="84">
        <f t="shared" si="253"/>
        <v>533129.01671280246</v>
      </c>
      <c r="K1193" s="84">
        <v>0.91392000000000007</v>
      </c>
      <c r="L1193" s="84">
        <f t="shared" si="254"/>
        <v>1.0875648</v>
      </c>
      <c r="M1193" s="84">
        <v>14.633599999999999</v>
      </c>
      <c r="N1193" s="84">
        <f t="shared" si="255"/>
        <v>17.413983999999999</v>
      </c>
      <c r="O1193" s="84">
        <v>10.88</v>
      </c>
      <c r="P1193" s="84">
        <f t="shared" si="256"/>
        <v>12.9472</v>
      </c>
      <c r="Q1193" s="84"/>
      <c r="R1193" s="84">
        <f t="shared" si="220"/>
        <v>0</v>
      </c>
      <c r="S1193" s="86">
        <v>350000</v>
      </c>
      <c r="T1193" s="87">
        <f t="shared" si="257"/>
        <v>416500</v>
      </c>
      <c r="U1193" s="87">
        <v>350000</v>
      </c>
      <c r="V1193" s="87">
        <f t="shared" si="258"/>
        <v>416500</v>
      </c>
      <c r="W1193" s="87">
        <v>350000</v>
      </c>
      <c r="X1193" s="87">
        <f t="shared" si="259"/>
        <v>416500</v>
      </c>
      <c r="Y1193" s="88">
        <v>350000</v>
      </c>
      <c r="Z1193" s="87">
        <f t="shared" si="268"/>
        <v>416500</v>
      </c>
      <c r="AA1193" s="87">
        <v>350000</v>
      </c>
      <c r="AB1193" s="87">
        <f t="shared" si="260"/>
        <v>416500</v>
      </c>
      <c r="AC1193" s="87">
        <v>350000</v>
      </c>
      <c r="AD1193" s="87">
        <f t="shared" si="261"/>
        <v>416500</v>
      </c>
      <c r="AE1193" s="89">
        <v>385000</v>
      </c>
      <c r="AF1193" s="90">
        <f t="shared" si="262"/>
        <v>458150</v>
      </c>
      <c r="AG1193" s="90">
        <v>385000</v>
      </c>
      <c r="AH1193" s="90">
        <f t="shared" si="263"/>
        <v>458150</v>
      </c>
      <c r="AI1193" s="90">
        <v>385000</v>
      </c>
      <c r="AJ1193" s="90">
        <f t="shared" si="264"/>
        <v>458150</v>
      </c>
      <c r="AK1193" s="90">
        <v>385000</v>
      </c>
      <c r="AL1193" s="90">
        <f t="shared" si="265"/>
        <v>458150</v>
      </c>
      <c r="AM1193" s="90">
        <v>385000</v>
      </c>
      <c r="AN1193" s="90">
        <f t="shared" si="266"/>
        <v>458150</v>
      </c>
      <c r="AO1193" s="90">
        <v>385000</v>
      </c>
      <c r="AP1193" s="91">
        <f t="shared" si="267"/>
        <v>458150</v>
      </c>
      <c r="AQ1193" s="92">
        <f t="shared" si="221"/>
        <v>394335.859023194</v>
      </c>
      <c r="AR1193" s="93">
        <f t="shared" si="222"/>
        <v>469259.67223760084</v>
      </c>
      <c r="AS1193" s="94">
        <f t="shared" si="223"/>
        <v>394335.859023194</v>
      </c>
      <c r="AT1193" s="94">
        <f t="shared" si="224"/>
        <v>469259.67223760084</v>
      </c>
      <c r="AU1193" s="94">
        <f t="shared" si="225"/>
        <v>245000.30463999999</v>
      </c>
      <c r="AV1193" s="94">
        <f t="shared" si="226"/>
        <v>291550.36252159998</v>
      </c>
      <c r="AW1193" s="94">
        <f t="shared" si="227"/>
        <v>245004.87786666668</v>
      </c>
      <c r="AX1193" s="94">
        <f t="shared" si="228"/>
        <v>291555.80466133333</v>
      </c>
      <c r="AY1193" s="94">
        <f t="shared" si="229"/>
        <v>245003.62666666668</v>
      </c>
      <c r="AZ1193" s="94">
        <f t="shared" si="230"/>
        <v>291554.31573333335</v>
      </c>
      <c r="BA1193" s="94">
        <f t="shared" si="231"/>
        <v>367500</v>
      </c>
      <c r="BB1193" s="95">
        <f t="shared" si="232"/>
        <v>437325</v>
      </c>
      <c r="BC1193" s="23"/>
      <c r="BD1193" s="96">
        <f t="shared" si="233"/>
        <v>390287</v>
      </c>
      <c r="BE1193" s="96">
        <f t="shared" si="234"/>
        <v>390287</v>
      </c>
      <c r="BF1193" s="96">
        <f t="shared" si="235"/>
        <v>3</v>
      </c>
      <c r="BG1193" s="96">
        <f t="shared" si="236"/>
        <v>44</v>
      </c>
      <c r="BH1193" s="96">
        <f t="shared" si="237"/>
        <v>33</v>
      </c>
      <c r="BI1193" s="96">
        <f t="shared" si="238"/>
        <v>366667</v>
      </c>
      <c r="BJ1193" s="97">
        <f t="shared" si="239"/>
        <v>394336</v>
      </c>
      <c r="BK1193" s="96">
        <f t="shared" si="240"/>
        <v>394336</v>
      </c>
      <c r="BL1193" s="96">
        <f t="shared" si="241"/>
        <v>245000</v>
      </c>
      <c r="BM1193" s="96">
        <f t="shared" si="242"/>
        <v>245005</v>
      </c>
      <c r="BN1193" s="96">
        <f t="shared" si="243"/>
        <v>245004</v>
      </c>
      <c r="BO1193" s="96">
        <f t="shared" si="244"/>
        <v>367500</v>
      </c>
      <c r="BP1193" s="97">
        <f t="shared" si="245"/>
        <v>394336</v>
      </c>
      <c r="BQ1193" s="96">
        <f t="shared" si="246"/>
        <v>394336</v>
      </c>
      <c r="BR1193" s="96">
        <f t="shared" si="247"/>
        <v>367500</v>
      </c>
      <c r="BS1193" s="96">
        <f t="shared" si="248"/>
        <v>367500</v>
      </c>
      <c r="BT1193" s="96">
        <f t="shared" si="249"/>
        <v>367500</v>
      </c>
      <c r="BU1193" s="98">
        <f t="shared" si="250"/>
        <v>367500</v>
      </c>
      <c r="BV1193" s="77">
        <f t="shared" si="251"/>
        <v>2258672</v>
      </c>
      <c r="BW1193" s="9"/>
      <c r="BX1193" s="9"/>
      <c r="BY1193" s="9"/>
      <c r="BZ1193" s="9"/>
      <c r="CA1193" s="9"/>
      <c r="CB1193" s="9"/>
      <c r="CC1193" s="9"/>
      <c r="CD1193" s="9"/>
      <c r="CE1193" s="9"/>
      <c r="CF1193" s="9"/>
      <c r="CG1193" s="9"/>
      <c r="CH1193" s="9"/>
      <c r="CI1193" s="9"/>
      <c r="CJ1193" s="9"/>
      <c r="CK1193" s="9"/>
      <c r="CL1193" s="9"/>
      <c r="CM1193" s="9"/>
      <c r="CN1193" s="9"/>
      <c r="CO1193" s="9"/>
      <c r="CP1193" s="9"/>
    </row>
    <row r="1194" spans="1:94" ht="20.25" hidden="1" customHeight="1" x14ac:dyDescent="0.35">
      <c r="A1194" s="79">
        <v>1172</v>
      </c>
      <c r="B1194" s="79" t="s">
        <v>35</v>
      </c>
      <c r="C1194" s="80" t="s">
        <v>705</v>
      </c>
      <c r="D1194" s="80" t="str">
        <f t="shared" si="219"/>
        <v>MANO DE OBRA|SISTEMA ELECTRICO</v>
      </c>
      <c r="E1194" s="81" t="s">
        <v>10</v>
      </c>
      <c r="F1194" s="82">
        <v>1</v>
      </c>
      <c r="G1194" s="83">
        <v>806412.72698737192</v>
      </c>
      <c r="H1194" s="84">
        <f t="shared" si="252"/>
        <v>959631.14511497249</v>
      </c>
      <c r="I1194" s="84">
        <v>806412.72698737192</v>
      </c>
      <c r="J1194" s="84">
        <f t="shared" si="253"/>
        <v>959631.14511497249</v>
      </c>
      <c r="K1194" s="84">
        <v>0.91392000000000007</v>
      </c>
      <c r="L1194" s="84">
        <f t="shared" si="254"/>
        <v>1.0875648</v>
      </c>
      <c r="M1194" s="84">
        <v>66040.686080000014</v>
      </c>
      <c r="N1194" s="84">
        <f t="shared" si="255"/>
        <v>78588.416435200008</v>
      </c>
      <c r="O1194" s="84">
        <v>33473.408000000003</v>
      </c>
      <c r="P1194" s="84">
        <f t="shared" si="256"/>
        <v>39833.355520000005</v>
      </c>
      <c r="Q1194" s="84"/>
      <c r="R1194" s="84">
        <f t="shared" si="220"/>
        <v>0</v>
      </c>
      <c r="S1194" s="86">
        <v>1750000</v>
      </c>
      <c r="T1194" s="87">
        <f t="shared" si="257"/>
        <v>2082500</v>
      </c>
      <c r="U1194" s="87">
        <v>1750000</v>
      </c>
      <c r="V1194" s="87">
        <f t="shared" si="258"/>
        <v>2082500</v>
      </c>
      <c r="W1194" s="87">
        <v>1750000</v>
      </c>
      <c r="X1194" s="87">
        <f t="shared" si="259"/>
        <v>2082500</v>
      </c>
      <c r="Y1194" s="88">
        <v>1750000</v>
      </c>
      <c r="Z1194" s="87">
        <f t="shared" si="268"/>
        <v>2082500</v>
      </c>
      <c r="AA1194" s="87">
        <v>1750000</v>
      </c>
      <c r="AB1194" s="87">
        <f t="shared" si="260"/>
        <v>2082500</v>
      </c>
      <c r="AC1194" s="87">
        <v>1750000</v>
      </c>
      <c r="AD1194" s="87">
        <f t="shared" si="261"/>
        <v>2082500</v>
      </c>
      <c r="AE1194" s="89">
        <v>1925000</v>
      </c>
      <c r="AF1194" s="90">
        <f t="shared" si="262"/>
        <v>2290750</v>
      </c>
      <c r="AG1194" s="90">
        <v>1925000</v>
      </c>
      <c r="AH1194" s="90">
        <f t="shared" si="263"/>
        <v>2290750</v>
      </c>
      <c r="AI1194" s="90">
        <v>1925000</v>
      </c>
      <c r="AJ1194" s="90">
        <f t="shared" si="264"/>
        <v>2290750</v>
      </c>
      <c r="AK1194" s="90">
        <v>1925000</v>
      </c>
      <c r="AL1194" s="90">
        <f t="shared" si="265"/>
        <v>2290750</v>
      </c>
      <c r="AM1194" s="90">
        <v>1925000</v>
      </c>
      <c r="AN1194" s="90">
        <f t="shared" si="266"/>
        <v>2290750</v>
      </c>
      <c r="AO1194" s="90">
        <v>1925000</v>
      </c>
      <c r="AP1194" s="91">
        <f t="shared" si="267"/>
        <v>2290750</v>
      </c>
      <c r="AQ1194" s="92">
        <f t="shared" si="221"/>
        <v>1493804.2423291241</v>
      </c>
      <c r="AR1194" s="93">
        <f t="shared" si="222"/>
        <v>1777627.0483716577</v>
      </c>
      <c r="AS1194" s="94">
        <f t="shared" si="223"/>
        <v>1493804.2423291241</v>
      </c>
      <c r="AT1194" s="94">
        <f t="shared" si="224"/>
        <v>1777627.0483716577</v>
      </c>
      <c r="AU1194" s="94">
        <f t="shared" si="225"/>
        <v>1225000.30464</v>
      </c>
      <c r="AV1194" s="94">
        <f t="shared" si="226"/>
        <v>1457750.3625216</v>
      </c>
      <c r="AW1194" s="94">
        <f t="shared" si="227"/>
        <v>1247013.5620266667</v>
      </c>
      <c r="AX1194" s="94">
        <f t="shared" si="228"/>
        <v>1483946.1388117333</v>
      </c>
      <c r="AY1194" s="94">
        <f t="shared" si="229"/>
        <v>1236157.8026666667</v>
      </c>
      <c r="AZ1194" s="94">
        <f t="shared" si="230"/>
        <v>1471027.7851733332</v>
      </c>
      <c r="BA1194" s="94">
        <f t="shared" si="231"/>
        <v>1837500</v>
      </c>
      <c r="BB1194" s="95">
        <f t="shared" si="232"/>
        <v>2186625</v>
      </c>
      <c r="BC1194" s="23"/>
      <c r="BD1194" s="96">
        <f t="shared" si="233"/>
        <v>1287018</v>
      </c>
      <c r="BE1194" s="96">
        <f t="shared" si="234"/>
        <v>1287018</v>
      </c>
      <c r="BF1194" s="96">
        <f t="shared" si="235"/>
        <v>3</v>
      </c>
      <c r="BG1194" s="96">
        <f t="shared" si="236"/>
        <v>184808</v>
      </c>
      <c r="BH1194" s="96">
        <f t="shared" si="237"/>
        <v>96882</v>
      </c>
      <c r="BI1194" s="96">
        <f t="shared" si="238"/>
        <v>1833333</v>
      </c>
      <c r="BJ1194" s="97">
        <f t="shared" si="239"/>
        <v>1493804</v>
      </c>
      <c r="BK1194" s="96">
        <f t="shared" si="240"/>
        <v>1493804</v>
      </c>
      <c r="BL1194" s="96">
        <f t="shared" si="241"/>
        <v>1225000</v>
      </c>
      <c r="BM1194" s="96">
        <f t="shared" si="242"/>
        <v>1247014</v>
      </c>
      <c r="BN1194" s="96">
        <f t="shared" si="243"/>
        <v>1236158</v>
      </c>
      <c r="BO1194" s="96">
        <f t="shared" si="244"/>
        <v>1837500</v>
      </c>
      <c r="BP1194" s="97">
        <f t="shared" si="245"/>
        <v>1837500</v>
      </c>
      <c r="BQ1194" s="96">
        <f t="shared" si="246"/>
        <v>1837500</v>
      </c>
      <c r="BR1194" s="96">
        <f t="shared" si="247"/>
        <v>1837500</v>
      </c>
      <c r="BS1194" s="96">
        <f t="shared" si="248"/>
        <v>1837500</v>
      </c>
      <c r="BT1194" s="96">
        <f t="shared" si="249"/>
        <v>1837500</v>
      </c>
      <c r="BU1194" s="98">
        <f t="shared" si="250"/>
        <v>1837500</v>
      </c>
      <c r="BV1194" s="77">
        <f t="shared" si="251"/>
        <v>11025000</v>
      </c>
      <c r="BW1194" s="9"/>
      <c r="BX1194" s="9"/>
      <c r="BY1194" s="9"/>
      <c r="BZ1194" s="9"/>
      <c r="CA1194" s="9"/>
      <c r="CB1194" s="9"/>
      <c r="CC1194" s="9"/>
      <c r="CD1194" s="9"/>
      <c r="CE1194" s="9"/>
      <c r="CF1194" s="9"/>
      <c r="CG1194" s="9"/>
      <c r="CH1194" s="9"/>
      <c r="CI1194" s="9"/>
      <c r="CJ1194" s="9"/>
      <c r="CK1194" s="9"/>
      <c r="CL1194" s="9"/>
      <c r="CM1194" s="9"/>
      <c r="CN1194" s="9"/>
      <c r="CO1194" s="9"/>
      <c r="CP1194" s="9"/>
    </row>
    <row r="1195" spans="1:94" ht="20.25" hidden="1" customHeight="1" x14ac:dyDescent="0.35">
      <c r="A1195" s="79">
        <v>1173</v>
      </c>
      <c r="B1195" s="79" t="s">
        <v>35</v>
      </c>
      <c r="C1195" s="80" t="s">
        <v>706</v>
      </c>
      <c r="D1195" s="80" t="str">
        <f t="shared" si="219"/>
        <v>MANO DE OBRA|SOKET UNIDAD</v>
      </c>
      <c r="E1195" s="81" t="s">
        <v>10</v>
      </c>
      <c r="F1195" s="82">
        <v>1</v>
      </c>
      <c r="G1195" s="83">
        <v>112001.668535192</v>
      </c>
      <c r="H1195" s="84">
        <f t="shared" si="252"/>
        <v>133281.98555687847</v>
      </c>
      <c r="I1195" s="84">
        <v>112001.668535192</v>
      </c>
      <c r="J1195" s="84">
        <f t="shared" si="253"/>
        <v>133281.98555687847</v>
      </c>
      <c r="K1195" s="84">
        <v>39314.281600000002</v>
      </c>
      <c r="L1195" s="84">
        <f t="shared" si="254"/>
        <v>46783.995104000001</v>
      </c>
      <c r="M1195" s="84">
        <v>19202.743040000005</v>
      </c>
      <c r="N1195" s="84">
        <f t="shared" si="255"/>
        <v>22851.264217600004</v>
      </c>
      <c r="O1195" s="84">
        <v>9732.16</v>
      </c>
      <c r="P1195" s="84">
        <f t="shared" si="256"/>
        <v>11581.270399999999</v>
      </c>
      <c r="Q1195" s="84"/>
      <c r="R1195" s="84">
        <f t="shared" si="220"/>
        <v>0</v>
      </c>
      <c r="S1195" s="86">
        <v>25000</v>
      </c>
      <c r="T1195" s="87">
        <f t="shared" si="257"/>
        <v>29750</v>
      </c>
      <c r="U1195" s="87">
        <v>25000</v>
      </c>
      <c r="V1195" s="87">
        <f t="shared" si="258"/>
        <v>29750</v>
      </c>
      <c r="W1195" s="87">
        <v>25000</v>
      </c>
      <c r="X1195" s="87">
        <f t="shared" si="259"/>
        <v>29750</v>
      </c>
      <c r="Y1195" s="88">
        <v>25000</v>
      </c>
      <c r="Z1195" s="87">
        <f t="shared" si="268"/>
        <v>29750</v>
      </c>
      <c r="AA1195" s="87">
        <v>25000</v>
      </c>
      <c r="AB1195" s="87">
        <f t="shared" si="260"/>
        <v>29750</v>
      </c>
      <c r="AC1195" s="87">
        <v>25000</v>
      </c>
      <c r="AD1195" s="87">
        <f t="shared" si="261"/>
        <v>29750</v>
      </c>
      <c r="AE1195" s="89">
        <v>27500</v>
      </c>
      <c r="AF1195" s="90">
        <f t="shared" si="262"/>
        <v>32725</v>
      </c>
      <c r="AG1195" s="90">
        <v>27500</v>
      </c>
      <c r="AH1195" s="90">
        <f t="shared" si="263"/>
        <v>32725</v>
      </c>
      <c r="AI1195" s="90">
        <v>27500</v>
      </c>
      <c r="AJ1195" s="90">
        <f t="shared" si="264"/>
        <v>32725</v>
      </c>
      <c r="AK1195" s="90">
        <v>27500</v>
      </c>
      <c r="AL1195" s="90">
        <f t="shared" si="265"/>
        <v>32725</v>
      </c>
      <c r="AM1195" s="90">
        <v>27500</v>
      </c>
      <c r="AN1195" s="90">
        <f t="shared" si="266"/>
        <v>32725</v>
      </c>
      <c r="AO1195" s="90">
        <v>27500</v>
      </c>
      <c r="AP1195" s="91">
        <f t="shared" si="267"/>
        <v>32725</v>
      </c>
      <c r="AQ1195" s="92">
        <f t="shared" si="221"/>
        <v>54833.889511730667</v>
      </c>
      <c r="AR1195" s="93">
        <f t="shared" si="222"/>
        <v>65252.32851895949</v>
      </c>
      <c r="AS1195" s="94">
        <f t="shared" si="223"/>
        <v>54833.889511730667</v>
      </c>
      <c r="AT1195" s="94">
        <f t="shared" si="224"/>
        <v>65252.32851895949</v>
      </c>
      <c r="AU1195" s="94">
        <f t="shared" si="225"/>
        <v>30604.760533333334</v>
      </c>
      <c r="AV1195" s="94">
        <f t="shared" si="226"/>
        <v>36419.665034666665</v>
      </c>
      <c r="AW1195" s="94">
        <f t="shared" si="227"/>
        <v>23900.914346666668</v>
      </c>
      <c r="AX1195" s="94">
        <f t="shared" si="228"/>
        <v>28442.088072533334</v>
      </c>
      <c r="AY1195" s="94">
        <f t="shared" si="229"/>
        <v>20744.053333333333</v>
      </c>
      <c r="AZ1195" s="94">
        <f t="shared" si="230"/>
        <v>24685.423466666667</v>
      </c>
      <c r="BA1195" s="94">
        <f t="shared" si="231"/>
        <v>26250</v>
      </c>
      <c r="BB1195" s="95">
        <f t="shared" si="232"/>
        <v>31237.5</v>
      </c>
      <c r="BC1195" s="23"/>
      <c r="BD1195" s="96">
        <f t="shared" si="233"/>
        <v>35173</v>
      </c>
      <c r="BE1195" s="96">
        <f t="shared" si="234"/>
        <v>35173</v>
      </c>
      <c r="BF1195" s="96">
        <f t="shared" si="235"/>
        <v>29470</v>
      </c>
      <c r="BG1195" s="96">
        <f t="shared" si="236"/>
        <v>23357</v>
      </c>
      <c r="BH1195" s="96">
        <f t="shared" si="237"/>
        <v>16749</v>
      </c>
      <c r="BI1195" s="96">
        <f t="shared" si="238"/>
        <v>26190</v>
      </c>
      <c r="BJ1195" s="97">
        <f t="shared" si="239"/>
        <v>54834</v>
      </c>
      <c r="BK1195" s="96">
        <f t="shared" si="240"/>
        <v>54834</v>
      </c>
      <c r="BL1195" s="96">
        <f t="shared" si="241"/>
        <v>30605</v>
      </c>
      <c r="BM1195" s="96">
        <f t="shared" si="242"/>
        <v>23901</v>
      </c>
      <c r="BN1195" s="96">
        <f t="shared" si="243"/>
        <v>20744</v>
      </c>
      <c r="BO1195" s="96">
        <f t="shared" si="244"/>
        <v>26250</v>
      </c>
      <c r="BP1195" s="97">
        <f t="shared" si="245"/>
        <v>26250</v>
      </c>
      <c r="BQ1195" s="96">
        <f t="shared" si="246"/>
        <v>26250</v>
      </c>
      <c r="BR1195" s="96">
        <f t="shared" si="247"/>
        <v>30605</v>
      </c>
      <c r="BS1195" s="96">
        <f t="shared" si="248"/>
        <v>23901</v>
      </c>
      <c r="BT1195" s="96">
        <f t="shared" si="249"/>
        <v>26250</v>
      </c>
      <c r="BU1195" s="98">
        <f t="shared" si="250"/>
        <v>26250</v>
      </c>
      <c r="BV1195" s="77">
        <f t="shared" si="251"/>
        <v>159506</v>
      </c>
      <c r="BW1195" s="9"/>
      <c r="BX1195" s="9"/>
      <c r="BY1195" s="9"/>
      <c r="BZ1195" s="9"/>
      <c r="CA1195" s="9"/>
      <c r="CB1195" s="9"/>
      <c r="CC1195" s="9"/>
      <c r="CD1195" s="9"/>
      <c r="CE1195" s="9"/>
      <c r="CF1195" s="9"/>
      <c r="CG1195" s="9"/>
      <c r="CH1195" s="9"/>
      <c r="CI1195" s="9"/>
      <c r="CJ1195" s="9"/>
      <c r="CK1195" s="9"/>
      <c r="CL1195" s="9"/>
      <c r="CM1195" s="9"/>
      <c r="CN1195" s="9"/>
      <c r="CO1195" s="9"/>
      <c r="CP1195" s="9"/>
    </row>
    <row r="1196" spans="1:94" ht="20.25" hidden="1" customHeight="1" x14ac:dyDescent="0.35">
      <c r="A1196" s="99">
        <v>1174</v>
      </c>
      <c r="B1196" s="99" t="s">
        <v>21</v>
      </c>
      <c r="C1196" s="80" t="s">
        <v>706</v>
      </c>
      <c r="D1196" s="80" t="str">
        <f t="shared" si="219"/>
        <v>REPUESTOS|SOKET UNIDAD</v>
      </c>
      <c r="E1196" s="81" t="s">
        <v>84</v>
      </c>
      <c r="F1196" s="82">
        <v>1</v>
      </c>
      <c r="G1196" s="83">
        <v>23058.511553544002</v>
      </c>
      <c r="H1196" s="84">
        <f t="shared" si="252"/>
        <v>27439.628748717361</v>
      </c>
      <c r="I1196" s="84">
        <v>23058.511553544002</v>
      </c>
      <c r="J1196" s="84">
        <f t="shared" si="253"/>
        <v>27439.628748717361</v>
      </c>
      <c r="K1196" s="84">
        <v>19748.570879999999</v>
      </c>
      <c r="L1196" s="84">
        <f t="shared" si="254"/>
        <v>23500.799347199998</v>
      </c>
      <c r="M1196" s="84">
        <v>18.289280000000002</v>
      </c>
      <c r="N1196" s="84">
        <f t="shared" si="255"/>
        <v>21.764243199999999</v>
      </c>
      <c r="O1196" s="84">
        <v>14.144000000000002</v>
      </c>
      <c r="P1196" s="84">
        <f t="shared" si="256"/>
        <v>16.83136</v>
      </c>
      <c r="Q1196" s="84"/>
      <c r="R1196" s="84">
        <f t="shared" si="220"/>
        <v>0</v>
      </c>
      <c r="S1196" s="86">
        <v>80000</v>
      </c>
      <c r="T1196" s="87">
        <f t="shared" si="257"/>
        <v>95200</v>
      </c>
      <c r="U1196" s="87">
        <v>80000</v>
      </c>
      <c r="V1196" s="87">
        <f t="shared" si="258"/>
        <v>95200</v>
      </c>
      <c r="W1196" s="87">
        <v>80000</v>
      </c>
      <c r="X1196" s="87">
        <f t="shared" si="259"/>
        <v>95200</v>
      </c>
      <c r="Y1196" s="88">
        <v>80000</v>
      </c>
      <c r="Z1196" s="87">
        <f t="shared" si="268"/>
        <v>95200</v>
      </c>
      <c r="AA1196" s="87">
        <v>80000</v>
      </c>
      <c r="AB1196" s="87">
        <f t="shared" si="260"/>
        <v>95200</v>
      </c>
      <c r="AC1196" s="87">
        <v>80000</v>
      </c>
      <c r="AD1196" s="87">
        <f t="shared" si="261"/>
        <v>95200</v>
      </c>
      <c r="AE1196" s="89">
        <v>88000</v>
      </c>
      <c r="AF1196" s="90">
        <f t="shared" si="262"/>
        <v>104720</v>
      </c>
      <c r="AG1196" s="90">
        <v>88000</v>
      </c>
      <c r="AH1196" s="90">
        <f t="shared" si="263"/>
        <v>104720</v>
      </c>
      <c r="AI1196" s="90">
        <v>88000</v>
      </c>
      <c r="AJ1196" s="90">
        <f t="shared" si="264"/>
        <v>104720</v>
      </c>
      <c r="AK1196" s="90">
        <v>88000</v>
      </c>
      <c r="AL1196" s="90">
        <f t="shared" si="265"/>
        <v>104720</v>
      </c>
      <c r="AM1196" s="90">
        <v>88000</v>
      </c>
      <c r="AN1196" s="90">
        <f t="shared" si="266"/>
        <v>104720</v>
      </c>
      <c r="AO1196" s="90">
        <v>88000</v>
      </c>
      <c r="AP1196" s="91">
        <f t="shared" si="267"/>
        <v>104720</v>
      </c>
      <c r="AQ1196" s="92">
        <f t="shared" si="221"/>
        <v>63686.170517847997</v>
      </c>
      <c r="AR1196" s="93">
        <f t="shared" si="222"/>
        <v>75786.542916239108</v>
      </c>
      <c r="AS1196" s="94">
        <f t="shared" si="223"/>
        <v>63686.170517847997</v>
      </c>
      <c r="AT1196" s="94">
        <f t="shared" si="224"/>
        <v>75786.542916239108</v>
      </c>
      <c r="AU1196" s="94">
        <f t="shared" si="225"/>
        <v>62582.856960000005</v>
      </c>
      <c r="AV1196" s="94">
        <f t="shared" si="226"/>
        <v>74473.599782400008</v>
      </c>
      <c r="AW1196" s="94">
        <f t="shared" si="227"/>
        <v>56006.096426666663</v>
      </c>
      <c r="AX1196" s="94">
        <f t="shared" si="228"/>
        <v>66647.254747733328</v>
      </c>
      <c r="AY1196" s="94">
        <f t="shared" si="229"/>
        <v>56004.714666666667</v>
      </c>
      <c r="AZ1196" s="94">
        <f t="shared" si="230"/>
        <v>66645.610453333327</v>
      </c>
      <c r="BA1196" s="94">
        <f t="shared" si="231"/>
        <v>84000</v>
      </c>
      <c r="BB1196" s="95">
        <f t="shared" si="232"/>
        <v>99960</v>
      </c>
      <c r="BC1196" s="23"/>
      <c r="BD1196" s="96">
        <f t="shared" si="233"/>
        <v>44622</v>
      </c>
      <c r="BE1196" s="96">
        <f t="shared" si="234"/>
        <v>44622</v>
      </c>
      <c r="BF1196" s="96">
        <f t="shared" si="235"/>
        <v>40268</v>
      </c>
      <c r="BG1196" s="96">
        <f t="shared" si="236"/>
        <v>55</v>
      </c>
      <c r="BH1196" s="96">
        <f t="shared" si="237"/>
        <v>42</v>
      </c>
      <c r="BI1196" s="96">
        <f t="shared" si="238"/>
        <v>83810</v>
      </c>
      <c r="BJ1196" s="97">
        <f t="shared" si="239"/>
        <v>63686</v>
      </c>
      <c r="BK1196" s="96">
        <f t="shared" si="240"/>
        <v>63686</v>
      </c>
      <c r="BL1196" s="96">
        <f t="shared" si="241"/>
        <v>62583</v>
      </c>
      <c r="BM1196" s="96">
        <f t="shared" si="242"/>
        <v>56006</v>
      </c>
      <c r="BN1196" s="96">
        <f t="shared" si="243"/>
        <v>56005</v>
      </c>
      <c r="BO1196" s="96">
        <f t="shared" si="244"/>
        <v>84000</v>
      </c>
      <c r="BP1196" s="97">
        <f t="shared" si="245"/>
        <v>84000</v>
      </c>
      <c r="BQ1196" s="96">
        <f t="shared" si="246"/>
        <v>84000</v>
      </c>
      <c r="BR1196" s="96">
        <f t="shared" si="247"/>
        <v>84000</v>
      </c>
      <c r="BS1196" s="96">
        <f t="shared" si="248"/>
        <v>84000</v>
      </c>
      <c r="BT1196" s="96">
        <f t="shared" si="249"/>
        <v>84000</v>
      </c>
      <c r="BU1196" s="98">
        <f t="shared" si="250"/>
        <v>84000</v>
      </c>
      <c r="BV1196" s="77">
        <f t="shared" si="251"/>
        <v>504000</v>
      </c>
      <c r="BW1196" s="9"/>
      <c r="BX1196" s="9"/>
      <c r="BY1196" s="9"/>
      <c r="BZ1196" s="9"/>
      <c r="CA1196" s="9"/>
      <c r="CB1196" s="9"/>
      <c r="CC1196" s="9"/>
      <c r="CD1196" s="9"/>
      <c r="CE1196" s="9"/>
      <c r="CF1196" s="9"/>
      <c r="CG1196" s="9"/>
      <c r="CH1196" s="9"/>
      <c r="CI1196" s="9"/>
      <c r="CJ1196" s="9"/>
      <c r="CK1196" s="9"/>
      <c r="CL1196" s="9"/>
      <c r="CM1196" s="9"/>
      <c r="CN1196" s="9"/>
      <c r="CO1196" s="9"/>
      <c r="CP1196" s="9"/>
    </row>
    <row r="1197" spans="1:94" ht="20.25" hidden="1" customHeight="1" x14ac:dyDescent="0.35">
      <c r="A1197" s="79">
        <v>1175</v>
      </c>
      <c r="B1197" s="79" t="s">
        <v>35</v>
      </c>
      <c r="C1197" s="80" t="s">
        <v>707</v>
      </c>
      <c r="D1197" s="80" t="str">
        <f t="shared" si="219"/>
        <v>MANO DE OBRA|SOLENOIDE / AUTOMATICO. </v>
      </c>
      <c r="E1197" s="81" t="s">
        <v>10</v>
      </c>
      <c r="F1197" s="82">
        <v>1</v>
      </c>
      <c r="G1197" s="83">
        <v>112001.668535192</v>
      </c>
      <c r="H1197" s="84">
        <f t="shared" si="252"/>
        <v>133281.98555687847</v>
      </c>
      <c r="I1197" s="84">
        <v>112001.668535192</v>
      </c>
      <c r="J1197" s="84">
        <f t="shared" si="253"/>
        <v>133281.98555687847</v>
      </c>
      <c r="K1197" s="84">
        <v>0.91392000000000007</v>
      </c>
      <c r="L1197" s="84">
        <f t="shared" si="254"/>
        <v>1.0875648</v>
      </c>
      <c r="M1197" s="84">
        <v>22403.660800000001</v>
      </c>
      <c r="N1197" s="84">
        <f t="shared" si="255"/>
        <v>26660.356351999999</v>
      </c>
      <c r="O1197" s="84">
        <v>11354.368</v>
      </c>
      <c r="P1197" s="84">
        <f t="shared" si="256"/>
        <v>13511.697920000001</v>
      </c>
      <c r="Q1197" s="84"/>
      <c r="R1197" s="84">
        <f t="shared" si="220"/>
        <v>0</v>
      </c>
      <c r="S1197" s="86">
        <v>262500</v>
      </c>
      <c r="T1197" s="87">
        <f t="shared" si="257"/>
        <v>312375</v>
      </c>
      <c r="U1197" s="87">
        <v>262500</v>
      </c>
      <c r="V1197" s="87">
        <f t="shared" si="258"/>
        <v>312375</v>
      </c>
      <c r="W1197" s="87">
        <v>262500</v>
      </c>
      <c r="X1197" s="87">
        <f t="shared" si="259"/>
        <v>312375</v>
      </c>
      <c r="Y1197" s="88">
        <v>262500</v>
      </c>
      <c r="Z1197" s="87">
        <f t="shared" si="268"/>
        <v>312375</v>
      </c>
      <c r="AA1197" s="87">
        <v>262500</v>
      </c>
      <c r="AB1197" s="87">
        <f t="shared" si="260"/>
        <v>312375</v>
      </c>
      <c r="AC1197" s="87">
        <v>262500</v>
      </c>
      <c r="AD1197" s="87">
        <f t="shared" si="261"/>
        <v>312375</v>
      </c>
      <c r="AE1197" s="89">
        <v>288800</v>
      </c>
      <c r="AF1197" s="90">
        <f t="shared" si="262"/>
        <v>343672</v>
      </c>
      <c r="AG1197" s="90">
        <v>288800</v>
      </c>
      <c r="AH1197" s="90">
        <f t="shared" si="263"/>
        <v>343672</v>
      </c>
      <c r="AI1197" s="90">
        <v>288800</v>
      </c>
      <c r="AJ1197" s="90">
        <f t="shared" si="264"/>
        <v>343672</v>
      </c>
      <c r="AK1197" s="90">
        <v>288800</v>
      </c>
      <c r="AL1197" s="90">
        <f t="shared" si="265"/>
        <v>343672</v>
      </c>
      <c r="AM1197" s="90">
        <v>288800</v>
      </c>
      <c r="AN1197" s="90">
        <f t="shared" si="266"/>
        <v>343672</v>
      </c>
      <c r="AO1197" s="90">
        <v>288800</v>
      </c>
      <c r="AP1197" s="91">
        <f t="shared" si="267"/>
        <v>343672</v>
      </c>
      <c r="AQ1197" s="92">
        <f t="shared" si="221"/>
        <v>221100.55617839735</v>
      </c>
      <c r="AR1197" s="93">
        <f t="shared" si="222"/>
        <v>263109.66185229283</v>
      </c>
      <c r="AS1197" s="94">
        <f t="shared" si="223"/>
        <v>221100.55617839735</v>
      </c>
      <c r="AT1197" s="94">
        <f t="shared" si="224"/>
        <v>263109.66185229283</v>
      </c>
      <c r="AU1197" s="94">
        <f t="shared" si="225"/>
        <v>183766.97130666664</v>
      </c>
      <c r="AV1197" s="94">
        <f t="shared" si="226"/>
        <v>218682.69585493329</v>
      </c>
      <c r="AW1197" s="94">
        <f t="shared" si="227"/>
        <v>191234.55359999998</v>
      </c>
      <c r="AX1197" s="94">
        <f t="shared" si="228"/>
        <v>227569.11878399996</v>
      </c>
      <c r="AY1197" s="94">
        <f t="shared" si="229"/>
        <v>187551.45600000001</v>
      </c>
      <c r="AZ1197" s="94">
        <f t="shared" si="230"/>
        <v>223186.23264</v>
      </c>
      <c r="BA1197" s="94">
        <f t="shared" si="231"/>
        <v>275650</v>
      </c>
      <c r="BB1197" s="95">
        <f t="shared" si="232"/>
        <v>328023.5</v>
      </c>
      <c r="BC1197" s="23"/>
      <c r="BD1197" s="96">
        <f t="shared" si="233"/>
        <v>185179</v>
      </c>
      <c r="BE1197" s="96">
        <f t="shared" si="234"/>
        <v>185179</v>
      </c>
      <c r="BF1197" s="96">
        <f t="shared" si="235"/>
        <v>3</v>
      </c>
      <c r="BG1197" s="96">
        <f t="shared" si="236"/>
        <v>57795</v>
      </c>
      <c r="BH1197" s="96">
        <f t="shared" si="237"/>
        <v>31465</v>
      </c>
      <c r="BI1197" s="96">
        <f t="shared" si="238"/>
        <v>275023</v>
      </c>
      <c r="BJ1197" s="97">
        <f t="shared" si="239"/>
        <v>221101</v>
      </c>
      <c r="BK1197" s="96">
        <f t="shared" si="240"/>
        <v>221101</v>
      </c>
      <c r="BL1197" s="96">
        <f t="shared" si="241"/>
        <v>183767</v>
      </c>
      <c r="BM1197" s="96">
        <f t="shared" si="242"/>
        <v>191235</v>
      </c>
      <c r="BN1197" s="96">
        <f t="shared" si="243"/>
        <v>187551</v>
      </c>
      <c r="BO1197" s="96">
        <f t="shared" si="244"/>
        <v>275650</v>
      </c>
      <c r="BP1197" s="97">
        <f t="shared" si="245"/>
        <v>275650</v>
      </c>
      <c r="BQ1197" s="96">
        <f t="shared" si="246"/>
        <v>275650</v>
      </c>
      <c r="BR1197" s="96">
        <f t="shared" si="247"/>
        <v>275650</v>
      </c>
      <c r="BS1197" s="96">
        <f t="shared" si="248"/>
        <v>275650</v>
      </c>
      <c r="BT1197" s="96">
        <f t="shared" si="249"/>
        <v>275650</v>
      </c>
      <c r="BU1197" s="98">
        <f t="shared" si="250"/>
        <v>275650</v>
      </c>
      <c r="BV1197" s="77">
        <f t="shared" si="251"/>
        <v>1653900</v>
      </c>
      <c r="BW1197" s="9"/>
      <c r="BX1197" s="9"/>
      <c r="BY1197" s="9"/>
      <c r="BZ1197" s="9"/>
      <c r="CA1197" s="9"/>
      <c r="CB1197" s="9"/>
      <c r="CC1197" s="9"/>
      <c r="CD1197" s="9"/>
      <c r="CE1197" s="9"/>
      <c r="CF1197" s="9"/>
      <c r="CG1197" s="9"/>
      <c r="CH1197" s="9"/>
      <c r="CI1197" s="9"/>
      <c r="CJ1197" s="9"/>
      <c r="CK1197" s="9"/>
      <c r="CL1197" s="9"/>
      <c r="CM1197" s="9"/>
      <c r="CN1197" s="9"/>
      <c r="CO1197" s="9"/>
      <c r="CP1197" s="9"/>
    </row>
    <row r="1198" spans="1:94" ht="20.25" hidden="1" customHeight="1" x14ac:dyDescent="0.35">
      <c r="A1198" s="99">
        <v>1176</v>
      </c>
      <c r="B1198" s="99" t="s">
        <v>21</v>
      </c>
      <c r="C1198" s="80" t="s">
        <v>707</v>
      </c>
      <c r="D1198" s="80" t="str">
        <f t="shared" si="219"/>
        <v>REPUESTOS|SOLENOIDE / AUTOMATICO. </v>
      </c>
      <c r="E1198" s="81" t="s">
        <v>84</v>
      </c>
      <c r="F1198" s="82">
        <v>1</v>
      </c>
      <c r="G1198" s="83">
        <v>230992.03912472498</v>
      </c>
      <c r="H1198" s="84">
        <f t="shared" si="252"/>
        <v>274880.52655842272</v>
      </c>
      <c r="I1198" s="84">
        <v>325266.66041323298</v>
      </c>
      <c r="J1198" s="84">
        <f t="shared" si="253"/>
        <v>387067.32589174726</v>
      </c>
      <c r="K1198" s="84">
        <v>0.91392000000000007</v>
      </c>
      <c r="L1198" s="84">
        <f t="shared" si="254"/>
        <v>1.0875648</v>
      </c>
      <c r="M1198" s="84">
        <v>19.203199999999999</v>
      </c>
      <c r="N1198" s="84">
        <f t="shared" si="255"/>
        <v>22.851807999999998</v>
      </c>
      <c r="O1198" s="84">
        <v>14.144000000000002</v>
      </c>
      <c r="P1198" s="84">
        <f t="shared" si="256"/>
        <v>16.83136</v>
      </c>
      <c r="Q1198" s="84"/>
      <c r="R1198" s="84">
        <f t="shared" si="220"/>
        <v>0</v>
      </c>
      <c r="S1198" s="86">
        <v>126000</v>
      </c>
      <c r="T1198" s="87">
        <f t="shared" si="257"/>
        <v>149940</v>
      </c>
      <c r="U1198" s="87">
        <v>126000</v>
      </c>
      <c r="V1198" s="87">
        <f t="shared" si="258"/>
        <v>149940</v>
      </c>
      <c r="W1198" s="87">
        <v>567000</v>
      </c>
      <c r="X1198" s="87">
        <f t="shared" si="259"/>
        <v>674730</v>
      </c>
      <c r="Y1198" s="88">
        <v>380000</v>
      </c>
      <c r="Z1198" s="87">
        <f t="shared" si="268"/>
        <v>452200</v>
      </c>
      <c r="AA1198" s="87">
        <v>280000</v>
      </c>
      <c r="AB1198" s="87">
        <f t="shared" si="260"/>
        <v>333200</v>
      </c>
      <c r="AC1198" s="87">
        <v>350000</v>
      </c>
      <c r="AD1198" s="87">
        <f t="shared" si="261"/>
        <v>416500</v>
      </c>
      <c r="AE1198" s="89">
        <v>138600</v>
      </c>
      <c r="AF1198" s="90">
        <f t="shared" si="262"/>
        <v>164934</v>
      </c>
      <c r="AG1198" s="90">
        <v>138600</v>
      </c>
      <c r="AH1198" s="90">
        <f t="shared" si="263"/>
        <v>164934</v>
      </c>
      <c r="AI1198" s="90">
        <v>623700</v>
      </c>
      <c r="AJ1198" s="90">
        <f t="shared" si="264"/>
        <v>742203</v>
      </c>
      <c r="AK1198" s="90">
        <v>418000</v>
      </c>
      <c r="AL1198" s="90">
        <f t="shared" si="265"/>
        <v>497420</v>
      </c>
      <c r="AM1198" s="90">
        <v>308000</v>
      </c>
      <c r="AN1198" s="90">
        <f t="shared" si="266"/>
        <v>366520</v>
      </c>
      <c r="AO1198" s="90">
        <v>385000</v>
      </c>
      <c r="AP1198" s="91">
        <f t="shared" si="267"/>
        <v>458150</v>
      </c>
      <c r="AQ1198" s="92">
        <f t="shared" si="221"/>
        <v>165197.34637490832</v>
      </c>
      <c r="AR1198" s="93">
        <f t="shared" si="222"/>
        <v>196584.84218614089</v>
      </c>
      <c r="AS1198" s="94">
        <f t="shared" si="223"/>
        <v>196622.22013774433</v>
      </c>
      <c r="AT1198" s="94">
        <f t="shared" si="224"/>
        <v>233980.44196391574</v>
      </c>
      <c r="AU1198" s="94">
        <f t="shared" si="225"/>
        <v>396900.30463999999</v>
      </c>
      <c r="AV1198" s="94">
        <f t="shared" si="226"/>
        <v>472311.36252159998</v>
      </c>
      <c r="AW1198" s="94">
        <f t="shared" si="227"/>
        <v>266006.40106666664</v>
      </c>
      <c r="AX1198" s="94">
        <f t="shared" si="228"/>
        <v>316547.61726933328</v>
      </c>
      <c r="AY1198" s="94">
        <f t="shared" si="229"/>
        <v>196004.71466666667</v>
      </c>
      <c r="AZ1198" s="94">
        <f t="shared" si="230"/>
        <v>233245.61045333333</v>
      </c>
      <c r="BA1198" s="94">
        <f t="shared" si="231"/>
        <v>367500</v>
      </c>
      <c r="BB1198" s="95">
        <f t="shared" si="232"/>
        <v>437325</v>
      </c>
      <c r="BC1198" s="23"/>
      <c r="BD1198" s="96">
        <f t="shared" si="233"/>
        <v>153999</v>
      </c>
      <c r="BE1198" s="96">
        <f t="shared" si="234"/>
        <v>164601</v>
      </c>
      <c r="BF1198" s="96">
        <f t="shared" si="235"/>
        <v>3</v>
      </c>
      <c r="BG1198" s="96">
        <f t="shared" si="236"/>
        <v>58</v>
      </c>
      <c r="BH1198" s="96">
        <f t="shared" si="237"/>
        <v>42</v>
      </c>
      <c r="BI1198" s="96">
        <f t="shared" si="238"/>
        <v>366667</v>
      </c>
      <c r="BJ1198" s="97">
        <f t="shared" si="239"/>
        <v>165197</v>
      </c>
      <c r="BK1198" s="96">
        <f t="shared" si="240"/>
        <v>196622</v>
      </c>
      <c r="BL1198" s="96">
        <f t="shared" si="241"/>
        <v>396900</v>
      </c>
      <c r="BM1198" s="96">
        <f t="shared" si="242"/>
        <v>266006</v>
      </c>
      <c r="BN1198" s="96">
        <f t="shared" si="243"/>
        <v>196005</v>
      </c>
      <c r="BO1198" s="96">
        <f t="shared" si="244"/>
        <v>367500</v>
      </c>
      <c r="BP1198" s="97">
        <f t="shared" si="245"/>
        <v>132300</v>
      </c>
      <c r="BQ1198" s="96">
        <f t="shared" si="246"/>
        <v>132300</v>
      </c>
      <c r="BR1198" s="96">
        <f t="shared" si="247"/>
        <v>595350</v>
      </c>
      <c r="BS1198" s="96">
        <f t="shared" si="248"/>
        <v>399000</v>
      </c>
      <c r="BT1198" s="96">
        <f t="shared" si="249"/>
        <v>294000</v>
      </c>
      <c r="BU1198" s="98">
        <f t="shared" si="250"/>
        <v>367500</v>
      </c>
      <c r="BV1198" s="77">
        <f t="shared" si="251"/>
        <v>1920450</v>
      </c>
      <c r="BW1198" s="9"/>
      <c r="BX1198" s="9"/>
      <c r="BY1198" s="9"/>
      <c r="BZ1198" s="9"/>
      <c r="CA1198" s="9"/>
      <c r="CB1198" s="9"/>
      <c r="CC1198" s="9"/>
      <c r="CD1198" s="9"/>
      <c r="CE1198" s="9"/>
      <c r="CF1198" s="9"/>
      <c r="CG1198" s="9"/>
      <c r="CH1198" s="9"/>
      <c r="CI1198" s="9"/>
      <c r="CJ1198" s="9"/>
      <c r="CK1198" s="9"/>
      <c r="CL1198" s="9"/>
      <c r="CM1198" s="9"/>
      <c r="CN1198" s="9"/>
      <c r="CO1198" s="9"/>
      <c r="CP1198" s="9"/>
    </row>
    <row r="1199" spans="1:94" ht="20.25" hidden="1" customHeight="1" x14ac:dyDescent="0.35">
      <c r="A1199" s="79">
        <v>1177</v>
      </c>
      <c r="B1199" s="79" t="s">
        <v>35</v>
      </c>
      <c r="C1199" s="80" t="s">
        <v>708</v>
      </c>
      <c r="D1199" s="80" t="str">
        <f t="shared" si="219"/>
        <v>MANO DE OBRA|SOLENOIDE CORTE COMBUSTIBLE</v>
      </c>
      <c r="E1199" s="81" t="s">
        <v>10</v>
      </c>
      <c r="F1199" s="82">
        <v>1</v>
      </c>
      <c r="G1199" s="83">
        <v>112001.668535192</v>
      </c>
      <c r="H1199" s="84">
        <f t="shared" si="252"/>
        <v>133281.98555687847</v>
      </c>
      <c r="I1199" s="84">
        <v>112001.668535192</v>
      </c>
      <c r="J1199" s="84">
        <f t="shared" si="253"/>
        <v>133281.98555687847</v>
      </c>
      <c r="K1199" s="84">
        <v>0.91392000000000007</v>
      </c>
      <c r="L1199" s="84">
        <f t="shared" si="254"/>
        <v>1.0875648</v>
      </c>
      <c r="M1199" s="84">
        <v>14.633599999999999</v>
      </c>
      <c r="N1199" s="84">
        <f t="shared" si="255"/>
        <v>17.413983999999999</v>
      </c>
      <c r="O1199" s="84">
        <v>10.88</v>
      </c>
      <c r="P1199" s="84">
        <f t="shared" si="256"/>
        <v>12.9472</v>
      </c>
      <c r="Q1199" s="84"/>
      <c r="R1199" s="84">
        <f t="shared" si="220"/>
        <v>0</v>
      </c>
      <c r="S1199" s="86">
        <v>262500</v>
      </c>
      <c r="T1199" s="87">
        <f t="shared" si="257"/>
        <v>312375</v>
      </c>
      <c r="U1199" s="87">
        <v>262500</v>
      </c>
      <c r="V1199" s="87">
        <f t="shared" si="258"/>
        <v>312375</v>
      </c>
      <c r="W1199" s="87">
        <v>262500</v>
      </c>
      <c r="X1199" s="87">
        <f t="shared" si="259"/>
        <v>312375</v>
      </c>
      <c r="Y1199" s="88">
        <v>262500</v>
      </c>
      <c r="Z1199" s="87">
        <f t="shared" si="268"/>
        <v>312375</v>
      </c>
      <c r="AA1199" s="87">
        <v>262500</v>
      </c>
      <c r="AB1199" s="87">
        <f t="shared" si="260"/>
        <v>312375</v>
      </c>
      <c r="AC1199" s="87">
        <v>262500</v>
      </c>
      <c r="AD1199" s="87">
        <f t="shared" si="261"/>
        <v>312375</v>
      </c>
      <c r="AE1199" s="89">
        <v>288800</v>
      </c>
      <c r="AF1199" s="90">
        <f t="shared" si="262"/>
        <v>343672</v>
      </c>
      <c r="AG1199" s="90">
        <v>288800</v>
      </c>
      <c r="AH1199" s="90">
        <f t="shared" si="263"/>
        <v>343672</v>
      </c>
      <c r="AI1199" s="90">
        <v>288800</v>
      </c>
      <c r="AJ1199" s="90">
        <f t="shared" si="264"/>
        <v>343672</v>
      </c>
      <c r="AK1199" s="90">
        <v>288800</v>
      </c>
      <c r="AL1199" s="90">
        <f t="shared" si="265"/>
        <v>343672</v>
      </c>
      <c r="AM1199" s="90">
        <v>288800</v>
      </c>
      <c r="AN1199" s="90">
        <f t="shared" si="266"/>
        <v>343672</v>
      </c>
      <c r="AO1199" s="90">
        <v>288800</v>
      </c>
      <c r="AP1199" s="91">
        <f t="shared" si="267"/>
        <v>343672</v>
      </c>
      <c r="AQ1199" s="92">
        <f t="shared" si="221"/>
        <v>221100.55617839735</v>
      </c>
      <c r="AR1199" s="93">
        <f t="shared" si="222"/>
        <v>263109.66185229283</v>
      </c>
      <c r="AS1199" s="94">
        <f t="shared" si="223"/>
        <v>221100.55617839735</v>
      </c>
      <c r="AT1199" s="94">
        <f t="shared" si="224"/>
        <v>263109.66185229283</v>
      </c>
      <c r="AU1199" s="94">
        <f t="shared" si="225"/>
        <v>183766.97130666664</v>
      </c>
      <c r="AV1199" s="94">
        <f t="shared" si="226"/>
        <v>218682.69585493329</v>
      </c>
      <c r="AW1199" s="94">
        <f t="shared" si="227"/>
        <v>183771.54453333336</v>
      </c>
      <c r="AX1199" s="94">
        <f t="shared" si="228"/>
        <v>218688.1379946667</v>
      </c>
      <c r="AY1199" s="94">
        <f t="shared" si="229"/>
        <v>183770.29333333333</v>
      </c>
      <c r="AZ1199" s="94">
        <f t="shared" si="230"/>
        <v>218686.64906666667</v>
      </c>
      <c r="BA1199" s="94">
        <f t="shared" si="231"/>
        <v>275650</v>
      </c>
      <c r="BB1199" s="95">
        <f t="shared" si="232"/>
        <v>328023.5</v>
      </c>
      <c r="BC1199" s="23"/>
      <c r="BD1199" s="96">
        <f t="shared" si="233"/>
        <v>185179</v>
      </c>
      <c r="BE1199" s="96">
        <f t="shared" si="234"/>
        <v>185179</v>
      </c>
      <c r="BF1199" s="96">
        <f t="shared" si="235"/>
        <v>3</v>
      </c>
      <c r="BG1199" s="96">
        <f t="shared" si="236"/>
        <v>44</v>
      </c>
      <c r="BH1199" s="96">
        <f t="shared" si="237"/>
        <v>33</v>
      </c>
      <c r="BI1199" s="96">
        <f t="shared" si="238"/>
        <v>275023</v>
      </c>
      <c r="BJ1199" s="97">
        <f t="shared" si="239"/>
        <v>221101</v>
      </c>
      <c r="BK1199" s="96">
        <f t="shared" si="240"/>
        <v>221101</v>
      </c>
      <c r="BL1199" s="96">
        <f t="shared" si="241"/>
        <v>183767</v>
      </c>
      <c r="BM1199" s="96">
        <f t="shared" si="242"/>
        <v>183772</v>
      </c>
      <c r="BN1199" s="96">
        <f t="shared" si="243"/>
        <v>183770</v>
      </c>
      <c r="BO1199" s="96">
        <f t="shared" si="244"/>
        <v>275650</v>
      </c>
      <c r="BP1199" s="97">
        <f t="shared" si="245"/>
        <v>275650</v>
      </c>
      <c r="BQ1199" s="96">
        <f t="shared" si="246"/>
        <v>275650</v>
      </c>
      <c r="BR1199" s="96">
        <f t="shared" si="247"/>
        <v>275650</v>
      </c>
      <c r="BS1199" s="96">
        <f t="shared" si="248"/>
        <v>275650</v>
      </c>
      <c r="BT1199" s="96">
        <f t="shared" si="249"/>
        <v>275650</v>
      </c>
      <c r="BU1199" s="98">
        <f t="shared" si="250"/>
        <v>275650</v>
      </c>
      <c r="BV1199" s="77">
        <f t="shared" si="251"/>
        <v>1653900</v>
      </c>
      <c r="BW1199" s="9"/>
      <c r="BX1199" s="9"/>
      <c r="BY1199" s="9"/>
      <c r="BZ1199" s="9"/>
      <c r="CA1199" s="9"/>
      <c r="CB1199" s="9"/>
      <c r="CC1199" s="9"/>
      <c r="CD1199" s="9"/>
      <c r="CE1199" s="9"/>
      <c r="CF1199" s="9"/>
      <c r="CG1199" s="9"/>
      <c r="CH1199" s="9"/>
      <c r="CI1199" s="9"/>
      <c r="CJ1199" s="9"/>
      <c r="CK1199" s="9"/>
      <c r="CL1199" s="9"/>
      <c r="CM1199" s="9"/>
      <c r="CN1199" s="9"/>
      <c r="CO1199" s="9"/>
      <c r="CP1199" s="9"/>
    </row>
    <row r="1200" spans="1:94" ht="20.25" hidden="1" customHeight="1" x14ac:dyDescent="0.35">
      <c r="A1200" s="99">
        <v>1178</v>
      </c>
      <c r="B1200" s="99" t="s">
        <v>21</v>
      </c>
      <c r="C1200" s="80" t="s">
        <v>708</v>
      </c>
      <c r="D1200" s="80" t="str">
        <f t="shared" si="219"/>
        <v>REPUESTOS|SOLENOIDE CORTE COMBUSTIBLE</v>
      </c>
      <c r="E1200" s="81" t="s">
        <v>84</v>
      </c>
      <c r="F1200" s="82">
        <v>1</v>
      </c>
      <c r="G1200" s="83">
        <v>534679.38358563196</v>
      </c>
      <c r="H1200" s="84">
        <f t="shared" si="252"/>
        <v>636268.46646690206</v>
      </c>
      <c r="I1200" s="84">
        <v>709062.75218103407</v>
      </c>
      <c r="J1200" s="84">
        <f t="shared" si="253"/>
        <v>843784.67509543046</v>
      </c>
      <c r="K1200" s="84">
        <v>0.91392000000000007</v>
      </c>
      <c r="L1200" s="84">
        <f t="shared" si="254"/>
        <v>1.0875648</v>
      </c>
      <c r="M1200" s="84">
        <v>16.461440000000003</v>
      </c>
      <c r="N1200" s="84">
        <f t="shared" si="255"/>
        <v>19.589113600000005</v>
      </c>
      <c r="O1200" s="84">
        <v>14.144000000000002</v>
      </c>
      <c r="P1200" s="84">
        <f t="shared" si="256"/>
        <v>16.83136</v>
      </c>
      <c r="Q1200" s="84"/>
      <c r="R1200" s="84">
        <f t="shared" si="220"/>
        <v>0</v>
      </c>
      <c r="S1200" s="86">
        <v>158000</v>
      </c>
      <c r="T1200" s="87">
        <f t="shared" si="257"/>
        <v>188020</v>
      </c>
      <c r="U1200" s="87">
        <v>158000</v>
      </c>
      <c r="V1200" s="87">
        <f t="shared" si="258"/>
        <v>188020</v>
      </c>
      <c r="W1200" s="87">
        <v>340000</v>
      </c>
      <c r="X1200" s="87">
        <f t="shared" si="259"/>
        <v>404600</v>
      </c>
      <c r="Y1200" s="88">
        <v>380000</v>
      </c>
      <c r="Z1200" s="87">
        <f t="shared" si="268"/>
        <v>452200</v>
      </c>
      <c r="AA1200" s="87">
        <v>480000</v>
      </c>
      <c r="AB1200" s="87">
        <f t="shared" si="260"/>
        <v>571200</v>
      </c>
      <c r="AC1200" s="87">
        <v>560000</v>
      </c>
      <c r="AD1200" s="87">
        <f t="shared" si="261"/>
        <v>666400</v>
      </c>
      <c r="AE1200" s="89">
        <v>173800</v>
      </c>
      <c r="AF1200" s="90">
        <f t="shared" si="262"/>
        <v>206822</v>
      </c>
      <c r="AG1200" s="90">
        <v>173800</v>
      </c>
      <c r="AH1200" s="90">
        <f t="shared" si="263"/>
        <v>206822</v>
      </c>
      <c r="AI1200" s="90">
        <v>374000</v>
      </c>
      <c r="AJ1200" s="90">
        <f t="shared" si="264"/>
        <v>445060</v>
      </c>
      <c r="AK1200" s="90">
        <v>418000</v>
      </c>
      <c r="AL1200" s="90">
        <f t="shared" si="265"/>
        <v>497420</v>
      </c>
      <c r="AM1200" s="90">
        <v>528000</v>
      </c>
      <c r="AN1200" s="90">
        <f t="shared" si="266"/>
        <v>628320</v>
      </c>
      <c r="AO1200" s="90">
        <v>616000</v>
      </c>
      <c r="AP1200" s="91">
        <f t="shared" si="267"/>
        <v>733040</v>
      </c>
      <c r="AQ1200" s="92">
        <f t="shared" si="221"/>
        <v>288826.46119521064</v>
      </c>
      <c r="AR1200" s="93">
        <f t="shared" si="222"/>
        <v>343703.48882230063</v>
      </c>
      <c r="AS1200" s="94">
        <f t="shared" si="223"/>
        <v>346954.25072701136</v>
      </c>
      <c r="AT1200" s="94">
        <f t="shared" si="224"/>
        <v>412875.55836514349</v>
      </c>
      <c r="AU1200" s="94">
        <f t="shared" si="225"/>
        <v>238000.30463999999</v>
      </c>
      <c r="AV1200" s="94">
        <f t="shared" si="226"/>
        <v>283220.36252159998</v>
      </c>
      <c r="AW1200" s="94">
        <f t="shared" si="227"/>
        <v>266005.48714666668</v>
      </c>
      <c r="AX1200" s="94">
        <f t="shared" si="228"/>
        <v>316546.52970453334</v>
      </c>
      <c r="AY1200" s="94">
        <f t="shared" si="229"/>
        <v>336004.71466666664</v>
      </c>
      <c r="AZ1200" s="94">
        <f t="shared" si="230"/>
        <v>399845.6104533333</v>
      </c>
      <c r="BA1200" s="94">
        <f t="shared" si="231"/>
        <v>588000</v>
      </c>
      <c r="BB1200" s="95">
        <f t="shared" si="232"/>
        <v>699720</v>
      </c>
      <c r="BC1200" s="23"/>
      <c r="BD1200" s="96">
        <f t="shared" si="233"/>
        <v>215005</v>
      </c>
      <c r="BE1200" s="96">
        <f t="shared" si="234"/>
        <v>222335</v>
      </c>
      <c r="BF1200" s="96">
        <f t="shared" si="235"/>
        <v>3</v>
      </c>
      <c r="BG1200" s="96">
        <f t="shared" si="236"/>
        <v>49</v>
      </c>
      <c r="BH1200" s="96">
        <f t="shared" si="237"/>
        <v>42</v>
      </c>
      <c r="BI1200" s="96">
        <f t="shared" si="238"/>
        <v>586667</v>
      </c>
      <c r="BJ1200" s="97">
        <f t="shared" si="239"/>
        <v>288826</v>
      </c>
      <c r="BK1200" s="96">
        <f t="shared" si="240"/>
        <v>346954</v>
      </c>
      <c r="BL1200" s="96">
        <f t="shared" si="241"/>
        <v>238000</v>
      </c>
      <c r="BM1200" s="96">
        <f t="shared" si="242"/>
        <v>266005</v>
      </c>
      <c r="BN1200" s="96">
        <f t="shared" si="243"/>
        <v>336005</v>
      </c>
      <c r="BO1200" s="96">
        <f t="shared" si="244"/>
        <v>588000</v>
      </c>
      <c r="BP1200" s="97">
        <f t="shared" si="245"/>
        <v>165900</v>
      </c>
      <c r="BQ1200" s="96">
        <f t="shared" si="246"/>
        <v>165900</v>
      </c>
      <c r="BR1200" s="96">
        <f t="shared" si="247"/>
        <v>357000</v>
      </c>
      <c r="BS1200" s="96">
        <f t="shared" si="248"/>
        <v>399000</v>
      </c>
      <c r="BT1200" s="96">
        <f t="shared" si="249"/>
        <v>504000</v>
      </c>
      <c r="BU1200" s="98">
        <f t="shared" si="250"/>
        <v>588000</v>
      </c>
      <c r="BV1200" s="77">
        <f t="shared" si="251"/>
        <v>2179800</v>
      </c>
      <c r="BW1200" s="9"/>
      <c r="BX1200" s="9"/>
      <c r="BY1200" s="9"/>
      <c r="BZ1200" s="9"/>
      <c r="CA1200" s="9"/>
      <c r="CB1200" s="9"/>
      <c r="CC1200" s="9"/>
      <c r="CD1200" s="9"/>
      <c r="CE1200" s="9"/>
      <c r="CF1200" s="9"/>
      <c r="CG1200" s="9"/>
      <c r="CH1200" s="9"/>
      <c r="CI1200" s="9"/>
      <c r="CJ1200" s="9"/>
      <c r="CK1200" s="9"/>
      <c r="CL1200" s="9"/>
      <c r="CM1200" s="9"/>
      <c r="CN1200" s="9"/>
      <c r="CO1200" s="9"/>
      <c r="CP1200" s="9"/>
    </row>
    <row r="1201" spans="1:94" ht="20.25" hidden="1" customHeight="1" x14ac:dyDescent="0.35">
      <c r="A1201" s="79">
        <v>1179</v>
      </c>
      <c r="B1201" s="79" t="s">
        <v>35</v>
      </c>
      <c r="C1201" s="80" t="s">
        <v>709</v>
      </c>
      <c r="D1201" s="80" t="str">
        <f t="shared" si="219"/>
        <v>MANO DE OBRA|SOLENOIDE DRENADO SEDIMENTOS</v>
      </c>
      <c r="E1201" s="81" t="s">
        <v>10</v>
      </c>
      <c r="F1201" s="82">
        <v>1</v>
      </c>
      <c r="G1201" s="83">
        <v>134401.81284740599</v>
      </c>
      <c r="H1201" s="84">
        <f t="shared" si="252"/>
        <v>159938.15728841312</v>
      </c>
      <c r="I1201" s="84">
        <v>134401.81284740599</v>
      </c>
      <c r="J1201" s="84">
        <f t="shared" si="253"/>
        <v>159938.15728841312</v>
      </c>
      <c r="K1201" s="84">
        <v>0.91392000000000007</v>
      </c>
      <c r="L1201" s="84">
        <f t="shared" si="254"/>
        <v>1.0875648</v>
      </c>
      <c r="M1201" s="84">
        <v>14.633599999999999</v>
      </c>
      <c r="N1201" s="84">
        <f t="shared" si="255"/>
        <v>17.413983999999999</v>
      </c>
      <c r="O1201" s="84">
        <v>10.88</v>
      </c>
      <c r="P1201" s="84">
        <f t="shared" si="256"/>
        <v>12.9472</v>
      </c>
      <c r="Q1201" s="84"/>
      <c r="R1201" s="84">
        <f t="shared" si="220"/>
        <v>0</v>
      </c>
      <c r="S1201" s="86">
        <v>262500</v>
      </c>
      <c r="T1201" s="87">
        <f t="shared" si="257"/>
        <v>312375</v>
      </c>
      <c r="U1201" s="87">
        <v>262500</v>
      </c>
      <c r="V1201" s="87">
        <f t="shared" si="258"/>
        <v>312375</v>
      </c>
      <c r="W1201" s="87">
        <v>262500</v>
      </c>
      <c r="X1201" s="87">
        <f t="shared" si="259"/>
        <v>312375</v>
      </c>
      <c r="Y1201" s="88">
        <v>262500</v>
      </c>
      <c r="Z1201" s="87">
        <f t="shared" si="268"/>
        <v>312375</v>
      </c>
      <c r="AA1201" s="87">
        <v>262500</v>
      </c>
      <c r="AB1201" s="87">
        <f t="shared" si="260"/>
        <v>312375</v>
      </c>
      <c r="AC1201" s="87">
        <v>262500</v>
      </c>
      <c r="AD1201" s="87">
        <f t="shared" si="261"/>
        <v>312375</v>
      </c>
      <c r="AE1201" s="89">
        <v>288800</v>
      </c>
      <c r="AF1201" s="90">
        <f t="shared" si="262"/>
        <v>343672</v>
      </c>
      <c r="AG1201" s="90">
        <v>288800</v>
      </c>
      <c r="AH1201" s="90">
        <f t="shared" si="263"/>
        <v>343672</v>
      </c>
      <c r="AI1201" s="90">
        <v>288800</v>
      </c>
      <c r="AJ1201" s="90">
        <f t="shared" si="264"/>
        <v>343672</v>
      </c>
      <c r="AK1201" s="90">
        <v>288800</v>
      </c>
      <c r="AL1201" s="90">
        <f t="shared" si="265"/>
        <v>343672</v>
      </c>
      <c r="AM1201" s="90">
        <v>288800</v>
      </c>
      <c r="AN1201" s="90">
        <f t="shared" si="266"/>
        <v>343672</v>
      </c>
      <c r="AO1201" s="90">
        <v>288800</v>
      </c>
      <c r="AP1201" s="91">
        <f t="shared" si="267"/>
        <v>343672</v>
      </c>
      <c r="AQ1201" s="92">
        <f t="shared" si="221"/>
        <v>228567.27094913533</v>
      </c>
      <c r="AR1201" s="93">
        <f t="shared" si="222"/>
        <v>271995.05242947105</v>
      </c>
      <c r="AS1201" s="94">
        <f t="shared" si="223"/>
        <v>228567.27094913533</v>
      </c>
      <c r="AT1201" s="94">
        <f t="shared" si="224"/>
        <v>271995.05242947105</v>
      </c>
      <c r="AU1201" s="94">
        <f t="shared" si="225"/>
        <v>183766.97130666664</v>
      </c>
      <c r="AV1201" s="94">
        <f t="shared" si="226"/>
        <v>218682.69585493329</v>
      </c>
      <c r="AW1201" s="94">
        <f t="shared" si="227"/>
        <v>183771.54453333336</v>
      </c>
      <c r="AX1201" s="94">
        <f t="shared" si="228"/>
        <v>218688.1379946667</v>
      </c>
      <c r="AY1201" s="94">
        <f t="shared" si="229"/>
        <v>183770.29333333333</v>
      </c>
      <c r="AZ1201" s="94">
        <f t="shared" si="230"/>
        <v>218686.64906666667</v>
      </c>
      <c r="BA1201" s="94">
        <f t="shared" si="231"/>
        <v>275650</v>
      </c>
      <c r="BB1201" s="95">
        <f t="shared" si="232"/>
        <v>328023.5</v>
      </c>
      <c r="BC1201" s="23"/>
      <c r="BD1201" s="96">
        <f t="shared" si="233"/>
        <v>203908</v>
      </c>
      <c r="BE1201" s="96">
        <f t="shared" si="234"/>
        <v>203908</v>
      </c>
      <c r="BF1201" s="96">
        <f t="shared" si="235"/>
        <v>3</v>
      </c>
      <c r="BG1201" s="96">
        <f t="shared" si="236"/>
        <v>44</v>
      </c>
      <c r="BH1201" s="96">
        <f t="shared" si="237"/>
        <v>33</v>
      </c>
      <c r="BI1201" s="96">
        <f t="shared" si="238"/>
        <v>275023</v>
      </c>
      <c r="BJ1201" s="97">
        <f t="shared" si="239"/>
        <v>228567</v>
      </c>
      <c r="BK1201" s="96">
        <f t="shared" si="240"/>
        <v>228567</v>
      </c>
      <c r="BL1201" s="96">
        <f t="shared" si="241"/>
        <v>183767</v>
      </c>
      <c r="BM1201" s="96">
        <f t="shared" si="242"/>
        <v>183772</v>
      </c>
      <c r="BN1201" s="96">
        <f t="shared" si="243"/>
        <v>183770</v>
      </c>
      <c r="BO1201" s="96">
        <f t="shared" si="244"/>
        <v>275650</v>
      </c>
      <c r="BP1201" s="97">
        <f t="shared" si="245"/>
        <v>275650</v>
      </c>
      <c r="BQ1201" s="96">
        <f t="shared" si="246"/>
        <v>275650</v>
      </c>
      <c r="BR1201" s="96">
        <f t="shared" si="247"/>
        <v>275650</v>
      </c>
      <c r="BS1201" s="96">
        <f t="shared" si="248"/>
        <v>275650</v>
      </c>
      <c r="BT1201" s="96">
        <f t="shared" si="249"/>
        <v>275650</v>
      </c>
      <c r="BU1201" s="98">
        <f t="shared" si="250"/>
        <v>275650</v>
      </c>
      <c r="BV1201" s="77">
        <f t="shared" si="251"/>
        <v>1653900</v>
      </c>
      <c r="BW1201" s="9"/>
      <c r="BX1201" s="9"/>
      <c r="BY1201" s="9"/>
      <c r="BZ1201" s="9"/>
      <c r="CA1201" s="9"/>
      <c r="CB1201" s="9"/>
      <c r="CC1201" s="9"/>
      <c r="CD1201" s="9"/>
      <c r="CE1201" s="9"/>
      <c r="CF1201" s="9"/>
      <c r="CG1201" s="9"/>
      <c r="CH1201" s="9"/>
      <c r="CI1201" s="9"/>
      <c r="CJ1201" s="9"/>
      <c r="CK1201" s="9"/>
      <c r="CL1201" s="9"/>
      <c r="CM1201" s="9"/>
      <c r="CN1201" s="9"/>
      <c r="CO1201" s="9"/>
      <c r="CP1201" s="9"/>
    </row>
    <row r="1202" spans="1:94" ht="20.25" hidden="1" customHeight="1" x14ac:dyDescent="0.35">
      <c r="A1202" s="99">
        <v>1180</v>
      </c>
      <c r="B1202" s="99" t="s">
        <v>21</v>
      </c>
      <c r="C1202" s="80" t="s">
        <v>709</v>
      </c>
      <c r="D1202" s="80" t="str">
        <f t="shared" si="219"/>
        <v>REPUESTOS|SOLENOIDE DRENADO SEDIMENTOS</v>
      </c>
      <c r="E1202" s="81" t="s">
        <v>84</v>
      </c>
      <c r="F1202" s="82">
        <v>1</v>
      </c>
      <c r="G1202" s="83">
        <v>208918.12739754</v>
      </c>
      <c r="H1202" s="84">
        <f t="shared" si="252"/>
        <v>248612.57160307257</v>
      </c>
      <c r="I1202" s="84">
        <v>237491.23263728098</v>
      </c>
      <c r="J1202" s="84">
        <f t="shared" si="253"/>
        <v>282614.56683836435</v>
      </c>
      <c r="K1202" s="84">
        <v>0.91392000000000007</v>
      </c>
      <c r="L1202" s="84">
        <f t="shared" si="254"/>
        <v>1.0875648</v>
      </c>
      <c r="M1202" s="84">
        <v>18.289280000000002</v>
      </c>
      <c r="N1202" s="84">
        <f t="shared" si="255"/>
        <v>21.764243199999999</v>
      </c>
      <c r="O1202" s="84">
        <v>14.144000000000002</v>
      </c>
      <c r="P1202" s="84">
        <f t="shared" si="256"/>
        <v>16.83136</v>
      </c>
      <c r="Q1202" s="84"/>
      <c r="R1202" s="84">
        <f t="shared" si="220"/>
        <v>0</v>
      </c>
      <c r="S1202" s="86">
        <v>256000</v>
      </c>
      <c r="T1202" s="87">
        <f t="shared" si="257"/>
        <v>304640</v>
      </c>
      <c r="U1202" s="87">
        <v>256000</v>
      </c>
      <c r="V1202" s="87">
        <f t="shared" si="258"/>
        <v>304640</v>
      </c>
      <c r="W1202" s="87">
        <v>280000</v>
      </c>
      <c r="X1202" s="87">
        <f t="shared" si="259"/>
        <v>333200</v>
      </c>
      <c r="Y1202" s="88">
        <v>380000</v>
      </c>
      <c r="Z1202" s="87">
        <f t="shared" si="268"/>
        <v>452200</v>
      </c>
      <c r="AA1202" s="87">
        <v>180000</v>
      </c>
      <c r="AB1202" s="87">
        <f t="shared" si="260"/>
        <v>214200</v>
      </c>
      <c r="AC1202" s="87">
        <v>850000</v>
      </c>
      <c r="AD1202" s="87">
        <f t="shared" si="261"/>
        <v>1011500</v>
      </c>
      <c r="AE1202" s="89">
        <v>281600</v>
      </c>
      <c r="AF1202" s="90">
        <f t="shared" si="262"/>
        <v>335104</v>
      </c>
      <c r="AG1202" s="90">
        <v>281600</v>
      </c>
      <c r="AH1202" s="90">
        <f t="shared" si="263"/>
        <v>335104</v>
      </c>
      <c r="AI1202" s="90">
        <v>308000</v>
      </c>
      <c r="AJ1202" s="90">
        <f t="shared" si="264"/>
        <v>366520</v>
      </c>
      <c r="AK1202" s="90">
        <v>418000</v>
      </c>
      <c r="AL1202" s="90">
        <f t="shared" si="265"/>
        <v>497420</v>
      </c>
      <c r="AM1202" s="90">
        <v>198000</v>
      </c>
      <c r="AN1202" s="90">
        <f t="shared" si="266"/>
        <v>235620</v>
      </c>
      <c r="AO1202" s="90">
        <v>935000</v>
      </c>
      <c r="AP1202" s="91">
        <f t="shared" si="267"/>
        <v>1112650</v>
      </c>
      <c r="AQ1202" s="92">
        <f t="shared" si="221"/>
        <v>248839.37579918001</v>
      </c>
      <c r="AR1202" s="93">
        <f t="shared" si="222"/>
        <v>296118.85720102419</v>
      </c>
      <c r="AS1202" s="94">
        <f t="shared" si="223"/>
        <v>258363.74421242697</v>
      </c>
      <c r="AT1202" s="94">
        <f t="shared" si="224"/>
        <v>307452.85561278806</v>
      </c>
      <c r="AU1202" s="94">
        <f t="shared" si="225"/>
        <v>196000.30463999999</v>
      </c>
      <c r="AV1202" s="94">
        <f t="shared" si="226"/>
        <v>233240.36252159998</v>
      </c>
      <c r="AW1202" s="94">
        <f t="shared" si="227"/>
        <v>266006.09642666666</v>
      </c>
      <c r="AX1202" s="94">
        <f t="shared" si="228"/>
        <v>316547.2547477333</v>
      </c>
      <c r="AY1202" s="94">
        <f t="shared" si="229"/>
        <v>126004.71466666665</v>
      </c>
      <c r="AZ1202" s="94">
        <f t="shared" si="230"/>
        <v>149945.6104533333</v>
      </c>
      <c r="BA1202" s="94">
        <f t="shared" si="231"/>
        <v>892500</v>
      </c>
      <c r="BB1202" s="95">
        <f t="shared" si="232"/>
        <v>1062075</v>
      </c>
      <c r="BC1202" s="23"/>
      <c r="BD1202" s="96">
        <f t="shared" si="233"/>
        <v>245019</v>
      </c>
      <c r="BE1202" s="96">
        <f t="shared" si="234"/>
        <v>257112</v>
      </c>
      <c r="BF1202" s="96">
        <f t="shared" si="235"/>
        <v>3</v>
      </c>
      <c r="BG1202" s="96">
        <f t="shared" si="236"/>
        <v>55</v>
      </c>
      <c r="BH1202" s="96">
        <f t="shared" si="237"/>
        <v>42</v>
      </c>
      <c r="BI1202" s="96">
        <f t="shared" si="238"/>
        <v>890476</v>
      </c>
      <c r="BJ1202" s="97">
        <f t="shared" si="239"/>
        <v>248839</v>
      </c>
      <c r="BK1202" s="96">
        <f t="shared" si="240"/>
        <v>258364</v>
      </c>
      <c r="BL1202" s="96">
        <f t="shared" si="241"/>
        <v>196000</v>
      </c>
      <c r="BM1202" s="96">
        <f t="shared" si="242"/>
        <v>266006</v>
      </c>
      <c r="BN1202" s="96">
        <f t="shared" si="243"/>
        <v>126005</v>
      </c>
      <c r="BO1202" s="96">
        <f t="shared" si="244"/>
        <v>892500</v>
      </c>
      <c r="BP1202" s="97">
        <f t="shared" si="245"/>
        <v>248839</v>
      </c>
      <c r="BQ1202" s="96">
        <f t="shared" si="246"/>
        <v>258364</v>
      </c>
      <c r="BR1202" s="96">
        <f t="shared" si="247"/>
        <v>294000</v>
      </c>
      <c r="BS1202" s="96">
        <f t="shared" si="248"/>
        <v>399000</v>
      </c>
      <c r="BT1202" s="96">
        <f t="shared" si="249"/>
        <v>189000</v>
      </c>
      <c r="BU1202" s="98">
        <f t="shared" si="250"/>
        <v>892500</v>
      </c>
      <c r="BV1202" s="77">
        <f t="shared" si="251"/>
        <v>2281703</v>
      </c>
      <c r="BW1202" s="9"/>
      <c r="BX1202" s="9"/>
      <c r="BY1202" s="9"/>
      <c r="BZ1202" s="9"/>
      <c r="CA1202" s="9"/>
      <c r="CB1202" s="9"/>
      <c r="CC1202" s="9"/>
      <c r="CD1202" s="9"/>
      <c r="CE1202" s="9"/>
      <c r="CF1202" s="9"/>
      <c r="CG1202" s="9"/>
      <c r="CH1202" s="9"/>
      <c r="CI1202" s="9"/>
      <c r="CJ1202" s="9"/>
      <c r="CK1202" s="9"/>
      <c r="CL1202" s="9"/>
      <c r="CM1202" s="9"/>
      <c r="CN1202" s="9"/>
      <c r="CO1202" s="9"/>
      <c r="CP1202" s="9"/>
    </row>
    <row r="1203" spans="1:94" ht="20.25" hidden="1" customHeight="1" x14ac:dyDescent="0.35">
      <c r="A1203" s="79">
        <v>1181</v>
      </c>
      <c r="B1203" s="79" t="s">
        <v>35</v>
      </c>
      <c r="C1203" s="80" t="s">
        <v>710</v>
      </c>
      <c r="D1203" s="80" t="str">
        <f t="shared" si="219"/>
        <v>MANO DE OBRA|SOPORTE BATERIA</v>
      </c>
      <c r="E1203" s="81" t="s">
        <v>10</v>
      </c>
      <c r="F1203" s="82">
        <v>1</v>
      </c>
      <c r="G1203" s="83">
        <v>134401.81284740599</v>
      </c>
      <c r="H1203" s="84">
        <f t="shared" si="252"/>
        <v>159938.15728841312</v>
      </c>
      <c r="I1203" s="84">
        <v>134401.81284740599</v>
      </c>
      <c r="J1203" s="84">
        <f t="shared" si="253"/>
        <v>159938.15728841312</v>
      </c>
      <c r="K1203" s="84">
        <v>32640.000000000004</v>
      </c>
      <c r="L1203" s="84">
        <f t="shared" si="254"/>
        <v>38841.600000000006</v>
      </c>
      <c r="M1203" s="84">
        <v>14.633599999999999</v>
      </c>
      <c r="N1203" s="84">
        <f t="shared" si="255"/>
        <v>17.413983999999999</v>
      </c>
      <c r="O1203" s="84">
        <v>10.88</v>
      </c>
      <c r="P1203" s="84">
        <f t="shared" si="256"/>
        <v>12.9472</v>
      </c>
      <c r="Q1203" s="84"/>
      <c r="R1203" s="84">
        <f t="shared" si="220"/>
        <v>0</v>
      </c>
      <c r="S1203" s="86">
        <v>132000</v>
      </c>
      <c r="T1203" s="87">
        <f t="shared" si="257"/>
        <v>157080</v>
      </c>
      <c r="U1203" s="87">
        <v>132000</v>
      </c>
      <c r="V1203" s="87">
        <f t="shared" si="258"/>
        <v>157080</v>
      </c>
      <c r="W1203" s="87">
        <v>132000</v>
      </c>
      <c r="X1203" s="87">
        <f t="shared" si="259"/>
        <v>157080</v>
      </c>
      <c r="Y1203" s="88">
        <v>132000</v>
      </c>
      <c r="Z1203" s="87">
        <f t="shared" si="268"/>
        <v>157080</v>
      </c>
      <c r="AA1203" s="87">
        <v>132000</v>
      </c>
      <c r="AB1203" s="87">
        <f t="shared" si="260"/>
        <v>157080</v>
      </c>
      <c r="AC1203" s="87">
        <v>132000</v>
      </c>
      <c r="AD1203" s="87">
        <f t="shared" si="261"/>
        <v>157080</v>
      </c>
      <c r="AE1203" s="89">
        <v>145200</v>
      </c>
      <c r="AF1203" s="90">
        <f t="shared" si="262"/>
        <v>172788</v>
      </c>
      <c r="AG1203" s="90">
        <v>145200</v>
      </c>
      <c r="AH1203" s="90">
        <f t="shared" si="263"/>
        <v>172788</v>
      </c>
      <c r="AI1203" s="90">
        <v>145200</v>
      </c>
      <c r="AJ1203" s="90">
        <f t="shared" si="264"/>
        <v>172788</v>
      </c>
      <c r="AK1203" s="90">
        <v>145200</v>
      </c>
      <c r="AL1203" s="90">
        <f t="shared" si="265"/>
        <v>172788</v>
      </c>
      <c r="AM1203" s="90">
        <v>145200</v>
      </c>
      <c r="AN1203" s="90">
        <f t="shared" si="266"/>
        <v>172788</v>
      </c>
      <c r="AO1203" s="90">
        <v>145200</v>
      </c>
      <c r="AP1203" s="91">
        <f t="shared" si="267"/>
        <v>172788</v>
      </c>
      <c r="AQ1203" s="92">
        <f t="shared" si="221"/>
        <v>137200.60428246867</v>
      </c>
      <c r="AR1203" s="93">
        <f t="shared" si="222"/>
        <v>163268.71909613771</v>
      </c>
      <c r="AS1203" s="94">
        <f t="shared" si="223"/>
        <v>137200.60428246867</v>
      </c>
      <c r="AT1203" s="94">
        <f t="shared" si="224"/>
        <v>163268.71909613771</v>
      </c>
      <c r="AU1203" s="94">
        <f t="shared" si="225"/>
        <v>103280</v>
      </c>
      <c r="AV1203" s="94">
        <f t="shared" si="226"/>
        <v>122903.2</v>
      </c>
      <c r="AW1203" s="94">
        <f t="shared" si="227"/>
        <v>92404.877866666662</v>
      </c>
      <c r="AX1203" s="94">
        <f t="shared" si="228"/>
        <v>109961.80466133333</v>
      </c>
      <c r="AY1203" s="94">
        <f t="shared" si="229"/>
        <v>92403.626666666663</v>
      </c>
      <c r="AZ1203" s="94">
        <f t="shared" si="230"/>
        <v>109960.31573333332</v>
      </c>
      <c r="BA1203" s="94">
        <f t="shared" si="231"/>
        <v>138600</v>
      </c>
      <c r="BB1203" s="95">
        <f t="shared" si="232"/>
        <v>164934</v>
      </c>
      <c r="BC1203" s="23"/>
      <c r="BD1203" s="96">
        <f t="shared" si="233"/>
        <v>136966</v>
      </c>
      <c r="BE1203" s="96">
        <f t="shared" si="234"/>
        <v>136966</v>
      </c>
      <c r="BF1203" s="96">
        <f t="shared" si="235"/>
        <v>66519</v>
      </c>
      <c r="BG1203" s="96">
        <f t="shared" si="236"/>
        <v>44</v>
      </c>
      <c r="BH1203" s="96">
        <f t="shared" si="237"/>
        <v>33</v>
      </c>
      <c r="BI1203" s="96">
        <f t="shared" si="238"/>
        <v>138286</v>
      </c>
      <c r="BJ1203" s="97">
        <f t="shared" si="239"/>
        <v>137201</v>
      </c>
      <c r="BK1203" s="96">
        <f t="shared" si="240"/>
        <v>137201</v>
      </c>
      <c r="BL1203" s="96">
        <f t="shared" si="241"/>
        <v>103280</v>
      </c>
      <c r="BM1203" s="96">
        <f t="shared" si="242"/>
        <v>92405</v>
      </c>
      <c r="BN1203" s="96">
        <f t="shared" si="243"/>
        <v>92404</v>
      </c>
      <c r="BO1203" s="96">
        <f t="shared" si="244"/>
        <v>138600</v>
      </c>
      <c r="BP1203" s="97">
        <f t="shared" si="245"/>
        <v>137201</v>
      </c>
      <c r="BQ1203" s="96">
        <f t="shared" si="246"/>
        <v>137201</v>
      </c>
      <c r="BR1203" s="96">
        <f t="shared" si="247"/>
        <v>138600</v>
      </c>
      <c r="BS1203" s="96">
        <f t="shared" si="248"/>
        <v>138600</v>
      </c>
      <c r="BT1203" s="96">
        <f t="shared" si="249"/>
        <v>138600</v>
      </c>
      <c r="BU1203" s="98">
        <f t="shared" si="250"/>
        <v>138600</v>
      </c>
      <c r="BV1203" s="77">
        <f t="shared" si="251"/>
        <v>828802</v>
      </c>
      <c r="BW1203" s="9"/>
      <c r="BX1203" s="9"/>
      <c r="BY1203" s="9"/>
      <c r="BZ1203" s="9"/>
      <c r="CA1203" s="9"/>
      <c r="CB1203" s="9"/>
      <c r="CC1203" s="9"/>
      <c r="CD1203" s="9"/>
      <c r="CE1203" s="9"/>
      <c r="CF1203" s="9"/>
      <c r="CG1203" s="9"/>
      <c r="CH1203" s="9"/>
      <c r="CI1203" s="9"/>
      <c r="CJ1203" s="9"/>
      <c r="CK1203" s="9"/>
      <c r="CL1203" s="9"/>
      <c r="CM1203" s="9"/>
      <c r="CN1203" s="9"/>
      <c r="CO1203" s="9"/>
      <c r="CP1203" s="9"/>
    </row>
    <row r="1204" spans="1:94" ht="20.25" hidden="1" customHeight="1" x14ac:dyDescent="0.35">
      <c r="A1204" s="99">
        <v>1182</v>
      </c>
      <c r="B1204" s="99" t="s">
        <v>21</v>
      </c>
      <c r="C1204" s="80" t="s">
        <v>710</v>
      </c>
      <c r="D1204" s="80" t="str">
        <f t="shared" si="219"/>
        <v>REPUESTOS|SOPORTE BATERIA</v>
      </c>
      <c r="E1204" s="81" t="s">
        <v>84</v>
      </c>
      <c r="F1204" s="82">
        <v>1</v>
      </c>
      <c r="G1204" s="83">
        <v>72059.015805486997</v>
      </c>
      <c r="H1204" s="84">
        <f t="shared" si="252"/>
        <v>85750.228808529529</v>
      </c>
      <c r="I1204" s="84">
        <v>72059.015805486997</v>
      </c>
      <c r="J1204" s="84">
        <f t="shared" si="253"/>
        <v>85750.228808529529</v>
      </c>
      <c r="K1204" s="84">
        <v>55542.856960000005</v>
      </c>
      <c r="L1204" s="84">
        <f t="shared" si="254"/>
        <v>66095.999782400002</v>
      </c>
      <c r="M1204" s="84">
        <v>18.289280000000002</v>
      </c>
      <c r="N1204" s="84">
        <f t="shared" si="255"/>
        <v>21.764243199999999</v>
      </c>
      <c r="O1204" s="84">
        <v>14.144000000000002</v>
      </c>
      <c r="P1204" s="84">
        <f t="shared" si="256"/>
        <v>16.83136</v>
      </c>
      <c r="Q1204" s="84"/>
      <c r="R1204" s="84">
        <f t="shared" si="220"/>
        <v>0</v>
      </c>
      <c r="S1204" s="86">
        <v>189000</v>
      </c>
      <c r="T1204" s="87">
        <f t="shared" si="257"/>
        <v>224910</v>
      </c>
      <c r="U1204" s="87">
        <v>189000</v>
      </c>
      <c r="V1204" s="87">
        <f t="shared" si="258"/>
        <v>224910</v>
      </c>
      <c r="W1204" s="87">
        <v>278000</v>
      </c>
      <c r="X1204" s="87">
        <f t="shared" si="259"/>
        <v>330820</v>
      </c>
      <c r="Y1204" s="88">
        <v>150000</v>
      </c>
      <c r="Z1204" s="87">
        <f t="shared" si="268"/>
        <v>178500</v>
      </c>
      <c r="AA1204" s="87">
        <v>200000</v>
      </c>
      <c r="AB1204" s="87">
        <f t="shared" si="260"/>
        <v>238000</v>
      </c>
      <c r="AC1204" s="87">
        <v>280000</v>
      </c>
      <c r="AD1204" s="87">
        <f t="shared" si="261"/>
        <v>333200</v>
      </c>
      <c r="AE1204" s="89">
        <v>207900</v>
      </c>
      <c r="AF1204" s="90">
        <f t="shared" si="262"/>
        <v>247401</v>
      </c>
      <c r="AG1204" s="90">
        <v>207900</v>
      </c>
      <c r="AH1204" s="90">
        <f t="shared" si="263"/>
        <v>247401</v>
      </c>
      <c r="AI1204" s="90">
        <v>305800</v>
      </c>
      <c r="AJ1204" s="90">
        <f t="shared" si="264"/>
        <v>363902</v>
      </c>
      <c r="AK1204" s="90">
        <v>165000</v>
      </c>
      <c r="AL1204" s="90">
        <f t="shared" si="265"/>
        <v>196350</v>
      </c>
      <c r="AM1204" s="90">
        <v>220000</v>
      </c>
      <c r="AN1204" s="90">
        <f t="shared" si="266"/>
        <v>261800</v>
      </c>
      <c r="AO1204" s="90">
        <v>308000</v>
      </c>
      <c r="AP1204" s="91">
        <f t="shared" si="267"/>
        <v>366520</v>
      </c>
      <c r="AQ1204" s="92">
        <f t="shared" si="221"/>
        <v>156319.67193516233</v>
      </c>
      <c r="AR1204" s="93">
        <f t="shared" si="222"/>
        <v>186020.40960284317</v>
      </c>
      <c r="AS1204" s="94">
        <f t="shared" si="223"/>
        <v>156319.67193516233</v>
      </c>
      <c r="AT1204" s="94">
        <f t="shared" si="224"/>
        <v>186020.40960284317</v>
      </c>
      <c r="AU1204" s="94">
        <f t="shared" si="225"/>
        <v>213114.28565333333</v>
      </c>
      <c r="AV1204" s="94">
        <f t="shared" si="226"/>
        <v>253605.99992746665</v>
      </c>
      <c r="AW1204" s="94">
        <f t="shared" si="227"/>
        <v>105006.09642666667</v>
      </c>
      <c r="AX1204" s="94">
        <f t="shared" si="228"/>
        <v>124957.25474773333</v>
      </c>
      <c r="AY1204" s="94">
        <f t="shared" si="229"/>
        <v>140004.71466666667</v>
      </c>
      <c r="AZ1204" s="94">
        <f t="shared" si="230"/>
        <v>166605.61045333333</v>
      </c>
      <c r="BA1204" s="94">
        <f t="shared" si="231"/>
        <v>294000</v>
      </c>
      <c r="BB1204" s="95">
        <f t="shared" si="232"/>
        <v>349860</v>
      </c>
      <c r="BC1204" s="23"/>
      <c r="BD1204" s="96">
        <f t="shared" si="233"/>
        <v>125112</v>
      </c>
      <c r="BE1204" s="96">
        <f t="shared" si="234"/>
        <v>125112</v>
      </c>
      <c r="BF1204" s="96">
        <f t="shared" si="235"/>
        <v>120621</v>
      </c>
      <c r="BG1204" s="96">
        <f t="shared" si="236"/>
        <v>55</v>
      </c>
      <c r="BH1204" s="96">
        <f t="shared" si="237"/>
        <v>42</v>
      </c>
      <c r="BI1204" s="96">
        <f t="shared" si="238"/>
        <v>293333</v>
      </c>
      <c r="BJ1204" s="97">
        <f t="shared" si="239"/>
        <v>156320</v>
      </c>
      <c r="BK1204" s="96">
        <f t="shared" si="240"/>
        <v>156320</v>
      </c>
      <c r="BL1204" s="96">
        <f t="shared" si="241"/>
        <v>213114</v>
      </c>
      <c r="BM1204" s="96">
        <f t="shared" si="242"/>
        <v>105006</v>
      </c>
      <c r="BN1204" s="96">
        <f t="shared" si="243"/>
        <v>140005</v>
      </c>
      <c r="BO1204" s="96">
        <f t="shared" si="244"/>
        <v>294000</v>
      </c>
      <c r="BP1204" s="97">
        <f t="shared" si="245"/>
        <v>198450</v>
      </c>
      <c r="BQ1204" s="96">
        <f t="shared" si="246"/>
        <v>198450</v>
      </c>
      <c r="BR1204" s="96">
        <f t="shared" si="247"/>
        <v>291900</v>
      </c>
      <c r="BS1204" s="96">
        <f t="shared" si="248"/>
        <v>157500</v>
      </c>
      <c r="BT1204" s="96">
        <f t="shared" si="249"/>
        <v>210000</v>
      </c>
      <c r="BU1204" s="98">
        <f t="shared" si="250"/>
        <v>294000</v>
      </c>
      <c r="BV1204" s="77">
        <f t="shared" si="251"/>
        <v>1350300</v>
      </c>
      <c r="BW1204" s="9"/>
      <c r="BX1204" s="9"/>
      <c r="BY1204" s="9"/>
      <c r="BZ1204" s="9"/>
      <c r="CA1204" s="9"/>
      <c r="CB1204" s="9"/>
      <c r="CC1204" s="9"/>
      <c r="CD1204" s="9"/>
      <c r="CE1204" s="9"/>
      <c r="CF1204" s="9"/>
      <c r="CG1204" s="9"/>
      <c r="CH1204" s="9"/>
      <c r="CI1204" s="9"/>
      <c r="CJ1204" s="9"/>
      <c r="CK1204" s="9"/>
      <c r="CL1204" s="9"/>
      <c r="CM1204" s="9"/>
      <c r="CN1204" s="9"/>
      <c r="CO1204" s="9"/>
      <c r="CP1204" s="9"/>
    </row>
    <row r="1205" spans="1:94" ht="20.25" hidden="1" customHeight="1" x14ac:dyDescent="0.35">
      <c r="A1205" s="79">
        <v>1183</v>
      </c>
      <c r="B1205" s="79" t="s">
        <v>35</v>
      </c>
      <c r="C1205" s="80" t="s">
        <v>711</v>
      </c>
      <c r="D1205" s="80" t="str">
        <f t="shared" si="219"/>
        <v>MANO DE OBRA|SOPORTE CAJA DE VELOCIDADES</v>
      </c>
      <c r="E1205" s="81" t="s">
        <v>10</v>
      </c>
      <c r="F1205" s="82">
        <v>1</v>
      </c>
      <c r="G1205" s="83">
        <v>224003.337070384</v>
      </c>
      <c r="H1205" s="84">
        <f t="shared" si="252"/>
        <v>266563.97111375694</v>
      </c>
      <c r="I1205" s="84">
        <v>224003.337070384</v>
      </c>
      <c r="J1205" s="84">
        <f t="shared" si="253"/>
        <v>266563.97111375694</v>
      </c>
      <c r="K1205" s="84">
        <v>163840.00512000002</v>
      </c>
      <c r="L1205" s="84">
        <f t="shared" si="254"/>
        <v>194969.60609280001</v>
      </c>
      <c r="M1205" s="84">
        <v>14.633599999999999</v>
      </c>
      <c r="N1205" s="84">
        <f t="shared" si="255"/>
        <v>17.413983999999999</v>
      </c>
      <c r="O1205" s="84">
        <v>10.88</v>
      </c>
      <c r="P1205" s="84">
        <f t="shared" si="256"/>
        <v>12.9472</v>
      </c>
      <c r="Q1205" s="84"/>
      <c r="R1205" s="84">
        <f t="shared" si="220"/>
        <v>0</v>
      </c>
      <c r="S1205" s="86">
        <v>437500</v>
      </c>
      <c r="T1205" s="87">
        <f t="shared" si="257"/>
        <v>520625</v>
      </c>
      <c r="U1205" s="87">
        <v>437500</v>
      </c>
      <c r="V1205" s="87">
        <f t="shared" si="258"/>
        <v>520625</v>
      </c>
      <c r="W1205" s="87">
        <v>437500</v>
      </c>
      <c r="X1205" s="87">
        <f t="shared" si="259"/>
        <v>520625</v>
      </c>
      <c r="Y1205" s="88">
        <v>437500</v>
      </c>
      <c r="Z1205" s="87">
        <f t="shared" si="268"/>
        <v>520625</v>
      </c>
      <c r="AA1205" s="87">
        <v>437500</v>
      </c>
      <c r="AB1205" s="87">
        <f t="shared" si="260"/>
        <v>520625</v>
      </c>
      <c r="AC1205" s="87">
        <v>437500</v>
      </c>
      <c r="AD1205" s="87">
        <f t="shared" si="261"/>
        <v>520625</v>
      </c>
      <c r="AE1205" s="89">
        <v>481300</v>
      </c>
      <c r="AF1205" s="90">
        <f t="shared" si="262"/>
        <v>572747</v>
      </c>
      <c r="AG1205" s="90">
        <v>481300</v>
      </c>
      <c r="AH1205" s="90">
        <f t="shared" si="263"/>
        <v>572747</v>
      </c>
      <c r="AI1205" s="90">
        <v>481300</v>
      </c>
      <c r="AJ1205" s="90">
        <f t="shared" si="264"/>
        <v>572747</v>
      </c>
      <c r="AK1205" s="90">
        <v>481300</v>
      </c>
      <c r="AL1205" s="90">
        <f t="shared" si="265"/>
        <v>572747</v>
      </c>
      <c r="AM1205" s="90">
        <v>481300</v>
      </c>
      <c r="AN1205" s="90">
        <f t="shared" si="266"/>
        <v>572747</v>
      </c>
      <c r="AO1205" s="90">
        <v>481300</v>
      </c>
      <c r="AP1205" s="91">
        <f t="shared" si="267"/>
        <v>572747</v>
      </c>
      <c r="AQ1205" s="92">
        <f t="shared" si="221"/>
        <v>380934.44569012802</v>
      </c>
      <c r="AR1205" s="93">
        <f t="shared" si="222"/>
        <v>453311.99037125235</v>
      </c>
      <c r="AS1205" s="94">
        <f t="shared" si="223"/>
        <v>380934.44569012802</v>
      </c>
      <c r="AT1205" s="94">
        <f t="shared" si="224"/>
        <v>453311.99037125235</v>
      </c>
      <c r="AU1205" s="94">
        <f t="shared" si="225"/>
        <v>360880.0017066666</v>
      </c>
      <c r="AV1205" s="94">
        <f t="shared" si="226"/>
        <v>429447.20203093323</v>
      </c>
      <c r="AW1205" s="94">
        <f t="shared" si="227"/>
        <v>306271.54453333333</v>
      </c>
      <c r="AX1205" s="94">
        <f t="shared" si="228"/>
        <v>364463.13799466664</v>
      </c>
      <c r="AY1205" s="94">
        <f t="shared" si="229"/>
        <v>306270.29333333333</v>
      </c>
      <c r="AZ1205" s="94">
        <f t="shared" si="230"/>
        <v>364461.64906666667</v>
      </c>
      <c r="BA1205" s="94">
        <f t="shared" si="231"/>
        <v>459400</v>
      </c>
      <c r="BB1205" s="95">
        <f t="shared" si="232"/>
        <v>546686</v>
      </c>
      <c r="BC1205" s="23"/>
      <c r="BD1205" s="96">
        <f t="shared" si="233"/>
        <v>339842</v>
      </c>
      <c r="BE1205" s="96">
        <f t="shared" si="234"/>
        <v>339842</v>
      </c>
      <c r="BF1205" s="96">
        <f t="shared" si="235"/>
        <v>286617</v>
      </c>
      <c r="BG1205" s="96">
        <f t="shared" si="236"/>
        <v>44</v>
      </c>
      <c r="BH1205" s="96">
        <f t="shared" si="237"/>
        <v>33</v>
      </c>
      <c r="BI1205" s="96">
        <f t="shared" si="238"/>
        <v>458356</v>
      </c>
      <c r="BJ1205" s="97">
        <f t="shared" si="239"/>
        <v>380934</v>
      </c>
      <c r="BK1205" s="96">
        <f t="shared" si="240"/>
        <v>380934</v>
      </c>
      <c r="BL1205" s="96">
        <f t="shared" si="241"/>
        <v>360880</v>
      </c>
      <c r="BM1205" s="96">
        <f t="shared" si="242"/>
        <v>306272</v>
      </c>
      <c r="BN1205" s="96">
        <f t="shared" si="243"/>
        <v>306270</v>
      </c>
      <c r="BO1205" s="96">
        <f t="shared" si="244"/>
        <v>459400</v>
      </c>
      <c r="BP1205" s="97">
        <f t="shared" si="245"/>
        <v>459400</v>
      </c>
      <c r="BQ1205" s="96">
        <f t="shared" si="246"/>
        <v>459400</v>
      </c>
      <c r="BR1205" s="96">
        <f t="shared" si="247"/>
        <v>459400</v>
      </c>
      <c r="BS1205" s="96">
        <f t="shared" si="248"/>
        <v>459400</v>
      </c>
      <c r="BT1205" s="96">
        <f t="shared" si="249"/>
        <v>459400</v>
      </c>
      <c r="BU1205" s="98">
        <f t="shared" si="250"/>
        <v>459400</v>
      </c>
      <c r="BV1205" s="77">
        <f t="shared" si="251"/>
        <v>2756400</v>
      </c>
      <c r="BW1205" s="9"/>
      <c r="BX1205" s="9"/>
      <c r="BY1205" s="9"/>
      <c r="BZ1205" s="9"/>
      <c r="CA1205" s="9"/>
      <c r="CB1205" s="9"/>
      <c r="CC1205" s="9"/>
      <c r="CD1205" s="9"/>
      <c r="CE1205" s="9"/>
      <c r="CF1205" s="9"/>
      <c r="CG1205" s="9"/>
      <c r="CH1205" s="9"/>
      <c r="CI1205" s="9"/>
      <c r="CJ1205" s="9"/>
      <c r="CK1205" s="9"/>
      <c r="CL1205" s="9"/>
      <c r="CM1205" s="9"/>
      <c r="CN1205" s="9"/>
      <c r="CO1205" s="9"/>
      <c r="CP1205" s="9"/>
    </row>
    <row r="1206" spans="1:94" ht="20.25" hidden="1" customHeight="1" x14ac:dyDescent="0.35">
      <c r="A1206" s="99">
        <v>1184</v>
      </c>
      <c r="B1206" s="99" t="s">
        <v>21</v>
      </c>
      <c r="C1206" s="80" t="s">
        <v>711</v>
      </c>
      <c r="D1206" s="80" t="str">
        <f t="shared" si="219"/>
        <v>REPUESTOS|SOPORTE CAJA DE VELOCIDADES</v>
      </c>
      <c r="E1206" s="81" t="s">
        <v>84</v>
      </c>
      <c r="F1206" s="82">
        <v>1</v>
      </c>
      <c r="G1206" s="83">
        <v>108420.39959834699</v>
      </c>
      <c r="H1206" s="84">
        <f t="shared" si="252"/>
        <v>129020.27552203291</v>
      </c>
      <c r="I1206" s="84">
        <v>108420.39959834699</v>
      </c>
      <c r="J1206" s="84">
        <f t="shared" si="253"/>
        <v>129020.27552203291</v>
      </c>
      <c r="K1206" s="84">
        <v>560365.71776000003</v>
      </c>
      <c r="L1206" s="84">
        <f t="shared" si="254"/>
        <v>666835.2041344</v>
      </c>
      <c r="M1206" s="84">
        <v>18.289280000000002</v>
      </c>
      <c r="N1206" s="84">
        <f t="shared" si="255"/>
        <v>21.764243199999999</v>
      </c>
      <c r="O1206" s="84">
        <v>14.144000000000002</v>
      </c>
      <c r="P1206" s="84">
        <f t="shared" si="256"/>
        <v>16.83136</v>
      </c>
      <c r="Q1206" s="84"/>
      <c r="R1206" s="84">
        <f t="shared" si="220"/>
        <v>0</v>
      </c>
      <c r="S1206" s="86">
        <v>398600</v>
      </c>
      <c r="T1206" s="87">
        <f t="shared" si="257"/>
        <v>474334</v>
      </c>
      <c r="U1206" s="87">
        <v>123000</v>
      </c>
      <c r="V1206" s="87">
        <f t="shared" si="258"/>
        <v>146370</v>
      </c>
      <c r="W1206" s="87">
        <v>540000</v>
      </c>
      <c r="X1206" s="87">
        <f t="shared" si="259"/>
        <v>642600</v>
      </c>
      <c r="Y1206" s="88">
        <v>420000</v>
      </c>
      <c r="Z1206" s="87">
        <f t="shared" si="268"/>
        <v>499800</v>
      </c>
      <c r="AA1206" s="87">
        <v>700000</v>
      </c>
      <c r="AB1206" s="87">
        <f t="shared" si="260"/>
        <v>833000</v>
      </c>
      <c r="AC1206" s="87">
        <v>920000</v>
      </c>
      <c r="AD1206" s="87">
        <f t="shared" si="261"/>
        <v>1094800</v>
      </c>
      <c r="AE1206" s="89">
        <v>438500</v>
      </c>
      <c r="AF1206" s="90">
        <f t="shared" si="262"/>
        <v>521815</v>
      </c>
      <c r="AG1206" s="90">
        <v>135300</v>
      </c>
      <c r="AH1206" s="90">
        <f t="shared" si="263"/>
        <v>161007</v>
      </c>
      <c r="AI1206" s="90">
        <v>594000</v>
      </c>
      <c r="AJ1206" s="90">
        <f t="shared" si="264"/>
        <v>706860</v>
      </c>
      <c r="AK1206" s="90">
        <v>462000</v>
      </c>
      <c r="AL1206" s="90">
        <f t="shared" si="265"/>
        <v>549780</v>
      </c>
      <c r="AM1206" s="90">
        <v>770000</v>
      </c>
      <c r="AN1206" s="90">
        <f t="shared" si="266"/>
        <v>916300</v>
      </c>
      <c r="AO1206" s="90">
        <v>1012000</v>
      </c>
      <c r="AP1206" s="91">
        <f t="shared" si="267"/>
        <v>1204280</v>
      </c>
      <c r="AQ1206" s="92">
        <f t="shared" si="221"/>
        <v>315173.46653278236</v>
      </c>
      <c r="AR1206" s="93">
        <f t="shared" si="222"/>
        <v>375056.42517401098</v>
      </c>
      <c r="AS1206" s="94">
        <f t="shared" si="223"/>
        <v>122240.133199449</v>
      </c>
      <c r="AT1206" s="94">
        <f t="shared" si="224"/>
        <v>145465.75850734432</v>
      </c>
      <c r="AU1206" s="94">
        <f t="shared" si="225"/>
        <v>564788.57258666668</v>
      </c>
      <c r="AV1206" s="94">
        <f t="shared" si="226"/>
        <v>672098.40137813333</v>
      </c>
      <c r="AW1206" s="94">
        <f t="shared" si="227"/>
        <v>294006.09642666666</v>
      </c>
      <c r="AX1206" s="94">
        <f t="shared" si="228"/>
        <v>349867.2547477333</v>
      </c>
      <c r="AY1206" s="94">
        <f t="shared" si="229"/>
        <v>490004.71466666664</v>
      </c>
      <c r="AZ1206" s="94">
        <f t="shared" si="230"/>
        <v>583105.61045333324</v>
      </c>
      <c r="BA1206" s="94">
        <f t="shared" si="231"/>
        <v>966000</v>
      </c>
      <c r="BB1206" s="95">
        <f t="shared" si="232"/>
        <v>1149540</v>
      </c>
      <c r="BC1206" s="23"/>
      <c r="BD1206" s="96">
        <f t="shared" si="233"/>
        <v>214092</v>
      </c>
      <c r="BE1206" s="96">
        <f t="shared" si="234"/>
        <v>121239</v>
      </c>
      <c r="BF1206" s="96">
        <f t="shared" si="235"/>
        <v>563920</v>
      </c>
      <c r="BG1206" s="96">
        <f t="shared" si="236"/>
        <v>55</v>
      </c>
      <c r="BH1206" s="96">
        <f t="shared" si="237"/>
        <v>42</v>
      </c>
      <c r="BI1206" s="96">
        <f t="shared" si="238"/>
        <v>963810</v>
      </c>
      <c r="BJ1206" s="97">
        <f t="shared" si="239"/>
        <v>315173</v>
      </c>
      <c r="BK1206" s="96">
        <f t="shared" si="240"/>
        <v>122240</v>
      </c>
      <c r="BL1206" s="96">
        <f t="shared" si="241"/>
        <v>564789</v>
      </c>
      <c r="BM1206" s="96">
        <f t="shared" si="242"/>
        <v>294006</v>
      </c>
      <c r="BN1206" s="96">
        <f t="shared" si="243"/>
        <v>490005</v>
      </c>
      <c r="BO1206" s="96">
        <f t="shared" si="244"/>
        <v>966000</v>
      </c>
      <c r="BP1206" s="97">
        <f t="shared" si="245"/>
        <v>418550</v>
      </c>
      <c r="BQ1206" s="96">
        <f t="shared" si="246"/>
        <v>122240</v>
      </c>
      <c r="BR1206" s="96">
        <f t="shared" si="247"/>
        <v>564789</v>
      </c>
      <c r="BS1206" s="96">
        <f t="shared" si="248"/>
        <v>441000</v>
      </c>
      <c r="BT1206" s="96">
        <f t="shared" si="249"/>
        <v>735000</v>
      </c>
      <c r="BU1206" s="98">
        <f t="shared" si="250"/>
        <v>966000</v>
      </c>
      <c r="BV1206" s="77">
        <f t="shared" si="251"/>
        <v>3247579</v>
      </c>
      <c r="BW1206" s="9"/>
      <c r="BX1206" s="9"/>
      <c r="BY1206" s="9"/>
      <c r="BZ1206" s="9"/>
      <c r="CA1206" s="9"/>
      <c r="CB1206" s="9"/>
      <c r="CC1206" s="9"/>
      <c r="CD1206" s="9"/>
      <c r="CE1206" s="9"/>
      <c r="CF1206" s="9"/>
      <c r="CG1206" s="9"/>
      <c r="CH1206" s="9"/>
      <c r="CI1206" s="9"/>
      <c r="CJ1206" s="9"/>
      <c r="CK1206" s="9"/>
      <c r="CL1206" s="9"/>
      <c r="CM1206" s="9"/>
      <c r="CN1206" s="9"/>
      <c r="CO1206" s="9"/>
      <c r="CP1206" s="9"/>
    </row>
    <row r="1207" spans="1:94" ht="20.25" hidden="1" customHeight="1" x14ac:dyDescent="0.35">
      <c r="A1207" s="79">
        <v>1185</v>
      </c>
      <c r="B1207" s="79" t="s">
        <v>35</v>
      </c>
      <c r="C1207" s="80" t="s">
        <v>712</v>
      </c>
      <c r="D1207" s="80" t="str">
        <f t="shared" si="219"/>
        <v>MANO DE OBRA|SOPORTE CARDAN</v>
      </c>
      <c r="E1207" s="81" t="s">
        <v>10</v>
      </c>
      <c r="F1207" s="82">
        <v>1</v>
      </c>
      <c r="G1207" s="83">
        <v>358406.07486925798</v>
      </c>
      <c r="H1207" s="84">
        <f t="shared" si="252"/>
        <v>426503.22909441695</v>
      </c>
      <c r="I1207" s="84">
        <v>358406.07486925798</v>
      </c>
      <c r="J1207" s="84">
        <f t="shared" si="253"/>
        <v>426503.22909441695</v>
      </c>
      <c r="K1207" s="84">
        <v>107666.28224</v>
      </c>
      <c r="L1207" s="84">
        <f t="shared" si="254"/>
        <v>128122.8758656</v>
      </c>
      <c r="M1207" s="84">
        <v>14.633599999999999</v>
      </c>
      <c r="N1207" s="84">
        <f t="shared" si="255"/>
        <v>17.413983999999999</v>
      </c>
      <c r="O1207" s="84">
        <v>10.88</v>
      </c>
      <c r="P1207" s="84">
        <f t="shared" si="256"/>
        <v>12.9472</v>
      </c>
      <c r="Q1207" s="84"/>
      <c r="R1207" s="84">
        <f t="shared" si="220"/>
        <v>0</v>
      </c>
      <c r="S1207" s="86">
        <v>262500</v>
      </c>
      <c r="T1207" s="87">
        <f t="shared" si="257"/>
        <v>312375</v>
      </c>
      <c r="U1207" s="87">
        <v>262500</v>
      </c>
      <c r="V1207" s="87">
        <f t="shared" si="258"/>
        <v>312375</v>
      </c>
      <c r="W1207" s="87">
        <v>262500</v>
      </c>
      <c r="X1207" s="87">
        <f t="shared" si="259"/>
        <v>312375</v>
      </c>
      <c r="Y1207" s="88">
        <v>262500</v>
      </c>
      <c r="Z1207" s="87">
        <f t="shared" si="268"/>
        <v>312375</v>
      </c>
      <c r="AA1207" s="87">
        <v>262500</v>
      </c>
      <c r="AB1207" s="87">
        <f t="shared" si="260"/>
        <v>312375</v>
      </c>
      <c r="AC1207" s="87">
        <v>262500</v>
      </c>
      <c r="AD1207" s="87">
        <f t="shared" si="261"/>
        <v>312375</v>
      </c>
      <c r="AE1207" s="89">
        <v>288800</v>
      </c>
      <c r="AF1207" s="90">
        <f t="shared" si="262"/>
        <v>343672</v>
      </c>
      <c r="AG1207" s="90">
        <v>288800</v>
      </c>
      <c r="AH1207" s="90">
        <f t="shared" si="263"/>
        <v>343672</v>
      </c>
      <c r="AI1207" s="90">
        <v>288800</v>
      </c>
      <c r="AJ1207" s="90">
        <f t="shared" si="264"/>
        <v>343672</v>
      </c>
      <c r="AK1207" s="90">
        <v>288800</v>
      </c>
      <c r="AL1207" s="90">
        <f t="shared" si="265"/>
        <v>343672</v>
      </c>
      <c r="AM1207" s="90">
        <v>288800</v>
      </c>
      <c r="AN1207" s="90">
        <f t="shared" si="266"/>
        <v>343672</v>
      </c>
      <c r="AO1207" s="90">
        <v>288800</v>
      </c>
      <c r="AP1207" s="91">
        <f t="shared" si="267"/>
        <v>343672</v>
      </c>
      <c r="AQ1207" s="92">
        <f t="shared" si="221"/>
        <v>303235.35828975268</v>
      </c>
      <c r="AR1207" s="93">
        <f t="shared" si="222"/>
        <v>360850.07636480569</v>
      </c>
      <c r="AS1207" s="94">
        <f t="shared" si="223"/>
        <v>303235.35828975268</v>
      </c>
      <c r="AT1207" s="94">
        <f t="shared" si="224"/>
        <v>360850.07636480569</v>
      </c>
      <c r="AU1207" s="94">
        <f t="shared" si="225"/>
        <v>219655.42741333332</v>
      </c>
      <c r="AV1207" s="94">
        <f t="shared" si="226"/>
        <v>261389.95862186665</v>
      </c>
      <c r="AW1207" s="94">
        <f t="shared" si="227"/>
        <v>183771.54453333336</v>
      </c>
      <c r="AX1207" s="94">
        <f t="shared" si="228"/>
        <v>218688.1379946667</v>
      </c>
      <c r="AY1207" s="94">
        <f t="shared" si="229"/>
        <v>183770.29333333333</v>
      </c>
      <c r="AZ1207" s="94">
        <f t="shared" si="230"/>
        <v>218686.64906666667</v>
      </c>
      <c r="BA1207" s="94">
        <f t="shared" si="231"/>
        <v>275650</v>
      </c>
      <c r="BB1207" s="95">
        <f t="shared" si="232"/>
        <v>328023.5</v>
      </c>
      <c r="BC1207" s="23"/>
      <c r="BD1207" s="96">
        <f t="shared" si="233"/>
        <v>298144</v>
      </c>
      <c r="BE1207" s="96">
        <f t="shared" si="234"/>
        <v>298144</v>
      </c>
      <c r="BF1207" s="96">
        <f t="shared" si="235"/>
        <v>181158</v>
      </c>
      <c r="BG1207" s="96">
        <f t="shared" si="236"/>
        <v>44</v>
      </c>
      <c r="BH1207" s="96">
        <f t="shared" si="237"/>
        <v>33</v>
      </c>
      <c r="BI1207" s="96">
        <f t="shared" si="238"/>
        <v>275023</v>
      </c>
      <c r="BJ1207" s="97">
        <f t="shared" si="239"/>
        <v>303235</v>
      </c>
      <c r="BK1207" s="96">
        <f t="shared" si="240"/>
        <v>303235</v>
      </c>
      <c r="BL1207" s="96">
        <f t="shared" si="241"/>
        <v>219655</v>
      </c>
      <c r="BM1207" s="96">
        <f t="shared" si="242"/>
        <v>183772</v>
      </c>
      <c r="BN1207" s="96">
        <f t="shared" si="243"/>
        <v>183770</v>
      </c>
      <c r="BO1207" s="96">
        <f t="shared" si="244"/>
        <v>275650</v>
      </c>
      <c r="BP1207" s="97">
        <f t="shared" si="245"/>
        <v>303235</v>
      </c>
      <c r="BQ1207" s="96">
        <f t="shared" si="246"/>
        <v>303235</v>
      </c>
      <c r="BR1207" s="96">
        <f t="shared" si="247"/>
        <v>275650</v>
      </c>
      <c r="BS1207" s="96">
        <f t="shared" si="248"/>
        <v>275650</v>
      </c>
      <c r="BT1207" s="96">
        <f t="shared" si="249"/>
        <v>275650</v>
      </c>
      <c r="BU1207" s="98">
        <f t="shared" si="250"/>
        <v>275650</v>
      </c>
      <c r="BV1207" s="77">
        <f t="shared" si="251"/>
        <v>1709070</v>
      </c>
      <c r="BW1207" s="9"/>
      <c r="BX1207" s="9"/>
      <c r="BY1207" s="9"/>
      <c r="BZ1207" s="9"/>
      <c r="CA1207" s="9"/>
      <c r="CB1207" s="9"/>
      <c r="CC1207" s="9"/>
      <c r="CD1207" s="9"/>
      <c r="CE1207" s="9"/>
      <c r="CF1207" s="9"/>
      <c r="CG1207" s="9"/>
      <c r="CH1207" s="9"/>
      <c r="CI1207" s="9"/>
      <c r="CJ1207" s="9"/>
      <c r="CK1207" s="9"/>
      <c r="CL1207" s="9"/>
      <c r="CM1207" s="9"/>
      <c r="CN1207" s="9"/>
      <c r="CO1207" s="9"/>
      <c r="CP1207" s="9"/>
    </row>
    <row r="1208" spans="1:94" ht="20.25" hidden="1" customHeight="1" x14ac:dyDescent="0.35">
      <c r="A1208" s="99">
        <v>1186</v>
      </c>
      <c r="B1208" s="99" t="s">
        <v>21</v>
      </c>
      <c r="C1208" s="80" t="s">
        <v>712</v>
      </c>
      <c r="D1208" s="80" t="str">
        <f t="shared" si="219"/>
        <v>REPUESTOS|SOPORTE CARDAN</v>
      </c>
      <c r="E1208" s="81" t="s">
        <v>84</v>
      </c>
      <c r="F1208" s="82">
        <v>1</v>
      </c>
      <c r="G1208" s="83">
        <v>168618.27823128199</v>
      </c>
      <c r="H1208" s="84">
        <f t="shared" si="252"/>
        <v>200655.75109522557</v>
      </c>
      <c r="I1208" s="84">
        <v>278148.54251194</v>
      </c>
      <c r="J1208" s="84">
        <f t="shared" si="253"/>
        <v>330996.76558920857</v>
      </c>
      <c r="K1208" s="84">
        <v>356708.56832000002</v>
      </c>
      <c r="L1208" s="84">
        <f t="shared" si="254"/>
        <v>424483.19630080002</v>
      </c>
      <c r="M1208" s="84">
        <v>19.203199999999999</v>
      </c>
      <c r="N1208" s="84">
        <f t="shared" si="255"/>
        <v>22.851807999999998</v>
      </c>
      <c r="O1208" s="84">
        <v>14.144000000000002</v>
      </c>
      <c r="P1208" s="84">
        <f t="shared" si="256"/>
        <v>16.83136</v>
      </c>
      <c r="Q1208" s="84"/>
      <c r="R1208" s="84">
        <f t="shared" si="220"/>
        <v>0</v>
      </c>
      <c r="S1208" s="86"/>
      <c r="T1208" s="87">
        <f t="shared" si="257"/>
        <v>0</v>
      </c>
      <c r="U1208" s="87"/>
      <c r="V1208" s="87">
        <f t="shared" si="258"/>
        <v>0</v>
      </c>
      <c r="W1208" s="87">
        <v>380000</v>
      </c>
      <c r="X1208" s="87">
        <f t="shared" si="259"/>
        <v>452200</v>
      </c>
      <c r="Y1208" s="88">
        <v>280000</v>
      </c>
      <c r="Z1208" s="87">
        <f t="shared" si="268"/>
        <v>333200</v>
      </c>
      <c r="AA1208" s="87">
        <v>560000</v>
      </c>
      <c r="AB1208" s="87">
        <f t="shared" si="260"/>
        <v>666400</v>
      </c>
      <c r="AC1208" s="87">
        <v>600000</v>
      </c>
      <c r="AD1208" s="87">
        <f t="shared" si="261"/>
        <v>714000</v>
      </c>
      <c r="AE1208" s="89"/>
      <c r="AF1208" s="90">
        <f t="shared" si="262"/>
        <v>0</v>
      </c>
      <c r="AG1208" s="90"/>
      <c r="AH1208" s="90">
        <f t="shared" si="263"/>
        <v>0</v>
      </c>
      <c r="AI1208" s="90">
        <v>418000</v>
      </c>
      <c r="AJ1208" s="90">
        <f t="shared" si="264"/>
        <v>497420</v>
      </c>
      <c r="AK1208" s="90">
        <v>308000</v>
      </c>
      <c r="AL1208" s="90">
        <f t="shared" si="265"/>
        <v>366520</v>
      </c>
      <c r="AM1208" s="90">
        <v>616000</v>
      </c>
      <c r="AN1208" s="90">
        <f t="shared" si="266"/>
        <v>733040</v>
      </c>
      <c r="AO1208" s="90">
        <v>660000</v>
      </c>
      <c r="AP1208" s="91">
        <f t="shared" si="267"/>
        <v>785400</v>
      </c>
      <c r="AQ1208" s="92">
        <f t="shared" si="221"/>
        <v>168618.27823128199</v>
      </c>
      <c r="AR1208" s="93">
        <f t="shared" si="222"/>
        <v>200655.75109522557</v>
      </c>
      <c r="AS1208" s="94">
        <f t="shared" si="223"/>
        <v>278148.54251194</v>
      </c>
      <c r="AT1208" s="94">
        <f t="shared" si="224"/>
        <v>330996.76558920857</v>
      </c>
      <c r="AU1208" s="94">
        <f t="shared" si="225"/>
        <v>384902.85610666667</v>
      </c>
      <c r="AV1208" s="94">
        <f t="shared" si="226"/>
        <v>458034.3987669333</v>
      </c>
      <c r="AW1208" s="94">
        <f t="shared" si="227"/>
        <v>196006.40106666667</v>
      </c>
      <c r="AX1208" s="94">
        <f t="shared" si="228"/>
        <v>233247.61726933334</v>
      </c>
      <c r="AY1208" s="94">
        <f t="shared" si="229"/>
        <v>392004.71466666664</v>
      </c>
      <c r="AZ1208" s="94">
        <f t="shared" si="230"/>
        <v>466485.6104533333</v>
      </c>
      <c r="BA1208" s="94">
        <f t="shared" si="231"/>
        <v>630000</v>
      </c>
      <c r="BB1208" s="95">
        <f t="shared" si="232"/>
        <v>749700</v>
      </c>
      <c r="BC1208" s="23"/>
      <c r="BD1208" s="96">
        <f t="shared" si="233"/>
        <v>168618</v>
      </c>
      <c r="BE1208" s="96">
        <f t="shared" si="234"/>
        <v>278149</v>
      </c>
      <c r="BF1208" s="96">
        <f t="shared" si="235"/>
        <v>383272</v>
      </c>
      <c r="BG1208" s="96">
        <f t="shared" si="236"/>
        <v>58</v>
      </c>
      <c r="BH1208" s="96">
        <f t="shared" si="237"/>
        <v>42</v>
      </c>
      <c r="BI1208" s="96">
        <f t="shared" si="238"/>
        <v>628571</v>
      </c>
      <c r="BJ1208" s="97">
        <f t="shared" si="239"/>
        <v>168618</v>
      </c>
      <c r="BK1208" s="96">
        <f t="shared" si="240"/>
        <v>278149</v>
      </c>
      <c r="BL1208" s="96">
        <f t="shared" si="241"/>
        <v>384903</v>
      </c>
      <c r="BM1208" s="96">
        <f t="shared" si="242"/>
        <v>196006</v>
      </c>
      <c r="BN1208" s="96">
        <f t="shared" si="243"/>
        <v>392005</v>
      </c>
      <c r="BO1208" s="96">
        <f t="shared" si="244"/>
        <v>630000</v>
      </c>
      <c r="BP1208" s="97">
        <f t="shared" si="245"/>
        <v>0</v>
      </c>
      <c r="BQ1208" s="96">
        <f t="shared" si="246"/>
        <v>0</v>
      </c>
      <c r="BR1208" s="96">
        <f t="shared" si="247"/>
        <v>384903</v>
      </c>
      <c r="BS1208" s="96">
        <f t="shared" si="248"/>
        <v>294000</v>
      </c>
      <c r="BT1208" s="96">
        <f t="shared" si="249"/>
        <v>588000</v>
      </c>
      <c r="BU1208" s="98">
        <f t="shared" si="250"/>
        <v>630000</v>
      </c>
      <c r="BV1208" s="77">
        <f t="shared" si="251"/>
        <v>1896903</v>
      </c>
      <c r="BW1208" s="9"/>
      <c r="BX1208" s="9"/>
      <c r="BY1208" s="9"/>
      <c r="BZ1208" s="9"/>
      <c r="CA1208" s="9"/>
      <c r="CB1208" s="9"/>
      <c r="CC1208" s="9"/>
      <c r="CD1208" s="9"/>
      <c r="CE1208" s="9"/>
      <c r="CF1208" s="9"/>
      <c r="CG1208" s="9"/>
      <c r="CH1208" s="9"/>
      <c r="CI1208" s="9"/>
      <c r="CJ1208" s="9"/>
      <c r="CK1208" s="9"/>
      <c r="CL1208" s="9"/>
      <c r="CM1208" s="9"/>
      <c r="CN1208" s="9"/>
      <c r="CO1208" s="9"/>
      <c r="CP1208" s="9"/>
    </row>
    <row r="1209" spans="1:94" ht="20.25" hidden="1" customHeight="1" x14ac:dyDescent="0.35">
      <c r="A1209" s="79">
        <v>1187</v>
      </c>
      <c r="B1209" s="79" t="s">
        <v>35</v>
      </c>
      <c r="C1209" s="80" t="s">
        <v>713</v>
      </c>
      <c r="D1209" s="80" t="str">
        <f t="shared" si="219"/>
        <v>MANO DE OBRA|SOPORTE EXOSTO</v>
      </c>
      <c r="E1209" s="81" t="s">
        <v>10</v>
      </c>
      <c r="F1209" s="82">
        <v>1</v>
      </c>
      <c r="G1209" s="83">
        <v>179203.03743462899</v>
      </c>
      <c r="H1209" s="84">
        <f t="shared" si="252"/>
        <v>213251.61454720848</v>
      </c>
      <c r="I1209" s="84">
        <v>179203.03743462899</v>
      </c>
      <c r="J1209" s="84">
        <f t="shared" si="253"/>
        <v>213251.61454720848</v>
      </c>
      <c r="K1209" s="84">
        <v>108800.00000000001</v>
      </c>
      <c r="L1209" s="84">
        <f t="shared" si="254"/>
        <v>129472.00000000001</v>
      </c>
      <c r="M1209" s="84">
        <v>14.633599999999999</v>
      </c>
      <c r="N1209" s="84">
        <f t="shared" si="255"/>
        <v>17.413983999999999</v>
      </c>
      <c r="O1209" s="84">
        <v>10.88</v>
      </c>
      <c r="P1209" s="84">
        <f t="shared" si="256"/>
        <v>12.9472</v>
      </c>
      <c r="Q1209" s="84"/>
      <c r="R1209" s="84">
        <f t="shared" si="220"/>
        <v>0</v>
      </c>
      <c r="S1209" s="86">
        <v>132000</v>
      </c>
      <c r="T1209" s="87">
        <f t="shared" si="257"/>
        <v>157080</v>
      </c>
      <c r="U1209" s="87">
        <v>132000</v>
      </c>
      <c r="V1209" s="87">
        <f t="shared" si="258"/>
        <v>157080</v>
      </c>
      <c r="W1209" s="87">
        <v>132000</v>
      </c>
      <c r="X1209" s="87">
        <f t="shared" si="259"/>
        <v>157080</v>
      </c>
      <c r="Y1209" s="88">
        <v>132000</v>
      </c>
      <c r="Z1209" s="87">
        <f t="shared" si="268"/>
        <v>157080</v>
      </c>
      <c r="AA1209" s="87">
        <v>132000</v>
      </c>
      <c r="AB1209" s="87">
        <f t="shared" si="260"/>
        <v>157080</v>
      </c>
      <c r="AC1209" s="87">
        <v>132000</v>
      </c>
      <c r="AD1209" s="87">
        <f t="shared" si="261"/>
        <v>157080</v>
      </c>
      <c r="AE1209" s="89">
        <v>145200</v>
      </c>
      <c r="AF1209" s="90">
        <f t="shared" si="262"/>
        <v>172788</v>
      </c>
      <c r="AG1209" s="90">
        <v>145200</v>
      </c>
      <c r="AH1209" s="90">
        <f t="shared" si="263"/>
        <v>172788</v>
      </c>
      <c r="AI1209" s="90">
        <v>145200</v>
      </c>
      <c r="AJ1209" s="90">
        <f t="shared" si="264"/>
        <v>172788</v>
      </c>
      <c r="AK1209" s="90">
        <v>145200</v>
      </c>
      <c r="AL1209" s="90">
        <f t="shared" si="265"/>
        <v>172788</v>
      </c>
      <c r="AM1209" s="90">
        <v>145200</v>
      </c>
      <c r="AN1209" s="90">
        <f t="shared" si="266"/>
        <v>172788</v>
      </c>
      <c r="AO1209" s="90">
        <v>145200</v>
      </c>
      <c r="AP1209" s="91">
        <f t="shared" si="267"/>
        <v>172788</v>
      </c>
      <c r="AQ1209" s="92">
        <f t="shared" si="221"/>
        <v>152134.345811543</v>
      </c>
      <c r="AR1209" s="93">
        <f t="shared" si="222"/>
        <v>181039.87151573616</v>
      </c>
      <c r="AS1209" s="94">
        <f t="shared" si="223"/>
        <v>152134.345811543</v>
      </c>
      <c r="AT1209" s="94">
        <f t="shared" si="224"/>
        <v>181039.87151573616</v>
      </c>
      <c r="AU1209" s="94">
        <f t="shared" si="225"/>
        <v>128666.66666666667</v>
      </c>
      <c r="AV1209" s="94">
        <f t="shared" si="226"/>
        <v>153113.33333333334</v>
      </c>
      <c r="AW1209" s="94">
        <f t="shared" si="227"/>
        <v>92404.877866666662</v>
      </c>
      <c r="AX1209" s="94">
        <f t="shared" si="228"/>
        <v>109961.80466133333</v>
      </c>
      <c r="AY1209" s="94">
        <f t="shared" si="229"/>
        <v>92403.626666666663</v>
      </c>
      <c r="AZ1209" s="94">
        <f t="shared" si="230"/>
        <v>109960.31573333332</v>
      </c>
      <c r="BA1209" s="94">
        <f t="shared" si="231"/>
        <v>138600</v>
      </c>
      <c r="BB1209" s="95">
        <f t="shared" si="232"/>
        <v>164934</v>
      </c>
      <c r="BC1209" s="23"/>
      <c r="BD1209" s="96">
        <f t="shared" si="233"/>
        <v>149678</v>
      </c>
      <c r="BE1209" s="96">
        <f t="shared" si="234"/>
        <v>149678</v>
      </c>
      <c r="BF1209" s="96">
        <f t="shared" si="235"/>
        <v>126829</v>
      </c>
      <c r="BG1209" s="96">
        <f t="shared" si="236"/>
        <v>44</v>
      </c>
      <c r="BH1209" s="96">
        <f t="shared" si="237"/>
        <v>33</v>
      </c>
      <c r="BI1209" s="96">
        <f t="shared" si="238"/>
        <v>138286</v>
      </c>
      <c r="BJ1209" s="97">
        <f t="shared" si="239"/>
        <v>152134</v>
      </c>
      <c r="BK1209" s="96">
        <f t="shared" si="240"/>
        <v>152134</v>
      </c>
      <c r="BL1209" s="96">
        <f t="shared" si="241"/>
        <v>128667</v>
      </c>
      <c r="BM1209" s="96">
        <f t="shared" si="242"/>
        <v>92405</v>
      </c>
      <c r="BN1209" s="96">
        <f t="shared" si="243"/>
        <v>92404</v>
      </c>
      <c r="BO1209" s="96">
        <f t="shared" si="244"/>
        <v>138600</v>
      </c>
      <c r="BP1209" s="97">
        <f t="shared" si="245"/>
        <v>152134</v>
      </c>
      <c r="BQ1209" s="96">
        <f t="shared" si="246"/>
        <v>152134</v>
      </c>
      <c r="BR1209" s="96">
        <f t="shared" si="247"/>
        <v>128667</v>
      </c>
      <c r="BS1209" s="96">
        <f t="shared" si="248"/>
        <v>138600</v>
      </c>
      <c r="BT1209" s="96">
        <f t="shared" si="249"/>
        <v>138600</v>
      </c>
      <c r="BU1209" s="98">
        <f t="shared" si="250"/>
        <v>138600</v>
      </c>
      <c r="BV1209" s="77">
        <f t="shared" si="251"/>
        <v>848735</v>
      </c>
      <c r="BW1209" s="9"/>
      <c r="BX1209" s="9"/>
      <c r="BY1209" s="9"/>
      <c r="BZ1209" s="9"/>
      <c r="CA1209" s="9"/>
      <c r="CB1209" s="9"/>
      <c r="CC1209" s="9"/>
      <c r="CD1209" s="9"/>
      <c r="CE1209" s="9"/>
      <c r="CF1209" s="9"/>
      <c r="CG1209" s="9"/>
      <c r="CH1209" s="9"/>
      <c r="CI1209" s="9"/>
      <c r="CJ1209" s="9"/>
      <c r="CK1209" s="9"/>
      <c r="CL1209" s="9"/>
      <c r="CM1209" s="9"/>
      <c r="CN1209" s="9"/>
      <c r="CO1209" s="9"/>
      <c r="CP1209" s="9"/>
    </row>
    <row r="1210" spans="1:94" ht="20.25" hidden="1" customHeight="1" x14ac:dyDescent="0.35">
      <c r="A1210" s="99">
        <v>1188</v>
      </c>
      <c r="B1210" s="99" t="s">
        <v>21</v>
      </c>
      <c r="C1210" s="80" t="s">
        <v>713</v>
      </c>
      <c r="D1210" s="80" t="str">
        <f t="shared" si="219"/>
        <v>REPUESTOS|SOPORTE EXOSTO</v>
      </c>
      <c r="E1210" s="81" t="s">
        <v>84</v>
      </c>
      <c r="F1210" s="82">
        <v>1</v>
      </c>
      <c r="G1210" s="83">
        <v>22050.138272191998</v>
      </c>
      <c r="H1210" s="84">
        <f t="shared" si="252"/>
        <v>26239.664543908475</v>
      </c>
      <c r="I1210" s="84">
        <v>31129.285700848002</v>
      </c>
      <c r="J1210" s="84">
        <f t="shared" si="253"/>
        <v>37043.849984009124</v>
      </c>
      <c r="K1210" s="84">
        <v>96274.280320000005</v>
      </c>
      <c r="L1210" s="84">
        <f t="shared" si="254"/>
        <v>114566.3935808</v>
      </c>
      <c r="M1210" s="84">
        <v>17.375360000000001</v>
      </c>
      <c r="N1210" s="84">
        <f t="shared" si="255"/>
        <v>20.6766784</v>
      </c>
      <c r="O1210" s="84">
        <v>14.144000000000002</v>
      </c>
      <c r="P1210" s="84">
        <f t="shared" si="256"/>
        <v>16.83136</v>
      </c>
      <c r="Q1210" s="84"/>
      <c r="R1210" s="84">
        <f t="shared" si="220"/>
        <v>0</v>
      </c>
      <c r="S1210" s="86">
        <v>72000</v>
      </c>
      <c r="T1210" s="87">
        <f t="shared" si="257"/>
        <v>85680</v>
      </c>
      <c r="U1210" s="87">
        <v>72000</v>
      </c>
      <c r="V1210" s="87">
        <f t="shared" si="258"/>
        <v>85680</v>
      </c>
      <c r="W1210" s="87">
        <v>230000</v>
      </c>
      <c r="X1210" s="87">
        <f t="shared" si="259"/>
        <v>273700</v>
      </c>
      <c r="Y1210" s="88">
        <v>180000</v>
      </c>
      <c r="Z1210" s="87">
        <f t="shared" si="268"/>
        <v>214200</v>
      </c>
      <c r="AA1210" s="87">
        <v>350000</v>
      </c>
      <c r="AB1210" s="87">
        <f t="shared" si="260"/>
        <v>416500</v>
      </c>
      <c r="AC1210" s="87">
        <v>730000</v>
      </c>
      <c r="AD1210" s="87">
        <f t="shared" si="261"/>
        <v>868700</v>
      </c>
      <c r="AE1210" s="89">
        <v>79200</v>
      </c>
      <c r="AF1210" s="90">
        <f t="shared" si="262"/>
        <v>94248</v>
      </c>
      <c r="AG1210" s="90">
        <v>79200</v>
      </c>
      <c r="AH1210" s="90">
        <f t="shared" si="263"/>
        <v>94248</v>
      </c>
      <c r="AI1210" s="90">
        <v>253000</v>
      </c>
      <c r="AJ1210" s="90">
        <f t="shared" si="264"/>
        <v>301070</v>
      </c>
      <c r="AK1210" s="90">
        <v>198000</v>
      </c>
      <c r="AL1210" s="90">
        <f t="shared" si="265"/>
        <v>235620</v>
      </c>
      <c r="AM1210" s="90">
        <v>385000</v>
      </c>
      <c r="AN1210" s="90">
        <f t="shared" si="266"/>
        <v>458150</v>
      </c>
      <c r="AO1210" s="90">
        <v>803000</v>
      </c>
      <c r="AP1210" s="91">
        <f t="shared" si="267"/>
        <v>955570</v>
      </c>
      <c r="AQ1210" s="92">
        <f t="shared" si="221"/>
        <v>57750.046090730662</v>
      </c>
      <c r="AR1210" s="93">
        <f t="shared" si="222"/>
        <v>68722.554847969484</v>
      </c>
      <c r="AS1210" s="94">
        <f t="shared" si="223"/>
        <v>60776.428566949333</v>
      </c>
      <c r="AT1210" s="94">
        <f t="shared" si="224"/>
        <v>72323.949994669703</v>
      </c>
      <c r="AU1210" s="94">
        <f t="shared" si="225"/>
        <v>193091.42677333334</v>
      </c>
      <c r="AV1210" s="94">
        <f t="shared" si="226"/>
        <v>229778.79786026667</v>
      </c>
      <c r="AW1210" s="94">
        <f t="shared" si="227"/>
        <v>126005.79178666667</v>
      </c>
      <c r="AX1210" s="94">
        <f t="shared" si="228"/>
        <v>149946.89222613332</v>
      </c>
      <c r="AY1210" s="94">
        <f t="shared" si="229"/>
        <v>245004.71466666667</v>
      </c>
      <c r="AZ1210" s="94">
        <f t="shared" si="230"/>
        <v>291555.6104533333</v>
      </c>
      <c r="BA1210" s="94">
        <f t="shared" si="231"/>
        <v>766500</v>
      </c>
      <c r="BB1210" s="95">
        <f t="shared" si="232"/>
        <v>912135</v>
      </c>
      <c r="BC1210" s="23"/>
      <c r="BD1210" s="96">
        <f t="shared" si="233"/>
        <v>41744</v>
      </c>
      <c r="BE1210" s="96">
        <f t="shared" si="234"/>
        <v>51160</v>
      </c>
      <c r="BF1210" s="96">
        <f t="shared" si="235"/>
        <v>160536</v>
      </c>
      <c r="BG1210" s="96">
        <f t="shared" si="236"/>
        <v>52</v>
      </c>
      <c r="BH1210" s="96">
        <f t="shared" si="237"/>
        <v>42</v>
      </c>
      <c r="BI1210" s="96">
        <f t="shared" si="238"/>
        <v>764762</v>
      </c>
      <c r="BJ1210" s="97">
        <f t="shared" si="239"/>
        <v>57750</v>
      </c>
      <c r="BK1210" s="96">
        <f t="shared" si="240"/>
        <v>60776</v>
      </c>
      <c r="BL1210" s="96">
        <f t="shared" si="241"/>
        <v>193091</v>
      </c>
      <c r="BM1210" s="96">
        <f t="shared" si="242"/>
        <v>126006</v>
      </c>
      <c r="BN1210" s="96">
        <f t="shared" si="243"/>
        <v>245005</v>
      </c>
      <c r="BO1210" s="96">
        <f t="shared" si="244"/>
        <v>766500</v>
      </c>
      <c r="BP1210" s="97">
        <f t="shared" si="245"/>
        <v>75600</v>
      </c>
      <c r="BQ1210" s="96">
        <f t="shared" si="246"/>
        <v>75600</v>
      </c>
      <c r="BR1210" s="96">
        <f t="shared" si="247"/>
        <v>241500</v>
      </c>
      <c r="BS1210" s="96">
        <f t="shared" si="248"/>
        <v>189000</v>
      </c>
      <c r="BT1210" s="96">
        <f t="shared" si="249"/>
        <v>367500</v>
      </c>
      <c r="BU1210" s="98">
        <f t="shared" si="250"/>
        <v>766500</v>
      </c>
      <c r="BV1210" s="77">
        <f t="shared" si="251"/>
        <v>1715700</v>
      </c>
      <c r="BW1210" s="9"/>
      <c r="BX1210" s="9"/>
      <c r="BY1210" s="9"/>
      <c r="BZ1210" s="9"/>
      <c r="CA1210" s="9"/>
      <c r="CB1210" s="9"/>
      <c r="CC1210" s="9"/>
      <c r="CD1210" s="9"/>
      <c r="CE1210" s="9"/>
      <c r="CF1210" s="9"/>
      <c r="CG1210" s="9"/>
      <c r="CH1210" s="9"/>
      <c r="CI1210" s="9"/>
      <c r="CJ1210" s="9"/>
      <c r="CK1210" s="9"/>
      <c r="CL1210" s="9"/>
      <c r="CM1210" s="9"/>
      <c r="CN1210" s="9"/>
      <c r="CO1210" s="9"/>
      <c r="CP1210" s="9"/>
    </row>
    <row r="1211" spans="1:94" ht="20.25" hidden="1" customHeight="1" x14ac:dyDescent="0.35">
      <c r="A1211" s="79">
        <v>1189</v>
      </c>
      <c r="B1211" s="79" t="s">
        <v>35</v>
      </c>
      <c r="C1211" s="80" t="s">
        <v>714</v>
      </c>
      <c r="D1211" s="80" t="str">
        <f t="shared" si="219"/>
        <v>MANO DE OBRA|SOPORTE MOTOR</v>
      </c>
      <c r="E1211" s="81" t="s">
        <v>10</v>
      </c>
      <c r="F1211" s="82">
        <v>1</v>
      </c>
      <c r="G1211" s="83">
        <v>358406.07486925798</v>
      </c>
      <c r="H1211" s="84">
        <f t="shared" si="252"/>
        <v>426503.22909441695</v>
      </c>
      <c r="I1211" s="84">
        <v>358406.07486925798</v>
      </c>
      <c r="J1211" s="84">
        <f t="shared" si="253"/>
        <v>426503.22909441695</v>
      </c>
      <c r="K1211" s="84">
        <v>278528</v>
      </c>
      <c r="L1211" s="84">
        <f t="shared" si="254"/>
        <v>331448.32000000001</v>
      </c>
      <c r="M1211" s="84">
        <v>14.633599999999999</v>
      </c>
      <c r="N1211" s="84">
        <f t="shared" si="255"/>
        <v>17.413983999999999</v>
      </c>
      <c r="O1211" s="84">
        <v>10.88</v>
      </c>
      <c r="P1211" s="84">
        <f t="shared" si="256"/>
        <v>12.9472</v>
      </c>
      <c r="Q1211" s="84"/>
      <c r="R1211" s="84">
        <f t="shared" si="220"/>
        <v>0</v>
      </c>
      <c r="S1211" s="86">
        <v>175000</v>
      </c>
      <c r="T1211" s="87">
        <f t="shared" si="257"/>
        <v>208250</v>
      </c>
      <c r="U1211" s="87">
        <v>175000</v>
      </c>
      <c r="V1211" s="87">
        <f t="shared" si="258"/>
        <v>208250</v>
      </c>
      <c r="W1211" s="87">
        <v>175000</v>
      </c>
      <c r="X1211" s="87">
        <f t="shared" si="259"/>
        <v>208250</v>
      </c>
      <c r="Y1211" s="88">
        <v>175000</v>
      </c>
      <c r="Z1211" s="87">
        <f t="shared" si="268"/>
        <v>208250</v>
      </c>
      <c r="AA1211" s="87">
        <v>175000</v>
      </c>
      <c r="AB1211" s="87">
        <f t="shared" si="260"/>
        <v>208250</v>
      </c>
      <c r="AC1211" s="87">
        <v>175000</v>
      </c>
      <c r="AD1211" s="87">
        <f t="shared" si="261"/>
        <v>208250</v>
      </c>
      <c r="AE1211" s="89">
        <v>192500</v>
      </c>
      <c r="AF1211" s="90">
        <f t="shared" si="262"/>
        <v>229075</v>
      </c>
      <c r="AG1211" s="90">
        <v>192500</v>
      </c>
      <c r="AH1211" s="90">
        <f t="shared" si="263"/>
        <v>229075</v>
      </c>
      <c r="AI1211" s="90">
        <v>192500</v>
      </c>
      <c r="AJ1211" s="90">
        <f t="shared" si="264"/>
        <v>229075</v>
      </c>
      <c r="AK1211" s="90">
        <v>192500</v>
      </c>
      <c r="AL1211" s="90">
        <f t="shared" si="265"/>
        <v>229075</v>
      </c>
      <c r="AM1211" s="90">
        <v>192500</v>
      </c>
      <c r="AN1211" s="90">
        <f t="shared" si="266"/>
        <v>229075</v>
      </c>
      <c r="AO1211" s="90">
        <v>192500</v>
      </c>
      <c r="AP1211" s="91">
        <f t="shared" si="267"/>
        <v>229075</v>
      </c>
      <c r="AQ1211" s="92">
        <f t="shared" si="221"/>
        <v>241968.69162308599</v>
      </c>
      <c r="AR1211" s="93">
        <f t="shared" si="222"/>
        <v>287942.74303147232</v>
      </c>
      <c r="AS1211" s="94">
        <f t="shared" si="223"/>
        <v>241968.69162308599</v>
      </c>
      <c r="AT1211" s="94">
        <f t="shared" si="224"/>
        <v>287942.74303147232</v>
      </c>
      <c r="AU1211" s="94">
        <f t="shared" si="225"/>
        <v>215342.66666666666</v>
      </c>
      <c r="AV1211" s="94">
        <f t="shared" si="226"/>
        <v>256257.77333333332</v>
      </c>
      <c r="AW1211" s="94">
        <f t="shared" si="227"/>
        <v>122504.87786666666</v>
      </c>
      <c r="AX1211" s="94">
        <f t="shared" si="228"/>
        <v>145780.80466133333</v>
      </c>
      <c r="AY1211" s="94">
        <f t="shared" si="229"/>
        <v>122503.62666666666</v>
      </c>
      <c r="AZ1211" s="94">
        <f t="shared" si="230"/>
        <v>145779.31573333332</v>
      </c>
      <c r="BA1211" s="94">
        <f t="shared" si="231"/>
        <v>183750</v>
      </c>
      <c r="BB1211" s="95">
        <f t="shared" si="232"/>
        <v>218662.5</v>
      </c>
      <c r="BC1211" s="23"/>
      <c r="BD1211" s="96">
        <f t="shared" si="233"/>
        <v>218991</v>
      </c>
      <c r="BE1211" s="96">
        <f t="shared" si="234"/>
        <v>218991</v>
      </c>
      <c r="BF1211" s="96">
        <f t="shared" si="235"/>
        <v>206905</v>
      </c>
      <c r="BG1211" s="96">
        <f t="shared" si="236"/>
        <v>44</v>
      </c>
      <c r="BH1211" s="96">
        <f t="shared" si="237"/>
        <v>33</v>
      </c>
      <c r="BI1211" s="96">
        <f t="shared" si="238"/>
        <v>183333</v>
      </c>
      <c r="BJ1211" s="97">
        <f t="shared" si="239"/>
        <v>241969</v>
      </c>
      <c r="BK1211" s="96">
        <f t="shared" si="240"/>
        <v>241969</v>
      </c>
      <c r="BL1211" s="96">
        <f t="shared" si="241"/>
        <v>215343</v>
      </c>
      <c r="BM1211" s="96">
        <f t="shared" si="242"/>
        <v>122505</v>
      </c>
      <c r="BN1211" s="96">
        <f t="shared" si="243"/>
        <v>122504</v>
      </c>
      <c r="BO1211" s="96">
        <f t="shared" si="244"/>
        <v>183750</v>
      </c>
      <c r="BP1211" s="97">
        <f t="shared" si="245"/>
        <v>183750</v>
      </c>
      <c r="BQ1211" s="96">
        <f t="shared" si="246"/>
        <v>183750</v>
      </c>
      <c r="BR1211" s="96">
        <f t="shared" si="247"/>
        <v>183750</v>
      </c>
      <c r="BS1211" s="96">
        <f t="shared" si="248"/>
        <v>183750</v>
      </c>
      <c r="BT1211" s="96">
        <f t="shared" si="249"/>
        <v>183750</v>
      </c>
      <c r="BU1211" s="98">
        <f t="shared" si="250"/>
        <v>183750</v>
      </c>
      <c r="BV1211" s="77">
        <f t="shared" si="251"/>
        <v>1102500</v>
      </c>
      <c r="BW1211" s="9"/>
      <c r="BX1211" s="9"/>
      <c r="BY1211" s="9"/>
      <c r="BZ1211" s="9"/>
      <c r="CA1211" s="9"/>
      <c r="CB1211" s="9"/>
      <c r="CC1211" s="9"/>
      <c r="CD1211" s="9"/>
      <c r="CE1211" s="9"/>
      <c r="CF1211" s="9"/>
      <c r="CG1211" s="9"/>
      <c r="CH1211" s="9"/>
      <c r="CI1211" s="9"/>
      <c r="CJ1211" s="9"/>
      <c r="CK1211" s="9"/>
      <c r="CL1211" s="9"/>
      <c r="CM1211" s="9"/>
      <c r="CN1211" s="9"/>
      <c r="CO1211" s="9"/>
      <c r="CP1211" s="9"/>
    </row>
    <row r="1212" spans="1:94" ht="20.25" hidden="1" customHeight="1" x14ac:dyDescent="0.35">
      <c r="A1212" s="99">
        <v>1190</v>
      </c>
      <c r="B1212" s="99" t="s">
        <v>21</v>
      </c>
      <c r="C1212" s="80" t="s">
        <v>714</v>
      </c>
      <c r="D1212" s="80" t="str">
        <f t="shared" si="219"/>
        <v>REPUESTOS|SOPORTE MOTOR</v>
      </c>
      <c r="E1212" s="81" t="s">
        <v>84</v>
      </c>
      <c r="F1212" s="82">
        <v>1</v>
      </c>
      <c r="G1212" s="83">
        <v>575033.15522020892</v>
      </c>
      <c r="H1212" s="84">
        <f t="shared" si="252"/>
        <v>684289.45471204864</v>
      </c>
      <c r="I1212" s="84">
        <v>858730.12922621693</v>
      </c>
      <c r="J1212" s="84">
        <f t="shared" si="253"/>
        <v>1021888.8537791981</v>
      </c>
      <c r="K1212" s="84">
        <v>807222.85376000009</v>
      </c>
      <c r="L1212" s="84">
        <f t="shared" si="254"/>
        <v>960595.19597440003</v>
      </c>
      <c r="M1212" s="84">
        <v>125063.3152</v>
      </c>
      <c r="N1212" s="84">
        <f t="shared" si="255"/>
        <v>148825.345088</v>
      </c>
      <c r="O1212" s="84">
        <v>64057.088000000003</v>
      </c>
      <c r="P1212" s="84">
        <f t="shared" si="256"/>
        <v>76227.934720000005</v>
      </c>
      <c r="Q1212" s="84"/>
      <c r="R1212" s="84">
        <f t="shared" si="220"/>
        <v>0</v>
      </c>
      <c r="S1212" s="86">
        <v>245000</v>
      </c>
      <c r="T1212" s="87">
        <f t="shared" si="257"/>
        <v>291550</v>
      </c>
      <c r="U1212" s="87">
        <v>245000</v>
      </c>
      <c r="V1212" s="87">
        <f t="shared" si="258"/>
        <v>291550</v>
      </c>
      <c r="W1212" s="87">
        <v>530000</v>
      </c>
      <c r="X1212" s="87">
        <f t="shared" si="259"/>
        <v>630700</v>
      </c>
      <c r="Y1212" s="88">
        <v>380000</v>
      </c>
      <c r="Z1212" s="87">
        <f t="shared" si="268"/>
        <v>452200</v>
      </c>
      <c r="AA1212" s="87">
        <v>500000</v>
      </c>
      <c r="AB1212" s="87">
        <f t="shared" si="260"/>
        <v>595000</v>
      </c>
      <c r="AC1212" s="87">
        <v>780000</v>
      </c>
      <c r="AD1212" s="87">
        <f t="shared" si="261"/>
        <v>928200</v>
      </c>
      <c r="AE1212" s="89">
        <v>269500</v>
      </c>
      <c r="AF1212" s="90">
        <f t="shared" si="262"/>
        <v>320705</v>
      </c>
      <c r="AG1212" s="90">
        <v>269500</v>
      </c>
      <c r="AH1212" s="90">
        <f t="shared" si="263"/>
        <v>320705</v>
      </c>
      <c r="AI1212" s="90">
        <v>583000</v>
      </c>
      <c r="AJ1212" s="90">
        <f t="shared" si="264"/>
        <v>693770</v>
      </c>
      <c r="AK1212" s="90">
        <v>418000</v>
      </c>
      <c r="AL1212" s="90">
        <f t="shared" si="265"/>
        <v>497420</v>
      </c>
      <c r="AM1212" s="90">
        <v>550000</v>
      </c>
      <c r="AN1212" s="90">
        <f t="shared" si="266"/>
        <v>654500</v>
      </c>
      <c r="AO1212" s="90">
        <v>858000</v>
      </c>
      <c r="AP1212" s="91">
        <f t="shared" si="267"/>
        <v>1021020</v>
      </c>
      <c r="AQ1212" s="92">
        <f t="shared" si="221"/>
        <v>363177.71840673633</v>
      </c>
      <c r="AR1212" s="93">
        <f t="shared" si="222"/>
        <v>432181.48490401619</v>
      </c>
      <c r="AS1212" s="94">
        <f t="shared" si="223"/>
        <v>457743.37640873902</v>
      </c>
      <c r="AT1212" s="94">
        <f t="shared" si="224"/>
        <v>544714.61792639946</v>
      </c>
      <c r="AU1212" s="94">
        <f t="shared" si="225"/>
        <v>640074.28458666673</v>
      </c>
      <c r="AV1212" s="94">
        <f t="shared" si="226"/>
        <v>761688.39865813334</v>
      </c>
      <c r="AW1212" s="94">
        <f t="shared" si="227"/>
        <v>307687.77173333336</v>
      </c>
      <c r="AX1212" s="94">
        <f t="shared" si="228"/>
        <v>366148.44836266671</v>
      </c>
      <c r="AY1212" s="94">
        <f t="shared" si="229"/>
        <v>371352.36266666668</v>
      </c>
      <c r="AZ1212" s="94">
        <f t="shared" si="230"/>
        <v>441909.31157333334</v>
      </c>
      <c r="BA1212" s="94">
        <f t="shared" si="231"/>
        <v>819000</v>
      </c>
      <c r="BB1212" s="95">
        <f t="shared" si="232"/>
        <v>974610</v>
      </c>
      <c r="BC1212" s="23"/>
      <c r="BD1212" s="96">
        <f t="shared" si="233"/>
        <v>314754</v>
      </c>
      <c r="BE1212" s="96">
        <f t="shared" si="234"/>
        <v>334944</v>
      </c>
      <c r="BF1212" s="96">
        <f t="shared" si="235"/>
        <v>619723</v>
      </c>
      <c r="BG1212" s="96">
        <f t="shared" si="236"/>
        <v>230417</v>
      </c>
      <c r="BH1212" s="96">
        <f t="shared" si="237"/>
        <v>154406</v>
      </c>
      <c r="BI1212" s="96">
        <f t="shared" si="238"/>
        <v>817143</v>
      </c>
      <c r="BJ1212" s="97">
        <f t="shared" si="239"/>
        <v>363178</v>
      </c>
      <c r="BK1212" s="96">
        <f t="shared" si="240"/>
        <v>457743</v>
      </c>
      <c r="BL1212" s="96">
        <f t="shared" si="241"/>
        <v>640074</v>
      </c>
      <c r="BM1212" s="96">
        <f t="shared" si="242"/>
        <v>307688</v>
      </c>
      <c r="BN1212" s="96">
        <f t="shared" si="243"/>
        <v>371352</v>
      </c>
      <c r="BO1212" s="96">
        <f t="shared" si="244"/>
        <v>819000</v>
      </c>
      <c r="BP1212" s="97">
        <f t="shared" si="245"/>
        <v>257250</v>
      </c>
      <c r="BQ1212" s="96">
        <f t="shared" si="246"/>
        <v>257250</v>
      </c>
      <c r="BR1212" s="96">
        <f t="shared" si="247"/>
        <v>640074</v>
      </c>
      <c r="BS1212" s="96">
        <f t="shared" si="248"/>
        <v>399000</v>
      </c>
      <c r="BT1212" s="96">
        <f t="shared" si="249"/>
        <v>525000</v>
      </c>
      <c r="BU1212" s="98">
        <f t="shared" si="250"/>
        <v>819000</v>
      </c>
      <c r="BV1212" s="77">
        <f t="shared" si="251"/>
        <v>2897574</v>
      </c>
      <c r="BW1212" s="9"/>
      <c r="BX1212" s="9"/>
      <c r="BY1212" s="9"/>
      <c r="BZ1212" s="9"/>
      <c r="CA1212" s="9"/>
      <c r="CB1212" s="9"/>
      <c r="CC1212" s="9"/>
      <c r="CD1212" s="9"/>
      <c r="CE1212" s="9"/>
      <c r="CF1212" s="9"/>
      <c r="CG1212" s="9"/>
      <c r="CH1212" s="9"/>
      <c r="CI1212" s="9"/>
      <c r="CJ1212" s="9"/>
      <c r="CK1212" s="9"/>
      <c r="CL1212" s="9"/>
      <c r="CM1212" s="9"/>
      <c r="CN1212" s="9"/>
      <c r="CO1212" s="9"/>
      <c r="CP1212" s="9"/>
    </row>
    <row r="1213" spans="1:94" ht="20.25" hidden="1" customHeight="1" x14ac:dyDescent="0.35">
      <c r="A1213" s="79">
        <v>1191</v>
      </c>
      <c r="B1213" s="79" t="s">
        <v>35</v>
      </c>
      <c r="C1213" s="80" t="s">
        <v>715</v>
      </c>
      <c r="D1213" s="80" t="str">
        <f t="shared" si="219"/>
        <v>MANO DE OBRA|SOPORTE MOTOR INFERIOR</v>
      </c>
      <c r="E1213" s="81" t="s">
        <v>10</v>
      </c>
      <c r="F1213" s="82">
        <v>1</v>
      </c>
      <c r="G1213" s="83">
        <v>358406.07486925798</v>
      </c>
      <c r="H1213" s="84">
        <f t="shared" si="252"/>
        <v>426503.22909441695</v>
      </c>
      <c r="I1213" s="84">
        <v>358406.07486925798</v>
      </c>
      <c r="J1213" s="84">
        <f t="shared" si="253"/>
        <v>426503.22909441695</v>
      </c>
      <c r="K1213" s="84">
        <v>0.91392000000000007</v>
      </c>
      <c r="L1213" s="84">
        <f t="shared" si="254"/>
        <v>1.0875648</v>
      </c>
      <c r="M1213" s="84">
        <v>14.633599999999999</v>
      </c>
      <c r="N1213" s="84">
        <f t="shared" si="255"/>
        <v>17.413983999999999</v>
      </c>
      <c r="O1213" s="84">
        <v>10.88</v>
      </c>
      <c r="P1213" s="84">
        <f t="shared" si="256"/>
        <v>12.9472</v>
      </c>
      <c r="Q1213" s="84"/>
      <c r="R1213" s="84">
        <f t="shared" si="220"/>
        <v>0</v>
      </c>
      <c r="S1213" s="86">
        <v>175000</v>
      </c>
      <c r="T1213" s="87">
        <f t="shared" si="257"/>
        <v>208250</v>
      </c>
      <c r="U1213" s="87">
        <v>175000</v>
      </c>
      <c r="V1213" s="87">
        <f t="shared" si="258"/>
        <v>208250</v>
      </c>
      <c r="W1213" s="87">
        <v>175000</v>
      </c>
      <c r="X1213" s="87">
        <f t="shared" si="259"/>
        <v>208250</v>
      </c>
      <c r="Y1213" s="88">
        <v>175000</v>
      </c>
      <c r="Z1213" s="87">
        <f t="shared" si="268"/>
        <v>208250</v>
      </c>
      <c r="AA1213" s="87">
        <v>175000</v>
      </c>
      <c r="AB1213" s="87">
        <f t="shared" si="260"/>
        <v>208250</v>
      </c>
      <c r="AC1213" s="87">
        <v>175000</v>
      </c>
      <c r="AD1213" s="87">
        <f t="shared" si="261"/>
        <v>208250</v>
      </c>
      <c r="AE1213" s="89">
        <v>192500</v>
      </c>
      <c r="AF1213" s="90">
        <f t="shared" si="262"/>
        <v>229075</v>
      </c>
      <c r="AG1213" s="90">
        <v>192500</v>
      </c>
      <c r="AH1213" s="90">
        <f t="shared" si="263"/>
        <v>229075</v>
      </c>
      <c r="AI1213" s="90">
        <v>192500</v>
      </c>
      <c r="AJ1213" s="90">
        <f t="shared" si="264"/>
        <v>229075</v>
      </c>
      <c r="AK1213" s="90">
        <v>192500</v>
      </c>
      <c r="AL1213" s="90">
        <f t="shared" si="265"/>
        <v>229075</v>
      </c>
      <c r="AM1213" s="90">
        <v>192500</v>
      </c>
      <c r="AN1213" s="90">
        <f t="shared" si="266"/>
        <v>229075</v>
      </c>
      <c r="AO1213" s="90">
        <v>192500</v>
      </c>
      <c r="AP1213" s="91">
        <f t="shared" si="267"/>
        <v>229075</v>
      </c>
      <c r="AQ1213" s="92">
        <f t="shared" si="221"/>
        <v>241968.69162308599</v>
      </c>
      <c r="AR1213" s="93">
        <f t="shared" si="222"/>
        <v>287942.74303147232</v>
      </c>
      <c r="AS1213" s="94">
        <f t="shared" si="223"/>
        <v>241968.69162308599</v>
      </c>
      <c r="AT1213" s="94">
        <f t="shared" si="224"/>
        <v>287942.74303147232</v>
      </c>
      <c r="AU1213" s="94">
        <f t="shared" si="225"/>
        <v>122500.30463999999</v>
      </c>
      <c r="AV1213" s="94">
        <f t="shared" si="226"/>
        <v>145775.36252159998</v>
      </c>
      <c r="AW1213" s="94">
        <f t="shared" si="227"/>
        <v>122504.87786666666</v>
      </c>
      <c r="AX1213" s="94">
        <f t="shared" si="228"/>
        <v>145780.80466133333</v>
      </c>
      <c r="AY1213" s="94">
        <f t="shared" si="229"/>
        <v>122503.62666666666</v>
      </c>
      <c r="AZ1213" s="94">
        <f t="shared" si="230"/>
        <v>145779.31573333332</v>
      </c>
      <c r="BA1213" s="94">
        <f t="shared" si="231"/>
        <v>183750</v>
      </c>
      <c r="BB1213" s="95">
        <f t="shared" si="232"/>
        <v>218662.5</v>
      </c>
      <c r="BC1213" s="23"/>
      <c r="BD1213" s="96">
        <f t="shared" si="233"/>
        <v>218991</v>
      </c>
      <c r="BE1213" s="96">
        <f t="shared" si="234"/>
        <v>218991</v>
      </c>
      <c r="BF1213" s="96">
        <f t="shared" si="235"/>
        <v>3</v>
      </c>
      <c r="BG1213" s="96">
        <f t="shared" si="236"/>
        <v>44</v>
      </c>
      <c r="BH1213" s="96">
        <f t="shared" si="237"/>
        <v>33</v>
      </c>
      <c r="BI1213" s="96">
        <f t="shared" si="238"/>
        <v>183333</v>
      </c>
      <c r="BJ1213" s="97">
        <f t="shared" si="239"/>
        <v>241969</v>
      </c>
      <c r="BK1213" s="96">
        <f t="shared" si="240"/>
        <v>241969</v>
      </c>
      <c r="BL1213" s="96">
        <f t="shared" si="241"/>
        <v>122500</v>
      </c>
      <c r="BM1213" s="96">
        <f t="shared" si="242"/>
        <v>122505</v>
      </c>
      <c r="BN1213" s="96">
        <f t="shared" si="243"/>
        <v>122504</v>
      </c>
      <c r="BO1213" s="96">
        <f t="shared" si="244"/>
        <v>183750</v>
      </c>
      <c r="BP1213" s="97">
        <f t="shared" si="245"/>
        <v>183750</v>
      </c>
      <c r="BQ1213" s="96">
        <f t="shared" si="246"/>
        <v>183750</v>
      </c>
      <c r="BR1213" s="96">
        <f t="shared" si="247"/>
        <v>183750</v>
      </c>
      <c r="BS1213" s="96">
        <f t="shared" si="248"/>
        <v>183750</v>
      </c>
      <c r="BT1213" s="96">
        <f t="shared" si="249"/>
        <v>183750</v>
      </c>
      <c r="BU1213" s="98">
        <f t="shared" si="250"/>
        <v>183750</v>
      </c>
      <c r="BV1213" s="77">
        <f t="shared" si="251"/>
        <v>1102500</v>
      </c>
      <c r="BW1213" s="9"/>
      <c r="BX1213" s="9"/>
      <c r="BY1213" s="9"/>
      <c r="BZ1213" s="9"/>
      <c r="CA1213" s="9"/>
      <c r="CB1213" s="9"/>
      <c r="CC1213" s="9"/>
      <c r="CD1213" s="9"/>
      <c r="CE1213" s="9"/>
      <c r="CF1213" s="9"/>
      <c r="CG1213" s="9"/>
      <c r="CH1213" s="9"/>
      <c r="CI1213" s="9"/>
      <c r="CJ1213" s="9"/>
      <c r="CK1213" s="9"/>
      <c r="CL1213" s="9"/>
      <c r="CM1213" s="9"/>
      <c r="CN1213" s="9"/>
      <c r="CO1213" s="9"/>
      <c r="CP1213" s="9"/>
    </row>
    <row r="1214" spans="1:94" ht="20.25" hidden="1" customHeight="1" x14ac:dyDescent="0.35">
      <c r="A1214" s="99">
        <v>1192</v>
      </c>
      <c r="B1214" s="99" t="s">
        <v>21</v>
      </c>
      <c r="C1214" s="80" t="s">
        <v>715</v>
      </c>
      <c r="D1214" s="80" t="str">
        <f t="shared" si="219"/>
        <v>REPUESTOS|SOPORTE MOTOR INFERIOR</v>
      </c>
      <c r="E1214" s="81" t="s">
        <v>84</v>
      </c>
      <c r="F1214" s="82">
        <v>1</v>
      </c>
      <c r="G1214" s="83">
        <v>287516.58311576798</v>
      </c>
      <c r="H1214" s="84">
        <f t="shared" si="252"/>
        <v>342144.7339077639</v>
      </c>
      <c r="I1214" s="84">
        <v>429364.596631711</v>
      </c>
      <c r="J1214" s="84">
        <f t="shared" si="253"/>
        <v>510943.86999173608</v>
      </c>
      <c r="K1214" s="84">
        <v>0.91392000000000007</v>
      </c>
      <c r="L1214" s="84">
        <f t="shared" si="254"/>
        <v>1.0875648</v>
      </c>
      <c r="M1214" s="84">
        <v>18.289280000000002</v>
      </c>
      <c r="N1214" s="84">
        <f t="shared" si="255"/>
        <v>21.764243199999999</v>
      </c>
      <c r="O1214" s="84">
        <v>14.144000000000002</v>
      </c>
      <c r="P1214" s="84">
        <f t="shared" si="256"/>
        <v>16.83136</v>
      </c>
      <c r="Q1214" s="84"/>
      <c r="R1214" s="84">
        <f t="shared" si="220"/>
        <v>0</v>
      </c>
      <c r="S1214" s="86">
        <v>236000</v>
      </c>
      <c r="T1214" s="87">
        <f t="shared" si="257"/>
        <v>280840</v>
      </c>
      <c r="U1214" s="87">
        <v>236000</v>
      </c>
      <c r="V1214" s="87">
        <f t="shared" si="258"/>
        <v>280840</v>
      </c>
      <c r="W1214" s="87">
        <v>550000</v>
      </c>
      <c r="X1214" s="87">
        <f t="shared" si="259"/>
        <v>654500</v>
      </c>
      <c r="Y1214" s="88">
        <v>380000</v>
      </c>
      <c r="Z1214" s="87">
        <f t="shared" si="268"/>
        <v>452200</v>
      </c>
      <c r="AA1214" s="87">
        <v>500000</v>
      </c>
      <c r="AB1214" s="87">
        <f t="shared" si="260"/>
        <v>595000</v>
      </c>
      <c r="AC1214" s="87">
        <v>780000</v>
      </c>
      <c r="AD1214" s="87">
        <f t="shared" si="261"/>
        <v>928200</v>
      </c>
      <c r="AE1214" s="89">
        <v>259600</v>
      </c>
      <c r="AF1214" s="90">
        <f t="shared" si="262"/>
        <v>308924</v>
      </c>
      <c r="AG1214" s="90">
        <v>259600</v>
      </c>
      <c r="AH1214" s="90">
        <f t="shared" si="263"/>
        <v>308924</v>
      </c>
      <c r="AI1214" s="90">
        <v>605000</v>
      </c>
      <c r="AJ1214" s="90">
        <f t="shared" si="264"/>
        <v>719950</v>
      </c>
      <c r="AK1214" s="90">
        <v>418000</v>
      </c>
      <c r="AL1214" s="90">
        <f t="shared" si="265"/>
        <v>497420</v>
      </c>
      <c r="AM1214" s="90">
        <v>550000</v>
      </c>
      <c r="AN1214" s="90">
        <f t="shared" si="266"/>
        <v>654500</v>
      </c>
      <c r="AO1214" s="90">
        <v>858000</v>
      </c>
      <c r="AP1214" s="91">
        <f t="shared" si="267"/>
        <v>1021020</v>
      </c>
      <c r="AQ1214" s="92">
        <f t="shared" si="221"/>
        <v>261038.8610385893</v>
      </c>
      <c r="AR1214" s="93">
        <f t="shared" si="222"/>
        <v>310636.24463592126</v>
      </c>
      <c r="AS1214" s="94">
        <f t="shared" si="223"/>
        <v>308321.53221057035</v>
      </c>
      <c r="AT1214" s="94">
        <f t="shared" si="224"/>
        <v>366902.62333057873</v>
      </c>
      <c r="AU1214" s="94">
        <f t="shared" si="225"/>
        <v>385000.30463999999</v>
      </c>
      <c r="AV1214" s="94">
        <f t="shared" si="226"/>
        <v>458150.36252159998</v>
      </c>
      <c r="AW1214" s="94">
        <f t="shared" si="227"/>
        <v>266006.09642666666</v>
      </c>
      <c r="AX1214" s="94">
        <f t="shared" si="228"/>
        <v>316547.2547477333</v>
      </c>
      <c r="AY1214" s="94">
        <f t="shared" si="229"/>
        <v>350004.71466666664</v>
      </c>
      <c r="AZ1214" s="94">
        <f t="shared" si="230"/>
        <v>416505.6104533333</v>
      </c>
      <c r="BA1214" s="94">
        <f t="shared" si="231"/>
        <v>819000</v>
      </c>
      <c r="BB1214" s="95">
        <f t="shared" si="232"/>
        <v>974610</v>
      </c>
      <c r="BC1214" s="23"/>
      <c r="BD1214" s="96">
        <f t="shared" si="233"/>
        <v>259349</v>
      </c>
      <c r="BE1214" s="96">
        <f t="shared" si="234"/>
        <v>287952</v>
      </c>
      <c r="BF1214" s="96">
        <f t="shared" si="235"/>
        <v>3</v>
      </c>
      <c r="BG1214" s="96">
        <f t="shared" si="236"/>
        <v>55</v>
      </c>
      <c r="BH1214" s="96">
        <f t="shared" si="237"/>
        <v>42</v>
      </c>
      <c r="BI1214" s="96">
        <f t="shared" si="238"/>
        <v>817143</v>
      </c>
      <c r="BJ1214" s="97">
        <f t="shared" si="239"/>
        <v>261039</v>
      </c>
      <c r="BK1214" s="96">
        <f t="shared" si="240"/>
        <v>308322</v>
      </c>
      <c r="BL1214" s="96">
        <f t="shared" si="241"/>
        <v>385000</v>
      </c>
      <c r="BM1214" s="96">
        <f t="shared" si="242"/>
        <v>266006</v>
      </c>
      <c r="BN1214" s="96">
        <f t="shared" si="243"/>
        <v>350005</v>
      </c>
      <c r="BO1214" s="96">
        <f t="shared" si="244"/>
        <v>819000</v>
      </c>
      <c r="BP1214" s="97">
        <f t="shared" si="245"/>
        <v>261039</v>
      </c>
      <c r="BQ1214" s="96">
        <f t="shared" si="246"/>
        <v>247800</v>
      </c>
      <c r="BR1214" s="96">
        <f t="shared" si="247"/>
        <v>577500</v>
      </c>
      <c r="BS1214" s="96">
        <f t="shared" si="248"/>
        <v>399000</v>
      </c>
      <c r="BT1214" s="96">
        <f t="shared" si="249"/>
        <v>525000</v>
      </c>
      <c r="BU1214" s="98">
        <f t="shared" si="250"/>
        <v>819000</v>
      </c>
      <c r="BV1214" s="77">
        <f t="shared" si="251"/>
        <v>2829339</v>
      </c>
      <c r="BW1214" s="9"/>
      <c r="BX1214" s="9"/>
      <c r="BY1214" s="9"/>
      <c r="BZ1214" s="9"/>
      <c r="CA1214" s="9"/>
      <c r="CB1214" s="9"/>
      <c r="CC1214" s="9"/>
      <c r="CD1214" s="9"/>
      <c r="CE1214" s="9"/>
      <c r="CF1214" s="9"/>
      <c r="CG1214" s="9"/>
      <c r="CH1214" s="9"/>
      <c r="CI1214" s="9"/>
      <c r="CJ1214" s="9"/>
      <c r="CK1214" s="9"/>
      <c r="CL1214" s="9"/>
      <c r="CM1214" s="9"/>
      <c r="CN1214" s="9"/>
      <c r="CO1214" s="9"/>
      <c r="CP1214" s="9"/>
    </row>
    <row r="1215" spans="1:94" ht="20.25" hidden="1" customHeight="1" x14ac:dyDescent="0.35">
      <c r="A1215" s="79">
        <v>1193</v>
      </c>
      <c r="B1215" s="79" t="s">
        <v>35</v>
      </c>
      <c r="C1215" s="80" t="s">
        <v>716</v>
      </c>
      <c r="D1215" s="80" t="str">
        <f t="shared" si="219"/>
        <v>MANO DE OBRA|SOPORTE MOTOR SUPERIOR</v>
      </c>
      <c r="E1215" s="81" t="s">
        <v>10</v>
      </c>
      <c r="F1215" s="82">
        <v>1</v>
      </c>
      <c r="G1215" s="83">
        <v>358406.07486925798</v>
      </c>
      <c r="H1215" s="84">
        <f t="shared" si="252"/>
        <v>426503.22909441695</v>
      </c>
      <c r="I1215" s="84">
        <v>358406.07486925798</v>
      </c>
      <c r="J1215" s="84">
        <f t="shared" si="253"/>
        <v>426503.22909441695</v>
      </c>
      <c r="K1215" s="84">
        <v>0.91392000000000007</v>
      </c>
      <c r="L1215" s="84">
        <f t="shared" si="254"/>
        <v>1.0875648</v>
      </c>
      <c r="M1215" s="84">
        <v>14.633599999999999</v>
      </c>
      <c r="N1215" s="84">
        <f t="shared" si="255"/>
        <v>17.413983999999999</v>
      </c>
      <c r="O1215" s="84">
        <v>10.88</v>
      </c>
      <c r="P1215" s="84">
        <f t="shared" si="256"/>
        <v>12.9472</v>
      </c>
      <c r="Q1215" s="84"/>
      <c r="R1215" s="84">
        <f t="shared" si="220"/>
        <v>0</v>
      </c>
      <c r="S1215" s="86">
        <v>175000</v>
      </c>
      <c r="T1215" s="87">
        <f t="shared" si="257"/>
        <v>208250</v>
      </c>
      <c r="U1215" s="87">
        <v>175000</v>
      </c>
      <c r="V1215" s="87">
        <f t="shared" si="258"/>
        <v>208250</v>
      </c>
      <c r="W1215" s="87">
        <v>175000</v>
      </c>
      <c r="X1215" s="87">
        <f t="shared" si="259"/>
        <v>208250</v>
      </c>
      <c r="Y1215" s="88">
        <v>175000</v>
      </c>
      <c r="Z1215" s="87">
        <f t="shared" si="268"/>
        <v>208250</v>
      </c>
      <c r="AA1215" s="87">
        <v>175000</v>
      </c>
      <c r="AB1215" s="87">
        <f t="shared" si="260"/>
        <v>208250</v>
      </c>
      <c r="AC1215" s="87">
        <v>175000</v>
      </c>
      <c r="AD1215" s="87">
        <f t="shared" si="261"/>
        <v>208250</v>
      </c>
      <c r="AE1215" s="89">
        <v>192500</v>
      </c>
      <c r="AF1215" s="90">
        <f t="shared" si="262"/>
        <v>229075</v>
      </c>
      <c r="AG1215" s="90">
        <v>192500</v>
      </c>
      <c r="AH1215" s="90">
        <f t="shared" si="263"/>
        <v>229075</v>
      </c>
      <c r="AI1215" s="90">
        <v>192500</v>
      </c>
      <c r="AJ1215" s="90">
        <f t="shared" si="264"/>
        <v>229075</v>
      </c>
      <c r="AK1215" s="90">
        <v>192500</v>
      </c>
      <c r="AL1215" s="90">
        <f t="shared" si="265"/>
        <v>229075</v>
      </c>
      <c r="AM1215" s="90">
        <v>192500</v>
      </c>
      <c r="AN1215" s="90">
        <f t="shared" si="266"/>
        <v>229075</v>
      </c>
      <c r="AO1215" s="90">
        <v>192500</v>
      </c>
      <c r="AP1215" s="91">
        <f t="shared" si="267"/>
        <v>229075</v>
      </c>
      <c r="AQ1215" s="92">
        <f t="shared" si="221"/>
        <v>241968.69162308599</v>
      </c>
      <c r="AR1215" s="93">
        <f t="shared" si="222"/>
        <v>287942.74303147232</v>
      </c>
      <c r="AS1215" s="94">
        <f t="shared" si="223"/>
        <v>241968.69162308599</v>
      </c>
      <c r="AT1215" s="94">
        <f t="shared" si="224"/>
        <v>287942.74303147232</v>
      </c>
      <c r="AU1215" s="94">
        <f t="shared" si="225"/>
        <v>122500.30463999999</v>
      </c>
      <c r="AV1215" s="94">
        <f t="shared" si="226"/>
        <v>145775.36252159998</v>
      </c>
      <c r="AW1215" s="94">
        <f t="shared" si="227"/>
        <v>122504.87786666666</v>
      </c>
      <c r="AX1215" s="94">
        <f t="shared" si="228"/>
        <v>145780.80466133333</v>
      </c>
      <c r="AY1215" s="94">
        <f t="shared" si="229"/>
        <v>122503.62666666666</v>
      </c>
      <c r="AZ1215" s="94">
        <f t="shared" si="230"/>
        <v>145779.31573333332</v>
      </c>
      <c r="BA1215" s="94">
        <f t="shared" si="231"/>
        <v>183750</v>
      </c>
      <c r="BB1215" s="95">
        <f t="shared" si="232"/>
        <v>218662.5</v>
      </c>
      <c r="BC1215" s="23"/>
      <c r="BD1215" s="96">
        <f t="shared" si="233"/>
        <v>218991</v>
      </c>
      <c r="BE1215" s="96">
        <f t="shared" si="234"/>
        <v>218991</v>
      </c>
      <c r="BF1215" s="96">
        <f t="shared" si="235"/>
        <v>3</v>
      </c>
      <c r="BG1215" s="96">
        <f t="shared" si="236"/>
        <v>44</v>
      </c>
      <c r="BH1215" s="96">
        <f t="shared" si="237"/>
        <v>33</v>
      </c>
      <c r="BI1215" s="96">
        <f t="shared" si="238"/>
        <v>183333</v>
      </c>
      <c r="BJ1215" s="97">
        <f t="shared" si="239"/>
        <v>241969</v>
      </c>
      <c r="BK1215" s="96">
        <f t="shared" si="240"/>
        <v>241969</v>
      </c>
      <c r="BL1215" s="96">
        <f t="shared" si="241"/>
        <v>122500</v>
      </c>
      <c r="BM1215" s="96">
        <f t="shared" si="242"/>
        <v>122505</v>
      </c>
      <c r="BN1215" s="96">
        <f t="shared" si="243"/>
        <v>122504</v>
      </c>
      <c r="BO1215" s="96">
        <f t="shared" si="244"/>
        <v>183750</v>
      </c>
      <c r="BP1215" s="97">
        <f t="shared" si="245"/>
        <v>183750</v>
      </c>
      <c r="BQ1215" s="96">
        <f t="shared" si="246"/>
        <v>183750</v>
      </c>
      <c r="BR1215" s="96">
        <f t="shared" si="247"/>
        <v>183750</v>
      </c>
      <c r="BS1215" s="96">
        <f t="shared" si="248"/>
        <v>183750</v>
      </c>
      <c r="BT1215" s="96">
        <f t="shared" si="249"/>
        <v>183750</v>
      </c>
      <c r="BU1215" s="98">
        <f t="shared" si="250"/>
        <v>183750</v>
      </c>
      <c r="BV1215" s="77">
        <f t="shared" si="251"/>
        <v>1102500</v>
      </c>
      <c r="BW1215" s="9"/>
      <c r="BX1215" s="9"/>
      <c r="BY1215" s="9"/>
      <c r="BZ1215" s="9"/>
      <c r="CA1215" s="9"/>
      <c r="CB1215" s="9"/>
      <c r="CC1215" s="9"/>
      <c r="CD1215" s="9"/>
      <c r="CE1215" s="9"/>
      <c r="CF1215" s="9"/>
      <c r="CG1215" s="9"/>
      <c r="CH1215" s="9"/>
      <c r="CI1215" s="9"/>
      <c r="CJ1215" s="9"/>
      <c r="CK1215" s="9"/>
      <c r="CL1215" s="9"/>
      <c r="CM1215" s="9"/>
      <c r="CN1215" s="9"/>
      <c r="CO1215" s="9"/>
      <c r="CP1215" s="9"/>
    </row>
    <row r="1216" spans="1:94" ht="20.25" hidden="1" customHeight="1" x14ac:dyDescent="0.35">
      <c r="A1216" s="99">
        <v>1194</v>
      </c>
      <c r="B1216" s="99" t="s">
        <v>21</v>
      </c>
      <c r="C1216" s="80" t="s">
        <v>716</v>
      </c>
      <c r="D1216" s="80" t="str">
        <f t="shared" si="219"/>
        <v>REPUESTOS|SOPORTE MOTOR SUPERIOR</v>
      </c>
      <c r="E1216" s="81" t="s">
        <v>84</v>
      </c>
      <c r="F1216" s="82">
        <v>1</v>
      </c>
      <c r="G1216" s="83">
        <v>287516.58311576798</v>
      </c>
      <c r="H1216" s="84">
        <f t="shared" si="252"/>
        <v>342144.7339077639</v>
      </c>
      <c r="I1216" s="84">
        <v>429364.596631711</v>
      </c>
      <c r="J1216" s="84">
        <f t="shared" si="253"/>
        <v>510943.86999173608</v>
      </c>
      <c r="K1216" s="84">
        <v>0.91392000000000007</v>
      </c>
      <c r="L1216" s="84">
        <f t="shared" si="254"/>
        <v>1.0875648</v>
      </c>
      <c r="M1216" s="84">
        <v>19.203199999999999</v>
      </c>
      <c r="N1216" s="84">
        <f t="shared" si="255"/>
        <v>22.851807999999998</v>
      </c>
      <c r="O1216" s="84">
        <v>14.144000000000002</v>
      </c>
      <c r="P1216" s="84">
        <f t="shared" si="256"/>
        <v>16.83136</v>
      </c>
      <c r="Q1216" s="84"/>
      <c r="R1216" s="84">
        <f t="shared" si="220"/>
        <v>0</v>
      </c>
      <c r="S1216" s="86">
        <v>358000</v>
      </c>
      <c r="T1216" s="87">
        <f t="shared" si="257"/>
        <v>426020</v>
      </c>
      <c r="U1216" s="87">
        <v>358000</v>
      </c>
      <c r="V1216" s="87">
        <f t="shared" si="258"/>
        <v>426020</v>
      </c>
      <c r="W1216" s="87">
        <v>580000</v>
      </c>
      <c r="X1216" s="87">
        <f t="shared" si="259"/>
        <v>690200</v>
      </c>
      <c r="Y1216" s="88">
        <v>380000</v>
      </c>
      <c r="Z1216" s="87">
        <f t="shared" si="268"/>
        <v>452200</v>
      </c>
      <c r="AA1216" s="87">
        <v>500000</v>
      </c>
      <c r="AB1216" s="87">
        <f t="shared" si="260"/>
        <v>595000</v>
      </c>
      <c r="AC1216" s="87">
        <v>780000</v>
      </c>
      <c r="AD1216" s="87">
        <f t="shared" si="261"/>
        <v>928200</v>
      </c>
      <c r="AE1216" s="89">
        <v>393800</v>
      </c>
      <c r="AF1216" s="90">
        <f t="shared" si="262"/>
        <v>468622</v>
      </c>
      <c r="AG1216" s="90">
        <v>393800</v>
      </c>
      <c r="AH1216" s="90">
        <f t="shared" si="263"/>
        <v>468622</v>
      </c>
      <c r="AI1216" s="90">
        <v>638000</v>
      </c>
      <c r="AJ1216" s="90">
        <f t="shared" si="264"/>
        <v>759220</v>
      </c>
      <c r="AK1216" s="90">
        <v>418000</v>
      </c>
      <c r="AL1216" s="90">
        <f t="shared" si="265"/>
        <v>497420</v>
      </c>
      <c r="AM1216" s="90">
        <v>550000</v>
      </c>
      <c r="AN1216" s="90">
        <f t="shared" si="266"/>
        <v>654500</v>
      </c>
      <c r="AO1216" s="90">
        <v>858000</v>
      </c>
      <c r="AP1216" s="91">
        <f t="shared" si="267"/>
        <v>1021020</v>
      </c>
      <c r="AQ1216" s="92">
        <f t="shared" si="221"/>
        <v>346438.86103858933</v>
      </c>
      <c r="AR1216" s="93">
        <f t="shared" si="222"/>
        <v>412262.24463592126</v>
      </c>
      <c r="AS1216" s="94">
        <f t="shared" si="223"/>
        <v>393721.53221057029</v>
      </c>
      <c r="AT1216" s="94">
        <f t="shared" si="224"/>
        <v>468528.62333057862</v>
      </c>
      <c r="AU1216" s="94">
        <f t="shared" si="225"/>
        <v>406000.30463999999</v>
      </c>
      <c r="AV1216" s="94">
        <f t="shared" si="226"/>
        <v>483140.36252159998</v>
      </c>
      <c r="AW1216" s="94">
        <f t="shared" si="227"/>
        <v>266006.40106666664</v>
      </c>
      <c r="AX1216" s="94">
        <f t="shared" si="228"/>
        <v>316547.61726933328</v>
      </c>
      <c r="AY1216" s="94">
        <f t="shared" si="229"/>
        <v>350004.71466666664</v>
      </c>
      <c r="AZ1216" s="94">
        <f t="shared" si="230"/>
        <v>416505.6104533333</v>
      </c>
      <c r="BA1216" s="94">
        <f t="shared" si="231"/>
        <v>819000</v>
      </c>
      <c r="BB1216" s="95">
        <f t="shared" si="232"/>
        <v>974610</v>
      </c>
      <c r="BC1216" s="23"/>
      <c r="BD1216" s="96">
        <f t="shared" si="233"/>
        <v>340494</v>
      </c>
      <c r="BE1216" s="96">
        <f t="shared" si="234"/>
        <v>391559</v>
      </c>
      <c r="BF1216" s="96">
        <f t="shared" si="235"/>
        <v>3</v>
      </c>
      <c r="BG1216" s="96">
        <f t="shared" si="236"/>
        <v>58</v>
      </c>
      <c r="BH1216" s="96">
        <f t="shared" si="237"/>
        <v>42</v>
      </c>
      <c r="BI1216" s="96">
        <f t="shared" si="238"/>
        <v>817143</v>
      </c>
      <c r="BJ1216" s="97">
        <f t="shared" si="239"/>
        <v>346439</v>
      </c>
      <c r="BK1216" s="96">
        <f t="shared" si="240"/>
        <v>393722</v>
      </c>
      <c r="BL1216" s="96">
        <f t="shared" si="241"/>
        <v>406000</v>
      </c>
      <c r="BM1216" s="96">
        <f t="shared" si="242"/>
        <v>266006</v>
      </c>
      <c r="BN1216" s="96">
        <f t="shared" si="243"/>
        <v>350005</v>
      </c>
      <c r="BO1216" s="96">
        <f t="shared" si="244"/>
        <v>819000</v>
      </c>
      <c r="BP1216" s="97">
        <f t="shared" si="245"/>
        <v>346439</v>
      </c>
      <c r="BQ1216" s="96">
        <f t="shared" si="246"/>
        <v>393722</v>
      </c>
      <c r="BR1216" s="96">
        <f t="shared" si="247"/>
        <v>609000</v>
      </c>
      <c r="BS1216" s="96">
        <f t="shared" si="248"/>
        <v>399000</v>
      </c>
      <c r="BT1216" s="96">
        <f t="shared" si="249"/>
        <v>525000</v>
      </c>
      <c r="BU1216" s="98">
        <f t="shared" si="250"/>
        <v>819000</v>
      </c>
      <c r="BV1216" s="77">
        <f t="shared" si="251"/>
        <v>3092161</v>
      </c>
      <c r="BW1216" s="9"/>
      <c r="BX1216" s="9"/>
      <c r="BY1216" s="9"/>
      <c r="BZ1216" s="9"/>
      <c r="CA1216" s="9"/>
      <c r="CB1216" s="9"/>
      <c r="CC1216" s="9"/>
      <c r="CD1216" s="9"/>
      <c r="CE1216" s="9"/>
      <c r="CF1216" s="9"/>
      <c r="CG1216" s="9"/>
      <c r="CH1216" s="9"/>
      <c r="CI1216" s="9"/>
      <c r="CJ1216" s="9"/>
      <c r="CK1216" s="9"/>
      <c r="CL1216" s="9"/>
      <c r="CM1216" s="9"/>
      <c r="CN1216" s="9"/>
      <c r="CO1216" s="9"/>
      <c r="CP1216" s="9"/>
    </row>
    <row r="1217" spans="1:94" ht="20.25" hidden="1" customHeight="1" x14ac:dyDescent="0.35">
      <c r="A1217" s="79">
        <v>1195</v>
      </c>
      <c r="B1217" s="79" t="s">
        <v>35</v>
      </c>
      <c r="C1217" s="80" t="s">
        <v>717</v>
      </c>
      <c r="D1217" s="80" t="str">
        <f t="shared" si="219"/>
        <v>MANO DE OBRA|SOPORTE TANQUE DE COMBUSTIBLE</v>
      </c>
      <c r="E1217" s="81" t="s">
        <v>10</v>
      </c>
      <c r="F1217" s="82">
        <v>1</v>
      </c>
      <c r="G1217" s="83">
        <v>179203.03743462899</v>
      </c>
      <c r="H1217" s="84">
        <f t="shared" si="252"/>
        <v>213251.61454720848</v>
      </c>
      <c r="I1217" s="84">
        <v>179203.03743462899</v>
      </c>
      <c r="J1217" s="84">
        <f t="shared" si="253"/>
        <v>213251.61454720848</v>
      </c>
      <c r="K1217" s="84">
        <v>0.91392000000000007</v>
      </c>
      <c r="L1217" s="84">
        <f t="shared" si="254"/>
        <v>1.0875648</v>
      </c>
      <c r="M1217" s="84">
        <v>14.633599999999999</v>
      </c>
      <c r="N1217" s="84">
        <f t="shared" si="255"/>
        <v>17.413983999999999</v>
      </c>
      <c r="O1217" s="84">
        <v>10.88</v>
      </c>
      <c r="P1217" s="84">
        <f t="shared" si="256"/>
        <v>12.9472</v>
      </c>
      <c r="Q1217" s="84"/>
      <c r="R1217" s="84">
        <f t="shared" si="220"/>
        <v>0</v>
      </c>
      <c r="S1217" s="86">
        <v>175000</v>
      </c>
      <c r="T1217" s="87">
        <f t="shared" si="257"/>
        <v>208250</v>
      </c>
      <c r="U1217" s="87">
        <v>175000</v>
      </c>
      <c r="V1217" s="87">
        <f t="shared" si="258"/>
        <v>208250</v>
      </c>
      <c r="W1217" s="87">
        <v>175000</v>
      </c>
      <c r="X1217" s="87">
        <f t="shared" si="259"/>
        <v>208250</v>
      </c>
      <c r="Y1217" s="88">
        <v>175000</v>
      </c>
      <c r="Z1217" s="87">
        <f t="shared" si="268"/>
        <v>208250</v>
      </c>
      <c r="AA1217" s="87">
        <v>175000</v>
      </c>
      <c r="AB1217" s="87">
        <f t="shared" si="260"/>
        <v>208250</v>
      </c>
      <c r="AC1217" s="87">
        <v>175000</v>
      </c>
      <c r="AD1217" s="87">
        <f t="shared" si="261"/>
        <v>208250</v>
      </c>
      <c r="AE1217" s="89">
        <v>192500</v>
      </c>
      <c r="AF1217" s="90">
        <f t="shared" si="262"/>
        <v>229075</v>
      </c>
      <c r="AG1217" s="90">
        <v>192500</v>
      </c>
      <c r="AH1217" s="90">
        <f t="shared" si="263"/>
        <v>229075</v>
      </c>
      <c r="AI1217" s="90">
        <v>192500</v>
      </c>
      <c r="AJ1217" s="90">
        <f t="shared" si="264"/>
        <v>229075</v>
      </c>
      <c r="AK1217" s="90">
        <v>192500</v>
      </c>
      <c r="AL1217" s="90">
        <f t="shared" si="265"/>
        <v>229075</v>
      </c>
      <c r="AM1217" s="90">
        <v>192500</v>
      </c>
      <c r="AN1217" s="90">
        <f t="shared" si="266"/>
        <v>229075</v>
      </c>
      <c r="AO1217" s="90">
        <v>192500</v>
      </c>
      <c r="AP1217" s="91">
        <f t="shared" si="267"/>
        <v>229075</v>
      </c>
      <c r="AQ1217" s="92">
        <f t="shared" si="221"/>
        <v>182234.34581154297</v>
      </c>
      <c r="AR1217" s="93">
        <f t="shared" si="222"/>
        <v>216858.87151573613</v>
      </c>
      <c r="AS1217" s="94">
        <f t="shared" si="223"/>
        <v>182234.34581154297</v>
      </c>
      <c r="AT1217" s="94">
        <f t="shared" si="224"/>
        <v>216858.87151573613</v>
      </c>
      <c r="AU1217" s="94">
        <f t="shared" si="225"/>
        <v>122500.30463999999</v>
      </c>
      <c r="AV1217" s="94">
        <f t="shared" si="226"/>
        <v>145775.36252159998</v>
      </c>
      <c r="AW1217" s="94">
        <f t="shared" si="227"/>
        <v>122504.87786666666</v>
      </c>
      <c r="AX1217" s="94">
        <f t="shared" si="228"/>
        <v>145780.80466133333</v>
      </c>
      <c r="AY1217" s="94">
        <f t="shared" si="229"/>
        <v>122503.62666666666</v>
      </c>
      <c r="AZ1217" s="94">
        <f t="shared" si="230"/>
        <v>145779.31573333332</v>
      </c>
      <c r="BA1217" s="94">
        <f t="shared" si="231"/>
        <v>183750</v>
      </c>
      <c r="BB1217" s="95">
        <f t="shared" si="232"/>
        <v>218662.5</v>
      </c>
      <c r="BC1217" s="23"/>
      <c r="BD1217" s="96">
        <f t="shared" si="233"/>
        <v>181936</v>
      </c>
      <c r="BE1217" s="96">
        <f t="shared" si="234"/>
        <v>181936</v>
      </c>
      <c r="BF1217" s="96">
        <f t="shared" si="235"/>
        <v>3</v>
      </c>
      <c r="BG1217" s="96">
        <f t="shared" si="236"/>
        <v>44</v>
      </c>
      <c r="BH1217" s="96">
        <f t="shared" si="237"/>
        <v>33</v>
      </c>
      <c r="BI1217" s="96">
        <f t="shared" si="238"/>
        <v>183333</v>
      </c>
      <c r="BJ1217" s="97">
        <f t="shared" si="239"/>
        <v>182234</v>
      </c>
      <c r="BK1217" s="96">
        <f t="shared" si="240"/>
        <v>182234</v>
      </c>
      <c r="BL1217" s="96">
        <f t="shared" si="241"/>
        <v>122500</v>
      </c>
      <c r="BM1217" s="96">
        <f t="shared" si="242"/>
        <v>122505</v>
      </c>
      <c r="BN1217" s="96">
        <f t="shared" si="243"/>
        <v>122504</v>
      </c>
      <c r="BO1217" s="96">
        <f t="shared" si="244"/>
        <v>183750</v>
      </c>
      <c r="BP1217" s="97">
        <f t="shared" si="245"/>
        <v>182234</v>
      </c>
      <c r="BQ1217" s="96">
        <f t="shared" si="246"/>
        <v>182234</v>
      </c>
      <c r="BR1217" s="96">
        <f t="shared" si="247"/>
        <v>183750</v>
      </c>
      <c r="BS1217" s="96">
        <f t="shared" si="248"/>
        <v>183750</v>
      </c>
      <c r="BT1217" s="96">
        <f t="shared" si="249"/>
        <v>183750</v>
      </c>
      <c r="BU1217" s="98">
        <f t="shared" si="250"/>
        <v>183750</v>
      </c>
      <c r="BV1217" s="77">
        <f t="shared" si="251"/>
        <v>1099468</v>
      </c>
      <c r="BW1217" s="9"/>
      <c r="BX1217" s="9"/>
      <c r="BY1217" s="9"/>
      <c r="BZ1217" s="9"/>
      <c r="CA1217" s="9"/>
      <c r="CB1217" s="9"/>
      <c r="CC1217" s="9"/>
      <c r="CD1217" s="9"/>
      <c r="CE1217" s="9"/>
      <c r="CF1217" s="9"/>
      <c r="CG1217" s="9"/>
      <c r="CH1217" s="9"/>
      <c r="CI1217" s="9"/>
      <c r="CJ1217" s="9"/>
      <c r="CK1217" s="9"/>
      <c r="CL1217" s="9"/>
      <c r="CM1217" s="9"/>
      <c r="CN1217" s="9"/>
      <c r="CO1217" s="9"/>
      <c r="CP1217" s="9"/>
    </row>
    <row r="1218" spans="1:94" ht="20.25" hidden="1" customHeight="1" x14ac:dyDescent="0.35">
      <c r="A1218" s="99">
        <v>1196</v>
      </c>
      <c r="B1218" s="99" t="s">
        <v>21</v>
      </c>
      <c r="C1218" s="80" t="s">
        <v>717</v>
      </c>
      <c r="D1218" s="80" t="str">
        <f t="shared" si="219"/>
        <v>REPUESTOS|SOPORTE TANQUE DE COMBUSTIBLE</v>
      </c>
      <c r="E1218" s="81" t="s">
        <v>84</v>
      </c>
      <c r="F1218" s="82">
        <v>1</v>
      </c>
      <c r="G1218" s="83">
        <v>150755.296152783</v>
      </c>
      <c r="H1218" s="84">
        <f t="shared" si="252"/>
        <v>179398.80242181176</v>
      </c>
      <c r="I1218" s="84">
        <v>169425.54063630599</v>
      </c>
      <c r="J1218" s="84">
        <f t="shared" si="253"/>
        <v>201616.39335720413</v>
      </c>
      <c r="K1218" s="84">
        <v>61125.482880000003</v>
      </c>
      <c r="L1218" s="84">
        <f t="shared" si="254"/>
        <v>72739.324627199996</v>
      </c>
      <c r="M1218" s="84">
        <v>19.203199999999999</v>
      </c>
      <c r="N1218" s="84">
        <f t="shared" si="255"/>
        <v>22.851807999999998</v>
      </c>
      <c r="O1218" s="84">
        <v>14.144000000000002</v>
      </c>
      <c r="P1218" s="84">
        <f t="shared" si="256"/>
        <v>16.83136</v>
      </c>
      <c r="Q1218" s="84"/>
      <c r="R1218" s="84">
        <f t="shared" si="220"/>
        <v>0</v>
      </c>
      <c r="S1218" s="86">
        <v>125000</v>
      </c>
      <c r="T1218" s="87">
        <f t="shared" si="257"/>
        <v>148750</v>
      </c>
      <c r="U1218" s="87">
        <v>125000</v>
      </c>
      <c r="V1218" s="87">
        <f t="shared" si="258"/>
        <v>148750</v>
      </c>
      <c r="W1218" s="87">
        <v>400000</v>
      </c>
      <c r="X1218" s="87">
        <f t="shared" si="259"/>
        <v>476000</v>
      </c>
      <c r="Y1218" s="88">
        <v>320000</v>
      </c>
      <c r="Z1218" s="87">
        <f t="shared" si="268"/>
        <v>380800</v>
      </c>
      <c r="AA1218" s="87">
        <v>250000</v>
      </c>
      <c r="AB1218" s="87">
        <f t="shared" si="260"/>
        <v>297500</v>
      </c>
      <c r="AC1218" s="87">
        <v>800000</v>
      </c>
      <c r="AD1218" s="87">
        <f t="shared" si="261"/>
        <v>952000</v>
      </c>
      <c r="AE1218" s="89">
        <v>137500</v>
      </c>
      <c r="AF1218" s="90">
        <f t="shared" si="262"/>
        <v>163625</v>
      </c>
      <c r="AG1218" s="90">
        <v>137500</v>
      </c>
      <c r="AH1218" s="90">
        <f t="shared" si="263"/>
        <v>163625</v>
      </c>
      <c r="AI1218" s="90">
        <v>440000</v>
      </c>
      <c r="AJ1218" s="90">
        <f t="shared" si="264"/>
        <v>523600</v>
      </c>
      <c r="AK1218" s="90">
        <v>352000</v>
      </c>
      <c r="AL1218" s="90">
        <f t="shared" si="265"/>
        <v>418880</v>
      </c>
      <c r="AM1218" s="90">
        <v>275000</v>
      </c>
      <c r="AN1218" s="90">
        <f t="shared" si="266"/>
        <v>327250</v>
      </c>
      <c r="AO1218" s="90">
        <v>880000</v>
      </c>
      <c r="AP1218" s="91">
        <f t="shared" si="267"/>
        <v>1047200</v>
      </c>
      <c r="AQ1218" s="92">
        <f t="shared" si="221"/>
        <v>137751.765384261</v>
      </c>
      <c r="AR1218" s="93">
        <f t="shared" si="222"/>
        <v>163924.60080727059</v>
      </c>
      <c r="AS1218" s="94">
        <f t="shared" si="223"/>
        <v>143975.18021210199</v>
      </c>
      <c r="AT1218" s="94">
        <f t="shared" si="224"/>
        <v>171330.46445240136</v>
      </c>
      <c r="AU1218" s="94">
        <f t="shared" si="225"/>
        <v>300375.16096000001</v>
      </c>
      <c r="AV1218" s="94">
        <f t="shared" si="226"/>
        <v>357446.44154239999</v>
      </c>
      <c r="AW1218" s="94">
        <f t="shared" si="227"/>
        <v>224006.40106666667</v>
      </c>
      <c r="AX1218" s="94">
        <f t="shared" si="228"/>
        <v>266567.61726933334</v>
      </c>
      <c r="AY1218" s="94">
        <f t="shared" si="229"/>
        <v>175004.71466666667</v>
      </c>
      <c r="AZ1218" s="94">
        <f t="shared" si="230"/>
        <v>208255.61045333333</v>
      </c>
      <c r="BA1218" s="94">
        <f t="shared" si="231"/>
        <v>840000</v>
      </c>
      <c r="BB1218" s="95">
        <f t="shared" si="232"/>
        <v>999600</v>
      </c>
      <c r="BC1218" s="23"/>
      <c r="BD1218" s="96">
        <f t="shared" si="233"/>
        <v>136949</v>
      </c>
      <c r="BE1218" s="96">
        <f t="shared" si="234"/>
        <v>141676</v>
      </c>
      <c r="BF1218" s="96">
        <f t="shared" si="235"/>
        <v>141961</v>
      </c>
      <c r="BG1218" s="96">
        <f t="shared" si="236"/>
        <v>58</v>
      </c>
      <c r="BH1218" s="96">
        <f t="shared" si="237"/>
        <v>42</v>
      </c>
      <c r="BI1218" s="96">
        <f t="shared" si="238"/>
        <v>838095</v>
      </c>
      <c r="BJ1218" s="97">
        <f t="shared" si="239"/>
        <v>137752</v>
      </c>
      <c r="BK1218" s="96">
        <f t="shared" si="240"/>
        <v>143975</v>
      </c>
      <c r="BL1218" s="96">
        <f t="shared" si="241"/>
        <v>300375</v>
      </c>
      <c r="BM1218" s="96">
        <f t="shared" si="242"/>
        <v>224006</v>
      </c>
      <c r="BN1218" s="96">
        <f t="shared" si="243"/>
        <v>175005</v>
      </c>
      <c r="BO1218" s="96">
        <f t="shared" si="244"/>
        <v>840000</v>
      </c>
      <c r="BP1218" s="97">
        <f t="shared" si="245"/>
        <v>137752</v>
      </c>
      <c r="BQ1218" s="96">
        <f t="shared" si="246"/>
        <v>143975</v>
      </c>
      <c r="BR1218" s="96">
        <f t="shared" si="247"/>
        <v>420000</v>
      </c>
      <c r="BS1218" s="96">
        <f t="shared" si="248"/>
        <v>336000</v>
      </c>
      <c r="BT1218" s="96">
        <f t="shared" si="249"/>
        <v>262500</v>
      </c>
      <c r="BU1218" s="98">
        <f t="shared" si="250"/>
        <v>840000</v>
      </c>
      <c r="BV1218" s="77">
        <f t="shared" si="251"/>
        <v>2140227</v>
      </c>
      <c r="BW1218" s="9"/>
      <c r="BX1218" s="9"/>
      <c r="BY1218" s="9"/>
      <c r="BZ1218" s="9"/>
      <c r="CA1218" s="9"/>
      <c r="CB1218" s="9"/>
      <c r="CC1218" s="9"/>
      <c r="CD1218" s="9"/>
      <c r="CE1218" s="9"/>
      <c r="CF1218" s="9"/>
      <c r="CG1218" s="9"/>
      <c r="CH1218" s="9"/>
      <c r="CI1218" s="9"/>
      <c r="CJ1218" s="9"/>
      <c r="CK1218" s="9"/>
      <c r="CL1218" s="9"/>
      <c r="CM1218" s="9"/>
      <c r="CN1218" s="9"/>
      <c r="CO1218" s="9"/>
      <c r="CP1218" s="9"/>
    </row>
    <row r="1219" spans="1:94" ht="20.25" hidden="1" customHeight="1" x14ac:dyDescent="0.35">
      <c r="A1219" s="79">
        <v>1197</v>
      </c>
      <c r="B1219" s="79" t="s">
        <v>35</v>
      </c>
      <c r="C1219" s="80" t="s">
        <v>718</v>
      </c>
      <c r="D1219" s="80" t="str">
        <f t="shared" si="219"/>
        <v>MANO DE OBRA|SUPLEMENTO RESORTE ESPIRAL X 2 UNI</v>
      </c>
      <c r="E1219" s="81" t="s">
        <v>10</v>
      </c>
      <c r="F1219" s="82">
        <v>1</v>
      </c>
      <c r="G1219" s="83">
        <v>89601.513211651007</v>
      </c>
      <c r="H1219" s="84">
        <f t="shared" si="252"/>
        <v>106625.8007218647</v>
      </c>
      <c r="I1219" s="84">
        <v>89601.513211651007</v>
      </c>
      <c r="J1219" s="84">
        <f t="shared" si="253"/>
        <v>106625.8007218647</v>
      </c>
      <c r="K1219" s="84">
        <v>0.91392000000000007</v>
      </c>
      <c r="L1219" s="84">
        <f t="shared" si="254"/>
        <v>1.0875648</v>
      </c>
      <c r="M1219" s="84">
        <v>14.633599999999999</v>
      </c>
      <c r="N1219" s="84">
        <f t="shared" si="255"/>
        <v>17.413983999999999</v>
      </c>
      <c r="O1219" s="84">
        <v>10.88</v>
      </c>
      <c r="P1219" s="84">
        <f t="shared" si="256"/>
        <v>12.9472</v>
      </c>
      <c r="Q1219" s="84"/>
      <c r="R1219" s="84">
        <f t="shared" si="220"/>
        <v>0</v>
      </c>
      <c r="S1219" s="86">
        <v>262500</v>
      </c>
      <c r="T1219" s="87">
        <f t="shared" si="257"/>
        <v>312375</v>
      </c>
      <c r="U1219" s="87">
        <v>262500</v>
      </c>
      <c r="V1219" s="87">
        <f t="shared" si="258"/>
        <v>312375</v>
      </c>
      <c r="W1219" s="87">
        <v>262500</v>
      </c>
      <c r="X1219" s="87">
        <f t="shared" si="259"/>
        <v>312375</v>
      </c>
      <c r="Y1219" s="88">
        <v>262500</v>
      </c>
      <c r="Z1219" s="87">
        <f t="shared" si="268"/>
        <v>312375</v>
      </c>
      <c r="AA1219" s="87">
        <v>262500</v>
      </c>
      <c r="AB1219" s="87">
        <f t="shared" si="260"/>
        <v>312375</v>
      </c>
      <c r="AC1219" s="87">
        <v>262500</v>
      </c>
      <c r="AD1219" s="87">
        <f t="shared" si="261"/>
        <v>312375</v>
      </c>
      <c r="AE1219" s="89">
        <v>288800</v>
      </c>
      <c r="AF1219" s="90">
        <f t="shared" si="262"/>
        <v>343672</v>
      </c>
      <c r="AG1219" s="90">
        <v>288800</v>
      </c>
      <c r="AH1219" s="90">
        <f t="shared" si="263"/>
        <v>343672</v>
      </c>
      <c r="AI1219" s="90">
        <v>288800</v>
      </c>
      <c r="AJ1219" s="90">
        <f t="shared" si="264"/>
        <v>343672</v>
      </c>
      <c r="AK1219" s="90">
        <v>288800</v>
      </c>
      <c r="AL1219" s="90">
        <f t="shared" si="265"/>
        <v>343672</v>
      </c>
      <c r="AM1219" s="90">
        <v>288800</v>
      </c>
      <c r="AN1219" s="90">
        <f t="shared" si="266"/>
        <v>343672</v>
      </c>
      <c r="AO1219" s="90">
        <v>288800</v>
      </c>
      <c r="AP1219" s="91">
        <f t="shared" si="267"/>
        <v>343672</v>
      </c>
      <c r="AQ1219" s="92">
        <f t="shared" si="221"/>
        <v>213633.83773721699</v>
      </c>
      <c r="AR1219" s="93">
        <f t="shared" si="222"/>
        <v>254224.2669072882</v>
      </c>
      <c r="AS1219" s="94">
        <f t="shared" si="223"/>
        <v>213633.83773721699</v>
      </c>
      <c r="AT1219" s="94">
        <f t="shared" si="224"/>
        <v>254224.2669072882</v>
      </c>
      <c r="AU1219" s="94">
        <f t="shared" si="225"/>
        <v>183766.97130666664</v>
      </c>
      <c r="AV1219" s="94">
        <f t="shared" si="226"/>
        <v>218682.69585493329</v>
      </c>
      <c r="AW1219" s="94">
        <f t="shared" si="227"/>
        <v>183771.54453333336</v>
      </c>
      <c r="AX1219" s="94">
        <f t="shared" si="228"/>
        <v>218688.1379946667</v>
      </c>
      <c r="AY1219" s="94">
        <f t="shared" si="229"/>
        <v>183770.29333333333</v>
      </c>
      <c r="AZ1219" s="94">
        <f t="shared" si="230"/>
        <v>218686.64906666667</v>
      </c>
      <c r="BA1219" s="94">
        <f t="shared" si="231"/>
        <v>275650</v>
      </c>
      <c r="BB1219" s="95">
        <f t="shared" si="232"/>
        <v>328023.5</v>
      </c>
      <c r="BC1219" s="23"/>
      <c r="BD1219" s="96">
        <f t="shared" si="233"/>
        <v>162755</v>
      </c>
      <c r="BE1219" s="96">
        <f t="shared" si="234"/>
        <v>162755</v>
      </c>
      <c r="BF1219" s="96">
        <f t="shared" si="235"/>
        <v>3</v>
      </c>
      <c r="BG1219" s="96">
        <f t="shared" si="236"/>
        <v>44</v>
      </c>
      <c r="BH1219" s="96">
        <f t="shared" si="237"/>
        <v>33</v>
      </c>
      <c r="BI1219" s="96">
        <f t="shared" si="238"/>
        <v>275023</v>
      </c>
      <c r="BJ1219" s="97">
        <f t="shared" si="239"/>
        <v>213634</v>
      </c>
      <c r="BK1219" s="96">
        <f t="shared" si="240"/>
        <v>213634</v>
      </c>
      <c r="BL1219" s="96">
        <f t="shared" si="241"/>
        <v>183767</v>
      </c>
      <c r="BM1219" s="96">
        <f t="shared" si="242"/>
        <v>183772</v>
      </c>
      <c r="BN1219" s="96">
        <f t="shared" si="243"/>
        <v>183770</v>
      </c>
      <c r="BO1219" s="96">
        <f t="shared" si="244"/>
        <v>275650</v>
      </c>
      <c r="BP1219" s="97">
        <f t="shared" si="245"/>
        <v>275650</v>
      </c>
      <c r="BQ1219" s="96">
        <f t="shared" si="246"/>
        <v>275650</v>
      </c>
      <c r="BR1219" s="96">
        <f t="shared" si="247"/>
        <v>275650</v>
      </c>
      <c r="BS1219" s="96">
        <f t="shared" si="248"/>
        <v>275650</v>
      </c>
      <c r="BT1219" s="96">
        <f t="shared" si="249"/>
        <v>275650</v>
      </c>
      <c r="BU1219" s="98">
        <f t="shared" si="250"/>
        <v>275650</v>
      </c>
      <c r="BV1219" s="77">
        <f t="shared" si="251"/>
        <v>1653900</v>
      </c>
      <c r="BW1219" s="9"/>
      <c r="BX1219" s="9"/>
      <c r="BY1219" s="9"/>
      <c r="BZ1219" s="9"/>
      <c r="CA1219" s="9"/>
      <c r="CB1219" s="9"/>
      <c r="CC1219" s="9"/>
      <c r="CD1219" s="9"/>
      <c r="CE1219" s="9"/>
      <c r="CF1219" s="9"/>
      <c r="CG1219" s="9"/>
      <c r="CH1219" s="9"/>
      <c r="CI1219" s="9"/>
      <c r="CJ1219" s="9"/>
      <c r="CK1219" s="9"/>
      <c r="CL1219" s="9"/>
      <c r="CM1219" s="9"/>
      <c r="CN1219" s="9"/>
      <c r="CO1219" s="9"/>
      <c r="CP1219" s="9"/>
    </row>
    <row r="1220" spans="1:94" ht="20.25" hidden="1" customHeight="1" x14ac:dyDescent="0.35">
      <c r="A1220" s="99">
        <v>1198</v>
      </c>
      <c r="B1220" s="99" t="s">
        <v>21</v>
      </c>
      <c r="C1220" s="80" t="s">
        <v>718</v>
      </c>
      <c r="D1220" s="80" t="str">
        <f t="shared" si="219"/>
        <v>REPUESTOS|SUPLEMENTO RESORTE ESPIRAL X 2 UNI</v>
      </c>
      <c r="E1220" s="81" t="s">
        <v>124</v>
      </c>
      <c r="F1220" s="82">
        <v>1</v>
      </c>
      <c r="G1220" s="83">
        <v>86470.816764318995</v>
      </c>
      <c r="H1220" s="84">
        <f t="shared" si="252"/>
        <v>102900.2719495396</v>
      </c>
      <c r="I1220" s="84">
        <v>115294.42969331</v>
      </c>
      <c r="J1220" s="84">
        <f t="shared" si="253"/>
        <v>137200.37133503889</v>
      </c>
      <c r="K1220" s="84">
        <v>107382.85824</v>
      </c>
      <c r="L1220" s="84">
        <f t="shared" si="254"/>
        <v>127785.60130559999</v>
      </c>
      <c r="M1220" s="84">
        <v>17.375360000000001</v>
      </c>
      <c r="N1220" s="84">
        <f t="shared" si="255"/>
        <v>20.6766784</v>
      </c>
      <c r="O1220" s="84">
        <v>14.144000000000002</v>
      </c>
      <c r="P1220" s="84">
        <f t="shared" si="256"/>
        <v>16.83136</v>
      </c>
      <c r="Q1220" s="84"/>
      <c r="R1220" s="84">
        <f t="shared" si="220"/>
        <v>0</v>
      </c>
      <c r="S1220" s="86">
        <v>240000</v>
      </c>
      <c r="T1220" s="87">
        <f t="shared" si="257"/>
        <v>285600</v>
      </c>
      <c r="U1220" s="87">
        <v>240000</v>
      </c>
      <c r="V1220" s="87">
        <f t="shared" si="258"/>
        <v>285600</v>
      </c>
      <c r="W1220" s="87">
        <v>450000</v>
      </c>
      <c r="X1220" s="87">
        <f t="shared" si="259"/>
        <v>535500</v>
      </c>
      <c r="Y1220" s="88">
        <v>320000</v>
      </c>
      <c r="Z1220" s="87">
        <f t="shared" si="268"/>
        <v>380800</v>
      </c>
      <c r="AA1220" s="87">
        <v>220000</v>
      </c>
      <c r="AB1220" s="87">
        <f t="shared" si="260"/>
        <v>261800</v>
      </c>
      <c r="AC1220" s="87">
        <v>250000</v>
      </c>
      <c r="AD1220" s="87">
        <f t="shared" si="261"/>
        <v>297500</v>
      </c>
      <c r="AE1220" s="89">
        <v>264000</v>
      </c>
      <c r="AF1220" s="90">
        <f t="shared" si="262"/>
        <v>314160</v>
      </c>
      <c r="AG1220" s="90">
        <v>264000</v>
      </c>
      <c r="AH1220" s="90">
        <f t="shared" si="263"/>
        <v>314160</v>
      </c>
      <c r="AI1220" s="90">
        <v>495000</v>
      </c>
      <c r="AJ1220" s="90">
        <f t="shared" si="264"/>
        <v>589050</v>
      </c>
      <c r="AK1220" s="90">
        <v>352000</v>
      </c>
      <c r="AL1220" s="90">
        <f t="shared" si="265"/>
        <v>418880</v>
      </c>
      <c r="AM1220" s="90">
        <v>242000</v>
      </c>
      <c r="AN1220" s="90">
        <f t="shared" si="266"/>
        <v>287980</v>
      </c>
      <c r="AO1220" s="90">
        <v>275000</v>
      </c>
      <c r="AP1220" s="91">
        <f t="shared" si="267"/>
        <v>327250</v>
      </c>
      <c r="AQ1220" s="92">
        <f t="shared" si="221"/>
        <v>196823.60558810632</v>
      </c>
      <c r="AR1220" s="93">
        <f t="shared" si="222"/>
        <v>234220.0906498465</v>
      </c>
      <c r="AS1220" s="94">
        <f t="shared" si="223"/>
        <v>206431.47656443669</v>
      </c>
      <c r="AT1220" s="94">
        <f t="shared" si="224"/>
        <v>245653.45711167966</v>
      </c>
      <c r="AU1220" s="94">
        <f t="shared" si="225"/>
        <v>350794.28607999999</v>
      </c>
      <c r="AV1220" s="94">
        <f t="shared" si="226"/>
        <v>417445.20043519995</v>
      </c>
      <c r="AW1220" s="94">
        <f t="shared" si="227"/>
        <v>224005.79178666664</v>
      </c>
      <c r="AX1220" s="94">
        <f t="shared" si="228"/>
        <v>266566.89222613326</v>
      </c>
      <c r="AY1220" s="94">
        <f t="shared" si="229"/>
        <v>154004.71466666667</v>
      </c>
      <c r="AZ1220" s="94">
        <f t="shared" si="230"/>
        <v>183265.61045333333</v>
      </c>
      <c r="BA1220" s="94">
        <f t="shared" si="231"/>
        <v>262500</v>
      </c>
      <c r="BB1220" s="95">
        <f t="shared" si="232"/>
        <v>312375</v>
      </c>
      <c r="BC1220" s="23"/>
      <c r="BD1220" s="96">
        <f t="shared" si="233"/>
        <v>153695</v>
      </c>
      <c r="BE1220" s="96">
        <f t="shared" si="234"/>
        <v>180419</v>
      </c>
      <c r="BF1220" s="96">
        <f t="shared" si="235"/>
        <v>221322</v>
      </c>
      <c r="BG1220" s="96">
        <f t="shared" si="236"/>
        <v>52</v>
      </c>
      <c r="BH1220" s="96">
        <f t="shared" si="237"/>
        <v>42</v>
      </c>
      <c r="BI1220" s="96">
        <f t="shared" si="238"/>
        <v>261905</v>
      </c>
      <c r="BJ1220" s="97">
        <f t="shared" si="239"/>
        <v>196824</v>
      </c>
      <c r="BK1220" s="96">
        <f t="shared" si="240"/>
        <v>206431</v>
      </c>
      <c r="BL1220" s="96">
        <f t="shared" si="241"/>
        <v>350794</v>
      </c>
      <c r="BM1220" s="96">
        <f t="shared" si="242"/>
        <v>224006</v>
      </c>
      <c r="BN1220" s="96">
        <f t="shared" si="243"/>
        <v>154005</v>
      </c>
      <c r="BO1220" s="96">
        <f t="shared" si="244"/>
        <v>262500</v>
      </c>
      <c r="BP1220" s="97">
        <f t="shared" si="245"/>
        <v>252000</v>
      </c>
      <c r="BQ1220" s="96">
        <f t="shared" si="246"/>
        <v>252000</v>
      </c>
      <c r="BR1220" s="96">
        <f t="shared" si="247"/>
        <v>472500</v>
      </c>
      <c r="BS1220" s="96">
        <f t="shared" si="248"/>
        <v>336000</v>
      </c>
      <c r="BT1220" s="96">
        <f t="shared" si="249"/>
        <v>231000</v>
      </c>
      <c r="BU1220" s="98">
        <f t="shared" si="250"/>
        <v>262500</v>
      </c>
      <c r="BV1220" s="77">
        <f t="shared" si="251"/>
        <v>1806000</v>
      </c>
      <c r="BW1220" s="9"/>
      <c r="BX1220" s="9"/>
      <c r="BY1220" s="9"/>
      <c r="BZ1220" s="9"/>
      <c r="CA1220" s="9"/>
      <c r="CB1220" s="9"/>
      <c r="CC1220" s="9"/>
      <c r="CD1220" s="9"/>
      <c r="CE1220" s="9"/>
      <c r="CF1220" s="9"/>
      <c r="CG1220" s="9"/>
      <c r="CH1220" s="9"/>
      <c r="CI1220" s="9"/>
      <c r="CJ1220" s="9"/>
      <c r="CK1220" s="9"/>
      <c r="CL1220" s="9"/>
      <c r="CM1220" s="9"/>
      <c r="CN1220" s="9"/>
      <c r="CO1220" s="9"/>
      <c r="CP1220" s="9"/>
    </row>
    <row r="1221" spans="1:94" ht="20.25" hidden="1" customHeight="1" x14ac:dyDescent="0.35">
      <c r="A1221" s="61">
        <v>1199</v>
      </c>
      <c r="B1221" s="61" t="s">
        <v>35</v>
      </c>
      <c r="C1221" s="62" t="s">
        <v>121</v>
      </c>
      <c r="D1221" s="62" t="str">
        <f t="shared" si="219"/>
        <v>MANO DE OBRA|SUSPENSIÓN</v>
      </c>
      <c r="E1221" s="63" t="s">
        <v>10</v>
      </c>
      <c r="F1221" s="64">
        <v>1</v>
      </c>
      <c r="G1221" s="65">
        <v>358406.07486925798</v>
      </c>
      <c r="H1221" s="66">
        <f t="shared" si="252"/>
        <v>426503.22909441695</v>
      </c>
      <c r="I1221" s="66">
        <v>358406.07486925798</v>
      </c>
      <c r="J1221" s="66">
        <f t="shared" si="253"/>
        <v>426503.22909441695</v>
      </c>
      <c r="K1221" s="66">
        <v>0.91392000000000007</v>
      </c>
      <c r="L1221" s="66">
        <f t="shared" si="254"/>
        <v>1.0875648</v>
      </c>
      <c r="M1221" s="66">
        <v>14.633599999999999</v>
      </c>
      <c r="N1221" s="66">
        <f t="shared" si="255"/>
        <v>17.413983999999999</v>
      </c>
      <c r="O1221" s="66">
        <v>10.88</v>
      </c>
      <c r="P1221" s="66">
        <f t="shared" si="256"/>
        <v>12.9472</v>
      </c>
      <c r="Q1221" s="66"/>
      <c r="R1221" s="66">
        <f t="shared" si="220"/>
        <v>0</v>
      </c>
      <c r="S1221" s="65">
        <v>525000</v>
      </c>
      <c r="T1221" s="66">
        <f t="shared" si="257"/>
        <v>624750</v>
      </c>
      <c r="U1221" s="66">
        <v>525000</v>
      </c>
      <c r="V1221" s="66">
        <f t="shared" si="258"/>
        <v>624750</v>
      </c>
      <c r="W1221" s="66">
        <v>525000</v>
      </c>
      <c r="X1221" s="66">
        <f t="shared" si="259"/>
        <v>624750</v>
      </c>
      <c r="Y1221" s="68">
        <v>525000</v>
      </c>
      <c r="Z1221" s="66">
        <f t="shared" si="268"/>
        <v>624750</v>
      </c>
      <c r="AA1221" s="66">
        <v>525000</v>
      </c>
      <c r="AB1221" s="66">
        <f t="shared" si="260"/>
        <v>624750</v>
      </c>
      <c r="AC1221" s="66">
        <v>525000</v>
      </c>
      <c r="AD1221" s="66">
        <f t="shared" si="261"/>
        <v>624750</v>
      </c>
      <c r="AE1221" s="69">
        <v>577500</v>
      </c>
      <c r="AF1221" s="70">
        <f t="shared" si="262"/>
        <v>687225</v>
      </c>
      <c r="AG1221" s="70">
        <v>577500</v>
      </c>
      <c r="AH1221" s="70">
        <f t="shared" si="263"/>
        <v>687225</v>
      </c>
      <c r="AI1221" s="70">
        <v>577500</v>
      </c>
      <c r="AJ1221" s="70">
        <f t="shared" si="264"/>
        <v>687225</v>
      </c>
      <c r="AK1221" s="70">
        <v>577500</v>
      </c>
      <c r="AL1221" s="70">
        <f t="shared" si="265"/>
        <v>687225</v>
      </c>
      <c r="AM1221" s="70">
        <v>577500</v>
      </c>
      <c r="AN1221" s="70">
        <f t="shared" si="266"/>
        <v>687225</v>
      </c>
      <c r="AO1221" s="70">
        <v>577500</v>
      </c>
      <c r="AP1221" s="71">
        <f t="shared" si="267"/>
        <v>687225</v>
      </c>
      <c r="AQ1221" s="65">
        <f t="shared" si="221"/>
        <v>486968.69162308594</v>
      </c>
      <c r="AR1221" s="72">
        <f t="shared" si="222"/>
        <v>579492.7430314722</v>
      </c>
      <c r="AS1221" s="66">
        <f t="shared" si="223"/>
        <v>486968.69162308594</v>
      </c>
      <c r="AT1221" s="66">
        <f t="shared" si="224"/>
        <v>579492.7430314722</v>
      </c>
      <c r="AU1221" s="66">
        <f t="shared" si="225"/>
        <v>367500.30463999999</v>
      </c>
      <c r="AV1221" s="66">
        <f t="shared" si="226"/>
        <v>437325.36252159998</v>
      </c>
      <c r="AW1221" s="66">
        <f t="shared" si="227"/>
        <v>367504.87786666659</v>
      </c>
      <c r="AX1221" s="66">
        <f t="shared" si="228"/>
        <v>437330.80466133321</v>
      </c>
      <c r="AY1221" s="66">
        <f t="shared" si="229"/>
        <v>367503.62666666665</v>
      </c>
      <c r="AZ1221" s="66">
        <f t="shared" si="230"/>
        <v>437329.31573333329</v>
      </c>
      <c r="BA1221" s="66">
        <f t="shared" si="231"/>
        <v>551250</v>
      </c>
      <c r="BB1221" s="73">
        <f t="shared" si="232"/>
        <v>655987.5</v>
      </c>
      <c r="BC1221" s="74"/>
      <c r="BD1221" s="75">
        <f t="shared" si="233"/>
        <v>466817</v>
      </c>
      <c r="BE1221" s="75">
        <f t="shared" si="234"/>
        <v>466817</v>
      </c>
      <c r="BF1221" s="75">
        <f t="shared" si="235"/>
        <v>3</v>
      </c>
      <c r="BG1221" s="75">
        <f t="shared" si="236"/>
        <v>44</v>
      </c>
      <c r="BH1221" s="75">
        <f t="shared" si="237"/>
        <v>33</v>
      </c>
      <c r="BI1221" s="75">
        <f t="shared" si="238"/>
        <v>550000</v>
      </c>
      <c r="BJ1221" s="76">
        <f t="shared" si="239"/>
        <v>486969</v>
      </c>
      <c r="BK1221" s="75">
        <f t="shared" si="240"/>
        <v>486969</v>
      </c>
      <c r="BL1221" s="75">
        <f t="shared" si="241"/>
        <v>367500</v>
      </c>
      <c r="BM1221" s="75">
        <f t="shared" si="242"/>
        <v>367505</v>
      </c>
      <c r="BN1221" s="75">
        <f t="shared" si="243"/>
        <v>367504</v>
      </c>
      <c r="BO1221" s="75">
        <f t="shared" si="244"/>
        <v>551250</v>
      </c>
      <c r="BP1221" s="76">
        <f t="shared" si="245"/>
        <v>486969</v>
      </c>
      <c r="BQ1221" s="75">
        <f t="shared" si="246"/>
        <v>486969</v>
      </c>
      <c r="BR1221" s="75">
        <f t="shared" si="247"/>
        <v>551250</v>
      </c>
      <c r="BS1221" s="75">
        <f t="shared" si="248"/>
        <v>551250</v>
      </c>
      <c r="BT1221" s="75">
        <f t="shared" si="249"/>
        <v>551250</v>
      </c>
      <c r="BU1221" s="77">
        <f t="shared" si="250"/>
        <v>551250</v>
      </c>
      <c r="BV1221" s="77">
        <f t="shared" si="251"/>
        <v>3178938</v>
      </c>
      <c r="BW1221" s="78"/>
      <c r="BX1221" s="78"/>
      <c r="BY1221" s="78"/>
      <c r="BZ1221" s="78"/>
      <c r="CA1221" s="78"/>
      <c r="CB1221" s="78"/>
      <c r="CC1221" s="78"/>
      <c r="CD1221" s="78"/>
      <c r="CE1221" s="78"/>
      <c r="CF1221" s="78"/>
      <c r="CG1221" s="78"/>
      <c r="CH1221" s="78"/>
      <c r="CI1221" s="78"/>
      <c r="CJ1221" s="78"/>
      <c r="CK1221" s="78"/>
      <c r="CL1221" s="78"/>
      <c r="CM1221" s="78"/>
      <c r="CN1221" s="78"/>
      <c r="CO1221" s="78"/>
      <c r="CP1221" s="78"/>
    </row>
    <row r="1222" spans="1:94" ht="20.25" hidden="1" customHeight="1" x14ac:dyDescent="0.35">
      <c r="A1222" s="79">
        <v>1200</v>
      </c>
      <c r="B1222" s="79" t="s">
        <v>35</v>
      </c>
      <c r="C1222" s="80" t="s">
        <v>719</v>
      </c>
      <c r="D1222" s="80" t="str">
        <f t="shared" si="219"/>
        <v>MANO DE OBRA|SWITCH DIRECCIONAL</v>
      </c>
      <c r="E1222" s="81" t="s">
        <v>10</v>
      </c>
      <c r="F1222" s="82">
        <v>1</v>
      </c>
      <c r="G1222" s="83">
        <v>89601.513211651007</v>
      </c>
      <c r="H1222" s="84">
        <f t="shared" si="252"/>
        <v>106625.8007218647</v>
      </c>
      <c r="I1222" s="84">
        <v>89601.513211651007</v>
      </c>
      <c r="J1222" s="84">
        <f t="shared" si="253"/>
        <v>106625.8007218647</v>
      </c>
      <c r="K1222" s="84">
        <v>66925.719680000009</v>
      </c>
      <c r="L1222" s="84">
        <f t="shared" si="254"/>
        <v>79641.606419200005</v>
      </c>
      <c r="M1222" s="84">
        <v>14.633599999999999</v>
      </c>
      <c r="N1222" s="84">
        <f t="shared" si="255"/>
        <v>17.413983999999999</v>
      </c>
      <c r="O1222" s="84">
        <v>10.88</v>
      </c>
      <c r="P1222" s="84">
        <f t="shared" si="256"/>
        <v>12.9472</v>
      </c>
      <c r="Q1222" s="84"/>
      <c r="R1222" s="84">
        <f t="shared" si="220"/>
        <v>0</v>
      </c>
      <c r="S1222" s="86">
        <v>132000</v>
      </c>
      <c r="T1222" s="87">
        <f t="shared" si="257"/>
        <v>157080</v>
      </c>
      <c r="U1222" s="87">
        <v>132000</v>
      </c>
      <c r="V1222" s="87">
        <f t="shared" si="258"/>
        <v>157080</v>
      </c>
      <c r="W1222" s="87">
        <v>132000</v>
      </c>
      <c r="X1222" s="87">
        <f t="shared" si="259"/>
        <v>157080</v>
      </c>
      <c r="Y1222" s="88">
        <v>132000</v>
      </c>
      <c r="Z1222" s="87">
        <f t="shared" si="268"/>
        <v>157080</v>
      </c>
      <c r="AA1222" s="87">
        <v>132000</v>
      </c>
      <c r="AB1222" s="87">
        <f t="shared" si="260"/>
        <v>157080</v>
      </c>
      <c r="AC1222" s="87">
        <v>132000</v>
      </c>
      <c r="AD1222" s="87">
        <f t="shared" si="261"/>
        <v>157080</v>
      </c>
      <c r="AE1222" s="89">
        <v>145200</v>
      </c>
      <c r="AF1222" s="90">
        <f t="shared" si="262"/>
        <v>172788</v>
      </c>
      <c r="AG1222" s="90">
        <v>145200</v>
      </c>
      <c r="AH1222" s="90">
        <f t="shared" si="263"/>
        <v>172788</v>
      </c>
      <c r="AI1222" s="90">
        <v>145200</v>
      </c>
      <c r="AJ1222" s="90">
        <f t="shared" si="264"/>
        <v>172788</v>
      </c>
      <c r="AK1222" s="90">
        <v>145200</v>
      </c>
      <c r="AL1222" s="90">
        <f t="shared" si="265"/>
        <v>172788</v>
      </c>
      <c r="AM1222" s="90">
        <v>145200</v>
      </c>
      <c r="AN1222" s="90">
        <f t="shared" si="266"/>
        <v>172788</v>
      </c>
      <c r="AO1222" s="90">
        <v>145200</v>
      </c>
      <c r="AP1222" s="91">
        <f t="shared" si="267"/>
        <v>172788</v>
      </c>
      <c r="AQ1222" s="92">
        <f t="shared" si="221"/>
        <v>122267.17107055034</v>
      </c>
      <c r="AR1222" s="93">
        <f t="shared" si="222"/>
        <v>145497.93357395488</v>
      </c>
      <c r="AS1222" s="94">
        <f t="shared" si="223"/>
        <v>122267.17107055034</v>
      </c>
      <c r="AT1222" s="94">
        <f t="shared" si="224"/>
        <v>145497.93357395488</v>
      </c>
      <c r="AU1222" s="94">
        <f t="shared" si="225"/>
        <v>114708.57322666666</v>
      </c>
      <c r="AV1222" s="94">
        <f t="shared" si="226"/>
        <v>136503.20213973333</v>
      </c>
      <c r="AW1222" s="94">
        <f t="shared" si="227"/>
        <v>92404.877866666662</v>
      </c>
      <c r="AX1222" s="94">
        <f t="shared" si="228"/>
        <v>109961.80466133333</v>
      </c>
      <c r="AY1222" s="94">
        <f t="shared" si="229"/>
        <v>92403.626666666663</v>
      </c>
      <c r="AZ1222" s="94">
        <f t="shared" si="230"/>
        <v>109960.31573333332</v>
      </c>
      <c r="BA1222" s="94">
        <f t="shared" si="231"/>
        <v>138600</v>
      </c>
      <c r="BB1222" s="95">
        <f t="shared" si="232"/>
        <v>164934</v>
      </c>
      <c r="BC1222" s="23"/>
      <c r="BD1222" s="96">
        <f t="shared" si="233"/>
        <v>117081</v>
      </c>
      <c r="BE1222" s="96">
        <f t="shared" si="234"/>
        <v>117081</v>
      </c>
      <c r="BF1222" s="96">
        <f t="shared" si="235"/>
        <v>102024</v>
      </c>
      <c r="BG1222" s="96">
        <f t="shared" si="236"/>
        <v>44</v>
      </c>
      <c r="BH1222" s="96">
        <f t="shared" si="237"/>
        <v>33</v>
      </c>
      <c r="BI1222" s="96">
        <f t="shared" si="238"/>
        <v>138286</v>
      </c>
      <c r="BJ1222" s="97">
        <f t="shared" si="239"/>
        <v>122267</v>
      </c>
      <c r="BK1222" s="96">
        <f t="shared" si="240"/>
        <v>122267</v>
      </c>
      <c r="BL1222" s="96">
        <f t="shared" si="241"/>
        <v>114709</v>
      </c>
      <c r="BM1222" s="96">
        <f t="shared" si="242"/>
        <v>92405</v>
      </c>
      <c r="BN1222" s="96">
        <f t="shared" si="243"/>
        <v>92404</v>
      </c>
      <c r="BO1222" s="96">
        <f t="shared" si="244"/>
        <v>138600</v>
      </c>
      <c r="BP1222" s="97">
        <f t="shared" si="245"/>
        <v>122267</v>
      </c>
      <c r="BQ1222" s="96">
        <f t="shared" si="246"/>
        <v>122267</v>
      </c>
      <c r="BR1222" s="96">
        <f t="shared" si="247"/>
        <v>138600</v>
      </c>
      <c r="BS1222" s="96">
        <f t="shared" si="248"/>
        <v>138600</v>
      </c>
      <c r="BT1222" s="96">
        <f t="shared" si="249"/>
        <v>138600</v>
      </c>
      <c r="BU1222" s="98">
        <f t="shared" si="250"/>
        <v>138600</v>
      </c>
      <c r="BV1222" s="77">
        <f t="shared" si="251"/>
        <v>798934</v>
      </c>
      <c r="BW1222" s="9"/>
      <c r="BX1222" s="9"/>
      <c r="BY1222" s="9"/>
      <c r="BZ1222" s="9"/>
      <c r="CA1222" s="9"/>
      <c r="CB1222" s="9"/>
      <c r="CC1222" s="9"/>
      <c r="CD1222" s="9"/>
      <c r="CE1222" s="9"/>
      <c r="CF1222" s="9"/>
      <c r="CG1222" s="9"/>
      <c r="CH1222" s="9"/>
      <c r="CI1222" s="9"/>
      <c r="CJ1222" s="9"/>
      <c r="CK1222" s="9"/>
      <c r="CL1222" s="9"/>
      <c r="CM1222" s="9"/>
      <c r="CN1222" s="9"/>
      <c r="CO1222" s="9"/>
      <c r="CP1222" s="9"/>
    </row>
    <row r="1223" spans="1:94" ht="20.25" hidden="1" customHeight="1" x14ac:dyDescent="0.35">
      <c r="A1223" s="99">
        <v>1201</v>
      </c>
      <c r="B1223" s="99" t="s">
        <v>21</v>
      </c>
      <c r="C1223" s="80" t="s">
        <v>719</v>
      </c>
      <c r="D1223" s="80" t="str">
        <f t="shared" si="219"/>
        <v>REPUESTOS|SWITCH DIRECCIONAL</v>
      </c>
      <c r="E1223" s="81" t="s">
        <v>84</v>
      </c>
      <c r="F1223" s="82">
        <v>1</v>
      </c>
      <c r="G1223" s="83">
        <v>159251.16257892197</v>
      </c>
      <c r="H1223" s="84">
        <f t="shared" si="252"/>
        <v>189508.88346891713</v>
      </c>
      <c r="I1223" s="84">
        <v>190235.99068085701</v>
      </c>
      <c r="J1223" s="84">
        <f t="shared" si="253"/>
        <v>226380.82891021983</v>
      </c>
      <c r="K1223" s="84">
        <v>139885.71583999999</v>
      </c>
      <c r="L1223" s="84">
        <f t="shared" si="254"/>
        <v>166464.00184959997</v>
      </c>
      <c r="M1223" s="84">
        <v>18.289280000000002</v>
      </c>
      <c r="N1223" s="84">
        <f t="shared" si="255"/>
        <v>21.764243199999999</v>
      </c>
      <c r="O1223" s="84">
        <v>14.144000000000002</v>
      </c>
      <c r="P1223" s="84">
        <f t="shared" si="256"/>
        <v>16.83136</v>
      </c>
      <c r="Q1223" s="84"/>
      <c r="R1223" s="84">
        <f t="shared" si="220"/>
        <v>0</v>
      </c>
      <c r="S1223" s="86">
        <v>458000</v>
      </c>
      <c r="T1223" s="87">
        <f t="shared" si="257"/>
        <v>545020</v>
      </c>
      <c r="U1223" s="87">
        <v>458000</v>
      </c>
      <c r="V1223" s="87">
        <f t="shared" si="258"/>
        <v>545020</v>
      </c>
      <c r="W1223" s="87">
        <v>490000</v>
      </c>
      <c r="X1223" s="87">
        <f t="shared" si="259"/>
        <v>583100</v>
      </c>
      <c r="Y1223" s="88">
        <v>480000</v>
      </c>
      <c r="Z1223" s="87">
        <f t="shared" si="268"/>
        <v>571200</v>
      </c>
      <c r="AA1223" s="87">
        <v>270000</v>
      </c>
      <c r="AB1223" s="87">
        <f t="shared" si="260"/>
        <v>321300</v>
      </c>
      <c r="AC1223" s="87">
        <v>400000</v>
      </c>
      <c r="AD1223" s="87">
        <f t="shared" si="261"/>
        <v>476000</v>
      </c>
      <c r="AE1223" s="89">
        <v>503800</v>
      </c>
      <c r="AF1223" s="90">
        <f t="shared" si="262"/>
        <v>599522</v>
      </c>
      <c r="AG1223" s="90">
        <v>503800</v>
      </c>
      <c r="AH1223" s="90">
        <f t="shared" si="263"/>
        <v>599522</v>
      </c>
      <c r="AI1223" s="90">
        <v>539000</v>
      </c>
      <c r="AJ1223" s="90">
        <f t="shared" si="264"/>
        <v>641410</v>
      </c>
      <c r="AK1223" s="90">
        <v>528000</v>
      </c>
      <c r="AL1223" s="90">
        <f t="shared" si="265"/>
        <v>628320</v>
      </c>
      <c r="AM1223" s="90">
        <v>297000</v>
      </c>
      <c r="AN1223" s="90">
        <f t="shared" si="266"/>
        <v>353430</v>
      </c>
      <c r="AO1223" s="90">
        <v>440000</v>
      </c>
      <c r="AP1223" s="91">
        <f t="shared" si="267"/>
        <v>523600</v>
      </c>
      <c r="AQ1223" s="92">
        <f t="shared" si="221"/>
        <v>373683.72085964069</v>
      </c>
      <c r="AR1223" s="93">
        <f t="shared" si="222"/>
        <v>444683.62782297237</v>
      </c>
      <c r="AS1223" s="94">
        <f t="shared" si="223"/>
        <v>384011.99689361901</v>
      </c>
      <c r="AT1223" s="94">
        <f t="shared" si="224"/>
        <v>456974.27630340663</v>
      </c>
      <c r="AU1223" s="94">
        <f t="shared" si="225"/>
        <v>389628.57194666663</v>
      </c>
      <c r="AV1223" s="94">
        <f t="shared" si="226"/>
        <v>463658.00061653327</v>
      </c>
      <c r="AW1223" s="94">
        <f t="shared" si="227"/>
        <v>336006.09642666666</v>
      </c>
      <c r="AX1223" s="94">
        <f t="shared" si="228"/>
        <v>399847.2547477333</v>
      </c>
      <c r="AY1223" s="94">
        <f t="shared" si="229"/>
        <v>189004.71466666667</v>
      </c>
      <c r="AZ1223" s="94">
        <f t="shared" si="230"/>
        <v>224915.61045333333</v>
      </c>
      <c r="BA1223" s="94">
        <f t="shared" si="231"/>
        <v>420000</v>
      </c>
      <c r="BB1223" s="95">
        <f t="shared" si="232"/>
        <v>499800</v>
      </c>
      <c r="BC1223" s="23"/>
      <c r="BD1223" s="96">
        <f t="shared" si="233"/>
        <v>287144</v>
      </c>
      <c r="BE1223" s="96">
        <f t="shared" si="234"/>
        <v>318304</v>
      </c>
      <c r="BF1223" s="96">
        <f t="shared" si="235"/>
        <v>271621</v>
      </c>
      <c r="BG1223" s="96">
        <f t="shared" si="236"/>
        <v>55</v>
      </c>
      <c r="BH1223" s="96">
        <f t="shared" si="237"/>
        <v>42</v>
      </c>
      <c r="BI1223" s="96">
        <f t="shared" si="238"/>
        <v>419048</v>
      </c>
      <c r="BJ1223" s="97">
        <f t="shared" si="239"/>
        <v>373684</v>
      </c>
      <c r="BK1223" s="96">
        <f t="shared" si="240"/>
        <v>384012</v>
      </c>
      <c r="BL1223" s="96">
        <f t="shared" si="241"/>
        <v>389629</v>
      </c>
      <c r="BM1223" s="96">
        <f t="shared" si="242"/>
        <v>336006</v>
      </c>
      <c r="BN1223" s="96">
        <f t="shared" si="243"/>
        <v>189005</v>
      </c>
      <c r="BO1223" s="96">
        <f t="shared" si="244"/>
        <v>420000</v>
      </c>
      <c r="BP1223" s="97">
        <f t="shared" si="245"/>
        <v>480900</v>
      </c>
      <c r="BQ1223" s="96">
        <f t="shared" si="246"/>
        <v>480900</v>
      </c>
      <c r="BR1223" s="96">
        <f t="shared" si="247"/>
        <v>514500</v>
      </c>
      <c r="BS1223" s="96">
        <f t="shared" si="248"/>
        <v>504000</v>
      </c>
      <c r="BT1223" s="96">
        <f t="shared" si="249"/>
        <v>283500</v>
      </c>
      <c r="BU1223" s="98">
        <f t="shared" si="250"/>
        <v>420000</v>
      </c>
      <c r="BV1223" s="77">
        <f t="shared" si="251"/>
        <v>2683800</v>
      </c>
      <c r="BW1223" s="9"/>
      <c r="BX1223" s="9"/>
      <c r="BY1223" s="9"/>
      <c r="BZ1223" s="9"/>
      <c r="CA1223" s="9"/>
      <c r="CB1223" s="9"/>
      <c r="CC1223" s="9"/>
      <c r="CD1223" s="9"/>
      <c r="CE1223" s="9"/>
      <c r="CF1223" s="9"/>
      <c r="CG1223" s="9"/>
      <c r="CH1223" s="9"/>
      <c r="CI1223" s="9"/>
      <c r="CJ1223" s="9"/>
      <c r="CK1223" s="9"/>
      <c r="CL1223" s="9"/>
      <c r="CM1223" s="9"/>
      <c r="CN1223" s="9"/>
      <c r="CO1223" s="9"/>
      <c r="CP1223" s="9"/>
    </row>
    <row r="1224" spans="1:94" ht="20.25" hidden="1" customHeight="1" x14ac:dyDescent="0.35">
      <c r="A1224" s="79">
        <v>1202</v>
      </c>
      <c r="B1224" s="79" t="s">
        <v>35</v>
      </c>
      <c r="C1224" s="80" t="s">
        <v>720</v>
      </c>
      <c r="D1224" s="80" t="str">
        <f t="shared" si="219"/>
        <v>MANO DE OBRA|SWITCH IGNICION</v>
      </c>
      <c r="E1224" s="81" t="s">
        <v>10</v>
      </c>
      <c r="F1224" s="82">
        <v>1</v>
      </c>
      <c r="G1224" s="83">
        <v>134401.81284740599</v>
      </c>
      <c r="H1224" s="84">
        <f t="shared" si="252"/>
        <v>159938.15728841312</v>
      </c>
      <c r="I1224" s="84">
        <v>134401.81284740599</v>
      </c>
      <c r="J1224" s="84">
        <f t="shared" si="253"/>
        <v>159938.15728841312</v>
      </c>
      <c r="K1224" s="84">
        <v>100571.42336000002</v>
      </c>
      <c r="L1224" s="84">
        <f t="shared" si="254"/>
        <v>119679.99379840001</v>
      </c>
      <c r="M1224" s="84">
        <v>14.633599999999999</v>
      </c>
      <c r="N1224" s="84">
        <f t="shared" si="255"/>
        <v>17.413983999999999</v>
      </c>
      <c r="O1224" s="84">
        <v>10.88</v>
      </c>
      <c r="P1224" s="84">
        <f t="shared" si="256"/>
        <v>12.9472</v>
      </c>
      <c r="Q1224" s="84"/>
      <c r="R1224" s="84">
        <f t="shared" si="220"/>
        <v>0</v>
      </c>
      <c r="S1224" s="86">
        <v>350000</v>
      </c>
      <c r="T1224" s="87">
        <f t="shared" si="257"/>
        <v>416500</v>
      </c>
      <c r="U1224" s="87">
        <v>350000</v>
      </c>
      <c r="V1224" s="87">
        <f t="shared" si="258"/>
        <v>416500</v>
      </c>
      <c r="W1224" s="87">
        <v>350000</v>
      </c>
      <c r="X1224" s="87">
        <f t="shared" si="259"/>
        <v>416500</v>
      </c>
      <c r="Y1224" s="88">
        <v>350000</v>
      </c>
      <c r="Z1224" s="87">
        <f t="shared" si="268"/>
        <v>416500</v>
      </c>
      <c r="AA1224" s="87">
        <v>350000</v>
      </c>
      <c r="AB1224" s="87">
        <f t="shared" si="260"/>
        <v>416500</v>
      </c>
      <c r="AC1224" s="87">
        <v>350000</v>
      </c>
      <c r="AD1224" s="87">
        <f t="shared" si="261"/>
        <v>416500</v>
      </c>
      <c r="AE1224" s="89">
        <v>385000</v>
      </c>
      <c r="AF1224" s="90">
        <f t="shared" si="262"/>
        <v>458150</v>
      </c>
      <c r="AG1224" s="90">
        <v>385000</v>
      </c>
      <c r="AH1224" s="90">
        <f t="shared" si="263"/>
        <v>458150</v>
      </c>
      <c r="AI1224" s="90">
        <v>385000</v>
      </c>
      <c r="AJ1224" s="90">
        <f t="shared" si="264"/>
        <v>458150</v>
      </c>
      <c r="AK1224" s="90">
        <v>385000</v>
      </c>
      <c r="AL1224" s="90">
        <f t="shared" si="265"/>
        <v>458150</v>
      </c>
      <c r="AM1224" s="90">
        <v>385000</v>
      </c>
      <c r="AN1224" s="90">
        <f t="shared" si="266"/>
        <v>458150</v>
      </c>
      <c r="AO1224" s="90">
        <v>385000</v>
      </c>
      <c r="AP1224" s="91">
        <f t="shared" si="267"/>
        <v>458150</v>
      </c>
      <c r="AQ1224" s="92">
        <f t="shared" si="221"/>
        <v>289800.60428246867</v>
      </c>
      <c r="AR1224" s="93">
        <f t="shared" si="222"/>
        <v>344862.71909613773</v>
      </c>
      <c r="AS1224" s="94">
        <f t="shared" si="223"/>
        <v>289800.60428246867</v>
      </c>
      <c r="AT1224" s="94">
        <f t="shared" si="224"/>
        <v>344862.71909613773</v>
      </c>
      <c r="AU1224" s="94">
        <f t="shared" si="225"/>
        <v>278523.80778666667</v>
      </c>
      <c r="AV1224" s="94">
        <f t="shared" si="226"/>
        <v>331443.33126613335</v>
      </c>
      <c r="AW1224" s="94">
        <f t="shared" si="227"/>
        <v>245004.87786666668</v>
      </c>
      <c r="AX1224" s="94">
        <f t="shared" si="228"/>
        <v>291555.80466133333</v>
      </c>
      <c r="AY1224" s="94">
        <f t="shared" si="229"/>
        <v>245003.62666666668</v>
      </c>
      <c r="AZ1224" s="94">
        <f t="shared" si="230"/>
        <v>291554.31573333335</v>
      </c>
      <c r="BA1224" s="94">
        <f t="shared" si="231"/>
        <v>367500</v>
      </c>
      <c r="BB1224" s="95">
        <f t="shared" si="232"/>
        <v>437325</v>
      </c>
      <c r="BC1224" s="23"/>
      <c r="BD1224" s="96">
        <f t="shared" si="233"/>
        <v>232650</v>
      </c>
      <c r="BE1224" s="96">
        <f t="shared" si="234"/>
        <v>232650</v>
      </c>
      <c r="BF1224" s="96">
        <f t="shared" si="235"/>
        <v>194834</v>
      </c>
      <c r="BG1224" s="96">
        <f t="shared" si="236"/>
        <v>44</v>
      </c>
      <c r="BH1224" s="96">
        <f t="shared" si="237"/>
        <v>33</v>
      </c>
      <c r="BI1224" s="96">
        <f t="shared" si="238"/>
        <v>366667</v>
      </c>
      <c r="BJ1224" s="97">
        <f t="shared" si="239"/>
        <v>289801</v>
      </c>
      <c r="BK1224" s="96">
        <f t="shared" si="240"/>
        <v>289801</v>
      </c>
      <c r="BL1224" s="96">
        <f t="shared" si="241"/>
        <v>278524</v>
      </c>
      <c r="BM1224" s="96">
        <f t="shared" si="242"/>
        <v>245005</v>
      </c>
      <c r="BN1224" s="96">
        <f t="shared" si="243"/>
        <v>245004</v>
      </c>
      <c r="BO1224" s="96">
        <f t="shared" si="244"/>
        <v>367500</v>
      </c>
      <c r="BP1224" s="97">
        <f t="shared" si="245"/>
        <v>367500</v>
      </c>
      <c r="BQ1224" s="96">
        <f t="shared" si="246"/>
        <v>367500</v>
      </c>
      <c r="BR1224" s="96">
        <f t="shared" si="247"/>
        <v>367500</v>
      </c>
      <c r="BS1224" s="96">
        <f t="shared" si="248"/>
        <v>367500</v>
      </c>
      <c r="BT1224" s="96">
        <f t="shared" si="249"/>
        <v>367500</v>
      </c>
      <c r="BU1224" s="98">
        <f t="shared" si="250"/>
        <v>367500</v>
      </c>
      <c r="BV1224" s="77">
        <f t="shared" si="251"/>
        <v>2205000</v>
      </c>
      <c r="BW1224" s="9"/>
      <c r="BX1224" s="9"/>
      <c r="BY1224" s="9"/>
      <c r="BZ1224" s="9"/>
      <c r="CA1224" s="9"/>
      <c r="CB1224" s="9"/>
      <c r="CC1224" s="9"/>
      <c r="CD1224" s="9"/>
      <c r="CE1224" s="9"/>
      <c r="CF1224" s="9"/>
      <c r="CG1224" s="9"/>
      <c r="CH1224" s="9"/>
      <c r="CI1224" s="9"/>
      <c r="CJ1224" s="9"/>
      <c r="CK1224" s="9"/>
      <c r="CL1224" s="9"/>
      <c r="CM1224" s="9"/>
      <c r="CN1224" s="9"/>
      <c r="CO1224" s="9"/>
      <c r="CP1224" s="9"/>
    </row>
    <row r="1225" spans="1:94" ht="20.25" hidden="1" customHeight="1" x14ac:dyDescent="0.35">
      <c r="A1225" s="99">
        <v>1203</v>
      </c>
      <c r="B1225" s="99" t="s">
        <v>21</v>
      </c>
      <c r="C1225" s="80" t="s">
        <v>720</v>
      </c>
      <c r="D1225" s="80" t="str">
        <f t="shared" si="219"/>
        <v>REPUESTOS|SWITCH IGNICION</v>
      </c>
      <c r="E1225" s="81" t="s">
        <v>84</v>
      </c>
      <c r="F1225" s="82">
        <v>1</v>
      </c>
      <c r="G1225" s="83">
        <v>80692.017298084</v>
      </c>
      <c r="H1225" s="84">
        <f t="shared" si="252"/>
        <v>96023.50058471995</v>
      </c>
      <c r="I1225" s="84">
        <v>108953.380859128</v>
      </c>
      <c r="J1225" s="84">
        <f t="shared" si="253"/>
        <v>129654.5232223623</v>
      </c>
      <c r="K1225" s="84">
        <v>279325.25375999999</v>
      </c>
      <c r="L1225" s="84">
        <f t="shared" si="254"/>
        <v>332397.0519744</v>
      </c>
      <c r="M1225" s="84">
        <v>18.289280000000002</v>
      </c>
      <c r="N1225" s="84">
        <f t="shared" si="255"/>
        <v>21.764243199999999</v>
      </c>
      <c r="O1225" s="84">
        <v>14.144000000000002</v>
      </c>
      <c r="P1225" s="84">
        <f t="shared" si="256"/>
        <v>16.83136</v>
      </c>
      <c r="Q1225" s="84"/>
      <c r="R1225" s="84">
        <f t="shared" si="220"/>
        <v>0</v>
      </c>
      <c r="S1225" s="86"/>
      <c r="T1225" s="87">
        <f t="shared" si="257"/>
        <v>0</v>
      </c>
      <c r="U1225" s="87"/>
      <c r="V1225" s="87">
        <f t="shared" si="258"/>
        <v>0</v>
      </c>
      <c r="W1225" s="87">
        <v>780000</v>
      </c>
      <c r="X1225" s="87">
        <f t="shared" si="259"/>
        <v>928200</v>
      </c>
      <c r="Y1225" s="88">
        <v>480000</v>
      </c>
      <c r="Z1225" s="87">
        <f t="shared" si="268"/>
        <v>571200</v>
      </c>
      <c r="AA1225" s="87">
        <v>350000</v>
      </c>
      <c r="AB1225" s="87">
        <f t="shared" si="260"/>
        <v>416500</v>
      </c>
      <c r="AC1225" s="87">
        <v>550000</v>
      </c>
      <c r="AD1225" s="87">
        <f t="shared" si="261"/>
        <v>654500</v>
      </c>
      <c r="AE1225" s="89"/>
      <c r="AF1225" s="90">
        <f t="shared" si="262"/>
        <v>0</v>
      </c>
      <c r="AG1225" s="90"/>
      <c r="AH1225" s="90">
        <f t="shared" si="263"/>
        <v>0</v>
      </c>
      <c r="AI1225" s="90">
        <v>858000</v>
      </c>
      <c r="AJ1225" s="90">
        <f t="shared" si="264"/>
        <v>1021020</v>
      </c>
      <c r="AK1225" s="90">
        <v>528000</v>
      </c>
      <c r="AL1225" s="90">
        <f t="shared" si="265"/>
        <v>628320</v>
      </c>
      <c r="AM1225" s="90">
        <v>385000</v>
      </c>
      <c r="AN1225" s="90">
        <f t="shared" si="266"/>
        <v>458150</v>
      </c>
      <c r="AO1225" s="90">
        <v>605000</v>
      </c>
      <c r="AP1225" s="91">
        <f t="shared" si="267"/>
        <v>719950</v>
      </c>
      <c r="AQ1225" s="92">
        <f t="shared" si="221"/>
        <v>80692.017298084</v>
      </c>
      <c r="AR1225" s="93">
        <f t="shared" si="222"/>
        <v>96023.50058471995</v>
      </c>
      <c r="AS1225" s="94">
        <f t="shared" si="223"/>
        <v>108953.380859128</v>
      </c>
      <c r="AT1225" s="94">
        <f t="shared" si="224"/>
        <v>129654.5232223623</v>
      </c>
      <c r="AU1225" s="94">
        <f t="shared" si="225"/>
        <v>639108.41792000004</v>
      </c>
      <c r="AV1225" s="94">
        <f t="shared" si="226"/>
        <v>760539.01732480002</v>
      </c>
      <c r="AW1225" s="94">
        <f t="shared" si="227"/>
        <v>336006.09642666666</v>
      </c>
      <c r="AX1225" s="94">
        <f t="shared" si="228"/>
        <v>399847.2547477333</v>
      </c>
      <c r="AY1225" s="94">
        <f t="shared" si="229"/>
        <v>245004.71466666667</v>
      </c>
      <c r="AZ1225" s="94">
        <f t="shared" si="230"/>
        <v>291555.6104533333</v>
      </c>
      <c r="BA1225" s="94">
        <f t="shared" si="231"/>
        <v>577500</v>
      </c>
      <c r="BB1225" s="95">
        <f t="shared" si="232"/>
        <v>687225</v>
      </c>
      <c r="BC1225" s="23"/>
      <c r="BD1225" s="96">
        <f t="shared" si="233"/>
        <v>80692</v>
      </c>
      <c r="BE1225" s="96">
        <f t="shared" si="234"/>
        <v>108953</v>
      </c>
      <c r="BF1225" s="96">
        <f t="shared" si="235"/>
        <v>497710</v>
      </c>
      <c r="BG1225" s="96">
        <f t="shared" si="236"/>
        <v>55</v>
      </c>
      <c r="BH1225" s="96">
        <f t="shared" si="237"/>
        <v>42</v>
      </c>
      <c r="BI1225" s="96">
        <f t="shared" si="238"/>
        <v>576190</v>
      </c>
      <c r="BJ1225" s="97">
        <f t="shared" si="239"/>
        <v>80692</v>
      </c>
      <c r="BK1225" s="96">
        <f t="shared" si="240"/>
        <v>108953</v>
      </c>
      <c r="BL1225" s="96">
        <f t="shared" si="241"/>
        <v>639108</v>
      </c>
      <c r="BM1225" s="96">
        <f t="shared" si="242"/>
        <v>336006</v>
      </c>
      <c r="BN1225" s="96">
        <f t="shared" si="243"/>
        <v>245005</v>
      </c>
      <c r="BO1225" s="96">
        <f t="shared" si="244"/>
        <v>577500</v>
      </c>
      <c r="BP1225" s="97">
        <f t="shared" si="245"/>
        <v>0</v>
      </c>
      <c r="BQ1225" s="96">
        <f t="shared" si="246"/>
        <v>0</v>
      </c>
      <c r="BR1225" s="96">
        <f t="shared" si="247"/>
        <v>819000</v>
      </c>
      <c r="BS1225" s="96">
        <f t="shared" si="248"/>
        <v>504000</v>
      </c>
      <c r="BT1225" s="96">
        <f t="shared" si="249"/>
        <v>367500</v>
      </c>
      <c r="BU1225" s="98">
        <f t="shared" si="250"/>
        <v>577500</v>
      </c>
      <c r="BV1225" s="77">
        <f t="shared" si="251"/>
        <v>2268000</v>
      </c>
      <c r="BW1225" s="9"/>
      <c r="BX1225" s="9"/>
      <c r="BY1225" s="9"/>
      <c r="BZ1225" s="9"/>
      <c r="CA1225" s="9"/>
      <c r="CB1225" s="9"/>
      <c r="CC1225" s="9"/>
      <c r="CD1225" s="9"/>
      <c r="CE1225" s="9"/>
      <c r="CF1225" s="9"/>
      <c r="CG1225" s="9"/>
      <c r="CH1225" s="9"/>
      <c r="CI1225" s="9"/>
      <c r="CJ1225" s="9"/>
      <c r="CK1225" s="9"/>
      <c r="CL1225" s="9"/>
      <c r="CM1225" s="9"/>
      <c r="CN1225" s="9"/>
      <c r="CO1225" s="9"/>
      <c r="CP1225" s="9"/>
    </row>
    <row r="1226" spans="1:94" ht="20.25" hidden="1" customHeight="1" x14ac:dyDescent="0.35">
      <c r="A1226" s="79">
        <v>1204</v>
      </c>
      <c r="B1226" s="79" t="s">
        <v>35</v>
      </c>
      <c r="C1226" s="80" t="s">
        <v>721</v>
      </c>
      <c r="D1226" s="80" t="str">
        <f t="shared" si="219"/>
        <v>MANO DE OBRA|TANQUE HIDRAULICO</v>
      </c>
      <c r="E1226" s="81" t="s">
        <v>10</v>
      </c>
      <c r="F1226" s="82">
        <v>1</v>
      </c>
      <c r="G1226" s="83">
        <v>246403.47037127102</v>
      </c>
      <c r="H1226" s="84">
        <f t="shared" si="252"/>
        <v>293220.12974181247</v>
      </c>
      <c r="I1226" s="84">
        <v>246403.47037127102</v>
      </c>
      <c r="J1226" s="84">
        <f t="shared" si="253"/>
        <v>293220.12974181247</v>
      </c>
      <c r="K1226" s="84">
        <v>0.91392000000000007</v>
      </c>
      <c r="L1226" s="84">
        <f t="shared" si="254"/>
        <v>1.0875648</v>
      </c>
      <c r="M1226" s="84">
        <v>14.633599999999999</v>
      </c>
      <c r="N1226" s="84">
        <f t="shared" si="255"/>
        <v>17.413983999999999</v>
      </c>
      <c r="O1226" s="84">
        <v>10.88</v>
      </c>
      <c r="P1226" s="84">
        <f t="shared" si="256"/>
        <v>12.9472</v>
      </c>
      <c r="Q1226" s="84"/>
      <c r="R1226" s="84">
        <f t="shared" si="220"/>
        <v>0</v>
      </c>
      <c r="S1226" s="86">
        <v>175000</v>
      </c>
      <c r="T1226" s="87">
        <f t="shared" si="257"/>
        <v>208250</v>
      </c>
      <c r="U1226" s="87">
        <v>175000</v>
      </c>
      <c r="V1226" s="87">
        <f t="shared" si="258"/>
        <v>208250</v>
      </c>
      <c r="W1226" s="87">
        <v>175000</v>
      </c>
      <c r="X1226" s="87">
        <f t="shared" si="259"/>
        <v>208250</v>
      </c>
      <c r="Y1226" s="88">
        <v>175000</v>
      </c>
      <c r="Z1226" s="87">
        <f t="shared" si="268"/>
        <v>208250</v>
      </c>
      <c r="AA1226" s="87">
        <v>175000</v>
      </c>
      <c r="AB1226" s="87">
        <f t="shared" si="260"/>
        <v>208250</v>
      </c>
      <c r="AC1226" s="87">
        <v>175000</v>
      </c>
      <c r="AD1226" s="87">
        <f t="shared" si="261"/>
        <v>208250</v>
      </c>
      <c r="AE1226" s="89">
        <v>192500</v>
      </c>
      <c r="AF1226" s="90">
        <f t="shared" si="262"/>
        <v>229075</v>
      </c>
      <c r="AG1226" s="90">
        <v>192500</v>
      </c>
      <c r="AH1226" s="90">
        <f t="shared" si="263"/>
        <v>229075</v>
      </c>
      <c r="AI1226" s="90">
        <v>192500</v>
      </c>
      <c r="AJ1226" s="90">
        <f t="shared" si="264"/>
        <v>229075</v>
      </c>
      <c r="AK1226" s="90">
        <v>192500</v>
      </c>
      <c r="AL1226" s="90">
        <f t="shared" si="265"/>
        <v>229075</v>
      </c>
      <c r="AM1226" s="90">
        <v>192500</v>
      </c>
      <c r="AN1226" s="90">
        <f t="shared" si="266"/>
        <v>229075</v>
      </c>
      <c r="AO1226" s="90">
        <v>192500</v>
      </c>
      <c r="AP1226" s="91">
        <f t="shared" si="267"/>
        <v>229075</v>
      </c>
      <c r="AQ1226" s="92">
        <f t="shared" si="221"/>
        <v>204634.49012375702</v>
      </c>
      <c r="AR1226" s="93">
        <f t="shared" si="222"/>
        <v>243515.04324727083</v>
      </c>
      <c r="AS1226" s="94">
        <f t="shared" si="223"/>
        <v>204634.49012375702</v>
      </c>
      <c r="AT1226" s="94">
        <f t="shared" si="224"/>
        <v>243515.04324727083</v>
      </c>
      <c r="AU1226" s="94">
        <f t="shared" si="225"/>
        <v>122500.30463999999</v>
      </c>
      <c r="AV1226" s="94">
        <f t="shared" si="226"/>
        <v>145775.36252159998</v>
      </c>
      <c r="AW1226" s="94">
        <f t="shared" si="227"/>
        <v>122504.87786666666</v>
      </c>
      <c r="AX1226" s="94">
        <f t="shared" si="228"/>
        <v>145780.80466133333</v>
      </c>
      <c r="AY1226" s="94">
        <f t="shared" si="229"/>
        <v>122503.62666666666</v>
      </c>
      <c r="AZ1226" s="94">
        <f t="shared" si="230"/>
        <v>145779.31573333332</v>
      </c>
      <c r="BA1226" s="94">
        <f t="shared" si="231"/>
        <v>183750</v>
      </c>
      <c r="BB1226" s="95">
        <f t="shared" si="232"/>
        <v>218662.5</v>
      </c>
      <c r="BC1226" s="23"/>
      <c r="BD1226" s="96">
        <f t="shared" si="233"/>
        <v>200435</v>
      </c>
      <c r="BE1226" s="96">
        <f t="shared" si="234"/>
        <v>200435</v>
      </c>
      <c r="BF1226" s="96">
        <f t="shared" si="235"/>
        <v>3</v>
      </c>
      <c r="BG1226" s="96">
        <f t="shared" si="236"/>
        <v>44</v>
      </c>
      <c r="BH1226" s="96">
        <f t="shared" si="237"/>
        <v>33</v>
      </c>
      <c r="BI1226" s="96">
        <f t="shared" si="238"/>
        <v>183333</v>
      </c>
      <c r="BJ1226" s="97">
        <f t="shared" si="239"/>
        <v>204634</v>
      </c>
      <c r="BK1226" s="96">
        <f t="shared" si="240"/>
        <v>204634</v>
      </c>
      <c r="BL1226" s="96">
        <f t="shared" si="241"/>
        <v>122500</v>
      </c>
      <c r="BM1226" s="96">
        <f t="shared" si="242"/>
        <v>122505</v>
      </c>
      <c r="BN1226" s="96">
        <f t="shared" si="243"/>
        <v>122504</v>
      </c>
      <c r="BO1226" s="96">
        <f t="shared" si="244"/>
        <v>183750</v>
      </c>
      <c r="BP1226" s="97">
        <f t="shared" si="245"/>
        <v>204634</v>
      </c>
      <c r="BQ1226" s="96">
        <f t="shared" si="246"/>
        <v>204634</v>
      </c>
      <c r="BR1226" s="96">
        <f t="shared" si="247"/>
        <v>183750</v>
      </c>
      <c r="BS1226" s="96">
        <f t="shared" si="248"/>
        <v>183750</v>
      </c>
      <c r="BT1226" s="96">
        <f t="shared" si="249"/>
        <v>183750</v>
      </c>
      <c r="BU1226" s="98">
        <f t="shared" si="250"/>
        <v>183750</v>
      </c>
      <c r="BV1226" s="77">
        <f t="shared" si="251"/>
        <v>1144268</v>
      </c>
      <c r="BW1226" s="9"/>
      <c r="BX1226" s="9"/>
      <c r="BY1226" s="9"/>
      <c r="BZ1226" s="9"/>
      <c r="CA1226" s="9"/>
      <c r="CB1226" s="9"/>
      <c r="CC1226" s="9"/>
      <c r="CD1226" s="9"/>
      <c r="CE1226" s="9"/>
      <c r="CF1226" s="9"/>
      <c r="CG1226" s="9"/>
      <c r="CH1226" s="9"/>
      <c r="CI1226" s="9"/>
      <c r="CJ1226" s="9"/>
      <c r="CK1226" s="9"/>
      <c r="CL1226" s="9"/>
      <c r="CM1226" s="9"/>
      <c r="CN1226" s="9"/>
      <c r="CO1226" s="9"/>
      <c r="CP1226" s="9"/>
    </row>
    <row r="1227" spans="1:94" ht="20.25" hidden="1" customHeight="1" x14ac:dyDescent="0.35">
      <c r="A1227" s="99">
        <v>1205</v>
      </c>
      <c r="B1227" s="99" t="s">
        <v>21</v>
      </c>
      <c r="C1227" s="80" t="s">
        <v>721</v>
      </c>
      <c r="D1227" s="80" t="str">
        <f t="shared" si="219"/>
        <v>REPUESTOS|TANQUE HIDRAULICO</v>
      </c>
      <c r="E1227" s="81" t="s">
        <v>84</v>
      </c>
      <c r="F1227" s="82">
        <v>1</v>
      </c>
      <c r="G1227" s="83">
        <v>159251.16257892197</v>
      </c>
      <c r="H1227" s="84">
        <f t="shared" si="252"/>
        <v>189508.88346891713</v>
      </c>
      <c r="I1227" s="84">
        <v>190235.99068085701</v>
      </c>
      <c r="J1227" s="84">
        <f t="shared" si="253"/>
        <v>226380.82891021983</v>
      </c>
      <c r="K1227" s="84">
        <v>96274.280320000005</v>
      </c>
      <c r="L1227" s="84">
        <f t="shared" si="254"/>
        <v>114566.3935808</v>
      </c>
      <c r="M1227" s="84">
        <v>19.203199999999999</v>
      </c>
      <c r="N1227" s="84">
        <f t="shared" si="255"/>
        <v>22.851807999999998</v>
      </c>
      <c r="O1227" s="84">
        <v>14.144000000000002</v>
      </c>
      <c r="P1227" s="84">
        <f t="shared" si="256"/>
        <v>16.83136</v>
      </c>
      <c r="Q1227" s="84"/>
      <c r="R1227" s="84">
        <f t="shared" si="220"/>
        <v>0</v>
      </c>
      <c r="S1227" s="86">
        <v>129000</v>
      </c>
      <c r="T1227" s="87">
        <f t="shared" si="257"/>
        <v>153510</v>
      </c>
      <c r="U1227" s="87">
        <v>129000</v>
      </c>
      <c r="V1227" s="87">
        <f t="shared" si="258"/>
        <v>153510</v>
      </c>
      <c r="W1227" s="87">
        <v>489000</v>
      </c>
      <c r="X1227" s="87">
        <f t="shared" si="259"/>
        <v>581910</v>
      </c>
      <c r="Y1227" s="88">
        <v>720000</v>
      </c>
      <c r="Z1227" s="87">
        <f t="shared" si="268"/>
        <v>856800</v>
      </c>
      <c r="AA1227" s="87">
        <v>890000</v>
      </c>
      <c r="AB1227" s="87">
        <f t="shared" si="260"/>
        <v>1059100</v>
      </c>
      <c r="AC1227" s="87"/>
      <c r="AD1227" s="87">
        <f t="shared" si="261"/>
        <v>0</v>
      </c>
      <c r="AE1227" s="89">
        <v>141900</v>
      </c>
      <c r="AF1227" s="90">
        <f t="shared" si="262"/>
        <v>168861</v>
      </c>
      <c r="AG1227" s="90">
        <v>141900</v>
      </c>
      <c r="AH1227" s="90">
        <f t="shared" si="263"/>
        <v>168861</v>
      </c>
      <c r="AI1227" s="90">
        <v>537900</v>
      </c>
      <c r="AJ1227" s="90">
        <f t="shared" si="264"/>
        <v>640101</v>
      </c>
      <c r="AK1227" s="90">
        <v>792000</v>
      </c>
      <c r="AL1227" s="90">
        <f t="shared" si="265"/>
        <v>942480</v>
      </c>
      <c r="AM1227" s="90">
        <v>979000</v>
      </c>
      <c r="AN1227" s="90">
        <f t="shared" si="266"/>
        <v>1165010</v>
      </c>
      <c r="AO1227" s="90"/>
      <c r="AP1227" s="91">
        <f t="shared" si="267"/>
        <v>0</v>
      </c>
      <c r="AQ1227" s="92">
        <f t="shared" si="221"/>
        <v>143383.72085964066</v>
      </c>
      <c r="AR1227" s="93">
        <f t="shared" si="222"/>
        <v>170626.62782297237</v>
      </c>
      <c r="AS1227" s="94">
        <f t="shared" si="223"/>
        <v>153711.99689361898</v>
      </c>
      <c r="AT1227" s="94">
        <f t="shared" si="224"/>
        <v>182917.27630340657</v>
      </c>
      <c r="AU1227" s="94">
        <f t="shared" si="225"/>
        <v>374391.42677333328</v>
      </c>
      <c r="AV1227" s="94">
        <f t="shared" si="226"/>
        <v>445525.79786026658</v>
      </c>
      <c r="AW1227" s="94">
        <f t="shared" si="227"/>
        <v>504006.40106666664</v>
      </c>
      <c r="AX1227" s="94">
        <f t="shared" si="228"/>
        <v>599767.61726933334</v>
      </c>
      <c r="AY1227" s="94">
        <f t="shared" si="229"/>
        <v>623004.71466666658</v>
      </c>
      <c r="AZ1227" s="94">
        <f t="shared" si="230"/>
        <v>741375.61045333324</v>
      </c>
      <c r="BA1227" s="94" t="e">
        <f t="shared" si="231"/>
        <v>#DIV/0!</v>
      </c>
      <c r="BB1227" s="95" t="e">
        <f t="shared" si="232"/>
        <v>#DIV/0!</v>
      </c>
      <c r="BC1227" s="23"/>
      <c r="BD1227" s="96">
        <f t="shared" si="233"/>
        <v>142325</v>
      </c>
      <c r="BE1227" s="96">
        <f t="shared" si="234"/>
        <v>149583</v>
      </c>
      <c r="BF1227" s="96">
        <f t="shared" si="235"/>
        <v>209921</v>
      </c>
      <c r="BG1227" s="96">
        <f t="shared" si="236"/>
        <v>58</v>
      </c>
      <c r="BH1227" s="96">
        <f t="shared" si="237"/>
        <v>42</v>
      </c>
      <c r="BI1227" s="96">
        <f t="shared" si="238"/>
        <v>0</v>
      </c>
      <c r="BJ1227" s="97">
        <f t="shared" si="239"/>
        <v>143384</v>
      </c>
      <c r="BK1227" s="96">
        <f t="shared" si="240"/>
        <v>153712</v>
      </c>
      <c r="BL1227" s="96">
        <f t="shared" si="241"/>
        <v>374391</v>
      </c>
      <c r="BM1227" s="96">
        <f t="shared" si="242"/>
        <v>504006</v>
      </c>
      <c r="BN1227" s="96">
        <f t="shared" si="243"/>
        <v>623005</v>
      </c>
      <c r="BO1227" s="96">
        <f t="shared" si="244"/>
        <v>0</v>
      </c>
      <c r="BP1227" s="97">
        <f t="shared" si="245"/>
        <v>143384</v>
      </c>
      <c r="BQ1227" s="96">
        <f t="shared" si="246"/>
        <v>153712</v>
      </c>
      <c r="BR1227" s="96">
        <f t="shared" si="247"/>
        <v>513450</v>
      </c>
      <c r="BS1227" s="96">
        <f t="shared" si="248"/>
        <v>756000</v>
      </c>
      <c r="BT1227" s="96">
        <f t="shared" si="249"/>
        <v>934500</v>
      </c>
      <c r="BU1227" s="98">
        <f t="shared" si="250"/>
        <v>0</v>
      </c>
      <c r="BV1227" s="77">
        <f t="shared" si="251"/>
        <v>2501046</v>
      </c>
      <c r="BW1227" s="9"/>
      <c r="BX1227" s="9"/>
      <c r="BY1227" s="9"/>
      <c r="BZ1227" s="9"/>
      <c r="CA1227" s="9"/>
      <c r="CB1227" s="9"/>
      <c r="CC1227" s="9"/>
      <c r="CD1227" s="9"/>
      <c r="CE1227" s="9"/>
      <c r="CF1227" s="9"/>
      <c r="CG1227" s="9"/>
      <c r="CH1227" s="9"/>
      <c r="CI1227" s="9"/>
      <c r="CJ1227" s="9"/>
      <c r="CK1227" s="9"/>
      <c r="CL1227" s="9"/>
      <c r="CM1227" s="9"/>
      <c r="CN1227" s="9"/>
      <c r="CO1227" s="9"/>
      <c r="CP1227" s="9"/>
    </row>
    <row r="1228" spans="1:94" ht="20.25" hidden="1" customHeight="1" x14ac:dyDescent="0.35">
      <c r="A1228" s="79">
        <v>1206</v>
      </c>
      <c r="B1228" s="79" t="s">
        <v>35</v>
      </c>
      <c r="C1228" s="80" t="s">
        <v>722</v>
      </c>
      <c r="D1228" s="80" t="str">
        <f t="shared" si="219"/>
        <v>MANO DE OBRA|TANQUE L RADIADOR</v>
      </c>
      <c r="E1228" s="81" t="s">
        <v>10</v>
      </c>
      <c r="F1228" s="82">
        <v>1</v>
      </c>
      <c r="G1228" s="83">
        <v>627209.68955274299</v>
      </c>
      <c r="H1228" s="84">
        <f t="shared" si="252"/>
        <v>746379.53056776407</v>
      </c>
      <c r="I1228" s="84">
        <v>627209.68955274299</v>
      </c>
      <c r="J1228" s="84">
        <f t="shared" si="253"/>
        <v>746379.53056776407</v>
      </c>
      <c r="K1228" s="84">
        <v>0.91392000000000007</v>
      </c>
      <c r="L1228" s="84">
        <f t="shared" si="254"/>
        <v>1.0875648</v>
      </c>
      <c r="M1228" s="84">
        <v>14.633599999999999</v>
      </c>
      <c r="N1228" s="84">
        <f t="shared" si="255"/>
        <v>17.413983999999999</v>
      </c>
      <c r="O1228" s="84">
        <v>10.88</v>
      </c>
      <c r="P1228" s="84">
        <f t="shared" si="256"/>
        <v>12.9472</v>
      </c>
      <c r="Q1228" s="84"/>
      <c r="R1228" s="84">
        <f t="shared" si="220"/>
        <v>0</v>
      </c>
      <c r="S1228" s="86">
        <v>175000</v>
      </c>
      <c r="T1228" s="87">
        <f t="shared" si="257"/>
        <v>208250</v>
      </c>
      <c r="U1228" s="87">
        <v>175000</v>
      </c>
      <c r="V1228" s="87">
        <f t="shared" si="258"/>
        <v>208250</v>
      </c>
      <c r="W1228" s="87">
        <v>175000</v>
      </c>
      <c r="X1228" s="87">
        <f t="shared" si="259"/>
        <v>208250</v>
      </c>
      <c r="Y1228" s="88">
        <v>175000</v>
      </c>
      <c r="Z1228" s="87">
        <f t="shared" si="268"/>
        <v>208250</v>
      </c>
      <c r="AA1228" s="87">
        <v>175000</v>
      </c>
      <c r="AB1228" s="87">
        <f t="shared" si="260"/>
        <v>208250</v>
      </c>
      <c r="AC1228" s="87">
        <v>175000</v>
      </c>
      <c r="AD1228" s="87">
        <f t="shared" si="261"/>
        <v>208250</v>
      </c>
      <c r="AE1228" s="89">
        <v>192500</v>
      </c>
      <c r="AF1228" s="90">
        <f t="shared" si="262"/>
        <v>229075</v>
      </c>
      <c r="AG1228" s="90">
        <v>192500</v>
      </c>
      <c r="AH1228" s="90">
        <f t="shared" si="263"/>
        <v>229075</v>
      </c>
      <c r="AI1228" s="90">
        <v>192500</v>
      </c>
      <c r="AJ1228" s="90">
        <f t="shared" si="264"/>
        <v>229075</v>
      </c>
      <c r="AK1228" s="90">
        <v>192500</v>
      </c>
      <c r="AL1228" s="90">
        <f t="shared" si="265"/>
        <v>229075</v>
      </c>
      <c r="AM1228" s="90">
        <v>192500</v>
      </c>
      <c r="AN1228" s="90">
        <f t="shared" si="266"/>
        <v>229075</v>
      </c>
      <c r="AO1228" s="90">
        <v>192500</v>
      </c>
      <c r="AP1228" s="91">
        <f t="shared" si="267"/>
        <v>229075</v>
      </c>
      <c r="AQ1228" s="92">
        <f t="shared" si="221"/>
        <v>331569.89651758102</v>
      </c>
      <c r="AR1228" s="93">
        <f t="shared" si="222"/>
        <v>394568.1768559214</v>
      </c>
      <c r="AS1228" s="94">
        <f t="shared" si="223"/>
        <v>331569.89651758102</v>
      </c>
      <c r="AT1228" s="94">
        <f t="shared" si="224"/>
        <v>394568.1768559214</v>
      </c>
      <c r="AU1228" s="94">
        <f t="shared" si="225"/>
        <v>122500.30463999999</v>
      </c>
      <c r="AV1228" s="94">
        <f t="shared" si="226"/>
        <v>145775.36252159998</v>
      </c>
      <c r="AW1228" s="94">
        <f t="shared" si="227"/>
        <v>122504.87786666666</v>
      </c>
      <c r="AX1228" s="94">
        <f t="shared" si="228"/>
        <v>145780.80466133333</v>
      </c>
      <c r="AY1228" s="94">
        <f t="shared" si="229"/>
        <v>122503.62666666666</v>
      </c>
      <c r="AZ1228" s="94">
        <f t="shared" si="230"/>
        <v>145779.31573333332</v>
      </c>
      <c r="BA1228" s="94">
        <f t="shared" si="231"/>
        <v>183750</v>
      </c>
      <c r="BB1228" s="95">
        <f t="shared" si="232"/>
        <v>218662.5</v>
      </c>
      <c r="BC1228" s="23"/>
      <c r="BD1228" s="96">
        <f t="shared" si="233"/>
        <v>239934</v>
      </c>
      <c r="BE1228" s="96">
        <f t="shared" si="234"/>
        <v>239934</v>
      </c>
      <c r="BF1228" s="96">
        <f t="shared" si="235"/>
        <v>3</v>
      </c>
      <c r="BG1228" s="96">
        <f t="shared" si="236"/>
        <v>44</v>
      </c>
      <c r="BH1228" s="96">
        <f t="shared" si="237"/>
        <v>33</v>
      </c>
      <c r="BI1228" s="96">
        <f t="shared" si="238"/>
        <v>183333</v>
      </c>
      <c r="BJ1228" s="97">
        <f t="shared" si="239"/>
        <v>331570</v>
      </c>
      <c r="BK1228" s="96">
        <f t="shared" si="240"/>
        <v>331570</v>
      </c>
      <c r="BL1228" s="96">
        <f t="shared" si="241"/>
        <v>122500</v>
      </c>
      <c r="BM1228" s="96">
        <f t="shared" si="242"/>
        <v>122505</v>
      </c>
      <c r="BN1228" s="96">
        <f t="shared" si="243"/>
        <v>122504</v>
      </c>
      <c r="BO1228" s="96">
        <f t="shared" si="244"/>
        <v>183750</v>
      </c>
      <c r="BP1228" s="97">
        <f t="shared" si="245"/>
        <v>183750</v>
      </c>
      <c r="BQ1228" s="96">
        <f t="shared" si="246"/>
        <v>183750</v>
      </c>
      <c r="BR1228" s="96">
        <f t="shared" si="247"/>
        <v>183750</v>
      </c>
      <c r="BS1228" s="96">
        <f t="shared" si="248"/>
        <v>183750</v>
      </c>
      <c r="BT1228" s="96">
        <f t="shared" si="249"/>
        <v>183750</v>
      </c>
      <c r="BU1228" s="98">
        <f t="shared" si="250"/>
        <v>183750</v>
      </c>
      <c r="BV1228" s="77">
        <f t="shared" si="251"/>
        <v>1102500</v>
      </c>
      <c r="BW1228" s="9"/>
      <c r="BX1228" s="9"/>
      <c r="BY1228" s="9"/>
      <c r="BZ1228" s="9"/>
      <c r="CA1228" s="9"/>
      <c r="CB1228" s="9"/>
      <c r="CC1228" s="9"/>
      <c r="CD1228" s="9"/>
      <c r="CE1228" s="9"/>
      <c r="CF1228" s="9"/>
      <c r="CG1228" s="9"/>
      <c r="CH1228" s="9"/>
      <c r="CI1228" s="9"/>
      <c r="CJ1228" s="9"/>
      <c r="CK1228" s="9"/>
      <c r="CL1228" s="9"/>
      <c r="CM1228" s="9"/>
      <c r="CN1228" s="9"/>
      <c r="CO1228" s="9"/>
      <c r="CP1228" s="9"/>
    </row>
    <row r="1229" spans="1:94" ht="20.25" hidden="1" customHeight="1" x14ac:dyDescent="0.35">
      <c r="A1229" s="99">
        <v>1207</v>
      </c>
      <c r="B1229" s="99" t="s">
        <v>21</v>
      </c>
      <c r="C1229" s="80" t="s">
        <v>722</v>
      </c>
      <c r="D1229" s="80" t="str">
        <f t="shared" si="219"/>
        <v>REPUESTOS|TANQUE L RADIADOR</v>
      </c>
      <c r="E1229" s="81" t="s">
        <v>84</v>
      </c>
      <c r="F1229" s="82">
        <v>1</v>
      </c>
      <c r="G1229" s="83">
        <v>131146.13783862398</v>
      </c>
      <c r="H1229" s="84">
        <f t="shared" si="252"/>
        <v>156063.90402796253</v>
      </c>
      <c r="I1229" s="84">
        <v>162565.219643458</v>
      </c>
      <c r="J1229" s="84">
        <f t="shared" si="253"/>
        <v>193452.611375715</v>
      </c>
      <c r="K1229" s="84">
        <v>0.91392000000000007</v>
      </c>
      <c r="L1229" s="84">
        <f t="shared" si="254"/>
        <v>1.0875648</v>
      </c>
      <c r="M1229" s="84">
        <v>17.375360000000001</v>
      </c>
      <c r="N1229" s="84">
        <f t="shared" si="255"/>
        <v>20.6766784</v>
      </c>
      <c r="O1229" s="84">
        <v>14.144000000000002</v>
      </c>
      <c r="P1229" s="84">
        <f t="shared" si="256"/>
        <v>16.83136</v>
      </c>
      <c r="Q1229" s="84"/>
      <c r="R1229" s="84">
        <f t="shared" si="220"/>
        <v>0</v>
      </c>
      <c r="S1229" s="86"/>
      <c r="T1229" s="87">
        <f t="shared" si="257"/>
        <v>0</v>
      </c>
      <c r="U1229" s="87"/>
      <c r="V1229" s="87">
        <f t="shared" si="258"/>
        <v>0</v>
      </c>
      <c r="W1229" s="87">
        <v>390000</v>
      </c>
      <c r="X1229" s="87">
        <f t="shared" si="259"/>
        <v>464100</v>
      </c>
      <c r="Y1229" s="88">
        <v>650000</v>
      </c>
      <c r="Z1229" s="87">
        <f t="shared" si="268"/>
        <v>773500</v>
      </c>
      <c r="AA1229" s="87">
        <v>250000</v>
      </c>
      <c r="AB1229" s="87">
        <f t="shared" si="260"/>
        <v>297500</v>
      </c>
      <c r="AC1229" s="87">
        <v>450000</v>
      </c>
      <c r="AD1229" s="87">
        <f t="shared" si="261"/>
        <v>535500</v>
      </c>
      <c r="AE1229" s="89"/>
      <c r="AF1229" s="90">
        <f t="shared" si="262"/>
        <v>0</v>
      </c>
      <c r="AG1229" s="90"/>
      <c r="AH1229" s="90">
        <f t="shared" si="263"/>
        <v>0</v>
      </c>
      <c r="AI1229" s="90">
        <v>429000</v>
      </c>
      <c r="AJ1229" s="90">
        <f t="shared" si="264"/>
        <v>510510</v>
      </c>
      <c r="AK1229" s="90">
        <v>715000</v>
      </c>
      <c r="AL1229" s="90">
        <f t="shared" si="265"/>
        <v>850850</v>
      </c>
      <c r="AM1229" s="90">
        <v>275000</v>
      </c>
      <c r="AN1229" s="90">
        <f t="shared" si="266"/>
        <v>327250</v>
      </c>
      <c r="AO1229" s="90">
        <v>495000</v>
      </c>
      <c r="AP1229" s="91">
        <f t="shared" si="267"/>
        <v>589050</v>
      </c>
      <c r="AQ1229" s="92">
        <f t="shared" si="221"/>
        <v>131146.13783862398</v>
      </c>
      <c r="AR1229" s="93">
        <f t="shared" si="222"/>
        <v>156063.90402796253</v>
      </c>
      <c r="AS1229" s="94">
        <f t="shared" si="223"/>
        <v>162565.219643458</v>
      </c>
      <c r="AT1229" s="94">
        <f t="shared" si="224"/>
        <v>193452.611375715</v>
      </c>
      <c r="AU1229" s="94">
        <f t="shared" si="225"/>
        <v>273000.30463999999</v>
      </c>
      <c r="AV1229" s="94">
        <f t="shared" si="226"/>
        <v>324870.36252159998</v>
      </c>
      <c r="AW1229" s="94">
        <f t="shared" si="227"/>
        <v>455005.79178666667</v>
      </c>
      <c r="AX1229" s="94">
        <f t="shared" si="228"/>
        <v>541456.89222613326</v>
      </c>
      <c r="AY1229" s="94">
        <f t="shared" si="229"/>
        <v>175004.71466666667</v>
      </c>
      <c r="AZ1229" s="94">
        <f t="shared" si="230"/>
        <v>208255.61045333333</v>
      </c>
      <c r="BA1229" s="94">
        <f t="shared" si="231"/>
        <v>472500</v>
      </c>
      <c r="BB1229" s="95">
        <f t="shared" si="232"/>
        <v>562275</v>
      </c>
      <c r="BC1229" s="23"/>
      <c r="BD1229" s="96">
        <f t="shared" si="233"/>
        <v>131146</v>
      </c>
      <c r="BE1229" s="96">
        <f t="shared" si="234"/>
        <v>162565</v>
      </c>
      <c r="BF1229" s="96">
        <f t="shared" si="235"/>
        <v>3</v>
      </c>
      <c r="BG1229" s="96">
        <f t="shared" si="236"/>
        <v>52</v>
      </c>
      <c r="BH1229" s="96">
        <f t="shared" si="237"/>
        <v>42</v>
      </c>
      <c r="BI1229" s="96">
        <f t="shared" si="238"/>
        <v>471429</v>
      </c>
      <c r="BJ1229" s="97">
        <f t="shared" si="239"/>
        <v>131146</v>
      </c>
      <c r="BK1229" s="96">
        <f t="shared" si="240"/>
        <v>162565</v>
      </c>
      <c r="BL1229" s="96">
        <f t="shared" si="241"/>
        <v>273000</v>
      </c>
      <c r="BM1229" s="96">
        <f t="shared" si="242"/>
        <v>455006</v>
      </c>
      <c r="BN1229" s="96">
        <f t="shared" si="243"/>
        <v>175005</v>
      </c>
      <c r="BO1229" s="96">
        <f t="shared" si="244"/>
        <v>472500</v>
      </c>
      <c r="BP1229" s="97">
        <f t="shared" si="245"/>
        <v>0</v>
      </c>
      <c r="BQ1229" s="96">
        <f t="shared" si="246"/>
        <v>0</v>
      </c>
      <c r="BR1229" s="96">
        <f t="shared" si="247"/>
        <v>409500</v>
      </c>
      <c r="BS1229" s="96">
        <f t="shared" si="248"/>
        <v>682500</v>
      </c>
      <c r="BT1229" s="96">
        <f t="shared" si="249"/>
        <v>262500</v>
      </c>
      <c r="BU1229" s="98">
        <f t="shared" si="250"/>
        <v>472500</v>
      </c>
      <c r="BV1229" s="77">
        <f t="shared" si="251"/>
        <v>1827000</v>
      </c>
      <c r="BW1229" s="9"/>
      <c r="BX1229" s="9"/>
      <c r="BY1229" s="9"/>
      <c r="BZ1229" s="9"/>
      <c r="CA1229" s="9"/>
      <c r="CB1229" s="9"/>
      <c r="CC1229" s="9"/>
      <c r="CD1229" s="9"/>
      <c r="CE1229" s="9"/>
      <c r="CF1229" s="9"/>
      <c r="CG1229" s="9"/>
      <c r="CH1229" s="9"/>
      <c r="CI1229" s="9"/>
      <c r="CJ1229" s="9"/>
      <c r="CK1229" s="9"/>
      <c r="CL1229" s="9"/>
      <c r="CM1229" s="9"/>
      <c r="CN1229" s="9"/>
      <c r="CO1229" s="9"/>
      <c r="CP1229" s="9"/>
    </row>
    <row r="1230" spans="1:94" ht="20.25" hidden="1" customHeight="1" x14ac:dyDescent="0.35">
      <c r="A1230" s="79">
        <v>1208</v>
      </c>
      <c r="B1230" s="79" t="s">
        <v>35</v>
      </c>
      <c r="C1230" s="80" t="s">
        <v>723</v>
      </c>
      <c r="D1230" s="80" t="str">
        <f t="shared" si="219"/>
        <v>MANO DE OBRA|TANQUE LATERAL RADIADOR DER</v>
      </c>
      <c r="E1230" s="81" t="s">
        <v>10</v>
      </c>
      <c r="F1230" s="82">
        <v>1</v>
      </c>
      <c r="G1230" s="83">
        <v>716811.21377572091</v>
      </c>
      <c r="H1230" s="84">
        <f t="shared" si="252"/>
        <v>853005.34439310781</v>
      </c>
      <c r="I1230" s="84">
        <v>716811.21377572091</v>
      </c>
      <c r="J1230" s="84">
        <f t="shared" si="253"/>
        <v>853005.34439310781</v>
      </c>
      <c r="K1230" s="84">
        <v>0.91392000000000007</v>
      </c>
      <c r="L1230" s="84">
        <f t="shared" si="254"/>
        <v>1.0875648</v>
      </c>
      <c r="M1230" s="84">
        <v>14.633599999999999</v>
      </c>
      <c r="N1230" s="84">
        <f t="shared" si="255"/>
        <v>17.413983999999999</v>
      </c>
      <c r="O1230" s="84">
        <v>10.88</v>
      </c>
      <c r="P1230" s="84">
        <f t="shared" si="256"/>
        <v>12.9472</v>
      </c>
      <c r="Q1230" s="84"/>
      <c r="R1230" s="84">
        <f t="shared" si="220"/>
        <v>0</v>
      </c>
      <c r="S1230" s="86"/>
      <c r="T1230" s="87">
        <f t="shared" si="257"/>
        <v>0</v>
      </c>
      <c r="U1230" s="87"/>
      <c r="V1230" s="87">
        <f t="shared" si="258"/>
        <v>0</v>
      </c>
      <c r="W1230" s="87">
        <v>175000</v>
      </c>
      <c r="X1230" s="87">
        <f t="shared" si="259"/>
        <v>208250</v>
      </c>
      <c r="Y1230" s="88">
        <v>175000</v>
      </c>
      <c r="Z1230" s="87">
        <f t="shared" si="268"/>
        <v>208250</v>
      </c>
      <c r="AA1230" s="87">
        <v>175000</v>
      </c>
      <c r="AB1230" s="87">
        <f t="shared" si="260"/>
        <v>208250</v>
      </c>
      <c r="AC1230" s="87">
        <v>175000</v>
      </c>
      <c r="AD1230" s="87">
        <f t="shared" si="261"/>
        <v>208250</v>
      </c>
      <c r="AE1230" s="89"/>
      <c r="AF1230" s="90">
        <f t="shared" si="262"/>
        <v>0</v>
      </c>
      <c r="AG1230" s="90"/>
      <c r="AH1230" s="90">
        <f t="shared" si="263"/>
        <v>0</v>
      </c>
      <c r="AI1230" s="90">
        <v>192500</v>
      </c>
      <c r="AJ1230" s="90">
        <f t="shared" si="264"/>
        <v>229075</v>
      </c>
      <c r="AK1230" s="90">
        <v>192500</v>
      </c>
      <c r="AL1230" s="90">
        <f t="shared" si="265"/>
        <v>229075</v>
      </c>
      <c r="AM1230" s="90">
        <v>192500</v>
      </c>
      <c r="AN1230" s="90">
        <f t="shared" si="266"/>
        <v>229075</v>
      </c>
      <c r="AO1230" s="90">
        <v>192500</v>
      </c>
      <c r="AP1230" s="91">
        <f t="shared" si="267"/>
        <v>229075</v>
      </c>
      <c r="AQ1230" s="92">
        <f t="shared" si="221"/>
        <v>716811.21377572091</v>
      </c>
      <c r="AR1230" s="93">
        <f t="shared" si="222"/>
        <v>853005.34439310781</v>
      </c>
      <c r="AS1230" s="94">
        <f t="shared" si="223"/>
        <v>716811.21377572091</v>
      </c>
      <c r="AT1230" s="94">
        <f t="shared" si="224"/>
        <v>853005.34439310781</v>
      </c>
      <c r="AU1230" s="94">
        <f t="shared" si="225"/>
        <v>122500.30463999999</v>
      </c>
      <c r="AV1230" s="94">
        <f t="shared" si="226"/>
        <v>145775.36252159998</v>
      </c>
      <c r="AW1230" s="94">
        <f t="shared" si="227"/>
        <v>122504.87786666666</v>
      </c>
      <c r="AX1230" s="94">
        <f t="shared" si="228"/>
        <v>145780.80466133333</v>
      </c>
      <c r="AY1230" s="94">
        <f t="shared" si="229"/>
        <v>122503.62666666666</v>
      </c>
      <c r="AZ1230" s="94">
        <f t="shared" si="230"/>
        <v>145779.31573333332</v>
      </c>
      <c r="BA1230" s="94">
        <f t="shared" si="231"/>
        <v>183750</v>
      </c>
      <c r="BB1230" s="95">
        <f t="shared" si="232"/>
        <v>218662.5</v>
      </c>
      <c r="BC1230" s="23"/>
      <c r="BD1230" s="96">
        <f t="shared" si="233"/>
        <v>716811</v>
      </c>
      <c r="BE1230" s="96">
        <f t="shared" si="234"/>
        <v>716811</v>
      </c>
      <c r="BF1230" s="96">
        <f t="shared" si="235"/>
        <v>3</v>
      </c>
      <c r="BG1230" s="96">
        <f t="shared" si="236"/>
        <v>44</v>
      </c>
      <c r="BH1230" s="96">
        <f t="shared" si="237"/>
        <v>33</v>
      </c>
      <c r="BI1230" s="96">
        <f t="shared" si="238"/>
        <v>183333</v>
      </c>
      <c r="BJ1230" s="97">
        <f t="shared" si="239"/>
        <v>716811</v>
      </c>
      <c r="BK1230" s="96">
        <f t="shared" si="240"/>
        <v>716811</v>
      </c>
      <c r="BL1230" s="96">
        <f t="shared" si="241"/>
        <v>122500</v>
      </c>
      <c r="BM1230" s="96">
        <f t="shared" si="242"/>
        <v>122505</v>
      </c>
      <c r="BN1230" s="96">
        <f t="shared" si="243"/>
        <v>122504</v>
      </c>
      <c r="BO1230" s="96">
        <f t="shared" si="244"/>
        <v>183750</v>
      </c>
      <c r="BP1230" s="97">
        <f t="shared" si="245"/>
        <v>0</v>
      </c>
      <c r="BQ1230" s="96">
        <f t="shared" si="246"/>
        <v>0</v>
      </c>
      <c r="BR1230" s="96">
        <f t="shared" si="247"/>
        <v>183750</v>
      </c>
      <c r="BS1230" s="96">
        <f t="shared" si="248"/>
        <v>183750</v>
      </c>
      <c r="BT1230" s="96">
        <f t="shared" si="249"/>
        <v>183750</v>
      </c>
      <c r="BU1230" s="98">
        <f t="shared" si="250"/>
        <v>183750</v>
      </c>
      <c r="BV1230" s="77">
        <f t="shared" si="251"/>
        <v>735000</v>
      </c>
      <c r="BW1230" s="9"/>
      <c r="BX1230" s="9"/>
      <c r="BY1230" s="9"/>
      <c r="BZ1230" s="9"/>
      <c r="CA1230" s="9"/>
      <c r="CB1230" s="9"/>
      <c r="CC1230" s="9"/>
      <c r="CD1230" s="9"/>
      <c r="CE1230" s="9"/>
      <c r="CF1230" s="9"/>
      <c r="CG1230" s="9"/>
      <c r="CH1230" s="9"/>
      <c r="CI1230" s="9"/>
      <c r="CJ1230" s="9"/>
      <c r="CK1230" s="9"/>
      <c r="CL1230" s="9"/>
      <c r="CM1230" s="9"/>
      <c r="CN1230" s="9"/>
      <c r="CO1230" s="9"/>
      <c r="CP1230" s="9"/>
    </row>
    <row r="1231" spans="1:94" ht="20.25" hidden="1" customHeight="1" x14ac:dyDescent="0.35">
      <c r="A1231" s="99">
        <v>1209</v>
      </c>
      <c r="B1231" s="99" t="s">
        <v>21</v>
      </c>
      <c r="C1231" s="80" t="s">
        <v>723</v>
      </c>
      <c r="D1231" s="80" t="str">
        <f t="shared" si="219"/>
        <v>REPUESTOS|TANQUE LATERAL RADIADOR DER</v>
      </c>
      <c r="E1231" s="81" t="s">
        <v>84</v>
      </c>
      <c r="F1231" s="82">
        <v>1</v>
      </c>
      <c r="G1231" s="83">
        <v>131146.13783862398</v>
      </c>
      <c r="H1231" s="84">
        <f t="shared" si="252"/>
        <v>156063.90402796253</v>
      </c>
      <c r="I1231" s="84">
        <v>162565.219643458</v>
      </c>
      <c r="J1231" s="84">
        <f t="shared" si="253"/>
        <v>193452.611375715</v>
      </c>
      <c r="K1231" s="84"/>
      <c r="L1231" s="84">
        <f t="shared" si="254"/>
        <v>0</v>
      </c>
      <c r="M1231" s="84">
        <v>18.289280000000002</v>
      </c>
      <c r="N1231" s="84">
        <f t="shared" si="255"/>
        <v>21.764243199999999</v>
      </c>
      <c r="O1231" s="84">
        <v>14.144000000000002</v>
      </c>
      <c r="P1231" s="84">
        <f t="shared" si="256"/>
        <v>16.83136</v>
      </c>
      <c r="Q1231" s="84"/>
      <c r="R1231" s="84">
        <f t="shared" si="220"/>
        <v>0</v>
      </c>
      <c r="S1231" s="86"/>
      <c r="T1231" s="87">
        <f t="shared" si="257"/>
        <v>0</v>
      </c>
      <c r="U1231" s="87"/>
      <c r="V1231" s="87">
        <f t="shared" si="258"/>
        <v>0</v>
      </c>
      <c r="W1231" s="87">
        <v>389000</v>
      </c>
      <c r="X1231" s="87">
        <f t="shared" si="259"/>
        <v>462910</v>
      </c>
      <c r="Y1231" s="88">
        <v>480000</v>
      </c>
      <c r="Z1231" s="87">
        <f t="shared" si="268"/>
        <v>571200</v>
      </c>
      <c r="AA1231" s="87">
        <v>250000</v>
      </c>
      <c r="AB1231" s="87">
        <f t="shared" si="260"/>
        <v>297500</v>
      </c>
      <c r="AC1231" s="87">
        <v>450000</v>
      </c>
      <c r="AD1231" s="87">
        <f t="shared" si="261"/>
        <v>535500</v>
      </c>
      <c r="AE1231" s="89"/>
      <c r="AF1231" s="90">
        <f t="shared" si="262"/>
        <v>0</v>
      </c>
      <c r="AG1231" s="90"/>
      <c r="AH1231" s="90">
        <f t="shared" si="263"/>
        <v>0</v>
      </c>
      <c r="AI1231" s="90">
        <v>427900</v>
      </c>
      <c r="AJ1231" s="90">
        <f t="shared" si="264"/>
        <v>509201</v>
      </c>
      <c r="AK1231" s="90">
        <v>528000</v>
      </c>
      <c r="AL1231" s="90">
        <f t="shared" si="265"/>
        <v>628320</v>
      </c>
      <c r="AM1231" s="90">
        <v>275000</v>
      </c>
      <c r="AN1231" s="90">
        <f t="shared" si="266"/>
        <v>327250</v>
      </c>
      <c r="AO1231" s="90">
        <v>495000</v>
      </c>
      <c r="AP1231" s="91">
        <f t="shared" si="267"/>
        <v>589050</v>
      </c>
      <c r="AQ1231" s="92">
        <f t="shared" si="221"/>
        <v>131146.13783862398</v>
      </c>
      <c r="AR1231" s="93">
        <f t="shared" si="222"/>
        <v>156063.90402796253</v>
      </c>
      <c r="AS1231" s="94">
        <f t="shared" si="223"/>
        <v>162565.219643458</v>
      </c>
      <c r="AT1231" s="94">
        <f t="shared" si="224"/>
        <v>193452.611375715</v>
      </c>
      <c r="AU1231" s="94">
        <f t="shared" si="225"/>
        <v>408450</v>
      </c>
      <c r="AV1231" s="94">
        <f t="shared" si="226"/>
        <v>486055.5</v>
      </c>
      <c r="AW1231" s="94">
        <f t="shared" si="227"/>
        <v>336006.09642666666</v>
      </c>
      <c r="AX1231" s="94">
        <f t="shared" si="228"/>
        <v>399847.2547477333</v>
      </c>
      <c r="AY1231" s="94">
        <f t="shared" si="229"/>
        <v>175004.71466666667</v>
      </c>
      <c r="AZ1231" s="94">
        <f t="shared" si="230"/>
        <v>208255.61045333333</v>
      </c>
      <c r="BA1231" s="94">
        <f t="shared" si="231"/>
        <v>472500</v>
      </c>
      <c r="BB1231" s="95">
        <f t="shared" si="232"/>
        <v>562275</v>
      </c>
      <c r="BC1231" s="23"/>
      <c r="BD1231" s="96">
        <f t="shared" si="233"/>
        <v>131146</v>
      </c>
      <c r="BE1231" s="96">
        <f t="shared" si="234"/>
        <v>162565</v>
      </c>
      <c r="BF1231" s="96">
        <f t="shared" si="235"/>
        <v>407524</v>
      </c>
      <c r="BG1231" s="96">
        <f t="shared" si="236"/>
        <v>55</v>
      </c>
      <c r="BH1231" s="96">
        <f t="shared" si="237"/>
        <v>42</v>
      </c>
      <c r="BI1231" s="96">
        <f t="shared" si="238"/>
        <v>471429</v>
      </c>
      <c r="BJ1231" s="97">
        <f t="shared" si="239"/>
        <v>131146</v>
      </c>
      <c r="BK1231" s="96">
        <f t="shared" si="240"/>
        <v>162565</v>
      </c>
      <c r="BL1231" s="96">
        <f t="shared" si="241"/>
        <v>408450</v>
      </c>
      <c r="BM1231" s="96">
        <f t="shared" si="242"/>
        <v>336006</v>
      </c>
      <c r="BN1231" s="96">
        <f t="shared" si="243"/>
        <v>175005</v>
      </c>
      <c r="BO1231" s="96">
        <f t="shared" si="244"/>
        <v>472500</v>
      </c>
      <c r="BP1231" s="97">
        <f t="shared" si="245"/>
        <v>0</v>
      </c>
      <c r="BQ1231" s="96">
        <f t="shared" si="246"/>
        <v>0</v>
      </c>
      <c r="BR1231" s="96">
        <f t="shared" si="247"/>
        <v>408450</v>
      </c>
      <c r="BS1231" s="96">
        <f t="shared" si="248"/>
        <v>504000</v>
      </c>
      <c r="BT1231" s="96">
        <f t="shared" si="249"/>
        <v>262500</v>
      </c>
      <c r="BU1231" s="98">
        <f t="shared" si="250"/>
        <v>472500</v>
      </c>
      <c r="BV1231" s="77">
        <f t="shared" si="251"/>
        <v>1647450</v>
      </c>
      <c r="BW1231" s="9"/>
      <c r="BX1231" s="9"/>
      <c r="BY1231" s="9"/>
      <c r="BZ1231" s="9"/>
      <c r="CA1231" s="9"/>
      <c r="CB1231" s="9"/>
      <c r="CC1231" s="9"/>
      <c r="CD1231" s="9"/>
      <c r="CE1231" s="9"/>
      <c r="CF1231" s="9"/>
      <c r="CG1231" s="9"/>
      <c r="CH1231" s="9"/>
      <c r="CI1231" s="9"/>
      <c r="CJ1231" s="9"/>
      <c r="CK1231" s="9"/>
      <c r="CL1231" s="9"/>
      <c r="CM1231" s="9"/>
      <c r="CN1231" s="9"/>
      <c r="CO1231" s="9"/>
      <c r="CP1231" s="9"/>
    </row>
    <row r="1232" spans="1:94" ht="20.25" hidden="1" customHeight="1" x14ac:dyDescent="0.35">
      <c r="A1232" s="79">
        <v>1210</v>
      </c>
      <c r="B1232" s="79" t="s">
        <v>35</v>
      </c>
      <c r="C1232" s="80" t="s">
        <v>724</v>
      </c>
      <c r="D1232" s="80" t="str">
        <f t="shared" si="219"/>
        <v>MANO DE OBRA|TANQUE LATERAL RADIADOR IZQ</v>
      </c>
      <c r="E1232" s="81" t="s">
        <v>10</v>
      </c>
      <c r="F1232" s="82">
        <v>1</v>
      </c>
      <c r="G1232" s="83">
        <v>716811.21377572091</v>
      </c>
      <c r="H1232" s="84">
        <f t="shared" si="252"/>
        <v>853005.34439310781</v>
      </c>
      <c r="I1232" s="84">
        <v>716811.21377572091</v>
      </c>
      <c r="J1232" s="84">
        <f t="shared" si="253"/>
        <v>853005.34439310781</v>
      </c>
      <c r="K1232" s="84">
        <v>0.91392000000000007</v>
      </c>
      <c r="L1232" s="84">
        <f t="shared" si="254"/>
        <v>1.0875648</v>
      </c>
      <c r="M1232" s="84">
        <v>14.633599999999999</v>
      </c>
      <c r="N1232" s="84">
        <f t="shared" si="255"/>
        <v>17.413983999999999</v>
      </c>
      <c r="O1232" s="84">
        <v>10.88</v>
      </c>
      <c r="P1232" s="84">
        <f t="shared" si="256"/>
        <v>12.9472</v>
      </c>
      <c r="Q1232" s="84"/>
      <c r="R1232" s="84">
        <f t="shared" si="220"/>
        <v>0</v>
      </c>
      <c r="S1232" s="86">
        <v>175000</v>
      </c>
      <c r="T1232" s="87">
        <f t="shared" si="257"/>
        <v>208250</v>
      </c>
      <c r="U1232" s="87">
        <v>175000</v>
      </c>
      <c r="V1232" s="87">
        <f t="shared" si="258"/>
        <v>208250</v>
      </c>
      <c r="W1232" s="87">
        <v>175000</v>
      </c>
      <c r="X1232" s="87">
        <f t="shared" si="259"/>
        <v>208250</v>
      </c>
      <c r="Y1232" s="88">
        <v>175000</v>
      </c>
      <c r="Z1232" s="87">
        <f t="shared" si="268"/>
        <v>208250</v>
      </c>
      <c r="AA1232" s="87">
        <v>175000</v>
      </c>
      <c r="AB1232" s="87">
        <f t="shared" si="260"/>
        <v>208250</v>
      </c>
      <c r="AC1232" s="87">
        <v>175000</v>
      </c>
      <c r="AD1232" s="87">
        <f t="shared" si="261"/>
        <v>208250</v>
      </c>
      <c r="AE1232" s="89">
        <v>192500</v>
      </c>
      <c r="AF1232" s="90">
        <f t="shared" si="262"/>
        <v>229075</v>
      </c>
      <c r="AG1232" s="90">
        <v>192500</v>
      </c>
      <c r="AH1232" s="90">
        <f t="shared" si="263"/>
        <v>229075</v>
      </c>
      <c r="AI1232" s="90">
        <v>192500</v>
      </c>
      <c r="AJ1232" s="90">
        <f t="shared" si="264"/>
        <v>229075</v>
      </c>
      <c r="AK1232" s="90">
        <v>192500</v>
      </c>
      <c r="AL1232" s="90">
        <f t="shared" si="265"/>
        <v>229075</v>
      </c>
      <c r="AM1232" s="90">
        <v>192500</v>
      </c>
      <c r="AN1232" s="90">
        <f t="shared" si="266"/>
        <v>229075</v>
      </c>
      <c r="AO1232" s="90">
        <v>192500</v>
      </c>
      <c r="AP1232" s="91">
        <f t="shared" si="267"/>
        <v>229075</v>
      </c>
      <c r="AQ1232" s="92">
        <f t="shared" si="221"/>
        <v>361437.07125857362</v>
      </c>
      <c r="AR1232" s="93">
        <f t="shared" si="222"/>
        <v>430110.11479770258</v>
      </c>
      <c r="AS1232" s="94">
        <f t="shared" si="223"/>
        <v>361437.07125857362</v>
      </c>
      <c r="AT1232" s="94">
        <f t="shared" si="224"/>
        <v>430110.11479770258</v>
      </c>
      <c r="AU1232" s="94">
        <f t="shared" si="225"/>
        <v>122500.30463999999</v>
      </c>
      <c r="AV1232" s="94">
        <f t="shared" si="226"/>
        <v>145775.36252159998</v>
      </c>
      <c r="AW1232" s="94">
        <f t="shared" si="227"/>
        <v>122504.87786666666</v>
      </c>
      <c r="AX1232" s="94">
        <f t="shared" si="228"/>
        <v>145780.80466133333</v>
      </c>
      <c r="AY1232" s="94">
        <f t="shared" si="229"/>
        <v>122503.62666666666</v>
      </c>
      <c r="AZ1232" s="94">
        <f t="shared" si="230"/>
        <v>145779.31573333332</v>
      </c>
      <c r="BA1232" s="94">
        <f t="shared" si="231"/>
        <v>183750</v>
      </c>
      <c r="BB1232" s="95">
        <f t="shared" si="232"/>
        <v>218662.5</v>
      </c>
      <c r="BC1232" s="23"/>
      <c r="BD1232" s="96">
        <f t="shared" si="233"/>
        <v>243820</v>
      </c>
      <c r="BE1232" s="96">
        <f t="shared" si="234"/>
        <v>243820</v>
      </c>
      <c r="BF1232" s="96">
        <f t="shared" si="235"/>
        <v>3</v>
      </c>
      <c r="BG1232" s="96">
        <f t="shared" si="236"/>
        <v>44</v>
      </c>
      <c r="BH1232" s="96">
        <f t="shared" si="237"/>
        <v>33</v>
      </c>
      <c r="BI1232" s="96">
        <f t="shared" si="238"/>
        <v>183333</v>
      </c>
      <c r="BJ1232" s="97">
        <f t="shared" si="239"/>
        <v>361437</v>
      </c>
      <c r="BK1232" s="96">
        <f t="shared" si="240"/>
        <v>361437</v>
      </c>
      <c r="BL1232" s="96">
        <f t="shared" si="241"/>
        <v>122500</v>
      </c>
      <c r="BM1232" s="96">
        <f t="shared" si="242"/>
        <v>122505</v>
      </c>
      <c r="BN1232" s="96">
        <f t="shared" si="243"/>
        <v>122504</v>
      </c>
      <c r="BO1232" s="96">
        <f t="shared" si="244"/>
        <v>183750</v>
      </c>
      <c r="BP1232" s="97">
        <f t="shared" si="245"/>
        <v>183750</v>
      </c>
      <c r="BQ1232" s="96">
        <f t="shared" si="246"/>
        <v>183750</v>
      </c>
      <c r="BR1232" s="96">
        <f t="shared" si="247"/>
        <v>183750</v>
      </c>
      <c r="BS1232" s="96">
        <f t="shared" si="248"/>
        <v>183750</v>
      </c>
      <c r="BT1232" s="96">
        <f t="shared" si="249"/>
        <v>183750</v>
      </c>
      <c r="BU1232" s="98">
        <f t="shared" si="250"/>
        <v>183750</v>
      </c>
      <c r="BV1232" s="77">
        <f t="shared" si="251"/>
        <v>1102500</v>
      </c>
      <c r="BW1232" s="9"/>
      <c r="BX1232" s="9"/>
      <c r="BY1232" s="9"/>
      <c r="BZ1232" s="9"/>
      <c r="CA1232" s="9"/>
      <c r="CB1232" s="9"/>
      <c r="CC1232" s="9"/>
      <c r="CD1232" s="9"/>
      <c r="CE1232" s="9"/>
      <c r="CF1232" s="9"/>
      <c r="CG1232" s="9"/>
      <c r="CH1232" s="9"/>
      <c r="CI1232" s="9"/>
      <c r="CJ1232" s="9"/>
      <c r="CK1232" s="9"/>
      <c r="CL1232" s="9"/>
      <c r="CM1232" s="9"/>
      <c r="CN1232" s="9"/>
      <c r="CO1232" s="9"/>
      <c r="CP1232" s="9"/>
    </row>
    <row r="1233" spans="1:94" ht="20.25" hidden="1" customHeight="1" x14ac:dyDescent="0.35">
      <c r="A1233" s="99">
        <v>1211</v>
      </c>
      <c r="B1233" s="99" t="s">
        <v>21</v>
      </c>
      <c r="C1233" s="80" t="s">
        <v>724</v>
      </c>
      <c r="D1233" s="80" t="str">
        <f t="shared" si="219"/>
        <v>REPUESTOS|TANQUE LATERAL RADIADOR IZQ</v>
      </c>
      <c r="E1233" s="81" t="s">
        <v>84</v>
      </c>
      <c r="F1233" s="82">
        <v>1</v>
      </c>
      <c r="G1233" s="83">
        <v>131146.13783862398</v>
      </c>
      <c r="H1233" s="84">
        <f t="shared" si="252"/>
        <v>156063.90402796253</v>
      </c>
      <c r="I1233" s="84">
        <v>162565.219643458</v>
      </c>
      <c r="J1233" s="84">
        <f t="shared" si="253"/>
        <v>193452.611375715</v>
      </c>
      <c r="K1233" s="84"/>
      <c r="L1233" s="84">
        <f t="shared" si="254"/>
        <v>0</v>
      </c>
      <c r="M1233" s="84">
        <v>19.203199999999999</v>
      </c>
      <c r="N1233" s="84">
        <f t="shared" si="255"/>
        <v>22.851807999999998</v>
      </c>
      <c r="O1233" s="84">
        <v>14.144000000000002</v>
      </c>
      <c r="P1233" s="84">
        <f t="shared" si="256"/>
        <v>16.83136</v>
      </c>
      <c r="Q1233" s="84"/>
      <c r="R1233" s="84">
        <f t="shared" si="220"/>
        <v>0</v>
      </c>
      <c r="S1233" s="86"/>
      <c r="T1233" s="87">
        <f t="shared" si="257"/>
        <v>0</v>
      </c>
      <c r="U1233" s="87"/>
      <c r="V1233" s="87">
        <f t="shared" si="258"/>
        <v>0</v>
      </c>
      <c r="W1233" s="87">
        <v>389000</v>
      </c>
      <c r="X1233" s="87">
        <f t="shared" si="259"/>
        <v>462910</v>
      </c>
      <c r="Y1233" s="88">
        <v>480000</v>
      </c>
      <c r="Z1233" s="87">
        <f t="shared" si="268"/>
        <v>571200</v>
      </c>
      <c r="AA1233" s="87">
        <v>250000</v>
      </c>
      <c r="AB1233" s="87">
        <f t="shared" si="260"/>
        <v>297500</v>
      </c>
      <c r="AC1233" s="87">
        <v>450000</v>
      </c>
      <c r="AD1233" s="87">
        <f t="shared" si="261"/>
        <v>535500</v>
      </c>
      <c r="AE1233" s="89"/>
      <c r="AF1233" s="90">
        <f t="shared" si="262"/>
        <v>0</v>
      </c>
      <c r="AG1233" s="90"/>
      <c r="AH1233" s="90">
        <f t="shared" si="263"/>
        <v>0</v>
      </c>
      <c r="AI1233" s="90">
        <v>427900</v>
      </c>
      <c r="AJ1233" s="90">
        <f t="shared" si="264"/>
        <v>509201</v>
      </c>
      <c r="AK1233" s="90">
        <v>528000</v>
      </c>
      <c r="AL1233" s="90">
        <f t="shared" si="265"/>
        <v>628320</v>
      </c>
      <c r="AM1233" s="90">
        <v>275000</v>
      </c>
      <c r="AN1233" s="90">
        <f t="shared" si="266"/>
        <v>327250</v>
      </c>
      <c r="AO1233" s="90">
        <v>495000</v>
      </c>
      <c r="AP1233" s="91">
        <f t="shared" si="267"/>
        <v>589050</v>
      </c>
      <c r="AQ1233" s="92">
        <f t="shared" si="221"/>
        <v>131146.13783862398</v>
      </c>
      <c r="AR1233" s="93">
        <f t="shared" si="222"/>
        <v>156063.90402796253</v>
      </c>
      <c r="AS1233" s="94">
        <f t="shared" si="223"/>
        <v>162565.219643458</v>
      </c>
      <c r="AT1233" s="94">
        <f t="shared" si="224"/>
        <v>193452.611375715</v>
      </c>
      <c r="AU1233" s="94">
        <f t="shared" si="225"/>
        <v>408450</v>
      </c>
      <c r="AV1233" s="94">
        <f t="shared" si="226"/>
        <v>486055.5</v>
      </c>
      <c r="AW1233" s="94">
        <f t="shared" si="227"/>
        <v>336006.40106666664</v>
      </c>
      <c r="AX1233" s="94">
        <f t="shared" si="228"/>
        <v>399847.61726933328</v>
      </c>
      <c r="AY1233" s="94">
        <f t="shared" si="229"/>
        <v>175004.71466666667</v>
      </c>
      <c r="AZ1233" s="94">
        <f t="shared" si="230"/>
        <v>208255.61045333333</v>
      </c>
      <c r="BA1233" s="94">
        <f t="shared" si="231"/>
        <v>472500</v>
      </c>
      <c r="BB1233" s="95">
        <f t="shared" si="232"/>
        <v>562275</v>
      </c>
      <c r="BC1233" s="23"/>
      <c r="BD1233" s="96">
        <f t="shared" si="233"/>
        <v>131146</v>
      </c>
      <c r="BE1233" s="96">
        <f t="shared" si="234"/>
        <v>162565</v>
      </c>
      <c r="BF1233" s="96">
        <f t="shared" si="235"/>
        <v>407524</v>
      </c>
      <c r="BG1233" s="96">
        <f t="shared" si="236"/>
        <v>58</v>
      </c>
      <c r="BH1233" s="96">
        <f t="shared" si="237"/>
        <v>42</v>
      </c>
      <c r="BI1233" s="96">
        <f t="shared" si="238"/>
        <v>471429</v>
      </c>
      <c r="BJ1233" s="97">
        <f t="shared" si="239"/>
        <v>131146</v>
      </c>
      <c r="BK1233" s="96">
        <f t="shared" si="240"/>
        <v>162565</v>
      </c>
      <c r="BL1233" s="96">
        <f t="shared" si="241"/>
        <v>408450</v>
      </c>
      <c r="BM1233" s="96">
        <f t="shared" si="242"/>
        <v>336006</v>
      </c>
      <c r="BN1233" s="96">
        <f t="shared" si="243"/>
        <v>175005</v>
      </c>
      <c r="BO1233" s="96">
        <f t="shared" si="244"/>
        <v>472500</v>
      </c>
      <c r="BP1233" s="97">
        <f t="shared" si="245"/>
        <v>0</v>
      </c>
      <c r="BQ1233" s="96">
        <f t="shared" si="246"/>
        <v>0</v>
      </c>
      <c r="BR1233" s="96">
        <f t="shared" si="247"/>
        <v>408450</v>
      </c>
      <c r="BS1233" s="96">
        <f t="shared" si="248"/>
        <v>504000</v>
      </c>
      <c r="BT1233" s="96">
        <f t="shared" si="249"/>
        <v>262500</v>
      </c>
      <c r="BU1233" s="98">
        <f t="shared" si="250"/>
        <v>472500</v>
      </c>
      <c r="BV1233" s="77">
        <f t="shared" si="251"/>
        <v>1647450</v>
      </c>
      <c r="BW1233" s="9"/>
      <c r="BX1233" s="9"/>
      <c r="BY1233" s="9"/>
      <c r="BZ1233" s="9"/>
      <c r="CA1233" s="9"/>
      <c r="CB1233" s="9"/>
      <c r="CC1233" s="9"/>
      <c r="CD1233" s="9"/>
      <c r="CE1233" s="9"/>
      <c r="CF1233" s="9"/>
      <c r="CG1233" s="9"/>
      <c r="CH1233" s="9"/>
      <c r="CI1233" s="9"/>
      <c r="CJ1233" s="9"/>
      <c r="CK1233" s="9"/>
      <c r="CL1233" s="9"/>
      <c r="CM1233" s="9"/>
      <c r="CN1233" s="9"/>
      <c r="CO1233" s="9"/>
      <c r="CP1233" s="9"/>
    </row>
    <row r="1234" spans="1:94" ht="20.25" hidden="1" customHeight="1" x14ac:dyDescent="0.35">
      <c r="A1234" s="79">
        <v>1212</v>
      </c>
      <c r="B1234" s="79" t="s">
        <v>35</v>
      </c>
      <c r="C1234" s="80" t="s">
        <v>725</v>
      </c>
      <c r="D1234" s="80" t="str">
        <f t="shared" si="219"/>
        <v>MANO DE OBRA|TANQUE LIMPIA BRISAS</v>
      </c>
      <c r="E1234" s="81" t="s">
        <v>10</v>
      </c>
      <c r="F1234" s="82">
        <v>1</v>
      </c>
      <c r="G1234" s="83">
        <v>134401.81284740599</v>
      </c>
      <c r="H1234" s="84">
        <f t="shared" si="252"/>
        <v>159938.15728841312</v>
      </c>
      <c r="I1234" s="84">
        <v>134401.81284740599</v>
      </c>
      <c r="J1234" s="84">
        <f t="shared" si="253"/>
        <v>159938.15728841312</v>
      </c>
      <c r="K1234" s="84">
        <v>0.91392000000000007</v>
      </c>
      <c r="L1234" s="84">
        <f t="shared" si="254"/>
        <v>1.0875648</v>
      </c>
      <c r="M1234" s="84">
        <v>14.633599999999999</v>
      </c>
      <c r="N1234" s="84">
        <f t="shared" si="255"/>
        <v>17.413983999999999</v>
      </c>
      <c r="O1234" s="84">
        <v>10.88</v>
      </c>
      <c r="P1234" s="84">
        <f t="shared" si="256"/>
        <v>12.9472</v>
      </c>
      <c r="Q1234" s="84"/>
      <c r="R1234" s="84">
        <f t="shared" si="220"/>
        <v>0</v>
      </c>
      <c r="S1234" s="86">
        <v>132000</v>
      </c>
      <c r="T1234" s="87">
        <f t="shared" si="257"/>
        <v>157080</v>
      </c>
      <c r="U1234" s="87">
        <v>132000</v>
      </c>
      <c r="V1234" s="87">
        <f t="shared" si="258"/>
        <v>157080</v>
      </c>
      <c r="W1234" s="87">
        <v>132000</v>
      </c>
      <c r="X1234" s="87">
        <f t="shared" si="259"/>
        <v>157080</v>
      </c>
      <c r="Y1234" s="88">
        <v>132000</v>
      </c>
      <c r="Z1234" s="87">
        <f t="shared" si="268"/>
        <v>157080</v>
      </c>
      <c r="AA1234" s="87">
        <v>132000</v>
      </c>
      <c r="AB1234" s="87">
        <f t="shared" si="260"/>
        <v>157080</v>
      </c>
      <c r="AC1234" s="87">
        <v>132000</v>
      </c>
      <c r="AD1234" s="87">
        <f t="shared" si="261"/>
        <v>157080</v>
      </c>
      <c r="AE1234" s="89">
        <v>145200</v>
      </c>
      <c r="AF1234" s="90">
        <f t="shared" si="262"/>
        <v>172788</v>
      </c>
      <c r="AG1234" s="90">
        <v>145200</v>
      </c>
      <c r="AH1234" s="90">
        <f t="shared" si="263"/>
        <v>172788</v>
      </c>
      <c r="AI1234" s="90">
        <v>145200</v>
      </c>
      <c r="AJ1234" s="90">
        <f t="shared" si="264"/>
        <v>172788</v>
      </c>
      <c r="AK1234" s="90">
        <v>145200</v>
      </c>
      <c r="AL1234" s="90">
        <f t="shared" si="265"/>
        <v>172788</v>
      </c>
      <c r="AM1234" s="90">
        <v>145200</v>
      </c>
      <c r="AN1234" s="90">
        <f t="shared" si="266"/>
        <v>172788</v>
      </c>
      <c r="AO1234" s="90">
        <v>145200</v>
      </c>
      <c r="AP1234" s="91">
        <f t="shared" si="267"/>
        <v>172788</v>
      </c>
      <c r="AQ1234" s="92">
        <f t="shared" si="221"/>
        <v>137200.60428246867</v>
      </c>
      <c r="AR1234" s="93">
        <f t="shared" si="222"/>
        <v>163268.71909613771</v>
      </c>
      <c r="AS1234" s="94">
        <f t="shared" si="223"/>
        <v>137200.60428246867</v>
      </c>
      <c r="AT1234" s="94">
        <f t="shared" si="224"/>
        <v>163268.71909613771</v>
      </c>
      <c r="AU1234" s="94">
        <f t="shared" si="225"/>
        <v>92400.304639999988</v>
      </c>
      <c r="AV1234" s="94">
        <f t="shared" si="226"/>
        <v>109956.36252159998</v>
      </c>
      <c r="AW1234" s="94">
        <f t="shared" si="227"/>
        <v>92404.877866666662</v>
      </c>
      <c r="AX1234" s="94">
        <f t="shared" si="228"/>
        <v>109961.80466133333</v>
      </c>
      <c r="AY1234" s="94">
        <f t="shared" si="229"/>
        <v>92403.626666666663</v>
      </c>
      <c r="AZ1234" s="94">
        <f t="shared" si="230"/>
        <v>109960.31573333332</v>
      </c>
      <c r="BA1234" s="94">
        <f t="shared" si="231"/>
        <v>138600</v>
      </c>
      <c r="BB1234" s="95">
        <f t="shared" si="232"/>
        <v>164934</v>
      </c>
      <c r="BC1234" s="23"/>
      <c r="BD1234" s="96">
        <f t="shared" si="233"/>
        <v>136966</v>
      </c>
      <c r="BE1234" s="96">
        <f t="shared" si="234"/>
        <v>136966</v>
      </c>
      <c r="BF1234" s="96">
        <f t="shared" si="235"/>
        <v>3</v>
      </c>
      <c r="BG1234" s="96">
        <f t="shared" si="236"/>
        <v>44</v>
      </c>
      <c r="BH1234" s="96">
        <f t="shared" si="237"/>
        <v>33</v>
      </c>
      <c r="BI1234" s="96">
        <f t="shared" si="238"/>
        <v>138286</v>
      </c>
      <c r="BJ1234" s="97">
        <f t="shared" si="239"/>
        <v>137201</v>
      </c>
      <c r="BK1234" s="96">
        <f t="shared" si="240"/>
        <v>137201</v>
      </c>
      <c r="BL1234" s="96">
        <f t="shared" si="241"/>
        <v>92400</v>
      </c>
      <c r="BM1234" s="96">
        <f t="shared" si="242"/>
        <v>92405</v>
      </c>
      <c r="BN1234" s="96">
        <f t="shared" si="243"/>
        <v>92404</v>
      </c>
      <c r="BO1234" s="96">
        <f t="shared" si="244"/>
        <v>138600</v>
      </c>
      <c r="BP1234" s="97">
        <f t="shared" si="245"/>
        <v>137201</v>
      </c>
      <c r="BQ1234" s="96">
        <f t="shared" si="246"/>
        <v>137201</v>
      </c>
      <c r="BR1234" s="96">
        <f t="shared" si="247"/>
        <v>138600</v>
      </c>
      <c r="BS1234" s="96">
        <f t="shared" si="248"/>
        <v>138600</v>
      </c>
      <c r="BT1234" s="96">
        <f t="shared" si="249"/>
        <v>138600</v>
      </c>
      <c r="BU1234" s="98">
        <f t="shared" si="250"/>
        <v>138600</v>
      </c>
      <c r="BV1234" s="77">
        <f t="shared" si="251"/>
        <v>828802</v>
      </c>
      <c r="BW1234" s="9"/>
      <c r="BX1234" s="9"/>
      <c r="BY1234" s="9"/>
      <c r="BZ1234" s="9"/>
      <c r="CA1234" s="9"/>
      <c r="CB1234" s="9"/>
      <c r="CC1234" s="9"/>
      <c r="CD1234" s="9"/>
      <c r="CE1234" s="9"/>
      <c r="CF1234" s="9"/>
      <c r="CG1234" s="9"/>
      <c r="CH1234" s="9"/>
      <c r="CI1234" s="9"/>
      <c r="CJ1234" s="9"/>
      <c r="CK1234" s="9"/>
      <c r="CL1234" s="9"/>
      <c r="CM1234" s="9"/>
      <c r="CN1234" s="9"/>
      <c r="CO1234" s="9"/>
      <c r="CP1234" s="9"/>
    </row>
    <row r="1235" spans="1:94" ht="20.25" hidden="1" customHeight="1" x14ac:dyDescent="0.35">
      <c r="A1235" s="99">
        <v>1213</v>
      </c>
      <c r="B1235" s="99" t="s">
        <v>21</v>
      </c>
      <c r="C1235" s="80" t="s">
        <v>725</v>
      </c>
      <c r="D1235" s="80" t="str">
        <f t="shared" si="219"/>
        <v>REPUESTOS|TANQUE LIMPIA BRISAS</v>
      </c>
      <c r="E1235" s="81" t="s">
        <v>84</v>
      </c>
      <c r="F1235" s="82">
        <v>1</v>
      </c>
      <c r="G1235" s="83">
        <v>144118.03161097399</v>
      </c>
      <c r="H1235" s="84">
        <f t="shared" si="252"/>
        <v>171500.45761705906</v>
      </c>
      <c r="I1235" s="84">
        <v>229148.04927132398</v>
      </c>
      <c r="J1235" s="84">
        <f t="shared" si="253"/>
        <v>272686.1786328755</v>
      </c>
      <c r="K1235" s="84">
        <v>79402.968959999998</v>
      </c>
      <c r="L1235" s="84">
        <f t="shared" si="254"/>
        <v>94489.533062399991</v>
      </c>
      <c r="M1235" s="84">
        <v>16.461440000000003</v>
      </c>
      <c r="N1235" s="84">
        <f t="shared" si="255"/>
        <v>19.589113600000005</v>
      </c>
      <c r="O1235" s="84">
        <v>14.144000000000002</v>
      </c>
      <c r="P1235" s="84">
        <f t="shared" si="256"/>
        <v>16.83136</v>
      </c>
      <c r="Q1235" s="84"/>
      <c r="R1235" s="84">
        <f t="shared" si="220"/>
        <v>0</v>
      </c>
      <c r="S1235" s="86">
        <v>189000</v>
      </c>
      <c r="T1235" s="87">
        <f t="shared" si="257"/>
        <v>224910</v>
      </c>
      <c r="U1235" s="87">
        <v>189000</v>
      </c>
      <c r="V1235" s="87">
        <f t="shared" si="258"/>
        <v>224910</v>
      </c>
      <c r="W1235" s="87">
        <v>289000</v>
      </c>
      <c r="X1235" s="87">
        <f t="shared" si="259"/>
        <v>343910</v>
      </c>
      <c r="Y1235" s="88">
        <v>320000</v>
      </c>
      <c r="Z1235" s="87">
        <f t="shared" si="268"/>
        <v>380800</v>
      </c>
      <c r="AA1235" s="87">
        <v>800000</v>
      </c>
      <c r="AB1235" s="87">
        <f t="shared" si="260"/>
        <v>952000</v>
      </c>
      <c r="AC1235" s="87">
        <v>950000</v>
      </c>
      <c r="AD1235" s="87">
        <f t="shared" si="261"/>
        <v>1130500</v>
      </c>
      <c r="AE1235" s="89">
        <v>207900</v>
      </c>
      <c r="AF1235" s="90">
        <f t="shared" si="262"/>
        <v>247401</v>
      </c>
      <c r="AG1235" s="90">
        <v>207900</v>
      </c>
      <c r="AH1235" s="90">
        <f t="shared" si="263"/>
        <v>247401</v>
      </c>
      <c r="AI1235" s="90">
        <v>317900</v>
      </c>
      <c r="AJ1235" s="90">
        <f t="shared" si="264"/>
        <v>378301</v>
      </c>
      <c r="AK1235" s="90">
        <v>352000</v>
      </c>
      <c r="AL1235" s="90">
        <f t="shared" si="265"/>
        <v>418880</v>
      </c>
      <c r="AM1235" s="90">
        <v>880000</v>
      </c>
      <c r="AN1235" s="90">
        <f t="shared" si="266"/>
        <v>1047200</v>
      </c>
      <c r="AO1235" s="90">
        <v>1045000</v>
      </c>
      <c r="AP1235" s="91">
        <f t="shared" si="267"/>
        <v>1243550</v>
      </c>
      <c r="AQ1235" s="92">
        <f t="shared" si="221"/>
        <v>180339.34387032466</v>
      </c>
      <c r="AR1235" s="93">
        <f t="shared" si="222"/>
        <v>214603.81920568633</v>
      </c>
      <c r="AS1235" s="94">
        <f t="shared" si="223"/>
        <v>208682.68309044131</v>
      </c>
      <c r="AT1235" s="94">
        <f t="shared" si="224"/>
        <v>248332.39287762516</v>
      </c>
      <c r="AU1235" s="94">
        <f t="shared" si="225"/>
        <v>228767.65631999998</v>
      </c>
      <c r="AV1235" s="94">
        <f t="shared" si="226"/>
        <v>272233.51102079998</v>
      </c>
      <c r="AW1235" s="94">
        <f t="shared" si="227"/>
        <v>224005.48714666665</v>
      </c>
      <c r="AX1235" s="94">
        <f t="shared" si="228"/>
        <v>266566.52970453328</v>
      </c>
      <c r="AY1235" s="94">
        <f t="shared" si="229"/>
        <v>560004.71466666658</v>
      </c>
      <c r="AZ1235" s="94">
        <f t="shared" si="230"/>
        <v>666405.61045333324</v>
      </c>
      <c r="BA1235" s="94">
        <f t="shared" si="231"/>
        <v>997500</v>
      </c>
      <c r="BB1235" s="95">
        <f t="shared" si="232"/>
        <v>1187025</v>
      </c>
      <c r="BC1235" s="23"/>
      <c r="BD1235" s="96">
        <f t="shared" si="233"/>
        <v>176059</v>
      </c>
      <c r="BE1235" s="96">
        <f t="shared" si="234"/>
        <v>207397</v>
      </c>
      <c r="BF1235" s="96">
        <f t="shared" si="235"/>
        <v>156251</v>
      </c>
      <c r="BG1235" s="96">
        <f t="shared" si="236"/>
        <v>49</v>
      </c>
      <c r="BH1235" s="96">
        <f t="shared" si="237"/>
        <v>42</v>
      </c>
      <c r="BI1235" s="96">
        <f t="shared" si="238"/>
        <v>995238</v>
      </c>
      <c r="BJ1235" s="97">
        <f t="shared" si="239"/>
        <v>180339</v>
      </c>
      <c r="BK1235" s="96">
        <f t="shared" si="240"/>
        <v>208683</v>
      </c>
      <c r="BL1235" s="96">
        <f t="shared" si="241"/>
        <v>228768</v>
      </c>
      <c r="BM1235" s="96">
        <f t="shared" si="242"/>
        <v>224005</v>
      </c>
      <c r="BN1235" s="96">
        <f t="shared" si="243"/>
        <v>560005</v>
      </c>
      <c r="BO1235" s="96">
        <f t="shared" si="244"/>
        <v>997500</v>
      </c>
      <c r="BP1235" s="97">
        <f t="shared" si="245"/>
        <v>180339</v>
      </c>
      <c r="BQ1235" s="96">
        <f t="shared" si="246"/>
        <v>208683</v>
      </c>
      <c r="BR1235" s="96">
        <f t="shared" si="247"/>
        <v>303450</v>
      </c>
      <c r="BS1235" s="96">
        <f t="shared" si="248"/>
        <v>336000</v>
      </c>
      <c r="BT1235" s="96">
        <f t="shared" si="249"/>
        <v>840000</v>
      </c>
      <c r="BU1235" s="98">
        <f t="shared" si="250"/>
        <v>997500</v>
      </c>
      <c r="BV1235" s="77">
        <f t="shared" si="251"/>
        <v>2865972</v>
      </c>
      <c r="BW1235" s="9"/>
      <c r="BX1235" s="9"/>
      <c r="BY1235" s="9"/>
      <c r="BZ1235" s="9"/>
      <c r="CA1235" s="9"/>
      <c r="CB1235" s="9"/>
      <c r="CC1235" s="9"/>
      <c r="CD1235" s="9"/>
      <c r="CE1235" s="9"/>
      <c r="CF1235" s="9"/>
      <c r="CG1235" s="9"/>
      <c r="CH1235" s="9"/>
      <c r="CI1235" s="9"/>
      <c r="CJ1235" s="9"/>
      <c r="CK1235" s="9"/>
      <c r="CL1235" s="9"/>
      <c r="CM1235" s="9"/>
      <c r="CN1235" s="9"/>
      <c r="CO1235" s="9"/>
      <c r="CP1235" s="9"/>
    </row>
    <row r="1236" spans="1:94" ht="20.25" hidden="1" customHeight="1" x14ac:dyDescent="0.35">
      <c r="A1236" s="79">
        <v>1214</v>
      </c>
      <c r="B1236" s="79" t="s">
        <v>35</v>
      </c>
      <c r="C1236" s="80" t="s">
        <v>726</v>
      </c>
      <c r="D1236" s="80" t="str">
        <f t="shared" si="219"/>
        <v>MANO DE OBRA|TANQUE RADIADOR</v>
      </c>
      <c r="E1236" s="81" t="s">
        <v>10</v>
      </c>
      <c r="F1236" s="82">
        <v>1</v>
      </c>
      <c r="G1236" s="83">
        <v>627209.68955274299</v>
      </c>
      <c r="H1236" s="84">
        <f t="shared" si="252"/>
        <v>746379.53056776407</v>
      </c>
      <c r="I1236" s="84">
        <v>627209.68955274299</v>
      </c>
      <c r="J1236" s="84">
        <f t="shared" si="253"/>
        <v>746379.53056776407</v>
      </c>
      <c r="K1236" s="84">
        <v>0.91392000000000007</v>
      </c>
      <c r="L1236" s="84">
        <f t="shared" si="254"/>
        <v>1.0875648</v>
      </c>
      <c r="M1236" s="84">
        <v>14.633599999999999</v>
      </c>
      <c r="N1236" s="84">
        <f t="shared" si="255"/>
        <v>17.413983999999999</v>
      </c>
      <c r="O1236" s="84">
        <v>10.88</v>
      </c>
      <c r="P1236" s="84">
        <f t="shared" si="256"/>
        <v>12.9472</v>
      </c>
      <c r="Q1236" s="84"/>
      <c r="R1236" s="84">
        <f t="shared" si="220"/>
        <v>0</v>
      </c>
      <c r="S1236" s="86">
        <v>175000</v>
      </c>
      <c r="T1236" s="87">
        <f t="shared" si="257"/>
        <v>208250</v>
      </c>
      <c r="U1236" s="87">
        <v>175000</v>
      </c>
      <c r="V1236" s="87">
        <f t="shared" si="258"/>
        <v>208250</v>
      </c>
      <c r="W1236" s="87">
        <v>175000</v>
      </c>
      <c r="X1236" s="87">
        <f t="shared" si="259"/>
        <v>208250</v>
      </c>
      <c r="Y1236" s="88">
        <v>175000</v>
      </c>
      <c r="Z1236" s="87">
        <f t="shared" si="268"/>
        <v>208250</v>
      </c>
      <c r="AA1236" s="87">
        <v>175000</v>
      </c>
      <c r="AB1236" s="87">
        <f t="shared" si="260"/>
        <v>208250</v>
      </c>
      <c r="AC1236" s="87">
        <v>175000</v>
      </c>
      <c r="AD1236" s="87">
        <f t="shared" si="261"/>
        <v>208250</v>
      </c>
      <c r="AE1236" s="89">
        <v>192500</v>
      </c>
      <c r="AF1236" s="90">
        <f t="shared" si="262"/>
        <v>229075</v>
      </c>
      <c r="AG1236" s="90">
        <v>192500</v>
      </c>
      <c r="AH1236" s="90">
        <f t="shared" si="263"/>
        <v>229075</v>
      </c>
      <c r="AI1236" s="90">
        <v>192500</v>
      </c>
      <c r="AJ1236" s="90">
        <f t="shared" si="264"/>
        <v>229075</v>
      </c>
      <c r="AK1236" s="90">
        <v>192500</v>
      </c>
      <c r="AL1236" s="90">
        <f t="shared" si="265"/>
        <v>229075</v>
      </c>
      <c r="AM1236" s="90">
        <v>192500</v>
      </c>
      <c r="AN1236" s="90">
        <f t="shared" si="266"/>
        <v>229075</v>
      </c>
      <c r="AO1236" s="90">
        <v>192500</v>
      </c>
      <c r="AP1236" s="91">
        <f t="shared" si="267"/>
        <v>229075</v>
      </c>
      <c r="AQ1236" s="92">
        <f t="shared" si="221"/>
        <v>331569.89651758102</v>
      </c>
      <c r="AR1236" s="93">
        <f t="shared" si="222"/>
        <v>394568.1768559214</v>
      </c>
      <c r="AS1236" s="94">
        <f t="shared" si="223"/>
        <v>331569.89651758102</v>
      </c>
      <c r="AT1236" s="94">
        <f t="shared" si="224"/>
        <v>394568.1768559214</v>
      </c>
      <c r="AU1236" s="94">
        <f t="shared" si="225"/>
        <v>122500.30463999999</v>
      </c>
      <c r="AV1236" s="94">
        <f t="shared" si="226"/>
        <v>145775.36252159998</v>
      </c>
      <c r="AW1236" s="94">
        <f t="shared" si="227"/>
        <v>122504.87786666666</v>
      </c>
      <c r="AX1236" s="94">
        <f t="shared" si="228"/>
        <v>145780.80466133333</v>
      </c>
      <c r="AY1236" s="94">
        <f t="shared" si="229"/>
        <v>122503.62666666666</v>
      </c>
      <c r="AZ1236" s="94">
        <f t="shared" si="230"/>
        <v>145779.31573333332</v>
      </c>
      <c r="BA1236" s="94">
        <f t="shared" si="231"/>
        <v>183750</v>
      </c>
      <c r="BB1236" s="95">
        <f t="shared" si="232"/>
        <v>218662.5</v>
      </c>
      <c r="BC1236" s="23"/>
      <c r="BD1236" s="96">
        <f t="shared" si="233"/>
        <v>239934</v>
      </c>
      <c r="BE1236" s="96">
        <f t="shared" si="234"/>
        <v>239934</v>
      </c>
      <c r="BF1236" s="96">
        <f t="shared" si="235"/>
        <v>3</v>
      </c>
      <c r="BG1236" s="96">
        <f t="shared" si="236"/>
        <v>44</v>
      </c>
      <c r="BH1236" s="96">
        <f t="shared" si="237"/>
        <v>33</v>
      </c>
      <c r="BI1236" s="96">
        <f t="shared" si="238"/>
        <v>183333</v>
      </c>
      <c r="BJ1236" s="97">
        <f t="shared" si="239"/>
        <v>331570</v>
      </c>
      <c r="BK1236" s="96">
        <f t="shared" si="240"/>
        <v>331570</v>
      </c>
      <c r="BL1236" s="96">
        <f t="shared" si="241"/>
        <v>122500</v>
      </c>
      <c r="BM1236" s="96">
        <f t="shared" si="242"/>
        <v>122505</v>
      </c>
      <c r="BN1236" s="96">
        <f t="shared" si="243"/>
        <v>122504</v>
      </c>
      <c r="BO1236" s="96">
        <f t="shared" si="244"/>
        <v>183750</v>
      </c>
      <c r="BP1236" s="97">
        <f t="shared" si="245"/>
        <v>183750</v>
      </c>
      <c r="BQ1236" s="96">
        <f t="shared" si="246"/>
        <v>183750</v>
      </c>
      <c r="BR1236" s="96">
        <f t="shared" si="247"/>
        <v>183750</v>
      </c>
      <c r="BS1236" s="96">
        <f t="shared" si="248"/>
        <v>183750</v>
      </c>
      <c r="BT1236" s="96">
        <f t="shared" si="249"/>
        <v>183750</v>
      </c>
      <c r="BU1236" s="98">
        <f t="shared" si="250"/>
        <v>183750</v>
      </c>
      <c r="BV1236" s="77">
        <f t="shared" si="251"/>
        <v>1102500</v>
      </c>
      <c r="BW1236" s="9"/>
      <c r="BX1236" s="9"/>
      <c r="BY1236" s="9"/>
      <c r="BZ1236" s="9"/>
      <c r="CA1236" s="9"/>
      <c r="CB1236" s="9"/>
      <c r="CC1236" s="9"/>
      <c r="CD1236" s="9"/>
      <c r="CE1236" s="9"/>
      <c r="CF1236" s="9"/>
      <c r="CG1236" s="9"/>
      <c r="CH1236" s="9"/>
      <c r="CI1236" s="9"/>
      <c r="CJ1236" s="9"/>
      <c r="CK1236" s="9"/>
      <c r="CL1236" s="9"/>
      <c r="CM1236" s="9"/>
      <c r="CN1236" s="9"/>
      <c r="CO1236" s="9"/>
      <c r="CP1236" s="9"/>
    </row>
    <row r="1237" spans="1:94" ht="20.25" hidden="1" customHeight="1" x14ac:dyDescent="0.35">
      <c r="A1237" s="99">
        <v>1215</v>
      </c>
      <c r="B1237" s="99" t="s">
        <v>21</v>
      </c>
      <c r="C1237" s="80" t="s">
        <v>726</v>
      </c>
      <c r="D1237" s="80" t="str">
        <f t="shared" si="219"/>
        <v>REPUESTOS|TANQUE RADIADOR</v>
      </c>
      <c r="E1237" s="81" t="s">
        <v>84</v>
      </c>
      <c r="F1237" s="82">
        <v>1</v>
      </c>
      <c r="G1237" s="83">
        <v>131146.13783862398</v>
      </c>
      <c r="H1237" s="84">
        <f t="shared" si="252"/>
        <v>156063.90402796253</v>
      </c>
      <c r="I1237" s="84">
        <v>162565.219643458</v>
      </c>
      <c r="J1237" s="84">
        <f t="shared" si="253"/>
        <v>193452.611375715</v>
      </c>
      <c r="K1237" s="84">
        <v>273279.99936000002</v>
      </c>
      <c r="L1237" s="84">
        <f t="shared" si="254"/>
        <v>325203.19923840003</v>
      </c>
      <c r="M1237" s="84">
        <v>18.289280000000002</v>
      </c>
      <c r="N1237" s="84">
        <f t="shared" si="255"/>
        <v>21.764243199999999</v>
      </c>
      <c r="O1237" s="84">
        <v>14.144000000000002</v>
      </c>
      <c r="P1237" s="84">
        <f t="shared" si="256"/>
        <v>16.83136</v>
      </c>
      <c r="Q1237" s="84"/>
      <c r="R1237" s="84">
        <f t="shared" si="220"/>
        <v>0</v>
      </c>
      <c r="S1237" s="86">
        <v>798000</v>
      </c>
      <c r="T1237" s="87">
        <f t="shared" si="257"/>
        <v>949620</v>
      </c>
      <c r="U1237" s="87">
        <v>798000</v>
      </c>
      <c r="V1237" s="87">
        <f t="shared" si="258"/>
        <v>949620</v>
      </c>
      <c r="W1237" s="87">
        <v>503000</v>
      </c>
      <c r="X1237" s="87">
        <f t="shared" si="259"/>
        <v>598570</v>
      </c>
      <c r="Y1237" s="88">
        <v>650000</v>
      </c>
      <c r="Z1237" s="87">
        <f t="shared" si="268"/>
        <v>773500</v>
      </c>
      <c r="AA1237" s="87">
        <v>250000</v>
      </c>
      <c r="AB1237" s="87">
        <f t="shared" si="260"/>
        <v>297500</v>
      </c>
      <c r="AC1237" s="87">
        <v>350000</v>
      </c>
      <c r="AD1237" s="87">
        <f t="shared" si="261"/>
        <v>416500</v>
      </c>
      <c r="AE1237" s="89">
        <v>877800</v>
      </c>
      <c r="AF1237" s="90">
        <f t="shared" si="262"/>
        <v>1044582</v>
      </c>
      <c r="AG1237" s="90">
        <v>877800</v>
      </c>
      <c r="AH1237" s="90">
        <f t="shared" si="263"/>
        <v>1044582</v>
      </c>
      <c r="AI1237" s="90">
        <v>553300</v>
      </c>
      <c r="AJ1237" s="90">
        <f t="shared" si="264"/>
        <v>658427</v>
      </c>
      <c r="AK1237" s="90">
        <v>715000</v>
      </c>
      <c r="AL1237" s="90">
        <f t="shared" si="265"/>
        <v>850850</v>
      </c>
      <c r="AM1237" s="90">
        <v>275000</v>
      </c>
      <c r="AN1237" s="90">
        <f t="shared" si="266"/>
        <v>327250</v>
      </c>
      <c r="AO1237" s="90">
        <v>385000</v>
      </c>
      <c r="AP1237" s="91">
        <f t="shared" si="267"/>
        <v>458150</v>
      </c>
      <c r="AQ1237" s="92">
        <f t="shared" si="221"/>
        <v>602315.37927954132</v>
      </c>
      <c r="AR1237" s="93">
        <f t="shared" si="222"/>
        <v>716755.30134265416</v>
      </c>
      <c r="AS1237" s="94">
        <f t="shared" si="223"/>
        <v>612788.40654781938</v>
      </c>
      <c r="AT1237" s="94">
        <f t="shared" si="224"/>
        <v>729218.20379190508</v>
      </c>
      <c r="AU1237" s="94">
        <f t="shared" si="225"/>
        <v>443193.33312000002</v>
      </c>
      <c r="AV1237" s="94">
        <f t="shared" si="226"/>
        <v>527400.06641279999</v>
      </c>
      <c r="AW1237" s="94">
        <f t="shared" si="227"/>
        <v>455006.09642666671</v>
      </c>
      <c r="AX1237" s="94">
        <f t="shared" si="228"/>
        <v>541457.25474773336</v>
      </c>
      <c r="AY1237" s="94">
        <f t="shared" si="229"/>
        <v>175004.71466666667</v>
      </c>
      <c r="AZ1237" s="94">
        <f t="shared" si="230"/>
        <v>208255.61045333333</v>
      </c>
      <c r="BA1237" s="94">
        <f t="shared" si="231"/>
        <v>367500</v>
      </c>
      <c r="BB1237" s="95">
        <f t="shared" si="232"/>
        <v>437325</v>
      </c>
      <c r="BC1237" s="23"/>
      <c r="BD1237" s="96">
        <f t="shared" si="233"/>
        <v>299478</v>
      </c>
      <c r="BE1237" s="96">
        <f t="shared" si="234"/>
        <v>351135</v>
      </c>
      <c r="BF1237" s="96">
        <f t="shared" si="235"/>
        <v>402433</v>
      </c>
      <c r="BG1237" s="96">
        <f t="shared" si="236"/>
        <v>55</v>
      </c>
      <c r="BH1237" s="96">
        <f t="shared" si="237"/>
        <v>42</v>
      </c>
      <c r="BI1237" s="96">
        <f t="shared" si="238"/>
        <v>366667</v>
      </c>
      <c r="BJ1237" s="97">
        <f t="shared" si="239"/>
        <v>602315</v>
      </c>
      <c r="BK1237" s="96">
        <f t="shared" si="240"/>
        <v>612788</v>
      </c>
      <c r="BL1237" s="96">
        <f t="shared" si="241"/>
        <v>443193</v>
      </c>
      <c r="BM1237" s="96">
        <f t="shared" si="242"/>
        <v>455006</v>
      </c>
      <c r="BN1237" s="96">
        <f t="shared" si="243"/>
        <v>175005</v>
      </c>
      <c r="BO1237" s="96">
        <f t="shared" si="244"/>
        <v>367500</v>
      </c>
      <c r="BP1237" s="97">
        <f t="shared" si="245"/>
        <v>837900</v>
      </c>
      <c r="BQ1237" s="96">
        <f t="shared" si="246"/>
        <v>837900</v>
      </c>
      <c r="BR1237" s="96">
        <f t="shared" si="247"/>
        <v>443193</v>
      </c>
      <c r="BS1237" s="96">
        <f t="shared" si="248"/>
        <v>682500</v>
      </c>
      <c r="BT1237" s="96">
        <f t="shared" si="249"/>
        <v>262500</v>
      </c>
      <c r="BU1237" s="98">
        <f t="shared" si="250"/>
        <v>367500</v>
      </c>
      <c r="BV1237" s="77">
        <f t="shared" si="251"/>
        <v>3431493</v>
      </c>
      <c r="BW1237" s="9"/>
      <c r="BX1237" s="9"/>
      <c r="BY1237" s="9"/>
      <c r="BZ1237" s="9"/>
      <c r="CA1237" s="9"/>
      <c r="CB1237" s="9"/>
      <c r="CC1237" s="9"/>
      <c r="CD1237" s="9"/>
      <c r="CE1237" s="9"/>
      <c r="CF1237" s="9"/>
      <c r="CG1237" s="9"/>
      <c r="CH1237" s="9"/>
      <c r="CI1237" s="9"/>
      <c r="CJ1237" s="9"/>
      <c r="CK1237" s="9"/>
      <c r="CL1237" s="9"/>
      <c r="CM1237" s="9"/>
      <c r="CN1237" s="9"/>
      <c r="CO1237" s="9"/>
      <c r="CP1237" s="9"/>
    </row>
    <row r="1238" spans="1:94" ht="20.25" hidden="1" customHeight="1" x14ac:dyDescent="0.35">
      <c r="A1238" s="79">
        <v>1216</v>
      </c>
      <c r="B1238" s="79" t="s">
        <v>35</v>
      </c>
      <c r="C1238" s="80" t="s">
        <v>727</v>
      </c>
      <c r="D1238" s="80" t="str">
        <f t="shared" si="219"/>
        <v>MANO DE OBRA|TAPA ACEITE MOTOR</v>
      </c>
      <c r="E1238" s="81" t="s">
        <v>10</v>
      </c>
      <c r="F1238" s="82">
        <v>1</v>
      </c>
      <c r="G1238" s="83">
        <v>22400.144312213997</v>
      </c>
      <c r="H1238" s="84">
        <f t="shared" si="252"/>
        <v>26656.171731534654</v>
      </c>
      <c r="I1238" s="84">
        <v>22400.144312213997</v>
      </c>
      <c r="J1238" s="84">
        <f t="shared" si="253"/>
        <v>26656.171731534654</v>
      </c>
      <c r="K1238" s="84">
        <v>0.91392000000000007</v>
      </c>
      <c r="L1238" s="84">
        <f t="shared" si="254"/>
        <v>1.0875648</v>
      </c>
      <c r="M1238" s="84">
        <v>14.633599999999999</v>
      </c>
      <c r="N1238" s="84">
        <f t="shared" si="255"/>
        <v>17.413983999999999</v>
      </c>
      <c r="O1238" s="84">
        <v>10.88</v>
      </c>
      <c r="P1238" s="84">
        <f t="shared" si="256"/>
        <v>12.9472</v>
      </c>
      <c r="Q1238" s="84"/>
      <c r="R1238" s="84">
        <f t="shared" si="220"/>
        <v>0</v>
      </c>
      <c r="S1238" s="86">
        <v>25000</v>
      </c>
      <c r="T1238" s="87">
        <f t="shared" si="257"/>
        <v>29750</v>
      </c>
      <c r="U1238" s="87">
        <v>25000</v>
      </c>
      <c r="V1238" s="87">
        <f t="shared" si="258"/>
        <v>29750</v>
      </c>
      <c r="W1238" s="87">
        <v>25000</v>
      </c>
      <c r="X1238" s="87">
        <f t="shared" si="259"/>
        <v>29750</v>
      </c>
      <c r="Y1238" s="88">
        <v>25000</v>
      </c>
      <c r="Z1238" s="87">
        <f t="shared" si="268"/>
        <v>29750</v>
      </c>
      <c r="AA1238" s="87">
        <v>25000</v>
      </c>
      <c r="AB1238" s="87">
        <f t="shared" si="260"/>
        <v>29750</v>
      </c>
      <c r="AC1238" s="87">
        <v>25000</v>
      </c>
      <c r="AD1238" s="87">
        <f t="shared" si="261"/>
        <v>29750</v>
      </c>
      <c r="AE1238" s="89">
        <v>27500</v>
      </c>
      <c r="AF1238" s="90">
        <f t="shared" si="262"/>
        <v>32725</v>
      </c>
      <c r="AG1238" s="90">
        <v>27500</v>
      </c>
      <c r="AH1238" s="90">
        <f t="shared" si="263"/>
        <v>32725</v>
      </c>
      <c r="AI1238" s="90">
        <v>27500</v>
      </c>
      <c r="AJ1238" s="90">
        <f t="shared" si="264"/>
        <v>32725</v>
      </c>
      <c r="AK1238" s="90">
        <v>27500</v>
      </c>
      <c r="AL1238" s="90">
        <f t="shared" si="265"/>
        <v>32725</v>
      </c>
      <c r="AM1238" s="90">
        <v>27500</v>
      </c>
      <c r="AN1238" s="90">
        <f t="shared" si="266"/>
        <v>32725</v>
      </c>
      <c r="AO1238" s="90">
        <v>27500</v>
      </c>
      <c r="AP1238" s="91">
        <f t="shared" si="267"/>
        <v>32725</v>
      </c>
      <c r="AQ1238" s="92">
        <f t="shared" si="221"/>
        <v>24966.714770737995</v>
      </c>
      <c r="AR1238" s="93">
        <f t="shared" si="222"/>
        <v>29710.390577178212</v>
      </c>
      <c r="AS1238" s="94">
        <f t="shared" si="223"/>
        <v>24966.714770737995</v>
      </c>
      <c r="AT1238" s="94">
        <f t="shared" si="224"/>
        <v>29710.390577178212</v>
      </c>
      <c r="AU1238" s="94">
        <f t="shared" si="225"/>
        <v>17500.304639999998</v>
      </c>
      <c r="AV1238" s="94">
        <f t="shared" si="226"/>
        <v>20825.362521599996</v>
      </c>
      <c r="AW1238" s="94">
        <f t="shared" si="227"/>
        <v>17504.877866666666</v>
      </c>
      <c r="AX1238" s="94">
        <f t="shared" si="228"/>
        <v>20830.804661333332</v>
      </c>
      <c r="AY1238" s="94">
        <f t="shared" si="229"/>
        <v>17503.626666666667</v>
      </c>
      <c r="AZ1238" s="94">
        <f t="shared" si="230"/>
        <v>20829.315733333333</v>
      </c>
      <c r="BA1238" s="94">
        <f t="shared" si="231"/>
        <v>26250</v>
      </c>
      <c r="BB1238" s="95">
        <f t="shared" si="232"/>
        <v>31237.5</v>
      </c>
      <c r="BC1238" s="23"/>
      <c r="BD1238" s="96">
        <f t="shared" si="233"/>
        <v>24792</v>
      </c>
      <c r="BE1238" s="96">
        <f t="shared" si="234"/>
        <v>24792</v>
      </c>
      <c r="BF1238" s="96">
        <f t="shared" si="235"/>
        <v>3</v>
      </c>
      <c r="BG1238" s="96">
        <f t="shared" si="236"/>
        <v>44</v>
      </c>
      <c r="BH1238" s="96">
        <f t="shared" si="237"/>
        <v>33</v>
      </c>
      <c r="BI1238" s="96">
        <f t="shared" si="238"/>
        <v>26190</v>
      </c>
      <c r="BJ1238" s="97">
        <f t="shared" si="239"/>
        <v>24967</v>
      </c>
      <c r="BK1238" s="96">
        <f t="shared" si="240"/>
        <v>24967</v>
      </c>
      <c r="BL1238" s="96">
        <f t="shared" si="241"/>
        <v>17500</v>
      </c>
      <c r="BM1238" s="96">
        <f t="shared" si="242"/>
        <v>17505</v>
      </c>
      <c r="BN1238" s="96">
        <f t="shared" si="243"/>
        <v>17504</v>
      </c>
      <c r="BO1238" s="96">
        <f t="shared" si="244"/>
        <v>26250</v>
      </c>
      <c r="BP1238" s="97">
        <f t="shared" si="245"/>
        <v>24967</v>
      </c>
      <c r="BQ1238" s="96">
        <f t="shared" si="246"/>
        <v>24967</v>
      </c>
      <c r="BR1238" s="96">
        <f t="shared" si="247"/>
        <v>26250</v>
      </c>
      <c r="BS1238" s="96">
        <f t="shared" si="248"/>
        <v>26250</v>
      </c>
      <c r="BT1238" s="96">
        <f t="shared" si="249"/>
        <v>26250</v>
      </c>
      <c r="BU1238" s="98">
        <f t="shared" si="250"/>
        <v>26250</v>
      </c>
      <c r="BV1238" s="77">
        <f t="shared" si="251"/>
        <v>154934</v>
      </c>
      <c r="BW1238" s="9"/>
      <c r="BX1238" s="9"/>
      <c r="BY1238" s="9"/>
      <c r="BZ1238" s="9"/>
      <c r="CA1238" s="9"/>
      <c r="CB1238" s="9"/>
      <c r="CC1238" s="9"/>
      <c r="CD1238" s="9"/>
      <c r="CE1238" s="9"/>
      <c r="CF1238" s="9"/>
      <c r="CG1238" s="9"/>
      <c r="CH1238" s="9"/>
      <c r="CI1238" s="9"/>
      <c r="CJ1238" s="9"/>
      <c r="CK1238" s="9"/>
      <c r="CL1238" s="9"/>
      <c r="CM1238" s="9"/>
      <c r="CN1238" s="9"/>
      <c r="CO1238" s="9"/>
      <c r="CP1238" s="9"/>
    </row>
    <row r="1239" spans="1:94" ht="20.25" hidden="1" customHeight="1" x14ac:dyDescent="0.35">
      <c r="A1239" s="99">
        <v>1217</v>
      </c>
      <c r="B1239" s="99" t="s">
        <v>21</v>
      </c>
      <c r="C1239" s="80" t="s">
        <v>727</v>
      </c>
      <c r="D1239" s="80" t="str">
        <f t="shared" si="219"/>
        <v>REPUESTOS|TAPA ACEITE MOTOR</v>
      </c>
      <c r="E1239" s="81" t="s">
        <v>84</v>
      </c>
      <c r="F1239" s="82">
        <v>1</v>
      </c>
      <c r="G1239" s="83">
        <v>85937.824492210988</v>
      </c>
      <c r="H1239" s="84">
        <f t="shared" si="252"/>
        <v>102266.01114573107</v>
      </c>
      <c r="I1239" s="84">
        <v>127703.17116889899</v>
      </c>
      <c r="J1239" s="84">
        <f t="shared" si="253"/>
        <v>151966.77369098979</v>
      </c>
      <c r="K1239" s="84">
        <v>93805.717120000016</v>
      </c>
      <c r="L1239" s="84">
        <f t="shared" si="254"/>
        <v>111628.80337280002</v>
      </c>
      <c r="M1239" s="84">
        <v>19.203199999999999</v>
      </c>
      <c r="N1239" s="84">
        <f t="shared" si="255"/>
        <v>22.851807999999998</v>
      </c>
      <c r="O1239" s="84">
        <v>14.144000000000002</v>
      </c>
      <c r="P1239" s="84">
        <f t="shared" si="256"/>
        <v>16.83136</v>
      </c>
      <c r="Q1239" s="84"/>
      <c r="R1239" s="84">
        <f t="shared" si="220"/>
        <v>0</v>
      </c>
      <c r="S1239" s="86">
        <v>190000</v>
      </c>
      <c r="T1239" s="87">
        <f t="shared" si="257"/>
        <v>226100</v>
      </c>
      <c r="U1239" s="87">
        <v>190000</v>
      </c>
      <c r="V1239" s="87">
        <f t="shared" si="258"/>
        <v>226100</v>
      </c>
      <c r="W1239" s="87">
        <v>98000</v>
      </c>
      <c r="X1239" s="87">
        <f t="shared" si="259"/>
        <v>116620</v>
      </c>
      <c r="Y1239" s="88">
        <v>90000</v>
      </c>
      <c r="Z1239" s="87">
        <f t="shared" si="268"/>
        <v>107100</v>
      </c>
      <c r="AA1239" s="87">
        <v>100000</v>
      </c>
      <c r="AB1239" s="87">
        <f t="shared" si="260"/>
        <v>119000</v>
      </c>
      <c r="AC1239" s="87">
        <v>120000</v>
      </c>
      <c r="AD1239" s="87">
        <f t="shared" si="261"/>
        <v>142800</v>
      </c>
      <c r="AE1239" s="89">
        <v>209000</v>
      </c>
      <c r="AF1239" s="90">
        <f t="shared" si="262"/>
        <v>248710</v>
      </c>
      <c r="AG1239" s="90">
        <v>209000</v>
      </c>
      <c r="AH1239" s="90">
        <f t="shared" si="263"/>
        <v>248710</v>
      </c>
      <c r="AI1239" s="90">
        <v>107800</v>
      </c>
      <c r="AJ1239" s="90">
        <f t="shared" si="264"/>
        <v>128282</v>
      </c>
      <c r="AK1239" s="90">
        <v>99000</v>
      </c>
      <c r="AL1239" s="90">
        <f t="shared" si="265"/>
        <v>117810</v>
      </c>
      <c r="AM1239" s="90">
        <v>110000</v>
      </c>
      <c r="AN1239" s="90">
        <f t="shared" si="266"/>
        <v>130900</v>
      </c>
      <c r="AO1239" s="90">
        <v>132000</v>
      </c>
      <c r="AP1239" s="91">
        <f t="shared" si="267"/>
        <v>157080</v>
      </c>
      <c r="AQ1239" s="92">
        <f t="shared" si="221"/>
        <v>161645.94149740366</v>
      </c>
      <c r="AR1239" s="93">
        <f t="shared" si="222"/>
        <v>192358.67038191034</v>
      </c>
      <c r="AS1239" s="94">
        <f t="shared" si="223"/>
        <v>175567.7237229663</v>
      </c>
      <c r="AT1239" s="94">
        <f t="shared" si="224"/>
        <v>208925.59123032988</v>
      </c>
      <c r="AU1239" s="94">
        <f t="shared" si="225"/>
        <v>99868.572373333343</v>
      </c>
      <c r="AV1239" s="94">
        <f t="shared" si="226"/>
        <v>118843.60112426667</v>
      </c>
      <c r="AW1239" s="94">
        <f t="shared" si="227"/>
        <v>63006.401066666665</v>
      </c>
      <c r="AX1239" s="94">
        <f t="shared" si="228"/>
        <v>74977.617269333336</v>
      </c>
      <c r="AY1239" s="94">
        <f t="shared" si="229"/>
        <v>70004.714666666667</v>
      </c>
      <c r="AZ1239" s="94">
        <f t="shared" si="230"/>
        <v>83305.610453333327</v>
      </c>
      <c r="BA1239" s="94">
        <f t="shared" si="231"/>
        <v>126000</v>
      </c>
      <c r="BB1239" s="95">
        <f t="shared" si="232"/>
        <v>149940</v>
      </c>
      <c r="BC1239" s="23"/>
      <c r="BD1239" s="96">
        <f t="shared" si="233"/>
        <v>138350</v>
      </c>
      <c r="BE1239" s="96">
        <f t="shared" si="234"/>
        <v>167799</v>
      </c>
      <c r="BF1239" s="96">
        <f t="shared" si="235"/>
        <v>99533</v>
      </c>
      <c r="BG1239" s="96">
        <f t="shared" si="236"/>
        <v>58</v>
      </c>
      <c r="BH1239" s="96">
        <f t="shared" si="237"/>
        <v>42</v>
      </c>
      <c r="BI1239" s="96">
        <f t="shared" si="238"/>
        <v>125714</v>
      </c>
      <c r="BJ1239" s="97">
        <f t="shared" si="239"/>
        <v>161646</v>
      </c>
      <c r="BK1239" s="96">
        <f t="shared" si="240"/>
        <v>175568</v>
      </c>
      <c r="BL1239" s="96">
        <f t="shared" si="241"/>
        <v>99869</v>
      </c>
      <c r="BM1239" s="96">
        <f t="shared" si="242"/>
        <v>63006</v>
      </c>
      <c r="BN1239" s="96">
        <f t="shared" si="243"/>
        <v>70005</v>
      </c>
      <c r="BO1239" s="96">
        <f t="shared" si="244"/>
        <v>126000</v>
      </c>
      <c r="BP1239" s="97">
        <f t="shared" si="245"/>
        <v>199500</v>
      </c>
      <c r="BQ1239" s="96">
        <f t="shared" si="246"/>
        <v>175568</v>
      </c>
      <c r="BR1239" s="96">
        <f t="shared" si="247"/>
        <v>99869</v>
      </c>
      <c r="BS1239" s="96">
        <f t="shared" si="248"/>
        <v>94500</v>
      </c>
      <c r="BT1239" s="96">
        <f t="shared" si="249"/>
        <v>105000</v>
      </c>
      <c r="BU1239" s="98">
        <f t="shared" si="250"/>
        <v>126000</v>
      </c>
      <c r="BV1239" s="77">
        <f t="shared" si="251"/>
        <v>800437</v>
      </c>
      <c r="BW1239" s="9"/>
      <c r="BX1239" s="9"/>
      <c r="BY1239" s="9"/>
      <c r="BZ1239" s="9"/>
      <c r="CA1239" s="9"/>
      <c r="CB1239" s="9"/>
      <c r="CC1239" s="9"/>
      <c r="CD1239" s="9"/>
      <c r="CE1239" s="9"/>
      <c r="CF1239" s="9"/>
      <c r="CG1239" s="9"/>
      <c r="CH1239" s="9"/>
      <c r="CI1239" s="9"/>
      <c r="CJ1239" s="9"/>
      <c r="CK1239" s="9"/>
      <c r="CL1239" s="9"/>
      <c r="CM1239" s="9"/>
      <c r="CN1239" s="9"/>
      <c r="CO1239" s="9"/>
      <c r="CP1239" s="9"/>
    </row>
    <row r="1240" spans="1:94" ht="20.25" hidden="1" customHeight="1" x14ac:dyDescent="0.35">
      <c r="A1240" s="79">
        <v>1218</v>
      </c>
      <c r="B1240" s="79" t="s">
        <v>35</v>
      </c>
      <c r="C1240" s="80" t="s">
        <v>728</v>
      </c>
      <c r="D1240" s="80" t="str">
        <f t="shared" si="219"/>
        <v>MANO DE OBRA|TAPA GUIA CAJA DIRECCION</v>
      </c>
      <c r="E1240" s="81" t="s">
        <v>10</v>
      </c>
      <c r="F1240" s="82">
        <v>1</v>
      </c>
      <c r="G1240" s="83">
        <v>44800.299635755</v>
      </c>
      <c r="H1240" s="84">
        <f t="shared" si="252"/>
        <v>53312.356566548449</v>
      </c>
      <c r="I1240" s="84">
        <v>44800.299635755</v>
      </c>
      <c r="J1240" s="84">
        <f t="shared" si="253"/>
        <v>53312.356566548449</v>
      </c>
      <c r="K1240" s="84">
        <v>0.91392000000000007</v>
      </c>
      <c r="L1240" s="84">
        <f t="shared" si="254"/>
        <v>1.0875648</v>
      </c>
      <c r="M1240" s="84">
        <v>14.633599999999999</v>
      </c>
      <c r="N1240" s="84">
        <f t="shared" si="255"/>
        <v>17.413983999999999</v>
      </c>
      <c r="O1240" s="84">
        <v>10.88</v>
      </c>
      <c r="P1240" s="84">
        <f t="shared" si="256"/>
        <v>12.9472</v>
      </c>
      <c r="Q1240" s="84"/>
      <c r="R1240" s="84">
        <f t="shared" si="220"/>
        <v>0</v>
      </c>
      <c r="S1240" s="86">
        <v>25000</v>
      </c>
      <c r="T1240" s="87">
        <f t="shared" si="257"/>
        <v>29750</v>
      </c>
      <c r="U1240" s="87">
        <v>25000</v>
      </c>
      <c r="V1240" s="87">
        <f t="shared" si="258"/>
        <v>29750</v>
      </c>
      <c r="W1240" s="87">
        <v>25000</v>
      </c>
      <c r="X1240" s="87">
        <f t="shared" si="259"/>
        <v>29750</v>
      </c>
      <c r="Y1240" s="88">
        <v>25000</v>
      </c>
      <c r="Z1240" s="87">
        <f t="shared" si="268"/>
        <v>29750</v>
      </c>
      <c r="AA1240" s="87">
        <v>25000</v>
      </c>
      <c r="AB1240" s="87">
        <f t="shared" si="260"/>
        <v>29750</v>
      </c>
      <c r="AC1240" s="87">
        <v>25000</v>
      </c>
      <c r="AD1240" s="87">
        <f t="shared" si="261"/>
        <v>29750</v>
      </c>
      <c r="AE1240" s="89">
        <v>27500</v>
      </c>
      <c r="AF1240" s="90">
        <f t="shared" si="262"/>
        <v>32725</v>
      </c>
      <c r="AG1240" s="90">
        <v>27500</v>
      </c>
      <c r="AH1240" s="90">
        <f t="shared" si="263"/>
        <v>32725</v>
      </c>
      <c r="AI1240" s="90">
        <v>27500</v>
      </c>
      <c r="AJ1240" s="90">
        <f t="shared" si="264"/>
        <v>32725</v>
      </c>
      <c r="AK1240" s="90">
        <v>27500</v>
      </c>
      <c r="AL1240" s="90">
        <f t="shared" si="265"/>
        <v>32725</v>
      </c>
      <c r="AM1240" s="90">
        <v>27500</v>
      </c>
      <c r="AN1240" s="90">
        <f t="shared" si="266"/>
        <v>32725</v>
      </c>
      <c r="AO1240" s="90">
        <v>27500</v>
      </c>
      <c r="AP1240" s="91">
        <f t="shared" si="267"/>
        <v>32725</v>
      </c>
      <c r="AQ1240" s="92">
        <f t="shared" si="221"/>
        <v>32433.433211918335</v>
      </c>
      <c r="AR1240" s="93">
        <f t="shared" si="222"/>
        <v>38595.785522182814</v>
      </c>
      <c r="AS1240" s="94">
        <f t="shared" si="223"/>
        <v>32433.433211918335</v>
      </c>
      <c r="AT1240" s="94">
        <f t="shared" si="224"/>
        <v>38595.785522182814</v>
      </c>
      <c r="AU1240" s="94">
        <f t="shared" si="225"/>
        <v>17500.304639999998</v>
      </c>
      <c r="AV1240" s="94">
        <f t="shared" si="226"/>
        <v>20825.362521599996</v>
      </c>
      <c r="AW1240" s="94">
        <f t="shared" si="227"/>
        <v>17504.877866666666</v>
      </c>
      <c r="AX1240" s="94">
        <f t="shared" si="228"/>
        <v>20830.804661333332</v>
      </c>
      <c r="AY1240" s="94">
        <f t="shared" si="229"/>
        <v>17503.626666666667</v>
      </c>
      <c r="AZ1240" s="94">
        <f t="shared" si="230"/>
        <v>20829.315733333333</v>
      </c>
      <c r="BA1240" s="94">
        <f t="shared" si="231"/>
        <v>26250</v>
      </c>
      <c r="BB1240" s="95">
        <f t="shared" si="232"/>
        <v>31237.5</v>
      </c>
      <c r="BC1240" s="23"/>
      <c r="BD1240" s="96">
        <f t="shared" si="233"/>
        <v>30400</v>
      </c>
      <c r="BE1240" s="96">
        <f t="shared" si="234"/>
        <v>30400</v>
      </c>
      <c r="BF1240" s="96">
        <f t="shared" si="235"/>
        <v>3</v>
      </c>
      <c r="BG1240" s="96">
        <f t="shared" si="236"/>
        <v>44</v>
      </c>
      <c r="BH1240" s="96">
        <f t="shared" si="237"/>
        <v>33</v>
      </c>
      <c r="BI1240" s="96">
        <f t="shared" si="238"/>
        <v>26190</v>
      </c>
      <c r="BJ1240" s="97">
        <f t="shared" si="239"/>
        <v>32433</v>
      </c>
      <c r="BK1240" s="96">
        <f t="shared" si="240"/>
        <v>32433</v>
      </c>
      <c r="BL1240" s="96">
        <f t="shared" si="241"/>
        <v>17500</v>
      </c>
      <c r="BM1240" s="96">
        <f t="shared" si="242"/>
        <v>17505</v>
      </c>
      <c r="BN1240" s="96">
        <f t="shared" si="243"/>
        <v>17504</v>
      </c>
      <c r="BO1240" s="96">
        <f t="shared" si="244"/>
        <v>26250</v>
      </c>
      <c r="BP1240" s="97">
        <f t="shared" si="245"/>
        <v>26250</v>
      </c>
      <c r="BQ1240" s="96">
        <f t="shared" si="246"/>
        <v>26250</v>
      </c>
      <c r="BR1240" s="96">
        <f t="shared" si="247"/>
        <v>26250</v>
      </c>
      <c r="BS1240" s="96">
        <f t="shared" si="248"/>
        <v>26250</v>
      </c>
      <c r="BT1240" s="96">
        <f t="shared" si="249"/>
        <v>26250</v>
      </c>
      <c r="BU1240" s="98">
        <f t="shared" si="250"/>
        <v>26250</v>
      </c>
      <c r="BV1240" s="77">
        <f t="shared" si="251"/>
        <v>157500</v>
      </c>
      <c r="BW1240" s="9"/>
      <c r="BX1240" s="9"/>
      <c r="BY1240" s="9"/>
      <c r="BZ1240" s="9"/>
      <c r="CA1240" s="9"/>
      <c r="CB1240" s="9"/>
      <c r="CC1240" s="9"/>
      <c r="CD1240" s="9"/>
      <c r="CE1240" s="9"/>
      <c r="CF1240" s="9"/>
      <c r="CG1240" s="9"/>
      <c r="CH1240" s="9"/>
      <c r="CI1240" s="9"/>
      <c r="CJ1240" s="9"/>
      <c r="CK1240" s="9"/>
      <c r="CL1240" s="9"/>
      <c r="CM1240" s="9"/>
      <c r="CN1240" s="9"/>
      <c r="CO1240" s="9"/>
      <c r="CP1240" s="9"/>
    </row>
    <row r="1241" spans="1:94" ht="20.25" hidden="1" customHeight="1" x14ac:dyDescent="0.35">
      <c r="A1241" s="99">
        <v>1219</v>
      </c>
      <c r="B1241" s="99" t="s">
        <v>21</v>
      </c>
      <c r="C1241" s="80" t="s">
        <v>728</v>
      </c>
      <c r="D1241" s="80" t="str">
        <f t="shared" si="219"/>
        <v>REPUESTOS|TAPA GUIA CAJA DIRECCION</v>
      </c>
      <c r="E1241" s="81" t="s">
        <v>84</v>
      </c>
      <c r="F1241" s="82">
        <v>1</v>
      </c>
      <c r="G1241" s="83">
        <v>78916.605989239004</v>
      </c>
      <c r="H1241" s="84">
        <f t="shared" si="252"/>
        <v>93910.761127194404</v>
      </c>
      <c r="I1241" s="84">
        <v>93668.491782465993</v>
      </c>
      <c r="J1241" s="84">
        <f t="shared" si="253"/>
        <v>111465.50522113453</v>
      </c>
      <c r="K1241" s="84">
        <v>0.91392000000000007</v>
      </c>
      <c r="L1241" s="84">
        <f t="shared" si="254"/>
        <v>1.0875648</v>
      </c>
      <c r="M1241" s="84">
        <v>18.289280000000002</v>
      </c>
      <c r="N1241" s="84">
        <f t="shared" si="255"/>
        <v>21.764243199999999</v>
      </c>
      <c r="O1241" s="84">
        <v>14.144000000000002</v>
      </c>
      <c r="P1241" s="84">
        <f t="shared" si="256"/>
        <v>16.83136</v>
      </c>
      <c r="Q1241" s="84"/>
      <c r="R1241" s="84">
        <f t="shared" si="220"/>
        <v>0</v>
      </c>
      <c r="S1241" s="86">
        <v>236000</v>
      </c>
      <c r="T1241" s="87">
        <f t="shared" si="257"/>
        <v>280840</v>
      </c>
      <c r="U1241" s="87">
        <v>236000</v>
      </c>
      <c r="V1241" s="87">
        <f t="shared" si="258"/>
        <v>280840</v>
      </c>
      <c r="W1241" s="87">
        <v>230000</v>
      </c>
      <c r="X1241" s="87">
        <f t="shared" si="259"/>
        <v>273700</v>
      </c>
      <c r="Y1241" s="88">
        <v>220000</v>
      </c>
      <c r="Z1241" s="87">
        <f t="shared" si="268"/>
        <v>261800</v>
      </c>
      <c r="AA1241" s="87">
        <v>1250000</v>
      </c>
      <c r="AB1241" s="87">
        <f t="shared" si="260"/>
        <v>1487500</v>
      </c>
      <c r="AC1241" s="87">
        <v>850000</v>
      </c>
      <c r="AD1241" s="87">
        <f t="shared" si="261"/>
        <v>1011500</v>
      </c>
      <c r="AE1241" s="89">
        <v>259600</v>
      </c>
      <c r="AF1241" s="90">
        <f t="shared" si="262"/>
        <v>308924</v>
      </c>
      <c r="AG1241" s="90">
        <v>259600</v>
      </c>
      <c r="AH1241" s="90">
        <f t="shared" si="263"/>
        <v>308924</v>
      </c>
      <c r="AI1241" s="90">
        <v>253000</v>
      </c>
      <c r="AJ1241" s="90">
        <f t="shared" si="264"/>
        <v>301070</v>
      </c>
      <c r="AK1241" s="90">
        <v>242000</v>
      </c>
      <c r="AL1241" s="90">
        <f t="shared" si="265"/>
        <v>287980</v>
      </c>
      <c r="AM1241" s="90">
        <v>1375000</v>
      </c>
      <c r="AN1241" s="90">
        <f t="shared" si="266"/>
        <v>1636250</v>
      </c>
      <c r="AO1241" s="90">
        <v>935000</v>
      </c>
      <c r="AP1241" s="91">
        <f t="shared" si="267"/>
        <v>1112650</v>
      </c>
      <c r="AQ1241" s="92">
        <f t="shared" si="221"/>
        <v>191505.53532974632</v>
      </c>
      <c r="AR1241" s="93">
        <f t="shared" si="222"/>
        <v>227891.58704239811</v>
      </c>
      <c r="AS1241" s="94">
        <f t="shared" si="223"/>
        <v>196422.83059415533</v>
      </c>
      <c r="AT1241" s="94">
        <f t="shared" si="224"/>
        <v>233743.16840704484</v>
      </c>
      <c r="AU1241" s="94">
        <f t="shared" si="225"/>
        <v>161000.30463999999</v>
      </c>
      <c r="AV1241" s="94">
        <f t="shared" si="226"/>
        <v>191590.36252159998</v>
      </c>
      <c r="AW1241" s="94">
        <f t="shared" si="227"/>
        <v>154006.09642666669</v>
      </c>
      <c r="AX1241" s="94">
        <f t="shared" si="228"/>
        <v>183267.25474773336</v>
      </c>
      <c r="AY1241" s="94">
        <f t="shared" si="229"/>
        <v>875004.71466666681</v>
      </c>
      <c r="AZ1241" s="94">
        <f t="shared" si="230"/>
        <v>1041255.6104533335</v>
      </c>
      <c r="BA1241" s="94">
        <f t="shared" si="231"/>
        <v>892500</v>
      </c>
      <c r="BB1241" s="95">
        <f t="shared" si="232"/>
        <v>1062075</v>
      </c>
      <c r="BC1241" s="23"/>
      <c r="BD1241" s="96">
        <f t="shared" si="233"/>
        <v>144502</v>
      </c>
      <c r="BE1241" s="96">
        <f t="shared" si="234"/>
        <v>159869</v>
      </c>
      <c r="BF1241" s="96">
        <f t="shared" si="235"/>
        <v>3</v>
      </c>
      <c r="BG1241" s="96">
        <f t="shared" si="236"/>
        <v>55</v>
      </c>
      <c r="BH1241" s="96">
        <f t="shared" si="237"/>
        <v>42</v>
      </c>
      <c r="BI1241" s="96">
        <f t="shared" si="238"/>
        <v>890476</v>
      </c>
      <c r="BJ1241" s="97">
        <f t="shared" si="239"/>
        <v>191506</v>
      </c>
      <c r="BK1241" s="96">
        <f t="shared" si="240"/>
        <v>196423</v>
      </c>
      <c r="BL1241" s="96">
        <f t="shared" si="241"/>
        <v>161000</v>
      </c>
      <c r="BM1241" s="96">
        <f t="shared" si="242"/>
        <v>154006</v>
      </c>
      <c r="BN1241" s="96">
        <f t="shared" si="243"/>
        <v>875005</v>
      </c>
      <c r="BO1241" s="96">
        <f t="shared" si="244"/>
        <v>892500</v>
      </c>
      <c r="BP1241" s="97">
        <f t="shared" si="245"/>
        <v>247800</v>
      </c>
      <c r="BQ1241" s="96">
        <f t="shared" si="246"/>
        <v>247800</v>
      </c>
      <c r="BR1241" s="96">
        <f t="shared" si="247"/>
        <v>241500</v>
      </c>
      <c r="BS1241" s="96">
        <f t="shared" si="248"/>
        <v>231000</v>
      </c>
      <c r="BT1241" s="96">
        <f t="shared" si="249"/>
        <v>1312500</v>
      </c>
      <c r="BU1241" s="98">
        <f t="shared" si="250"/>
        <v>892500</v>
      </c>
      <c r="BV1241" s="77">
        <f t="shared" si="251"/>
        <v>3173100</v>
      </c>
      <c r="BW1241" s="9"/>
      <c r="BX1241" s="9"/>
      <c r="BY1241" s="9"/>
      <c r="BZ1241" s="9"/>
      <c r="CA1241" s="9"/>
      <c r="CB1241" s="9"/>
      <c r="CC1241" s="9"/>
      <c r="CD1241" s="9"/>
      <c r="CE1241" s="9"/>
      <c r="CF1241" s="9"/>
      <c r="CG1241" s="9"/>
      <c r="CH1241" s="9"/>
      <c r="CI1241" s="9"/>
      <c r="CJ1241" s="9"/>
      <c r="CK1241" s="9"/>
      <c r="CL1241" s="9"/>
      <c r="CM1241" s="9"/>
      <c r="CN1241" s="9"/>
      <c r="CO1241" s="9"/>
      <c r="CP1241" s="9"/>
    </row>
    <row r="1242" spans="1:94" ht="20.25" hidden="1" customHeight="1" x14ac:dyDescent="0.35">
      <c r="A1242" s="79">
        <v>1220</v>
      </c>
      <c r="B1242" s="79" t="s">
        <v>35</v>
      </c>
      <c r="C1242" s="80" t="s">
        <v>729</v>
      </c>
      <c r="D1242" s="80" t="str">
        <f t="shared" si="219"/>
        <v>MANO DE OBRA|TAPA RADIADOR</v>
      </c>
      <c r="E1242" s="81" t="s">
        <v>10</v>
      </c>
      <c r="F1242" s="82">
        <v>1</v>
      </c>
      <c r="G1242" s="83">
        <v>22400.144312213997</v>
      </c>
      <c r="H1242" s="84">
        <f t="shared" si="252"/>
        <v>26656.171731534654</v>
      </c>
      <c r="I1242" s="84">
        <v>22400.144312213997</v>
      </c>
      <c r="J1242" s="84">
        <f t="shared" si="253"/>
        <v>26656.171731534654</v>
      </c>
      <c r="K1242" s="84">
        <v>0.91392000000000007</v>
      </c>
      <c r="L1242" s="84">
        <f t="shared" si="254"/>
        <v>1.0875648</v>
      </c>
      <c r="M1242" s="84">
        <v>14.633599999999999</v>
      </c>
      <c r="N1242" s="84">
        <f t="shared" si="255"/>
        <v>17.413983999999999</v>
      </c>
      <c r="O1242" s="84">
        <v>10.88</v>
      </c>
      <c r="P1242" s="84">
        <f t="shared" si="256"/>
        <v>12.9472</v>
      </c>
      <c r="Q1242" s="84"/>
      <c r="R1242" s="84">
        <f t="shared" si="220"/>
        <v>0</v>
      </c>
      <c r="S1242" s="86">
        <v>25000</v>
      </c>
      <c r="T1242" s="87">
        <f t="shared" si="257"/>
        <v>29750</v>
      </c>
      <c r="U1242" s="87">
        <v>25000</v>
      </c>
      <c r="V1242" s="87">
        <f t="shared" si="258"/>
        <v>29750</v>
      </c>
      <c r="W1242" s="87">
        <v>25000</v>
      </c>
      <c r="X1242" s="87">
        <f t="shared" si="259"/>
        <v>29750</v>
      </c>
      <c r="Y1242" s="88">
        <v>25000</v>
      </c>
      <c r="Z1242" s="87">
        <f t="shared" si="268"/>
        <v>29750</v>
      </c>
      <c r="AA1242" s="87">
        <v>25000</v>
      </c>
      <c r="AB1242" s="87">
        <f t="shared" si="260"/>
        <v>29750</v>
      </c>
      <c r="AC1242" s="87">
        <v>25000</v>
      </c>
      <c r="AD1242" s="87">
        <f t="shared" si="261"/>
        <v>29750</v>
      </c>
      <c r="AE1242" s="89">
        <v>27500</v>
      </c>
      <c r="AF1242" s="90">
        <f t="shared" si="262"/>
        <v>32725</v>
      </c>
      <c r="AG1242" s="90">
        <v>27500</v>
      </c>
      <c r="AH1242" s="90">
        <f t="shared" si="263"/>
        <v>32725</v>
      </c>
      <c r="AI1242" s="90">
        <v>27500</v>
      </c>
      <c r="AJ1242" s="90">
        <f t="shared" si="264"/>
        <v>32725</v>
      </c>
      <c r="AK1242" s="90">
        <v>27500</v>
      </c>
      <c r="AL1242" s="90">
        <f t="shared" si="265"/>
        <v>32725</v>
      </c>
      <c r="AM1242" s="90">
        <v>27500</v>
      </c>
      <c r="AN1242" s="90">
        <f t="shared" si="266"/>
        <v>32725</v>
      </c>
      <c r="AO1242" s="90">
        <v>27500</v>
      </c>
      <c r="AP1242" s="91">
        <f t="shared" si="267"/>
        <v>32725</v>
      </c>
      <c r="AQ1242" s="92">
        <f t="shared" si="221"/>
        <v>24966.714770737995</v>
      </c>
      <c r="AR1242" s="93">
        <f t="shared" si="222"/>
        <v>29710.390577178212</v>
      </c>
      <c r="AS1242" s="94">
        <f t="shared" si="223"/>
        <v>24966.714770737995</v>
      </c>
      <c r="AT1242" s="94">
        <f t="shared" si="224"/>
        <v>29710.390577178212</v>
      </c>
      <c r="AU1242" s="94">
        <f t="shared" si="225"/>
        <v>17500.304639999998</v>
      </c>
      <c r="AV1242" s="94">
        <f t="shared" si="226"/>
        <v>20825.362521599996</v>
      </c>
      <c r="AW1242" s="94">
        <f t="shared" si="227"/>
        <v>17504.877866666666</v>
      </c>
      <c r="AX1242" s="94">
        <f t="shared" si="228"/>
        <v>20830.804661333332</v>
      </c>
      <c r="AY1242" s="94">
        <f t="shared" si="229"/>
        <v>17503.626666666667</v>
      </c>
      <c r="AZ1242" s="94">
        <f t="shared" si="230"/>
        <v>20829.315733333333</v>
      </c>
      <c r="BA1242" s="94">
        <f t="shared" si="231"/>
        <v>26250</v>
      </c>
      <c r="BB1242" s="95">
        <f t="shared" si="232"/>
        <v>31237.5</v>
      </c>
      <c r="BC1242" s="23"/>
      <c r="BD1242" s="96">
        <f t="shared" si="233"/>
        <v>24792</v>
      </c>
      <c r="BE1242" s="96">
        <f t="shared" si="234"/>
        <v>24792</v>
      </c>
      <c r="BF1242" s="96">
        <f t="shared" si="235"/>
        <v>3</v>
      </c>
      <c r="BG1242" s="96">
        <f t="shared" si="236"/>
        <v>44</v>
      </c>
      <c r="BH1242" s="96">
        <f t="shared" si="237"/>
        <v>33</v>
      </c>
      <c r="BI1242" s="96">
        <f t="shared" si="238"/>
        <v>26190</v>
      </c>
      <c r="BJ1242" s="97">
        <f t="shared" si="239"/>
        <v>24967</v>
      </c>
      <c r="BK1242" s="96">
        <f t="shared" si="240"/>
        <v>24967</v>
      </c>
      <c r="BL1242" s="96">
        <f t="shared" si="241"/>
        <v>17500</v>
      </c>
      <c r="BM1242" s="96">
        <f t="shared" si="242"/>
        <v>17505</v>
      </c>
      <c r="BN1242" s="96">
        <f t="shared" si="243"/>
        <v>17504</v>
      </c>
      <c r="BO1242" s="96">
        <f t="shared" si="244"/>
        <v>26250</v>
      </c>
      <c r="BP1242" s="97">
        <f t="shared" si="245"/>
        <v>24967</v>
      </c>
      <c r="BQ1242" s="96">
        <f t="shared" si="246"/>
        <v>24967</v>
      </c>
      <c r="BR1242" s="96">
        <f t="shared" si="247"/>
        <v>26250</v>
      </c>
      <c r="BS1242" s="96">
        <f t="shared" si="248"/>
        <v>26250</v>
      </c>
      <c r="BT1242" s="96">
        <f t="shared" si="249"/>
        <v>26250</v>
      </c>
      <c r="BU1242" s="98">
        <f t="shared" si="250"/>
        <v>26250</v>
      </c>
      <c r="BV1242" s="77">
        <f t="shared" si="251"/>
        <v>154934</v>
      </c>
      <c r="BW1242" s="9"/>
      <c r="BX1242" s="9"/>
      <c r="BY1242" s="9"/>
      <c r="BZ1242" s="9"/>
      <c r="CA1242" s="9"/>
      <c r="CB1242" s="9"/>
      <c r="CC1242" s="9"/>
      <c r="CD1242" s="9"/>
      <c r="CE1242" s="9"/>
      <c r="CF1242" s="9"/>
      <c r="CG1242" s="9"/>
      <c r="CH1242" s="9"/>
      <c r="CI1242" s="9"/>
      <c r="CJ1242" s="9"/>
      <c r="CK1242" s="9"/>
      <c r="CL1242" s="9"/>
      <c r="CM1242" s="9"/>
      <c r="CN1242" s="9"/>
      <c r="CO1242" s="9"/>
      <c r="CP1242" s="9"/>
    </row>
    <row r="1243" spans="1:94" ht="20.25" hidden="1" customHeight="1" x14ac:dyDescent="0.35">
      <c r="A1243" s="99">
        <v>1221</v>
      </c>
      <c r="B1243" s="99" t="s">
        <v>21</v>
      </c>
      <c r="C1243" s="80" t="s">
        <v>729</v>
      </c>
      <c r="D1243" s="80" t="str">
        <f t="shared" si="219"/>
        <v>REPUESTOS|TAPA RADIADOR</v>
      </c>
      <c r="E1243" s="81" t="s">
        <v>84</v>
      </c>
      <c r="F1243" s="82">
        <v>1</v>
      </c>
      <c r="G1243" s="83">
        <v>78916.605989239004</v>
      </c>
      <c r="H1243" s="84">
        <f t="shared" si="252"/>
        <v>93910.761127194404</v>
      </c>
      <c r="I1243" s="84">
        <v>93668.491782465993</v>
      </c>
      <c r="J1243" s="84">
        <f t="shared" si="253"/>
        <v>111465.50522113453</v>
      </c>
      <c r="K1243" s="84">
        <v>120959.99936000002</v>
      </c>
      <c r="L1243" s="84">
        <f t="shared" si="254"/>
        <v>143942.39923840002</v>
      </c>
      <c r="M1243" s="84">
        <v>16.461440000000003</v>
      </c>
      <c r="N1243" s="84">
        <f t="shared" si="255"/>
        <v>19.589113600000005</v>
      </c>
      <c r="O1243" s="84">
        <v>14.144000000000002</v>
      </c>
      <c r="P1243" s="84">
        <f t="shared" si="256"/>
        <v>16.83136</v>
      </c>
      <c r="Q1243" s="84"/>
      <c r="R1243" s="84">
        <f t="shared" si="220"/>
        <v>0</v>
      </c>
      <c r="S1243" s="86">
        <v>140500</v>
      </c>
      <c r="T1243" s="87">
        <f t="shared" si="257"/>
        <v>167195</v>
      </c>
      <c r="U1243" s="87">
        <v>140500</v>
      </c>
      <c r="V1243" s="87">
        <f t="shared" si="258"/>
        <v>167195</v>
      </c>
      <c r="W1243" s="87">
        <v>87000</v>
      </c>
      <c r="X1243" s="87">
        <f t="shared" si="259"/>
        <v>103530</v>
      </c>
      <c r="Y1243" s="88">
        <v>98000</v>
      </c>
      <c r="Z1243" s="87">
        <f t="shared" si="268"/>
        <v>116620</v>
      </c>
      <c r="AA1243" s="87">
        <v>120000</v>
      </c>
      <c r="AB1243" s="87">
        <f t="shared" si="260"/>
        <v>142800</v>
      </c>
      <c r="AC1243" s="87">
        <v>120000</v>
      </c>
      <c r="AD1243" s="87">
        <f t="shared" si="261"/>
        <v>142800</v>
      </c>
      <c r="AE1243" s="89">
        <v>154600</v>
      </c>
      <c r="AF1243" s="90">
        <f t="shared" si="262"/>
        <v>183974</v>
      </c>
      <c r="AG1243" s="90">
        <v>154600</v>
      </c>
      <c r="AH1243" s="90">
        <f t="shared" si="263"/>
        <v>183974</v>
      </c>
      <c r="AI1243" s="90">
        <v>95700</v>
      </c>
      <c r="AJ1243" s="90">
        <f t="shared" si="264"/>
        <v>113883</v>
      </c>
      <c r="AK1243" s="90">
        <v>107800</v>
      </c>
      <c r="AL1243" s="90">
        <f t="shared" si="265"/>
        <v>128282</v>
      </c>
      <c r="AM1243" s="90">
        <v>132000</v>
      </c>
      <c r="AN1243" s="90">
        <f t="shared" si="266"/>
        <v>157080</v>
      </c>
      <c r="AO1243" s="90">
        <v>132000</v>
      </c>
      <c r="AP1243" s="91">
        <f t="shared" si="267"/>
        <v>157080</v>
      </c>
      <c r="AQ1243" s="92">
        <f t="shared" si="221"/>
        <v>124672.201996413</v>
      </c>
      <c r="AR1243" s="93">
        <f t="shared" si="222"/>
        <v>148359.92037573145</v>
      </c>
      <c r="AS1243" s="94">
        <f t="shared" si="223"/>
        <v>129589.497260822</v>
      </c>
      <c r="AT1243" s="94">
        <f t="shared" si="224"/>
        <v>154211.50174037818</v>
      </c>
      <c r="AU1243" s="94">
        <f t="shared" si="225"/>
        <v>101219.99978666667</v>
      </c>
      <c r="AV1243" s="94">
        <f t="shared" si="226"/>
        <v>120451.79974613333</v>
      </c>
      <c r="AW1243" s="94">
        <f t="shared" si="227"/>
        <v>68605.487146666666</v>
      </c>
      <c r="AX1243" s="94">
        <f t="shared" si="228"/>
        <v>81640.529704533328</v>
      </c>
      <c r="AY1243" s="94">
        <f t="shared" si="229"/>
        <v>84004.714666666667</v>
      </c>
      <c r="AZ1243" s="94">
        <f t="shared" si="230"/>
        <v>99965.610453333327</v>
      </c>
      <c r="BA1243" s="94">
        <f t="shared" si="231"/>
        <v>126000</v>
      </c>
      <c r="BB1243" s="95">
        <f t="shared" si="232"/>
        <v>149940</v>
      </c>
      <c r="BC1243" s="23"/>
      <c r="BD1243" s="96">
        <f t="shared" si="233"/>
        <v>114254</v>
      </c>
      <c r="BE1243" s="96">
        <f t="shared" si="234"/>
        <v>123652</v>
      </c>
      <c r="BF1243" s="96">
        <f t="shared" si="235"/>
        <v>99302</v>
      </c>
      <c r="BG1243" s="96">
        <f t="shared" si="236"/>
        <v>49</v>
      </c>
      <c r="BH1243" s="96">
        <f t="shared" si="237"/>
        <v>42</v>
      </c>
      <c r="BI1243" s="96">
        <f t="shared" si="238"/>
        <v>125714</v>
      </c>
      <c r="BJ1243" s="97">
        <f t="shared" si="239"/>
        <v>124672</v>
      </c>
      <c r="BK1243" s="96">
        <f t="shared" si="240"/>
        <v>129589</v>
      </c>
      <c r="BL1243" s="96">
        <f t="shared" si="241"/>
        <v>101220</v>
      </c>
      <c r="BM1243" s="96">
        <f t="shared" si="242"/>
        <v>68605</v>
      </c>
      <c r="BN1243" s="96">
        <f t="shared" si="243"/>
        <v>84005</v>
      </c>
      <c r="BO1243" s="96">
        <f t="shared" si="244"/>
        <v>126000</v>
      </c>
      <c r="BP1243" s="97">
        <f t="shared" si="245"/>
        <v>124672</v>
      </c>
      <c r="BQ1243" s="96">
        <f t="shared" si="246"/>
        <v>129589</v>
      </c>
      <c r="BR1243" s="96">
        <f t="shared" si="247"/>
        <v>101220</v>
      </c>
      <c r="BS1243" s="96">
        <f t="shared" si="248"/>
        <v>102900</v>
      </c>
      <c r="BT1243" s="96">
        <f t="shared" si="249"/>
        <v>126000</v>
      </c>
      <c r="BU1243" s="98">
        <f t="shared" si="250"/>
        <v>126000</v>
      </c>
      <c r="BV1243" s="77">
        <f t="shared" si="251"/>
        <v>710381</v>
      </c>
      <c r="BW1243" s="9"/>
      <c r="BX1243" s="9"/>
      <c r="BY1243" s="9"/>
      <c r="BZ1243" s="9"/>
      <c r="CA1243" s="9"/>
      <c r="CB1243" s="9"/>
      <c r="CC1243" s="9"/>
      <c r="CD1243" s="9"/>
      <c r="CE1243" s="9"/>
      <c r="CF1243" s="9"/>
      <c r="CG1243" s="9"/>
      <c r="CH1243" s="9"/>
      <c r="CI1243" s="9"/>
      <c r="CJ1243" s="9"/>
      <c r="CK1243" s="9"/>
      <c r="CL1243" s="9"/>
      <c r="CM1243" s="9"/>
      <c r="CN1243" s="9"/>
      <c r="CO1243" s="9"/>
      <c r="CP1243" s="9"/>
    </row>
    <row r="1244" spans="1:94" ht="20.25" hidden="1" customHeight="1" x14ac:dyDescent="0.35">
      <c r="A1244" s="79">
        <v>1222</v>
      </c>
      <c r="B1244" s="79" t="s">
        <v>35</v>
      </c>
      <c r="C1244" s="80" t="s">
        <v>730</v>
      </c>
      <c r="D1244" s="80" t="str">
        <f t="shared" si="219"/>
        <v>MANO DE OBRA|TAPA RETEN SEMI EJE</v>
      </c>
      <c r="E1244" s="81" t="s">
        <v>10</v>
      </c>
      <c r="F1244" s="82">
        <v>1</v>
      </c>
      <c r="G1244" s="83">
        <v>179203.03743462899</v>
      </c>
      <c r="H1244" s="84">
        <f t="shared" si="252"/>
        <v>213251.61454720848</v>
      </c>
      <c r="I1244" s="84">
        <v>179203.03743462899</v>
      </c>
      <c r="J1244" s="84">
        <f t="shared" si="253"/>
        <v>213251.61454720848</v>
      </c>
      <c r="K1244" s="84">
        <v>0.91392000000000007</v>
      </c>
      <c r="L1244" s="84">
        <f t="shared" si="254"/>
        <v>1.0875648</v>
      </c>
      <c r="M1244" s="84">
        <v>14.633599999999999</v>
      </c>
      <c r="N1244" s="84">
        <f t="shared" si="255"/>
        <v>17.413983999999999</v>
      </c>
      <c r="O1244" s="84">
        <v>10.88</v>
      </c>
      <c r="P1244" s="84">
        <f t="shared" si="256"/>
        <v>12.9472</v>
      </c>
      <c r="Q1244" s="84"/>
      <c r="R1244" s="84">
        <f t="shared" si="220"/>
        <v>0</v>
      </c>
      <c r="S1244" s="86">
        <v>175000</v>
      </c>
      <c r="T1244" s="87">
        <f t="shared" si="257"/>
        <v>208250</v>
      </c>
      <c r="U1244" s="87">
        <v>175000</v>
      </c>
      <c r="V1244" s="87">
        <f t="shared" si="258"/>
        <v>208250</v>
      </c>
      <c r="W1244" s="87">
        <v>175000</v>
      </c>
      <c r="X1244" s="87">
        <f t="shared" si="259"/>
        <v>208250</v>
      </c>
      <c r="Y1244" s="88">
        <v>175000</v>
      </c>
      <c r="Z1244" s="87">
        <f t="shared" si="268"/>
        <v>208250</v>
      </c>
      <c r="AA1244" s="87">
        <v>175000</v>
      </c>
      <c r="AB1244" s="87">
        <f t="shared" si="260"/>
        <v>208250</v>
      </c>
      <c r="AC1244" s="87">
        <v>175000</v>
      </c>
      <c r="AD1244" s="87">
        <f t="shared" si="261"/>
        <v>208250</v>
      </c>
      <c r="AE1244" s="89">
        <v>192500</v>
      </c>
      <c r="AF1244" s="90">
        <f t="shared" si="262"/>
        <v>229075</v>
      </c>
      <c r="AG1244" s="90">
        <v>192500</v>
      </c>
      <c r="AH1244" s="90">
        <f t="shared" si="263"/>
        <v>229075</v>
      </c>
      <c r="AI1244" s="90">
        <v>192500</v>
      </c>
      <c r="AJ1244" s="90">
        <f t="shared" si="264"/>
        <v>229075</v>
      </c>
      <c r="AK1244" s="90">
        <v>192500</v>
      </c>
      <c r="AL1244" s="90">
        <f t="shared" si="265"/>
        <v>229075</v>
      </c>
      <c r="AM1244" s="90">
        <v>192500</v>
      </c>
      <c r="AN1244" s="90">
        <f t="shared" si="266"/>
        <v>229075</v>
      </c>
      <c r="AO1244" s="90">
        <v>192500</v>
      </c>
      <c r="AP1244" s="91">
        <f t="shared" si="267"/>
        <v>229075</v>
      </c>
      <c r="AQ1244" s="92">
        <f t="shared" si="221"/>
        <v>182234.34581154297</v>
      </c>
      <c r="AR1244" s="93">
        <f t="shared" si="222"/>
        <v>216858.87151573613</v>
      </c>
      <c r="AS1244" s="94">
        <f t="shared" si="223"/>
        <v>182234.34581154297</v>
      </c>
      <c r="AT1244" s="94">
        <f t="shared" si="224"/>
        <v>216858.87151573613</v>
      </c>
      <c r="AU1244" s="94">
        <f t="shared" si="225"/>
        <v>122500.30463999999</v>
      </c>
      <c r="AV1244" s="94">
        <f t="shared" si="226"/>
        <v>145775.36252159998</v>
      </c>
      <c r="AW1244" s="94">
        <f t="shared" si="227"/>
        <v>122504.87786666666</v>
      </c>
      <c r="AX1244" s="94">
        <f t="shared" si="228"/>
        <v>145780.80466133333</v>
      </c>
      <c r="AY1244" s="94">
        <f t="shared" si="229"/>
        <v>122503.62666666666</v>
      </c>
      <c r="AZ1244" s="94">
        <f t="shared" si="230"/>
        <v>145779.31573333332</v>
      </c>
      <c r="BA1244" s="94">
        <f t="shared" si="231"/>
        <v>183750</v>
      </c>
      <c r="BB1244" s="95">
        <f t="shared" si="232"/>
        <v>218662.5</v>
      </c>
      <c r="BC1244" s="23"/>
      <c r="BD1244" s="96">
        <f t="shared" si="233"/>
        <v>181936</v>
      </c>
      <c r="BE1244" s="96">
        <f t="shared" si="234"/>
        <v>181936</v>
      </c>
      <c r="BF1244" s="96">
        <f t="shared" si="235"/>
        <v>3</v>
      </c>
      <c r="BG1244" s="96">
        <f t="shared" si="236"/>
        <v>44</v>
      </c>
      <c r="BH1244" s="96">
        <f t="shared" si="237"/>
        <v>33</v>
      </c>
      <c r="BI1244" s="96">
        <f t="shared" si="238"/>
        <v>183333</v>
      </c>
      <c r="BJ1244" s="97">
        <f t="shared" si="239"/>
        <v>182234</v>
      </c>
      <c r="BK1244" s="96">
        <f t="shared" si="240"/>
        <v>182234</v>
      </c>
      <c r="BL1244" s="96">
        <f t="shared" si="241"/>
        <v>122500</v>
      </c>
      <c r="BM1244" s="96">
        <f t="shared" si="242"/>
        <v>122505</v>
      </c>
      <c r="BN1244" s="96">
        <f t="shared" si="243"/>
        <v>122504</v>
      </c>
      <c r="BO1244" s="96">
        <f t="shared" si="244"/>
        <v>183750</v>
      </c>
      <c r="BP1244" s="97">
        <f t="shared" si="245"/>
        <v>182234</v>
      </c>
      <c r="BQ1244" s="96">
        <f t="shared" si="246"/>
        <v>182234</v>
      </c>
      <c r="BR1244" s="96">
        <f t="shared" si="247"/>
        <v>183750</v>
      </c>
      <c r="BS1244" s="96">
        <f t="shared" si="248"/>
        <v>183750</v>
      </c>
      <c r="BT1244" s="96">
        <f t="shared" si="249"/>
        <v>183750</v>
      </c>
      <c r="BU1244" s="98">
        <f t="shared" si="250"/>
        <v>183750</v>
      </c>
      <c r="BV1244" s="77">
        <f t="shared" si="251"/>
        <v>1099468</v>
      </c>
      <c r="BW1244" s="9"/>
      <c r="BX1244" s="9"/>
      <c r="BY1244" s="9"/>
      <c r="BZ1244" s="9"/>
      <c r="CA1244" s="9"/>
      <c r="CB1244" s="9"/>
      <c r="CC1244" s="9"/>
      <c r="CD1244" s="9"/>
      <c r="CE1244" s="9"/>
      <c r="CF1244" s="9"/>
      <c r="CG1244" s="9"/>
      <c r="CH1244" s="9"/>
      <c r="CI1244" s="9"/>
      <c r="CJ1244" s="9"/>
      <c r="CK1244" s="9"/>
      <c r="CL1244" s="9"/>
      <c r="CM1244" s="9"/>
      <c r="CN1244" s="9"/>
      <c r="CO1244" s="9"/>
      <c r="CP1244" s="9"/>
    </row>
    <row r="1245" spans="1:94" ht="20.25" hidden="1" customHeight="1" x14ac:dyDescent="0.35">
      <c r="A1245" s="99">
        <v>1223</v>
      </c>
      <c r="B1245" s="99" t="s">
        <v>21</v>
      </c>
      <c r="C1245" s="80" t="s">
        <v>730</v>
      </c>
      <c r="D1245" s="80" t="str">
        <f t="shared" si="219"/>
        <v>REPUESTOS|TAPA RETEN SEMI EJE</v>
      </c>
      <c r="E1245" s="81" t="s">
        <v>84</v>
      </c>
      <c r="F1245" s="82">
        <v>1</v>
      </c>
      <c r="G1245" s="83">
        <v>161629.05864457198</v>
      </c>
      <c r="H1245" s="84">
        <f t="shared" si="252"/>
        <v>192338.57978704065</v>
      </c>
      <c r="I1245" s="84">
        <v>192614.80068664797</v>
      </c>
      <c r="J1245" s="84">
        <f t="shared" si="253"/>
        <v>229211.61281711108</v>
      </c>
      <c r="K1245" s="84">
        <v>25443.652480000001</v>
      </c>
      <c r="L1245" s="84">
        <f t="shared" si="254"/>
        <v>30277.946451199998</v>
      </c>
      <c r="M1245" s="84">
        <v>31.084160000000004</v>
      </c>
      <c r="N1245" s="84">
        <f t="shared" si="255"/>
        <v>36.990150400000005</v>
      </c>
      <c r="O1245" s="84">
        <v>14.144000000000002</v>
      </c>
      <c r="P1245" s="84">
        <f t="shared" si="256"/>
        <v>16.83136</v>
      </c>
      <c r="Q1245" s="84"/>
      <c r="R1245" s="84">
        <f t="shared" si="220"/>
        <v>0</v>
      </c>
      <c r="S1245" s="86">
        <v>45000</v>
      </c>
      <c r="T1245" s="87">
        <f t="shared" si="257"/>
        <v>53550</v>
      </c>
      <c r="U1245" s="87">
        <v>45000</v>
      </c>
      <c r="V1245" s="87">
        <f t="shared" si="258"/>
        <v>53550</v>
      </c>
      <c r="W1245" s="87">
        <v>134000</v>
      </c>
      <c r="X1245" s="87">
        <f t="shared" si="259"/>
        <v>159460</v>
      </c>
      <c r="Y1245" s="88">
        <v>220000</v>
      </c>
      <c r="Z1245" s="87">
        <f t="shared" si="268"/>
        <v>261800</v>
      </c>
      <c r="AA1245" s="87">
        <v>280000</v>
      </c>
      <c r="AB1245" s="87">
        <f t="shared" si="260"/>
        <v>333200</v>
      </c>
      <c r="AC1245" s="87">
        <v>200000</v>
      </c>
      <c r="AD1245" s="87">
        <f t="shared" si="261"/>
        <v>238000</v>
      </c>
      <c r="AE1245" s="89">
        <v>49500</v>
      </c>
      <c r="AF1245" s="90">
        <f t="shared" si="262"/>
        <v>58905</v>
      </c>
      <c r="AG1245" s="90">
        <v>49500</v>
      </c>
      <c r="AH1245" s="90">
        <f t="shared" si="263"/>
        <v>58905</v>
      </c>
      <c r="AI1245" s="90">
        <v>147400</v>
      </c>
      <c r="AJ1245" s="90">
        <f t="shared" si="264"/>
        <v>175406</v>
      </c>
      <c r="AK1245" s="90">
        <v>242000</v>
      </c>
      <c r="AL1245" s="90">
        <f t="shared" si="265"/>
        <v>287980</v>
      </c>
      <c r="AM1245" s="90">
        <v>308000</v>
      </c>
      <c r="AN1245" s="90">
        <f t="shared" si="266"/>
        <v>366520</v>
      </c>
      <c r="AO1245" s="90">
        <v>220000</v>
      </c>
      <c r="AP1245" s="91">
        <f t="shared" si="267"/>
        <v>261800</v>
      </c>
      <c r="AQ1245" s="92">
        <f t="shared" si="221"/>
        <v>85376.352881523999</v>
      </c>
      <c r="AR1245" s="93">
        <f t="shared" si="222"/>
        <v>101597.85992901356</v>
      </c>
      <c r="AS1245" s="94">
        <f t="shared" si="223"/>
        <v>95704.933562216</v>
      </c>
      <c r="AT1245" s="94">
        <f t="shared" si="224"/>
        <v>113888.87093903703</v>
      </c>
      <c r="AU1245" s="94">
        <f t="shared" si="225"/>
        <v>102281.21749333333</v>
      </c>
      <c r="AV1245" s="94">
        <f t="shared" si="226"/>
        <v>121714.64881706666</v>
      </c>
      <c r="AW1245" s="94">
        <f t="shared" si="227"/>
        <v>154010.36138666666</v>
      </c>
      <c r="AX1245" s="94">
        <f t="shared" si="228"/>
        <v>183272.33005013331</v>
      </c>
      <c r="AY1245" s="94">
        <f t="shared" si="229"/>
        <v>196004.71466666667</v>
      </c>
      <c r="AZ1245" s="94">
        <f t="shared" si="230"/>
        <v>233245.61045333333</v>
      </c>
      <c r="BA1245" s="94">
        <f t="shared" si="231"/>
        <v>210000</v>
      </c>
      <c r="BB1245" s="95">
        <f t="shared" si="232"/>
        <v>249900</v>
      </c>
      <c r="BC1245" s="23"/>
      <c r="BD1245" s="96">
        <f t="shared" si="233"/>
        <v>61714</v>
      </c>
      <c r="BE1245" s="96">
        <f t="shared" si="234"/>
        <v>63004</v>
      </c>
      <c r="BF1245" s="96">
        <f t="shared" si="235"/>
        <v>56023</v>
      </c>
      <c r="BG1245" s="96">
        <f t="shared" si="236"/>
        <v>93</v>
      </c>
      <c r="BH1245" s="96">
        <f t="shared" si="237"/>
        <v>42</v>
      </c>
      <c r="BI1245" s="96">
        <f t="shared" si="238"/>
        <v>209524</v>
      </c>
      <c r="BJ1245" s="97">
        <f t="shared" si="239"/>
        <v>85376</v>
      </c>
      <c r="BK1245" s="96">
        <f t="shared" si="240"/>
        <v>95705</v>
      </c>
      <c r="BL1245" s="96">
        <f t="shared" si="241"/>
        <v>102281</v>
      </c>
      <c r="BM1245" s="96">
        <f t="shared" si="242"/>
        <v>154010</v>
      </c>
      <c r="BN1245" s="96">
        <f t="shared" si="243"/>
        <v>196005</v>
      </c>
      <c r="BO1245" s="96">
        <f t="shared" si="244"/>
        <v>210000</v>
      </c>
      <c r="BP1245" s="97">
        <f t="shared" si="245"/>
        <v>47250</v>
      </c>
      <c r="BQ1245" s="96">
        <f t="shared" si="246"/>
        <v>47250</v>
      </c>
      <c r="BR1245" s="96">
        <f t="shared" si="247"/>
        <v>140700</v>
      </c>
      <c r="BS1245" s="96">
        <f t="shared" si="248"/>
        <v>231000</v>
      </c>
      <c r="BT1245" s="96">
        <f t="shared" si="249"/>
        <v>294000</v>
      </c>
      <c r="BU1245" s="98">
        <f t="shared" si="250"/>
        <v>210000</v>
      </c>
      <c r="BV1245" s="77">
        <f t="shared" si="251"/>
        <v>970200</v>
      </c>
      <c r="BW1245" s="9"/>
      <c r="BX1245" s="9"/>
      <c r="BY1245" s="9"/>
      <c r="BZ1245" s="9"/>
      <c r="CA1245" s="9"/>
      <c r="CB1245" s="9"/>
      <c r="CC1245" s="9"/>
      <c r="CD1245" s="9"/>
      <c r="CE1245" s="9"/>
      <c r="CF1245" s="9"/>
      <c r="CG1245" s="9"/>
      <c r="CH1245" s="9"/>
      <c r="CI1245" s="9"/>
      <c r="CJ1245" s="9"/>
      <c r="CK1245" s="9"/>
      <c r="CL1245" s="9"/>
      <c r="CM1245" s="9"/>
      <c r="CN1245" s="9"/>
      <c r="CO1245" s="9"/>
      <c r="CP1245" s="9"/>
    </row>
    <row r="1246" spans="1:94" ht="20.25" hidden="1" customHeight="1" x14ac:dyDescent="0.35">
      <c r="A1246" s="79">
        <v>1224</v>
      </c>
      <c r="B1246" s="79" t="s">
        <v>35</v>
      </c>
      <c r="C1246" s="80" t="s">
        <v>731</v>
      </c>
      <c r="D1246" s="80" t="str">
        <f t="shared" si="219"/>
        <v>MANO DE OBRA|TAPA TRASERA MOTOR ARRANQUE</v>
      </c>
      <c r="E1246" s="81" t="s">
        <v>10</v>
      </c>
      <c r="F1246" s="82">
        <v>1</v>
      </c>
      <c r="G1246" s="83">
        <v>179203.03743462899</v>
      </c>
      <c r="H1246" s="84">
        <f t="shared" si="252"/>
        <v>213251.61454720848</v>
      </c>
      <c r="I1246" s="84">
        <v>179203.03743462899</v>
      </c>
      <c r="J1246" s="84">
        <f t="shared" si="253"/>
        <v>213251.61454720848</v>
      </c>
      <c r="K1246" s="84">
        <v>0.91392000000000007</v>
      </c>
      <c r="L1246" s="84">
        <f t="shared" si="254"/>
        <v>1.0875648</v>
      </c>
      <c r="M1246" s="84">
        <v>14.633599999999999</v>
      </c>
      <c r="N1246" s="84">
        <f t="shared" si="255"/>
        <v>17.413983999999999</v>
      </c>
      <c r="O1246" s="84">
        <v>10.88</v>
      </c>
      <c r="P1246" s="84">
        <f t="shared" si="256"/>
        <v>12.9472</v>
      </c>
      <c r="Q1246" s="84"/>
      <c r="R1246" s="84">
        <f t="shared" si="220"/>
        <v>0</v>
      </c>
      <c r="S1246" s="86">
        <v>87500</v>
      </c>
      <c r="T1246" s="87">
        <f t="shared" si="257"/>
        <v>104125</v>
      </c>
      <c r="U1246" s="87">
        <v>87500</v>
      </c>
      <c r="V1246" s="87">
        <f t="shared" si="258"/>
        <v>104125</v>
      </c>
      <c r="W1246" s="87">
        <v>87500</v>
      </c>
      <c r="X1246" s="87">
        <f t="shared" si="259"/>
        <v>104125</v>
      </c>
      <c r="Y1246" s="88">
        <v>87500</v>
      </c>
      <c r="Z1246" s="87">
        <f t="shared" si="268"/>
        <v>104125</v>
      </c>
      <c r="AA1246" s="87">
        <v>87500</v>
      </c>
      <c r="AB1246" s="87">
        <f t="shared" si="260"/>
        <v>104125</v>
      </c>
      <c r="AC1246" s="87">
        <v>87500</v>
      </c>
      <c r="AD1246" s="87">
        <f t="shared" si="261"/>
        <v>104125</v>
      </c>
      <c r="AE1246" s="89">
        <v>96300</v>
      </c>
      <c r="AF1246" s="90">
        <f t="shared" si="262"/>
        <v>114597</v>
      </c>
      <c r="AG1246" s="90">
        <v>96300</v>
      </c>
      <c r="AH1246" s="90">
        <f t="shared" si="263"/>
        <v>114597</v>
      </c>
      <c r="AI1246" s="90">
        <v>96300</v>
      </c>
      <c r="AJ1246" s="90">
        <f t="shared" si="264"/>
        <v>114597</v>
      </c>
      <c r="AK1246" s="90">
        <v>96300</v>
      </c>
      <c r="AL1246" s="90">
        <f t="shared" si="265"/>
        <v>114597</v>
      </c>
      <c r="AM1246" s="90">
        <v>96300</v>
      </c>
      <c r="AN1246" s="90">
        <f t="shared" si="266"/>
        <v>114597</v>
      </c>
      <c r="AO1246" s="90">
        <v>96300</v>
      </c>
      <c r="AP1246" s="91">
        <f t="shared" si="267"/>
        <v>114597</v>
      </c>
      <c r="AQ1246" s="92">
        <f t="shared" si="221"/>
        <v>121001.01247820967</v>
      </c>
      <c r="AR1246" s="93">
        <f t="shared" si="222"/>
        <v>143991.2048490695</v>
      </c>
      <c r="AS1246" s="94">
        <f t="shared" si="223"/>
        <v>121001.01247820967</v>
      </c>
      <c r="AT1246" s="94">
        <f t="shared" si="224"/>
        <v>143991.2048490695</v>
      </c>
      <c r="AU1246" s="94">
        <f t="shared" si="225"/>
        <v>61266.971306666674</v>
      </c>
      <c r="AV1246" s="94">
        <f t="shared" si="226"/>
        <v>72907.695854933336</v>
      </c>
      <c r="AW1246" s="94">
        <f t="shared" si="227"/>
        <v>61271.544533333334</v>
      </c>
      <c r="AX1246" s="94">
        <f t="shared" si="228"/>
        <v>72913.137994666657</v>
      </c>
      <c r="AY1246" s="94">
        <f t="shared" si="229"/>
        <v>61270.293333333335</v>
      </c>
      <c r="AZ1246" s="94">
        <f t="shared" si="230"/>
        <v>72911.649066666665</v>
      </c>
      <c r="BA1246" s="94">
        <f t="shared" si="231"/>
        <v>91900</v>
      </c>
      <c r="BB1246" s="95">
        <f t="shared" si="232"/>
        <v>109361</v>
      </c>
      <c r="BC1246" s="23"/>
      <c r="BD1246" s="96">
        <f t="shared" si="233"/>
        <v>109517</v>
      </c>
      <c r="BE1246" s="96">
        <f t="shared" si="234"/>
        <v>109517</v>
      </c>
      <c r="BF1246" s="96">
        <f t="shared" si="235"/>
        <v>3</v>
      </c>
      <c r="BG1246" s="96">
        <f t="shared" si="236"/>
        <v>44</v>
      </c>
      <c r="BH1246" s="96">
        <f t="shared" si="237"/>
        <v>33</v>
      </c>
      <c r="BI1246" s="96">
        <f t="shared" si="238"/>
        <v>91689</v>
      </c>
      <c r="BJ1246" s="97">
        <f t="shared" si="239"/>
        <v>121001</v>
      </c>
      <c r="BK1246" s="96">
        <f t="shared" si="240"/>
        <v>121001</v>
      </c>
      <c r="BL1246" s="96">
        <f t="shared" si="241"/>
        <v>61267</v>
      </c>
      <c r="BM1246" s="96">
        <f t="shared" si="242"/>
        <v>61272</v>
      </c>
      <c r="BN1246" s="96">
        <f t="shared" si="243"/>
        <v>61270</v>
      </c>
      <c r="BO1246" s="96">
        <f t="shared" si="244"/>
        <v>91900</v>
      </c>
      <c r="BP1246" s="97">
        <f t="shared" si="245"/>
        <v>91900</v>
      </c>
      <c r="BQ1246" s="96">
        <f t="shared" si="246"/>
        <v>91900</v>
      </c>
      <c r="BR1246" s="96">
        <f t="shared" si="247"/>
        <v>91900</v>
      </c>
      <c r="BS1246" s="96">
        <f t="shared" si="248"/>
        <v>91900</v>
      </c>
      <c r="BT1246" s="96">
        <f t="shared" si="249"/>
        <v>91900</v>
      </c>
      <c r="BU1246" s="98">
        <f t="shared" si="250"/>
        <v>91900</v>
      </c>
      <c r="BV1246" s="77">
        <f t="shared" si="251"/>
        <v>551400</v>
      </c>
      <c r="BW1246" s="9"/>
      <c r="BX1246" s="9"/>
      <c r="BY1246" s="9"/>
      <c r="BZ1246" s="9"/>
      <c r="CA1246" s="9"/>
      <c r="CB1246" s="9"/>
      <c r="CC1246" s="9"/>
      <c r="CD1246" s="9"/>
      <c r="CE1246" s="9"/>
      <c r="CF1246" s="9"/>
      <c r="CG1246" s="9"/>
      <c r="CH1246" s="9"/>
      <c r="CI1246" s="9"/>
      <c r="CJ1246" s="9"/>
      <c r="CK1246" s="9"/>
      <c r="CL1246" s="9"/>
      <c r="CM1246" s="9"/>
      <c r="CN1246" s="9"/>
      <c r="CO1246" s="9"/>
      <c r="CP1246" s="9"/>
    </row>
    <row r="1247" spans="1:94" ht="20.25" hidden="1" customHeight="1" x14ac:dyDescent="0.35">
      <c r="A1247" s="99">
        <v>1225</v>
      </c>
      <c r="B1247" s="99" t="s">
        <v>21</v>
      </c>
      <c r="C1247" s="80" t="s">
        <v>731</v>
      </c>
      <c r="D1247" s="80" t="str">
        <f t="shared" si="219"/>
        <v>REPUESTOS|TAPA TRASERA MOTOR ARRANQUE</v>
      </c>
      <c r="E1247" s="81" t="s">
        <v>84</v>
      </c>
      <c r="F1247" s="82">
        <v>1</v>
      </c>
      <c r="G1247" s="83">
        <v>78916.605989239004</v>
      </c>
      <c r="H1247" s="84">
        <f t="shared" si="252"/>
        <v>93910.761127194404</v>
      </c>
      <c r="I1247" s="84">
        <v>85937.824492210988</v>
      </c>
      <c r="J1247" s="84">
        <f t="shared" si="253"/>
        <v>102266.01114573107</v>
      </c>
      <c r="K1247" s="84">
        <v>0.91392000000000007</v>
      </c>
      <c r="L1247" s="84">
        <f t="shared" si="254"/>
        <v>1.0875648</v>
      </c>
      <c r="M1247" s="84">
        <v>18.289280000000002</v>
      </c>
      <c r="N1247" s="84">
        <f t="shared" si="255"/>
        <v>21.764243199999999</v>
      </c>
      <c r="O1247" s="84">
        <v>14.144000000000002</v>
      </c>
      <c r="P1247" s="84">
        <f t="shared" si="256"/>
        <v>16.83136</v>
      </c>
      <c r="Q1247" s="84"/>
      <c r="R1247" s="84">
        <f t="shared" si="220"/>
        <v>0</v>
      </c>
      <c r="S1247" s="86">
        <v>65000</v>
      </c>
      <c r="T1247" s="87">
        <f t="shared" si="257"/>
        <v>77350</v>
      </c>
      <c r="U1247" s="87">
        <v>65000</v>
      </c>
      <c r="V1247" s="87">
        <f t="shared" si="258"/>
        <v>77350</v>
      </c>
      <c r="W1247" s="87">
        <v>234000</v>
      </c>
      <c r="X1247" s="87">
        <f t="shared" si="259"/>
        <v>278460</v>
      </c>
      <c r="Y1247" s="88">
        <v>150000</v>
      </c>
      <c r="Z1247" s="87">
        <f t="shared" si="268"/>
        <v>178500</v>
      </c>
      <c r="AA1247" s="87">
        <v>150000</v>
      </c>
      <c r="AB1247" s="87">
        <f t="shared" si="260"/>
        <v>178500</v>
      </c>
      <c r="AC1247" s="87">
        <v>1700000</v>
      </c>
      <c r="AD1247" s="87">
        <f t="shared" si="261"/>
        <v>2023000</v>
      </c>
      <c r="AE1247" s="89">
        <v>71500</v>
      </c>
      <c r="AF1247" s="90">
        <f t="shared" si="262"/>
        <v>85085</v>
      </c>
      <c r="AG1247" s="90">
        <v>71500</v>
      </c>
      <c r="AH1247" s="90">
        <f t="shared" si="263"/>
        <v>85085</v>
      </c>
      <c r="AI1247" s="90">
        <v>257400</v>
      </c>
      <c r="AJ1247" s="90">
        <f t="shared" si="264"/>
        <v>306306</v>
      </c>
      <c r="AK1247" s="90">
        <v>165000</v>
      </c>
      <c r="AL1247" s="90">
        <f t="shared" si="265"/>
        <v>196350</v>
      </c>
      <c r="AM1247" s="90">
        <v>165000</v>
      </c>
      <c r="AN1247" s="90">
        <f t="shared" si="266"/>
        <v>196350</v>
      </c>
      <c r="AO1247" s="90">
        <v>1870000</v>
      </c>
      <c r="AP1247" s="91">
        <f t="shared" si="267"/>
        <v>2225300</v>
      </c>
      <c r="AQ1247" s="92">
        <f t="shared" si="221"/>
        <v>71805.53532974633</v>
      </c>
      <c r="AR1247" s="93">
        <f t="shared" si="222"/>
        <v>85448.587042398125</v>
      </c>
      <c r="AS1247" s="94">
        <f t="shared" si="223"/>
        <v>74145.941497403663</v>
      </c>
      <c r="AT1247" s="94">
        <f t="shared" si="224"/>
        <v>88233.670381910357</v>
      </c>
      <c r="AU1247" s="94">
        <f t="shared" si="225"/>
        <v>163800.30463999999</v>
      </c>
      <c r="AV1247" s="94">
        <f t="shared" si="226"/>
        <v>194922.36252159998</v>
      </c>
      <c r="AW1247" s="94">
        <f t="shared" si="227"/>
        <v>105006.09642666667</v>
      </c>
      <c r="AX1247" s="94">
        <f t="shared" si="228"/>
        <v>124957.25474773333</v>
      </c>
      <c r="AY1247" s="94">
        <f t="shared" si="229"/>
        <v>105004.71466666665</v>
      </c>
      <c r="AZ1247" s="94">
        <f t="shared" si="230"/>
        <v>124955.61045333331</v>
      </c>
      <c r="BA1247" s="94">
        <f t="shared" si="231"/>
        <v>1785000</v>
      </c>
      <c r="BB1247" s="95">
        <f t="shared" si="232"/>
        <v>2124150</v>
      </c>
      <c r="BC1247" s="23"/>
      <c r="BD1247" s="96">
        <f t="shared" si="233"/>
        <v>71357</v>
      </c>
      <c r="BE1247" s="96">
        <f t="shared" si="234"/>
        <v>73158</v>
      </c>
      <c r="BF1247" s="96">
        <f t="shared" si="235"/>
        <v>3</v>
      </c>
      <c r="BG1247" s="96">
        <f t="shared" si="236"/>
        <v>55</v>
      </c>
      <c r="BH1247" s="96">
        <f t="shared" si="237"/>
        <v>42</v>
      </c>
      <c r="BI1247" s="96">
        <f t="shared" si="238"/>
        <v>1780952</v>
      </c>
      <c r="BJ1247" s="97">
        <f t="shared" si="239"/>
        <v>71806</v>
      </c>
      <c r="BK1247" s="96">
        <f t="shared" si="240"/>
        <v>74146</v>
      </c>
      <c r="BL1247" s="96">
        <f t="shared" si="241"/>
        <v>163800</v>
      </c>
      <c r="BM1247" s="96">
        <f t="shared" si="242"/>
        <v>105006</v>
      </c>
      <c r="BN1247" s="96">
        <f t="shared" si="243"/>
        <v>105005</v>
      </c>
      <c r="BO1247" s="96">
        <f t="shared" si="244"/>
        <v>1785000</v>
      </c>
      <c r="BP1247" s="97">
        <f t="shared" si="245"/>
        <v>71806</v>
      </c>
      <c r="BQ1247" s="96">
        <f t="shared" si="246"/>
        <v>74146</v>
      </c>
      <c r="BR1247" s="96">
        <f t="shared" si="247"/>
        <v>245700</v>
      </c>
      <c r="BS1247" s="96">
        <f t="shared" si="248"/>
        <v>157500</v>
      </c>
      <c r="BT1247" s="96">
        <f t="shared" si="249"/>
        <v>157500</v>
      </c>
      <c r="BU1247" s="98">
        <f t="shared" si="250"/>
        <v>1785000</v>
      </c>
      <c r="BV1247" s="77">
        <f t="shared" si="251"/>
        <v>2491652</v>
      </c>
      <c r="BW1247" s="9"/>
      <c r="BX1247" s="9"/>
      <c r="BY1247" s="9"/>
      <c r="BZ1247" s="9"/>
      <c r="CA1247" s="9"/>
      <c r="CB1247" s="9"/>
      <c r="CC1247" s="9"/>
      <c r="CD1247" s="9"/>
      <c r="CE1247" s="9"/>
      <c r="CF1247" s="9"/>
      <c r="CG1247" s="9"/>
      <c r="CH1247" s="9"/>
      <c r="CI1247" s="9"/>
      <c r="CJ1247" s="9"/>
      <c r="CK1247" s="9"/>
      <c r="CL1247" s="9"/>
      <c r="CM1247" s="9"/>
      <c r="CN1247" s="9"/>
      <c r="CO1247" s="9"/>
      <c r="CP1247" s="9"/>
    </row>
    <row r="1248" spans="1:94" ht="20.25" customHeight="1" x14ac:dyDescent="0.35">
      <c r="A1248" s="79">
        <v>1226</v>
      </c>
      <c r="B1248" s="79" t="s">
        <v>35</v>
      </c>
      <c r="C1248" s="80" t="s">
        <v>732</v>
      </c>
      <c r="D1248" s="80" t="str">
        <f t="shared" si="219"/>
        <v>MANO DE OBRA|TAPETES</v>
      </c>
      <c r="E1248" s="81" t="s">
        <v>10</v>
      </c>
      <c r="F1248" s="82">
        <v>1</v>
      </c>
      <c r="G1248" s="83">
        <v>11200.061144779998</v>
      </c>
      <c r="H1248" s="84">
        <f t="shared" si="252"/>
        <v>13328.072762288197</v>
      </c>
      <c r="I1248" s="84">
        <v>11200.061144779998</v>
      </c>
      <c r="J1248" s="84">
        <f t="shared" si="253"/>
        <v>13328.072762288197</v>
      </c>
      <c r="K1248" s="84">
        <v>0.91392000000000007</v>
      </c>
      <c r="L1248" s="84">
        <f t="shared" si="254"/>
        <v>1.0875648</v>
      </c>
      <c r="M1248" s="84">
        <v>14.633599999999999</v>
      </c>
      <c r="N1248" s="84">
        <f t="shared" si="255"/>
        <v>17.413983999999999</v>
      </c>
      <c r="O1248" s="84">
        <v>10.88</v>
      </c>
      <c r="P1248" s="84">
        <f t="shared" si="256"/>
        <v>12.9472</v>
      </c>
      <c r="Q1248" s="84"/>
      <c r="R1248" s="84">
        <f t="shared" si="220"/>
        <v>0</v>
      </c>
      <c r="S1248" s="86"/>
      <c r="T1248" s="87">
        <f t="shared" si="257"/>
        <v>0</v>
      </c>
      <c r="U1248" s="87"/>
      <c r="V1248" s="87">
        <f t="shared" si="258"/>
        <v>0</v>
      </c>
      <c r="W1248" s="87"/>
      <c r="X1248" s="87">
        <f t="shared" si="259"/>
        <v>0</v>
      </c>
      <c r="Y1248" s="88"/>
      <c r="Z1248" s="87">
        <f t="shared" si="268"/>
        <v>0</v>
      </c>
      <c r="AA1248" s="87"/>
      <c r="AB1248" s="87">
        <f t="shared" si="260"/>
        <v>0</v>
      </c>
      <c r="AC1248" s="87"/>
      <c r="AD1248" s="87">
        <f t="shared" si="261"/>
        <v>0</v>
      </c>
      <c r="AE1248" s="89"/>
      <c r="AF1248" s="90">
        <f t="shared" si="262"/>
        <v>0</v>
      </c>
      <c r="AG1248" s="90"/>
      <c r="AH1248" s="90">
        <f t="shared" si="263"/>
        <v>0</v>
      </c>
      <c r="AI1248" s="90"/>
      <c r="AJ1248" s="90">
        <f t="shared" si="264"/>
        <v>0</v>
      </c>
      <c r="AK1248" s="90"/>
      <c r="AL1248" s="90">
        <f t="shared" si="265"/>
        <v>0</v>
      </c>
      <c r="AM1248" s="90"/>
      <c r="AN1248" s="90">
        <f t="shared" si="266"/>
        <v>0</v>
      </c>
      <c r="AO1248" s="90"/>
      <c r="AP1248" s="91">
        <f t="shared" si="267"/>
        <v>0</v>
      </c>
      <c r="AQ1248" s="92">
        <f t="shared" si="221"/>
        <v>11200.061144779998</v>
      </c>
      <c r="AR1248" s="93">
        <f t="shared" si="222"/>
        <v>13328.072762288197</v>
      </c>
      <c r="AS1248" s="94">
        <f t="shared" si="223"/>
        <v>11200.061144779998</v>
      </c>
      <c r="AT1248" s="94">
        <f t="shared" si="224"/>
        <v>13328.072762288197</v>
      </c>
      <c r="AU1248" s="94">
        <f t="shared" si="225"/>
        <v>0.91392000000000007</v>
      </c>
      <c r="AV1248" s="94">
        <f t="shared" si="226"/>
        <v>1.0875648</v>
      </c>
      <c r="AW1248" s="94">
        <f t="shared" si="227"/>
        <v>14.633599999999999</v>
      </c>
      <c r="AX1248" s="94">
        <f t="shared" si="228"/>
        <v>17.413983999999999</v>
      </c>
      <c r="AY1248" s="94">
        <f t="shared" si="229"/>
        <v>10.88</v>
      </c>
      <c r="AZ1248" s="94">
        <f t="shared" si="230"/>
        <v>12.9472</v>
      </c>
      <c r="BA1248" s="94" t="e">
        <f t="shared" si="231"/>
        <v>#DIV/0!</v>
      </c>
      <c r="BB1248" s="95" t="e">
        <f t="shared" si="232"/>
        <v>#DIV/0!</v>
      </c>
      <c r="BC1248" s="23"/>
      <c r="BD1248" s="96">
        <f t="shared" si="233"/>
        <v>11200</v>
      </c>
      <c r="BE1248" s="96">
        <f t="shared" si="234"/>
        <v>11200</v>
      </c>
      <c r="BF1248" s="96">
        <f t="shared" si="235"/>
        <v>1</v>
      </c>
      <c r="BG1248" s="96">
        <f t="shared" si="236"/>
        <v>15</v>
      </c>
      <c r="BH1248" s="96">
        <f t="shared" si="237"/>
        <v>11</v>
      </c>
      <c r="BI1248" s="96">
        <f t="shared" si="238"/>
        <v>0</v>
      </c>
      <c r="BJ1248" s="97">
        <f t="shared" si="239"/>
        <v>11200</v>
      </c>
      <c r="BK1248" s="96">
        <f t="shared" si="240"/>
        <v>11200</v>
      </c>
      <c r="BL1248" s="96">
        <f t="shared" si="241"/>
        <v>1</v>
      </c>
      <c r="BM1248" s="96">
        <f t="shared" si="242"/>
        <v>15</v>
      </c>
      <c r="BN1248" s="96">
        <f t="shared" si="243"/>
        <v>11</v>
      </c>
      <c r="BO1248" s="96">
        <f t="shared" si="244"/>
        <v>0</v>
      </c>
      <c r="BP1248" s="97">
        <f t="shared" si="245"/>
        <v>0</v>
      </c>
      <c r="BQ1248" s="96">
        <f t="shared" si="246"/>
        <v>0</v>
      </c>
      <c r="BR1248" s="96">
        <f t="shared" si="247"/>
        <v>0</v>
      </c>
      <c r="BS1248" s="96">
        <f t="shared" si="248"/>
        <v>0</v>
      </c>
      <c r="BT1248" s="96">
        <f t="shared" si="249"/>
        <v>0</v>
      </c>
      <c r="BU1248" s="98">
        <f t="shared" si="250"/>
        <v>0</v>
      </c>
      <c r="BV1248" s="77">
        <f t="shared" si="251"/>
        <v>0</v>
      </c>
      <c r="BW1248" s="9"/>
      <c r="BX1248" s="9"/>
      <c r="BY1248" s="9"/>
      <c r="BZ1248" s="9"/>
      <c r="CA1248" s="9"/>
      <c r="CB1248" s="9"/>
      <c r="CC1248" s="9"/>
      <c r="CD1248" s="9"/>
      <c r="CE1248" s="9"/>
      <c r="CF1248" s="9"/>
      <c r="CG1248" s="9"/>
      <c r="CH1248" s="9"/>
      <c r="CI1248" s="9"/>
      <c r="CJ1248" s="9"/>
      <c r="CK1248" s="9"/>
      <c r="CL1248" s="9"/>
      <c r="CM1248" s="9"/>
      <c r="CN1248" s="9"/>
      <c r="CO1248" s="9"/>
      <c r="CP1248" s="9"/>
    </row>
    <row r="1249" spans="1:94" ht="20.25" hidden="1" customHeight="1" x14ac:dyDescent="0.35">
      <c r="A1249" s="99">
        <v>1227</v>
      </c>
      <c r="B1249" s="99" t="s">
        <v>21</v>
      </c>
      <c r="C1249" s="80" t="s">
        <v>732</v>
      </c>
      <c r="D1249" s="80" t="str">
        <f t="shared" si="219"/>
        <v>REPUESTOS|TAPETES</v>
      </c>
      <c r="E1249" s="81" t="s">
        <v>124</v>
      </c>
      <c r="F1249" s="82">
        <v>1</v>
      </c>
      <c r="G1249" s="83">
        <v>193087.450886796</v>
      </c>
      <c r="H1249" s="84">
        <f t="shared" si="252"/>
        <v>229774.06655528722</v>
      </c>
      <c r="I1249" s="84">
        <v>240101.34657803402</v>
      </c>
      <c r="J1249" s="84">
        <f t="shared" si="253"/>
        <v>285720.60242786049</v>
      </c>
      <c r="K1249" s="84">
        <v>172800.00064000001</v>
      </c>
      <c r="L1249" s="84">
        <f t="shared" si="254"/>
        <v>205632.00076160001</v>
      </c>
      <c r="M1249" s="84">
        <v>104375.76768</v>
      </c>
      <c r="N1249" s="84">
        <f t="shared" si="255"/>
        <v>124207.1635392</v>
      </c>
      <c r="O1249" s="84">
        <v>53973.504000000001</v>
      </c>
      <c r="P1249" s="84">
        <f t="shared" si="256"/>
        <v>64228.46976</v>
      </c>
      <c r="Q1249" s="84"/>
      <c r="R1249" s="84">
        <f t="shared" si="220"/>
        <v>0</v>
      </c>
      <c r="S1249" s="86">
        <v>200000</v>
      </c>
      <c r="T1249" s="87">
        <f t="shared" si="257"/>
        <v>238000</v>
      </c>
      <c r="U1249" s="87">
        <v>200000</v>
      </c>
      <c r="V1249" s="87">
        <f t="shared" si="258"/>
        <v>238000</v>
      </c>
      <c r="W1249" s="87">
        <v>450000</v>
      </c>
      <c r="X1249" s="87">
        <f t="shared" si="259"/>
        <v>535500</v>
      </c>
      <c r="Y1249" s="88">
        <v>300000</v>
      </c>
      <c r="Z1249" s="87">
        <f t="shared" si="268"/>
        <v>357000</v>
      </c>
      <c r="AA1249" s="87">
        <v>250000</v>
      </c>
      <c r="AB1249" s="87">
        <f t="shared" si="260"/>
        <v>297500</v>
      </c>
      <c r="AC1249" s="87">
        <v>720000</v>
      </c>
      <c r="AD1249" s="87">
        <f t="shared" si="261"/>
        <v>856800</v>
      </c>
      <c r="AE1249" s="89">
        <v>220000</v>
      </c>
      <c r="AF1249" s="90">
        <f t="shared" si="262"/>
        <v>261800</v>
      </c>
      <c r="AG1249" s="90">
        <v>220000</v>
      </c>
      <c r="AH1249" s="90">
        <f t="shared" si="263"/>
        <v>261800</v>
      </c>
      <c r="AI1249" s="90">
        <v>495000</v>
      </c>
      <c r="AJ1249" s="90">
        <f t="shared" si="264"/>
        <v>589050</v>
      </c>
      <c r="AK1249" s="90">
        <v>330000</v>
      </c>
      <c r="AL1249" s="90">
        <f t="shared" si="265"/>
        <v>392700</v>
      </c>
      <c r="AM1249" s="90">
        <v>275000</v>
      </c>
      <c r="AN1249" s="90">
        <f t="shared" si="266"/>
        <v>327250</v>
      </c>
      <c r="AO1249" s="90">
        <v>792000</v>
      </c>
      <c r="AP1249" s="91">
        <f t="shared" si="267"/>
        <v>942480</v>
      </c>
      <c r="AQ1249" s="92">
        <f t="shared" si="221"/>
        <v>204362.48362893201</v>
      </c>
      <c r="AR1249" s="93">
        <f t="shared" si="222"/>
        <v>243191.35551842907</v>
      </c>
      <c r="AS1249" s="94">
        <f t="shared" si="223"/>
        <v>220033.78219267799</v>
      </c>
      <c r="AT1249" s="94">
        <f t="shared" si="224"/>
        <v>261840.20080928679</v>
      </c>
      <c r="AU1249" s="94">
        <f t="shared" si="225"/>
        <v>372600.00021333335</v>
      </c>
      <c r="AV1249" s="94">
        <f t="shared" si="226"/>
        <v>443394.00025386666</v>
      </c>
      <c r="AW1249" s="94">
        <f t="shared" si="227"/>
        <v>244791.92256000001</v>
      </c>
      <c r="AX1249" s="94">
        <f t="shared" si="228"/>
        <v>291302.38784639997</v>
      </c>
      <c r="AY1249" s="94">
        <f t="shared" si="229"/>
        <v>192991.16799999998</v>
      </c>
      <c r="AZ1249" s="94">
        <f t="shared" si="230"/>
        <v>229659.48991999996</v>
      </c>
      <c r="BA1249" s="94">
        <f t="shared" si="231"/>
        <v>756000</v>
      </c>
      <c r="BB1249" s="95">
        <f t="shared" si="232"/>
        <v>899640</v>
      </c>
      <c r="BC1249" s="23"/>
      <c r="BD1249" s="96">
        <f t="shared" si="233"/>
        <v>203743</v>
      </c>
      <c r="BE1249" s="96">
        <f t="shared" si="234"/>
        <v>218813</v>
      </c>
      <c r="BF1249" s="96">
        <f t="shared" si="235"/>
        <v>299119</v>
      </c>
      <c r="BG1249" s="96">
        <f t="shared" si="236"/>
        <v>188154</v>
      </c>
      <c r="BH1249" s="96">
        <f t="shared" si="237"/>
        <v>114661</v>
      </c>
      <c r="BI1249" s="96">
        <f t="shared" si="238"/>
        <v>754286</v>
      </c>
      <c r="BJ1249" s="97">
        <f t="shared" si="239"/>
        <v>204362</v>
      </c>
      <c r="BK1249" s="96">
        <f t="shared" si="240"/>
        <v>220034</v>
      </c>
      <c r="BL1249" s="96">
        <f t="shared" si="241"/>
        <v>372600</v>
      </c>
      <c r="BM1249" s="96">
        <f t="shared" si="242"/>
        <v>244792</v>
      </c>
      <c r="BN1249" s="96">
        <f t="shared" si="243"/>
        <v>192991</v>
      </c>
      <c r="BO1249" s="96">
        <f t="shared" si="244"/>
        <v>756000</v>
      </c>
      <c r="BP1249" s="97">
        <f t="shared" si="245"/>
        <v>204362</v>
      </c>
      <c r="BQ1249" s="96">
        <f t="shared" si="246"/>
        <v>220034</v>
      </c>
      <c r="BR1249" s="96">
        <f t="shared" si="247"/>
        <v>472500</v>
      </c>
      <c r="BS1249" s="96">
        <f t="shared" si="248"/>
        <v>315000</v>
      </c>
      <c r="BT1249" s="96">
        <f t="shared" si="249"/>
        <v>262500</v>
      </c>
      <c r="BU1249" s="98">
        <f t="shared" si="250"/>
        <v>756000</v>
      </c>
      <c r="BV1249" s="77">
        <f t="shared" si="251"/>
        <v>2230396</v>
      </c>
      <c r="BW1249" s="9"/>
      <c r="BX1249" s="9"/>
      <c r="BY1249" s="9"/>
      <c r="BZ1249" s="9"/>
      <c r="CA1249" s="9"/>
      <c r="CB1249" s="9"/>
      <c r="CC1249" s="9"/>
      <c r="CD1249" s="9"/>
      <c r="CE1249" s="9"/>
      <c r="CF1249" s="9"/>
      <c r="CG1249" s="9"/>
      <c r="CH1249" s="9"/>
      <c r="CI1249" s="9"/>
      <c r="CJ1249" s="9"/>
      <c r="CK1249" s="9"/>
      <c r="CL1249" s="9"/>
      <c r="CM1249" s="9"/>
      <c r="CN1249" s="9"/>
      <c r="CO1249" s="9"/>
      <c r="CP1249" s="9"/>
    </row>
    <row r="1250" spans="1:94" ht="20.25" hidden="1" customHeight="1" x14ac:dyDescent="0.35">
      <c r="A1250" s="79">
        <v>1228</v>
      </c>
      <c r="B1250" s="79" t="s">
        <v>35</v>
      </c>
      <c r="C1250" s="80" t="s">
        <v>733</v>
      </c>
      <c r="D1250" s="80" t="str">
        <f t="shared" si="219"/>
        <v>MANO DE OBRA|TAPON CARTER</v>
      </c>
      <c r="E1250" s="81" t="s">
        <v>10</v>
      </c>
      <c r="F1250" s="82">
        <v>1</v>
      </c>
      <c r="G1250" s="83">
        <v>44800.299635755</v>
      </c>
      <c r="H1250" s="84">
        <f t="shared" si="252"/>
        <v>53312.356566548449</v>
      </c>
      <c r="I1250" s="84">
        <v>44800.299635755</v>
      </c>
      <c r="J1250" s="84">
        <f t="shared" si="253"/>
        <v>53312.356566548449</v>
      </c>
      <c r="K1250" s="84">
        <v>0.91392000000000007</v>
      </c>
      <c r="L1250" s="84">
        <f t="shared" si="254"/>
        <v>1.0875648</v>
      </c>
      <c r="M1250" s="84">
        <v>14.633599999999999</v>
      </c>
      <c r="N1250" s="84">
        <f t="shared" si="255"/>
        <v>17.413983999999999</v>
      </c>
      <c r="O1250" s="84">
        <v>10.88</v>
      </c>
      <c r="P1250" s="84">
        <f t="shared" si="256"/>
        <v>12.9472</v>
      </c>
      <c r="Q1250" s="84"/>
      <c r="R1250" s="84">
        <f t="shared" si="220"/>
        <v>0</v>
      </c>
      <c r="S1250" s="86">
        <v>44500</v>
      </c>
      <c r="T1250" s="87">
        <f t="shared" si="257"/>
        <v>52955</v>
      </c>
      <c r="U1250" s="87">
        <v>44500</v>
      </c>
      <c r="V1250" s="87">
        <f t="shared" si="258"/>
        <v>52955</v>
      </c>
      <c r="W1250" s="87">
        <v>44500</v>
      </c>
      <c r="X1250" s="87">
        <f t="shared" si="259"/>
        <v>52955</v>
      </c>
      <c r="Y1250" s="88">
        <v>44500</v>
      </c>
      <c r="Z1250" s="87">
        <f t="shared" si="268"/>
        <v>52955</v>
      </c>
      <c r="AA1250" s="87">
        <v>44500</v>
      </c>
      <c r="AB1250" s="87">
        <f t="shared" si="260"/>
        <v>52955</v>
      </c>
      <c r="AC1250" s="87">
        <v>44500</v>
      </c>
      <c r="AD1250" s="87">
        <f t="shared" si="261"/>
        <v>52955</v>
      </c>
      <c r="AE1250" s="89">
        <v>49000</v>
      </c>
      <c r="AF1250" s="90">
        <f t="shared" si="262"/>
        <v>58310</v>
      </c>
      <c r="AG1250" s="90">
        <v>49000</v>
      </c>
      <c r="AH1250" s="90">
        <f t="shared" si="263"/>
        <v>58310</v>
      </c>
      <c r="AI1250" s="90">
        <v>49000</v>
      </c>
      <c r="AJ1250" s="90">
        <f t="shared" si="264"/>
        <v>58310</v>
      </c>
      <c r="AK1250" s="90">
        <v>49000</v>
      </c>
      <c r="AL1250" s="90">
        <f t="shared" si="265"/>
        <v>58310</v>
      </c>
      <c r="AM1250" s="90">
        <v>49000</v>
      </c>
      <c r="AN1250" s="90">
        <f t="shared" si="266"/>
        <v>58310</v>
      </c>
      <c r="AO1250" s="90">
        <v>49000</v>
      </c>
      <c r="AP1250" s="91">
        <f t="shared" si="267"/>
        <v>58310</v>
      </c>
      <c r="AQ1250" s="92">
        <f t="shared" si="221"/>
        <v>46100.099878585002</v>
      </c>
      <c r="AR1250" s="93">
        <f t="shared" si="222"/>
        <v>54859.11885551615</v>
      </c>
      <c r="AS1250" s="94">
        <f t="shared" si="223"/>
        <v>46100.099878585002</v>
      </c>
      <c r="AT1250" s="94">
        <f t="shared" si="224"/>
        <v>54859.11885551615</v>
      </c>
      <c r="AU1250" s="94">
        <f t="shared" si="225"/>
        <v>31166.971306666663</v>
      </c>
      <c r="AV1250" s="94">
        <f t="shared" si="226"/>
        <v>37088.695854933329</v>
      </c>
      <c r="AW1250" s="94">
        <f t="shared" si="227"/>
        <v>31171.544533333334</v>
      </c>
      <c r="AX1250" s="94">
        <f t="shared" si="228"/>
        <v>37094.137994666664</v>
      </c>
      <c r="AY1250" s="94">
        <f t="shared" si="229"/>
        <v>31170.293333333335</v>
      </c>
      <c r="AZ1250" s="94">
        <f t="shared" si="230"/>
        <v>37092.649066666665</v>
      </c>
      <c r="BA1250" s="94">
        <f t="shared" si="231"/>
        <v>46750</v>
      </c>
      <c r="BB1250" s="95">
        <f t="shared" si="232"/>
        <v>55632.5</v>
      </c>
      <c r="BC1250" s="23"/>
      <c r="BD1250" s="96">
        <f t="shared" si="233"/>
        <v>46011</v>
      </c>
      <c r="BE1250" s="96">
        <f t="shared" si="234"/>
        <v>46011</v>
      </c>
      <c r="BF1250" s="96">
        <f t="shared" si="235"/>
        <v>3</v>
      </c>
      <c r="BG1250" s="96">
        <f t="shared" si="236"/>
        <v>44</v>
      </c>
      <c r="BH1250" s="96">
        <f t="shared" si="237"/>
        <v>33</v>
      </c>
      <c r="BI1250" s="96">
        <f t="shared" si="238"/>
        <v>46642</v>
      </c>
      <c r="BJ1250" s="97">
        <f t="shared" si="239"/>
        <v>46100</v>
      </c>
      <c r="BK1250" s="96">
        <f t="shared" si="240"/>
        <v>46100</v>
      </c>
      <c r="BL1250" s="96">
        <f t="shared" si="241"/>
        <v>31167</v>
      </c>
      <c r="BM1250" s="96">
        <f t="shared" si="242"/>
        <v>31172</v>
      </c>
      <c r="BN1250" s="96">
        <f t="shared" si="243"/>
        <v>31170</v>
      </c>
      <c r="BO1250" s="96">
        <f t="shared" si="244"/>
        <v>46750</v>
      </c>
      <c r="BP1250" s="97">
        <f t="shared" si="245"/>
        <v>46100</v>
      </c>
      <c r="BQ1250" s="96">
        <f t="shared" si="246"/>
        <v>46100</v>
      </c>
      <c r="BR1250" s="96">
        <f t="shared" si="247"/>
        <v>46750</v>
      </c>
      <c r="BS1250" s="96">
        <f t="shared" si="248"/>
        <v>46750</v>
      </c>
      <c r="BT1250" s="96">
        <f t="shared" si="249"/>
        <v>46750</v>
      </c>
      <c r="BU1250" s="98">
        <f t="shared" si="250"/>
        <v>46750</v>
      </c>
      <c r="BV1250" s="77">
        <f t="shared" si="251"/>
        <v>279200</v>
      </c>
      <c r="BW1250" s="9"/>
      <c r="BX1250" s="9"/>
      <c r="BY1250" s="9"/>
      <c r="BZ1250" s="9"/>
      <c r="CA1250" s="9"/>
      <c r="CB1250" s="9"/>
      <c r="CC1250" s="9"/>
      <c r="CD1250" s="9"/>
      <c r="CE1250" s="9"/>
      <c r="CF1250" s="9"/>
      <c r="CG1250" s="9"/>
      <c r="CH1250" s="9"/>
      <c r="CI1250" s="9"/>
      <c r="CJ1250" s="9"/>
      <c r="CK1250" s="9"/>
      <c r="CL1250" s="9"/>
      <c r="CM1250" s="9"/>
      <c r="CN1250" s="9"/>
      <c r="CO1250" s="9"/>
      <c r="CP1250" s="9"/>
    </row>
    <row r="1251" spans="1:94" ht="20.25" hidden="1" customHeight="1" x14ac:dyDescent="0.35">
      <c r="A1251" s="99">
        <v>1229</v>
      </c>
      <c r="B1251" s="99" t="s">
        <v>21</v>
      </c>
      <c r="C1251" s="80" t="s">
        <v>733</v>
      </c>
      <c r="D1251" s="80" t="str">
        <f t="shared" si="219"/>
        <v>REPUESTOS|TAPON CARTER</v>
      </c>
      <c r="E1251" s="81" t="s">
        <v>84</v>
      </c>
      <c r="F1251" s="82">
        <v>1</v>
      </c>
      <c r="G1251" s="83">
        <v>49773.025920282002</v>
      </c>
      <c r="H1251" s="84">
        <f t="shared" si="252"/>
        <v>59229.900845135577</v>
      </c>
      <c r="I1251" s="84">
        <v>64344.810449097</v>
      </c>
      <c r="J1251" s="84">
        <f t="shared" si="253"/>
        <v>76570.32443442542</v>
      </c>
      <c r="K1251" s="84">
        <v>38674.287360000002</v>
      </c>
      <c r="L1251" s="84">
        <f t="shared" si="254"/>
        <v>46022.401958399998</v>
      </c>
      <c r="M1251" s="84">
        <v>18.289280000000002</v>
      </c>
      <c r="N1251" s="84">
        <f t="shared" si="255"/>
        <v>21.764243199999999</v>
      </c>
      <c r="O1251" s="84">
        <v>14.144000000000002</v>
      </c>
      <c r="P1251" s="84">
        <f t="shared" si="256"/>
        <v>16.83136</v>
      </c>
      <c r="Q1251" s="84"/>
      <c r="R1251" s="84">
        <f t="shared" si="220"/>
        <v>0</v>
      </c>
      <c r="S1251" s="86">
        <v>35000</v>
      </c>
      <c r="T1251" s="87">
        <f t="shared" si="257"/>
        <v>41650</v>
      </c>
      <c r="U1251" s="87">
        <v>35000</v>
      </c>
      <c r="V1251" s="87">
        <f t="shared" si="258"/>
        <v>41650</v>
      </c>
      <c r="W1251" s="87">
        <v>78000</v>
      </c>
      <c r="X1251" s="87">
        <f t="shared" si="259"/>
        <v>92820</v>
      </c>
      <c r="Y1251" s="88">
        <v>98000</v>
      </c>
      <c r="Z1251" s="87">
        <f t="shared" si="268"/>
        <v>116620</v>
      </c>
      <c r="AA1251" s="87">
        <v>80000</v>
      </c>
      <c r="AB1251" s="87">
        <f t="shared" si="260"/>
        <v>95200</v>
      </c>
      <c r="AC1251" s="87">
        <v>80000</v>
      </c>
      <c r="AD1251" s="87">
        <f t="shared" si="261"/>
        <v>95200</v>
      </c>
      <c r="AE1251" s="89">
        <v>38500</v>
      </c>
      <c r="AF1251" s="90">
        <f t="shared" si="262"/>
        <v>45815</v>
      </c>
      <c r="AG1251" s="90">
        <v>38500</v>
      </c>
      <c r="AH1251" s="90">
        <f t="shared" si="263"/>
        <v>45815</v>
      </c>
      <c r="AI1251" s="90">
        <v>85800</v>
      </c>
      <c r="AJ1251" s="90">
        <f t="shared" si="264"/>
        <v>102102</v>
      </c>
      <c r="AK1251" s="90">
        <v>107800</v>
      </c>
      <c r="AL1251" s="90">
        <f t="shared" si="265"/>
        <v>128282</v>
      </c>
      <c r="AM1251" s="90">
        <v>88000</v>
      </c>
      <c r="AN1251" s="90">
        <f t="shared" si="266"/>
        <v>104720</v>
      </c>
      <c r="AO1251" s="90">
        <v>88000</v>
      </c>
      <c r="AP1251" s="91">
        <f t="shared" si="267"/>
        <v>104720</v>
      </c>
      <c r="AQ1251" s="92">
        <f t="shared" si="221"/>
        <v>41091.008640093998</v>
      </c>
      <c r="AR1251" s="93">
        <f t="shared" si="222"/>
        <v>48898.300281711854</v>
      </c>
      <c r="AS1251" s="94">
        <f t="shared" si="223"/>
        <v>45948.270149699005</v>
      </c>
      <c r="AT1251" s="94">
        <f t="shared" si="224"/>
        <v>54678.441478141816</v>
      </c>
      <c r="AU1251" s="94">
        <f t="shared" si="225"/>
        <v>67491.429120000001</v>
      </c>
      <c r="AV1251" s="94">
        <f t="shared" si="226"/>
        <v>80314.800652799997</v>
      </c>
      <c r="AW1251" s="94">
        <f t="shared" si="227"/>
        <v>68606.096426666671</v>
      </c>
      <c r="AX1251" s="94">
        <f t="shared" si="228"/>
        <v>81641.254747733328</v>
      </c>
      <c r="AY1251" s="94">
        <f t="shared" si="229"/>
        <v>56004.714666666667</v>
      </c>
      <c r="AZ1251" s="94">
        <f t="shared" si="230"/>
        <v>66645.610453333327</v>
      </c>
      <c r="BA1251" s="94">
        <f t="shared" si="231"/>
        <v>84000</v>
      </c>
      <c r="BB1251" s="95">
        <f t="shared" si="232"/>
        <v>99960</v>
      </c>
      <c r="BC1251" s="23"/>
      <c r="BD1251" s="96">
        <f t="shared" si="233"/>
        <v>40195</v>
      </c>
      <c r="BE1251" s="96">
        <f t="shared" si="234"/>
        <v>42804</v>
      </c>
      <c r="BF1251" s="96">
        <f t="shared" si="235"/>
        <v>59604</v>
      </c>
      <c r="BG1251" s="96">
        <f t="shared" si="236"/>
        <v>55</v>
      </c>
      <c r="BH1251" s="96">
        <f t="shared" si="237"/>
        <v>42</v>
      </c>
      <c r="BI1251" s="96">
        <f t="shared" si="238"/>
        <v>83810</v>
      </c>
      <c r="BJ1251" s="97">
        <f t="shared" si="239"/>
        <v>41091</v>
      </c>
      <c r="BK1251" s="96">
        <f t="shared" si="240"/>
        <v>45948</v>
      </c>
      <c r="BL1251" s="96">
        <f t="shared" si="241"/>
        <v>67491</v>
      </c>
      <c r="BM1251" s="96">
        <f t="shared" si="242"/>
        <v>68606</v>
      </c>
      <c r="BN1251" s="96">
        <f t="shared" si="243"/>
        <v>56005</v>
      </c>
      <c r="BO1251" s="96">
        <f t="shared" si="244"/>
        <v>84000</v>
      </c>
      <c r="BP1251" s="97">
        <f t="shared" si="245"/>
        <v>41091</v>
      </c>
      <c r="BQ1251" s="96">
        <f t="shared" si="246"/>
        <v>36750</v>
      </c>
      <c r="BR1251" s="96">
        <f t="shared" si="247"/>
        <v>81900</v>
      </c>
      <c r="BS1251" s="96">
        <f t="shared" si="248"/>
        <v>102900</v>
      </c>
      <c r="BT1251" s="96">
        <f t="shared" si="249"/>
        <v>84000</v>
      </c>
      <c r="BU1251" s="98">
        <f t="shared" si="250"/>
        <v>84000</v>
      </c>
      <c r="BV1251" s="77">
        <f t="shared" si="251"/>
        <v>430641</v>
      </c>
      <c r="BW1251" s="9"/>
      <c r="BX1251" s="9"/>
      <c r="BY1251" s="9"/>
      <c r="BZ1251" s="9"/>
      <c r="CA1251" s="9"/>
      <c r="CB1251" s="9"/>
      <c r="CC1251" s="9"/>
      <c r="CD1251" s="9"/>
      <c r="CE1251" s="9"/>
      <c r="CF1251" s="9"/>
      <c r="CG1251" s="9"/>
      <c r="CH1251" s="9"/>
      <c r="CI1251" s="9"/>
      <c r="CJ1251" s="9"/>
      <c r="CK1251" s="9"/>
      <c r="CL1251" s="9"/>
      <c r="CM1251" s="9"/>
      <c r="CN1251" s="9"/>
      <c r="CO1251" s="9"/>
      <c r="CP1251" s="9"/>
    </row>
    <row r="1252" spans="1:94" ht="20.25" hidden="1" customHeight="1" x14ac:dyDescent="0.35">
      <c r="A1252" s="79">
        <v>1230</v>
      </c>
      <c r="B1252" s="79" t="s">
        <v>35</v>
      </c>
      <c r="C1252" s="80" t="s">
        <v>734</v>
      </c>
      <c r="D1252" s="80" t="str">
        <f t="shared" si="219"/>
        <v>MANO DE OBRA|TENEDOR DE CAMBIO DE ALTA VELOCIDAD</v>
      </c>
      <c r="E1252" s="81" t="s">
        <v>10</v>
      </c>
      <c r="F1252" s="82">
        <v>1</v>
      </c>
      <c r="G1252" s="83">
        <v>358406.07486925798</v>
      </c>
      <c r="H1252" s="84">
        <f t="shared" si="252"/>
        <v>426503.22909441695</v>
      </c>
      <c r="I1252" s="84">
        <v>358406.07486925798</v>
      </c>
      <c r="J1252" s="84">
        <f t="shared" si="253"/>
        <v>426503.22909441695</v>
      </c>
      <c r="K1252" s="84">
        <v>0.91392000000000007</v>
      </c>
      <c r="L1252" s="84">
        <f t="shared" si="254"/>
        <v>1.0875648</v>
      </c>
      <c r="M1252" s="84">
        <v>14.633599999999999</v>
      </c>
      <c r="N1252" s="84">
        <f t="shared" si="255"/>
        <v>17.413983999999999</v>
      </c>
      <c r="O1252" s="84">
        <v>10.88</v>
      </c>
      <c r="P1252" s="84">
        <f t="shared" si="256"/>
        <v>12.9472</v>
      </c>
      <c r="Q1252" s="84"/>
      <c r="R1252" s="84">
        <f t="shared" si="220"/>
        <v>0</v>
      </c>
      <c r="S1252" s="86"/>
      <c r="T1252" s="87">
        <f t="shared" si="257"/>
        <v>0</v>
      </c>
      <c r="U1252" s="87"/>
      <c r="V1252" s="87">
        <f t="shared" si="258"/>
        <v>0</v>
      </c>
      <c r="W1252" s="87">
        <v>700000</v>
      </c>
      <c r="X1252" s="87">
        <f t="shared" si="259"/>
        <v>833000</v>
      </c>
      <c r="Y1252" s="88">
        <v>700000</v>
      </c>
      <c r="Z1252" s="87">
        <f t="shared" si="268"/>
        <v>833000</v>
      </c>
      <c r="AA1252" s="87">
        <v>700000</v>
      </c>
      <c r="AB1252" s="87">
        <f t="shared" si="260"/>
        <v>833000</v>
      </c>
      <c r="AC1252" s="87">
        <v>700000</v>
      </c>
      <c r="AD1252" s="87">
        <f t="shared" si="261"/>
        <v>833000</v>
      </c>
      <c r="AE1252" s="89"/>
      <c r="AF1252" s="90">
        <f t="shared" si="262"/>
        <v>0</v>
      </c>
      <c r="AG1252" s="90"/>
      <c r="AH1252" s="90">
        <f t="shared" si="263"/>
        <v>0</v>
      </c>
      <c r="AI1252" s="90">
        <v>770000</v>
      </c>
      <c r="AJ1252" s="90">
        <f t="shared" si="264"/>
        <v>916300</v>
      </c>
      <c r="AK1252" s="90">
        <v>770000</v>
      </c>
      <c r="AL1252" s="90">
        <f t="shared" si="265"/>
        <v>916300</v>
      </c>
      <c r="AM1252" s="90">
        <v>770000</v>
      </c>
      <c r="AN1252" s="90">
        <f t="shared" si="266"/>
        <v>916300</v>
      </c>
      <c r="AO1252" s="90">
        <v>770000</v>
      </c>
      <c r="AP1252" s="91">
        <f t="shared" si="267"/>
        <v>916300</v>
      </c>
      <c r="AQ1252" s="92">
        <f t="shared" si="221"/>
        <v>358406.07486925798</v>
      </c>
      <c r="AR1252" s="93">
        <f t="shared" si="222"/>
        <v>426503.22909441695</v>
      </c>
      <c r="AS1252" s="94">
        <f t="shared" si="223"/>
        <v>358406.07486925798</v>
      </c>
      <c r="AT1252" s="94">
        <f t="shared" si="224"/>
        <v>426503.22909441695</v>
      </c>
      <c r="AU1252" s="94">
        <f t="shared" si="225"/>
        <v>490000.30463999999</v>
      </c>
      <c r="AV1252" s="94">
        <f t="shared" si="226"/>
        <v>583100.36252159998</v>
      </c>
      <c r="AW1252" s="94">
        <f t="shared" si="227"/>
        <v>490004.87786666659</v>
      </c>
      <c r="AX1252" s="94">
        <f t="shared" si="228"/>
        <v>583105.80466133321</v>
      </c>
      <c r="AY1252" s="94">
        <f t="shared" si="229"/>
        <v>490003.62666666665</v>
      </c>
      <c r="AZ1252" s="94">
        <f t="shared" si="230"/>
        <v>583104.31573333323</v>
      </c>
      <c r="BA1252" s="94">
        <f t="shared" si="231"/>
        <v>735000</v>
      </c>
      <c r="BB1252" s="95">
        <f t="shared" si="232"/>
        <v>874650</v>
      </c>
      <c r="BC1252" s="23"/>
      <c r="BD1252" s="96">
        <f t="shared" si="233"/>
        <v>358406</v>
      </c>
      <c r="BE1252" s="96">
        <f t="shared" si="234"/>
        <v>358406</v>
      </c>
      <c r="BF1252" s="96">
        <f t="shared" si="235"/>
        <v>3</v>
      </c>
      <c r="BG1252" s="96">
        <f t="shared" si="236"/>
        <v>44</v>
      </c>
      <c r="BH1252" s="96">
        <f t="shared" si="237"/>
        <v>33</v>
      </c>
      <c r="BI1252" s="96">
        <f t="shared" si="238"/>
        <v>733333</v>
      </c>
      <c r="BJ1252" s="97">
        <f t="shared" si="239"/>
        <v>358406</v>
      </c>
      <c r="BK1252" s="96">
        <f t="shared" si="240"/>
        <v>358406</v>
      </c>
      <c r="BL1252" s="96">
        <f t="shared" si="241"/>
        <v>490000</v>
      </c>
      <c r="BM1252" s="96">
        <f t="shared" si="242"/>
        <v>490005</v>
      </c>
      <c r="BN1252" s="96">
        <f t="shared" si="243"/>
        <v>490004</v>
      </c>
      <c r="BO1252" s="96">
        <f t="shared" si="244"/>
        <v>735000</v>
      </c>
      <c r="BP1252" s="97">
        <f t="shared" si="245"/>
        <v>0</v>
      </c>
      <c r="BQ1252" s="96">
        <f t="shared" si="246"/>
        <v>0</v>
      </c>
      <c r="BR1252" s="96">
        <f t="shared" si="247"/>
        <v>735000</v>
      </c>
      <c r="BS1252" s="96">
        <f t="shared" si="248"/>
        <v>735000</v>
      </c>
      <c r="BT1252" s="96">
        <f t="shared" si="249"/>
        <v>735000</v>
      </c>
      <c r="BU1252" s="98">
        <f t="shared" si="250"/>
        <v>735000</v>
      </c>
      <c r="BV1252" s="77">
        <f t="shared" si="251"/>
        <v>2940000</v>
      </c>
      <c r="BW1252" s="9"/>
      <c r="BX1252" s="9"/>
      <c r="BY1252" s="9"/>
      <c r="BZ1252" s="9"/>
      <c r="CA1252" s="9"/>
      <c r="CB1252" s="9"/>
      <c r="CC1252" s="9"/>
      <c r="CD1252" s="9"/>
      <c r="CE1252" s="9"/>
      <c r="CF1252" s="9"/>
      <c r="CG1252" s="9"/>
      <c r="CH1252" s="9"/>
      <c r="CI1252" s="9"/>
      <c r="CJ1252" s="9"/>
      <c r="CK1252" s="9"/>
      <c r="CL1252" s="9"/>
      <c r="CM1252" s="9"/>
      <c r="CN1252" s="9"/>
      <c r="CO1252" s="9"/>
      <c r="CP1252" s="9"/>
    </row>
    <row r="1253" spans="1:94" ht="20.25" hidden="1" customHeight="1" x14ac:dyDescent="0.35">
      <c r="A1253" s="99">
        <v>1231</v>
      </c>
      <c r="B1253" s="99" t="s">
        <v>21</v>
      </c>
      <c r="C1253" s="80" t="s">
        <v>734</v>
      </c>
      <c r="D1253" s="80" t="str">
        <f t="shared" si="219"/>
        <v>REPUESTOS|TENEDOR DE CAMBIO DE ALTA VELOCIDAD</v>
      </c>
      <c r="E1253" s="81" t="s">
        <v>84</v>
      </c>
      <c r="F1253" s="82">
        <v>1</v>
      </c>
      <c r="G1253" s="83">
        <v>159251.16257892197</v>
      </c>
      <c r="H1253" s="84">
        <f t="shared" si="252"/>
        <v>189508.88346891713</v>
      </c>
      <c r="I1253" s="84">
        <v>190235.99068085701</v>
      </c>
      <c r="J1253" s="84">
        <f t="shared" si="253"/>
        <v>226380.82891021983</v>
      </c>
      <c r="K1253" s="84">
        <v>0.91392000000000007</v>
      </c>
      <c r="L1253" s="84">
        <f t="shared" si="254"/>
        <v>1.0875648</v>
      </c>
      <c r="M1253" s="84">
        <v>17.375360000000001</v>
      </c>
      <c r="N1253" s="84">
        <f t="shared" si="255"/>
        <v>20.6766784</v>
      </c>
      <c r="O1253" s="84">
        <v>14.144000000000002</v>
      </c>
      <c r="P1253" s="84">
        <f t="shared" si="256"/>
        <v>16.83136</v>
      </c>
      <c r="Q1253" s="84"/>
      <c r="R1253" s="84">
        <f t="shared" si="220"/>
        <v>0</v>
      </c>
      <c r="S1253" s="86"/>
      <c r="T1253" s="87">
        <f t="shared" si="257"/>
        <v>0</v>
      </c>
      <c r="U1253" s="87"/>
      <c r="V1253" s="87">
        <f t="shared" si="258"/>
        <v>0</v>
      </c>
      <c r="W1253" s="87">
        <v>389000</v>
      </c>
      <c r="X1253" s="87">
        <f t="shared" si="259"/>
        <v>462910</v>
      </c>
      <c r="Y1253" s="88">
        <v>420000</v>
      </c>
      <c r="Z1253" s="87">
        <f t="shared" si="268"/>
        <v>499800</v>
      </c>
      <c r="AA1253" s="87">
        <v>865000</v>
      </c>
      <c r="AB1253" s="87">
        <f t="shared" si="260"/>
        <v>1029350</v>
      </c>
      <c r="AC1253" s="87">
        <v>430000</v>
      </c>
      <c r="AD1253" s="87">
        <f t="shared" si="261"/>
        <v>511700</v>
      </c>
      <c r="AE1253" s="89"/>
      <c r="AF1253" s="90">
        <f t="shared" si="262"/>
        <v>0</v>
      </c>
      <c r="AG1253" s="90"/>
      <c r="AH1253" s="90">
        <f t="shared" si="263"/>
        <v>0</v>
      </c>
      <c r="AI1253" s="90">
        <v>427900</v>
      </c>
      <c r="AJ1253" s="90">
        <f t="shared" si="264"/>
        <v>509201</v>
      </c>
      <c r="AK1253" s="90">
        <v>462000</v>
      </c>
      <c r="AL1253" s="90">
        <f t="shared" si="265"/>
        <v>549780</v>
      </c>
      <c r="AM1253" s="90">
        <v>951500</v>
      </c>
      <c r="AN1253" s="90">
        <f t="shared" si="266"/>
        <v>1132285</v>
      </c>
      <c r="AO1253" s="90">
        <v>473000</v>
      </c>
      <c r="AP1253" s="91">
        <f t="shared" si="267"/>
        <v>562870</v>
      </c>
      <c r="AQ1253" s="92">
        <f t="shared" si="221"/>
        <v>159251.16257892197</v>
      </c>
      <c r="AR1253" s="93">
        <f t="shared" si="222"/>
        <v>189508.88346891713</v>
      </c>
      <c r="AS1253" s="94">
        <f t="shared" si="223"/>
        <v>190235.99068085701</v>
      </c>
      <c r="AT1253" s="94">
        <f t="shared" si="224"/>
        <v>226380.82891021983</v>
      </c>
      <c r="AU1253" s="94">
        <f t="shared" si="225"/>
        <v>272300.30463999999</v>
      </c>
      <c r="AV1253" s="94">
        <f t="shared" si="226"/>
        <v>324037.36252159998</v>
      </c>
      <c r="AW1253" s="94">
        <f t="shared" si="227"/>
        <v>294005.79178666667</v>
      </c>
      <c r="AX1253" s="94">
        <f t="shared" si="228"/>
        <v>349866.89222613332</v>
      </c>
      <c r="AY1253" s="94">
        <f t="shared" si="229"/>
        <v>605504.71466666658</v>
      </c>
      <c r="AZ1253" s="94">
        <f t="shared" si="230"/>
        <v>720550.61045333324</v>
      </c>
      <c r="BA1253" s="94">
        <f t="shared" si="231"/>
        <v>451500</v>
      </c>
      <c r="BB1253" s="95">
        <f t="shared" si="232"/>
        <v>537285</v>
      </c>
      <c r="BC1253" s="23"/>
      <c r="BD1253" s="96">
        <f t="shared" si="233"/>
        <v>159251</v>
      </c>
      <c r="BE1253" s="96">
        <f t="shared" si="234"/>
        <v>190236</v>
      </c>
      <c r="BF1253" s="96">
        <f t="shared" si="235"/>
        <v>3</v>
      </c>
      <c r="BG1253" s="96">
        <f t="shared" si="236"/>
        <v>52</v>
      </c>
      <c r="BH1253" s="96">
        <f t="shared" si="237"/>
        <v>42</v>
      </c>
      <c r="BI1253" s="96">
        <f t="shared" si="238"/>
        <v>450476</v>
      </c>
      <c r="BJ1253" s="97">
        <f t="shared" si="239"/>
        <v>159251</v>
      </c>
      <c r="BK1253" s="96">
        <f t="shared" si="240"/>
        <v>190236</v>
      </c>
      <c r="BL1253" s="96">
        <f t="shared" si="241"/>
        <v>272300</v>
      </c>
      <c r="BM1253" s="96">
        <f t="shared" si="242"/>
        <v>294006</v>
      </c>
      <c r="BN1253" s="96">
        <f t="shared" si="243"/>
        <v>605505</v>
      </c>
      <c r="BO1253" s="96">
        <f t="shared" si="244"/>
        <v>451500</v>
      </c>
      <c r="BP1253" s="97">
        <f t="shared" si="245"/>
        <v>0</v>
      </c>
      <c r="BQ1253" s="96">
        <f t="shared" si="246"/>
        <v>0</v>
      </c>
      <c r="BR1253" s="96">
        <f t="shared" si="247"/>
        <v>408450</v>
      </c>
      <c r="BS1253" s="96">
        <f t="shared" si="248"/>
        <v>441000</v>
      </c>
      <c r="BT1253" s="96">
        <f t="shared" si="249"/>
        <v>908250</v>
      </c>
      <c r="BU1253" s="98">
        <f t="shared" si="250"/>
        <v>451500</v>
      </c>
      <c r="BV1253" s="77">
        <f t="shared" si="251"/>
        <v>2209200</v>
      </c>
      <c r="BW1253" s="9"/>
      <c r="BX1253" s="9"/>
      <c r="BY1253" s="9"/>
      <c r="BZ1253" s="9"/>
      <c r="CA1253" s="9"/>
      <c r="CB1253" s="9"/>
      <c r="CC1253" s="9"/>
      <c r="CD1253" s="9"/>
      <c r="CE1253" s="9"/>
      <c r="CF1253" s="9"/>
      <c r="CG1253" s="9"/>
      <c r="CH1253" s="9"/>
      <c r="CI1253" s="9"/>
      <c r="CJ1253" s="9"/>
      <c r="CK1253" s="9"/>
      <c r="CL1253" s="9"/>
      <c r="CM1253" s="9"/>
      <c r="CN1253" s="9"/>
      <c r="CO1253" s="9"/>
      <c r="CP1253" s="9"/>
    </row>
    <row r="1254" spans="1:94" ht="20.25" hidden="1" customHeight="1" x14ac:dyDescent="0.35">
      <c r="A1254" s="79">
        <v>1232</v>
      </c>
      <c r="B1254" s="79" t="s">
        <v>35</v>
      </c>
      <c r="C1254" s="80" t="s">
        <v>735</v>
      </c>
      <c r="D1254" s="80" t="str">
        <f t="shared" si="219"/>
        <v>MANO DE OBRA|TENSOR DE AJUSTE (BRAZO)</v>
      </c>
      <c r="E1254" s="81" t="s">
        <v>10</v>
      </c>
      <c r="F1254" s="82">
        <v>1</v>
      </c>
      <c r="G1254" s="83">
        <v>179203.03743462899</v>
      </c>
      <c r="H1254" s="84">
        <f t="shared" si="252"/>
        <v>213251.61454720848</v>
      </c>
      <c r="I1254" s="84">
        <v>179203.03743462899</v>
      </c>
      <c r="J1254" s="84">
        <f t="shared" si="253"/>
        <v>213251.61454720848</v>
      </c>
      <c r="K1254" s="84">
        <v>0.91392000000000007</v>
      </c>
      <c r="L1254" s="84">
        <f t="shared" si="254"/>
        <v>1.0875648</v>
      </c>
      <c r="M1254" s="84">
        <v>14.633599999999999</v>
      </c>
      <c r="N1254" s="84">
        <f t="shared" si="255"/>
        <v>17.413983999999999</v>
      </c>
      <c r="O1254" s="84">
        <v>10.88</v>
      </c>
      <c r="P1254" s="84">
        <f t="shared" si="256"/>
        <v>12.9472</v>
      </c>
      <c r="Q1254" s="84"/>
      <c r="R1254" s="84">
        <f t="shared" si="220"/>
        <v>0</v>
      </c>
      <c r="S1254" s="86">
        <v>175000</v>
      </c>
      <c r="T1254" s="87">
        <f t="shared" si="257"/>
        <v>208250</v>
      </c>
      <c r="U1254" s="87">
        <v>175000</v>
      </c>
      <c r="V1254" s="87">
        <f t="shared" si="258"/>
        <v>208250</v>
      </c>
      <c r="W1254" s="87">
        <v>175000</v>
      </c>
      <c r="X1254" s="87">
        <f t="shared" si="259"/>
        <v>208250</v>
      </c>
      <c r="Y1254" s="88">
        <v>175000</v>
      </c>
      <c r="Z1254" s="87">
        <f t="shared" si="268"/>
        <v>208250</v>
      </c>
      <c r="AA1254" s="87">
        <v>175000</v>
      </c>
      <c r="AB1254" s="87">
        <f t="shared" si="260"/>
        <v>208250</v>
      </c>
      <c r="AC1254" s="87">
        <v>175000</v>
      </c>
      <c r="AD1254" s="87">
        <f t="shared" si="261"/>
        <v>208250</v>
      </c>
      <c r="AE1254" s="89">
        <v>192500</v>
      </c>
      <c r="AF1254" s="90">
        <f t="shared" si="262"/>
        <v>229075</v>
      </c>
      <c r="AG1254" s="90">
        <v>192500</v>
      </c>
      <c r="AH1254" s="90">
        <f t="shared" si="263"/>
        <v>229075</v>
      </c>
      <c r="AI1254" s="90">
        <v>192500</v>
      </c>
      <c r="AJ1254" s="90">
        <f t="shared" si="264"/>
        <v>229075</v>
      </c>
      <c r="AK1254" s="90">
        <v>192500</v>
      </c>
      <c r="AL1254" s="90">
        <f t="shared" si="265"/>
        <v>229075</v>
      </c>
      <c r="AM1254" s="90">
        <v>192500</v>
      </c>
      <c r="AN1254" s="90">
        <f t="shared" si="266"/>
        <v>229075</v>
      </c>
      <c r="AO1254" s="90">
        <v>192500</v>
      </c>
      <c r="AP1254" s="91">
        <f t="shared" si="267"/>
        <v>229075</v>
      </c>
      <c r="AQ1254" s="92">
        <f t="shared" si="221"/>
        <v>182234.34581154297</v>
      </c>
      <c r="AR1254" s="93">
        <f t="shared" si="222"/>
        <v>216858.87151573613</v>
      </c>
      <c r="AS1254" s="94">
        <f t="shared" si="223"/>
        <v>182234.34581154297</v>
      </c>
      <c r="AT1254" s="94">
        <f t="shared" si="224"/>
        <v>216858.87151573613</v>
      </c>
      <c r="AU1254" s="94">
        <f t="shared" si="225"/>
        <v>122500.30463999999</v>
      </c>
      <c r="AV1254" s="94">
        <f t="shared" si="226"/>
        <v>145775.36252159998</v>
      </c>
      <c r="AW1254" s="94">
        <f t="shared" si="227"/>
        <v>122504.87786666666</v>
      </c>
      <c r="AX1254" s="94">
        <f t="shared" si="228"/>
        <v>145780.80466133333</v>
      </c>
      <c r="AY1254" s="94">
        <f t="shared" si="229"/>
        <v>122503.62666666666</v>
      </c>
      <c r="AZ1254" s="94">
        <f t="shared" si="230"/>
        <v>145779.31573333332</v>
      </c>
      <c r="BA1254" s="94">
        <f t="shared" si="231"/>
        <v>183750</v>
      </c>
      <c r="BB1254" s="95">
        <f t="shared" si="232"/>
        <v>218662.5</v>
      </c>
      <c r="BC1254" s="23"/>
      <c r="BD1254" s="96">
        <f t="shared" si="233"/>
        <v>181936</v>
      </c>
      <c r="BE1254" s="96">
        <f t="shared" si="234"/>
        <v>181936</v>
      </c>
      <c r="BF1254" s="96">
        <f t="shared" si="235"/>
        <v>3</v>
      </c>
      <c r="BG1254" s="96">
        <f t="shared" si="236"/>
        <v>44</v>
      </c>
      <c r="BH1254" s="96">
        <f t="shared" si="237"/>
        <v>33</v>
      </c>
      <c r="BI1254" s="96">
        <f t="shared" si="238"/>
        <v>183333</v>
      </c>
      <c r="BJ1254" s="97">
        <f t="shared" si="239"/>
        <v>182234</v>
      </c>
      <c r="BK1254" s="96">
        <f t="shared" si="240"/>
        <v>182234</v>
      </c>
      <c r="BL1254" s="96">
        <f t="shared" si="241"/>
        <v>122500</v>
      </c>
      <c r="BM1254" s="96">
        <f t="shared" si="242"/>
        <v>122505</v>
      </c>
      <c r="BN1254" s="96">
        <f t="shared" si="243"/>
        <v>122504</v>
      </c>
      <c r="BO1254" s="96">
        <f t="shared" si="244"/>
        <v>183750</v>
      </c>
      <c r="BP1254" s="97">
        <f t="shared" si="245"/>
        <v>182234</v>
      </c>
      <c r="BQ1254" s="96">
        <f t="shared" si="246"/>
        <v>182234</v>
      </c>
      <c r="BR1254" s="96">
        <f t="shared" si="247"/>
        <v>183750</v>
      </c>
      <c r="BS1254" s="96">
        <f t="shared" si="248"/>
        <v>183750</v>
      </c>
      <c r="BT1254" s="96">
        <f t="shared" si="249"/>
        <v>183750</v>
      </c>
      <c r="BU1254" s="98">
        <f t="shared" si="250"/>
        <v>183750</v>
      </c>
      <c r="BV1254" s="77">
        <f t="shared" si="251"/>
        <v>1099468</v>
      </c>
      <c r="BW1254" s="9"/>
      <c r="BX1254" s="9"/>
      <c r="BY1254" s="9"/>
      <c r="BZ1254" s="9"/>
      <c r="CA1254" s="9"/>
      <c r="CB1254" s="9"/>
      <c r="CC1254" s="9"/>
      <c r="CD1254" s="9"/>
      <c r="CE1254" s="9"/>
      <c r="CF1254" s="9"/>
      <c r="CG1254" s="9"/>
      <c r="CH1254" s="9"/>
      <c r="CI1254" s="9"/>
      <c r="CJ1254" s="9"/>
      <c r="CK1254" s="9"/>
      <c r="CL1254" s="9"/>
      <c r="CM1254" s="9"/>
      <c r="CN1254" s="9"/>
      <c r="CO1254" s="9"/>
      <c r="CP1254" s="9"/>
    </row>
    <row r="1255" spans="1:94" ht="20.25" hidden="1" customHeight="1" x14ac:dyDescent="0.35">
      <c r="A1255" s="99">
        <v>1233</v>
      </c>
      <c r="B1255" s="99" t="s">
        <v>21</v>
      </c>
      <c r="C1255" s="80" t="s">
        <v>735</v>
      </c>
      <c r="D1255" s="80" t="str">
        <f t="shared" si="219"/>
        <v>REPUESTOS|TENSOR DE AJUSTE (BRAZO)</v>
      </c>
      <c r="E1255" s="81" t="s">
        <v>84</v>
      </c>
      <c r="F1255" s="82">
        <v>1</v>
      </c>
      <c r="G1255" s="83">
        <v>376602.99746168597</v>
      </c>
      <c r="H1255" s="84">
        <f t="shared" si="252"/>
        <v>448157.56697940629</v>
      </c>
      <c r="I1255" s="84">
        <v>419838.40033818193</v>
      </c>
      <c r="J1255" s="84">
        <f t="shared" si="253"/>
        <v>499607.69640243647</v>
      </c>
      <c r="K1255" s="84">
        <v>0.91392000000000007</v>
      </c>
      <c r="L1255" s="84">
        <f t="shared" si="254"/>
        <v>1.0875648</v>
      </c>
      <c r="M1255" s="84">
        <v>18.289280000000002</v>
      </c>
      <c r="N1255" s="84">
        <f t="shared" si="255"/>
        <v>21.764243199999999</v>
      </c>
      <c r="O1255" s="84">
        <v>14.144000000000002</v>
      </c>
      <c r="P1255" s="84">
        <f t="shared" si="256"/>
        <v>16.83136</v>
      </c>
      <c r="Q1255" s="84"/>
      <c r="R1255" s="84">
        <f t="shared" si="220"/>
        <v>0</v>
      </c>
      <c r="S1255" s="86">
        <v>129000</v>
      </c>
      <c r="T1255" s="87">
        <f t="shared" si="257"/>
        <v>153510</v>
      </c>
      <c r="U1255" s="87">
        <v>129000</v>
      </c>
      <c r="V1255" s="87">
        <f t="shared" si="258"/>
        <v>153510</v>
      </c>
      <c r="W1255" s="87">
        <v>540000</v>
      </c>
      <c r="X1255" s="87">
        <f t="shared" si="259"/>
        <v>642600</v>
      </c>
      <c r="Y1255" s="88">
        <v>360000</v>
      </c>
      <c r="Z1255" s="87">
        <f t="shared" si="268"/>
        <v>428400</v>
      </c>
      <c r="AA1255" s="87">
        <v>380000</v>
      </c>
      <c r="AB1255" s="87">
        <f t="shared" si="260"/>
        <v>452200</v>
      </c>
      <c r="AC1255" s="87">
        <v>620000</v>
      </c>
      <c r="AD1255" s="87">
        <f t="shared" si="261"/>
        <v>737800</v>
      </c>
      <c r="AE1255" s="89">
        <v>141900</v>
      </c>
      <c r="AF1255" s="90">
        <f t="shared" si="262"/>
        <v>168861</v>
      </c>
      <c r="AG1255" s="90">
        <v>141900</v>
      </c>
      <c r="AH1255" s="90">
        <f t="shared" si="263"/>
        <v>168861</v>
      </c>
      <c r="AI1255" s="90">
        <v>594000</v>
      </c>
      <c r="AJ1255" s="90">
        <f t="shared" si="264"/>
        <v>706860</v>
      </c>
      <c r="AK1255" s="90">
        <v>396000</v>
      </c>
      <c r="AL1255" s="90">
        <f t="shared" si="265"/>
        <v>471240</v>
      </c>
      <c r="AM1255" s="90">
        <v>418000</v>
      </c>
      <c r="AN1255" s="90">
        <f t="shared" si="266"/>
        <v>497420</v>
      </c>
      <c r="AO1255" s="90">
        <v>682000</v>
      </c>
      <c r="AP1255" s="91">
        <f t="shared" si="267"/>
        <v>811580</v>
      </c>
      <c r="AQ1255" s="92">
        <f t="shared" si="221"/>
        <v>215834.33248722865</v>
      </c>
      <c r="AR1255" s="93">
        <f t="shared" si="222"/>
        <v>256842.85565980207</v>
      </c>
      <c r="AS1255" s="94">
        <f t="shared" si="223"/>
        <v>230246.13344606067</v>
      </c>
      <c r="AT1255" s="94">
        <f t="shared" si="224"/>
        <v>273992.8988008122</v>
      </c>
      <c r="AU1255" s="94">
        <f t="shared" si="225"/>
        <v>378000.30463999999</v>
      </c>
      <c r="AV1255" s="94">
        <f t="shared" si="226"/>
        <v>449820.36252159998</v>
      </c>
      <c r="AW1255" s="94">
        <f t="shared" si="227"/>
        <v>252006.09642666669</v>
      </c>
      <c r="AX1255" s="94">
        <f t="shared" si="228"/>
        <v>299887.25474773336</v>
      </c>
      <c r="AY1255" s="94">
        <f t="shared" si="229"/>
        <v>266004.71466666664</v>
      </c>
      <c r="AZ1255" s="94">
        <f t="shared" si="230"/>
        <v>316545.6104533333</v>
      </c>
      <c r="BA1255" s="94">
        <f t="shared" si="231"/>
        <v>651000</v>
      </c>
      <c r="BB1255" s="95">
        <f t="shared" si="232"/>
        <v>774690</v>
      </c>
      <c r="BC1255" s="23"/>
      <c r="BD1255" s="96">
        <f t="shared" si="233"/>
        <v>171876</v>
      </c>
      <c r="BE1255" s="96">
        <f t="shared" si="234"/>
        <v>174611</v>
      </c>
      <c r="BF1255" s="96">
        <f t="shared" si="235"/>
        <v>3</v>
      </c>
      <c r="BG1255" s="96">
        <f t="shared" si="236"/>
        <v>55</v>
      </c>
      <c r="BH1255" s="96">
        <f t="shared" si="237"/>
        <v>42</v>
      </c>
      <c r="BI1255" s="96">
        <f t="shared" si="238"/>
        <v>649524</v>
      </c>
      <c r="BJ1255" s="97">
        <f t="shared" si="239"/>
        <v>215834</v>
      </c>
      <c r="BK1255" s="96">
        <f t="shared" si="240"/>
        <v>230246</v>
      </c>
      <c r="BL1255" s="96">
        <f t="shared" si="241"/>
        <v>378000</v>
      </c>
      <c r="BM1255" s="96">
        <f t="shared" si="242"/>
        <v>252006</v>
      </c>
      <c r="BN1255" s="96">
        <f t="shared" si="243"/>
        <v>266005</v>
      </c>
      <c r="BO1255" s="96">
        <f t="shared" si="244"/>
        <v>651000</v>
      </c>
      <c r="BP1255" s="97">
        <f t="shared" si="245"/>
        <v>135450</v>
      </c>
      <c r="BQ1255" s="96">
        <f t="shared" si="246"/>
        <v>135450</v>
      </c>
      <c r="BR1255" s="96">
        <f t="shared" si="247"/>
        <v>567000</v>
      </c>
      <c r="BS1255" s="96">
        <f t="shared" si="248"/>
        <v>378000</v>
      </c>
      <c r="BT1255" s="96">
        <f t="shared" si="249"/>
        <v>399000</v>
      </c>
      <c r="BU1255" s="98">
        <f t="shared" si="250"/>
        <v>651000</v>
      </c>
      <c r="BV1255" s="77">
        <f t="shared" si="251"/>
        <v>2265900</v>
      </c>
      <c r="BW1255" s="9"/>
      <c r="BX1255" s="9"/>
      <c r="BY1255" s="9"/>
      <c r="BZ1255" s="9"/>
      <c r="CA1255" s="9"/>
      <c r="CB1255" s="9"/>
      <c r="CC1255" s="9"/>
      <c r="CD1255" s="9"/>
      <c r="CE1255" s="9"/>
      <c r="CF1255" s="9"/>
      <c r="CG1255" s="9"/>
      <c r="CH1255" s="9"/>
      <c r="CI1255" s="9"/>
      <c r="CJ1255" s="9"/>
      <c r="CK1255" s="9"/>
      <c r="CL1255" s="9"/>
      <c r="CM1255" s="9"/>
      <c r="CN1255" s="9"/>
      <c r="CO1255" s="9"/>
      <c r="CP1255" s="9"/>
    </row>
    <row r="1256" spans="1:94" ht="20.25" hidden="1" customHeight="1" x14ac:dyDescent="0.35">
      <c r="A1256" s="79">
        <v>1234</v>
      </c>
      <c r="B1256" s="79" t="s">
        <v>35</v>
      </c>
      <c r="C1256" s="80" t="s">
        <v>736</v>
      </c>
      <c r="D1256" s="80" t="str">
        <f t="shared" si="219"/>
        <v>MANO DE OBRA|TERMINAL DE OJO</v>
      </c>
      <c r="E1256" s="81" t="s">
        <v>10</v>
      </c>
      <c r="F1256" s="82">
        <v>1</v>
      </c>
      <c r="G1256" s="83">
        <v>22400.144312213997</v>
      </c>
      <c r="H1256" s="84">
        <f t="shared" si="252"/>
        <v>26656.171731534654</v>
      </c>
      <c r="I1256" s="84">
        <v>22400.144312213997</v>
      </c>
      <c r="J1256" s="84">
        <f t="shared" si="253"/>
        <v>26656.171731534654</v>
      </c>
      <c r="K1256" s="84">
        <v>0.91392000000000007</v>
      </c>
      <c r="L1256" s="84">
        <f t="shared" si="254"/>
        <v>1.0875648</v>
      </c>
      <c r="M1256" s="84">
        <v>14.633599999999999</v>
      </c>
      <c r="N1256" s="84">
        <f t="shared" si="255"/>
        <v>17.413983999999999</v>
      </c>
      <c r="O1256" s="84">
        <v>10.88</v>
      </c>
      <c r="P1256" s="84">
        <f t="shared" si="256"/>
        <v>12.9472</v>
      </c>
      <c r="Q1256" s="84"/>
      <c r="R1256" s="84">
        <f t="shared" si="220"/>
        <v>0</v>
      </c>
      <c r="S1256" s="86">
        <v>25000</v>
      </c>
      <c r="T1256" s="87">
        <f t="shared" si="257"/>
        <v>29750</v>
      </c>
      <c r="U1256" s="87">
        <v>25000</v>
      </c>
      <c r="V1256" s="87">
        <f t="shared" si="258"/>
        <v>29750</v>
      </c>
      <c r="W1256" s="87">
        <v>25000</v>
      </c>
      <c r="X1256" s="87">
        <f t="shared" si="259"/>
        <v>29750</v>
      </c>
      <c r="Y1256" s="88">
        <v>25000</v>
      </c>
      <c r="Z1256" s="87">
        <f t="shared" si="268"/>
        <v>29750</v>
      </c>
      <c r="AA1256" s="87">
        <v>25000</v>
      </c>
      <c r="AB1256" s="87">
        <f t="shared" si="260"/>
        <v>29750</v>
      </c>
      <c r="AC1256" s="87">
        <v>25000</v>
      </c>
      <c r="AD1256" s="87">
        <f t="shared" si="261"/>
        <v>29750</v>
      </c>
      <c r="AE1256" s="89">
        <v>27500</v>
      </c>
      <c r="AF1256" s="90">
        <f t="shared" si="262"/>
        <v>32725</v>
      </c>
      <c r="AG1256" s="90">
        <v>27500</v>
      </c>
      <c r="AH1256" s="90">
        <f t="shared" si="263"/>
        <v>32725</v>
      </c>
      <c r="AI1256" s="90">
        <v>27500</v>
      </c>
      <c r="AJ1256" s="90">
        <f t="shared" si="264"/>
        <v>32725</v>
      </c>
      <c r="AK1256" s="90">
        <v>27500</v>
      </c>
      <c r="AL1256" s="90">
        <f t="shared" si="265"/>
        <v>32725</v>
      </c>
      <c r="AM1256" s="90">
        <v>27500</v>
      </c>
      <c r="AN1256" s="90">
        <f t="shared" si="266"/>
        <v>32725</v>
      </c>
      <c r="AO1256" s="90">
        <v>27500</v>
      </c>
      <c r="AP1256" s="91">
        <f t="shared" si="267"/>
        <v>32725</v>
      </c>
      <c r="AQ1256" s="92">
        <f t="shared" si="221"/>
        <v>24966.714770737995</v>
      </c>
      <c r="AR1256" s="93">
        <f t="shared" si="222"/>
        <v>29710.390577178212</v>
      </c>
      <c r="AS1256" s="94">
        <f t="shared" si="223"/>
        <v>24966.714770737995</v>
      </c>
      <c r="AT1256" s="94">
        <f t="shared" si="224"/>
        <v>29710.390577178212</v>
      </c>
      <c r="AU1256" s="94">
        <f t="shared" si="225"/>
        <v>17500.304639999998</v>
      </c>
      <c r="AV1256" s="94">
        <f t="shared" si="226"/>
        <v>20825.362521599996</v>
      </c>
      <c r="AW1256" s="94">
        <f t="shared" si="227"/>
        <v>17504.877866666666</v>
      </c>
      <c r="AX1256" s="94">
        <f t="shared" si="228"/>
        <v>20830.804661333332</v>
      </c>
      <c r="AY1256" s="94">
        <f t="shared" si="229"/>
        <v>17503.626666666667</v>
      </c>
      <c r="AZ1256" s="94">
        <f t="shared" si="230"/>
        <v>20829.315733333333</v>
      </c>
      <c r="BA1256" s="94">
        <f t="shared" si="231"/>
        <v>26250</v>
      </c>
      <c r="BB1256" s="95">
        <f t="shared" si="232"/>
        <v>31237.5</v>
      </c>
      <c r="BC1256" s="23"/>
      <c r="BD1256" s="96">
        <f t="shared" si="233"/>
        <v>24792</v>
      </c>
      <c r="BE1256" s="96">
        <f t="shared" si="234"/>
        <v>24792</v>
      </c>
      <c r="BF1256" s="96">
        <f t="shared" si="235"/>
        <v>3</v>
      </c>
      <c r="BG1256" s="96">
        <f t="shared" si="236"/>
        <v>44</v>
      </c>
      <c r="BH1256" s="96">
        <f t="shared" si="237"/>
        <v>33</v>
      </c>
      <c r="BI1256" s="96">
        <f t="shared" si="238"/>
        <v>26190</v>
      </c>
      <c r="BJ1256" s="97">
        <f t="shared" si="239"/>
        <v>24967</v>
      </c>
      <c r="BK1256" s="96">
        <f t="shared" si="240"/>
        <v>24967</v>
      </c>
      <c r="BL1256" s="96">
        <f t="shared" si="241"/>
        <v>17500</v>
      </c>
      <c r="BM1256" s="96">
        <f t="shared" si="242"/>
        <v>17505</v>
      </c>
      <c r="BN1256" s="96">
        <f t="shared" si="243"/>
        <v>17504</v>
      </c>
      <c r="BO1256" s="96">
        <f t="shared" si="244"/>
        <v>26250</v>
      </c>
      <c r="BP1256" s="97">
        <f t="shared" si="245"/>
        <v>24967</v>
      </c>
      <c r="BQ1256" s="96">
        <f t="shared" si="246"/>
        <v>24967</v>
      </c>
      <c r="BR1256" s="96">
        <f t="shared" si="247"/>
        <v>26250</v>
      </c>
      <c r="BS1256" s="96">
        <f t="shared" si="248"/>
        <v>26250</v>
      </c>
      <c r="BT1256" s="96">
        <f t="shared" si="249"/>
        <v>26250</v>
      </c>
      <c r="BU1256" s="98">
        <f t="shared" si="250"/>
        <v>26250</v>
      </c>
      <c r="BV1256" s="77">
        <f t="shared" si="251"/>
        <v>154934</v>
      </c>
      <c r="BW1256" s="9"/>
      <c r="BX1256" s="9"/>
      <c r="BY1256" s="9"/>
      <c r="BZ1256" s="9"/>
      <c r="CA1256" s="9"/>
      <c r="CB1256" s="9"/>
      <c r="CC1256" s="9"/>
      <c r="CD1256" s="9"/>
      <c r="CE1256" s="9"/>
      <c r="CF1256" s="9"/>
      <c r="CG1256" s="9"/>
      <c r="CH1256" s="9"/>
      <c r="CI1256" s="9"/>
      <c r="CJ1256" s="9"/>
      <c r="CK1256" s="9"/>
      <c r="CL1256" s="9"/>
      <c r="CM1256" s="9"/>
      <c r="CN1256" s="9"/>
      <c r="CO1256" s="9"/>
      <c r="CP1256" s="9"/>
    </row>
    <row r="1257" spans="1:94" ht="20.25" hidden="1" customHeight="1" x14ac:dyDescent="0.35">
      <c r="A1257" s="99">
        <v>1235</v>
      </c>
      <c r="B1257" s="99" t="s">
        <v>21</v>
      </c>
      <c r="C1257" s="80" t="s">
        <v>736</v>
      </c>
      <c r="D1257" s="80" t="str">
        <f t="shared" si="219"/>
        <v>REPUESTOS|TERMINAL DE OJO</v>
      </c>
      <c r="E1257" s="81" t="s">
        <v>84</v>
      </c>
      <c r="F1257" s="82">
        <v>1</v>
      </c>
      <c r="G1257" s="83">
        <v>432.42582261699994</v>
      </c>
      <c r="H1257" s="84">
        <f t="shared" si="252"/>
        <v>514.58672891422987</v>
      </c>
      <c r="I1257" s="84">
        <v>432.42582261699994</v>
      </c>
      <c r="J1257" s="84">
        <f t="shared" si="253"/>
        <v>514.58672891422987</v>
      </c>
      <c r="K1257" s="84">
        <v>0.91392000000000007</v>
      </c>
      <c r="L1257" s="84">
        <f t="shared" si="254"/>
        <v>1.0875648</v>
      </c>
      <c r="M1257" s="84">
        <v>20.11712</v>
      </c>
      <c r="N1257" s="84">
        <f t="shared" si="255"/>
        <v>23.939372799999997</v>
      </c>
      <c r="O1257" s="84">
        <v>14.144000000000002</v>
      </c>
      <c r="P1257" s="84">
        <f t="shared" si="256"/>
        <v>16.83136</v>
      </c>
      <c r="Q1257" s="84"/>
      <c r="R1257" s="84">
        <f t="shared" si="220"/>
        <v>0</v>
      </c>
      <c r="S1257" s="86">
        <v>12000</v>
      </c>
      <c r="T1257" s="87">
        <f t="shared" si="257"/>
        <v>14280</v>
      </c>
      <c r="U1257" s="87">
        <v>56000</v>
      </c>
      <c r="V1257" s="87">
        <f t="shared" si="258"/>
        <v>66640</v>
      </c>
      <c r="W1257" s="87">
        <v>120000</v>
      </c>
      <c r="X1257" s="87">
        <f t="shared" si="259"/>
        <v>142800</v>
      </c>
      <c r="Y1257" s="88">
        <v>120000</v>
      </c>
      <c r="Z1257" s="87">
        <f t="shared" si="268"/>
        <v>142800</v>
      </c>
      <c r="AA1257" s="87">
        <v>360000</v>
      </c>
      <c r="AB1257" s="87">
        <f t="shared" si="260"/>
        <v>428400</v>
      </c>
      <c r="AC1257" s="87">
        <v>420000</v>
      </c>
      <c r="AD1257" s="87">
        <f t="shared" si="261"/>
        <v>499800</v>
      </c>
      <c r="AE1257" s="89">
        <v>13200</v>
      </c>
      <c r="AF1257" s="90">
        <f t="shared" si="262"/>
        <v>15708</v>
      </c>
      <c r="AG1257" s="90">
        <v>61600</v>
      </c>
      <c r="AH1257" s="90">
        <f t="shared" si="263"/>
        <v>73304</v>
      </c>
      <c r="AI1257" s="90">
        <v>132000</v>
      </c>
      <c r="AJ1257" s="90">
        <f t="shared" si="264"/>
        <v>157080</v>
      </c>
      <c r="AK1257" s="90">
        <v>132000</v>
      </c>
      <c r="AL1257" s="90">
        <f t="shared" si="265"/>
        <v>157080</v>
      </c>
      <c r="AM1257" s="90">
        <v>396000</v>
      </c>
      <c r="AN1257" s="90">
        <f t="shared" si="266"/>
        <v>471240</v>
      </c>
      <c r="AO1257" s="90">
        <v>462000</v>
      </c>
      <c r="AP1257" s="91">
        <f t="shared" si="267"/>
        <v>549780</v>
      </c>
      <c r="AQ1257" s="92">
        <f t="shared" si="221"/>
        <v>8544.1419408723323</v>
      </c>
      <c r="AR1257" s="93">
        <f t="shared" si="222"/>
        <v>10167.528909638075</v>
      </c>
      <c r="AS1257" s="94">
        <f t="shared" si="223"/>
        <v>39344.14194087233</v>
      </c>
      <c r="AT1257" s="94">
        <f t="shared" si="224"/>
        <v>46819.528909638073</v>
      </c>
      <c r="AU1257" s="94">
        <f t="shared" si="225"/>
        <v>84000.304640000002</v>
      </c>
      <c r="AV1257" s="94">
        <f t="shared" si="226"/>
        <v>99960.362521599993</v>
      </c>
      <c r="AW1257" s="94">
        <f t="shared" si="227"/>
        <v>84006.705706666675</v>
      </c>
      <c r="AX1257" s="94">
        <f t="shared" si="228"/>
        <v>99967.979790933343</v>
      </c>
      <c r="AY1257" s="94">
        <f t="shared" si="229"/>
        <v>252004.71466666667</v>
      </c>
      <c r="AZ1257" s="94">
        <f t="shared" si="230"/>
        <v>299885.6104533333</v>
      </c>
      <c r="BA1257" s="94">
        <f t="shared" si="231"/>
        <v>441000</v>
      </c>
      <c r="BB1257" s="95">
        <f t="shared" si="232"/>
        <v>524790</v>
      </c>
      <c r="BC1257" s="23"/>
      <c r="BD1257" s="96">
        <f t="shared" si="233"/>
        <v>1214</v>
      </c>
      <c r="BE1257" s="96">
        <f t="shared" si="234"/>
        <v>1278</v>
      </c>
      <c r="BF1257" s="96">
        <f t="shared" si="235"/>
        <v>3</v>
      </c>
      <c r="BG1257" s="96">
        <f t="shared" si="236"/>
        <v>60</v>
      </c>
      <c r="BH1257" s="96">
        <f t="shared" si="237"/>
        <v>42</v>
      </c>
      <c r="BI1257" s="96">
        <f t="shared" si="238"/>
        <v>440000</v>
      </c>
      <c r="BJ1257" s="97">
        <f t="shared" si="239"/>
        <v>8544</v>
      </c>
      <c r="BK1257" s="96">
        <f t="shared" si="240"/>
        <v>39344</v>
      </c>
      <c r="BL1257" s="96">
        <f t="shared" si="241"/>
        <v>84000</v>
      </c>
      <c r="BM1257" s="96">
        <f t="shared" si="242"/>
        <v>84007</v>
      </c>
      <c r="BN1257" s="96">
        <f t="shared" si="243"/>
        <v>252005</v>
      </c>
      <c r="BO1257" s="96">
        <f t="shared" si="244"/>
        <v>441000</v>
      </c>
      <c r="BP1257" s="97">
        <f t="shared" si="245"/>
        <v>12600</v>
      </c>
      <c r="BQ1257" s="96">
        <f t="shared" si="246"/>
        <v>58800</v>
      </c>
      <c r="BR1257" s="96">
        <f t="shared" si="247"/>
        <v>126000</v>
      </c>
      <c r="BS1257" s="96">
        <f t="shared" si="248"/>
        <v>126000</v>
      </c>
      <c r="BT1257" s="96">
        <f t="shared" si="249"/>
        <v>378000</v>
      </c>
      <c r="BU1257" s="98">
        <f t="shared" si="250"/>
        <v>441000</v>
      </c>
      <c r="BV1257" s="77">
        <f t="shared" si="251"/>
        <v>1142400</v>
      </c>
      <c r="BW1257" s="9"/>
      <c r="BX1257" s="9"/>
      <c r="BY1257" s="9"/>
      <c r="BZ1257" s="9"/>
      <c r="CA1257" s="9"/>
      <c r="CB1257" s="9"/>
      <c r="CC1257" s="9"/>
      <c r="CD1257" s="9"/>
      <c r="CE1257" s="9"/>
      <c r="CF1257" s="9"/>
      <c r="CG1257" s="9"/>
      <c r="CH1257" s="9"/>
      <c r="CI1257" s="9"/>
      <c r="CJ1257" s="9"/>
      <c r="CK1257" s="9"/>
      <c r="CL1257" s="9"/>
      <c r="CM1257" s="9"/>
      <c r="CN1257" s="9"/>
      <c r="CO1257" s="9"/>
      <c r="CP1257" s="9"/>
    </row>
    <row r="1258" spans="1:94" ht="20.25" hidden="1" customHeight="1" x14ac:dyDescent="0.35">
      <c r="A1258" s="79">
        <v>1236</v>
      </c>
      <c r="B1258" s="79" t="s">
        <v>35</v>
      </c>
      <c r="C1258" s="80" t="s">
        <v>737</v>
      </c>
      <c r="D1258" s="80" t="str">
        <f t="shared" si="219"/>
        <v>MANO DE OBRA|TERMINAL DIRECCION</v>
      </c>
      <c r="E1258" s="81" t="s">
        <v>10</v>
      </c>
      <c r="F1258" s="82">
        <v>1</v>
      </c>
      <c r="G1258" s="83">
        <v>134401.81284740599</v>
      </c>
      <c r="H1258" s="84">
        <f t="shared" si="252"/>
        <v>159938.15728841312</v>
      </c>
      <c r="I1258" s="84">
        <v>134401.81284740599</v>
      </c>
      <c r="J1258" s="84">
        <f t="shared" si="253"/>
        <v>159938.15728841312</v>
      </c>
      <c r="K1258" s="84">
        <v>139264</v>
      </c>
      <c r="L1258" s="84">
        <f t="shared" si="254"/>
        <v>165724.16</v>
      </c>
      <c r="M1258" s="84">
        <v>14.633599999999999</v>
      </c>
      <c r="N1258" s="84">
        <f t="shared" si="255"/>
        <v>17.413983999999999</v>
      </c>
      <c r="O1258" s="84">
        <v>10.88</v>
      </c>
      <c r="P1258" s="84">
        <f t="shared" si="256"/>
        <v>12.9472</v>
      </c>
      <c r="Q1258" s="84"/>
      <c r="R1258" s="84">
        <f t="shared" si="220"/>
        <v>0</v>
      </c>
      <c r="S1258" s="86">
        <v>175000</v>
      </c>
      <c r="T1258" s="87">
        <f t="shared" si="257"/>
        <v>208250</v>
      </c>
      <c r="U1258" s="87">
        <v>175000</v>
      </c>
      <c r="V1258" s="87">
        <f t="shared" si="258"/>
        <v>208250</v>
      </c>
      <c r="W1258" s="87">
        <v>175000</v>
      </c>
      <c r="X1258" s="87">
        <f t="shared" si="259"/>
        <v>208250</v>
      </c>
      <c r="Y1258" s="88">
        <v>175000</v>
      </c>
      <c r="Z1258" s="87">
        <f t="shared" si="268"/>
        <v>208250</v>
      </c>
      <c r="AA1258" s="87">
        <v>175000</v>
      </c>
      <c r="AB1258" s="87">
        <f t="shared" si="260"/>
        <v>208250</v>
      </c>
      <c r="AC1258" s="87">
        <v>175000</v>
      </c>
      <c r="AD1258" s="87">
        <f t="shared" si="261"/>
        <v>208250</v>
      </c>
      <c r="AE1258" s="89">
        <v>192500</v>
      </c>
      <c r="AF1258" s="90">
        <f t="shared" si="262"/>
        <v>229075</v>
      </c>
      <c r="AG1258" s="90">
        <v>192500</v>
      </c>
      <c r="AH1258" s="90">
        <f t="shared" si="263"/>
        <v>229075</v>
      </c>
      <c r="AI1258" s="90">
        <v>192500</v>
      </c>
      <c r="AJ1258" s="90">
        <f t="shared" si="264"/>
        <v>229075</v>
      </c>
      <c r="AK1258" s="90">
        <v>192500</v>
      </c>
      <c r="AL1258" s="90">
        <f t="shared" si="265"/>
        <v>229075</v>
      </c>
      <c r="AM1258" s="90">
        <v>192500</v>
      </c>
      <c r="AN1258" s="90">
        <f t="shared" si="266"/>
        <v>229075</v>
      </c>
      <c r="AO1258" s="90">
        <v>192500</v>
      </c>
      <c r="AP1258" s="91">
        <f t="shared" si="267"/>
        <v>229075</v>
      </c>
      <c r="AQ1258" s="92">
        <f t="shared" si="221"/>
        <v>167300.60428246867</v>
      </c>
      <c r="AR1258" s="93">
        <f t="shared" si="222"/>
        <v>199087.71909613771</v>
      </c>
      <c r="AS1258" s="94">
        <f t="shared" si="223"/>
        <v>167300.60428246867</v>
      </c>
      <c r="AT1258" s="94">
        <f t="shared" si="224"/>
        <v>199087.71909613771</v>
      </c>
      <c r="AU1258" s="94">
        <f t="shared" si="225"/>
        <v>168921.33333333334</v>
      </c>
      <c r="AV1258" s="94">
        <f t="shared" si="226"/>
        <v>201016.38666666666</v>
      </c>
      <c r="AW1258" s="94">
        <f t="shared" si="227"/>
        <v>122504.87786666666</v>
      </c>
      <c r="AX1258" s="94">
        <f t="shared" si="228"/>
        <v>145780.80466133333</v>
      </c>
      <c r="AY1258" s="94">
        <f t="shared" si="229"/>
        <v>122503.62666666666</v>
      </c>
      <c r="AZ1258" s="94">
        <f t="shared" si="230"/>
        <v>145779.31573333332</v>
      </c>
      <c r="BA1258" s="94">
        <f t="shared" si="231"/>
        <v>183750</v>
      </c>
      <c r="BB1258" s="95">
        <f t="shared" si="232"/>
        <v>218662.5</v>
      </c>
      <c r="BC1258" s="23"/>
      <c r="BD1258" s="96">
        <f t="shared" si="233"/>
        <v>163492</v>
      </c>
      <c r="BE1258" s="96">
        <f t="shared" si="234"/>
        <v>163492</v>
      </c>
      <c r="BF1258" s="96">
        <f t="shared" si="235"/>
        <v>165840</v>
      </c>
      <c r="BG1258" s="96">
        <f t="shared" si="236"/>
        <v>44</v>
      </c>
      <c r="BH1258" s="96">
        <f t="shared" si="237"/>
        <v>33</v>
      </c>
      <c r="BI1258" s="96">
        <f t="shared" si="238"/>
        <v>183333</v>
      </c>
      <c r="BJ1258" s="97">
        <f t="shared" si="239"/>
        <v>167301</v>
      </c>
      <c r="BK1258" s="96">
        <f t="shared" si="240"/>
        <v>167301</v>
      </c>
      <c r="BL1258" s="96">
        <f t="shared" si="241"/>
        <v>168921</v>
      </c>
      <c r="BM1258" s="96">
        <f t="shared" si="242"/>
        <v>122505</v>
      </c>
      <c r="BN1258" s="96">
        <f t="shared" si="243"/>
        <v>122504</v>
      </c>
      <c r="BO1258" s="96">
        <f t="shared" si="244"/>
        <v>183750</v>
      </c>
      <c r="BP1258" s="97">
        <f t="shared" si="245"/>
        <v>167301</v>
      </c>
      <c r="BQ1258" s="96">
        <f t="shared" si="246"/>
        <v>167301</v>
      </c>
      <c r="BR1258" s="96">
        <f t="shared" si="247"/>
        <v>168921</v>
      </c>
      <c r="BS1258" s="96">
        <f t="shared" si="248"/>
        <v>183750</v>
      </c>
      <c r="BT1258" s="96">
        <f t="shared" si="249"/>
        <v>183750</v>
      </c>
      <c r="BU1258" s="98">
        <f t="shared" si="250"/>
        <v>183750</v>
      </c>
      <c r="BV1258" s="77">
        <f t="shared" si="251"/>
        <v>1054773</v>
      </c>
      <c r="BW1258" s="9"/>
      <c r="BX1258" s="9"/>
      <c r="BY1258" s="9"/>
      <c r="BZ1258" s="9"/>
      <c r="CA1258" s="9"/>
      <c r="CB1258" s="9"/>
      <c r="CC1258" s="9"/>
      <c r="CD1258" s="9"/>
      <c r="CE1258" s="9"/>
      <c r="CF1258" s="9"/>
      <c r="CG1258" s="9"/>
      <c r="CH1258" s="9"/>
      <c r="CI1258" s="9"/>
      <c r="CJ1258" s="9"/>
      <c r="CK1258" s="9"/>
      <c r="CL1258" s="9"/>
      <c r="CM1258" s="9"/>
      <c r="CN1258" s="9"/>
      <c r="CO1258" s="9"/>
      <c r="CP1258" s="9"/>
    </row>
    <row r="1259" spans="1:94" ht="20.25" hidden="1" customHeight="1" x14ac:dyDescent="0.35">
      <c r="A1259" s="99">
        <v>1237</v>
      </c>
      <c r="B1259" s="99" t="s">
        <v>21</v>
      </c>
      <c r="C1259" s="80" t="s">
        <v>737</v>
      </c>
      <c r="D1259" s="80" t="str">
        <f t="shared" si="219"/>
        <v>REPUESTOS|TERMINAL DIRECCION</v>
      </c>
      <c r="E1259" s="81" t="s">
        <v>84</v>
      </c>
      <c r="F1259" s="82">
        <v>1</v>
      </c>
      <c r="G1259" s="83">
        <v>104459.06369877</v>
      </c>
      <c r="H1259" s="84">
        <f t="shared" si="252"/>
        <v>124306.28580153629</v>
      </c>
      <c r="I1259" s="84">
        <v>118745.62182430401</v>
      </c>
      <c r="J1259" s="84">
        <f t="shared" si="253"/>
        <v>141307.28997092176</v>
      </c>
      <c r="K1259" s="84">
        <v>368681.13792000007</v>
      </c>
      <c r="L1259" s="84">
        <f t="shared" si="254"/>
        <v>438730.55412480008</v>
      </c>
      <c r="M1259" s="84">
        <v>64879.539840000005</v>
      </c>
      <c r="N1259" s="84">
        <f t="shared" si="255"/>
        <v>77206.652409600007</v>
      </c>
      <c r="O1259" s="84">
        <v>77520</v>
      </c>
      <c r="P1259" s="84">
        <f t="shared" si="256"/>
        <v>92248.8</v>
      </c>
      <c r="Q1259" s="84"/>
      <c r="R1259" s="84">
        <f t="shared" si="220"/>
        <v>0</v>
      </c>
      <c r="S1259" s="86">
        <v>129000</v>
      </c>
      <c r="T1259" s="87">
        <f t="shared" si="257"/>
        <v>153510</v>
      </c>
      <c r="U1259" s="87">
        <v>129000</v>
      </c>
      <c r="V1259" s="87">
        <f t="shared" si="258"/>
        <v>153510</v>
      </c>
      <c r="W1259" s="87">
        <v>230000</v>
      </c>
      <c r="X1259" s="87">
        <f t="shared" si="259"/>
        <v>273700</v>
      </c>
      <c r="Y1259" s="88">
        <v>150000</v>
      </c>
      <c r="Z1259" s="87">
        <f t="shared" si="268"/>
        <v>178500</v>
      </c>
      <c r="AA1259" s="87">
        <v>360000</v>
      </c>
      <c r="AB1259" s="87">
        <f t="shared" si="260"/>
        <v>428400</v>
      </c>
      <c r="AC1259" s="87">
        <v>420000</v>
      </c>
      <c r="AD1259" s="87">
        <f t="shared" si="261"/>
        <v>499800</v>
      </c>
      <c r="AE1259" s="89">
        <v>141900</v>
      </c>
      <c r="AF1259" s="90">
        <f t="shared" si="262"/>
        <v>168861</v>
      </c>
      <c r="AG1259" s="90">
        <v>141900</v>
      </c>
      <c r="AH1259" s="90">
        <f t="shared" si="263"/>
        <v>168861</v>
      </c>
      <c r="AI1259" s="90">
        <v>253000</v>
      </c>
      <c r="AJ1259" s="90">
        <f t="shared" si="264"/>
        <v>301070</v>
      </c>
      <c r="AK1259" s="90">
        <v>165000</v>
      </c>
      <c r="AL1259" s="90">
        <f t="shared" si="265"/>
        <v>196350</v>
      </c>
      <c r="AM1259" s="90">
        <v>396000</v>
      </c>
      <c r="AN1259" s="90">
        <f t="shared" si="266"/>
        <v>471240</v>
      </c>
      <c r="AO1259" s="90">
        <v>462000</v>
      </c>
      <c r="AP1259" s="91">
        <f t="shared" si="267"/>
        <v>549780</v>
      </c>
      <c r="AQ1259" s="92">
        <f t="shared" si="221"/>
        <v>125119.68789959</v>
      </c>
      <c r="AR1259" s="93">
        <f t="shared" si="222"/>
        <v>148892.4286005121</v>
      </c>
      <c r="AS1259" s="94">
        <f t="shared" si="223"/>
        <v>129881.87394143466</v>
      </c>
      <c r="AT1259" s="94">
        <f t="shared" si="224"/>
        <v>154559.42999030725</v>
      </c>
      <c r="AU1259" s="94">
        <f t="shared" si="225"/>
        <v>283893.71264000004</v>
      </c>
      <c r="AV1259" s="94">
        <f t="shared" si="226"/>
        <v>337833.51804160001</v>
      </c>
      <c r="AW1259" s="94">
        <f t="shared" si="227"/>
        <v>126626.51328</v>
      </c>
      <c r="AX1259" s="94">
        <f t="shared" si="228"/>
        <v>150685.55080319999</v>
      </c>
      <c r="AY1259" s="94">
        <f t="shared" si="229"/>
        <v>277840</v>
      </c>
      <c r="AZ1259" s="94">
        <f t="shared" si="230"/>
        <v>330629.59999999998</v>
      </c>
      <c r="BA1259" s="94">
        <f t="shared" si="231"/>
        <v>441000</v>
      </c>
      <c r="BB1259" s="95">
        <f t="shared" si="232"/>
        <v>524790</v>
      </c>
      <c r="BC1259" s="23"/>
      <c r="BD1259" s="96">
        <f t="shared" si="233"/>
        <v>123091</v>
      </c>
      <c r="BE1259" s="96">
        <f t="shared" si="234"/>
        <v>129196</v>
      </c>
      <c r="BF1259" s="96">
        <f t="shared" si="235"/>
        <v>272411</v>
      </c>
      <c r="BG1259" s="96">
        <f t="shared" si="236"/>
        <v>106608</v>
      </c>
      <c r="BH1259" s="96">
        <f t="shared" si="237"/>
        <v>164809</v>
      </c>
      <c r="BI1259" s="96">
        <f t="shared" si="238"/>
        <v>440000</v>
      </c>
      <c r="BJ1259" s="97">
        <f t="shared" si="239"/>
        <v>125120</v>
      </c>
      <c r="BK1259" s="96">
        <f t="shared" si="240"/>
        <v>129882</v>
      </c>
      <c r="BL1259" s="96">
        <f t="shared" si="241"/>
        <v>283894</v>
      </c>
      <c r="BM1259" s="96">
        <f t="shared" si="242"/>
        <v>126627</v>
      </c>
      <c r="BN1259" s="96">
        <f t="shared" si="243"/>
        <v>277840</v>
      </c>
      <c r="BO1259" s="96">
        <f t="shared" si="244"/>
        <v>441000</v>
      </c>
      <c r="BP1259" s="97">
        <f t="shared" si="245"/>
        <v>125120</v>
      </c>
      <c r="BQ1259" s="96">
        <f t="shared" si="246"/>
        <v>129882</v>
      </c>
      <c r="BR1259" s="96">
        <f t="shared" si="247"/>
        <v>241500</v>
      </c>
      <c r="BS1259" s="96">
        <f t="shared" si="248"/>
        <v>157500</v>
      </c>
      <c r="BT1259" s="96">
        <f t="shared" si="249"/>
        <v>378000</v>
      </c>
      <c r="BU1259" s="98">
        <f t="shared" si="250"/>
        <v>441000</v>
      </c>
      <c r="BV1259" s="77">
        <f t="shared" si="251"/>
        <v>1473002</v>
      </c>
      <c r="BW1259" s="9"/>
      <c r="BX1259" s="9"/>
      <c r="BY1259" s="9"/>
      <c r="BZ1259" s="9"/>
      <c r="CA1259" s="9"/>
      <c r="CB1259" s="9"/>
      <c r="CC1259" s="9"/>
      <c r="CD1259" s="9"/>
      <c r="CE1259" s="9"/>
      <c r="CF1259" s="9"/>
      <c r="CG1259" s="9"/>
      <c r="CH1259" s="9"/>
      <c r="CI1259" s="9"/>
      <c r="CJ1259" s="9"/>
      <c r="CK1259" s="9"/>
      <c r="CL1259" s="9"/>
      <c r="CM1259" s="9"/>
      <c r="CN1259" s="9"/>
      <c r="CO1259" s="9"/>
      <c r="CP1259" s="9"/>
    </row>
    <row r="1260" spans="1:94" ht="20.25" hidden="1" customHeight="1" x14ac:dyDescent="0.35">
      <c r="A1260" s="61">
        <v>1238</v>
      </c>
      <c r="B1260" s="61" t="s">
        <v>35</v>
      </c>
      <c r="C1260" s="62" t="s">
        <v>122</v>
      </c>
      <c r="D1260" s="62" t="str">
        <f t="shared" si="219"/>
        <v>MANO DE OBRA|TERMINAL DIRECCION CORTA</v>
      </c>
      <c r="E1260" s="63" t="s">
        <v>10</v>
      </c>
      <c r="F1260" s="64">
        <v>1</v>
      </c>
      <c r="G1260" s="65">
        <v>134401.81284740599</v>
      </c>
      <c r="H1260" s="66">
        <f t="shared" si="252"/>
        <v>159938.15728841312</v>
      </c>
      <c r="I1260" s="66">
        <v>134401.81284740599</v>
      </c>
      <c r="J1260" s="66">
        <f t="shared" si="253"/>
        <v>159938.15728841312</v>
      </c>
      <c r="K1260" s="66">
        <v>0.91392000000000007</v>
      </c>
      <c r="L1260" s="66">
        <f t="shared" si="254"/>
        <v>1.0875648</v>
      </c>
      <c r="M1260" s="66">
        <v>32004.575360000003</v>
      </c>
      <c r="N1260" s="66">
        <f t="shared" si="255"/>
        <v>38085.444678400003</v>
      </c>
      <c r="O1260" s="66">
        <v>16219.904</v>
      </c>
      <c r="P1260" s="66">
        <f t="shared" si="256"/>
        <v>19301.68576</v>
      </c>
      <c r="Q1260" s="66"/>
      <c r="R1260" s="66">
        <f t="shared" si="220"/>
        <v>0</v>
      </c>
      <c r="S1260" s="65">
        <v>175000</v>
      </c>
      <c r="T1260" s="66">
        <f t="shared" si="257"/>
        <v>208250</v>
      </c>
      <c r="U1260" s="66">
        <v>175000</v>
      </c>
      <c r="V1260" s="66">
        <f t="shared" si="258"/>
        <v>208250</v>
      </c>
      <c r="W1260" s="66">
        <v>175000</v>
      </c>
      <c r="X1260" s="66">
        <f t="shared" si="259"/>
        <v>208250</v>
      </c>
      <c r="Y1260" s="68">
        <v>175000</v>
      </c>
      <c r="Z1260" s="66">
        <f t="shared" si="268"/>
        <v>208250</v>
      </c>
      <c r="AA1260" s="66">
        <v>175000</v>
      </c>
      <c r="AB1260" s="66">
        <f t="shared" si="260"/>
        <v>208250</v>
      </c>
      <c r="AC1260" s="66">
        <v>175000</v>
      </c>
      <c r="AD1260" s="66">
        <f t="shared" si="261"/>
        <v>208250</v>
      </c>
      <c r="AE1260" s="69">
        <v>192500</v>
      </c>
      <c r="AF1260" s="70">
        <f t="shared" si="262"/>
        <v>229075</v>
      </c>
      <c r="AG1260" s="70">
        <v>192500</v>
      </c>
      <c r="AH1260" s="70">
        <f t="shared" si="263"/>
        <v>229075</v>
      </c>
      <c r="AI1260" s="70">
        <v>192500</v>
      </c>
      <c r="AJ1260" s="70">
        <f t="shared" si="264"/>
        <v>229075</v>
      </c>
      <c r="AK1260" s="70">
        <v>192500</v>
      </c>
      <c r="AL1260" s="70">
        <f t="shared" si="265"/>
        <v>229075</v>
      </c>
      <c r="AM1260" s="70">
        <v>192500</v>
      </c>
      <c r="AN1260" s="70">
        <f t="shared" si="266"/>
        <v>229075</v>
      </c>
      <c r="AO1260" s="70">
        <v>192500</v>
      </c>
      <c r="AP1260" s="71">
        <f t="shared" si="267"/>
        <v>229075</v>
      </c>
      <c r="AQ1260" s="65">
        <f t="shared" si="221"/>
        <v>167300.60428246867</v>
      </c>
      <c r="AR1260" s="72">
        <f t="shared" si="222"/>
        <v>199087.71909613771</v>
      </c>
      <c r="AS1260" s="66">
        <f t="shared" si="223"/>
        <v>167300.60428246867</v>
      </c>
      <c r="AT1260" s="66">
        <f t="shared" si="224"/>
        <v>199087.71909613771</v>
      </c>
      <c r="AU1260" s="66">
        <f t="shared" si="225"/>
        <v>122500.30463999999</v>
      </c>
      <c r="AV1260" s="66">
        <f t="shared" si="226"/>
        <v>145775.36252159998</v>
      </c>
      <c r="AW1260" s="66">
        <f t="shared" si="227"/>
        <v>133168.19178666666</v>
      </c>
      <c r="AX1260" s="66">
        <f t="shared" si="228"/>
        <v>158470.14822613331</v>
      </c>
      <c r="AY1260" s="66">
        <f t="shared" si="229"/>
        <v>127906.63466666666</v>
      </c>
      <c r="AZ1260" s="66">
        <f t="shared" si="230"/>
        <v>152208.89525333332</v>
      </c>
      <c r="BA1260" s="66">
        <f t="shared" si="231"/>
        <v>183750</v>
      </c>
      <c r="BB1260" s="73">
        <f t="shared" si="232"/>
        <v>218662.5</v>
      </c>
      <c r="BC1260" s="74"/>
      <c r="BD1260" s="75">
        <f t="shared" si="233"/>
        <v>163492</v>
      </c>
      <c r="BE1260" s="75">
        <f t="shared" si="234"/>
        <v>163492</v>
      </c>
      <c r="BF1260" s="75">
        <f t="shared" si="235"/>
        <v>3</v>
      </c>
      <c r="BG1260" s="75">
        <f t="shared" si="236"/>
        <v>71167</v>
      </c>
      <c r="BH1260" s="75">
        <f t="shared" si="237"/>
        <v>41344</v>
      </c>
      <c r="BI1260" s="75">
        <f t="shared" si="238"/>
        <v>183333</v>
      </c>
      <c r="BJ1260" s="76">
        <f t="shared" si="239"/>
        <v>167301</v>
      </c>
      <c r="BK1260" s="75">
        <f t="shared" si="240"/>
        <v>167301</v>
      </c>
      <c r="BL1260" s="75">
        <f t="shared" si="241"/>
        <v>122500</v>
      </c>
      <c r="BM1260" s="75">
        <f t="shared" si="242"/>
        <v>133168</v>
      </c>
      <c r="BN1260" s="75">
        <f t="shared" si="243"/>
        <v>127907</v>
      </c>
      <c r="BO1260" s="75">
        <f t="shared" si="244"/>
        <v>183750</v>
      </c>
      <c r="BP1260" s="76">
        <f t="shared" si="245"/>
        <v>167301</v>
      </c>
      <c r="BQ1260" s="75">
        <f t="shared" si="246"/>
        <v>167301</v>
      </c>
      <c r="BR1260" s="75">
        <f t="shared" si="247"/>
        <v>183750</v>
      </c>
      <c r="BS1260" s="75">
        <f t="shared" si="248"/>
        <v>183750</v>
      </c>
      <c r="BT1260" s="75">
        <f t="shared" si="249"/>
        <v>183750</v>
      </c>
      <c r="BU1260" s="77">
        <f t="shared" si="250"/>
        <v>183750</v>
      </c>
      <c r="BV1260" s="77">
        <f t="shared" si="251"/>
        <v>1069602</v>
      </c>
      <c r="BW1260" s="78"/>
      <c r="BX1260" s="78"/>
      <c r="BY1260" s="78"/>
      <c r="BZ1260" s="78"/>
      <c r="CA1260" s="78"/>
      <c r="CB1260" s="78"/>
      <c r="CC1260" s="78"/>
      <c r="CD1260" s="78"/>
      <c r="CE1260" s="78"/>
      <c r="CF1260" s="78"/>
      <c r="CG1260" s="78"/>
      <c r="CH1260" s="78"/>
      <c r="CI1260" s="78"/>
      <c r="CJ1260" s="78"/>
      <c r="CK1260" s="78"/>
      <c r="CL1260" s="78"/>
      <c r="CM1260" s="78"/>
      <c r="CN1260" s="78"/>
      <c r="CO1260" s="78"/>
      <c r="CP1260" s="78"/>
    </row>
    <row r="1261" spans="1:94" ht="20.25" hidden="1" customHeight="1" x14ac:dyDescent="0.35">
      <c r="A1261" s="61">
        <v>1239</v>
      </c>
      <c r="B1261" s="61" t="s">
        <v>21</v>
      </c>
      <c r="C1261" s="62" t="s">
        <v>122</v>
      </c>
      <c r="D1261" s="62" t="str">
        <f t="shared" si="219"/>
        <v>REPUESTOS|TERMINAL DIRECCION CORTA</v>
      </c>
      <c r="E1261" s="63" t="s">
        <v>84</v>
      </c>
      <c r="F1261" s="64">
        <v>1</v>
      </c>
      <c r="G1261" s="65">
        <v>104459.06369877</v>
      </c>
      <c r="H1261" s="66">
        <f t="shared" si="252"/>
        <v>124306.28580153629</v>
      </c>
      <c r="I1261" s="66">
        <v>118745.62182430401</v>
      </c>
      <c r="J1261" s="66">
        <f t="shared" si="253"/>
        <v>141307.28997092176</v>
      </c>
      <c r="K1261" s="66">
        <v>0.91392000000000007</v>
      </c>
      <c r="L1261" s="66">
        <f t="shared" si="254"/>
        <v>1.0875648</v>
      </c>
      <c r="M1261" s="66">
        <v>19.203199999999999</v>
      </c>
      <c r="N1261" s="66">
        <f t="shared" si="255"/>
        <v>22.851807999999998</v>
      </c>
      <c r="O1261" s="66">
        <v>14.144000000000002</v>
      </c>
      <c r="P1261" s="66">
        <f t="shared" si="256"/>
        <v>16.83136</v>
      </c>
      <c r="Q1261" s="66"/>
      <c r="R1261" s="66">
        <f t="shared" si="220"/>
        <v>0</v>
      </c>
      <c r="S1261" s="65"/>
      <c r="T1261" s="66">
        <f t="shared" si="257"/>
        <v>0</v>
      </c>
      <c r="U1261" s="66"/>
      <c r="V1261" s="66">
        <f t="shared" si="258"/>
        <v>0</v>
      </c>
      <c r="W1261" s="66">
        <v>224000</v>
      </c>
      <c r="X1261" s="66">
        <f t="shared" si="259"/>
        <v>266560</v>
      </c>
      <c r="Y1261" s="68">
        <v>150000</v>
      </c>
      <c r="Z1261" s="66">
        <f t="shared" si="268"/>
        <v>178500</v>
      </c>
      <c r="AA1261" s="66">
        <v>360000</v>
      </c>
      <c r="AB1261" s="66">
        <f t="shared" si="260"/>
        <v>428400</v>
      </c>
      <c r="AC1261" s="66">
        <v>420000</v>
      </c>
      <c r="AD1261" s="66">
        <f t="shared" si="261"/>
        <v>499800</v>
      </c>
      <c r="AE1261" s="69"/>
      <c r="AF1261" s="70">
        <f t="shared" si="262"/>
        <v>0</v>
      </c>
      <c r="AG1261" s="70"/>
      <c r="AH1261" s="70">
        <f t="shared" si="263"/>
        <v>0</v>
      </c>
      <c r="AI1261" s="70">
        <v>246400</v>
      </c>
      <c r="AJ1261" s="70">
        <f t="shared" si="264"/>
        <v>293216</v>
      </c>
      <c r="AK1261" s="70">
        <v>165000</v>
      </c>
      <c r="AL1261" s="70">
        <f t="shared" si="265"/>
        <v>196350</v>
      </c>
      <c r="AM1261" s="70">
        <v>396000</v>
      </c>
      <c r="AN1261" s="70">
        <f t="shared" si="266"/>
        <v>471240</v>
      </c>
      <c r="AO1261" s="70">
        <v>462000</v>
      </c>
      <c r="AP1261" s="71">
        <f t="shared" si="267"/>
        <v>549780</v>
      </c>
      <c r="AQ1261" s="65">
        <f t="shared" si="221"/>
        <v>104459.06369877</v>
      </c>
      <c r="AR1261" s="72">
        <f t="shared" si="222"/>
        <v>124306.28580153629</v>
      </c>
      <c r="AS1261" s="66">
        <f t="shared" si="223"/>
        <v>118745.62182430401</v>
      </c>
      <c r="AT1261" s="66">
        <f t="shared" si="224"/>
        <v>141307.28997092176</v>
      </c>
      <c r="AU1261" s="66">
        <f t="shared" si="225"/>
        <v>156800.30463999999</v>
      </c>
      <c r="AV1261" s="66">
        <f t="shared" si="226"/>
        <v>186592.36252159998</v>
      </c>
      <c r="AW1261" s="66">
        <f t="shared" si="227"/>
        <v>105006.40106666666</v>
      </c>
      <c r="AX1261" s="66">
        <f t="shared" si="228"/>
        <v>124957.61726933332</v>
      </c>
      <c r="AY1261" s="66">
        <f t="shared" si="229"/>
        <v>252004.71466666667</v>
      </c>
      <c r="AZ1261" s="66">
        <f t="shared" si="230"/>
        <v>299885.6104533333</v>
      </c>
      <c r="BA1261" s="66">
        <f t="shared" si="231"/>
        <v>441000</v>
      </c>
      <c r="BB1261" s="73">
        <f t="shared" si="232"/>
        <v>524790</v>
      </c>
      <c r="BC1261" s="74"/>
      <c r="BD1261" s="75">
        <f t="shared" si="233"/>
        <v>104459</v>
      </c>
      <c r="BE1261" s="75">
        <f t="shared" si="234"/>
        <v>118746</v>
      </c>
      <c r="BF1261" s="75">
        <f t="shared" si="235"/>
        <v>3</v>
      </c>
      <c r="BG1261" s="75">
        <f t="shared" si="236"/>
        <v>58</v>
      </c>
      <c r="BH1261" s="75">
        <f t="shared" si="237"/>
        <v>42</v>
      </c>
      <c r="BI1261" s="75">
        <f t="shared" si="238"/>
        <v>440000</v>
      </c>
      <c r="BJ1261" s="76">
        <f t="shared" si="239"/>
        <v>104459</v>
      </c>
      <c r="BK1261" s="75">
        <f t="shared" si="240"/>
        <v>118746</v>
      </c>
      <c r="BL1261" s="75">
        <f t="shared" si="241"/>
        <v>156800</v>
      </c>
      <c r="BM1261" s="75">
        <f t="shared" si="242"/>
        <v>105006</v>
      </c>
      <c r="BN1261" s="75">
        <f t="shared" si="243"/>
        <v>252005</v>
      </c>
      <c r="BO1261" s="75">
        <f t="shared" si="244"/>
        <v>441000</v>
      </c>
      <c r="BP1261" s="76">
        <f t="shared" si="245"/>
        <v>0</v>
      </c>
      <c r="BQ1261" s="75">
        <f t="shared" si="246"/>
        <v>0</v>
      </c>
      <c r="BR1261" s="75">
        <f t="shared" si="247"/>
        <v>235200</v>
      </c>
      <c r="BS1261" s="75">
        <f t="shared" si="248"/>
        <v>157500</v>
      </c>
      <c r="BT1261" s="75">
        <f t="shared" si="249"/>
        <v>378000</v>
      </c>
      <c r="BU1261" s="77">
        <f t="shared" si="250"/>
        <v>441000</v>
      </c>
      <c r="BV1261" s="77">
        <f t="shared" si="251"/>
        <v>1211700</v>
      </c>
      <c r="BW1261" s="78"/>
      <c r="BX1261" s="78"/>
      <c r="BY1261" s="78"/>
      <c r="BZ1261" s="78"/>
      <c r="CA1261" s="78"/>
      <c r="CB1261" s="78"/>
      <c r="CC1261" s="78"/>
      <c r="CD1261" s="78"/>
      <c r="CE1261" s="78"/>
      <c r="CF1261" s="78"/>
      <c r="CG1261" s="78"/>
      <c r="CH1261" s="78"/>
      <c r="CI1261" s="78"/>
      <c r="CJ1261" s="78"/>
      <c r="CK1261" s="78"/>
      <c r="CL1261" s="78"/>
      <c r="CM1261" s="78"/>
      <c r="CN1261" s="78"/>
      <c r="CO1261" s="78"/>
      <c r="CP1261" s="78"/>
    </row>
    <row r="1262" spans="1:94" ht="20.25" hidden="1" customHeight="1" x14ac:dyDescent="0.35">
      <c r="A1262" s="61">
        <v>1240</v>
      </c>
      <c r="B1262" s="61" t="s">
        <v>35</v>
      </c>
      <c r="C1262" s="62" t="s">
        <v>123</v>
      </c>
      <c r="D1262" s="62" t="str">
        <f t="shared" si="219"/>
        <v>MANO DE OBRA|TERMINAL DIRECCION LARGA</v>
      </c>
      <c r="E1262" s="63" t="s">
        <v>10</v>
      </c>
      <c r="F1262" s="64">
        <v>1</v>
      </c>
      <c r="G1262" s="65">
        <v>134401.81284740599</v>
      </c>
      <c r="H1262" s="66">
        <f t="shared" si="252"/>
        <v>159938.15728841312</v>
      </c>
      <c r="I1262" s="66">
        <v>134401.81284740599</v>
      </c>
      <c r="J1262" s="66">
        <f t="shared" si="253"/>
        <v>159938.15728841312</v>
      </c>
      <c r="K1262" s="66">
        <v>0.91392000000000007</v>
      </c>
      <c r="L1262" s="66">
        <f t="shared" si="254"/>
        <v>1.0875648</v>
      </c>
      <c r="M1262" s="66">
        <v>32004.575360000003</v>
      </c>
      <c r="N1262" s="66">
        <f t="shared" si="255"/>
        <v>38085.444678400003</v>
      </c>
      <c r="O1262" s="66">
        <v>16219.904</v>
      </c>
      <c r="P1262" s="66">
        <f t="shared" si="256"/>
        <v>19301.68576</v>
      </c>
      <c r="Q1262" s="66"/>
      <c r="R1262" s="66">
        <f t="shared" si="220"/>
        <v>0</v>
      </c>
      <c r="S1262" s="65"/>
      <c r="T1262" s="66">
        <f t="shared" si="257"/>
        <v>0</v>
      </c>
      <c r="U1262" s="66"/>
      <c r="V1262" s="66">
        <f t="shared" si="258"/>
        <v>0</v>
      </c>
      <c r="W1262" s="66">
        <v>175000</v>
      </c>
      <c r="X1262" s="66">
        <f t="shared" si="259"/>
        <v>208250</v>
      </c>
      <c r="Y1262" s="68">
        <v>175000</v>
      </c>
      <c r="Z1262" s="66">
        <f t="shared" si="268"/>
        <v>208250</v>
      </c>
      <c r="AA1262" s="66">
        <v>175000</v>
      </c>
      <c r="AB1262" s="66">
        <f t="shared" si="260"/>
        <v>208250</v>
      </c>
      <c r="AC1262" s="66">
        <v>175000</v>
      </c>
      <c r="AD1262" s="66">
        <f t="shared" si="261"/>
        <v>208250</v>
      </c>
      <c r="AE1262" s="69"/>
      <c r="AF1262" s="70">
        <f t="shared" si="262"/>
        <v>0</v>
      </c>
      <c r="AG1262" s="70"/>
      <c r="AH1262" s="70">
        <f t="shared" si="263"/>
        <v>0</v>
      </c>
      <c r="AI1262" s="70">
        <v>192500</v>
      </c>
      <c r="AJ1262" s="70">
        <f t="shared" si="264"/>
        <v>229075</v>
      </c>
      <c r="AK1262" s="70">
        <v>192500</v>
      </c>
      <c r="AL1262" s="70">
        <f t="shared" si="265"/>
        <v>229075</v>
      </c>
      <c r="AM1262" s="70">
        <v>192500</v>
      </c>
      <c r="AN1262" s="70">
        <f t="shared" si="266"/>
        <v>229075</v>
      </c>
      <c r="AO1262" s="70">
        <v>192500</v>
      </c>
      <c r="AP1262" s="71">
        <f t="shared" si="267"/>
        <v>229075</v>
      </c>
      <c r="AQ1262" s="65">
        <f t="shared" si="221"/>
        <v>134401.81284740599</v>
      </c>
      <c r="AR1262" s="72">
        <f t="shared" si="222"/>
        <v>159938.15728841312</v>
      </c>
      <c r="AS1262" s="66">
        <f t="shared" si="223"/>
        <v>134401.81284740599</v>
      </c>
      <c r="AT1262" s="66">
        <f t="shared" si="224"/>
        <v>159938.15728841312</v>
      </c>
      <c r="AU1262" s="66">
        <f t="shared" si="225"/>
        <v>122500.30463999999</v>
      </c>
      <c r="AV1262" s="66">
        <f t="shared" si="226"/>
        <v>145775.36252159998</v>
      </c>
      <c r="AW1262" s="66">
        <f t="shared" si="227"/>
        <v>133168.19178666666</v>
      </c>
      <c r="AX1262" s="66">
        <f t="shared" si="228"/>
        <v>158470.14822613331</v>
      </c>
      <c r="AY1262" s="66">
        <f t="shared" si="229"/>
        <v>127906.63466666666</v>
      </c>
      <c r="AZ1262" s="66">
        <f t="shared" si="230"/>
        <v>152208.89525333332</v>
      </c>
      <c r="BA1262" s="66">
        <f t="shared" si="231"/>
        <v>183750</v>
      </c>
      <c r="BB1262" s="73">
        <f t="shared" si="232"/>
        <v>218662.5</v>
      </c>
      <c r="BC1262" s="74"/>
      <c r="BD1262" s="75">
        <f t="shared" si="233"/>
        <v>134402</v>
      </c>
      <c r="BE1262" s="75">
        <f t="shared" si="234"/>
        <v>134402</v>
      </c>
      <c r="BF1262" s="75">
        <f t="shared" si="235"/>
        <v>3</v>
      </c>
      <c r="BG1262" s="75">
        <f t="shared" si="236"/>
        <v>71167</v>
      </c>
      <c r="BH1262" s="75">
        <f t="shared" si="237"/>
        <v>41344</v>
      </c>
      <c r="BI1262" s="75">
        <f t="shared" si="238"/>
        <v>183333</v>
      </c>
      <c r="BJ1262" s="76">
        <f t="shared" si="239"/>
        <v>134402</v>
      </c>
      <c r="BK1262" s="75">
        <f t="shared" si="240"/>
        <v>134402</v>
      </c>
      <c r="BL1262" s="75">
        <f t="shared" si="241"/>
        <v>122500</v>
      </c>
      <c r="BM1262" s="75">
        <f t="shared" si="242"/>
        <v>133168</v>
      </c>
      <c r="BN1262" s="75">
        <f t="shared" si="243"/>
        <v>127907</v>
      </c>
      <c r="BO1262" s="75">
        <f t="shared" si="244"/>
        <v>183750</v>
      </c>
      <c r="BP1262" s="76">
        <f t="shared" si="245"/>
        <v>0</v>
      </c>
      <c r="BQ1262" s="75">
        <f t="shared" si="246"/>
        <v>0</v>
      </c>
      <c r="BR1262" s="75">
        <f t="shared" si="247"/>
        <v>183750</v>
      </c>
      <c r="BS1262" s="75">
        <f t="shared" si="248"/>
        <v>183750</v>
      </c>
      <c r="BT1262" s="75">
        <f t="shared" si="249"/>
        <v>183750</v>
      </c>
      <c r="BU1262" s="77">
        <f t="shared" si="250"/>
        <v>183750</v>
      </c>
      <c r="BV1262" s="77">
        <f t="shared" si="251"/>
        <v>735000</v>
      </c>
      <c r="BW1262" s="78"/>
      <c r="BX1262" s="78"/>
      <c r="BY1262" s="78"/>
      <c r="BZ1262" s="78"/>
      <c r="CA1262" s="78"/>
      <c r="CB1262" s="78"/>
      <c r="CC1262" s="78"/>
      <c r="CD1262" s="78"/>
      <c r="CE1262" s="78"/>
      <c r="CF1262" s="78"/>
      <c r="CG1262" s="78"/>
      <c r="CH1262" s="78"/>
      <c r="CI1262" s="78"/>
      <c r="CJ1262" s="78"/>
      <c r="CK1262" s="78"/>
      <c r="CL1262" s="78"/>
      <c r="CM1262" s="78"/>
      <c r="CN1262" s="78"/>
      <c r="CO1262" s="78"/>
      <c r="CP1262" s="78"/>
    </row>
    <row r="1263" spans="1:94" ht="20.25" hidden="1" customHeight="1" x14ac:dyDescent="0.35">
      <c r="A1263" s="61">
        <v>1241</v>
      </c>
      <c r="B1263" s="61" t="s">
        <v>21</v>
      </c>
      <c r="C1263" s="62" t="s">
        <v>123</v>
      </c>
      <c r="D1263" s="62" t="str">
        <f t="shared" si="219"/>
        <v>REPUESTOS|TERMINAL DIRECCION LARGA</v>
      </c>
      <c r="E1263" s="63" t="s">
        <v>84</v>
      </c>
      <c r="F1263" s="64">
        <v>1</v>
      </c>
      <c r="G1263" s="65">
        <v>104459.06369877</v>
      </c>
      <c r="H1263" s="66">
        <f t="shared" si="252"/>
        <v>124306.28580153629</v>
      </c>
      <c r="I1263" s="66">
        <v>118745.62182430401</v>
      </c>
      <c r="J1263" s="66">
        <f t="shared" si="253"/>
        <v>141307.28997092176</v>
      </c>
      <c r="K1263" s="66">
        <v>0.91392000000000007</v>
      </c>
      <c r="L1263" s="66">
        <f t="shared" si="254"/>
        <v>1.0875648</v>
      </c>
      <c r="M1263" s="66">
        <v>68.576640000000012</v>
      </c>
      <c r="N1263" s="66">
        <f t="shared" si="255"/>
        <v>81.606201600000006</v>
      </c>
      <c r="O1263" s="66">
        <v>32.64</v>
      </c>
      <c r="P1263" s="66">
        <f t="shared" si="256"/>
        <v>38.8416</v>
      </c>
      <c r="Q1263" s="66"/>
      <c r="R1263" s="66">
        <f t="shared" si="220"/>
        <v>0</v>
      </c>
      <c r="S1263" s="65"/>
      <c r="T1263" s="66">
        <f t="shared" si="257"/>
        <v>0</v>
      </c>
      <c r="U1263" s="66"/>
      <c r="V1263" s="66">
        <f t="shared" si="258"/>
        <v>0</v>
      </c>
      <c r="W1263" s="66">
        <v>234000</v>
      </c>
      <c r="X1263" s="66">
        <f t="shared" si="259"/>
        <v>278460</v>
      </c>
      <c r="Y1263" s="68">
        <v>150000</v>
      </c>
      <c r="Z1263" s="66">
        <f t="shared" si="268"/>
        <v>178500</v>
      </c>
      <c r="AA1263" s="66">
        <v>360000</v>
      </c>
      <c r="AB1263" s="66">
        <f t="shared" si="260"/>
        <v>428400</v>
      </c>
      <c r="AC1263" s="66">
        <v>420000</v>
      </c>
      <c r="AD1263" s="66">
        <f t="shared" si="261"/>
        <v>499800</v>
      </c>
      <c r="AE1263" s="69"/>
      <c r="AF1263" s="70">
        <f t="shared" si="262"/>
        <v>0</v>
      </c>
      <c r="AG1263" s="70"/>
      <c r="AH1263" s="70">
        <f t="shared" si="263"/>
        <v>0</v>
      </c>
      <c r="AI1263" s="70">
        <v>257400</v>
      </c>
      <c r="AJ1263" s="70">
        <f t="shared" si="264"/>
        <v>306306</v>
      </c>
      <c r="AK1263" s="70">
        <v>165000</v>
      </c>
      <c r="AL1263" s="70">
        <f t="shared" si="265"/>
        <v>196350</v>
      </c>
      <c r="AM1263" s="70">
        <v>396000</v>
      </c>
      <c r="AN1263" s="70">
        <f t="shared" si="266"/>
        <v>471240</v>
      </c>
      <c r="AO1263" s="70">
        <v>462000</v>
      </c>
      <c r="AP1263" s="71">
        <f t="shared" si="267"/>
        <v>549780</v>
      </c>
      <c r="AQ1263" s="65">
        <f t="shared" si="221"/>
        <v>104459.06369877</v>
      </c>
      <c r="AR1263" s="72">
        <f t="shared" si="222"/>
        <v>124306.28580153629</v>
      </c>
      <c r="AS1263" s="66">
        <f t="shared" si="223"/>
        <v>118745.62182430401</v>
      </c>
      <c r="AT1263" s="66">
        <f t="shared" si="224"/>
        <v>141307.28997092176</v>
      </c>
      <c r="AU1263" s="66">
        <f t="shared" si="225"/>
        <v>163800.30463999999</v>
      </c>
      <c r="AV1263" s="66">
        <f t="shared" si="226"/>
        <v>194922.36252159998</v>
      </c>
      <c r="AW1263" s="66">
        <f t="shared" si="227"/>
        <v>105022.85888</v>
      </c>
      <c r="AX1263" s="66">
        <f t="shared" si="228"/>
        <v>124977.20206719999</v>
      </c>
      <c r="AY1263" s="66">
        <f t="shared" si="229"/>
        <v>252010.88</v>
      </c>
      <c r="AZ1263" s="66">
        <f t="shared" si="230"/>
        <v>299892.9472</v>
      </c>
      <c r="BA1263" s="66">
        <f t="shared" si="231"/>
        <v>441000</v>
      </c>
      <c r="BB1263" s="73">
        <f t="shared" si="232"/>
        <v>524790</v>
      </c>
      <c r="BC1263" s="74"/>
      <c r="BD1263" s="75">
        <f t="shared" si="233"/>
        <v>104459</v>
      </c>
      <c r="BE1263" s="75">
        <f t="shared" si="234"/>
        <v>118746</v>
      </c>
      <c r="BF1263" s="75">
        <f t="shared" si="235"/>
        <v>3</v>
      </c>
      <c r="BG1263" s="75">
        <f t="shared" si="236"/>
        <v>206</v>
      </c>
      <c r="BH1263" s="75">
        <f t="shared" si="237"/>
        <v>98</v>
      </c>
      <c r="BI1263" s="75">
        <f t="shared" si="238"/>
        <v>440000</v>
      </c>
      <c r="BJ1263" s="76">
        <f t="shared" si="239"/>
        <v>104459</v>
      </c>
      <c r="BK1263" s="75">
        <f t="shared" si="240"/>
        <v>118746</v>
      </c>
      <c r="BL1263" s="75">
        <f t="shared" si="241"/>
        <v>163800</v>
      </c>
      <c r="BM1263" s="75">
        <f t="shared" si="242"/>
        <v>105023</v>
      </c>
      <c r="BN1263" s="75">
        <f t="shared" si="243"/>
        <v>252011</v>
      </c>
      <c r="BO1263" s="75">
        <f t="shared" si="244"/>
        <v>441000</v>
      </c>
      <c r="BP1263" s="76">
        <f t="shared" si="245"/>
        <v>0</v>
      </c>
      <c r="BQ1263" s="75">
        <f t="shared" si="246"/>
        <v>0</v>
      </c>
      <c r="BR1263" s="75">
        <f t="shared" si="247"/>
        <v>245700</v>
      </c>
      <c r="BS1263" s="75">
        <f t="shared" si="248"/>
        <v>157500</v>
      </c>
      <c r="BT1263" s="75">
        <f t="shared" si="249"/>
        <v>378000</v>
      </c>
      <c r="BU1263" s="77">
        <f t="shared" si="250"/>
        <v>441000</v>
      </c>
      <c r="BV1263" s="77">
        <f t="shared" si="251"/>
        <v>1222200</v>
      </c>
      <c r="BW1263" s="78"/>
      <c r="BX1263" s="78"/>
      <c r="BY1263" s="78"/>
      <c r="BZ1263" s="78"/>
      <c r="CA1263" s="78"/>
      <c r="CB1263" s="78"/>
      <c r="CC1263" s="78"/>
      <c r="CD1263" s="78"/>
      <c r="CE1263" s="78"/>
      <c r="CF1263" s="78"/>
      <c r="CG1263" s="78"/>
      <c r="CH1263" s="78"/>
      <c r="CI1263" s="78"/>
      <c r="CJ1263" s="78"/>
      <c r="CK1263" s="78"/>
      <c r="CL1263" s="78"/>
      <c r="CM1263" s="78"/>
      <c r="CN1263" s="78"/>
      <c r="CO1263" s="78"/>
      <c r="CP1263" s="78"/>
    </row>
    <row r="1264" spans="1:94" ht="20.25" hidden="1" customHeight="1" x14ac:dyDescent="0.35">
      <c r="A1264" s="79">
        <v>1242</v>
      </c>
      <c r="B1264" s="79" t="s">
        <v>35</v>
      </c>
      <c r="C1264" s="80" t="s">
        <v>738</v>
      </c>
      <c r="D1264" s="80" t="str">
        <f t="shared" si="219"/>
        <v>MANO DE OBRA|TERMINAL MEDIDOR COMBUSTIBLE</v>
      </c>
      <c r="E1264" s="81" t="s">
        <v>10</v>
      </c>
      <c r="F1264" s="82">
        <v>1</v>
      </c>
      <c r="G1264" s="83">
        <v>89601.513211651007</v>
      </c>
      <c r="H1264" s="84">
        <f t="shared" si="252"/>
        <v>106625.8007218647</v>
      </c>
      <c r="I1264" s="84">
        <v>89601.513211651007</v>
      </c>
      <c r="J1264" s="84">
        <f t="shared" si="253"/>
        <v>106625.8007218647</v>
      </c>
      <c r="K1264" s="84">
        <v>0.91392000000000007</v>
      </c>
      <c r="L1264" s="84">
        <f t="shared" si="254"/>
        <v>1.0875648</v>
      </c>
      <c r="M1264" s="84">
        <v>14.633599999999999</v>
      </c>
      <c r="N1264" s="84">
        <f t="shared" si="255"/>
        <v>17.413983999999999</v>
      </c>
      <c r="O1264" s="84">
        <v>10.88</v>
      </c>
      <c r="P1264" s="84">
        <f t="shared" si="256"/>
        <v>12.9472</v>
      </c>
      <c r="Q1264" s="84"/>
      <c r="R1264" s="84">
        <f t="shared" si="220"/>
        <v>0</v>
      </c>
      <c r="S1264" s="86">
        <v>132000</v>
      </c>
      <c r="T1264" s="87">
        <f t="shared" si="257"/>
        <v>157080</v>
      </c>
      <c r="U1264" s="87">
        <v>132000</v>
      </c>
      <c r="V1264" s="87">
        <f t="shared" si="258"/>
        <v>157080</v>
      </c>
      <c r="W1264" s="87">
        <v>132000</v>
      </c>
      <c r="X1264" s="87">
        <f t="shared" si="259"/>
        <v>157080</v>
      </c>
      <c r="Y1264" s="88">
        <v>132000</v>
      </c>
      <c r="Z1264" s="87">
        <f t="shared" si="268"/>
        <v>157080</v>
      </c>
      <c r="AA1264" s="87">
        <v>132000</v>
      </c>
      <c r="AB1264" s="87">
        <f t="shared" si="260"/>
        <v>157080</v>
      </c>
      <c r="AC1264" s="87">
        <v>132000</v>
      </c>
      <c r="AD1264" s="87">
        <f t="shared" si="261"/>
        <v>157080</v>
      </c>
      <c r="AE1264" s="89">
        <v>145200</v>
      </c>
      <c r="AF1264" s="90">
        <f t="shared" si="262"/>
        <v>172788</v>
      </c>
      <c r="AG1264" s="90">
        <v>145200</v>
      </c>
      <c r="AH1264" s="90">
        <f t="shared" si="263"/>
        <v>172788</v>
      </c>
      <c r="AI1264" s="90">
        <v>145200</v>
      </c>
      <c r="AJ1264" s="90">
        <f t="shared" si="264"/>
        <v>172788</v>
      </c>
      <c r="AK1264" s="90">
        <v>145200</v>
      </c>
      <c r="AL1264" s="90">
        <f t="shared" si="265"/>
        <v>172788</v>
      </c>
      <c r="AM1264" s="90">
        <v>145200</v>
      </c>
      <c r="AN1264" s="90">
        <f t="shared" si="266"/>
        <v>172788</v>
      </c>
      <c r="AO1264" s="90">
        <v>145200</v>
      </c>
      <c r="AP1264" s="91">
        <f t="shared" si="267"/>
        <v>172788</v>
      </c>
      <c r="AQ1264" s="92">
        <f t="shared" si="221"/>
        <v>122267.17107055034</v>
      </c>
      <c r="AR1264" s="93">
        <f t="shared" si="222"/>
        <v>145497.93357395488</v>
      </c>
      <c r="AS1264" s="94">
        <f t="shared" si="223"/>
        <v>122267.17107055034</v>
      </c>
      <c r="AT1264" s="94">
        <f t="shared" si="224"/>
        <v>145497.93357395488</v>
      </c>
      <c r="AU1264" s="94">
        <f t="shared" si="225"/>
        <v>92400.304639999988</v>
      </c>
      <c r="AV1264" s="94">
        <f t="shared" si="226"/>
        <v>109956.36252159998</v>
      </c>
      <c r="AW1264" s="94">
        <f t="shared" si="227"/>
        <v>92404.877866666662</v>
      </c>
      <c r="AX1264" s="94">
        <f t="shared" si="228"/>
        <v>109961.80466133333</v>
      </c>
      <c r="AY1264" s="94">
        <f t="shared" si="229"/>
        <v>92403.626666666663</v>
      </c>
      <c r="AZ1264" s="94">
        <f t="shared" si="230"/>
        <v>109960.31573333332</v>
      </c>
      <c r="BA1264" s="94">
        <f t="shared" si="231"/>
        <v>138600</v>
      </c>
      <c r="BB1264" s="95">
        <f t="shared" si="232"/>
        <v>164934</v>
      </c>
      <c r="BC1264" s="23"/>
      <c r="BD1264" s="96">
        <f t="shared" si="233"/>
        <v>117081</v>
      </c>
      <c r="BE1264" s="96">
        <f t="shared" si="234"/>
        <v>117081</v>
      </c>
      <c r="BF1264" s="96">
        <f t="shared" si="235"/>
        <v>3</v>
      </c>
      <c r="BG1264" s="96">
        <f t="shared" si="236"/>
        <v>44</v>
      </c>
      <c r="BH1264" s="96">
        <f t="shared" si="237"/>
        <v>33</v>
      </c>
      <c r="BI1264" s="96">
        <f t="shared" si="238"/>
        <v>138286</v>
      </c>
      <c r="BJ1264" s="97">
        <f t="shared" si="239"/>
        <v>122267</v>
      </c>
      <c r="BK1264" s="96">
        <f t="shared" si="240"/>
        <v>122267</v>
      </c>
      <c r="BL1264" s="96">
        <f t="shared" si="241"/>
        <v>92400</v>
      </c>
      <c r="BM1264" s="96">
        <f t="shared" si="242"/>
        <v>92405</v>
      </c>
      <c r="BN1264" s="96">
        <f t="shared" si="243"/>
        <v>92404</v>
      </c>
      <c r="BO1264" s="96">
        <f t="shared" si="244"/>
        <v>138600</v>
      </c>
      <c r="BP1264" s="97">
        <f t="shared" si="245"/>
        <v>122267</v>
      </c>
      <c r="BQ1264" s="96">
        <f t="shared" si="246"/>
        <v>122267</v>
      </c>
      <c r="BR1264" s="96">
        <f t="shared" si="247"/>
        <v>138600</v>
      </c>
      <c r="BS1264" s="96">
        <f t="shared" si="248"/>
        <v>138600</v>
      </c>
      <c r="BT1264" s="96">
        <f t="shared" si="249"/>
        <v>138600</v>
      </c>
      <c r="BU1264" s="98">
        <f t="shared" si="250"/>
        <v>138600</v>
      </c>
      <c r="BV1264" s="77">
        <f t="shared" si="251"/>
        <v>798934</v>
      </c>
      <c r="BW1264" s="9"/>
      <c r="BX1264" s="9"/>
      <c r="BY1264" s="9"/>
      <c r="BZ1264" s="9"/>
      <c r="CA1264" s="9"/>
      <c r="CB1264" s="9"/>
      <c r="CC1264" s="9"/>
      <c r="CD1264" s="9"/>
      <c r="CE1264" s="9"/>
      <c r="CF1264" s="9"/>
      <c r="CG1264" s="9"/>
      <c r="CH1264" s="9"/>
      <c r="CI1264" s="9"/>
      <c r="CJ1264" s="9"/>
      <c r="CK1264" s="9"/>
      <c r="CL1264" s="9"/>
      <c r="CM1264" s="9"/>
      <c r="CN1264" s="9"/>
      <c r="CO1264" s="9"/>
      <c r="CP1264" s="9"/>
    </row>
    <row r="1265" spans="1:94" ht="20.25" hidden="1" customHeight="1" x14ac:dyDescent="0.35">
      <c r="A1265" s="99">
        <v>1243</v>
      </c>
      <c r="B1265" s="99" t="s">
        <v>21</v>
      </c>
      <c r="C1265" s="80" t="s">
        <v>738</v>
      </c>
      <c r="D1265" s="80" t="str">
        <f t="shared" si="219"/>
        <v>REPUESTOS|TERMINAL MEDIDOR COMBUSTIBLE</v>
      </c>
      <c r="E1265" s="81" t="s">
        <v>84</v>
      </c>
      <c r="F1265" s="82">
        <v>1</v>
      </c>
      <c r="G1265" s="83">
        <v>78916.605989239004</v>
      </c>
      <c r="H1265" s="84">
        <f t="shared" si="252"/>
        <v>93910.761127194404</v>
      </c>
      <c r="I1265" s="84">
        <v>85937.824492210988</v>
      </c>
      <c r="J1265" s="84">
        <f t="shared" si="253"/>
        <v>102266.01114573107</v>
      </c>
      <c r="K1265" s="84">
        <v>0.91392000000000007</v>
      </c>
      <c r="L1265" s="84">
        <f t="shared" si="254"/>
        <v>1.0875648</v>
      </c>
      <c r="M1265" s="84">
        <v>18.289280000000002</v>
      </c>
      <c r="N1265" s="84">
        <f t="shared" si="255"/>
        <v>21.764243199999999</v>
      </c>
      <c r="O1265" s="84">
        <v>14.144000000000002</v>
      </c>
      <c r="P1265" s="84">
        <f t="shared" si="256"/>
        <v>16.83136</v>
      </c>
      <c r="Q1265" s="84"/>
      <c r="R1265" s="84">
        <f t="shared" si="220"/>
        <v>0</v>
      </c>
      <c r="S1265" s="86">
        <v>158000</v>
      </c>
      <c r="T1265" s="87">
        <f t="shared" si="257"/>
        <v>188020</v>
      </c>
      <c r="U1265" s="87">
        <v>158000</v>
      </c>
      <c r="V1265" s="87">
        <f t="shared" si="258"/>
        <v>188020</v>
      </c>
      <c r="W1265" s="87">
        <v>300000</v>
      </c>
      <c r="X1265" s="87">
        <f t="shared" si="259"/>
        <v>357000</v>
      </c>
      <c r="Y1265" s="88">
        <v>220000</v>
      </c>
      <c r="Z1265" s="87">
        <f t="shared" si="268"/>
        <v>261800</v>
      </c>
      <c r="AA1265" s="87">
        <v>380000</v>
      </c>
      <c r="AB1265" s="87">
        <f t="shared" si="260"/>
        <v>452200</v>
      </c>
      <c r="AC1265" s="87">
        <v>460000</v>
      </c>
      <c r="AD1265" s="87">
        <f t="shared" si="261"/>
        <v>547400</v>
      </c>
      <c r="AE1265" s="89">
        <v>173800</v>
      </c>
      <c r="AF1265" s="90">
        <f t="shared" si="262"/>
        <v>206822</v>
      </c>
      <c r="AG1265" s="90">
        <v>173800</v>
      </c>
      <c r="AH1265" s="90">
        <f t="shared" si="263"/>
        <v>206822</v>
      </c>
      <c r="AI1265" s="90">
        <v>330000</v>
      </c>
      <c r="AJ1265" s="90">
        <f t="shared" si="264"/>
        <v>392700</v>
      </c>
      <c r="AK1265" s="90">
        <v>242000</v>
      </c>
      <c r="AL1265" s="90">
        <f t="shared" si="265"/>
        <v>287980</v>
      </c>
      <c r="AM1265" s="90">
        <v>418000</v>
      </c>
      <c r="AN1265" s="90">
        <f t="shared" si="266"/>
        <v>497420</v>
      </c>
      <c r="AO1265" s="90">
        <v>506000</v>
      </c>
      <c r="AP1265" s="91">
        <f t="shared" si="267"/>
        <v>602140</v>
      </c>
      <c r="AQ1265" s="92">
        <f t="shared" si="221"/>
        <v>136905.53532974634</v>
      </c>
      <c r="AR1265" s="93">
        <f t="shared" si="222"/>
        <v>162917.58704239814</v>
      </c>
      <c r="AS1265" s="94">
        <f t="shared" si="223"/>
        <v>139245.94149740366</v>
      </c>
      <c r="AT1265" s="94">
        <f t="shared" si="224"/>
        <v>165702.67038191034</v>
      </c>
      <c r="AU1265" s="94">
        <f t="shared" si="225"/>
        <v>210000.30463999999</v>
      </c>
      <c r="AV1265" s="94">
        <f t="shared" si="226"/>
        <v>249900.36252159998</v>
      </c>
      <c r="AW1265" s="94">
        <f t="shared" si="227"/>
        <v>154006.09642666669</v>
      </c>
      <c r="AX1265" s="94">
        <f t="shared" si="228"/>
        <v>183267.25474773336</v>
      </c>
      <c r="AY1265" s="94">
        <f t="shared" si="229"/>
        <v>266004.71466666664</v>
      </c>
      <c r="AZ1265" s="94">
        <f t="shared" si="230"/>
        <v>316545.6104533333</v>
      </c>
      <c r="BA1265" s="94">
        <f t="shared" si="231"/>
        <v>483000</v>
      </c>
      <c r="BB1265" s="95">
        <f t="shared" si="232"/>
        <v>574770</v>
      </c>
      <c r="BC1265" s="23"/>
      <c r="BD1265" s="96">
        <f t="shared" si="233"/>
        <v>121190</v>
      </c>
      <c r="BE1265" s="96">
        <f t="shared" si="234"/>
        <v>126480</v>
      </c>
      <c r="BF1265" s="96">
        <f t="shared" si="235"/>
        <v>3</v>
      </c>
      <c r="BG1265" s="96">
        <f t="shared" si="236"/>
        <v>55</v>
      </c>
      <c r="BH1265" s="96">
        <f t="shared" si="237"/>
        <v>42</v>
      </c>
      <c r="BI1265" s="96">
        <f t="shared" si="238"/>
        <v>481905</v>
      </c>
      <c r="BJ1265" s="97">
        <f t="shared" si="239"/>
        <v>136906</v>
      </c>
      <c r="BK1265" s="96">
        <f t="shared" si="240"/>
        <v>139246</v>
      </c>
      <c r="BL1265" s="96">
        <f t="shared" si="241"/>
        <v>210000</v>
      </c>
      <c r="BM1265" s="96">
        <f t="shared" si="242"/>
        <v>154006</v>
      </c>
      <c r="BN1265" s="96">
        <f t="shared" si="243"/>
        <v>266005</v>
      </c>
      <c r="BO1265" s="96">
        <f t="shared" si="244"/>
        <v>483000</v>
      </c>
      <c r="BP1265" s="97">
        <f t="shared" si="245"/>
        <v>165900</v>
      </c>
      <c r="BQ1265" s="96">
        <f t="shared" si="246"/>
        <v>139246</v>
      </c>
      <c r="BR1265" s="96">
        <f t="shared" si="247"/>
        <v>315000</v>
      </c>
      <c r="BS1265" s="96">
        <f t="shared" si="248"/>
        <v>231000</v>
      </c>
      <c r="BT1265" s="96">
        <f t="shared" si="249"/>
        <v>399000</v>
      </c>
      <c r="BU1265" s="98">
        <f t="shared" si="250"/>
        <v>483000</v>
      </c>
      <c r="BV1265" s="77">
        <f t="shared" si="251"/>
        <v>1733146</v>
      </c>
      <c r="BW1265" s="9"/>
      <c r="BX1265" s="9"/>
      <c r="BY1265" s="9"/>
      <c r="BZ1265" s="9"/>
      <c r="CA1265" s="9"/>
      <c r="CB1265" s="9"/>
      <c r="CC1265" s="9"/>
      <c r="CD1265" s="9"/>
      <c r="CE1265" s="9"/>
      <c r="CF1265" s="9"/>
      <c r="CG1265" s="9"/>
      <c r="CH1265" s="9"/>
      <c r="CI1265" s="9"/>
      <c r="CJ1265" s="9"/>
      <c r="CK1265" s="9"/>
      <c r="CL1265" s="9"/>
      <c r="CM1265" s="9"/>
      <c r="CN1265" s="9"/>
      <c r="CO1265" s="9"/>
      <c r="CP1265" s="9"/>
    </row>
    <row r="1266" spans="1:94" ht="20.25" hidden="1" customHeight="1" x14ac:dyDescent="0.35">
      <c r="A1266" s="79">
        <v>1244</v>
      </c>
      <c r="B1266" s="79" t="s">
        <v>35</v>
      </c>
      <c r="C1266" s="80" t="s">
        <v>739</v>
      </c>
      <c r="D1266" s="80" t="str">
        <f t="shared" si="219"/>
        <v>MANO DE OBRA|TERMOSTATO</v>
      </c>
      <c r="E1266" s="81" t="s">
        <v>10</v>
      </c>
      <c r="F1266" s="82">
        <v>1</v>
      </c>
      <c r="G1266" s="83">
        <v>134401.81284740599</v>
      </c>
      <c r="H1266" s="84">
        <f t="shared" si="252"/>
        <v>159938.15728841312</v>
      </c>
      <c r="I1266" s="84">
        <v>134401.81284740599</v>
      </c>
      <c r="J1266" s="84">
        <f t="shared" si="253"/>
        <v>159938.15728841312</v>
      </c>
      <c r="K1266" s="84">
        <v>192000.00192000001</v>
      </c>
      <c r="L1266" s="84">
        <f t="shared" si="254"/>
        <v>228480.00228479999</v>
      </c>
      <c r="M1266" s="84">
        <v>57610.056960000002</v>
      </c>
      <c r="N1266" s="84">
        <f t="shared" si="255"/>
        <v>68555.967782399995</v>
      </c>
      <c r="O1266" s="84">
        <v>29199.744000000002</v>
      </c>
      <c r="P1266" s="84">
        <f t="shared" si="256"/>
        <v>34747.695359999998</v>
      </c>
      <c r="Q1266" s="84"/>
      <c r="R1266" s="84">
        <f t="shared" si="220"/>
        <v>0</v>
      </c>
      <c r="S1266" s="86">
        <v>132000</v>
      </c>
      <c r="T1266" s="87">
        <f t="shared" si="257"/>
        <v>157080</v>
      </c>
      <c r="U1266" s="87">
        <v>132000</v>
      </c>
      <c r="V1266" s="87">
        <f t="shared" si="258"/>
        <v>157080</v>
      </c>
      <c r="W1266" s="87">
        <v>132000</v>
      </c>
      <c r="X1266" s="87">
        <f t="shared" si="259"/>
        <v>157080</v>
      </c>
      <c r="Y1266" s="88">
        <v>132000</v>
      </c>
      <c r="Z1266" s="87">
        <f t="shared" si="268"/>
        <v>157080</v>
      </c>
      <c r="AA1266" s="87">
        <v>132000</v>
      </c>
      <c r="AB1266" s="87">
        <f t="shared" si="260"/>
        <v>157080</v>
      </c>
      <c r="AC1266" s="87">
        <v>132000</v>
      </c>
      <c r="AD1266" s="87">
        <f t="shared" si="261"/>
        <v>157080</v>
      </c>
      <c r="AE1266" s="89">
        <v>145200</v>
      </c>
      <c r="AF1266" s="90">
        <f t="shared" si="262"/>
        <v>172788</v>
      </c>
      <c r="AG1266" s="90">
        <v>145200</v>
      </c>
      <c r="AH1266" s="90">
        <f t="shared" si="263"/>
        <v>172788</v>
      </c>
      <c r="AI1266" s="90">
        <v>145200</v>
      </c>
      <c r="AJ1266" s="90">
        <f t="shared" si="264"/>
        <v>172788</v>
      </c>
      <c r="AK1266" s="90">
        <v>145200</v>
      </c>
      <c r="AL1266" s="90">
        <f t="shared" si="265"/>
        <v>172788</v>
      </c>
      <c r="AM1266" s="90">
        <v>145200</v>
      </c>
      <c r="AN1266" s="90">
        <f t="shared" si="266"/>
        <v>172788</v>
      </c>
      <c r="AO1266" s="90">
        <v>145200</v>
      </c>
      <c r="AP1266" s="91">
        <f t="shared" si="267"/>
        <v>172788</v>
      </c>
      <c r="AQ1266" s="92">
        <f t="shared" si="221"/>
        <v>137200.60428246867</v>
      </c>
      <c r="AR1266" s="93">
        <f t="shared" si="222"/>
        <v>163268.71909613771</v>
      </c>
      <c r="AS1266" s="94">
        <f t="shared" si="223"/>
        <v>137200.60428246867</v>
      </c>
      <c r="AT1266" s="94">
        <f t="shared" si="224"/>
        <v>163268.71909613771</v>
      </c>
      <c r="AU1266" s="94">
        <f t="shared" si="225"/>
        <v>156400.00064000001</v>
      </c>
      <c r="AV1266" s="94">
        <f t="shared" si="226"/>
        <v>186116.00076160001</v>
      </c>
      <c r="AW1266" s="94">
        <f t="shared" si="227"/>
        <v>111603.35232000001</v>
      </c>
      <c r="AX1266" s="94">
        <f t="shared" si="228"/>
        <v>132807.98926080001</v>
      </c>
      <c r="AY1266" s="94">
        <f t="shared" si="229"/>
        <v>102133.24800000001</v>
      </c>
      <c r="AZ1266" s="94">
        <f t="shared" si="230"/>
        <v>121538.56512</v>
      </c>
      <c r="BA1266" s="94">
        <f t="shared" si="231"/>
        <v>138600</v>
      </c>
      <c r="BB1266" s="95">
        <f t="shared" si="232"/>
        <v>164934</v>
      </c>
      <c r="BC1266" s="23"/>
      <c r="BD1266" s="96">
        <f t="shared" si="233"/>
        <v>136966</v>
      </c>
      <c r="BE1266" s="96">
        <f t="shared" si="234"/>
        <v>136966</v>
      </c>
      <c r="BF1266" s="96">
        <f t="shared" si="235"/>
        <v>152508</v>
      </c>
      <c r="BG1266" s="96">
        <f t="shared" si="236"/>
        <v>94278</v>
      </c>
      <c r="BH1266" s="96">
        <f t="shared" si="237"/>
        <v>61589</v>
      </c>
      <c r="BI1266" s="96">
        <f t="shared" si="238"/>
        <v>138286</v>
      </c>
      <c r="BJ1266" s="97">
        <f t="shared" si="239"/>
        <v>137201</v>
      </c>
      <c r="BK1266" s="96">
        <f t="shared" si="240"/>
        <v>137201</v>
      </c>
      <c r="BL1266" s="96">
        <f t="shared" si="241"/>
        <v>156400</v>
      </c>
      <c r="BM1266" s="96">
        <f t="shared" si="242"/>
        <v>111603</v>
      </c>
      <c r="BN1266" s="96">
        <f t="shared" si="243"/>
        <v>102133</v>
      </c>
      <c r="BO1266" s="96">
        <f t="shared" si="244"/>
        <v>138600</v>
      </c>
      <c r="BP1266" s="97">
        <f t="shared" si="245"/>
        <v>137201</v>
      </c>
      <c r="BQ1266" s="96">
        <f t="shared" si="246"/>
        <v>137201</v>
      </c>
      <c r="BR1266" s="96">
        <f t="shared" si="247"/>
        <v>156400</v>
      </c>
      <c r="BS1266" s="96">
        <f t="shared" si="248"/>
        <v>138600</v>
      </c>
      <c r="BT1266" s="96">
        <f t="shared" si="249"/>
        <v>138600</v>
      </c>
      <c r="BU1266" s="98">
        <f t="shared" si="250"/>
        <v>138600</v>
      </c>
      <c r="BV1266" s="77">
        <f t="shared" si="251"/>
        <v>846602</v>
      </c>
      <c r="BW1266" s="9"/>
      <c r="BX1266" s="9"/>
      <c r="BY1266" s="9"/>
      <c r="BZ1266" s="9"/>
      <c r="CA1266" s="9"/>
      <c r="CB1266" s="9"/>
      <c r="CC1266" s="9"/>
      <c r="CD1266" s="9"/>
      <c r="CE1266" s="9"/>
      <c r="CF1266" s="9"/>
      <c r="CG1266" s="9"/>
      <c r="CH1266" s="9"/>
      <c r="CI1266" s="9"/>
      <c r="CJ1266" s="9"/>
      <c r="CK1266" s="9"/>
      <c r="CL1266" s="9"/>
      <c r="CM1266" s="9"/>
      <c r="CN1266" s="9"/>
      <c r="CO1266" s="9"/>
      <c r="CP1266" s="9"/>
    </row>
    <row r="1267" spans="1:94" ht="20.25" hidden="1" customHeight="1" x14ac:dyDescent="0.35">
      <c r="A1267" s="99">
        <v>1245</v>
      </c>
      <c r="B1267" s="99" t="s">
        <v>21</v>
      </c>
      <c r="C1267" s="80" t="s">
        <v>739</v>
      </c>
      <c r="D1267" s="80" t="str">
        <f t="shared" si="219"/>
        <v>REPUESTOS|TERMOSTATO</v>
      </c>
      <c r="E1267" s="81" t="s">
        <v>84</v>
      </c>
      <c r="F1267" s="82">
        <v>1</v>
      </c>
      <c r="G1267" s="83">
        <v>267484.138380402</v>
      </c>
      <c r="H1267" s="84">
        <f t="shared" si="252"/>
        <v>318306.12467267836</v>
      </c>
      <c r="I1267" s="84">
        <v>358503.216796052</v>
      </c>
      <c r="J1267" s="84">
        <f t="shared" si="253"/>
        <v>426618.82798730186</v>
      </c>
      <c r="K1267" s="84">
        <v>327332.56832000002</v>
      </c>
      <c r="L1267" s="84">
        <f t="shared" si="254"/>
        <v>389525.75630080001</v>
      </c>
      <c r="M1267" s="84">
        <v>54952.225279999999</v>
      </c>
      <c r="N1267" s="84">
        <f t="shared" si="255"/>
        <v>65393.148083199994</v>
      </c>
      <c r="O1267" s="84">
        <v>27603.648000000001</v>
      </c>
      <c r="P1267" s="84">
        <f t="shared" si="256"/>
        <v>32848.341119999997</v>
      </c>
      <c r="Q1267" s="84"/>
      <c r="R1267" s="84">
        <f t="shared" si="220"/>
        <v>0</v>
      </c>
      <c r="S1267" s="86">
        <v>145000</v>
      </c>
      <c r="T1267" s="87">
        <f t="shared" si="257"/>
        <v>172550</v>
      </c>
      <c r="U1267" s="87">
        <v>152500</v>
      </c>
      <c r="V1267" s="87">
        <f t="shared" si="258"/>
        <v>181475</v>
      </c>
      <c r="W1267" s="87">
        <v>280000</v>
      </c>
      <c r="X1267" s="87">
        <f t="shared" si="259"/>
        <v>333200</v>
      </c>
      <c r="Y1267" s="88">
        <v>165000</v>
      </c>
      <c r="Z1267" s="87">
        <f t="shared" si="268"/>
        <v>196350</v>
      </c>
      <c r="AA1267" s="87">
        <v>420000</v>
      </c>
      <c r="AB1267" s="87">
        <f t="shared" si="260"/>
        <v>499800</v>
      </c>
      <c r="AC1267" s="87">
        <v>480000</v>
      </c>
      <c r="AD1267" s="87">
        <f t="shared" si="261"/>
        <v>571200</v>
      </c>
      <c r="AE1267" s="89">
        <v>159500</v>
      </c>
      <c r="AF1267" s="90">
        <f t="shared" si="262"/>
        <v>189805</v>
      </c>
      <c r="AG1267" s="90">
        <v>167800</v>
      </c>
      <c r="AH1267" s="90">
        <f t="shared" si="263"/>
        <v>199682</v>
      </c>
      <c r="AI1267" s="90">
        <v>308000</v>
      </c>
      <c r="AJ1267" s="90">
        <f t="shared" si="264"/>
        <v>366520</v>
      </c>
      <c r="AK1267" s="90">
        <v>181500</v>
      </c>
      <c r="AL1267" s="90">
        <f t="shared" si="265"/>
        <v>215985</v>
      </c>
      <c r="AM1267" s="90">
        <v>462000</v>
      </c>
      <c r="AN1267" s="90">
        <f t="shared" si="266"/>
        <v>549780</v>
      </c>
      <c r="AO1267" s="90">
        <v>528000</v>
      </c>
      <c r="AP1267" s="91">
        <f t="shared" si="267"/>
        <v>628320</v>
      </c>
      <c r="AQ1267" s="92">
        <f t="shared" si="221"/>
        <v>190661.37946013399</v>
      </c>
      <c r="AR1267" s="93">
        <f t="shared" si="222"/>
        <v>226887.04155755945</v>
      </c>
      <c r="AS1267" s="94">
        <f t="shared" si="223"/>
        <v>226267.73893201732</v>
      </c>
      <c r="AT1267" s="94">
        <f t="shared" si="224"/>
        <v>269258.60932910058</v>
      </c>
      <c r="AU1267" s="94">
        <f t="shared" si="225"/>
        <v>305110.85610666667</v>
      </c>
      <c r="AV1267" s="94">
        <f t="shared" si="226"/>
        <v>363081.91876693332</v>
      </c>
      <c r="AW1267" s="94">
        <f t="shared" si="227"/>
        <v>133817.40842666666</v>
      </c>
      <c r="AX1267" s="94">
        <f t="shared" si="228"/>
        <v>159242.71602773332</v>
      </c>
      <c r="AY1267" s="94">
        <f t="shared" si="229"/>
        <v>303201.21600000001</v>
      </c>
      <c r="AZ1267" s="94">
        <f t="shared" si="230"/>
        <v>360809.44704</v>
      </c>
      <c r="BA1267" s="94">
        <f t="shared" si="231"/>
        <v>504000</v>
      </c>
      <c r="BB1267" s="95">
        <f t="shared" si="232"/>
        <v>599760</v>
      </c>
      <c r="BC1267" s="23"/>
      <c r="BD1267" s="96">
        <f t="shared" si="233"/>
        <v>177466</v>
      </c>
      <c r="BE1267" s="96">
        <f t="shared" si="234"/>
        <v>195999</v>
      </c>
      <c r="BF1267" s="96">
        <f t="shared" si="235"/>
        <v>303854</v>
      </c>
      <c r="BG1267" s="96">
        <f t="shared" si="236"/>
        <v>100780</v>
      </c>
      <c r="BH1267" s="96">
        <f t="shared" si="237"/>
        <v>73579</v>
      </c>
      <c r="BI1267" s="96">
        <f t="shared" si="238"/>
        <v>502857</v>
      </c>
      <c r="BJ1267" s="97">
        <f t="shared" si="239"/>
        <v>190661</v>
      </c>
      <c r="BK1267" s="96">
        <f t="shared" si="240"/>
        <v>226268</v>
      </c>
      <c r="BL1267" s="96">
        <f t="shared" si="241"/>
        <v>305111</v>
      </c>
      <c r="BM1267" s="96">
        <f t="shared" si="242"/>
        <v>133817</v>
      </c>
      <c r="BN1267" s="96">
        <f t="shared" si="243"/>
        <v>303201</v>
      </c>
      <c r="BO1267" s="96">
        <f t="shared" si="244"/>
        <v>504000</v>
      </c>
      <c r="BP1267" s="97">
        <f t="shared" si="245"/>
        <v>152250</v>
      </c>
      <c r="BQ1267" s="96">
        <f t="shared" si="246"/>
        <v>160150</v>
      </c>
      <c r="BR1267" s="96">
        <f t="shared" si="247"/>
        <v>305111</v>
      </c>
      <c r="BS1267" s="96">
        <f t="shared" si="248"/>
        <v>173250</v>
      </c>
      <c r="BT1267" s="96">
        <f t="shared" si="249"/>
        <v>441000</v>
      </c>
      <c r="BU1267" s="98">
        <f t="shared" si="250"/>
        <v>504000</v>
      </c>
      <c r="BV1267" s="77">
        <f t="shared" si="251"/>
        <v>1735761</v>
      </c>
      <c r="BW1267" s="9"/>
      <c r="BX1267" s="9"/>
      <c r="BY1267" s="9"/>
      <c r="BZ1267" s="9"/>
      <c r="CA1267" s="9"/>
      <c r="CB1267" s="9"/>
      <c r="CC1267" s="9"/>
      <c r="CD1267" s="9"/>
      <c r="CE1267" s="9"/>
      <c r="CF1267" s="9"/>
      <c r="CG1267" s="9"/>
      <c r="CH1267" s="9"/>
      <c r="CI1267" s="9"/>
      <c r="CJ1267" s="9"/>
      <c r="CK1267" s="9"/>
      <c r="CL1267" s="9"/>
      <c r="CM1267" s="9"/>
      <c r="CN1267" s="9"/>
      <c r="CO1267" s="9"/>
      <c r="CP1267" s="9"/>
    </row>
    <row r="1268" spans="1:94" ht="20.25" hidden="1" customHeight="1" x14ac:dyDescent="0.35">
      <c r="A1268" s="61">
        <v>1246</v>
      </c>
      <c r="B1268" s="61" t="s">
        <v>35</v>
      </c>
      <c r="C1268" s="62" t="s">
        <v>125</v>
      </c>
      <c r="D1268" s="62" t="str">
        <f t="shared" si="219"/>
        <v>MANO DE OBRA|TIJERA INFERIOR</v>
      </c>
      <c r="E1268" s="63" t="s">
        <v>10</v>
      </c>
      <c r="F1268" s="64">
        <v>1</v>
      </c>
      <c r="G1268" s="65">
        <v>268804.55064628</v>
      </c>
      <c r="H1268" s="66">
        <f t="shared" si="252"/>
        <v>319877.41526907316</v>
      </c>
      <c r="I1268" s="66">
        <v>268804.55064628</v>
      </c>
      <c r="J1268" s="66">
        <f t="shared" si="253"/>
        <v>319877.41526907316</v>
      </c>
      <c r="K1268" s="66">
        <v>278528</v>
      </c>
      <c r="L1268" s="66">
        <f t="shared" si="254"/>
        <v>331448.32000000001</v>
      </c>
      <c r="M1268" s="66">
        <v>64010.967680000009</v>
      </c>
      <c r="N1268" s="66">
        <f t="shared" si="255"/>
        <v>76173.051539200009</v>
      </c>
      <c r="O1268" s="66">
        <v>32444.160000000003</v>
      </c>
      <c r="P1268" s="66">
        <f t="shared" si="256"/>
        <v>38608.5504</v>
      </c>
      <c r="Q1268" s="66"/>
      <c r="R1268" s="66">
        <f t="shared" si="220"/>
        <v>0</v>
      </c>
      <c r="S1268" s="65">
        <v>175000</v>
      </c>
      <c r="T1268" s="66">
        <f t="shared" si="257"/>
        <v>208250</v>
      </c>
      <c r="U1268" s="66">
        <v>175000</v>
      </c>
      <c r="V1268" s="66">
        <f t="shared" si="258"/>
        <v>208250</v>
      </c>
      <c r="W1268" s="66">
        <v>175000</v>
      </c>
      <c r="X1268" s="66">
        <f t="shared" si="259"/>
        <v>208250</v>
      </c>
      <c r="Y1268" s="68">
        <v>175000</v>
      </c>
      <c r="Z1268" s="66">
        <f t="shared" si="268"/>
        <v>208250</v>
      </c>
      <c r="AA1268" s="66">
        <v>175000</v>
      </c>
      <c r="AB1268" s="66">
        <f t="shared" si="260"/>
        <v>208250</v>
      </c>
      <c r="AC1268" s="66">
        <v>175000</v>
      </c>
      <c r="AD1268" s="66">
        <f t="shared" si="261"/>
        <v>208250</v>
      </c>
      <c r="AE1268" s="69">
        <v>192500</v>
      </c>
      <c r="AF1268" s="70">
        <f t="shared" si="262"/>
        <v>229075</v>
      </c>
      <c r="AG1268" s="70">
        <v>192500</v>
      </c>
      <c r="AH1268" s="70">
        <f t="shared" si="263"/>
        <v>229075</v>
      </c>
      <c r="AI1268" s="70">
        <v>192500</v>
      </c>
      <c r="AJ1268" s="70">
        <f t="shared" si="264"/>
        <v>229075</v>
      </c>
      <c r="AK1268" s="70">
        <v>192500</v>
      </c>
      <c r="AL1268" s="70">
        <f t="shared" si="265"/>
        <v>229075</v>
      </c>
      <c r="AM1268" s="70">
        <v>192500</v>
      </c>
      <c r="AN1268" s="70">
        <f t="shared" si="266"/>
        <v>229075</v>
      </c>
      <c r="AO1268" s="70">
        <v>192500</v>
      </c>
      <c r="AP1268" s="71">
        <f t="shared" si="267"/>
        <v>229075</v>
      </c>
      <c r="AQ1268" s="65">
        <f t="shared" si="221"/>
        <v>212101.5168820933</v>
      </c>
      <c r="AR1268" s="72">
        <f t="shared" si="222"/>
        <v>252400.80508969101</v>
      </c>
      <c r="AS1268" s="66">
        <f t="shared" si="223"/>
        <v>212101.5168820933</v>
      </c>
      <c r="AT1268" s="66">
        <f t="shared" si="224"/>
        <v>252400.80508969101</v>
      </c>
      <c r="AU1268" s="66">
        <f t="shared" si="225"/>
        <v>215342.66666666666</v>
      </c>
      <c r="AV1268" s="66">
        <f t="shared" si="226"/>
        <v>256257.77333333332</v>
      </c>
      <c r="AW1268" s="66">
        <f t="shared" si="227"/>
        <v>143836.98922666666</v>
      </c>
      <c r="AX1268" s="66">
        <f t="shared" si="228"/>
        <v>171166.01717973332</v>
      </c>
      <c r="AY1268" s="66">
        <f t="shared" si="229"/>
        <v>133314.72</v>
      </c>
      <c r="AZ1268" s="66">
        <f t="shared" si="230"/>
        <v>158644.51679999998</v>
      </c>
      <c r="BA1268" s="66">
        <f t="shared" si="231"/>
        <v>183750</v>
      </c>
      <c r="BB1268" s="73">
        <f t="shared" si="232"/>
        <v>218662.5</v>
      </c>
      <c r="BC1268" s="74"/>
      <c r="BD1268" s="75">
        <f t="shared" si="233"/>
        <v>205068</v>
      </c>
      <c r="BE1268" s="75">
        <f t="shared" si="234"/>
        <v>205068</v>
      </c>
      <c r="BF1268" s="75">
        <f t="shared" si="235"/>
        <v>206905</v>
      </c>
      <c r="BG1268" s="75">
        <f t="shared" si="236"/>
        <v>113074</v>
      </c>
      <c r="BH1268" s="75">
        <f t="shared" si="237"/>
        <v>71889</v>
      </c>
      <c r="BI1268" s="75">
        <f t="shared" si="238"/>
        <v>183333</v>
      </c>
      <c r="BJ1268" s="76">
        <f t="shared" si="239"/>
        <v>212102</v>
      </c>
      <c r="BK1268" s="75">
        <f t="shared" si="240"/>
        <v>212102</v>
      </c>
      <c r="BL1268" s="75">
        <f t="shared" si="241"/>
        <v>215343</v>
      </c>
      <c r="BM1268" s="75">
        <f t="shared" si="242"/>
        <v>143837</v>
      </c>
      <c r="BN1268" s="75">
        <f t="shared" si="243"/>
        <v>133315</v>
      </c>
      <c r="BO1268" s="75">
        <f t="shared" si="244"/>
        <v>183750</v>
      </c>
      <c r="BP1268" s="76">
        <f t="shared" si="245"/>
        <v>212102</v>
      </c>
      <c r="BQ1268" s="75">
        <f t="shared" si="246"/>
        <v>212102</v>
      </c>
      <c r="BR1268" s="75">
        <f t="shared" si="247"/>
        <v>183750</v>
      </c>
      <c r="BS1268" s="75">
        <f t="shared" si="248"/>
        <v>183750</v>
      </c>
      <c r="BT1268" s="75">
        <f t="shared" si="249"/>
        <v>183750</v>
      </c>
      <c r="BU1268" s="77">
        <f t="shared" si="250"/>
        <v>183750</v>
      </c>
      <c r="BV1268" s="77">
        <f t="shared" si="251"/>
        <v>1159204</v>
      </c>
      <c r="BW1268" s="78"/>
      <c r="BX1268" s="78"/>
      <c r="BY1268" s="78"/>
      <c r="BZ1268" s="78"/>
      <c r="CA1268" s="78"/>
      <c r="CB1268" s="78"/>
      <c r="CC1268" s="78"/>
      <c r="CD1268" s="78"/>
      <c r="CE1268" s="78"/>
      <c r="CF1268" s="78"/>
      <c r="CG1268" s="78"/>
      <c r="CH1268" s="78"/>
      <c r="CI1268" s="78"/>
      <c r="CJ1268" s="78"/>
      <c r="CK1268" s="78"/>
      <c r="CL1268" s="78"/>
      <c r="CM1268" s="78"/>
      <c r="CN1268" s="78"/>
      <c r="CO1268" s="78"/>
      <c r="CP1268" s="78"/>
    </row>
    <row r="1269" spans="1:94" ht="20.25" hidden="1" customHeight="1" x14ac:dyDescent="0.35">
      <c r="A1269" s="61">
        <v>1247</v>
      </c>
      <c r="B1269" s="61" t="s">
        <v>21</v>
      </c>
      <c r="C1269" s="62" t="s">
        <v>125</v>
      </c>
      <c r="D1269" s="62" t="str">
        <f t="shared" si="219"/>
        <v>REPUESTOS|TIJERA INFERIOR</v>
      </c>
      <c r="E1269" s="63" t="s">
        <v>84</v>
      </c>
      <c r="F1269" s="64">
        <v>1</v>
      </c>
      <c r="G1269" s="65">
        <v>184183.83502184699</v>
      </c>
      <c r="H1269" s="66">
        <f t="shared" si="252"/>
        <v>219178.76367599791</v>
      </c>
      <c r="I1269" s="66">
        <v>272239.91950037499</v>
      </c>
      <c r="J1269" s="66">
        <f t="shared" si="253"/>
        <v>323965.50420544622</v>
      </c>
      <c r="K1269" s="66">
        <v>1458285.7094399999</v>
      </c>
      <c r="L1269" s="66">
        <f t="shared" si="254"/>
        <v>1735359.9942335999</v>
      </c>
      <c r="M1269" s="66">
        <v>315150.62400000001</v>
      </c>
      <c r="N1269" s="66">
        <f t="shared" si="255"/>
        <v>375029.24255999998</v>
      </c>
      <c r="O1269" s="66">
        <v>201142.91200000001</v>
      </c>
      <c r="P1269" s="66">
        <f t="shared" si="256"/>
        <v>239360.06528000001</v>
      </c>
      <c r="Q1269" s="66"/>
      <c r="R1269" s="66">
        <f t="shared" si="220"/>
        <v>0</v>
      </c>
      <c r="S1269" s="65">
        <v>48900</v>
      </c>
      <c r="T1269" s="66">
        <f t="shared" si="257"/>
        <v>58191</v>
      </c>
      <c r="U1269" s="66">
        <v>489000</v>
      </c>
      <c r="V1269" s="66">
        <f t="shared" si="258"/>
        <v>581910</v>
      </c>
      <c r="W1269" s="66">
        <v>940000</v>
      </c>
      <c r="X1269" s="66">
        <f t="shared" si="259"/>
        <v>1118600</v>
      </c>
      <c r="Y1269" s="68">
        <v>520000</v>
      </c>
      <c r="Z1269" s="66">
        <f t="shared" si="268"/>
        <v>618800</v>
      </c>
      <c r="AA1269" s="66">
        <v>520000</v>
      </c>
      <c r="AB1269" s="66">
        <f t="shared" si="260"/>
        <v>618800</v>
      </c>
      <c r="AC1269" s="66">
        <v>1650000</v>
      </c>
      <c r="AD1269" s="66">
        <f t="shared" si="261"/>
        <v>1963500</v>
      </c>
      <c r="AE1269" s="69">
        <v>53800</v>
      </c>
      <c r="AF1269" s="70">
        <f t="shared" si="262"/>
        <v>64022</v>
      </c>
      <c r="AG1269" s="70">
        <v>537900</v>
      </c>
      <c r="AH1269" s="70">
        <f t="shared" si="263"/>
        <v>640101</v>
      </c>
      <c r="AI1269" s="70">
        <v>1034000</v>
      </c>
      <c r="AJ1269" s="70">
        <f t="shared" si="264"/>
        <v>1230460</v>
      </c>
      <c r="AK1269" s="70">
        <v>572000</v>
      </c>
      <c r="AL1269" s="70">
        <f t="shared" si="265"/>
        <v>680680</v>
      </c>
      <c r="AM1269" s="70">
        <v>572000</v>
      </c>
      <c r="AN1269" s="70">
        <f t="shared" si="266"/>
        <v>680680</v>
      </c>
      <c r="AO1269" s="70">
        <v>1815000</v>
      </c>
      <c r="AP1269" s="71">
        <f t="shared" si="267"/>
        <v>2159850</v>
      </c>
      <c r="AQ1269" s="65">
        <f t="shared" si="221"/>
        <v>95627.945007282324</v>
      </c>
      <c r="AR1269" s="72">
        <f t="shared" si="222"/>
        <v>113797.25455866595</v>
      </c>
      <c r="AS1269" s="66">
        <f t="shared" si="223"/>
        <v>433046.63983345829</v>
      </c>
      <c r="AT1269" s="66">
        <f t="shared" si="224"/>
        <v>515325.50140181533</v>
      </c>
      <c r="AU1269" s="66">
        <f t="shared" si="225"/>
        <v>1144095.23648</v>
      </c>
      <c r="AV1269" s="66">
        <f t="shared" si="226"/>
        <v>1361473.3314111999</v>
      </c>
      <c r="AW1269" s="66">
        <f t="shared" si="227"/>
        <v>469050.20800000004</v>
      </c>
      <c r="AX1269" s="66">
        <f t="shared" si="228"/>
        <v>558169.74751999998</v>
      </c>
      <c r="AY1269" s="66">
        <f t="shared" si="229"/>
        <v>431047.63733333332</v>
      </c>
      <c r="AZ1269" s="66">
        <f t="shared" si="230"/>
        <v>512946.6884266666</v>
      </c>
      <c r="BA1269" s="66">
        <f t="shared" si="231"/>
        <v>1732500</v>
      </c>
      <c r="BB1269" s="73">
        <f t="shared" si="232"/>
        <v>2061675</v>
      </c>
      <c r="BC1269" s="74"/>
      <c r="BD1269" s="75">
        <f t="shared" si="233"/>
        <v>67466</v>
      </c>
      <c r="BE1269" s="75">
        <f t="shared" si="234"/>
        <v>395919</v>
      </c>
      <c r="BF1269" s="75">
        <f t="shared" si="235"/>
        <v>1104287</v>
      </c>
      <c r="BG1269" s="75">
        <f t="shared" si="236"/>
        <v>438314</v>
      </c>
      <c r="BH1269" s="75">
        <f t="shared" si="237"/>
        <v>347105</v>
      </c>
      <c r="BI1269" s="75">
        <f t="shared" si="238"/>
        <v>1728571</v>
      </c>
      <c r="BJ1269" s="76">
        <f t="shared" si="239"/>
        <v>95628</v>
      </c>
      <c r="BK1269" s="75">
        <f t="shared" si="240"/>
        <v>433047</v>
      </c>
      <c r="BL1269" s="75">
        <f t="shared" si="241"/>
        <v>1144095</v>
      </c>
      <c r="BM1269" s="75">
        <f t="shared" si="242"/>
        <v>469050</v>
      </c>
      <c r="BN1269" s="75">
        <f t="shared" si="243"/>
        <v>431048</v>
      </c>
      <c r="BO1269" s="75">
        <f t="shared" si="244"/>
        <v>1732500</v>
      </c>
      <c r="BP1269" s="76">
        <f t="shared" si="245"/>
        <v>51350</v>
      </c>
      <c r="BQ1269" s="75">
        <f t="shared" si="246"/>
        <v>433047</v>
      </c>
      <c r="BR1269" s="75">
        <f t="shared" si="247"/>
        <v>1144095</v>
      </c>
      <c r="BS1269" s="75">
        <f t="shared" si="248"/>
        <v>469050</v>
      </c>
      <c r="BT1269" s="75">
        <f t="shared" si="249"/>
        <v>546000</v>
      </c>
      <c r="BU1269" s="77">
        <f t="shared" si="250"/>
        <v>1732500</v>
      </c>
      <c r="BV1269" s="77">
        <f t="shared" si="251"/>
        <v>4376042</v>
      </c>
      <c r="BW1269" s="78"/>
      <c r="BX1269" s="78"/>
      <c r="BY1269" s="78"/>
      <c r="BZ1269" s="78"/>
      <c r="CA1269" s="78"/>
      <c r="CB1269" s="78"/>
      <c r="CC1269" s="78"/>
      <c r="CD1269" s="78"/>
      <c r="CE1269" s="78"/>
      <c r="CF1269" s="78"/>
      <c r="CG1269" s="78"/>
      <c r="CH1269" s="78"/>
      <c r="CI1269" s="78"/>
      <c r="CJ1269" s="78"/>
      <c r="CK1269" s="78"/>
      <c r="CL1269" s="78"/>
      <c r="CM1269" s="78"/>
      <c r="CN1269" s="78"/>
      <c r="CO1269" s="78"/>
      <c r="CP1269" s="78"/>
    </row>
    <row r="1270" spans="1:94" ht="20.25" hidden="1" customHeight="1" x14ac:dyDescent="0.35">
      <c r="A1270" s="61">
        <v>1248</v>
      </c>
      <c r="B1270" s="61" t="s">
        <v>35</v>
      </c>
      <c r="C1270" s="62" t="s">
        <v>126</v>
      </c>
      <c r="D1270" s="62" t="str">
        <f t="shared" si="219"/>
        <v>MANO DE OBRA|TIJERA SUPERIOR</v>
      </c>
      <c r="E1270" s="63" t="s">
        <v>10</v>
      </c>
      <c r="F1270" s="64">
        <v>1</v>
      </c>
      <c r="G1270" s="65">
        <v>268804.55064628</v>
      </c>
      <c r="H1270" s="66">
        <f t="shared" si="252"/>
        <v>319877.41526907316</v>
      </c>
      <c r="I1270" s="66">
        <v>268804.55064628</v>
      </c>
      <c r="J1270" s="66">
        <f t="shared" si="253"/>
        <v>319877.41526907316</v>
      </c>
      <c r="K1270" s="66">
        <v>218843.43168000001</v>
      </c>
      <c r="L1270" s="66">
        <f t="shared" si="254"/>
        <v>260423.68369919999</v>
      </c>
      <c r="M1270" s="66">
        <v>64010.967680000009</v>
      </c>
      <c r="N1270" s="66">
        <f t="shared" si="255"/>
        <v>76173.051539200009</v>
      </c>
      <c r="O1270" s="66">
        <v>32444.160000000003</v>
      </c>
      <c r="P1270" s="66">
        <f t="shared" si="256"/>
        <v>38608.5504</v>
      </c>
      <c r="Q1270" s="66"/>
      <c r="R1270" s="66">
        <f t="shared" si="220"/>
        <v>0</v>
      </c>
      <c r="S1270" s="65">
        <v>175000</v>
      </c>
      <c r="T1270" s="66">
        <f t="shared" si="257"/>
        <v>208250</v>
      </c>
      <c r="U1270" s="66">
        <v>175000</v>
      </c>
      <c r="V1270" s="66">
        <f t="shared" si="258"/>
        <v>208250</v>
      </c>
      <c r="W1270" s="66">
        <v>175000</v>
      </c>
      <c r="X1270" s="66">
        <f t="shared" si="259"/>
        <v>208250</v>
      </c>
      <c r="Y1270" s="68">
        <v>175000</v>
      </c>
      <c r="Z1270" s="66">
        <f t="shared" si="268"/>
        <v>208250</v>
      </c>
      <c r="AA1270" s="66">
        <v>175000</v>
      </c>
      <c r="AB1270" s="66">
        <f t="shared" si="260"/>
        <v>208250</v>
      </c>
      <c r="AC1270" s="66">
        <v>175000</v>
      </c>
      <c r="AD1270" s="66">
        <f t="shared" si="261"/>
        <v>208250</v>
      </c>
      <c r="AE1270" s="69">
        <v>192500</v>
      </c>
      <c r="AF1270" s="70">
        <f t="shared" si="262"/>
        <v>229075</v>
      </c>
      <c r="AG1270" s="70">
        <v>192500</v>
      </c>
      <c r="AH1270" s="70">
        <f t="shared" si="263"/>
        <v>229075</v>
      </c>
      <c r="AI1270" s="70">
        <v>192500</v>
      </c>
      <c r="AJ1270" s="70">
        <f t="shared" si="264"/>
        <v>229075</v>
      </c>
      <c r="AK1270" s="70">
        <v>192500</v>
      </c>
      <c r="AL1270" s="70">
        <f t="shared" si="265"/>
        <v>229075</v>
      </c>
      <c r="AM1270" s="70">
        <v>192500</v>
      </c>
      <c r="AN1270" s="70">
        <f t="shared" si="266"/>
        <v>229075</v>
      </c>
      <c r="AO1270" s="70">
        <v>192500</v>
      </c>
      <c r="AP1270" s="71">
        <f t="shared" si="267"/>
        <v>229075</v>
      </c>
      <c r="AQ1270" s="65">
        <f t="shared" si="221"/>
        <v>212101.5168820933</v>
      </c>
      <c r="AR1270" s="72">
        <f t="shared" si="222"/>
        <v>252400.80508969101</v>
      </c>
      <c r="AS1270" s="66">
        <f t="shared" si="223"/>
        <v>212101.5168820933</v>
      </c>
      <c r="AT1270" s="66">
        <f t="shared" si="224"/>
        <v>252400.80508969101</v>
      </c>
      <c r="AU1270" s="66">
        <f t="shared" si="225"/>
        <v>195447.81056000001</v>
      </c>
      <c r="AV1270" s="66">
        <f t="shared" si="226"/>
        <v>232582.89456640001</v>
      </c>
      <c r="AW1270" s="66">
        <f t="shared" si="227"/>
        <v>143836.98922666666</v>
      </c>
      <c r="AX1270" s="66">
        <f t="shared" si="228"/>
        <v>171166.01717973332</v>
      </c>
      <c r="AY1270" s="66">
        <f t="shared" si="229"/>
        <v>133314.72</v>
      </c>
      <c r="AZ1270" s="66">
        <f t="shared" si="230"/>
        <v>158644.51679999998</v>
      </c>
      <c r="BA1270" s="66">
        <f t="shared" si="231"/>
        <v>183750</v>
      </c>
      <c r="BB1270" s="73">
        <f t="shared" si="232"/>
        <v>218662.5</v>
      </c>
      <c r="BC1270" s="74"/>
      <c r="BD1270" s="75">
        <f t="shared" si="233"/>
        <v>205068</v>
      </c>
      <c r="BE1270" s="75">
        <f t="shared" si="234"/>
        <v>205068</v>
      </c>
      <c r="BF1270" s="75">
        <f t="shared" si="235"/>
        <v>193816</v>
      </c>
      <c r="BG1270" s="75">
        <f t="shared" si="236"/>
        <v>113074</v>
      </c>
      <c r="BH1270" s="75">
        <f t="shared" si="237"/>
        <v>71889</v>
      </c>
      <c r="BI1270" s="75">
        <f t="shared" si="238"/>
        <v>183333</v>
      </c>
      <c r="BJ1270" s="76">
        <f t="shared" si="239"/>
        <v>212102</v>
      </c>
      <c r="BK1270" s="75">
        <f t="shared" si="240"/>
        <v>212102</v>
      </c>
      <c r="BL1270" s="75">
        <f t="shared" si="241"/>
        <v>195448</v>
      </c>
      <c r="BM1270" s="75">
        <f t="shared" si="242"/>
        <v>143837</v>
      </c>
      <c r="BN1270" s="75">
        <f t="shared" si="243"/>
        <v>133315</v>
      </c>
      <c r="BO1270" s="75">
        <f t="shared" si="244"/>
        <v>183750</v>
      </c>
      <c r="BP1270" s="76">
        <f t="shared" si="245"/>
        <v>212102</v>
      </c>
      <c r="BQ1270" s="75">
        <f t="shared" si="246"/>
        <v>212102</v>
      </c>
      <c r="BR1270" s="75">
        <f t="shared" si="247"/>
        <v>195448</v>
      </c>
      <c r="BS1270" s="75">
        <f t="shared" si="248"/>
        <v>183750</v>
      </c>
      <c r="BT1270" s="75">
        <f t="shared" si="249"/>
        <v>183750</v>
      </c>
      <c r="BU1270" s="77">
        <f t="shared" si="250"/>
        <v>183750</v>
      </c>
      <c r="BV1270" s="77">
        <f t="shared" si="251"/>
        <v>1170902</v>
      </c>
      <c r="BW1270" s="78"/>
      <c r="BX1270" s="78"/>
      <c r="BY1270" s="78"/>
      <c r="BZ1270" s="78"/>
      <c r="CA1270" s="78"/>
      <c r="CB1270" s="78"/>
      <c r="CC1270" s="78"/>
      <c r="CD1270" s="78"/>
      <c r="CE1270" s="78"/>
      <c r="CF1270" s="78"/>
      <c r="CG1270" s="78"/>
      <c r="CH1270" s="78"/>
      <c r="CI1270" s="78"/>
      <c r="CJ1270" s="78"/>
      <c r="CK1270" s="78"/>
      <c r="CL1270" s="78"/>
      <c r="CM1270" s="78"/>
      <c r="CN1270" s="78"/>
      <c r="CO1270" s="78"/>
      <c r="CP1270" s="78"/>
    </row>
    <row r="1271" spans="1:94" ht="20.25" hidden="1" customHeight="1" x14ac:dyDescent="0.35">
      <c r="A1271" s="61">
        <v>1249</v>
      </c>
      <c r="B1271" s="61" t="s">
        <v>21</v>
      </c>
      <c r="C1271" s="62" t="s">
        <v>126</v>
      </c>
      <c r="D1271" s="62" t="str">
        <f t="shared" si="219"/>
        <v>REPUESTOS|TIJERA SUPERIOR</v>
      </c>
      <c r="E1271" s="63" t="s">
        <v>84</v>
      </c>
      <c r="F1271" s="64">
        <v>1</v>
      </c>
      <c r="G1271" s="65">
        <v>242119.04011485999</v>
      </c>
      <c r="H1271" s="66">
        <f t="shared" si="252"/>
        <v>288121.65773668338</v>
      </c>
      <c r="I1271" s="66">
        <v>265984.81407342799</v>
      </c>
      <c r="J1271" s="66">
        <f t="shared" si="253"/>
        <v>316521.92874737928</v>
      </c>
      <c r="K1271" s="66">
        <v>1293714.28544</v>
      </c>
      <c r="L1271" s="66">
        <f t="shared" si="254"/>
        <v>1539519.9996735998</v>
      </c>
      <c r="M1271" s="66">
        <v>240711.31776000001</v>
      </c>
      <c r="N1271" s="66">
        <f t="shared" si="255"/>
        <v>286446.46813439997</v>
      </c>
      <c r="O1271" s="66">
        <v>201142.91200000001</v>
      </c>
      <c r="P1271" s="66">
        <f t="shared" si="256"/>
        <v>239360.06528000001</v>
      </c>
      <c r="Q1271" s="66"/>
      <c r="R1271" s="66">
        <f t="shared" si="220"/>
        <v>0</v>
      </c>
      <c r="S1271" s="65"/>
      <c r="T1271" s="66">
        <f t="shared" si="257"/>
        <v>0</v>
      </c>
      <c r="U1271" s="66"/>
      <c r="V1271" s="66">
        <f t="shared" si="258"/>
        <v>0</v>
      </c>
      <c r="W1271" s="66"/>
      <c r="X1271" s="66">
        <f t="shared" si="259"/>
        <v>0</v>
      </c>
      <c r="Y1271" s="68">
        <v>520000</v>
      </c>
      <c r="Z1271" s="66">
        <f t="shared" si="268"/>
        <v>618800</v>
      </c>
      <c r="AA1271" s="66">
        <v>520000</v>
      </c>
      <c r="AB1271" s="66">
        <f t="shared" si="260"/>
        <v>618800</v>
      </c>
      <c r="AC1271" s="66">
        <v>400000</v>
      </c>
      <c r="AD1271" s="66">
        <f t="shared" si="261"/>
        <v>476000</v>
      </c>
      <c r="AE1271" s="69"/>
      <c r="AF1271" s="70">
        <f t="shared" si="262"/>
        <v>0</v>
      </c>
      <c r="AG1271" s="70"/>
      <c r="AH1271" s="70">
        <f t="shared" si="263"/>
        <v>0</v>
      </c>
      <c r="AI1271" s="70"/>
      <c r="AJ1271" s="70">
        <f t="shared" si="264"/>
        <v>0</v>
      </c>
      <c r="AK1271" s="70">
        <v>572000</v>
      </c>
      <c r="AL1271" s="70">
        <f t="shared" si="265"/>
        <v>680680</v>
      </c>
      <c r="AM1271" s="70">
        <v>572000</v>
      </c>
      <c r="AN1271" s="70">
        <f t="shared" si="266"/>
        <v>680680</v>
      </c>
      <c r="AO1271" s="70">
        <v>440000</v>
      </c>
      <c r="AP1271" s="71">
        <f t="shared" si="267"/>
        <v>523600</v>
      </c>
      <c r="AQ1271" s="65">
        <f t="shared" si="221"/>
        <v>242119.04011485999</v>
      </c>
      <c r="AR1271" s="72">
        <f t="shared" si="222"/>
        <v>288121.65773668338</v>
      </c>
      <c r="AS1271" s="66">
        <f t="shared" si="223"/>
        <v>265984.81407342799</v>
      </c>
      <c r="AT1271" s="66">
        <f t="shared" si="224"/>
        <v>316521.92874737928</v>
      </c>
      <c r="AU1271" s="66">
        <f t="shared" si="225"/>
        <v>1293714.28544</v>
      </c>
      <c r="AV1271" s="66">
        <f t="shared" si="226"/>
        <v>1539519.9996735998</v>
      </c>
      <c r="AW1271" s="66">
        <f t="shared" si="227"/>
        <v>444237.10592</v>
      </c>
      <c r="AX1271" s="66">
        <f t="shared" si="228"/>
        <v>528642.15604479995</v>
      </c>
      <c r="AY1271" s="66">
        <f t="shared" si="229"/>
        <v>431047.63733333332</v>
      </c>
      <c r="AZ1271" s="66">
        <f t="shared" si="230"/>
        <v>512946.6884266666</v>
      </c>
      <c r="BA1271" s="66">
        <f t="shared" si="231"/>
        <v>420000</v>
      </c>
      <c r="BB1271" s="73">
        <f t="shared" si="232"/>
        <v>499800</v>
      </c>
      <c r="BC1271" s="74"/>
      <c r="BD1271" s="75">
        <f t="shared" si="233"/>
        <v>242119</v>
      </c>
      <c r="BE1271" s="75">
        <f t="shared" si="234"/>
        <v>265985</v>
      </c>
      <c r="BF1271" s="75">
        <f t="shared" si="235"/>
        <v>1293714</v>
      </c>
      <c r="BG1271" s="75">
        <f t="shared" si="236"/>
        <v>383353</v>
      </c>
      <c r="BH1271" s="75">
        <f t="shared" si="237"/>
        <v>347105</v>
      </c>
      <c r="BI1271" s="75">
        <f t="shared" si="238"/>
        <v>419048</v>
      </c>
      <c r="BJ1271" s="76">
        <f t="shared" si="239"/>
        <v>242119</v>
      </c>
      <c r="BK1271" s="75">
        <f t="shared" si="240"/>
        <v>265985</v>
      </c>
      <c r="BL1271" s="75">
        <f t="shared" si="241"/>
        <v>1293714</v>
      </c>
      <c r="BM1271" s="75">
        <f t="shared" si="242"/>
        <v>444237</v>
      </c>
      <c r="BN1271" s="75">
        <f t="shared" si="243"/>
        <v>431048</v>
      </c>
      <c r="BO1271" s="75">
        <f t="shared" si="244"/>
        <v>420000</v>
      </c>
      <c r="BP1271" s="76">
        <f t="shared" si="245"/>
        <v>0</v>
      </c>
      <c r="BQ1271" s="75">
        <f t="shared" si="246"/>
        <v>0</v>
      </c>
      <c r="BR1271" s="75">
        <f t="shared" si="247"/>
        <v>0</v>
      </c>
      <c r="BS1271" s="75">
        <f t="shared" si="248"/>
        <v>546000</v>
      </c>
      <c r="BT1271" s="75">
        <f t="shared" si="249"/>
        <v>546000</v>
      </c>
      <c r="BU1271" s="77">
        <f t="shared" si="250"/>
        <v>420000</v>
      </c>
      <c r="BV1271" s="77">
        <f t="shared" si="251"/>
        <v>1512000</v>
      </c>
      <c r="BW1271" s="78"/>
      <c r="BX1271" s="78"/>
      <c r="BY1271" s="78"/>
      <c r="BZ1271" s="78"/>
      <c r="CA1271" s="78"/>
      <c r="CB1271" s="78"/>
      <c r="CC1271" s="78"/>
      <c r="CD1271" s="78"/>
      <c r="CE1271" s="78"/>
      <c r="CF1271" s="78"/>
      <c r="CG1271" s="78"/>
      <c r="CH1271" s="78"/>
      <c r="CI1271" s="78"/>
      <c r="CJ1271" s="78"/>
      <c r="CK1271" s="78"/>
      <c r="CL1271" s="78"/>
      <c r="CM1271" s="78"/>
      <c r="CN1271" s="78"/>
      <c r="CO1271" s="78"/>
      <c r="CP1271" s="78"/>
    </row>
    <row r="1272" spans="1:94" ht="20.25" hidden="1" customHeight="1" x14ac:dyDescent="0.35">
      <c r="A1272" s="79">
        <v>1250</v>
      </c>
      <c r="B1272" s="79" t="s">
        <v>35</v>
      </c>
      <c r="C1272" s="80" t="s">
        <v>740</v>
      </c>
      <c r="D1272" s="80" t="str">
        <f t="shared" si="219"/>
        <v>MANO DE OBRA|TORNILLO CENTRAL MUELLE</v>
      </c>
      <c r="E1272" s="81" t="s">
        <v>10</v>
      </c>
      <c r="F1272" s="82">
        <v>1</v>
      </c>
      <c r="G1272" s="83">
        <v>537608.17634109198</v>
      </c>
      <c r="H1272" s="84">
        <f t="shared" si="252"/>
        <v>639753.72984589939</v>
      </c>
      <c r="I1272" s="84">
        <v>537608.17634109198</v>
      </c>
      <c r="J1272" s="84">
        <f t="shared" si="253"/>
        <v>639753.72984589939</v>
      </c>
      <c r="K1272" s="84">
        <v>0.91392000000000007</v>
      </c>
      <c r="L1272" s="84">
        <f t="shared" si="254"/>
        <v>1.0875648</v>
      </c>
      <c r="M1272" s="84">
        <v>28804.571520000001</v>
      </c>
      <c r="N1272" s="84">
        <f t="shared" si="255"/>
        <v>34277.440108800001</v>
      </c>
      <c r="O1272" s="84">
        <v>14598.784000000001</v>
      </c>
      <c r="P1272" s="84">
        <f t="shared" si="256"/>
        <v>17372.552960000001</v>
      </c>
      <c r="Q1272" s="84"/>
      <c r="R1272" s="84">
        <f t="shared" si="220"/>
        <v>0</v>
      </c>
      <c r="S1272" s="86">
        <v>87500</v>
      </c>
      <c r="T1272" s="87">
        <f t="shared" si="257"/>
        <v>104125</v>
      </c>
      <c r="U1272" s="87">
        <v>87500</v>
      </c>
      <c r="V1272" s="87">
        <f t="shared" si="258"/>
        <v>104125</v>
      </c>
      <c r="W1272" s="87">
        <v>87500</v>
      </c>
      <c r="X1272" s="87">
        <f t="shared" si="259"/>
        <v>104125</v>
      </c>
      <c r="Y1272" s="88">
        <v>87500</v>
      </c>
      <c r="Z1272" s="87">
        <f t="shared" si="268"/>
        <v>104125</v>
      </c>
      <c r="AA1272" s="87">
        <v>87500</v>
      </c>
      <c r="AB1272" s="87">
        <f t="shared" si="260"/>
        <v>104125</v>
      </c>
      <c r="AC1272" s="87">
        <v>87500</v>
      </c>
      <c r="AD1272" s="87">
        <f t="shared" si="261"/>
        <v>104125</v>
      </c>
      <c r="AE1272" s="89">
        <v>96300</v>
      </c>
      <c r="AF1272" s="90">
        <f t="shared" si="262"/>
        <v>114597</v>
      </c>
      <c r="AG1272" s="90">
        <v>96300</v>
      </c>
      <c r="AH1272" s="90">
        <f t="shared" si="263"/>
        <v>114597</v>
      </c>
      <c r="AI1272" s="90">
        <v>96300</v>
      </c>
      <c r="AJ1272" s="90">
        <f t="shared" si="264"/>
        <v>114597</v>
      </c>
      <c r="AK1272" s="90">
        <v>96300</v>
      </c>
      <c r="AL1272" s="90">
        <f t="shared" si="265"/>
        <v>114597</v>
      </c>
      <c r="AM1272" s="90">
        <v>96300</v>
      </c>
      <c r="AN1272" s="90">
        <f t="shared" si="266"/>
        <v>114597</v>
      </c>
      <c r="AO1272" s="90">
        <v>96300</v>
      </c>
      <c r="AP1272" s="91">
        <f t="shared" si="267"/>
        <v>114597</v>
      </c>
      <c r="AQ1272" s="92">
        <f t="shared" si="221"/>
        <v>240469.39211369734</v>
      </c>
      <c r="AR1272" s="93">
        <f t="shared" si="222"/>
        <v>286158.5766152998</v>
      </c>
      <c r="AS1272" s="94">
        <f t="shared" si="223"/>
        <v>240469.39211369734</v>
      </c>
      <c r="AT1272" s="94">
        <f t="shared" si="224"/>
        <v>286158.5766152998</v>
      </c>
      <c r="AU1272" s="94">
        <f t="shared" si="225"/>
        <v>61266.971306666674</v>
      </c>
      <c r="AV1272" s="94">
        <f t="shared" si="226"/>
        <v>72907.695854933336</v>
      </c>
      <c r="AW1272" s="94">
        <f t="shared" si="227"/>
        <v>70868.190506666666</v>
      </c>
      <c r="AX1272" s="94">
        <f t="shared" si="228"/>
        <v>84333.146702933329</v>
      </c>
      <c r="AY1272" s="94">
        <f t="shared" si="229"/>
        <v>66132.928</v>
      </c>
      <c r="AZ1272" s="94">
        <f t="shared" si="230"/>
        <v>78698.18432</v>
      </c>
      <c r="BA1272" s="94">
        <f t="shared" si="231"/>
        <v>91900</v>
      </c>
      <c r="BB1272" s="95">
        <f t="shared" si="232"/>
        <v>109361</v>
      </c>
      <c r="BC1272" s="23"/>
      <c r="BD1272" s="96">
        <f t="shared" si="233"/>
        <v>126727</v>
      </c>
      <c r="BE1272" s="96">
        <f t="shared" si="234"/>
        <v>126727</v>
      </c>
      <c r="BF1272" s="96">
        <f t="shared" si="235"/>
        <v>3</v>
      </c>
      <c r="BG1272" s="96">
        <f t="shared" si="236"/>
        <v>53070</v>
      </c>
      <c r="BH1272" s="96">
        <f t="shared" si="237"/>
        <v>33218</v>
      </c>
      <c r="BI1272" s="96">
        <f t="shared" si="238"/>
        <v>91689</v>
      </c>
      <c r="BJ1272" s="97">
        <f t="shared" si="239"/>
        <v>240469</v>
      </c>
      <c r="BK1272" s="96">
        <f t="shared" si="240"/>
        <v>240469</v>
      </c>
      <c r="BL1272" s="96">
        <f t="shared" si="241"/>
        <v>61267</v>
      </c>
      <c r="BM1272" s="96">
        <f t="shared" si="242"/>
        <v>70868</v>
      </c>
      <c r="BN1272" s="96">
        <f t="shared" si="243"/>
        <v>66133</v>
      </c>
      <c r="BO1272" s="96">
        <f t="shared" si="244"/>
        <v>91900</v>
      </c>
      <c r="BP1272" s="97">
        <f t="shared" si="245"/>
        <v>91900</v>
      </c>
      <c r="BQ1272" s="96">
        <f t="shared" si="246"/>
        <v>91900</v>
      </c>
      <c r="BR1272" s="96">
        <f t="shared" si="247"/>
        <v>91900</v>
      </c>
      <c r="BS1272" s="96">
        <f t="shared" si="248"/>
        <v>91900</v>
      </c>
      <c r="BT1272" s="96">
        <f t="shared" si="249"/>
        <v>91900</v>
      </c>
      <c r="BU1272" s="98">
        <f t="shared" si="250"/>
        <v>91900</v>
      </c>
      <c r="BV1272" s="77">
        <f t="shared" si="251"/>
        <v>551400</v>
      </c>
      <c r="BW1272" s="9"/>
      <c r="BX1272" s="9"/>
      <c r="BY1272" s="9"/>
      <c r="BZ1272" s="9"/>
      <c r="CA1272" s="9"/>
      <c r="CB1272" s="9"/>
      <c r="CC1272" s="9"/>
      <c r="CD1272" s="9"/>
      <c r="CE1272" s="9"/>
      <c r="CF1272" s="9"/>
      <c r="CG1272" s="9"/>
      <c r="CH1272" s="9"/>
      <c r="CI1272" s="9"/>
      <c r="CJ1272" s="9"/>
      <c r="CK1272" s="9"/>
      <c r="CL1272" s="9"/>
      <c r="CM1272" s="9"/>
      <c r="CN1272" s="9"/>
      <c r="CO1272" s="9"/>
      <c r="CP1272" s="9"/>
    </row>
    <row r="1273" spans="1:94" ht="20.25" hidden="1" customHeight="1" x14ac:dyDescent="0.35">
      <c r="A1273" s="99">
        <v>1251</v>
      </c>
      <c r="B1273" s="99" t="s">
        <v>21</v>
      </c>
      <c r="C1273" s="80" t="s">
        <v>740</v>
      </c>
      <c r="D1273" s="80" t="str">
        <f t="shared" si="219"/>
        <v>REPUESTOS|TORNILLO CENTRAL MUELLE</v>
      </c>
      <c r="E1273" s="81" t="s">
        <v>84</v>
      </c>
      <c r="F1273" s="82">
        <v>1</v>
      </c>
      <c r="G1273" s="83">
        <v>14411.811970159</v>
      </c>
      <c r="H1273" s="84">
        <f t="shared" si="252"/>
        <v>17150.056244489209</v>
      </c>
      <c r="I1273" s="84">
        <v>14411.811970159</v>
      </c>
      <c r="J1273" s="84">
        <f t="shared" si="253"/>
        <v>17150.056244489209</v>
      </c>
      <c r="K1273" s="84">
        <v>0.91392000000000007</v>
      </c>
      <c r="L1273" s="84">
        <f t="shared" si="254"/>
        <v>1.0875648</v>
      </c>
      <c r="M1273" s="84">
        <v>18.289280000000002</v>
      </c>
      <c r="N1273" s="84">
        <f t="shared" si="255"/>
        <v>21.764243199999999</v>
      </c>
      <c r="O1273" s="84">
        <v>14.144000000000002</v>
      </c>
      <c r="P1273" s="84">
        <f t="shared" si="256"/>
        <v>16.83136</v>
      </c>
      <c r="Q1273" s="84"/>
      <c r="R1273" s="84">
        <f t="shared" si="220"/>
        <v>0</v>
      </c>
      <c r="S1273" s="86">
        <v>30000</v>
      </c>
      <c r="T1273" s="87">
        <f t="shared" si="257"/>
        <v>35700</v>
      </c>
      <c r="U1273" s="87">
        <v>30000</v>
      </c>
      <c r="V1273" s="87">
        <f t="shared" si="258"/>
        <v>35700</v>
      </c>
      <c r="W1273" s="87">
        <v>98000</v>
      </c>
      <c r="X1273" s="87">
        <f t="shared" si="259"/>
        <v>116620</v>
      </c>
      <c r="Y1273" s="88">
        <v>50000</v>
      </c>
      <c r="Z1273" s="87">
        <f t="shared" si="268"/>
        <v>59500</v>
      </c>
      <c r="AA1273" s="87">
        <v>100000</v>
      </c>
      <c r="AB1273" s="87">
        <f t="shared" si="260"/>
        <v>119000</v>
      </c>
      <c r="AC1273" s="87">
        <v>150000</v>
      </c>
      <c r="AD1273" s="87">
        <f t="shared" si="261"/>
        <v>178500</v>
      </c>
      <c r="AE1273" s="89">
        <v>33000</v>
      </c>
      <c r="AF1273" s="90">
        <f t="shared" si="262"/>
        <v>39270</v>
      </c>
      <c r="AG1273" s="90">
        <v>33000</v>
      </c>
      <c r="AH1273" s="90">
        <f t="shared" si="263"/>
        <v>39270</v>
      </c>
      <c r="AI1273" s="90">
        <v>107800</v>
      </c>
      <c r="AJ1273" s="90">
        <f t="shared" si="264"/>
        <v>128282</v>
      </c>
      <c r="AK1273" s="90">
        <v>55000</v>
      </c>
      <c r="AL1273" s="90">
        <f t="shared" si="265"/>
        <v>65450</v>
      </c>
      <c r="AM1273" s="90">
        <v>110000</v>
      </c>
      <c r="AN1273" s="90">
        <f t="shared" si="266"/>
        <v>130900</v>
      </c>
      <c r="AO1273" s="90">
        <v>165000</v>
      </c>
      <c r="AP1273" s="91">
        <f t="shared" si="267"/>
        <v>196350</v>
      </c>
      <c r="AQ1273" s="92">
        <f t="shared" si="221"/>
        <v>25803.937323386333</v>
      </c>
      <c r="AR1273" s="93">
        <f t="shared" si="222"/>
        <v>30706.685414829735</v>
      </c>
      <c r="AS1273" s="94">
        <f t="shared" si="223"/>
        <v>25803.937323386333</v>
      </c>
      <c r="AT1273" s="94">
        <f t="shared" si="224"/>
        <v>30706.685414829735</v>
      </c>
      <c r="AU1273" s="94">
        <f t="shared" si="225"/>
        <v>68600.304640000002</v>
      </c>
      <c r="AV1273" s="94">
        <f t="shared" si="226"/>
        <v>81634.362521599993</v>
      </c>
      <c r="AW1273" s="94">
        <f t="shared" si="227"/>
        <v>35006.096426666663</v>
      </c>
      <c r="AX1273" s="94">
        <f t="shared" si="228"/>
        <v>41657.254747733328</v>
      </c>
      <c r="AY1273" s="94">
        <f t="shared" si="229"/>
        <v>70004.714666666667</v>
      </c>
      <c r="AZ1273" s="94">
        <f t="shared" si="230"/>
        <v>83305.610453333327</v>
      </c>
      <c r="BA1273" s="94">
        <f t="shared" si="231"/>
        <v>157500</v>
      </c>
      <c r="BB1273" s="95">
        <f t="shared" si="232"/>
        <v>187425</v>
      </c>
      <c r="BC1273" s="23"/>
      <c r="BD1273" s="96">
        <f t="shared" si="233"/>
        <v>22552</v>
      </c>
      <c r="BE1273" s="96">
        <f t="shared" si="234"/>
        <v>22552</v>
      </c>
      <c r="BF1273" s="96">
        <f t="shared" si="235"/>
        <v>3</v>
      </c>
      <c r="BG1273" s="96">
        <f t="shared" si="236"/>
        <v>55</v>
      </c>
      <c r="BH1273" s="96">
        <f t="shared" si="237"/>
        <v>42</v>
      </c>
      <c r="BI1273" s="96">
        <f t="shared" si="238"/>
        <v>157143</v>
      </c>
      <c r="BJ1273" s="97">
        <f t="shared" si="239"/>
        <v>25804</v>
      </c>
      <c r="BK1273" s="96">
        <f t="shared" si="240"/>
        <v>25804</v>
      </c>
      <c r="BL1273" s="96">
        <f t="shared" si="241"/>
        <v>68600</v>
      </c>
      <c r="BM1273" s="96">
        <f t="shared" si="242"/>
        <v>35006</v>
      </c>
      <c r="BN1273" s="96">
        <f t="shared" si="243"/>
        <v>70005</v>
      </c>
      <c r="BO1273" s="96">
        <f t="shared" si="244"/>
        <v>157500</v>
      </c>
      <c r="BP1273" s="97">
        <f t="shared" si="245"/>
        <v>31500</v>
      </c>
      <c r="BQ1273" s="96">
        <f t="shared" si="246"/>
        <v>31500</v>
      </c>
      <c r="BR1273" s="96">
        <f t="shared" si="247"/>
        <v>102900</v>
      </c>
      <c r="BS1273" s="96">
        <f t="shared" si="248"/>
        <v>52500</v>
      </c>
      <c r="BT1273" s="96">
        <f t="shared" si="249"/>
        <v>105000</v>
      </c>
      <c r="BU1273" s="98">
        <f t="shared" si="250"/>
        <v>157500</v>
      </c>
      <c r="BV1273" s="77">
        <f t="shared" si="251"/>
        <v>480900</v>
      </c>
      <c r="BW1273" s="9"/>
      <c r="BX1273" s="9"/>
      <c r="BY1273" s="9"/>
      <c r="BZ1273" s="9"/>
      <c r="CA1273" s="9"/>
      <c r="CB1273" s="9"/>
      <c r="CC1273" s="9"/>
      <c r="CD1273" s="9"/>
      <c r="CE1273" s="9"/>
      <c r="CF1273" s="9"/>
      <c r="CG1273" s="9"/>
      <c r="CH1273" s="9"/>
      <c r="CI1273" s="9"/>
      <c r="CJ1273" s="9"/>
      <c r="CK1273" s="9"/>
      <c r="CL1273" s="9"/>
      <c r="CM1273" s="9"/>
      <c r="CN1273" s="9"/>
      <c r="CO1273" s="9"/>
      <c r="CP1273" s="9"/>
    </row>
    <row r="1274" spans="1:94" ht="20.25" hidden="1" customHeight="1" x14ac:dyDescent="0.35">
      <c r="A1274" s="79">
        <v>1252</v>
      </c>
      <c r="B1274" s="79" t="s">
        <v>35</v>
      </c>
      <c r="C1274" s="80" t="s">
        <v>741</v>
      </c>
      <c r="D1274" s="80" t="str">
        <f t="shared" si="219"/>
        <v>MANO DE OBRA|TORNILLO GUIA SELECTOR</v>
      </c>
      <c r="E1274" s="81" t="s">
        <v>10</v>
      </c>
      <c r="F1274" s="82">
        <v>1</v>
      </c>
      <c r="G1274" s="83">
        <v>268804.55064628</v>
      </c>
      <c r="H1274" s="84">
        <f t="shared" si="252"/>
        <v>319877.41526907316</v>
      </c>
      <c r="I1274" s="84">
        <v>268804.55064628</v>
      </c>
      <c r="J1274" s="84">
        <f t="shared" si="253"/>
        <v>319877.41526907316</v>
      </c>
      <c r="K1274" s="84">
        <v>0.91392000000000007</v>
      </c>
      <c r="L1274" s="84">
        <f t="shared" si="254"/>
        <v>1.0875648</v>
      </c>
      <c r="M1274" s="84">
        <v>14.633599999999999</v>
      </c>
      <c r="N1274" s="84">
        <f t="shared" si="255"/>
        <v>17.413983999999999</v>
      </c>
      <c r="O1274" s="84">
        <v>10.88</v>
      </c>
      <c r="P1274" s="84">
        <f t="shared" si="256"/>
        <v>12.9472</v>
      </c>
      <c r="Q1274" s="84"/>
      <c r="R1274" s="84">
        <f t="shared" si="220"/>
        <v>0</v>
      </c>
      <c r="S1274" s="86">
        <v>87500</v>
      </c>
      <c r="T1274" s="87">
        <f t="shared" si="257"/>
        <v>104125</v>
      </c>
      <c r="U1274" s="87">
        <v>87500</v>
      </c>
      <c r="V1274" s="87">
        <f t="shared" si="258"/>
        <v>104125</v>
      </c>
      <c r="W1274" s="87">
        <v>87500</v>
      </c>
      <c r="X1274" s="87">
        <f t="shared" si="259"/>
        <v>104125</v>
      </c>
      <c r="Y1274" s="88">
        <v>87500</v>
      </c>
      <c r="Z1274" s="87">
        <f t="shared" si="268"/>
        <v>104125</v>
      </c>
      <c r="AA1274" s="87">
        <v>87500</v>
      </c>
      <c r="AB1274" s="87">
        <f t="shared" si="260"/>
        <v>104125</v>
      </c>
      <c r="AC1274" s="87">
        <v>87500</v>
      </c>
      <c r="AD1274" s="87">
        <f t="shared" si="261"/>
        <v>104125</v>
      </c>
      <c r="AE1274" s="89">
        <v>96300</v>
      </c>
      <c r="AF1274" s="90">
        <f t="shared" si="262"/>
        <v>114597</v>
      </c>
      <c r="AG1274" s="90">
        <v>96300</v>
      </c>
      <c r="AH1274" s="90">
        <f t="shared" si="263"/>
        <v>114597</v>
      </c>
      <c r="AI1274" s="90">
        <v>96300</v>
      </c>
      <c r="AJ1274" s="90">
        <f t="shared" si="264"/>
        <v>114597</v>
      </c>
      <c r="AK1274" s="90">
        <v>96300</v>
      </c>
      <c r="AL1274" s="90">
        <f t="shared" si="265"/>
        <v>114597</v>
      </c>
      <c r="AM1274" s="90">
        <v>96300</v>
      </c>
      <c r="AN1274" s="90">
        <f t="shared" si="266"/>
        <v>114597</v>
      </c>
      <c r="AO1274" s="90">
        <v>96300</v>
      </c>
      <c r="AP1274" s="91">
        <f t="shared" si="267"/>
        <v>114597</v>
      </c>
      <c r="AQ1274" s="92">
        <f t="shared" si="221"/>
        <v>150868.18354875999</v>
      </c>
      <c r="AR1274" s="93">
        <f t="shared" si="222"/>
        <v>179533.13842302439</v>
      </c>
      <c r="AS1274" s="94">
        <f t="shared" si="223"/>
        <v>150868.18354875999</v>
      </c>
      <c r="AT1274" s="94">
        <f t="shared" si="224"/>
        <v>179533.13842302439</v>
      </c>
      <c r="AU1274" s="94">
        <f t="shared" si="225"/>
        <v>61266.971306666674</v>
      </c>
      <c r="AV1274" s="94">
        <f t="shared" si="226"/>
        <v>72907.695854933336</v>
      </c>
      <c r="AW1274" s="94">
        <f t="shared" si="227"/>
        <v>61271.544533333334</v>
      </c>
      <c r="AX1274" s="94">
        <f t="shared" si="228"/>
        <v>72913.137994666657</v>
      </c>
      <c r="AY1274" s="94">
        <f t="shared" si="229"/>
        <v>61270.293333333335</v>
      </c>
      <c r="AZ1274" s="94">
        <f t="shared" si="230"/>
        <v>72911.649066666665</v>
      </c>
      <c r="BA1274" s="94">
        <f t="shared" si="231"/>
        <v>91900</v>
      </c>
      <c r="BB1274" s="95">
        <f t="shared" si="232"/>
        <v>109361</v>
      </c>
      <c r="BC1274" s="23"/>
      <c r="BD1274" s="96">
        <f t="shared" si="233"/>
        <v>117495</v>
      </c>
      <c r="BE1274" s="96">
        <f t="shared" si="234"/>
        <v>117495</v>
      </c>
      <c r="BF1274" s="96">
        <f t="shared" si="235"/>
        <v>3</v>
      </c>
      <c r="BG1274" s="96">
        <f t="shared" si="236"/>
        <v>44</v>
      </c>
      <c r="BH1274" s="96">
        <f t="shared" si="237"/>
        <v>33</v>
      </c>
      <c r="BI1274" s="96">
        <f t="shared" si="238"/>
        <v>91689</v>
      </c>
      <c r="BJ1274" s="97">
        <f t="shared" si="239"/>
        <v>150868</v>
      </c>
      <c r="BK1274" s="96">
        <f t="shared" si="240"/>
        <v>150868</v>
      </c>
      <c r="BL1274" s="96">
        <f t="shared" si="241"/>
        <v>61267</v>
      </c>
      <c r="BM1274" s="96">
        <f t="shared" si="242"/>
        <v>61272</v>
      </c>
      <c r="BN1274" s="96">
        <f t="shared" si="243"/>
        <v>61270</v>
      </c>
      <c r="BO1274" s="96">
        <f t="shared" si="244"/>
        <v>91900</v>
      </c>
      <c r="BP1274" s="97">
        <f t="shared" si="245"/>
        <v>91900</v>
      </c>
      <c r="BQ1274" s="96">
        <f t="shared" si="246"/>
        <v>91900</v>
      </c>
      <c r="BR1274" s="96">
        <f t="shared" si="247"/>
        <v>91900</v>
      </c>
      <c r="BS1274" s="96">
        <f t="shared" si="248"/>
        <v>91900</v>
      </c>
      <c r="BT1274" s="96">
        <f t="shared" si="249"/>
        <v>91900</v>
      </c>
      <c r="BU1274" s="98">
        <f t="shared" si="250"/>
        <v>91900</v>
      </c>
      <c r="BV1274" s="77">
        <f t="shared" si="251"/>
        <v>551400</v>
      </c>
      <c r="BW1274" s="9"/>
      <c r="BX1274" s="9"/>
      <c r="BY1274" s="9"/>
      <c r="BZ1274" s="9"/>
      <c r="CA1274" s="9"/>
      <c r="CB1274" s="9"/>
      <c r="CC1274" s="9"/>
      <c r="CD1274" s="9"/>
      <c r="CE1274" s="9"/>
      <c r="CF1274" s="9"/>
      <c r="CG1274" s="9"/>
      <c r="CH1274" s="9"/>
      <c r="CI1274" s="9"/>
      <c r="CJ1274" s="9"/>
      <c r="CK1274" s="9"/>
      <c r="CL1274" s="9"/>
      <c r="CM1274" s="9"/>
      <c r="CN1274" s="9"/>
      <c r="CO1274" s="9"/>
      <c r="CP1274" s="9"/>
    </row>
    <row r="1275" spans="1:94" ht="20.25" hidden="1" customHeight="1" x14ac:dyDescent="0.35">
      <c r="A1275" s="99">
        <v>1253</v>
      </c>
      <c r="B1275" s="99" t="s">
        <v>21</v>
      </c>
      <c r="C1275" s="80" t="s">
        <v>741</v>
      </c>
      <c r="D1275" s="80" t="str">
        <f t="shared" si="219"/>
        <v>REPUESTOS|TORNILLO GUIA SELECTOR</v>
      </c>
      <c r="E1275" s="81" t="s">
        <v>84</v>
      </c>
      <c r="F1275" s="82">
        <v>1</v>
      </c>
      <c r="G1275" s="83">
        <v>14411.811970159</v>
      </c>
      <c r="H1275" s="84">
        <f t="shared" si="252"/>
        <v>17150.056244489209</v>
      </c>
      <c r="I1275" s="84">
        <v>14411.811970159</v>
      </c>
      <c r="J1275" s="84">
        <f t="shared" si="253"/>
        <v>17150.056244489209</v>
      </c>
      <c r="K1275" s="84">
        <v>0.91392000000000007</v>
      </c>
      <c r="L1275" s="84">
        <f t="shared" si="254"/>
        <v>1.0875648</v>
      </c>
      <c r="M1275" s="84">
        <v>16.461440000000003</v>
      </c>
      <c r="N1275" s="84">
        <f t="shared" si="255"/>
        <v>19.589113600000005</v>
      </c>
      <c r="O1275" s="84">
        <v>14.144000000000002</v>
      </c>
      <c r="P1275" s="84">
        <f t="shared" si="256"/>
        <v>16.83136</v>
      </c>
      <c r="Q1275" s="84"/>
      <c r="R1275" s="84">
        <f t="shared" si="220"/>
        <v>0</v>
      </c>
      <c r="S1275" s="86">
        <v>32000</v>
      </c>
      <c r="T1275" s="87">
        <f t="shared" si="257"/>
        <v>38080</v>
      </c>
      <c r="U1275" s="87">
        <v>32000</v>
      </c>
      <c r="V1275" s="87">
        <f t="shared" si="258"/>
        <v>38080</v>
      </c>
      <c r="W1275" s="87">
        <v>45000</v>
      </c>
      <c r="X1275" s="87">
        <f t="shared" si="259"/>
        <v>53550</v>
      </c>
      <c r="Y1275" s="88">
        <v>85000</v>
      </c>
      <c r="Z1275" s="87">
        <f t="shared" si="268"/>
        <v>101150</v>
      </c>
      <c r="AA1275" s="87">
        <v>50000</v>
      </c>
      <c r="AB1275" s="87">
        <f t="shared" si="260"/>
        <v>59500</v>
      </c>
      <c r="AC1275" s="87">
        <v>50000</v>
      </c>
      <c r="AD1275" s="87">
        <f t="shared" si="261"/>
        <v>59500</v>
      </c>
      <c r="AE1275" s="89">
        <v>35200</v>
      </c>
      <c r="AF1275" s="90">
        <f t="shared" si="262"/>
        <v>41888</v>
      </c>
      <c r="AG1275" s="90">
        <v>35200</v>
      </c>
      <c r="AH1275" s="90">
        <f t="shared" si="263"/>
        <v>41888</v>
      </c>
      <c r="AI1275" s="90">
        <v>49500</v>
      </c>
      <c r="AJ1275" s="90">
        <f t="shared" si="264"/>
        <v>58905</v>
      </c>
      <c r="AK1275" s="90">
        <v>93500</v>
      </c>
      <c r="AL1275" s="90">
        <f t="shared" si="265"/>
        <v>111265</v>
      </c>
      <c r="AM1275" s="90">
        <v>55000</v>
      </c>
      <c r="AN1275" s="90">
        <f t="shared" si="266"/>
        <v>65450</v>
      </c>
      <c r="AO1275" s="90">
        <v>55000</v>
      </c>
      <c r="AP1275" s="91">
        <f t="shared" si="267"/>
        <v>65450</v>
      </c>
      <c r="AQ1275" s="92">
        <f t="shared" si="221"/>
        <v>27203.937323386333</v>
      </c>
      <c r="AR1275" s="93">
        <f t="shared" si="222"/>
        <v>32372.685414829735</v>
      </c>
      <c r="AS1275" s="94">
        <f t="shared" si="223"/>
        <v>27203.937323386333</v>
      </c>
      <c r="AT1275" s="94">
        <f t="shared" si="224"/>
        <v>32372.685414829735</v>
      </c>
      <c r="AU1275" s="94">
        <f t="shared" si="225"/>
        <v>31500.304639999998</v>
      </c>
      <c r="AV1275" s="94">
        <f t="shared" si="226"/>
        <v>37485.3625216</v>
      </c>
      <c r="AW1275" s="94">
        <f t="shared" si="227"/>
        <v>59505.487146666659</v>
      </c>
      <c r="AX1275" s="94">
        <f t="shared" si="228"/>
        <v>70811.529704533328</v>
      </c>
      <c r="AY1275" s="94">
        <f t="shared" si="229"/>
        <v>35004.714666666667</v>
      </c>
      <c r="AZ1275" s="94">
        <f t="shared" si="230"/>
        <v>41655.610453333335</v>
      </c>
      <c r="BA1275" s="94">
        <f t="shared" si="231"/>
        <v>52500</v>
      </c>
      <c r="BB1275" s="95">
        <f t="shared" si="232"/>
        <v>62475</v>
      </c>
      <c r="BC1275" s="23"/>
      <c r="BD1275" s="96">
        <f t="shared" si="233"/>
        <v>23247</v>
      </c>
      <c r="BE1275" s="96">
        <f t="shared" si="234"/>
        <v>23247</v>
      </c>
      <c r="BF1275" s="96">
        <f t="shared" si="235"/>
        <v>3</v>
      </c>
      <c r="BG1275" s="96">
        <f t="shared" si="236"/>
        <v>49</v>
      </c>
      <c r="BH1275" s="96">
        <f t="shared" si="237"/>
        <v>42</v>
      </c>
      <c r="BI1275" s="96">
        <f t="shared" si="238"/>
        <v>52381</v>
      </c>
      <c r="BJ1275" s="97">
        <f t="shared" si="239"/>
        <v>27204</v>
      </c>
      <c r="BK1275" s="96">
        <f t="shared" si="240"/>
        <v>27204</v>
      </c>
      <c r="BL1275" s="96">
        <f t="shared" si="241"/>
        <v>31500</v>
      </c>
      <c r="BM1275" s="96">
        <f t="shared" si="242"/>
        <v>59505</v>
      </c>
      <c r="BN1275" s="96">
        <f t="shared" si="243"/>
        <v>35005</v>
      </c>
      <c r="BO1275" s="96">
        <f t="shared" si="244"/>
        <v>52500</v>
      </c>
      <c r="BP1275" s="97">
        <f t="shared" si="245"/>
        <v>33600</v>
      </c>
      <c r="BQ1275" s="96">
        <f t="shared" si="246"/>
        <v>33600</v>
      </c>
      <c r="BR1275" s="96">
        <f t="shared" si="247"/>
        <v>47250</v>
      </c>
      <c r="BS1275" s="96">
        <f t="shared" si="248"/>
        <v>89250</v>
      </c>
      <c r="BT1275" s="96">
        <f t="shared" si="249"/>
        <v>52500</v>
      </c>
      <c r="BU1275" s="98">
        <f t="shared" si="250"/>
        <v>52500</v>
      </c>
      <c r="BV1275" s="77">
        <f t="shared" si="251"/>
        <v>308700</v>
      </c>
      <c r="BW1275" s="9"/>
      <c r="BX1275" s="9"/>
      <c r="BY1275" s="9"/>
      <c r="BZ1275" s="9"/>
      <c r="CA1275" s="9"/>
      <c r="CB1275" s="9"/>
      <c r="CC1275" s="9"/>
      <c r="CD1275" s="9"/>
      <c r="CE1275" s="9"/>
      <c r="CF1275" s="9"/>
      <c r="CG1275" s="9"/>
      <c r="CH1275" s="9"/>
      <c r="CI1275" s="9"/>
      <c r="CJ1275" s="9"/>
      <c r="CK1275" s="9"/>
      <c r="CL1275" s="9"/>
      <c r="CM1275" s="9"/>
      <c r="CN1275" s="9"/>
      <c r="CO1275" s="9"/>
      <c r="CP1275" s="9"/>
    </row>
    <row r="1276" spans="1:94" ht="20.25" hidden="1" customHeight="1" x14ac:dyDescent="0.35">
      <c r="A1276" s="79">
        <v>1254</v>
      </c>
      <c r="B1276" s="79" t="s">
        <v>35</v>
      </c>
      <c r="C1276" s="80" t="s">
        <v>742</v>
      </c>
      <c r="D1276" s="80" t="str">
        <f t="shared" si="219"/>
        <v>MANO DE OBRA|TORNILLO SOPORTE MOTOR</v>
      </c>
      <c r="E1276" s="81" t="s">
        <v>10</v>
      </c>
      <c r="F1276" s="82">
        <v>1</v>
      </c>
      <c r="G1276" s="83">
        <v>268804.55064628</v>
      </c>
      <c r="H1276" s="84">
        <f t="shared" si="252"/>
        <v>319877.41526907316</v>
      </c>
      <c r="I1276" s="84">
        <v>268804.55064628</v>
      </c>
      <c r="J1276" s="84">
        <f t="shared" si="253"/>
        <v>319877.41526907316</v>
      </c>
      <c r="K1276" s="84">
        <v>0.91392000000000007</v>
      </c>
      <c r="L1276" s="84">
        <f t="shared" si="254"/>
        <v>1.0875648</v>
      </c>
      <c r="M1276" s="84">
        <v>14.633599999999999</v>
      </c>
      <c r="N1276" s="84">
        <f t="shared" si="255"/>
        <v>17.413983999999999</v>
      </c>
      <c r="O1276" s="84">
        <v>10.88</v>
      </c>
      <c r="P1276" s="84">
        <f t="shared" si="256"/>
        <v>12.9472</v>
      </c>
      <c r="Q1276" s="84"/>
      <c r="R1276" s="84">
        <f t="shared" si="220"/>
        <v>0</v>
      </c>
      <c r="S1276" s="86">
        <v>87500</v>
      </c>
      <c r="T1276" s="87">
        <f t="shared" si="257"/>
        <v>104125</v>
      </c>
      <c r="U1276" s="87">
        <v>87500</v>
      </c>
      <c r="V1276" s="87">
        <f t="shared" si="258"/>
        <v>104125</v>
      </c>
      <c r="W1276" s="87">
        <v>87500</v>
      </c>
      <c r="X1276" s="87">
        <f t="shared" si="259"/>
        <v>104125</v>
      </c>
      <c r="Y1276" s="88">
        <v>87500</v>
      </c>
      <c r="Z1276" s="87">
        <f t="shared" si="268"/>
        <v>104125</v>
      </c>
      <c r="AA1276" s="87">
        <v>87500</v>
      </c>
      <c r="AB1276" s="87">
        <f t="shared" si="260"/>
        <v>104125</v>
      </c>
      <c r="AC1276" s="87">
        <v>87500</v>
      </c>
      <c r="AD1276" s="87">
        <f t="shared" si="261"/>
        <v>104125</v>
      </c>
      <c r="AE1276" s="89">
        <v>96300</v>
      </c>
      <c r="AF1276" s="90">
        <f t="shared" si="262"/>
        <v>114597</v>
      </c>
      <c r="AG1276" s="90">
        <v>96300</v>
      </c>
      <c r="AH1276" s="90">
        <f t="shared" si="263"/>
        <v>114597</v>
      </c>
      <c r="AI1276" s="90">
        <v>96300</v>
      </c>
      <c r="AJ1276" s="90">
        <f t="shared" si="264"/>
        <v>114597</v>
      </c>
      <c r="AK1276" s="90">
        <v>96300</v>
      </c>
      <c r="AL1276" s="90">
        <f t="shared" si="265"/>
        <v>114597</v>
      </c>
      <c r="AM1276" s="90">
        <v>96300</v>
      </c>
      <c r="AN1276" s="90">
        <f t="shared" si="266"/>
        <v>114597</v>
      </c>
      <c r="AO1276" s="90">
        <v>96300</v>
      </c>
      <c r="AP1276" s="91">
        <f t="shared" si="267"/>
        <v>114597</v>
      </c>
      <c r="AQ1276" s="92">
        <f t="shared" si="221"/>
        <v>150868.18354875999</v>
      </c>
      <c r="AR1276" s="93">
        <f t="shared" si="222"/>
        <v>179533.13842302439</v>
      </c>
      <c r="AS1276" s="94">
        <f t="shared" si="223"/>
        <v>150868.18354875999</v>
      </c>
      <c r="AT1276" s="94">
        <f t="shared" si="224"/>
        <v>179533.13842302439</v>
      </c>
      <c r="AU1276" s="94">
        <f t="shared" si="225"/>
        <v>61266.971306666674</v>
      </c>
      <c r="AV1276" s="94">
        <f t="shared" si="226"/>
        <v>72907.695854933336</v>
      </c>
      <c r="AW1276" s="94">
        <f t="shared" si="227"/>
        <v>61271.544533333334</v>
      </c>
      <c r="AX1276" s="94">
        <f t="shared" si="228"/>
        <v>72913.137994666657</v>
      </c>
      <c r="AY1276" s="94">
        <f t="shared" si="229"/>
        <v>61270.293333333335</v>
      </c>
      <c r="AZ1276" s="94">
        <f t="shared" si="230"/>
        <v>72911.649066666665</v>
      </c>
      <c r="BA1276" s="94">
        <f t="shared" si="231"/>
        <v>91900</v>
      </c>
      <c r="BB1276" s="95">
        <f t="shared" si="232"/>
        <v>109361</v>
      </c>
      <c r="BC1276" s="23"/>
      <c r="BD1276" s="96">
        <f t="shared" si="233"/>
        <v>117495</v>
      </c>
      <c r="BE1276" s="96">
        <f t="shared" si="234"/>
        <v>117495</v>
      </c>
      <c r="BF1276" s="96">
        <f t="shared" si="235"/>
        <v>3</v>
      </c>
      <c r="BG1276" s="96">
        <f t="shared" si="236"/>
        <v>44</v>
      </c>
      <c r="BH1276" s="96">
        <f t="shared" si="237"/>
        <v>33</v>
      </c>
      <c r="BI1276" s="96">
        <f t="shared" si="238"/>
        <v>91689</v>
      </c>
      <c r="BJ1276" s="97">
        <f t="shared" si="239"/>
        <v>150868</v>
      </c>
      <c r="BK1276" s="96">
        <f t="shared" si="240"/>
        <v>150868</v>
      </c>
      <c r="BL1276" s="96">
        <f t="shared" si="241"/>
        <v>61267</v>
      </c>
      <c r="BM1276" s="96">
        <f t="shared" si="242"/>
        <v>61272</v>
      </c>
      <c r="BN1276" s="96">
        <f t="shared" si="243"/>
        <v>61270</v>
      </c>
      <c r="BO1276" s="96">
        <f t="shared" si="244"/>
        <v>91900</v>
      </c>
      <c r="BP1276" s="97">
        <f t="shared" si="245"/>
        <v>91900</v>
      </c>
      <c r="BQ1276" s="96">
        <f t="shared" si="246"/>
        <v>91900</v>
      </c>
      <c r="BR1276" s="96">
        <f t="shared" si="247"/>
        <v>91900</v>
      </c>
      <c r="BS1276" s="96">
        <f t="shared" si="248"/>
        <v>91900</v>
      </c>
      <c r="BT1276" s="96">
        <f t="shared" si="249"/>
        <v>91900</v>
      </c>
      <c r="BU1276" s="98">
        <f t="shared" si="250"/>
        <v>91900</v>
      </c>
      <c r="BV1276" s="77">
        <f t="shared" si="251"/>
        <v>551400</v>
      </c>
      <c r="BW1276" s="9"/>
      <c r="BX1276" s="9"/>
      <c r="BY1276" s="9"/>
      <c r="BZ1276" s="9"/>
      <c r="CA1276" s="9"/>
      <c r="CB1276" s="9"/>
      <c r="CC1276" s="9"/>
      <c r="CD1276" s="9"/>
      <c r="CE1276" s="9"/>
      <c r="CF1276" s="9"/>
      <c r="CG1276" s="9"/>
      <c r="CH1276" s="9"/>
      <c r="CI1276" s="9"/>
      <c r="CJ1276" s="9"/>
      <c r="CK1276" s="9"/>
      <c r="CL1276" s="9"/>
      <c r="CM1276" s="9"/>
      <c r="CN1276" s="9"/>
      <c r="CO1276" s="9"/>
      <c r="CP1276" s="9"/>
    </row>
    <row r="1277" spans="1:94" ht="20.25" hidden="1" customHeight="1" x14ac:dyDescent="0.35">
      <c r="A1277" s="99">
        <v>1255</v>
      </c>
      <c r="B1277" s="99" t="s">
        <v>21</v>
      </c>
      <c r="C1277" s="80" t="s">
        <v>742</v>
      </c>
      <c r="D1277" s="80" t="str">
        <f t="shared" si="219"/>
        <v>REPUESTOS|TORNILLO SOPORTE MOTOR</v>
      </c>
      <c r="E1277" s="81" t="s">
        <v>84</v>
      </c>
      <c r="F1277" s="82">
        <v>1</v>
      </c>
      <c r="G1277" s="83">
        <v>14411.811970159</v>
      </c>
      <c r="H1277" s="84">
        <f t="shared" si="252"/>
        <v>17150.056244489209</v>
      </c>
      <c r="I1277" s="84">
        <v>14411.811970159</v>
      </c>
      <c r="J1277" s="84">
        <f t="shared" si="253"/>
        <v>17150.056244489209</v>
      </c>
      <c r="K1277" s="84">
        <v>0.91392000000000007</v>
      </c>
      <c r="L1277" s="84">
        <f t="shared" si="254"/>
        <v>1.0875648</v>
      </c>
      <c r="M1277" s="84">
        <v>19.203199999999999</v>
      </c>
      <c r="N1277" s="84">
        <f t="shared" si="255"/>
        <v>22.851807999999998</v>
      </c>
      <c r="O1277" s="84">
        <v>14.144000000000002</v>
      </c>
      <c r="P1277" s="84">
        <f t="shared" si="256"/>
        <v>16.83136</v>
      </c>
      <c r="Q1277" s="84"/>
      <c r="R1277" s="84">
        <f t="shared" si="220"/>
        <v>0</v>
      </c>
      <c r="S1277" s="86">
        <v>45000</v>
      </c>
      <c r="T1277" s="87">
        <f t="shared" si="257"/>
        <v>53550</v>
      </c>
      <c r="U1277" s="87">
        <v>45000</v>
      </c>
      <c r="V1277" s="87">
        <f t="shared" si="258"/>
        <v>53550</v>
      </c>
      <c r="W1277" s="87">
        <v>45000</v>
      </c>
      <c r="X1277" s="87">
        <f t="shared" si="259"/>
        <v>53550</v>
      </c>
      <c r="Y1277" s="88">
        <v>85000</v>
      </c>
      <c r="Z1277" s="87">
        <f t="shared" si="268"/>
        <v>101150</v>
      </c>
      <c r="AA1277" s="87">
        <v>80000</v>
      </c>
      <c r="AB1277" s="87">
        <f t="shared" si="260"/>
        <v>95200</v>
      </c>
      <c r="AC1277" s="87">
        <v>80000</v>
      </c>
      <c r="AD1277" s="87">
        <f t="shared" si="261"/>
        <v>95200</v>
      </c>
      <c r="AE1277" s="89">
        <v>49500</v>
      </c>
      <c r="AF1277" s="90">
        <f t="shared" si="262"/>
        <v>58905</v>
      </c>
      <c r="AG1277" s="90">
        <v>49500</v>
      </c>
      <c r="AH1277" s="90">
        <f t="shared" si="263"/>
        <v>58905</v>
      </c>
      <c r="AI1277" s="90">
        <v>49500</v>
      </c>
      <c r="AJ1277" s="90">
        <f t="shared" si="264"/>
        <v>58905</v>
      </c>
      <c r="AK1277" s="90">
        <v>93500</v>
      </c>
      <c r="AL1277" s="90">
        <f t="shared" si="265"/>
        <v>111265</v>
      </c>
      <c r="AM1277" s="90">
        <v>88000</v>
      </c>
      <c r="AN1277" s="90">
        <f t="shared" si="266"/>
        <v>104720</v>
      </c>
      <c r="AO1277" s="90">
        <v>88000</v>
      </c>
      <c r="AP1277" s="91">
        <f t="shared" si="267"/>
        <v>104720</v>
      </c>
      <c r="AQ1277" s="92">
        <f t="shared" si="221"/>
        <v>36303.937323386337</v>
      </c>
      <c r="AR1277" s="93">
        <f t="shared" si="222"/>
        <v>43201.685414829743</v>
      </c>
      <c r="AS1277" s="94">
        <f t="shared" si="223"/>
        <v>36303.937323386337</v>
      </c>
      <c r="AT1277" s="94">
        <f t="shared" si="224"/>
        <v>43201.685414829743</v>
      </c>
      <c r="AU1277" s="94">
        <f t="shared" si="225"/>
        <v>31500.304639999998</v>
      </c>
      <c r="AV1277" s="94">
        <f t="shared" si="226"/>
        <v>37485.3625216</v>
      </c>
      <c r="AW1277" s="94">
        <f t="shared" si="227"/>
        <v>59506.401066666665</v>
      </c>
      <c r="AX1277" s="94">
        <f t="shared" si="228"/>
        <v>70812.617269333336</v>
      </c>
      <c r="AY1277" s="94">
        <f t="shared" si="229"/>
        <v>56004.714666666667</v>
      </c>
      <c r="AZ1277" s="94">
        <f t="shared" si="230"/>
        <v>66645.610453333327</v>
      </c>
      <c r="BA1277" s="94">
        <f t="shared" si="231"/>
        <v>84000</v>
      </c>
      <c r="BB1277" s="95">
        <f t="shared" si="232"/>
        <v>99960</v>
      </c>
      <c r="BC1277" s="23"/>
      <c r="BD1277" s="96">
        <f t="shared" si="233"/>
        <v>26831</v>
      </c>
      <c r="BE1277" s="96">
        <f t="shared" si="234"/>
        <v>26831</v>
      </c>
      <c r="BF1277" s="96">
        <f t="shared" si="235"/>
        <v>3</v>
      </c>
      <c r="BG1277" s="96">
        <f t="shared" si="236"/>
        <v>58</v>
      </c>
      <c r="BH1277" s="96">
        <f t="shared" si="237"/>
        <v>42</v>
      </c>
      <c r="BI1277" s="96">
        <f t="shared" si="238"/>
        <v>83810</v>
      </c>
      <c r="BJ1277" s="97">
        <f t="shared" si="239"/>
        <v>36304</v>
      </c>
      <c r="BK1277" s="96">
        <f t="shared" si="240"/>
        <v>36304</v>
      </c>
      <c r="BL1277" s="96">
        <f t="shared" si="241"/>
        <v>31500</v>
      </c>
      <c r="BM1277" s="96">
        <f t="shared" si="242"/>
        <v>59506</v>
      </c>
      <c r="BN1277" s="96">
        <f t="shared" si="243"/>
        <v>56005</v>
      </c>
      <c r="BO1277" s="96">
        <f t="shared" si="244"/>
        <v>84000</v>
      </c>
      <c r="BP1277" s="97">
        <f t="shared" si="245"/>
        <v>47250</v>
      </c>
      <c r="BQ1277" s="96">
        <f t="shared" si="246"/>
        <v>47250</v>
      </c>
      <c r="BR1277" s="96">
        <f t="shared" si="247"/>
        <v>47250</v>
      </c>
      <c r="BS1277" s="96">
        <f t="shared" si="248"/>
        <v>89250</v>
      </c>
      <c r="BT1277" s="96">
        <f t="shared" si="249"/>
        <v>84000</v>
      </c>
      <c r="BU1277" s="98">
        <f t="shared" si="250"/>
        <v>84000</v>
      </c>
      <c r="BV1277" s="77">
        <f t="shared" si="251"/>
        <v>399000</v>
      </c>
      <c r="BW1277" s="9"/>
      <c r="BX1277" s="9"/>
      <c r="BY1277" s="9"/>
      <c r="BZ1277" s="9"/>
      <c r="CA1277" s="9"/>
      <c r="CB1277" s="9"/>
      <c r="CC1277" s="9"/>
      <c r="CD1277" s="9"/>
      <c r="CE1277" s="9"/>
      <c r="CF1277" s="9"/>
      <c r="CG1277" s="9"/>
      <c r="CH1277" s="9"/>
      <c r="CI1277" s="9"/>
      <c r="CJ1277" s="9"/>
      <c r="CK1277" s="9"/>
      <c r="CL1277" s="9"/>
      <c r="CM1277" s="9"/>
      <c r="CN1277" s="9"/>
      <c r="CO1277" s="9"/>
      <c r="CP1277" s="9"/>
    </row>
    <row r="1278" spans="1:94" ht="20.25" hidden="1" customHeight="1" x14ac:dyDescent="0.35">
      <c r="A1278" s="79">
        <v>1256</v>
      </c>
      <c r="B1278" s="79" t="s">
        <v>35</v>
      </c>
      <c r="C1278" s="80" t="s">
        <v>743</v>
      </c>
      <c r="D1278" s="80" t="str">
        <f t="shared" si="219"/>
        <v>MANO DE OBRA|TRANSMISION HIBRIDA (ECVT)</v>
      </c>
      <c r="E1278" s="81" t="s">
        <v>10</v>
      </c>
      <c r="F1278" s="82">
        <v>1</v>
      </c>
      <c r="G1278" s="83"/>
      <c r="H1278" s="84">
        <f t="shared" si="252"/>
        <v>0</v>
      </c>
      <c r="I1278" s="84"/>
      <c r="J1278" s="84">
        <f t="shared" si="253"/>
        <v>0</v>
      </c>
      <c r="K1278" s="84"/>
      <c r="L1278" s="84">
        <f t="shared" si="254"/>
        <v>0</v>
      </c>
      <c r="M1278" s="84"/>
      <c r="N1278" s="84">
        <f t="shared" si="255"/>
        <v>0</v>
      </c>
      <c r="O1278" s="84"/>
      <c r="P1278" s="84">
        <f t="shared" si="256"/>
        <v>0</v>
      </c>
      <c r="Q1278" s="84"/>
      <c r="R1278" s="84">
        <f t="shared" si="220"/>
        <v>0</v>
      </c>
      <c r="S1278" s="86"/>
      <c r="T1278" s="87">
        <f t="shared" si="257"/>
        <v>0</v>
      </c>
      <c r="U1278" s="87"/>
      <c r="V1278" s="87">
        <f t="shared" si="258"/>
        <v>0</v>
      </c>
      <c r="W1278" s="87"/>
      <c r="X1278" s="87">
        <f t="shared" si="259"/>
        <v>0</v>
      </c>
      <c r="Y1278" s="88"/>
      <c r="Z1278" s="87">
        <f t="shared" si="268"/>
        <v>0</v>
      </c>
      <c r="AA1278" s="87"/>
      <c r="AB1278" s="87">
        <f t="shared" si="260"/>
        <v>0</v>
      </c>
      <c r="AC1278" s="87">
        <v>1250000</v>
      </c>
      <c r="AD1278" s="87">
        <f t="shared" si="261"/>
        <v>1487500</v>
      </c>
      <c r="AE1278" s="89"/>
      <c r="AF1278" s="90">
        <f t="shared" si="262"/>
        <v>0</v>
      </c>
      <c r="AG1278" s="90"/>
      <c r="AH1278" s="90">
        <f t="shared" si="263"/>
        <v>0</v>
      </c>
      <c r="AI1278" s="90"/>
      <c r="AJ1278" s="90">
        <f t="shared" si="264"/>
        <v>0</v>
      </c>
      <c r="AK1278" s="90"/>
      <c r="AL1278" s="90">
        <f t="shared" si="265"/>
        <v>0</v>
      </c>
      <c r="AM1278" s="90"/>
      <c r="AN1278" s="90">
        <f t="shared" si="266"/>
        <v>0</v>
      </c>
      <c r="AO1278" s="90">
        <v>1375000</v>
      </c>
      <c r="AP1278" s="91">
        <f t="shared" si="267"/>
        <v>1636250</v>
      </c>
      <c r="AQ1278" s="92" t="e">
        <f t="shared" si="221"/>
        <v>#DIV/0!</v>
      </c>
      <c r="AR1278" s="93" t="e">
        <f t="shared" si="222"/>
        <v>#DIV/0!</v>
      </c>
      <c r="AS1278" s="94" t="e">
        <f t="shared" si="223"/>
        <v>#DIV/0!</v>
      </c>
      <c r="AT1278" s="94" t="e">
        <f t="shared" si="224"/>
        <v>#DIV/0!</v>
      </c>
      <c r="AU1278" s="94" t="e">
        <f t="shared" si="225"/>
        <v>#DIV/0!</v>
      </c>
      <c r="AV1278" s="94" t="e">
        <f t="shared" si="226"/>
        <v>#DIV/0!</v>
      </c>
      <c r="AW1278" s="94" t="e">
        <f t="shared" si="227"/>
        <v>#DIV/0!</v>
      </c>
      <c r="AX1278" s="94" t="e">
        <f t="shared" si="228"/>
        <v>#DIV/0!</v>
      </c>
      <c r="AY1278" s="94" t="e">
        <f t="shared" si="229"/>
        <v>#DIV/0!</v>
      </c>
      <c r="AZ1278" s="94" t="e">
        <f t="shared" si="230"/>
        <v>#DIV/0!</v>
      </c>
      <c r="BA1278" s="94">
        <f t="shared" si="231"/>
        <v>1312500</v>
      </c>
      <c r="BB1278" s="95">
        <f t="shared" si="232"/>
        <v>1561875</v>
      </c>
      <c r="BC1278" s="23"/>
      <c r="BD1278" s="96">
        <f t="shared" si="233"/>
        <v>0</v>
      </c>
      <c r="BE1278" s="96">
        <f t="shared" si="234"/>
        <v>0</v>
      </c>
      <c r="BF1278" s="96">
        <f t="shared" si="235"/>
        <v>0</v>
      </c>
      <c r="BG1278" s="96">
        <f t="shared" si="236"/>
        <v>0</v>
      </c>
      <c r="BH1278" s="96">
        <f t="shared" si="237"/>
        <v>0</v>
      </c>
      <c r="BI1278" s="96">
        <f t="shared" si="238"/>
        <v>1309524</v>
      </c>
      <c r="BJ1278" s="97">
        <f t="shared" si="239"/>
        <v>0</v>
      </c>
      <c r="BK1278" s="96">
        <f t="shared" si="240"/>
        <v>0</v>
      </c>
      <c r="BL1278" s="96">
        <f t="shared" si="241"/>
        <v>0</v>
      </c>
      <c r="BM1278" s="96">
        <f t="shared" si="242"/>
        <v>0</v>
      </c>
      <c r="BN1278" s="96">
        <f t="shared" si="243"/>
        <v>0</v>
      </c>
      <c r="BO1278" s="96">
        <f t="shared" si="244"/>
        <v>1312500</v>
      </c>
      <c r="BP1278" s="97">
        <f t="shared" si="245"/>
        <v>0</v>
      </c>
      <c r="BQ1278" s="96">
        <f t="shared" si="246"/>
        <v>0</v>
      </c>
      <c r="BR1278" s="96">
        <f t="shared" si="247"/>
        <v>0</v>
      </c>
      <c r="BS1278" s="96">
        <f t="shared" si="248"/>
        <v>0</v>
      </c>
      <c r="BT1278" s="96">
        <f t="shared" si="249"/>
        <v>0</v>
      </c>
      <c r="BU1278" s="98">
        <f t="shared" si="250"/>
        <v>1312500</v>
      </c>
      <c r="BV1278" s="77">
        <f t="shared" si="251"/>
        <v>1312500</v>
      </c>
      <c r="BW1278" s="9"/>
      <c r="BX1278" s="9"/>
      <c r="BY1278" s="9"/>
      <c r="BZ1278" s="9"/>
      <c r="CA1278" s="9"/>
      <c r="CB1278" s="9"/>
      <c r="CC1278" s="9"/>
      <c r="CD1278" s="9"/>
      <c r="CE1278" s="9"/>
      <c r="CF1278" s="9"/>
      <c r="CG1278" s="9"/>
      <c r="CH1278" s="9"/>
      <c r="CI1278" s="9"/>
      <c r="CJ1278" s="9"/>
      <c r="CK1278" s="9"/>
      <c r="CL1278" s="9"/>
      <c r="CM1278" s="9"/>
      <c r="CN1278" s="9"/>
      <c r="CO1278" s="9"/>
      <c r="CP1278" s="9"/>
    </row>
    <row r="1279" spans="1:94" ht="20.25" hidden="1" customHeight="1" x14ac:dyDescent="0.35">
      <c r="A1279" s="99">
        <v>1257</v>
      </c>
      <c r="B1279" s="99" t="s">
        <v>21</v>
      </c>
      <c r="C1279" s="80" t="s">
        <v>743</v>
      </c>
      <c r="D1279" s="80" t="str">
        <f t="shared" si="219"/>
        <v>REPUESTOS|TRANSMISION HIBRIDA (ECVT)</v>
      </c>
      <c r="E1279" s="81" t="s">
        <v>84</v>
      </c>
      <c r="F1279" s="82">
        <v>1</v>
      </c>
      <c r="G1279" s="83"/>
      <c r="H1279" s="84">
        <f t="shared" si="252"/>
        <v>0</v>
      </c>
      <c r="I1279" s="84"/>
      <c r="J1279" s="84">
        <f t="shared" si="253"/>
        <v>0</v>
      </c>
      <c r="K1279" s="84"/>
      <c r="L1279" s="84">
        <f t="shared" si="254"/>
        <v>0</v>
      </c>
      <c r="M1279" s="84"/>
      <c r="N1279" s="84">
        <f t="shared" si="255"/>
        <v>0</v>
      </c>
      <c r="O1279" s="84"/>
      <c r="P1279" s="84">
        <f t="shared" si="256"/>
        <v>0</v>
      </c>
      <c r="Q1279" s="84"/>
      <c r="R1279" s="84">
        <f t="shared" si="220"/>
        <v>0</v>
      </c>
      <c r="S1279" s="86"/>
      <c r="T1279" s="87">
        <f t="shared" si="257"/>
        <v>0</v>
      </c>
      <c r="U1279" s="87"/>
      <c r="V1279" s="87">
        <f t="shared" si="258"/>
        <v>0</v>
      </c>
      <c r="W1279" s="87"/>
      <c r="X1279" s="87">
        <f t="shared" si="259"/>
        <v>0</v>
      </c>
      <c r="Y1279" s="88"/>
      <c r="Z1279" s="87">
        <f t="shared" si="268"/>
        <v>0</v>
      </c>
      <c r="AA1279" s="87"/>
      <c r="AB1279" s="87">
        <f t="shared" si="260"/>
        <v>0</v>
      </c>
      <c r="AC1279" s="87">
        <v>35000000</v>
      </c>
      <c r="AD1279" s="87">
        <f t="shared" si="261"/>
        <v>41650000</v>
      </c>
      <c r="AE1279" s="89"/>
      <c r="AF1279" s="90">
        <f t="shared" si="262"/>
        <v>0</v>
      </c>
      <c r="AG1279" s="90"/>
      <c r="AH1279" s="90">
        <f t="shared" si="263"/>
        <v>0</v>
      </c>
      <c r="AI1279" s="90"/>
      <c r="AJ1279" s="90">
        <f t="shared" si="264"/>
        <v>0</v>
      </c>
      <c r="AK1279" s="90"/>
      <c r="AL1279" s="90">
        <f t="shared" si="265"/>
        <v>0</v>
      </c>
      <c r="AM1279" s="90"/>
      <c r="AN1279" s="90">
        <f t="shared" si="266"/>
        <v>0</v>
      </c>
      <c r="AO1279" s="90">
        <v>38500000</v>
      </c>
      <c r="AP1279" s="91">
        <f t="shared" si="267"/>
        <v>45815000</v>
      </c>
      <c r="AQ1279" s="92" t="e">
        <f t="shared" si="221"/>
        <v>#DIV/0!</v>
      </c>
      <c r="AR1279" s="93" t="e">
        <f t="shared" si="222"/>
        <v>#DIV/0!</v>
      </c>
      <c r="AS1279" s="94" t="e">
        <f t="shared" si="223"/>
        <v>#DIV/0!</v>
      </c>
      <c r="AT1279" s="94" t="e">
        <f t="shared" si="224"/>
        <v>#DIV/0!</v>
      </c>
      <c r="AU1279" s="94" t="e">
        <f t="shared" si="225"/>
        <v>#DIV/0!</v>
      </c>
      <c r="AV1279" s="94" t="e">
        <f t="shared" si="226"/>
        <v>#DIV/0!</v>
      </c>
      <c r="AW1279" s="94" t="e">
        <f t="shared" si="227"/>
        <v>#DIV/0!</v>
      </c>
      <c r="AX1279" s="94" t="e">
        <f t="shared" si="228"/>
        <v>#DIV/0!</v>
      </c>
      <c r="AY1279" s="94" t="e">
        <f t="shared" si="229"/>
        <v>#DIV/0!</v>
      </c>
      <c r="AZ1279" s="94" t="e">
        <f t="shared" si="230"/>
        <v>#DIV/0!</v>
      </c>
      <c r="BA1279" s="94">
        <f t="shared" si="231"/>
        <v>36750000</v>
      </c>
      <c r="BB1279" s="95">
        <f t="shared" si="232"/>
        <v>43732500</v>
      </c>
      <c r="BC1279" s="23"/>
      <c r="BD1279" s="96">
        <f t="shared" si="233"/>
        <v>0</v>
      </c>
      <c r="BE1279" s="96">
        <f t="shared" si="234"/>
        <v>0</v>
      </c>
      <c r="BF1279" s="96">
        <f t="shared" si="235"/>
        <v>0</v>
      </c>
      <c r="BG1279" s="96">
        <f t="shared" si="236"/>
        <v>0</v>
      </c>
      <c r="BH1279" s="96">
        <f t="shared" si="237"/>
        <v>0</v>
      </c>
      <c r="BI1279" s="96">
        <f t="shared" si="238"/>
        <v>36666667</v>
      </c>
      <c r="BJ1279" s="97">
        <f t="shared" si="239"/>
        <v>0</v>
      </c>
      <c r="BK1279" s="96">
        <f t="shared" si="240"/>
        <v>0</v>
      </c>
      <c r="BL1279" s="96">
        <f t="shared" si="241"/>
        <v>0</v>
      </c>
      <c r="BM1279" s="96">
        <f t="shared" si="242"/>
        <v>0</v>
      </c>
      <c r="BN1279" s="96">
        <f t="shared" si="243"/>
        <v>0</v>
      </c>
      <c r="BO1279" s="96">
        <f t="shared" si="244"/>
        <v>36750000</v>
      </c>
      <c r="BP1279" s="97">
        <f t="shared" si="245"/>
        <v>0</v>
      </c>
      <c r="BQ1279" s="96">
        <f t="shared" si="246"/>
        <v>0</v>
      </c>
      <c r="BR1279" s="96">
        <f t="shared" si="247"/>
        <v>0</v>
      </c>
      <c r="BS1279" s="96">
        <f t="shared" si="248"/>
        <v>0</v>
      </c>
      <c r="BT1279" s="96">
        <f t="shared" si="249"/>
        <v>0</v>
      </c>
      <c r="BU1279" s="98">
        <f t="shared" si="250"/>
        <v>36750000</v>
      </c>
      <c r="BV1279" s="77">
        <f t="shared" si="251"/>
        <v>36750000</v>
      </c>
      <c r="BW1279" s="9"/>
      <c r="BX1279" s="9"/>
      <c r="BY1279" s="9"/>
      <c r="BZ1279" s="9"/>
      <c r="CA1279" s="9"/>
      <c r="CB1279" s="9"/>
      <c r="CC1279" s="9"/>
      <c r="CD1279" s="9"/>
      <c r="CE1279" s="9"/>
      <c r="CF1279" s="9"/>
      <c r="CG1279" s="9"/>
      <c r="CH1279" s="9"/>
      <c r="CI1279" s="9"/>
      <c r="CJ1279" s="9"/>
      <c r="CK1279" s="9"/>
      <c r="CL1279" s="9"/>
      <c r="CM1279" s="9"/>
      <c r="CN1279" s="9"/>
      <c r="CO1279" s="9"/>
      <c r="CP1279" s="9"/>
    </row>
    <row r="1280" spans="1:94" ht="20.25" hidden="1" customHeight="1" x14ac:dyDescent="0.35">
      <c r="A1280" s="79">
        <v>1258</v>
      </c>
      <c r="B1280" s="79" t="s">
        <v>35</v>
      </c>
      <c r="C1280" s="80" t="s">
        <v>744</v>
      </c>
      <c r="D1280" s="80" t="str">
        <f t="shared" si="219"/>
        <v>MANO DE OBRA|TRINQUETE FRENO DE MANO</v>
      </c>
      <c r="E1280" s="81" t="s">
        <v>10</v>
      </c>
      <c r="F1280" s="82">
        <v>1</v>
      </c>
      <c r="G1280" s="83">
        <v>179203.03743462899</v>
      </c>
      <c r="H1280" s="84">
        <f t="shared" si="252"/>
        <v>213251.61454720848</v>
      </c>
      <c r="I1280" s="84">
        <v>179203.03743462899</v>
      </c>
      <c r="J1280" s="84">
        <f t="shared" si="253"/>
        <v>213251.61454720848</v>
      </c>
      <c r="K1280" s="84">
        <v>111411.20000000001</v>
      </c>
      <c r="L1280" s="84">
        <f t="shared" si="254"/>
        <v>132579.32800000001</v>
      </c>
      <c r="M1280" s="84">
        <v>14.633599999999999</v>
      </c>
      <c r="N1280" s="84">
        <f t="shared" si="255"/>
        <v>17.413983999999999</v>
      </c>
      <c r="O1280" s="84">
        <v>10.88</v>
      </c>
      <c r="P1280" s="84">
        <f t="shared" si="256"/>
        <v>12.9472</v>
      </c>
      <c r="Q1280" s="84"/>
      <c r="R1280" s="84">
        <f t="shared" si="220"/>
        <v>0</v>
      </c>
      <c r="S1280" s="86">
        <v>132000</v>
      </c>
      <c r="T1280" s="87">
        <f t="shared" si="257"/>
        <v>157080</v>
      </c>
      <c r="U1280" s="87">
        <v>132000</v>
      </c>
      <c r="V1280" s="87">
        <f t="shared" si="258"/>
        <v>157080</v>
      </c>
      <c r="W1280" s="87">
        <v>132000</v>
      </c>
      <c r="X1280" s="87">
        <f t="shared" si="259"/>
        <v>157080</v>
      </c>
      <c r="Y1280" s="88">
        <v>132000</v>
      </c>
      <c r="Z1280" s="87">
        <f t="shared" si="268"/>
        <v>157080</v>
      </c>
      <c r="AA1280" s="87">
        <v>132000</v>
      </c>
      <c r="AB1280" s="87">
        <f t="shared" si="260"/>
        <v>157080</v>
      </c>
      <c r="AC1280" s="87">
        <v>132000</v>
      </c>
      <c r="AD1280" s="87">
        <f t="shared" si="261"/>
        <v>157080</v>
      </c>
      <c r="AE1280" s="89">
        <v>145200</v>
      </c>
      <c r="AF1280" s="90">
        <f t="shared" si="262"/>
        <v>172788</v>
      </c>
      <c r="AG1280" s="90">
        <v>145200</v>
      </c>
      <c r="AH1280" s="90">
        <f t="shared" si="263"/>
        <v>172788</v>
      </c>
      <c r="AI1280" s="90">
        <v>145200</v>
      </c>
      <c r="AJ1280" s="90">
        <f t="shared" si="264"/>
        <v>172788</v>
      </c>
      <c r="AK1280" s="90">
        <v>145200</v>
      </c>
      <c r="AL1280" s="90">
        <f t="shared" si="265"/>
        <v>172788</v>
      </c>
      <c r="AM1280" s="90">
        <v>145200</v>
      </c>
      <c r="AN1280" s="90">
        <f t="shared" si="266"/>
        <v>172788</v>
      </c>
      <c r="AO1280" s="90">
        <v>145200</v>
      </c>
      <c r="AP1280" s="91">
        <f t="shared" si="267"/>
        <v>172788</v>
      </c>
      <c r="AQ1280" s="92">
        <f t="shared" si="221"/>
        <v>152134.345811543</v>
      </c>
      <c r="AR1280" s="93">
        <f t="shared" si="222"/>
        <v>181039.87151573616</v>
      </c>
      <c r="AS1280" s="94">
        <f t="shared" si="223"/>
        <v>152134.345811543</v>
      </c>
      <c r="AT1280" s="94">
        <f t="shared" si="224"/>
        <v>181039.87151573616</v>
      </c>
      <c r="AU1280" s="94">
        <f t="shared" si="225"/>
        <v>129537.06666666667</v>
      </c>
      <c r="AV1280" s="94">
        <f t="shared" si="226"/>
        <v>154149.10933333333</v>
      </c>
      <c r="AW1280" s="94">
        <f t="shared" si="227"/>
        <v>92404.877866666662</v>
      </c>
      <c r="AX1280" s="94">
        <f t="shared" si="228"/>
        <v>109961.80466133333</v>
      </c>
      <c r="AY1280" s="94">
        <f t="shared" si="229"/>
        <v>92403.626666666663</v>
      </c>
      <c r="AZ1280" s="94">
        <f t="shared" si="230"/>
        <v>109960.31573333332</v>
      </c>
      <c r="BA1280" s="94">
        <f t="shared" si="231"/>
        <v>138600</v>
      </c>
      <c r="BB1280" s="95">
        <f t="shared" si="232"/>
        <v>164934</v>
      </c>
      <c r="BC1280" s="23"/>
      <c r="BD1280" s="96">
        <f t="shared" si="233"/>
        <v>149678</v>
      </c>
      <c r="BE1280" s="96">
        <f t="shared" si="234"/>
        <v>149678</v>
      </c>
      <c r="BF1280" s="96">
        <f t="shared" si="235"/>
        <v>127994</v>
      </c>
      <c r="BG1280" s="96">
        <f t="shared" si="236"/>
        <v>44</v>
      </c>
      <c r="BH1280" s="96">
        <f t="shared" si="237"/>
        <v>33</v>
      </c>
      <c r="BI1280" s="96">
        <f t="shared" si="238"/>
        <v>138286</v>
      </c>
      <c r="BJ1280" s="97">
        <f t="shared" si="239"/>
        <v>152134</v>
      </c>
      <c r="BK1280" s="96">
        <f t="shared" si="240"/>
        <v>152134</v>
      </c>
      <c r="BL1280" s="96">
        <f t="shared" si="241"/>
        <v>129537</v>
      </c>
      <c r="BM1280" s="96">
        <f t="shared" si="242"/>
        <v>92405</v>
      </c>
      <c r="BN1280" s="96">
        <f t="shared" si="243"/>
        <v>92404</v>
      </c>
      <c r="BO1280" s="96">
        <f t="shared" si="244"/>
        <v>138600</v>
      </c>
      <c r="BP1280" s="97">
        <f t="shared" si="245"/>
        <v>152134</v>
      </c>
      <c r="BQ1280" s="96">
        <f t="shared" si="246"/>
        <v>152134</v>
      </c>
      <c r="BR1280" s="96">
        <f t="shared" si="247"/>
        <v>129537</v>
      </c>
      <c r="BS1280" s="96">
        <f t="shared" si="248"/>
        <v>138600</v>
      </c>
      <c r="BT1280" s="96">
        <f t="shared" si="249"/>
        <v>138600</v>
      </c>
      <c r="BU1280" s="98">
        <f t="shared" si="250"/>
        <v>138600</v>
      </c>
      <c r="BV1280" s="77">
        <f t="shared" si="251"/>
        <v>849605</v>
      </c>
      <c r="BW1280" s="9"/>
      <c r="BX1280" s="9"/>
      <c r="BY1280" s="9"/>
      <c r="BZ1280" s="9"/>
      <c r="CA1280" s="9"/>
      <c r="CB1280" s="9"/>
      <c r="CC1280" s="9"/>
      <c r="CD1280" s="9"/>
      <c r="CE1280" s="9"/>
      <c r="CF1280" s="9"/>
      <c r="CG1280" s="9"/>
      <c r="CH1280" s="9"/>
      <c r="CI1280" s="9"/>
      <c r="CJ1280" s="9"/>
      <c r="CK1280" s="9"/>
      <c r="CL1280" s="9"/>
      <c r="CM1280" s="9"/>
      <c r="CN1280" s="9"/>
      <c r="CO1280" s="9"/>
      <c r="CP1280" s="9"/>
    </row>
    <row r="1281" spans="1:94" ht="20.25" hidden="1" customHeight="1" x14ac:dyDescent="0.35">
      <c r="A1281" s="99">
        <v>1259</v>
      </c>
      <c r="B1281" s="99" t="s">
        <v>21</v>
      </c>
      <c r="C1281" s="80" t="s">
        <v>744</v>
      </c>
      <c r="D1281" s="80" t="str">
        <f t="shared" si="219"/>
        <v>REPUESTOS|TRINQUETE FRENO DE MANO</v>
      </c>
      <c r="E1281" s="81" t="s">
        <v>84</v>
      </c>
      <c r="F1281" s="82">
        <v>1</v>
      </c>
      <c r="G1281" s="83">
        <v>286428.652996841</v>
      </c>
      <c r="H1281" s="84">
        <f t="shared" si="252"/>
        <v>340850.09706624079</v>
      </c>
      <c r="I1281" s="84">
        <v>367501.90445831895</v>
      </c>
      <c r="J1281" s="84">
        <f t="shared" si="253"/>
        <v>437327.26630539953</v>
      </c>
      <c r="K1281" s="84">
        <v>208585.14752000003</v>
      </c>
      <c r="L1281" s="84">
        <f t="shared" si="254"/>
        <v>248216.32554880003</v>
      </c>
      <c r="M1281" s="84">
        <v>18.289280000000002</v>
      </c>
      <c r="N1281" s="84">
        <f t="shared" si="255"/>
        <v>21.764243199999999</v>
      </c>
      <c r="O1281" s="84">
        <v>14.144000000000002</v>
      </c>
      <c r="P1281" s="84">
        <f t="shared" si="256"/>
        <v>16.83136</v>
      </c>
      <c r="Q1281" s="84"/>
      <c r="R1281" s="84">
        <f t="shared" si="220"/>
        <v>0</v>
      </c>
      <c r="S1281" s="86">
        <v>185000</v>
      </c>
      <c r="T1281" s="87">
        <f t="shared" si="257"/>
        <v>220150</v>
      </c>
      <c r="U1281" s="87">
        <v>185000</v>
      </c>
      <c r="V1281" s="87">
        <f t="shared" si="258"/>
        <v>220150</v>
      </c>
      <c r="W1281" s="87">
        <v>98000</v>
      </c>
      <c r="X1281" s="87">
        <f t="shared" si="259"/>
        <v>116620</v>
      </c>
      <c r="Y1281" s="88">
        <v>120000</v>
      </c>
      <c r="Z1281" s="87">
        <f t="shared" si="268"/>
        <v>142800</v>
      </c>
      <c r="AA1281" s="87">
        <v>350000</v>
      </c>
      <c r="AB1281" s="87">
        <f t="shared" si="260"/>
        <v>416500</v>
      </c>
      <c r="AC1281" s="87">
        <v>400000</v>
      </c>
      <c r="AD1281" s="87">
        <f t="shared" si="261"/>
        <v>476000</v>
      </c>
      <c r="AE1281" s="89">
        <v>203500</v>
      </c>
      <c r="AF1281" s="90">
        <f t="shared" si="262"/>
        <v>242165</v>
      </c>
      <c r="AG1281" s="90">
        <v>203500</v>
      </c>
      <c r="AH1281" s="90">
        <f t="shared" si="263"/>
        <v>242165</v>
      </c>
      <c r="AI1281" s="90">
        <v>107800</v>
      </c>
      <c r="AJ1281" s="90">
        <f t="shared" si="264"/>
        <v>128282</v>
      </c>
      <c r="AK1281" s="90">
        <v>132000</v>
      </c>
      <c r="AL1281" s="90">
        <f t="shared" si="265"/>
        <v>157080</v>
      </c>
      <c r="AM1281" s="90">
        <v>385000</v>
      </c>
      <c r="AN1281" s="90">
        <f t="shared" si="266"/>
        <v>458150</v>
      </c>
      <c r="AO1281" s="90">
        <v>440000</v>
      </c>
      <c r="AP1281" s="91">
        <f t="shared" si="267"/>
        <v>523600</v>
      </c>
      <c r="AQ1281" s="92">
        <f t="shared" si="221"/>
        <v>224976.21766561366</v>
      </c>
      <c r="AR1281" s="93">
        <f t="shared" si="222"/>
        <v>267721.69902208023</v>
      </c>
      <c r="AS1281" s="94">
        <f t="shared" si="223"/>
        <v>252000.63481943964</v>
      </c>
      <c r="AT1281" s="94">
        <f t="shared" si="224"/>
        <v>299880.75543513318</v>
      </c>
      <c r="AU1281" s="94">
        <f t="shared" si="225"/>
        <v>138128.38250666668</v>
      </c>
      <c r="AV1281" s="94">
        <f t="shared" si="226"/>
        <v>164372.77518293334</v>
      </c>
      <c r="AW1281" s="94">
        <f t="shared" si="227"/>
        <v>84006.096426666671</v>
      </c>
      <c r="AX1281" s="94">
        <f t="shared" si="228"/>
        <v>99967.254747733328</v>
      </c>
      <c r="AY1281" s="94">
        <f t="shared" si="229"/>
        <v>245004.71466666667</v>
      </c>
      <c r="AZ1281" s="94">
        <f t="shared" si="230"/>
        <v>291555.6104533333</v>
      </c>
      <c r="BA1281" s="94">
        <f t="shared" si="231"/>
        <v>420000</v>
      </c>
      <c r="BB1281" s="95">
        <f t="shared" si="232"/>
        <v>499800</v>
      </c>
      <c r="BC1281" s="23"/>
      <c r="BD1281" s="96">
        <f t="shared" si="233"/>
        <v>217223</v>
      </c>
      <c r="BE1281" s="96">
        <f t="shared" si="234"/>
        <v>230053</v>
      </c>
      <c r="BF1281" s="96">
        <f t="shared" si="235"/>
        <v>123585</v>
      </c>
      <c r="BG1281" s="96">
        <f t="shared" si="236"/>
        <v>55</v>
      </c>
      <c r="BH1281" s="96">
        <f t="shared" si="237"/>
        <v>42</v>
      </c>
      <c r="BI1281" s="96">
        <f t="shared" si="238"/>
        <v>419048</v>
      </c>
      <c r="BJ1281" s="97">
        <f t="shared" si="239"/>
        <v>224976</v>
      </c>
      <c r="BK1281" s="96">
        <f t="shared" si="240"/>
        <v>252001</v>
      </c>
      <c r="BL1281" s="96">
        <f t="shared" si="241"/>
        <v>138128</v>
      </c>
      <c r="BM1281" s="96">
        <f t="shared" si="242"/>
        <v>84006</v>
      </c>
      <c r="BN1281" s="96">
        <f t="shared" si="243"/>
        <v>245005</v>
      </c>
      <c r="BO1281" s="96">
        <f t="shared" si="244"/>
        <v>420000</v>
      </c>
      <c r="BP1281" s="97">
        <f t="shared" si="245"/>
        <v>224976</v>
      </c>
      <c r="BQ1281" s="96">
        <f t="shared" si="246"/>
        <v>194250</v>
      </c>
      <c r="BR1281" s="96">
        <f t="shared" si="247"/>
        <v>102900</v>
      </c>
      <c r="BS1281" s="96">
        <f t="shared" si="248"/>
        <v>126000</v>
      </c>
      <c r="BT1281" s="96">
        <f t="shared" si="249"/>
        <v>367500</v>
      </c>
      <c r="BU1281" s="98">
        <f t="shared" si="250"/>
        <v>420000</v>
      </c>
      <c r="BV1281" s="77">
        <f t="shared" si="251"/>
        <v>1435626</v>
      </c>
      <c r="BW1281" s="9"/>
      <c r="BX1281" s="9"/>
      <c r="BY1281" s="9"/>
      <c r="BZ1281" s="9"/>
      <c r="CA1281" s="9"/>
      <c r="CB1281" s="9"/>
      <c r="CC1281" s="9"/>
      <c r="CD1281" s="9"/>
      <c r="CE1281" s="9"/>
      <c r="CF1281" s="9"/>
      <c r="CG1281" s="9"/>
      <c r="CH1281" s="9"/>
      <c r="CI1281" s="9"/>
      <c r="CJ1281" s="9"/>
      <c r="CK1281" s="9"/>
      <c r="CL1281" s="9"/>
      <c r="CM1281" s="9"/>
      <c r="CN1281" s="9"/>
      <c r="CO1281" s="9"/>
      <c r="CP1281" s="9"/>
    </row>
    <row r="1282" spans="1:94" ht="20.25" hidden="1" customHeight="1" x14ac:dyDescent="0.35">
      <c r="A1282" s="61">
        <v>1260</v>
      </c>
      <c r="B1282" s="61" t="s">
        <v>35</v>
      </c>
      <c r="C1282" s="62" t="s">
        <v>745</v>
      </c>
      <c r="D1282" s="62" t="str">
        <f t="shared" si="219"/>
        <v>MANO DE OBRA|TRINQUETE PEDAL EMBRAGUE</v>
      </c>
      <c r="E1282" s="63" t="s">
        <v>10</v>
      </c>
      <c r="F1282" s="64">
        <v>1</v>
      </c>
      <c r="G1282" s="65">
        <v>268804.55064628</v>
      </c>
      <c r="H1282" s="66">
        <f t="shared" si="252"/>
        <v>319877.41526907316</v>
      </c>
      <c r="I1282" s="66">
        <v>268804.55064628</v>
      </c>
      <c r="J1282" s="66">
        <f t="shared" si="253"/>
        <v>319877.41526907316</v>
      </c>
      <c r="K1282" s="66">
        <v>0.91392000000000007</v>
      </c>
      <c r="L1282" s="66">
        <f t="shared" si="254"/>
        <v>1.0875648</v>
      </c>
      <c r="M1282" s="66">
        <v>14.633599999999999</v>
      </c>
      <c r="N1282" s="66">
        <f t="shared" si="255"/>
        <v>17.413983999999999</v>
      </c>
      <c r="O1282" s="66">
        <v>10.88</v>
      </c>
      <c r="P1282" s="66">
        <f t="shared" si="256"/>
        <v>12.9472</v>
      </c>
      <c r="Q1282" s="66"/>
      <c r="R1282" s="66">
        <f t="shared" si="220"/>
        <v>0</v>
      </c>
      <c r="S1282" s="65">
        <v>132000</v>
      </c>
      <c r="T1282" s="66">
        <f t="shared" si="257"/>
        <v>157080</v>
      </c>
      <c r="U1282" s="66">
        <v>132000</v>
      </c>
      <c r="V1282" s="66">
        <f t="shared" si="258"/>
        <v>157080</v>
      </c>
      <c r="W1282" s="66">
        <v>132000</v>
      </c>
      <c r="X1282" s="66">
        <f t="shared" si="259"/>
        <v>157080</v>
      </c>
      <c r="Y1282" s="68">
        <v>132000</v>
      </c>
      <c r="Z1282" s="66">
        <f t="shared" si="268"/>
        <v>157080</v>
      </c>
      <c r="AA1282" s="66">
        <v>132000</v>
      </c>
      <c r="AB1282" s="66">
        <f t="shared" si="260"/>
        <v>157080</v>
      </c>
      <c r="AC1282" s="66">
        <v>132000</v>
      </c>
      <c r="AD1282" s="66">
        <f t="shared" si="261"/>
        <v>157080</v>
      </c>
      <c r="AE1282" s="69">
        <v>145200</v>
      </c>
      <c r="AF1282" s="70">
        <f t="shared" si="262"/>
        <v>172788</v>
      </c>
      <c r="AG1282" s="70">
        <v>145200</v>
      </c>
      <c r="AH1282" s="70">
        <f t="shared" si="263"/>
        <v>172788</v>
      </c>
      <c r="AI1282" s="70">
        <v>145200</v>
      </c>
      <c r="AJ1282" s="70">
        <f t="shared" si="264"/>
        <v>172788</v>
      </c>
      <c r="AK1282" s="70">
        <v>145200</v>
      </c>
      <c r="AL1282" s="70">
        <f t="shared" si="265"/>
        <v>172788</v>
      </c>
      <c r="AM1282" s="70">
        <v>145200</v>
      </c>
      <c r="AN1282" s="70">
        <f t="shared" si="266"/>
        <v>172788</v>
      </c>
      <c r="AO1282" s="70">
        <v>145200</v>
      </c>
      <c r="AP1282" s="71">
        <f t="shared" si="267"/>
        <v>172788</v>
      </c>
      <c r="AQ1282" s="65">
        <f t="shared" si="221"/>
        <v>182001.5168820933</v>
      </c>
      <c r="AR1282" s="72">
        <f t="shared" si="222"/>
        <v>216581.80508969101</v>
      </c>
      <c r="AS1282" s="66">
        <f t="shared" si="223"/>
        <v>182001.5168820933</v>
      </c>
      <c r="AT1282" s="66">
        <f t="shared" si="224"/>
        <v>216581.80508969101</v>
      </c>
      <c r="AU1282" s="66">
        <f t="shared" si="225"/>
        <v>92400.304639999988</v>
      </c>
      <c r="AV1282" s="66">
        <f t="shared" si="226"/>
        <v>109956.36252159998</v>
      </c>
      <c r="AW1282" s="66">
        <f t="shared" si="227"/>
        <v>92404.877866666662</v>
      </c>
      <c r="AX1282" s="66">
        <f t="shared" si="228"/>
        <v>109961.80466133333</v>
      </c>
      <c r="AY1282" s="66">
        <f t="shared" si="229"/>
        <v>92403.626666666663</v>
      </c>
      <c r="AZ1282" s="66">
        <f t="shared" si="230"/>
        <v>109960.31573333332</v>
      </c>
      <c r="BA1282" s="66">
        <f t="shared" si="231"/>
        <v>138600</v>
      </c>
      <c r="BB1282" s="73">
        <f t="shared" si="232"/>
        <v>164934</v>
      </c>
      <c r="BC1282" s="74"/>
      <c r="BD1282" s="75">
        <f t="shared" si="233"/>
        <v>164989</v>
      </c>
      <c r="BE1282" s="75">
        <f t="shared" si="234"/>
        <v>164989</v>
      </c>
      <c r="BF1282" s="75">
        <f t="shared" si="235"/>
        <v>3</v>
      </c>
      <c r="BG1282" s="75">
        <f t="shared" si="236"/>
        <v>44</v>
      </c>
      <c r="BH1282" s="75">
        <f t="shared" si="237"/>
        <v>33</v>
      </c>
      <c r="BI1282" s="75">
        <f t="shared" si="238"/>
        <v>138286</v>
      </c>
      <c r="BJ1282" s="76">
        <f t="shared" si="239"/>
        <v>182002</v>
      </c>
      <c r="BK1282" s="75">
        <f t="shared" si="240"/>
        <v>182002</v>
      </c>
      <c r="BL1282" s="75">
        <f t="shared" si="241"/>
        <v>92400</v>
      </c>
      <c r="BM1282" s="75">
        <f t="shared" si="242"/>
        <v>92405</v>
      </c>
      <c r="BN1282" s="75">
        <f t="shared" si="243"/>
        <v>92404</v>
      </c>
      <c r="BO1282" s="75">
        <f t="shared" si="244"/>
        <v>138600</v>
      </c>
      <c r="BP1282" s="76">
        <f t="shared" si="245"/>
        <v>138600</v>
      </c>
      <c r="BQ1282" s="75">
        <f t="shared" si="246"/>
        <v>138600</v>
      </c>
      <c r="BR1282" s="75">
        <f t="shared" si="247"/>
        <v>138600</v>
      </c>
      <c r="BS1282" s="75">
        <f t="shared" si="248"/>
        <v>138600</v>
      </c>
      <c r="BT1282" s="75">
        <f t="shared" si="249"/>
        <v>138600</v>
      </c>
      <c r="BU1282" s="77">
        <f t="shared" si="250"/>
        <v>138600</v>
      </c>
      <c r="BV1282" s="77">
        <f t="shared" si="251"/>
        <v>831600</v>
      </c>
      <c r="BW1282" s="78"/>
      <c r="BX1282" s="78"/>
      <c r="BY1282" s="78"/>
      <c r="BZ1282" s="78"/>
      <c r="CA1282" s="78"/>
      <c r="CB1282" s="78"/>
      <c r="CC1282" s="78"/>
      <c r="CD1282" s="78"/>
      <c r="CE1282" s="78"/>
      <c r="CF1282" s="78"/>
      <c r="CG1282" s="78"/>
      <c r="CH1282" s="78"/>
      <c r="CI1282" s="78"/>
      <c r="CJ1282" s="78"/>
      <c r="CK1282" s="78"/>
      <c r="CL1282" s="78"/>
      <c r="CM1282" s="78"/>
      <c r="CN1282" s="78"/>
      <c r="CO1282" s="78"/>
      <c r="CP1282" s="78"/>
    </row>
    <row r="1283" spans="1:94" ht="20.25" hidden="1" customHeight="1" x14ac:dyDescent="0.35">
      <c r="A1283" s="61">
        <v>1261</v>
      </c>
      <c r="B1283" s="61" t="s">
        <v>21</v>
      </c>
      <c r="C1283" s="62" t="s">
        <v>745</v>
      </c>
      <c r="D1283" s="62" t="str">
        <f t="shared" si="219"/>
        <v>REPUESTOS|TRINQUETE PEDAL EMBRAGUE</v>
      </c>
      <c r="E1283" s="63" t="s">
        <v>84</v>
      </c>
      <c r="F1283" s="64">
        <v>1</v>
      </c>
      <c r="G1283" s="65">
        <v>210095.64567293899</v>
      </c>
      <c r="H1283" s="66">
        <f t="shared" si="252"/>
        <v>250013.81835079737</v>
      </c>
      <c r="I1283" s="66">
        <v>210095.64567293899</v>
      </c>
      <c r="J1283" s="66">
        <f t="shared" si="253"/>
        <v>250013.81835079737</v>
      </c>
      <c r="K1283" s="66">
        <v>0.91392000000000007</v>
      </c>
      <c r="L1283" s="66">
        <f t="shared" si="254"/>
        <v>1.0875648</v>
      </c>
      <c r="M1283" s="66">
        <v>18.289280000000002</v>
      </c>
      <c r="N1283" s="66">
        <f t="shared" si="255"/>
        <v>21.764243199999999</v>
      </c>
      <c r="O1283" s="66">
        <v>14.144000000000002</v>
      </c>
      <c r="P1283" s="66">
        <f t="shared" si="256"/>
        <v>16.83136</v>
      </c>
      <c r="Q1283" s="66"/>
      <c r="R1283" s="66">
        <f t="shared" si="220"/>
        <v>0</v>
      </c>
      <c r="S1283" s="65">
        <v>169000</v>
      </c>
      <c r="T1283" s="66">
        <f t="shared" si="257"/>
        <v>201110</v>
      </c>
      <c r="U1283" s="66">
        <v>169000</v>
      </c>
      <c r="V1283" s="66">
        <f t="shared" si="258"/>
        <v>201110</v>
      </c>
      <c r="W1283" s="66">
        <v>98000</v>
      </c>
      <c r="X1283" s="66">
        <f t="shared" si="259"/>
        <v>116620</v>
      </c>
      <c r="Y1283" s="68">
        <v>120000</v>
      </c>
      <c r="Z1283" s="66">
        <f t="shared" si="268"/>
        <v>142800</v>
      </c>
      <c r="AA1283" s="66">
        <v>1200000</v>
      </c>
      <c r="AB1283" s="66">
        <f t="shared" si="260"/>
        <v>1428000</v>
      </c>
      <c r="AC1283" s="66"/>
      <c r="AD1283" s="66">
        <f t="shared" si="261"/>
        <v>0</v>
      </c>
      <c r="AE1283" s="69">
        <v>185900</v>
      </c>
      <c r="AF1283" s="70">
        <f t="shared" si="262"/>
        <v>221221</v>
      </c>
      <c r="AG1283" s="70">
        <v>185900</v>
      </c>
      <c r="AH1283" s="70">
        <f t="shared" si="263"/>
        <v>221221</v>
      </c>
      <c r="AI1283" s="70">
        <v>107800</v>
      </c>
      <c r="AJ1283" s="70">
        <f t="shared" si="264"/>
        <v>128282</v>
      </c>
      <c r="AK1283" s="70">
        <v>132000</v>
      </c>
      <c r="AL1283" s="70">
        <f t="shared" si="265"/>
        <v>157080</v>
      </c>
      <c r="AM1283" s="70">
        <v>1320000</v>
      </c>
      <c r="AN1283" s="70">
        <f t="shared" si="266"/>
        <v>1570800</v>
      </c>
      <c r="AO1283" s="70"/>
      <c r="AP1283" s="71">
        <f t="shared" si="267"/>
        <v>0</v>
      </c>
      <c r="AQ1283" s="65">
        <f t="shared" si="221"/>
        <v>188331.88189097968</v>
      </c>
      <c r="AR1283" s="72">
        <f t="shared" si="222"/>
        <v>224114.93945026581</v>
      </c>
      <c r="AS1283" s="66">
        <f t="shared" si="223"/>
        <v>188331.88189097968</v>
      </c>
      <c r="AT1283" s="66">
        <f t="shared" si="224"/>
        <v>224114.93945026581</v>
      </c>
      <c r="AU1283" s="66">
        <f t="shared" si="225"/>
        <v>68600.304640000002</v>
      </c>
      <c r="AV1283" s="66">
        <f t="shared" si="226"/>
        <v>81634.362521599993</v>
      </c>
      <c r="AW1283" s="66">
        <f t="shared" si="227"/>
        <v>84006.096426666671</v>
      </c>
      <c r="AX1283" s="66">
        <f t="shared" si="228"/>
        <v>99967.254747733328</v>
      </c>
      <c r="AY1283" s="66">
        <f t="shared" si="229"/>
        <v>840004.71466666681</v>
      </c>
      <c r="AZ1283" s="66">
        <f t="shared" si="230"/>
        <v>999605.61045333347</v>
      </c>
      <c r="BA1283" s="66" t="e">
        <f t="shared" si="231"/>
        <v>#DIV/0!</v>
      </c>
      <c r="BB1283" s="73" t="e">
        <f t="shared" si="232"/>
        <v>#DIV/0!</v>
      </c>
      <c r="BC1283" s="74"/>
      <c r="BD1283" s="75">
        <f t="shared" si="233"/>
        <v>186844</v>
      </c>
      <c r="BE1283" s="75">
        <f t="shared" si="234"/>
        <v>186844</v>
      </c>
      <c r="BF1283" s="75">
        <f t="shared" si="235"/>
        <v>3</v>
      </c>
      <c r="BG1283" s="75">
        <f t="shared" si="236"/>
        <v>55</v>
      </c>
      <c r="BH1283" s="75">
        <f t="shared" si="237"/>
        <v>42</v>
      </c>
      <c r="BI1283" s="75">
        <f t="shared" si="238"/>
        <v>0</v>
      </c>
      <c r="BJ1283" s="76">
        <f t="shared" si="239"/>
        <v>188332</v>
      </c>
      <c r="BK1283" s="75">
        <f t="shared" si="240"/>
        <v>188332</v>
      </c>
      <c r="BL1283" s="75">
        <f t="shared" si="241"/>
        <v>68600</v>
      </c>
      <c r="BM1283" s="75">
        <f t="shared" si="242"/>
        <v>84006</v>
      </c>
      <c r="BN1283" s="75">
        <f t="shared" si="243"/>
        <v>840005</v>
      </c>
      <c r="BO1283" s="75">
        <f t="shared" si="244"/>
        <v>0</v>
      </c>
      <c r="BP1283" s="76">
        <f t="shared" si="245"/>
        <v>188332</v>
      </c>
      <c r="BQ1283" s="75">
        <f t="shared" si="246"/>
        <v>188332</v>
      </c>
      <c r="BR1283" s="75">
        <f t="shared" si="247"/>
        <v>102900</v>
      </c>
      <c r="BS1283" s="75">
        <f t="shared" si="248"/>
        <v>126000</v>
      </c>
      <c r="BT1283" s="75">
        <f t="shared" si="249"/>
        <v>1260000</v>
      </c>
      <c r="BU1283" s="77">
        <f t="shared" si="250"/>
        <v>0</v>
      </c>
      <c r="BV1283" s="77">
        <f t="shared" si="251"/>
        <v>1865564</v>
      </c>
      <c r="BW1283" s="78"/>
      <c r="BX1283" s="78"/>
      <c r="BY1283" s="78"/>
      <c r="BZ1283" s="78"/>
      <c r="CA1283" s="78"/>
      <c r="CB1283" s="78"/>
      <c r="CC1283" s="78"/>
      <c r="CD1283" s="78"/>
      <c r="CE1283" s="78"/>
      <c r="CF1283" s="78"/>
      <c r="CG1283" s="78"/>
      <c r="CH1283" s="78"/>
      <c r="CI1283" s="78"/>
      <c r="CJ1283" s="78"/>
      <c r="CK1283" s="78"/>
      <c r="CL1283" s="78"/>
      <c r="CM1283" s="78"/>
      <c r="CN1283" s="78"/>
      <c r="CO1283" s="78"/>
      <c r="CP1283" s="78"/>
    </row>
    <row r="1284" spans="1:94" ht="20.25" hidden="1" customHeight="1" x14ac:dyDescent="0.35">
      <c r="A1284" s="79">
        <v>1262</v>
      </c>
      <c r="B1284" s="79" t="s">
        <v>35</v>
      </c>
      <c r="C1284" s="80" t="s">
        <v>746</v>
      </c>
      <c r="D1284" s="80" t="str">
        <f t="shared" si="219"/>
        <v>MANO DE OBRA|TUBO BOMBA DE AGUA</v>
      </c>
      <c r="E1284" s="81" t="s">
        <v>10</v>
      </c>
      <c r="F1284" s="82">
        <v>1</v>
      </c>
      <c r="G1284" s="83">
        <v>89601.513211651007</v>
      </c>
      <c r="H1284" s="84">
        <f t="shared" si="252"/>
        <v>106625.8007218647</v>
      </c>
      <c r="I1284" s="84">
        <v>89601.513211651007</v>
      </c>
      <c r="J1284" s="84">
        <f t="shared" si="253"/>
        <v>106625.8007218647</v>
      </c>
      <c r="K1284" s="84">
        <v>0.91392000000000007</v>
      </c>
      <c r="L1284" s="84">
        <f t="shared" si="254"/>
        <v>1.0875648</v>
      </c>
      <c r="M1284" s="84">
        <v>14.633599999999999</v>
      </c>
      <c r="N1284" s="84">
        <f t="shared" si="255"/>
        <v>17.413983999999999</v>
      </c>
      <c r="O1284" s="84">
        <v>10.88</v>
      </c>
      <c r="P1284" s="84">
        <f t="shared" si="256"/>
        <v>12.9472</v>
      </c>
      <c r="Q1284" s="84"/>
      <c r="R1284" s="84">
        <f t="shared" si="220"/>
        <v>0</v>
      </c>
      <c r="S1284" s="86">
        <v>132000</v>
      </c>
      <c r="T1284" s="87">
        <f t="shared" si="257"/>
        <v>157080</v>
      </c>
      <c r="U1284" s="87">
        <v>132000</v>
      </c>
      <c r="V1284" s="87">
        <f t="shared" si="258"/>
        <v>157080</v>
      </c>
      <c r="W1284" s="87">
        <v>132000</v>
      </c>
      <c r="X1284" s="87">
        <f t="shared" si="259"/>
        <v>157080</v>
      </c>
      <c r="Y1284" s="88">
        <v>132000</v>
      </c>
      <c r="Z1284" s="87">
        <f t="shared" si="268"/>
        <v>157080</v>
      </c>
      <c r="AA1284" s="87">
        <v>132000</v>
      </c>
      <c r="AB1284" s="87">
        <f t="shared" si="260"/>
        <v>157080</v>
      </c>
      <c r="AC1284" s="87">
        <v>132000</v>
      </c>
      <c r="AD1284" s="87">
        <f t="shared" si="261"/>
        <v>157080</v>
      </c>
      <c r="AE1284" s="89">
        <v>145200</v>
      </c>
      <c r="AF1284" s="90">
        <f t="shared" si="262"/>
        <v>172788</v>
      </c>
      <c r="AG1284" s="90">
        <v>145200</v>
      </c>
      <c r="AH1284" s="90">
        <f t="shared" si="263"/>
        <v>172788</v>
      </c>
      <c r="AI1284" s="90">
        <v>145200</v>
      </c>
      <c r="AJ1284" s="90">
        <f t="shared" si="264"/>
        <v>172788</v>
      </c>
      <c r="AK1284" s="90">
        <v>145200</v>
      </c>
      <c r="AL1284" s="90">
        <f t="shared" si="265"/>
        <v>172788</v>
      </c>
      <c r="AM1284" s="90">
        <v>145200</v>
      </c>
      <c r="AN1284" s="90">
        <f t="shared" si="266"/>
        <v>172788</v>
      </c>
      <c r="AO1284" s="90">
        <v>145200</v>
      </c>
      <c r="AP1284" s="91">
        <f t="shared" si="267"/>
        <v>172788</v>
      </c>
      <c r="AQ1284" s="92">
        <f t="shared" si="221"/>
        <v>122267.17107055034</v>
      </c>
      <c r="AR1284" s="93">
        <f t="shared" si="222"/>
        <v>145497.93357395488</v>
      </c>
      <c r="AS1284" s="94">
        <f t="shared" si="223"/>
        <v>122267.17107055034</v>
      </c>
      <c r="AT1284" s="94">
        <f t="shared" si="224"/>
        <v>145497.93357395488</v>
      </c>
      <c r="AU1284" s="94">
        <f t="shared" si="225"/>
        <v>92400.304639999988</v>
      </c>
      <c r="AV1284" s="94">
        <f t="shared" si="226"/>
        <v>109956.36252159998</v>
      </c>
      <c r="AW1284" s="94">
        <f t="shared" si="227"/>
        <v>92404.877866666662</v>
      </c>
      <c r="AX1284" s="94">
        <f t="shared" si="228"/>
        <v>109961.80466133333</v>
      </c>
      <c r="AY1284" s="94">
        <f t="shared" si="229"/>
        <v>92403.626666666663</v>
      </c>
      <c r="AZ1284" s="94">
        <f t="shared" si="230"/>
        <v>109960.31573333332</v>
      </c>
      <c r="BA1284" s="94">
        <f t="shared" si="231"/>
        <v>138600</v>
      </c>
      <c r="BB1284" s="95">
        <f t="shared" si="232"/>
        <v>164934</v>
      </c>
      <c r="BC1284" s="23"/>
      <c r="BD1284" s="96">
        <f t="shared" si="233"/>
        <v>117081</v>
      </c>
      <c r="BE1284" s="96">
        <f t="shared" si="234"/>
        <v>117081</v>
      </c>
      <c r="BF1284" s="96">
        <f t="shared" si="235"/>
        <v>3</v>
      </c>
      <c r="BG1284" s="96">
        <f t="shared" si="236"/>
        <v>44</v>
      </c>
      <c r="BH1284" s="96">
        <f t="shared" si="237"/>
        <v>33</v>
      </c>
      <c r="BI1284" s="96">
        <f t="shared" si="238"/>
        <v>138286</v>
      </c>
      <c r="BJ1284" s="97">
        <f t="shared" si="239"/>
        <v>122267</v>
      </c>
      <c r="BK1284" s="96">
        <f t="shared" si="240"/>
        <v>122267</v>
      </c>
      <c r="BL1284" s="96">
        <f t="shared" si="241"/>
        <v>92400</v>
      </c>
      <c r="BM1284" s="96">
        <f t="shared" si="242"/>
        <v>92405</v>
      </c>
      <c r="BN1284" s="96">
        <f t="shared" si="243"/>
        <v>92404</v>
      </c>
      <c r="BO1284" s="96">
        <f t="shared" si="244"/>
        <v>138600</v>
      </c>
      <c r="BP1284" s="97">
        <f t="shared" si="245"/>
        <v>122267</v>
      </c>
      <c r="BQ1284" s="96">
        <f t="shared" si="246"/>
        <v>122267</v>
      </c>
      <c r="BR1284" s="96">
        <f t="shared" si="247"/>
        <v>138600</v>
      </c>
      <c r="BS1284" s="96">
        <f t="shared" si="248"/>
        <v>138600</v>
      </c>
      <c r="BT1284" s="96">
        <f t="shared" si="249"/>
        <v>138600</v>
      </c>
      <c r="BU1284" s="98">
        <f t="shared" si="250"/>
        <v>138600</v>
      </c>
      <c r="BV1284" s="77">
        <f t="shared" si="251"/>
        <v>798934</v>
      </c>
      <c r="BW1284" s="9"/>
      <c r="BX1284" s="9"/>
      <c r="BY1284" s="9"/>
      <c r="BZ1284" s="9"/>
      <c r="CA1284" s="9"/>
      <c r="CB1284" s="9"/>
      <c r="CC1284" s="9"/>
      <c r="CD1284" s="9"/>
      <c r="CE1284" s="9"/>
      <c r="CF1284" s="9"/>
      <c r="CG1284" s="9"/>
      <c r="CH1284" s="9"/>
      <c r="CI1284" s="9"/>
      <c r="CJ1284" s="9"/>
      <c r="CK1284" s="9"/>
      <c r="CL1284" s="9"/>
      <c r="CM1284" s="9"/>
      <c r="CN1284" s="9"/>
      <c r="CO1284" s="9"/>
      <c r="CP1284" s="9"/>
    </row>
    <row r="1285" spans="1:94" ht="20.25" hidden="1" customHeight="1" x14ac:dyDescent="0.35">
      <c r="A1285" s="99">
        <v>1263</v>
      </c>
      <c r="B1285" s="99" t="s">
        <v>21</v>
      </c>
      <c r="C1285" s="80" t="s">
        <v>746</v>
      </c>
      <c r="D1285" s="80" t="str">
        <f t="shared" si="219"/>
        <v>REPUESTOS|TUBO BOMBA DE AGUA</v>
      </c>
      <c r="E1285" s="81" t="s">
        <v>84</v>
      </c>
      <c r="F1285" s="82">
        <v>1</v>
      </c>
      <c r="G1285" s="83">
        <v>50441.303355911994</v>
      </c>
      <c r="H1285" s="84">
        <f t="shared" si="252"/>
        <v>60025.150993535273</v>
      </c>
      <c r="I1285" s="84">
        <v>59088.949913418997</v>
      </c>
      <c r="J1285" s="84">
        <f t="shared" si="253"/>
        <v>70315.850396968599</v>
      </c>
      <c r="K1285" s="84">
        <v>19180.79808</v>
      </c>
      <c r="L1285" s="84">
        <f t="shared" si="254"/>
        <v>22825.149715200001</v>
      </c>
      <c r="M1285" s="84">
        <v>17.375360000000001</v>
      </c>
      <c r="N1285" s="84">
        <f t="shared" si="255"/>
        <v>20.6766784</v>
      </c>
      <c r="O1285" s="84">
        <v>14.144000000000002</v>
      </c>
      <c r="P1285" s="84">
        <f t="shared" si="256"/>
        <v>16.83136</v>
      </c>
      <c r="Q1285" s="84"/>
      <c r="R1285" s="84">
        <f t="shared" si="220"/>
        <v>0</v>
      </c>
      <c r="S1285" s="86">
        <v>58500</v>
      </c>
      <c r="T1285" s="87">
        <f t="shared" si="257"/>
        <v>69615</v>
      </c>
      <c r="U1285" s="87">
        <v>122000</v>
      </c>
      <c r="V1285" s="87">
        <f t="shared" si="258"/>
        <v>145180</v>
      </c>
      <c r="W1285" s="87">
        <v>367000</v>
      </c>
      <c r="X1285" s="87">
        <f t="shared" si="259"/>
        <v>436730</v>
      </c>
      <c r="Y1285" s="88">
        <v>280000</v>
      </c>
      <c r="Z1285" s="87">
        <f t="shared" si="268"/>
        <v>333200</v>
      </c>
      <c r="AA1285" s="87">
        <v>380000</v>
      </c>
      <c r="AB1285" s="87">
        <f t="shared" si="260"/>
        <v>452200</v>
      </c>
      <c r="AC1285" s="87">
        <v>850000</v>
      </c>
      <c r="AD1285" s="87">
        <f t="shared" si="261"/>
        <v>1011500</v>
      </c>
      <c r="AE1285" s="89">
        <v>64400</v>
      </c>
      <c r="AF1285" s="90">
        <f t="shared" si="262"/>
        <v>76636</v>
      </c>
      <c r="AG1285" s="90">
        <v>134200</v>
      </c>
      <c r="AH1285" s="90">
        <f t="shared" si="263"/>
        <v>159698</v>
      </c>
      <c r="AI1285" s="90">
        <v>403700</v>
      </c>
      <c r="AJ1285" s="90">
        <f t="shared" si="264"/>
        <v>480403</v>
      </c>
      <c r="AK1285" s="90">
        <v>308000</v>
      </c>
      <c r="AL1285" s="90">
        <f t="shared" si="265"/>
        <v>366520</v>
      </c>
      <c r="AM1285" s="90">
        <v>418000</v>
      </c>
      <c r="AN1285" s="90">
        <f t="shared" si="266"/>
        <v>497420</v>
      </c>
      <c r="AO1285" s="90">
        <v>935000</v>
      </c>
      <c r="AP1285" s="91">
        <f t="shared" si="267"/>
        <v>1112650</v>
      </c>
      <c r="AQ1285" s="92">
        <f t="shared" si="221"/>
        <v>57780.434451970657</v>
      </c>
      <c r="AR1285" s="93">
        <f t="shared" si="222"/>
        <v>68758.716997845084</v>
      </c>
      <c r="AS1285" s="94">
        <f t="shared" si="223"/>
        <v>105096.31663780632</v>
      </c>
      <c r="AT1285" s="94">
        <f t="shared" si="224"/>
        <v>125064.61679898952</v>
      </c>
      <c r="AU1285" s="94">
        <f t="shared" si="225"/>
        <v>263293.59935999999</v>
      </c>
      <c r="AV1285" s="94">
        <f t="shared" si="226"/>
        <v>313319.38323839998</v>
      </c>
      <c r="AW1285" s="94">
        <f t="shared" si="227"/>
        <v>196005.79178666664</v>
      </c>
      <c r="AX1285" s="94">
        <f t="shared" si="228"/>
        <v>233246.89222613329</v>
      </c>
      <c r="AY1285" s="94">
        <f t="shared" si="229"/>
        <v>266004.71466666664</v>
      </c>
      <c r="AZ1285" s="94">
        <f t="shared" si="230"/>
        <v>316545.6104533333</v>
      </c>
      <c r="BA1285" s="94">
        <f t="shared" si="231"/>
        <v>892500</v>
      </c>
      <c r="BB1285" s="95">
        <f t="shared" si="232"/>
        <v>1062075</v>
      </c>
      <c r="BC1285" s="23"/>
      <c r="BD1285" s="96">
        <f t="shared" si="233"/>
        <v>57201</v>
      </c>
      <c r="BE1285" s="96">
        <f t="shared" si="234"/>
        <v>92104</v>
      </c>
      <c r="BF1285" s="96">
        <f t="shared" si="235"/>
        <v>52322</v>
      </c>
      <c r="BG1285" s="96">
        <f t="shared" si="236"/>
        <v>52</v>
      </c>
      <c r="BH1285" s="96">
        <f t="shared" si="237"/>
        <v>42</v>
      </c>
      <c r="BI1285" s="96">
        <f t="shared" si="238"/>
        <v>890476</v>
      </c>
      <c r="BJ1285" s="97">
        <f t="shared" si="239"/>
        <v>57780</v>
      </c>
      <c r="BK1285" s="96">
        <f t="shared" si="240"/>
        <v>105096</v>
      </c>
      <c r="BL1285" s="96">
        <f t="shared" si="241"/>
        <v>263294</v>
      </c>
      <c r="BM1285" s="96">
        <f t="shared" si="242"/>
        <v>196006</v>
      </c>
      <c r="BN1285" s="96">
        <f t="shared" si="243"/>
        <v>266005</v>
      </c>
      <c r="BO1285" s="96">
        <f t="shared" si="244"/>
        <v>892500</v>
      </c>
      <c r="BP1285" s="97">
        <f t="shared" si="245"/>
        <v>57780</v>
      </c>
      <c r="BQ1285" s="96">
        <f t="shared" si="246"/>
        <v>128100</v>
      </c>
      <c r="BR1285" s="96">
        <f t="shared" si="247"/>
        <v>385350</v>
      </c>
      <c r="BS1285" s="96">
        <f t="shared" si="248"/>
        <v>294000</v>
      </c>
      <c r="BT1285" s="96">
        <f t="shared" si="249"/>
        <v>399000</v>
      </c>
      <c r="BU1285" s="98">
        <f t="shared" si="250"/>
        <v>892500</v>
      </c>
      <c r="BV1285" s="77">
        <f t="shared" si="251"/>
        <v>2156730</v>
      </c>
      <c r="BW1285" s="9"/>
      <c r="BX1285" s="9"/>
      <c r="BY1285" s="9"/>
      <c r="BZ1285" s="9"/>
      <c r="CA1285" s="9"/>
      <c r="CB1285" s="9"/>
      <c r="CC1285" s="9"/>
      <c r="CD1285" s="9"/>
      <c r="CE1285" s="9"/>
      <c r="CF1285" s="9"/>
      <c r="CG1285" s="9"/>
      <c r="CH1285" s="9"/>
      <c r="CI1285" s="9"/>
      <c r="CJ1285" s="9"/>
      <c r="CK1285" s="9"/>
      <c r="CL1285" s="9"/>
      <c r="CM1285" s="9"/>
      <c r="CN1285" s="9"/>
      <c r="CO1285" s="9"/>
      <c r="CP1285" s="9"/>
    </row>
    <row r="1286" spans="1:94" ht="20.25" hidden="1" customHeight="1" x14ac:dyDescent="0.35">
      <c r="A1286" s="79">
        <v>1264</v>
      </c>
      <c r="B1286" s="79" t="s">
        <v>35</v>
      </c>
      <c r="C1286" s="80" t="s">
        <v>747</v>
      </c>
      <c r="D1286" s="80" t="str">
        <f t="shared" si="219"/>
        <v>MANO DE OBRA|TUERCA BRAZO TENSOR</v>
      </c>
      <c r="E1286" s="81" t="s">
        <v>10</v>
      </c>
      <c r="F1286" s="82">
        <v>1</v>
      </c>
      <c r="G1286" s="83">
        <v>179203.03743462899</v>
      </c>
      <c r="H1286" s="84">
        <f t="shared" si="252"/>
        <v>213251.61454720848</v>
      </c>
      <c r="I1286" s="84">
        <v>179203.03743462899</v>
      </c>
      <c r="J1286" s="84">
        <f t="shared" si="253"/>
        <v>213251.61454720848</v>
      </c>
      <c r="K1286" s="84">
        <v>0.91392000000000007</v>
      </c>
      <c r="L1286" s="84">
        <f t="shared" si="254"/>
        <v>1.0875648</v>
      </c>
      <c r="M1286" s="84">
        <v>14.633599999999999</v>
      </c>
      <c r="N1286" s="84">
        <f t="shared" si="255"/>
        <v>17.413983999999999</v>
      </c>
      <c r="O1286" s="84">
        <v>10.88</v>
      </c>
      <c r="P1286" s="84">
        <f t="shared" si="256"/>
        <v>12.9472</v>
      </c>
      <c r="Q1286" s="84"/>
      <c r="R1286" s="84">
        <f t="shared" si="220"/>
        <v>0</v>
      </c>
      <c r="S1286" s="86">
        <v>87500</v>
      </c>
      <c r="T1286" s="87">
        <f t="shared" si="257"/>
        <v>104125</v>
      </c>
      <c r="U1286" s="87">
        <v>87500</v>
      </c>
      <c r="V1286" s="87">
        <f t="shared" si="258"/>
        <v>104125</v>
      </c>
      <c r="W1286" s="87">
        <v>87500</v>
      </c>
      <c r="X1286" s="87">
        <f t="shared" si="259"/>
        <v>104125</v>
      </c>
      <c r="Y1286" s="88">
        <v>87500</v>
      </c>
      <c r="Z1286" s="87">
        <f t="shared" si="268"/>
        <v>104125</v>
      </c>
      <c r="AA1286" s="87">
        <v>87500</v>
      </c>
      <c r="AB1286" s="87">
        <f t="shared" si="260"/>
        <v>104125</v>
      </c>
      <c r="AC1286" s="87">
        <v>132000</v>
      </c>
      <c r="AD1286" s="87">
        <f t="shared" si="261"/>
        <v>157080</v>
      </c>
      <c r="AE1286" s="89">
        <v>96300</v>
      </c>
      <c r="AF1286" s="90">
        <f t="shared" si="262"/>
        <v>114597</v>
      </c>
      <c r="AG1286" s="90">
        <v>96300</v>
      </c>
      <c r="AH1286" s="90">
        <f t="shared" si="263"/>
        <v>114597</v>
      </c>
      <c r="AI1286" s="90">
        <v>96300</v>
      </c>
      <c r="AJ1286" s="90">
        <f t="shared" si="264"/>
        <v>114597</v>
      </c>
      <c r="AK1286" s="90">
        <v>96300</v>
      </c>
      <c r="AL1286" s="90">
        <f t="shared" si="265"/>
        <v>114597</v>
      </c>
      <c r="AM1286" s="90">
        <v>96300</v>
      </c>
      <c r="AN1286" s="90">
        <f t="shared" si="266"/>
        <v>114597</v>
      </c>
      <c r="AO1286" s="90">
        <v>145200</v>
      </c>
      <c r="AP1286" s="91">
        <f t="shared" si="267"/>
        <v>172788</v>
      </c>
      <c r="AQ1286" s="92">
        <f t="shared" si="221"/>
        <v>121001.01247820967</v>
      </c>
      <c r="AR1286" s="93">
        <f t="shared" si="222"/>
        <v>143991.2048490695</v>
      </c>
      <c r="AS1286" s="94">
        <f t="shared" si="223"/>
        <v>121001.01247820967</v>
      </c>
      <c r="AT1286" s="94">
        <f t="shared" si="224"/>
        <v>143991.2048490695</v>
      </c>
      <c r="AU1286" s="94">
        <f t="shared" si="225"/>
        <v>61266.971306666674</v>
      </c>
      <c r="AV1286" s="94">
        <f t="shared" si="226"/>
        <v>72907.695854933336</v>
      </c>
      <c r="AW1286" s="94">
        <f t="shared" si="227"/>
        <v>61271.544533333334</v>
      </c>
      <c r="AX1286" s="94">
        <f t="shared" si="228"/>
        <v>72913.137994666657</v>
      </c>
      <c r="AY1286" s="94">
        <f t="shared" si="229"/>
        <v>61270.293333333335</v>
      </c>
      <c r="AZ1286" s="94">
        <f t="shared" si="230"/>
        <v>72911.649066666665</v>
      </c>
      <c r="BA1286" s="94">
        <f t="shared" si="231"/>
        <v>138600</v>
      </c>
      <c r="BB1286" s="95">
        <f t="shared" si="232"/>
        <v>164934</v>
      </c>
      <c r="BC1286" s="23"/>
      <c r="BD1286" s="96">
        <f t="shared" si="233"/>
        <v>109517</v>
      </c>
      <c r="BE1286" s="96">
        <f t="shared" si="234"/>
        <v>109517</v>
      </c>
      <c r="BF1286" s="96">
        <f t="shared" si="235"/>
        <v>3</v>
      </c>
      <c r="BG1286" s="96">
        <f t="shared" si="236"/>
        <v>44</v>
      </c>
      <c r="BH1286" s="96">
        <f t="shared" si="237"/>
        <v>33</v>
      </c>
      <c r="BI1286" s="96">
        <f t="shared" si="238"/>
        <v>138286</v>
      </c>
      <c r="BJ1286" s="97">
        <f t="shared" si="239"/>
        <v>121001</v>
      </c>
      <c r="BK1286" s="96">
        <f t="shared" si="240"/>
        <v>121001</v>
      </c>
      <c r="BL1286" s="96">
        <f t="shared" si="241"/>
        <v>61267</v>
      </c>
      <c r="BM1286" s="96">
        <f t="shared" si="242"/>
        <v>61272</v>
      </c>
      <c r="BN1286" s="96">
        <f t="shared" si="243"/>
        <v>61270</v>
      </c>
      <c r="BO1286" s="96">
        <f t="shared" si="244"/>
        <v>138600</v>
      </c>
      <c r="BP1286" s="97">
        <f t="shared" si="245"/>
        <v>91900</v>
      </c>
      <c r="BQ1286" s="96">
        <f t="shared" si="246"/>
        <v>91900</v>
      </c>
      <c r="BR1286" s="96">
        <f t="shared" si="247"/>
        <v>91900</v>
      </c>
      <c r="BS1286" s="96">
        <f t="shared" si="248"/>
        <v>91900</v>
      </c>
      <c r="BT1286" s="96">
        <f t="shared" si="249"/>
        <v>91900</v>
      </c>
      <c r="BU1286" s="98">
        <f t="shared" si="250"/>
        <v>138600</v>
      </c>
      <c r="BV1286" s="77">
        <f t="shared" si="251"/>
        <v>598100</v>
      </c>
      <c r="BW1286" s="9"/>
      <c r="BX1286" s="9"/>
      <c r="BY1286" s="9"/>
      <c r="BZ1286" s="9"/>
      <c r="CA1286" s="9"/>
      <c r="CB1286" s="9"/>
      <c r="CC1286" s="9"/>
      <c r="CD1286" s="9"/>
      <c r="CE1286" s="9"/>
      <c r="CF1286" s="9"/>
      <c r="CG1286" s="9"/>
      <c r="CH1286" s="9"/>
      <c r="CI1286" s="9"/>
      <c r="CJ1286" s="9"/>
      <c r="CK1286" s="9"/>
      <c r="CL1286" s="9"/>
      <c r="CM1286" s="9"/>
      <c r="CN1286" s="9"/>
      <c r="CO1286" s="9"/>
      <c r="CP1286" s="9"/>
    </row>
    <row r="1287" spans="1:94" ht="20.25" hidden="1" customHeight="1" x14ac:dyDescent="0.35">
      <c r="A1287" s="99">
        <v>1265</v>
      </c>
      <c r="B1287" s="99" t="s">
        <v>21</v>
      </c>
      <c r="C1287" s="80" t="s">
        <v>747</v>
      </c>
      <c r="D1287" s="80" t="str">
        <f t="shared" si="219"/>
        <v>REPUESTOS|TUERCA BRAZO TENSOR</v>
      </c>
      <c r="E1287" s="81" t="s">
        <v>84</v>
      </c>
      <c r="F1287" s="82">
        <v>1</v>
      </c>
      <c r="G1287" s="83">
        <v>4323.3663086830002</v>
      </c>
      <c r="H1287" s="84">
        <f t="shared" si="252"/>
        <v>5144.8059073327704</v>
      </c>
      <c r="I1287" s="84">
        <v>4323.3663086830002</v>
      </c>
      <c r="J1287" s="84">
        <f t="shared" si="253"/>
        <v>5144.8059073327704</v>
      </c>
      <c r="K1287" s="84">
        <v>0.91392000000000007</v>
      </c>
      <c r="L1287" s="84">
        <f t="shared" si="254"/>
        <v>1.0875648</v>
      </c>
      <c r="M1287" s="84">
        <v>18.289280000000002</v>
      </c>
      <c r="N1287" s="84">
        <f t="shared" si="255"/>
        <v>21.764243199999999</v>
      </c>
      <c r="O1287" s="84">
        <v>14.144000000000002</v>
      </c>
      <c r="P1287" s="84">
        <f t="shared" si="256"/>
        <v>16.83136</v>
      </c>
      <c r="Q1287" s="84"/>
      <c r="R1287" s="84">
        <f t="shared" si="220"/>
        <v>0</v>
      </c>
      <c r="S1287" s="86">
        <v>12000</v>
      </c>
      <c r="T1287" s="87">
        <f t="shared" si="257"/>
        <v>14280</v>
      </c>
      <c r="U1287" s="87">
        <v>12000</v>
      </c>
      <c r="V1287" s="87">
        <f t="shared" si="258"/>
        <v>14280</v>
      </c>
      <c r="W1287" s="87">
        <v>48000</v>
      </c>
      <c r="X1287" s="87">
        <f t="shared" si="259"/>
        <v>57120</v>
      </c>
      <c r="Y1287" s="88">
        <v>60000</v>
      </c>
      <c r="Z1287" s="87">
        <f t="shared" si="268"/>
        <v>71400</v>
      </c>
      <c r="AA1287" s="87">
        <v>320000</v>
      </c>
      <c r="AB1287" s="87">
        <f t="shared" si="260"/>
        <v>380800</v>
      </c>
      <c r="AC1287" s="87">
        <v>125000</v>
      </c>
      <c r="AD1287" s="87">
        <f t="shared" si="261"/>
        <v>148750</v>
      </c>
      <c r="AE1287" s="89">
        <v>13200</v>
      </c>
      <c r="AF1287" s="90">
        <f t="shared" si="262"/>
        <v>15708</v>
      </c>
      <c r="AG1287" s="90">
        <v>13200</v>
      </c>
      <c r="AH1287" s="90">
        <f t="shared" si="263"/>
        <v>15708</v>
      </c>
      <c r="AI1287" s="90">
        <v>52800</v>
      </c>
      <c r="AJ1287" s="90">
        <f t="shared" si="264"/>
        <v>62832</v>
      </c>
      <c r="AK1287" s="90">
        <v>66000</v>
      </c>
      <c r="AL1287" s="90">
        <f t="shared" si="265"/>
        <v>78540</v>
      </c>
      <c r="AM1287" s="90">
        <v>352000</v>
      </c>
      <c r="AN1287" s="90">
        <f t="shared" si="266"/>
        <v>418880</v>
      </c>
      <c r="AO1287" s="90">
        <v>137500</v>
      </c>
      <c r="AP1287" s="91">
        <f t="shared" si="267"/>
        <v>163625</v>
      </c>
      <c r="AQ1287" s="92">
        <f t="shared" si="221"/>
        <v>9841.1221028943328</v>
      </c>
      <c r="AR1287" s="93">
        <f t="shared" si="222"/>
        <v>11710.935302444255</v>
      </c>
      <c r="AS1287" s="94">
        <f t="shared" si="223"/>
        <v>9841.1221028943328</v>
      </c>
      <c r="AT1287" s="94">
        <f t="shared" si="224"/>
        <v>11710.935302444255</v>
      </c>
      <c r="AU1287" s="94">
        <f t="shared" si="225"/>
        <v>33600.304639999995</v>
      </c>
      <c r="AV1287" s="94">
        <f t="shared" si="226"/>
        <v>39984.362521599993</v>
      </c>
      <c r="AW1287" s="94">
        <f t="shared" si="227"/>
        <v>42006.096426666663</v>
      </c>
      <c r="AX1287" s="94">
        <f t="shared" si="228"/>
        <v>49987.254747733328</v>
      </c>
      <c r="AY1287" s="94">
        <f t="shared" si="229"/>
        <v>224004.71466666667</v>
      </c>
      <c r="AZ1287" s="94">
        <f t="shared" si="230"/>
        <v>266565.6104533333</v>
      </c>
      <c r="BA1287" s="94">
        <f t="shared" si="231"/>
        <v>131250</v>
      </c>
      <c r="BB1287" s="95">
        <f t="shared" si="232"/>
        <v>156187.5</v>
      </c>
      <c r="BC1287" s="23"/>
      <c r="BD1287" s="96">
        <f t="shared" si="233"/>
        <v>7685</v>
      </c>
      <c r="BE1287" s="96">
        <f t="shared" si="234"/>
        <v>7685</v>
      </c>
      <c r="BF1287" s="96">
        <f t="shared" si="235"/>
        <v>3</v>
      </c>
      <c r="BG1287" s="96">
        <f t="shared" si="236"/>
        <v>55</v>
      </c>
      <c r="BH1287" s="96">
        <f t="shared" si="237"/>
        <v>42</v>
      </c>
      <c r="BI1287" s="96">
        <f t="shared" si="238"/>
        <v>130952</v>
      </c>
      <c r="BJ1287" s="97">
        <f t="shared" si="239"/>
        <v>9841</v>
      </c>
      <c r="BK1287" s="96">
        <f t="shared" si="240"/>
        <v>9841</v>
      </c>
      <c r="BL1287" s="96">
        <f t="shared" si="241"/>
        <v>33600</v>
      </c>
      <c r="BM1287" s="96">
        <f t="shared" si="242"/>
        <v>42006</v>
      </c>
      <c r="BN1287" s="96">
        <f t="shared" si="243"/>
        <v>224005</v>
      </c>
      <c r="BO1287" s="96">
        <f t="shared" si="244"/>
        <v>131250</v>
      </c>
      <c r="BP1287" s="97">
        <f t="shared" si="245"/>
        <v>12600</v>
      </c>
      <c r="BQ1287" s="96">
        <f t="shared" si="246"/>
        <v>12600</v>
      </c>
      <c r="BR1287" s="96">
        <f t="shared" si="247"/>
        <v>50400</v>
      </c>
      <c r="BS1287" s="96">
        <f t="shared" si="248"/>
        <v>63000</v>
      </c>
      <c r="BT1287" s="96">
        <f t="shared" si="249"/>
        <v>336000</v>
      </c>
      <c r="BU1287" s="98">
        <f t="shared" si="250"/>
        <v>131250</v>
      </c>
      <c r="BV1287" s="77">
        <f t="shared" si="251"/>
        <v>605850</v>
      </c>
      <c r="BW1287" s="9"/>
      <c r="BX1287" s="9"/>
      <c r="BY1287" s="9"/>
      <c r="BZ1287" s="9"/>
      <c r="CA1287" s="9"/>
      <c r="CB1287" s="9"/>
      <c r="CC1287" s="9"/>
      <c r="CD1287" s="9"/>
      <c r="CE1287" s="9"/>
      <c r="CF1287" s="9"/>
      <c r="CG1287" s="9"/>
      <c r="CH1287" s="9"/>
      <c r="CI1287" s="9"/>
      <c r="CJ1287" s="9"/>
      <c r="CK1287" s="9"/>
      <c r="CL1287" s="9"/>
      <c r="CM1287" s="9"/>
      <c r="CN1287" s="9"/>
      <c r="CO1287" s="9"/>
      <c r="CP1287" s="9"/>
    </row>
    <row r="1288" spans="1:94" ht="20.25" hidden="1" customHeight="1" x14ac:dyDescent="0.35">
      <c r="A1288" s="79">
        <v>1266</v>
      </c>
      <c r="B1288" s="79" t="s">
        <v>35</v>
      </c>
      <c r="C1288" s="80" t="s">
        <v>748</v>
      </c>
      <c r="D1288" s="80" t="str">
        <f t="shared" si="219"/>
        <v>MANO DE OBRA|TURBO</v>
      </c>
      <c r="E1288" s="81" t="s">
        <v>10</v>
      </c>
      <c r="F1288" s="82">
        <v>1</v>
      </c>
      <c r="G1288" s="83">
        <v>627209.68955274299</v>
      </c>
      <c r="H1288" s="84">
        <f t="shared" si="252"/>
        <v>746379.53056776407</v>
      </c>
      <c r="I1288" s="84">
        <v>627209.68955274299</v>
      </c>
      <c r="J1288" s="84">
        <f t="shared" si="253"/>
        <v>746379.53056776407</v>
      </c>
      <c r="K1288" s="84">
        <v>438857.13792000007</v>
      </c>
      <c r="L1288" s="84">
        <f t="shared" si="254"/>
        <v>522239.99412480008</v>
      </c>
      <c r="M1288" s="84">
        <v>14.633599999999999</v>
      </c>
      <c r="N1288" s="84">
        <f t="shared" si="255"/>
        <v>17.413983999999999</v>
      </c>
      <c r="O1288" s="84">
        <v>10.88</v>
      </c>
      <c r="P1288" s="84">
        <f t="shared" si="256"/>
        <v>12.9472</v>
      </c>
      <c r="Q1288" s="84"/>
      <c r="R1288" s="84">
        <f t="shared" si="220"/>
        <v>0</v>
      </c>
      <c r="S1288" s="86">
        <v>350000</v>
      </c>
      <c r="T1288" s="87">
        <f t="shared" si="257"/>
        <v>416500</v>
      </c>
      <c r="U1288" s="87">
        <v>350000</v>
      </c>
      <c r="V1288" s="87">
        <f t="shared" si="258"/>
        <v>416500</v>
      </c>
      <c r="W1288" s="87">
        <v>350000</v>
      </c>
      <c r="X1288" s="87">
        <f t="shared" si="259"/>
        <v>416500</v>
      </c>
      <c r="Y1288" s="88">
        <v>350000</v>
      </c>
      <c r="Z1288" s="87">
        <f t="shared" si="268"/>
        <v>416500</v>
      </c>
      <c r="AA1288" s="87">
        <v>350000</v>
      </c>
      <c r="AB1288" s="87">
        <f t="shared" si="260"/>
        <v>416500</v>
      </c>
      <c r="AC1288" s="87">
        <v>350000</v>
      </c>
      <c r="AD1288" s="87">
        <f t="shared" si="261"/>
        <v>416500</v>
      </c>
      <c r="AE1288" s="89">
        <v>385000</v>
      </c>
      <c r="AF1288" s="90">
        <f t="shared" si="262"/>
        <v>458150</v>
      </c>
      <c r="AG1288" s="90">
        <v>385000</v>
      </c>
      <c r="AH1288" s="90">
        <f t="shared" si="263"/>
        <v>458150</v>
      </c>
      <c r="AI1288" s="90">
        <v>385000</v>
      </c>
      <c r="AJ1288" s="90">
        <f t="shared" si="264"/>
        <v>458150</v>
      </c>
      <c r="AK1288" s="90">
        <v>385000</v>
      </c>
      <c r="AL1288" s="90">
        <f t="shared" si="265"/>
        <v>458150</v>
      </c>
      <c r="AM1288" s="90">
        <v>385000</v>
      </c>
      <c r="AN1288" s="90">
        <f t="shared" si="266"/>
        <v>458150</v>
      </c>
      <c r="AO1288" s="90">
        <v>385000</v>
      </c>
      <c r="AP1288" s="91">
        <f t="shared" si="267"/>
        <v>458150</v>
      </c>
      <c r="AQ1288" s="92">
        <f t="shared" si="221"/>
        <v>454069.89651758102</v>
      </c>
      <c r="AR1288" s="93">
        <f t="shared" si="222"/>
        <v>540343.1768559214</v>
      </c>
      <c r="AS1288" s="94">
        <f t="shared" si="223"/>
        <v>454069.89651758102</v>
      </c>
      <c r="AT1288" s="94">
        <f t="shared" si="224"/>
        <v>540343.1768559214</v>
      </c>
      <c r="AU1288" s="94">
        <f t="shared" si="225"/>
        <v>391285.71264000004</v>
      </c>
      <c r="AV1288" s="94">
        <f t="shared" si="226"/>
        <v>465629.99804160005</v>
      </c>
      <c r="AW1288" s="94">
        <f t="shared" si="227"/>
        <v>245004.87786666668</v>
      </c>
      <c r="AX1288" s="94">
        <f t="shared" si="228"/>
        <v>291555.80466133333</v>
      </c>
      <c r="AY1288" s="94">
        <f t="shared" si="229"/>
        <v>245003.62666666668</v>
      </c>
      <c r="AZ1288" s="94">
        <f t="shared" si="230"/>
        <v>291554.31573333335</v>
      </c>
      <c r="BA1288" s="94">
        <f t="shared" si="231"/>
        <v>367500</v>
      </c>
      <c r="BB1288" s="95">
        <f t="shared" si="232"/>
        <v>437325</v>
      </c>
      <c r="BC1288" s="23"/>
      <c r="BD1288" s="96">
        <f t="shared" si="233"/>
        <v>425598</v>
      </c>
      <c r="BE1288" s="96">
        <f t="shared" si="234"/>
        <v>425598</v>
      </c>
      <c r="BF1288" s="96">
        <f t="shared" si="235"/>
        <v>387938</v>
      </c>
      <c r="BG1288" s="96">
        <f t="shared" si="236"/>
        <v>44</v>
      </c>
      <c r="BH1288" s="96">
        <f t="shared" si="237"/>
        <v>33</v>
      </c>
      <c r="BI1288" s="96">
        <f t="shared" si="238"/>
        <v>366667</v>
      </c>
      <c r="BJ1288" s="97">
        <f t="shared" si="239"/>
        <v>454070</v>
      </c>
      <c r="BK1288" s="96">
        <f t="shared" si="240"/>
        <v>454070</v>
      </c>
      <c r="BL1288" s="96">
        <f t="shared" si="241"/>
        <v>391286</v>
      </c>
      <c r="BM1288" s="96">
        <f t="shared" si="242"/>
        <v>245005</v>
      </c>
      <c r="BN1288" s="96">
        <f t="shared" si="243"/>
        <v>245004</v>
      </c>
      <c r="BO1288" s="96">
        <f t="shared" si="244"/>
        <v>367500</v>
      </c>
      <c r="BP1288" s="97">
        <f t="shared" si="245"/>
        <v>367500</v>
      </c>
      <c r="BQ1288" s="96">
        <f t="shared" si="246"/>
        <v>367500</v>
      </c>
      <c r="BR1288" s="96">
        <f t="shared" si="247"/>
        <v>391286</v>
      </c>
      <c r="BS1288" s="96">
        <f t="shared" si="248"/>
        <v>367500</v>
      </c>
      <c r="BT1288" s="96">
        <f t="shared" si="249"/>
        <v>367500</v>
      </c>
      <c r="BU1288" s="98">
        <f t="shared" si="250"/>
        <v>367500</v>
      </c>
      <c r="BV1288" s="77">
        <f t="shared" si="251"/>
        <v>2228786</v>
      </c>
      <c r="BW1288" s="9"/>
      <c r="BX1288" s="9"/>
      <c r="BY1288" s="9"/>
      <c r="BZ1288" s="9"/>
      <c r="CA1288" s="9"/>
      <c r="CB1288" s="9"/>
      <c r="CC1288" s="9"/>
      <c r="CD1288" s="9"/>
      <c r="CE1288" s="9"/>
      <c r="CF1288" s="9"/>
      <c r="CG1288" s="9"/>
      <c r="CH1288" s="9"/>
      <c r="CI1288" s="9"/>
      <c r="CJ1288" s="9"/>
      <c r="CK1288" s="9"/>
      <c r="CL1288" s="9"/>
      <c r="CM1288" s="9"/>
      <c r="CN1288" s="9"/>
      <c r="CO1288" s="9"/>
      <c r="CP1288" s="9"/>
    </row>
    <row r="1289" spans="1:94" ht="20.25" hidden="1" customHeight="1" x14ac:dyDescent="0.35">
      <c r="A1289" s="99">
        <v>1267</v>
      </c>
      <c r="B1289" s="99" t="s">
        <v>21</v>
      </c>
      <c r="C1289" s="80" t="s">
        <v>748</v>
      </c>
      <c r="D1289" s="80" t="str">
        <f t="shared" si="219"/>
        <v>REPUESTOS|TURBO</v>
      </c>
      <c r="E1289" s="81" t="s">
        <v>84</v>
      </c>
      <c r="F1289" s="82">
        <v>1</v>
      </c>
      <c r="G1289" s="83">
        <v>2869110.9116555927</v>
      </c>
      <c r="H1289" s="84">
        <f t="shared" si="252"/>
        <v>3414241.9848701553</v>
      </c>
      <c r="I1289" s="84">
        <v>3063641.9144781078</v>
      </c>
      <c r="J1289" s="84">
        <f t="shared" si="253"/>
        <v>3645733.878228948</v>
      </c>
      <c r="K1289" s="84">
        <v>5438829.7145600002</v>
      </c>
      <c r="L1289" s="84">
        <f t="shared" si="254"/>
        <v>6472207.3603264</v>
      </c>
      <c r="M1289" s="84">
        <v>17.375360000000001</v>
      </c>
      <c r="N1289" s="84">
        <f t="shared" si="255"/>
        <v>20.6766784</v>
      </c>
      <c r="O1289" s="84">
        <v>14.144000000000002</v>
      </c>
      <c r="P1289" s="84">
        <f t="shared" si="256"/>
        <v>16.83136</v>
      </c>
      <c r="Q1289" s="84"/>
      <c r="R1289" s="84">
        <f t="shared" si="220"/>
        <v>0</v>
      </c>
      <c r="S1289" s="86"/>
      <c r="T1289" s="87">
        <f t="shared" si="257"/>
        <v>0</v>
      </c>
      <c r="U1289" s="87"/>
      <c r="V1289" s="87">
        <f t="shared" si="258"/>
        <v>0</v>
      </c>
      <c r="W1289" s="87"/>
      <c r="X1289" s="87">
        <f t="shared" si="259"/>
        <v>0</v>
      </c>
      <c r="Y1289" s="88">
        <v>5000000</v>
      </c>
      <c r="Z1289" s="87">
        <f t="shared" si="268"/>
        <v>5950000</v>
      </c>
      <c r="AA1289" s="87">
        <v>6000000</v>
      </c>
      <c r="AB1289" s="87">
        <f t="shared" si="260"/>
        <v>7140000</v>
      </c>
      <c r="AC1289" s="87">
        <v>920000</v>
      </c>
      <c r="AD1289" s="87">
        <f t="shared" si="261"/>
        <v>1094800</v>
      </c>
      <c r="AE1289" s="89"/>
      <c r="AF1289" s="90">
        <f t="shared" si="262"/>
        <v>0</v>
      </c>
      <c r="AG1289" s="90"/>
      <c r="AH1289" s="90">
        <f t="shared" si="263"/>
        <v>0</v>
      </c>
      <c r="AI1289" s="90"/>
      <c r="AJ1289" s="90">
        <f t="shared" si="264"/>
        <v>0</v>
      </c>
      <c r="AK1289" s="90">
        <v>5500000</v>
      </c>
      <c r="AL1289" s="90">
        <f t="shared" si="265"/>
        <v>6545000</v>
      </c>
      <c r="AM1289" s="90">
        <v>6600000</v>
      </c>
      <c r="AN1289" s="90">
        <f t="shared" si="266"/>
        <v>7854000</v>
      </c>
      <c r="AO1289" s="90">
        <v>1012000</v>
      </c>
      <c r="AP1289" s="91">
        <f t="shared" si="267"/>
        <v>1204280</v>
      </c>
      <c r="AQ1289" s="92">
        <f t="shared" si="221"/>
        <v>2869110.9116555927</v>
      </c>
      <c r="AR1289" s="93">
        <f t="shared" si="222"/>
        <v>3414241.9848701553</v>
      </c>
      <c r="AS1289" s="94">
        <f t="shared" si="223"/>
        <v>3063641.9144781078</v>
      </c>
      <c r="AT1289" s="94">
        <f t="shared" si="224"/>
        <v>3645733.878228948</v>
      </c>
      <c r="AU1289" s="94">
        <f t="shared" si="225"/>
        <v>5438829.7145600002</v>
      </c>
      <c r="AV1289" s="94">
        <f t="shared" si="226"/>
        <v>6472207.3603264</v>
      </c>
      <c r="AW1289" s="94">
        <f t="shared" si="227"/>
        <v>3500005.791786667</v>
      </c>
      <c r="AX1289" s="94">
        <f t="shared" si="228"/>
        <v>4165006.8922261335</v>
      </c>
      <c r="AY1289" s="94">
        <f t="shared" si="229"/>
        <v>4200004.7146666674</v>
      </c>
      <c r="AZ1289" s="94">
        <f t="shared" si="230"/>
        <v>4998005.6104533337</v>
      </c>
      <c r="BA1289" s="94">
        <f t="shared" si="231"/>
        <v>966000</v>
      </c>
      <c r="BB1289" s="95">
        <f t="shared" si="232"/>
        <v>1149540</v>
      </c>
      <c r="BC1289" s="23"/>
      <c r="BD1289" s="96">
        <f t="shared" si="233"/>
        <v>2869111</v>
      </c>
      <c r="BE1289" s="96">
        <f t="shared" si="234"/>
        <v>3063642</v>
      </c>
      <c r="BF1289" s="96">
        <f t="shared" si="235"/>
        <v>5438830</v>
      </c>
      <c r="BG1289" s="96">
        <f t="shared" si="236"/>
        <v>52</v>
      </c>
      <c r="BH1289" s="96">
        <f t="shared" si="237"/>
        <v>42</v>
      </c>
      <c r="BI1289" s="96">
        <f t="shared" si="238"/>
        <v>963810</v>
      </c>
      <c r="BJ1289" s="97">
        <f t="shared" si="239"/>
        <v>2869111</v>
      </c>
      <c r="BK1289" s="96">
        <f t="shared" si="240"/>
        <v>3063642</v>
      </c>
      <c r="BL1289" s="96">
        <f t="shared" si="241"/>
        <v>5438830</v>
      </c>
      <c r="BM1289" s="96">
        <f t="shared" si="242"/>
        <v>3500006</v>
      </c>
      <c r="BN1289" s="96">
        <f t="shared" si="243"/>
        <v>4200005</v>
      </c>
      <c r="BO1289" s="96">
        <f t="shared" si="244"/>
        <v>966000</v>
      </c>
      <c r="BP1289" s="97">
        <f t="shared" si="245"/>
        <v>0</v>
      </c>
      <c r="BQ1289" s="96">
        <f t="shared" si="246"/>
        <v>0</v>
      </c>
      <c r="BR1289" s="96">
        <f t="shared" si="247"/>
        <v>0</v>
      </c>
      <c r="BS1289" s="96">
        <f t="shared" si="248"/>
        <v>5250000</v>
      </c>
      <c r="BT1289" s="96">
        <f t="shared" si="249"/>
        <v>6300000</v>
      </c>
      <c r="BU1289" s="98">
        <f t="shared" si="250"/>
        <v>966000</v>
      </c>
      <c r="BV1289" s="77">
        <f t="shared" si="251"/>
        <v>12516000</v>
      </c>
      <c r="BW1289" s="9"/>
      <c r="BX1289" s="9"/>
      <c r="BY1289" s="9"/>
      <c r="BZ1289" s="9"/>
      <c r="CA1289" s="9"/>
      <c r="CB1289" s="9"/>
      <c r="CC1289" s="9"/>
      <c r="CD1289" s="9"/>
      <c r="CE1289" s="9"/>
      <c r="CF1289" s="9"/>
      <c r="CG1289" s="9"/>
      <c r="CH1289" s="9"/>
      <c r="CI1289" s="9"/>
      <c r="CJ1289" s="9"/>
      <c r="CK1289" s="9"/>
      <c r="CL1289" s="9"/>
      <c r="CM1289" s="9"/>
      <c r="CN1289" s="9"/>
      <c r="CO1289" s="9"/>
      <c r="CP1289" s="9"/>
    </row>
    <row r="1290" spans="1:94" ht="20.25" hidden="1" customHeight="1" x14ac:dyDescent="0.35">
      <c r="A1290" s="79">
        <v>1268</v>
      </c>
      <c r="B1290" s="79" t="s">
        <v>35</v>
      </c>
      <c r="C1290" s="80" t="s">
        <v>749</v>
      </c>
      <c r="D1290" s="80" t="str">
        <f t="shared" si="219"/>
        <v>MANO DE OBRA|VALVULA CONTROL ESTACIONAMIENTO PP</v>
      </c>
      <c r="E1290" s="81" t="s">
        <v>10</v>
      </c>
      <c r="F1290" s="82">
        <v>1</v>
      </c>
      <c r="G1290" s="83">
        <v>179203.03743462899</v>
      </c>
      <c r="H1290" s="84">
        <f t="shared" si="252"/>
        <v>213251.61454720848</v>
      </c>
      <c r="I1290" s="84">
        <v>179203.03743462899</v>
      </c>
      <c r="J1290" s="84">
        <f t="shared" si="253"/>
        <v>213251.61454720848</v>
      </c>
      <c r="K1290" s="84">
        <v>0.91392000000000007</v>
      </c>
      <c r="L1290" s="84">
        <f t="shared" si="254"/>
        <v>1.0875648</v>
      </c>
      <c r="M1290" s="84">
        <v>14.633599999999999</v>
      </c>
      <c r="N1290" s="84">
        <f t="shared" si="255"/>
        <v>17.413983999999999</v>
      </c>
      <c r="O1290" s="84">
        <v>10.88</v>
      </c>
      <c r="P1290" s="84">
        <f t="shared" si="256"/>
        <v>12.9472</v>
      </c>
      <c r="Q1290" s="84"/>
      <c r="R1290" s="84">
        <f t="shared" si="220"/>
        <v>0</v>
      </c>
      <c r="S1290" s="86">
        <v>87500</v>
      </c>
      <c r="T1290" s="87">
        <f t="shared" si="257"/>
        <v>104125</v>
      </c>
      <c r="U1290" s="87">
        <v>87500</v>
      </c>
      <c r="V1290" s="87">
        <f t="shared" si="258"/>
        <v>104125</v>
      </c>
      <c r="W1290" s="87">
        <v>87500</v>
      </c>
      <c r="X1290" s="87">
        <f t="shared" si="259"/>
        <v>104125</v>
      </c>
      <c r="Y1290" s="88">
        <v>87500</v>
      </c>
      <c r="Z1290" s="87">
        <f t="shared" si="268"/>
        <v>104125</v>
      </c>
      <c r="AA1290" s="87">
        <v>87500</v>
      </c>
      <c r="AB1290" s="87">
        <f t="shared" si="260"/>
        <v>104125</v>
      </c>
      <c r="AC1290" s="87">
        <v>175000</v>
      </c>
      <c r="AD1290" s="87">
        <f t="shared" si="261"/>
        <v>208250</v>
      </c>
      <c r="AE1290" s="89">
        <v>96300</v>
      </c>
      <c r="AF1290" s="90">
        <f t="shared" si="262"/>
        <v>114597</v>
      </c>
      <c r="AG1290" s="90">
        <v>96300</v>
      </c>
      <c r="AH1290" s="90">
        <f t="shared" si="263"/>
        <v>114597</v>
      </c>
      <c r="AI1290" s="90">
        <v>96300</v>
      </c>
      <c r="AJ1290" s="90">
        <f t="shared" si="264"/>
        <v>114597</v>
      </c>
      <c r="AK1290" s="90">
        <v>96300</v>
      </c>
      <c r="AL1290" s="90">
        <f t="shared" si="265"/>
        <v>114597</v>
      </c>
      <c r="AM1290" s="90">
        <v>96300</v>
      </c>
      <c r="AN1290" s="90">
        <f t="shared" si="266"/>
        <v>114597</v>
      </c>
      <c r="AO1290" s="90">
        <v>192500</v>
      </c>
      <c r="AP1290" s="91">
        <f t="shared" si="267"/>
        <v>229075</v>
      </c>
      <c r="AQ1290" s="92">
        <f t="shared" si="221"/>
        <v>121001.01247820967</v>
      </c>
      <c r="AR1290" s="93">
        <f t="shared" si="222"/>
        <v>143991.2048490695</v>
      </c>
      <c r="AS1290" s="94">
        <f t="shared" si="223"/>
        <v>121001.01247820967</v>
      </c>
      <c r="AT1290" s="94">
        <f t="shared" si="224"/>
        <v>143991.2048490695</v>
      </c>
      <c r="AU1290" s="94">
        <f t="shared" si="225"/>
        <v>61266.971306666674</v>
      </c>
      <c r="AV1290" s="94">
        <f t="shared" si="226"/>
        <v>72907.695854933336</v>
      </c>
      <c r="AW1290" s="94">
        <f t="shared" si="227"/>
        <v>61271.544533333334</v>
      </c>
      <c r="AX1290" s="94">
        <f t="shared" si="228"/>
        <v>72913.137994666657</v>
      </c>
      <c r="AY1290" s="94">
        <f t="shared" si="229"/>
        <v>61270.293333333335</v>
      </c>
      <c r="AZ1290" s="94">
        <f t="shared" si="230"/>
        <v>72911.649066666665</v>
      </c>
      <c r="BA1290" s="94">
        <f t="shared" si="231"/>
        <v>183750</v>
      </c>
      <c r="BB1290" s="95">
        <f t="shared" si="232"/>
        <v>218662.5</v>
      </c>
      <c r="BC1290" s="23"/>
      <c r="BD1290" s="96">
        <f t="shared" si="233"/>
        <v>109517</v>
      </c>
      <c r="BE1290" s="96">
        <f t="shared" si="234"/>
        <v>109517</v>
      </c>
      <c r="BF1290" s="96">
        <f t="shared" si="235"/>
        <v>3</v>
      </c>
      <c r="BG1290" s="96">
        <f t="shared" si="236"/>
        <v>44</v>
      </c>
      <c r="BH1290" s="96">
        <f t="shared" si="237"/>
        <v>33</v>
      </c>
      <c r="BI1290" s="96">
        <f t="shared" si="238"/>
        <v>183333</v>
      </c>
      <c r="BJ1290" s="97">
        <f t="shared" si="239"/>
        <v>121001</v>
      </c>
      <c r="BK1290" s="96">
        <f t="shared" si="240"/>
        <v>121001</v>
      </c>
      <c r="BL1290" s="96">
        <f t="shared" si="241"/>
        <v>61267</v>
      </c>
      <c r="BM1290" s="96">
        <f t="shared" si="242"/>
        <v>61272</v>
      </c>
      <c r="BN1290" s="96">
        <f t="shared" si="243"/>
        <v>61270</v>
      </c>
      <c r="BO1290" s="96">
        <f t="shared" si="244"/>
        <v>183750</v>
      </c>
      <c r="BP1290" s="97">
        <f t="shared" si="245"/>
        <v>91900</v>
      </c>
      <c r="BQ1290" s="96">
        <f t="shared" si="246"/>
        <v>91900</v>
      </c>
      <c r="BR1290" s="96">
        <f t="shared" si="247"/>
        <v>91900</v>
      </c>
      <c r="BS1290" s="96">
        <f t="shared" si="248"/>
        <v>91900</v>
      </c>
      <c r="BT1290" s="96">
        <f t="shared" si="249"/>
        <v>91900</v>
      </c>
      <c r="BU1290" s="98">
        <f t="shared" si="250"/>
        <v>183750</v>
      </c>
      <c r="BV1290" s="77">
        <f t="shared" si="251"/>
        <v>643250</v>
      </c>
      <c r="BW1290" s="9"/>
      <c r="BX1290" s="9"/>
      <c r="BY1290" s="9"/>
      <c r="BZ1290" s="9"/>
      <c r="CA1290" s="9"/>
      <c r="CB1290" s="9"/>
      <c r="CC1290" s="9"/>
      <c r="CD1290" s="9"/>
      <c r="CE1290" s="9"/>
      <c r="CF1290" s="9"/>
      <c r="CG1290" s="9"/>
      <c r="CH1290" s="9"/>
      <c r="CI1290" s="9"/>
      <c r="CJ1290" s="9"/>
      <c r="CK1290" s="9"/>
      <c r="CL1290" s="9"/>
      <c r="CM1290" s="9"/>
      <c r="CN1290" s="9"/>
      <c r="CO1290" s="9"/>
      <c r="CP1290" s="9"/>
    </row>
    <row r="1291" spans="1:94" ht="20.25" hidden="1" customHeight="1" x14ac:dyDescent="0.35">
      <c r="A1291" s="99">
        <v>1269</v>
      </c>
      <c r="B1291" s="99" t="s">
        <v>21</v>
      </c>
      <c r="C1291" s="80" t="s">
        <v>749</v>
      </c>
      <c r="D1291" s="80" t="str">
        <f t="shared" si="219"/>
        <v>REPUESTOS|VALVULA CONTROL ESTACIONAMIENTO PP</v>
      </c>
      <c r="E1291" s="81" t="s">
        <v>84</v>
      </c>
      <c r="F1291" s="82">
        <v>1</v>
      </c>
      <c r="G1291" s="83">
        <v>159251.16257892197</v>
      </c>
      <c r="H1291" s="84">
        <f t="shared" si="252"/>
        <v>189508.88346891713</v>
      </c>
      <c r="I1291" s="84">
        <v>190235.99068085701</v>
      </c>
      <c r="J1291" s="84">
        <f t="shared" si="253"/>
        <v>226380.82891021983</v>
      </c>
      <c r="K1291" s="84">
        <v>0.91392000000000007</v>
      </c>
      <c r="L1291" s="84">
        <f t="shared" si="254"/>
        <v>1.0875648</v>
      </c>
      <c r="M1291" s="84">
        <v>17.375360000000001</v>
      </c>
      <c r="N1291" s="84">
        <f t="shared" si="255"/>
        <v>20.6766784</v>
      </c>
      <c r="O1291" s="84">
        <v>14.144000000000002</v>
      </c>
      <c r="P1291" s="84">
        <f t="shared" si="256"/>
        <v>16.83136</v>
      </c>
      <c r="Q1291" s="84"/>
      <c r="R1291" s="84">
        <f t="shared" si="220"/>
        <v>0</v>
      </c>
      <c r="S1291" s="86">
        <v>173000</v>
      </c>
      <c r="T1291" s="87">
        <f t="shared" si="257"/>
        <v>205870</v>
      </c>
      <c r="U1291" s="87">
        <v>173000</v>
      </c>
      <c r="V1291" s="87">
        <f t="shared" si="258"/>
        <v>205870</v>
      </c>
      <c r="W1291" s="87">
        <v>460000</v>
      </c>
      <c r="X1291" s="87">
        <f t="shared" si="259"/>
        <v>547400</v>
      </c>
      <c r="Y1291" s="88">
        <v>380000</v>
      </c>
      <c r="Z1291" s="87">
        <f t="shared" si="268"/>
        <v>452200</v>
      </c>
      <c r="AA1291" s="87">
        <v>200000</v>
      </c>
      <c r="AB1291" s="87">
        <f t="shared" si="260"/>
        <v>238000</v>
      </c>
      <c r="AC1291" s="87"/>
      <c r="AD1291" s="87">
        <f t="shared" si="261"/>
        <v>0</v>
      </c>
      <c r="AE1291" s="89">
        <v>190300</v>
      </c>
      <c r="AF1291" s="90">
        <f t="shared" si="262"/>
        <v>226457</v>
      </c>
      <c r="AG1291" s="90">
        <v>190300</v>
      </c>
      <c r="AH1291" s="90">
        <f t="shared" si="263"/>
        <v>226457</v>
      </c>
      <c r="AI1291" s="90">
        <v>506000</v>
      </c>
      <c r="AJ1291" s="90">
        <f t="shared" si="264"/>
        <v>602140</v>
      </c>
      <c r="AK1291" s="90">
        <v>418000</v>
      </c>
      <c r="AL1291" s="90">
        <f t="shared" si="265"/>
        <v>497420</v>
      </c>
      <c r="AM1291" s="90">
        <v>220000</v>
      </c>
      <c r="AN1291" s="90">
        <f t="shared" si="266"/>
        <v>261800</v>
      </c>
      <c r="AO1291" s="90"/>
      <c r="AP1291" s="91">
        <f t="shared" si="267"/>
        <v>0</v>
      </c>
      <c r="AQ1291" s="92">
        <f t="shared" si="221"/>
        <v>174183.72085964066</v>
      </c>
      <c r="AR1291" s="93">
        <f t="shared" si="222"/>
        <v>207278.62782297237</v>
      </c>
      <c r="AS1291" s="94">
        <f t="shared" si="223"/>
        <v>184511.99689361898</v>
      </c>
      <c r="AT1291" s="94">
        <f t="shared" si="224"/>
        <v>219569.27630340657</v>
      </c>
      <c r="AU1291" s="94">
        <f t="shared" si="225"/>
        <v>322000.30463999999</v>
      </c>
      <c r="AV1291" s="94">
        <f t="shared" si="226"/>
        <v>383180.36252159998</v>
      </c>
      <c r="AW1291" s="94">
        <f t="shared" si="227"/>
        <v>266005.79178666667</v>
      </c>
      <c r="AX1291" s="94">
        <f t="shared" si="228"/>
        <v>316546.89222613332</v>
      </c>
      <c r="AY1291" s="94">
        <f t="shared" si="229"/>
        <v>140004.71466666667</v>
      </c>
      <c r="AZ1291" s="94">
        <f t="shared" si="230"/>
        <v>166605.61045333333</v>
      </c>
      <c r="BA1291" s="94" t="e">
        <f t="shared" si="231"/>
        <v>#DIV/0!</v>
      </c>
      <c r="BB1291" s="95" t="e">
        <f t="shared" si="232"/>
        <v>#DIV/0!</v>
      </c>
      <c r="BC1291" s="23"/>
      <c r="BD1291" s="96">
        <f t="shared" si="233"/>
        <v>173264</v>
      </c>
      <c r="BE1291" s="96">
        <f t="shared" si="234"/>
        <v>184141</v>
      </c>
      <c r="BF1291" s="96">
        <f t="shared" si="235"/>
        <v>3</v>
      </c>
      <c r="BG1291" s="96">
        <f t="shared" si="236"/>
        <v>52</v>
      </c>
      <c r="BH1291" s="96">
        <f t="shared" si="237"/>
        <v>42</v>
      </c>
      <c r="BI1291" s="96">
        <f t="shared" si="238"/>
        <v>0</v>
      </c>
      <c r="BJ1291" s="97">
        <f t="shared" si="239"/>
        <v>174184</v>
      </c>
      <c r="BK1291" s="96">
        <f t="shared" si="240"/>
        <v>184512</v>
      </c>
      <c r="BL1291" s="96">
        <f t="shared" si="241"/>
        <v>322000</v>
      </c>
      <c r="BM1291" s="96">
        <f t="shared" si="242"/>
        <v>266006</v>
      </c>
      <c r="BN1291" s="96">
        <f t="shared" si="243"/>
        <v>140005</v>
      </c>
      <c r="BO1291" s="96">
        <f t="shared" si="244"/>
        <v>0</v>
      </c>
      <c r="BP1291" s="97">
        <f t="shared" si="245"/>
        <v>174184</v>
      </c>
      <c r="BQ1291" s="96">
        <f t="shared" si="246"/>
        <v>184512</v>
      </c>
      <c r="BR1291" s="96">
        <f t="shared" si="247"/>
        <v>483000</v>
      </c>
      <c r="BS1291" s="96">
        <f t="shared" si="248"/>
        <v>399000</v>
      </c>
      <c r="BT1291" s="96">
        <f t="shared" si="249"/>
        <v>210000</v>
      </c>
      <c r="BU1291" s="98">
        <f t="shared" si="250"/>
        <v>0</v>
      </c>
      <c r="BV1291" s="77">
        <f t="shared" si="251"/>
        <v>1450696</v>
      </c>
      <c r="BW1291" s="9"/>
      <c r="BX1291" s="9"/>
      <c r="BY1291" s="9"/>
      <c r="BZ1291" s="9"/>
      <c r="CA1291" s="9"/>
      <c r="CB1291" s="9"/>
      <c r="CC1291" s="9"/>
      <c r="CD1291" s="9"/>
      <c r="CE1291" s="9"/>
      <c r="CF1291" s="9"/>
      <c r="CG1291" s="9"/>
      <c r="CH1291" s="9"/>
      <c r="CI1291" s="9"/>
      <c r="CJ1291" s="9"/>
      <c r="CK1291" s="9"/>
      <c r="CL1291" s="9"/>
      <c r="CM1291" s="9"/>
      <c r="CN1291" s="9"/>
      <c r="CO1291" s="9"/>
      <c r="CP1291" s="9"/>
    </row>
    <row r="1292" spans="1:94" ht="20.25" hidden="1" customHeight="1" x14ac:dyDescent="0.35">
      <c r="A1292" s="79">
        <v>1270</v>
      </c>
      <c r="B1292" s="79" t="s">
        <v>35</v>
      </c>
      <c r="C1292" s="80" t="s">
        <v>750</v>
      </c>
      <c r="D1292" s="80" t="str">
        <f t="shared" si="219"/>
        <v>MANO DE OBRA|VALVULA CONTROL RESORTE TC 2</v>
      </c>
      <c r="E1292" s="81" t="s">
        <v>10</v>
      </c>
      <c r="F1292" s="82">
        <v>1</v>
      </c>
      <c r="G1292" s="83">
        <v>179203.03743462899</v>
      </c>
      <c r="H1292" s="84">
        <f t="shared" si="252"/>
        <v>213251.61454720848</v>
      </c>
      <c r="I1292" s="84">
        <v>179203.03743462899</v>
      </c>
      <c r="J1292" s="84">
        <f t="shared" si="253"/>
        <v>213251.61454720848</v>
      </c>
      <c r="K1292" s="84">
        <v>0.91392000000000007</v>
      </c>
      <c r="L1292" s="84">
        <f t="shared" si="254"/>
        <v>1.0875648</v>
      </c>
      <c r="M1292" s="84">
        <v>14.633599999999999</v>
      </c>
      <c r="N1292" s="84">
        <f t="shared" si="255"/>
        <v>17.413983999999999</v>
      </c>
      <c r="O1292" s="84">
        <v>10.88</v>
      </c>
      <c r="P1292" s="84">
        <f t="shared" si="256"/>
        <v>12.9472</v>
      </c>
      <c r="Q1292" s="84"/>
      <c r="R1292" s="84">
        <f t="shared" si="220"/>
        <v>0</v>
      </c>
      <c r="S1292" s="86">
        <v>262500</v>
      </c>
      <c r="T1292" s="87">
        <f t="shared" si="257"/>
        <v>312375</v>
      </c>
      <c r="U1292" s="87">
        <v>262500</v>
      </c>
      <c r="V1292" s="87">
        <f t="shared" si="258"/>
        <v>312375</v>
      </c>
      <c r="W1292" s="87">
        <v>262500</v>
      </c>
      <c r="X1292" s="87">
        <f t="shared" si="259"/>
        <v>312375</v>
      </c>
      <c r="Y1292" s="88">
        <v>262500</v>
      </c>
      <c r="Z1292" s="87">
        <f t="shared" si="268"/>
        <v>312375</v>
      </c>
      <c r="AA1292" s="87">
        <v>262500</v>
      </c>
      <c r="AB1292" s="87">
        <f t="shared" si="260"/>
        <v>312375</v>
      </c>
      <c r="AC1292" s="87">
        <v>262500</v>
      </c>
      <c r="AD1292" s="87">
        <f t="shared" si="261"/>
        <v>312375</v>
      </c>
      <c r="AE1292" s="89">
        <v>288800</v>
      </c>
      <c r="AF1292" s="90">
        <f t="shared" si="262"/>
        <v>343672</v>
      </c>
      <c r="AG1292" s="90">
        <v>288800</v>
      </c>
      <c r="AH1292" s="90">
        <f t="shared" si="263"/>
        <v>343672</v>
      </c>
      <c r="AI1292" s="90">
        <v>288800</v>
      </c>
      <c r="AJ1292" s="90">
        <f t="shared" si="264"/>
        <v>343672</v>
      </c>
      <c r="AK1292" s="90">
        <v>288800</v>
      </c>
      <c r="AL1292" s="90">
        <f t="shared" si="265"/>
        <v>343672</v>
      </c>
      <c r="AM1292" s="90">
        <v>288800</v>
      </c>
      <c r="AN1292" s="90">
        <f t="shared" si="266"/>
        <v>343672</v>
      </c>
      <c r="AO1292" s="90">
        <v>288800</v>
      </c>
      <c r="AP1292" s="91">
        <f t="shared" si="267"/>
        <v>343672</v>
      </c>
      <c r="AQ1292" s="92">
        <f t="shared" si="221"/>
        <v>243501.01247820965</v>
      </c>
      <c r="AR1292" s="93">
        <f t="shared" si="222"/>
        <v>289766.20484906947</v>
      </c>
      <c r="AS1292" s="94">
        <f t="shared" si="223"/>
        <v>243501.01247820965</v>
      </c>
      <c r="AT1292" s="94">
        <f t="shared" si="224"/>
        <v>289766.20484906947</v>
      </c>
      <c r="AU1292" s="94">
        <f t="shared" si="225"/>
        <v>183766.97130666664</v>
      </c>
      <c r="AV1292" s="94">
        <f t="shared" si="226"/>
        <v>218682.69585493329</v>
      </c>
      <c r="AW1292" s="94">
        <f t="shared" si="227"/>
        <v>183771.54453333336</v>
      </c>
      <c r="AX1292" s="94">
        <f t="shared" si="228"/>
        <v>218688.1379946667</v>
      </c>
      <c r="AY1292" s="94">
        <f t="shared" si="229"/>
        <v>183770.29333333333</v>
      </c>
      <c r="AZ1292" s="94">
        <f t="shared" si="230"/>
        <v>218686.64906666667</v>
      </c>
      <c r="BA1292" s="94">
        <f t="shared" si="231"/>
        <v>275650</v>
      </c>
      <c r="BB1292" s="95">
        <f t="shared" si="232"/>
        <v>328023.5</v>
      </c>
      <c r="BC1292" s="23"/>
      <c r="BD1292" s="96">
        <f t="shared" si="233"/>
        <v>233420</v>
      </c>
      <c r="BE1292" s="96">
        <f t="shared" si="234"/>
        <v>233420</v>
      </c>
      <c r="BF1292" s="96">
        <f t="shared" si="235"/>
        <v>3</v>
      </c>
      <c r="BG1292" s="96">
        <f t="shared" si="236"/>
        <v>44</v>
      </c>
      <c r="BH1292" s="96">
        <f t="shared" si="237"/>
        <v>33</v>
      </c>
      <c r="BI1292" s="96">
        <f t="shared" si="238"/>
        <v>275023</v>
      </c>
      <c r="BJ1292" s="97">
        <f t="shared" si="239"/>
        <v>243501</v>
      </c>
      <c r="BK1292" s="96">
        <f t="shared" si="240"/>
        <v>243501</v>
      </c>
      <c r="BL1292" s="96">
        <f t="shared" si="241"/>
        <v>183767</v>
      </c>
      <c r="BM1292" s="96">
        <f t="shared" si="242"/>
        <v>183772</v>
      </c>
      <c r="BN1292" s="96">
        <f t="shared" si="243"/>
        <v>183770</v>
      </c>
      <c r="BO1292" s="96">
        <f t="shared" si="244"/>
        <v>275650</v>
      </c>
      <c r="BP1292" s="97">
        <f t="shared" si="245"/>
        <v>243501</v>
      </c>
      <c r="BQ1292" s="96">
        <f t="shared" si="246"/>
        <v>243501</v>
      </c>
      <c r="BR1292" s="96">
        <f t="shared" si="247"/>
        <v>275650</v>
      </c>
      <c r="BS1292" s="96">
        <f t="shared" si="248"/>
        <v>275650</v>
      </c>
      <c r="BT1292" s="96">
        <f t="shared" si="249"/>
        <v>275650</v>
      </c>
      <c r="BU1292" s="98">
        <f t="shared" si="250"/>
        <v>275650</v>
      </c>
      <c r="BV1292" s="77">
        <f t="shared" si="251"/>
        <v>1589602</v>
      </c>
      <c r="BW1292" s="9"/>
      <c r="BX1292" s="9"/>
      <c r="BY1292" s="9"/>
      <c r="BZ1292" s="9"/>
      <c r="CA1292" s="9"/>
      <c r="CB1292" s="9"/>
      <c r="CC1292" s="9"/>
      <c r="CD1292" s="9"/>
      <c r="CE1292" s="9"/>
      <c r="CF1292" s="9"/>
      <c r="CG1292" s="9"/>
      <c r="CH1292" s="9"/>
      <c r="CI1292" s="9"/>
      <c r="CJ1292" s="9"/>
      <c r="CK1292" s="9"/>
      <c r="CL1292" s="9"/>
      <c r="CM1292" s="9"/>
      <c r="CN1292" s="9"/>
      <c r="CO1292" s="9"/>
      <c r="CP1292" s="9"/>
    </row>
    <row r="1293" spans="1:94" ht="20.25" hidden="1" customHeight="1" x14ac:dyDescent="0.35">
      <c r="A1293" s="99">
        <v>1271</v>
      </c>
      <c r="B1293" s="99" t="s">
        <v>21</v>
      </c>
      <c r="C1293" s="80" t="s">
        <v>750</v>
      </c>
      <c r="D1293" s="80" t="str">
        <f t="shared" si="219"/>
        <v>REPUESTOS|VALVULA CONTROL RESORTE TC 2</v>
      </c>
      <c r="E1293" s="81" t="s">
        <v>84</v>
      </c>
      <c r="F1293" s="82">
        <v>1</v>
      </c>
      <c r="G1293" s="83">
        <v>193087.450886796</v>
      </c>
      <c r="H1293" s="84">
        <f t="shared" si="252"/>
        <v>229774.06655528722</v>
      </c>
      <c r="I1293" s="84">
        <v>210095.64567293899</v>
      </c>
      <c r="J1293" s="84">
        <f t="shared" si="253"/>
        <v>250013.81835079737</v>
      </c>
      <c r="K1293" s="84">
        <v>0.91392000000000007</v>
      </c>
      <c r="L1293" s="84">
        <f t="shared" si="254"/>
        <v>1.0875648</v>
      </c>
      <c r="M1293" s="84">
        <v>18.289280000000002</v>
      </c>
      <c r="N1293" s="84">
        <f t="shared" si="255"/>
        <v>21.764243199999999</v>
      </c>
      <c r="O1293" s="84">
        <v>14.144000000000002</v>
      </c>
      <c r="P1293" s="84">
        <f t="shared" si="256"/>
        <v>16.83136</v>
      </c>
      <c r="Q1293" s="84"/>
      <c r="R1293" s="84">
        <f t="shared" si="220"/>
        <v>0</v>
      </c>
      <c r="S1293" s="86"/>
      <c r="T1293" s="87">
        <f t="shared" si="257"/>
        <v>0</v>
      </c>
      <c r="U1293" s="87"/>
      <c r="V1293" s="87">
        <f t="shared" si="258"/>
        <v>0</v>
      </c>
      <c r="W1293" s="87"/>
      <c r="X1293" s="87">
        <f t="shared" si="259"/>
        <v>0</v>
      </c>
      <c r="Y1293" s="88">
        <v>380000</v>
      </c>
      <c r="Z1293" s="87">
        <f t="shared" si="268"/>
        <v>452200</v>
      </c>
      <c r="AA1293" s="87">
        <v>550000</v>
      </c>
      <c r="AB1293" s="87">
        <f t="shared" si="260"/>
        <v>654500</v>
      </c>
      <c r="AC1293" s="87"/>
      <c r="AD1293" s="87">
        <f t="shared" si="261"/>
        <v>0</v>
      </c>
      <c r="AE1293" s="89"/>
      <c r="AF1293" s="90">
        <f t="shared" si="262"/>
        <v>0</v>
      </c>
      <c r="AG1293" s="90"/>
      <c r="AH1293" s="90">
        <f t="shared" si="263"/>
        <v>0</v>
      </c>
      <c r="AI1293" s="90"/>
      <c r="AJ1293" s="90">
        <f t="shared" si="264"/>
        <v>0</v>
      </c>
      <c r="AK1293" s="90">
        <v>418000</v>
      </c>
      <c r="AL1293" s="90">
        <f t="shared" si="265"/>
        <v>497420</v>
      </c>
      <c r="AM1293" s="90">
        <v>605000</v>
      </c>
      <c r="AN1293" s="90">
        <f t="shared" si="266"/>
        <v>719950</v>
      </c>
      <c r="AO1293" s="90"/>
      <c r="AP1293" s="91">
        <f t="shared" si="267"/>
        <v>0</v>
      </c>
      <c r="AQ1293" s="92">
        <f t="shared" si="221"/>
        <v>193087.450886796</v>
      </c>
      <c r="AR1293" s="93">
        <f t="shared" si="222"/>
        <v>229774.06655528722</v>
      </c>
      <c r="AS1293" s="94">
        <f t="shared" si="223"/>
        <v>210095.64567293899</v>
      </c>
      <c r="AT1293" s="94">
        <f t="shared" si="224"/>
        <v>250013.81835079737</v>
      </c>
      <c r="AU1293" s="94">
        <f t="shared" si="225"/>
        <v>0.91392000000000007</v>
      </c>
      <c r="AV1293" s="94">
        <f t="shared" si="226"/>
        <v>1.0875648</v>
      </c>
      <c r="AW1293" s="94">
        <f t="shared" si="227"/>
        <v>266006.09642666666</v>
      </c>
      <c r="AX1293" s="94">
        <f t="shared" si="228"/>
        <v>316547.2547477333</v>
      </c>
      <c r="AY1293" s="94">
        <f t="shared" si="229"/>
        <v>385004.71466666664</v>
      </c>
      <c r="AZ1293" s="94">
        <f t="shared" si="230"/>
        <v>458155.6104533333</v>
      </c>
      <c r="BA1293" s="94" t="e">
        <f t="shared" si="231"/>
        <v>#DIV/0!</v>
      </c>
      <c r="BB1293" s="95" t="e">
        <f t="shared" si="232"/>
        <v>#DIV/0!</v>
      </c>
      <c r="BC1293" s="23"/>
      <c r="BD1293" s="96">
        <f t="shared" si="233"/>
        <v>193087</v>
      </c>
      <c r="BE1293" s="96">
        <f t="shared" si="234"/>
        <v>210096</v>
      </c>
      <c r="BF1293" s="96">
        <f t="shared" si="235"/>
        <v>1</v>
      </c>
      <c r="BG1293" s="96">
        <f t="shared" si="236"/>
        <v>55</v>
      </c>
      <c r="BH1293" s="96">
        <f t="shared" si="237"/>
        <v>42</v>
      </c>
      <c r="BI1293" s="96">
        <f t="shared" si="238"/>
        <v>0</v>
      </c>
      <c r="BJ1293" s="97">
        <f t="shared" si="239"/>
        <v>193087</v>
      </c>
      <c r="BK1293" s="96">
        <f t="shared" si="240"/>
        <v>210096</v>
      </c>
      <c r="BL1293" s="96">
        <f t="shared" si="241"/>
        <v>1</v>
      </c>
      <c r="BM1293" s="96">
        <f t="shared" si="242"/>
        <v>266006</v>
      </c>
      <c r="BN1293" s="96">
        <f t="shared" si="243"/>
        <v>385005</v>
      </c>
      <c r="BO1293" s="96">
        <f t="shared" si="244"/>
        <v>0</v>
      </c>
      <c r="BP1293" s="97">
        <f t="shared" si="245"/>
        <v>0</v>
      </c>
      <c r="BQ1293" s="96">
        <f t="shared" si="246"/>
        <v>0</v>
      </c>
      <c r="BR1293" s="96">
        <f t="shared" si="247"/>
        <v>0</v>
      </c>
      <c r="BS1293" s="96">
        <f t="shared" si="248"/>
        <v>399000</v>
      </c>
      <c r="BT1293" s="96">
        <f t="shared" si="249"/>
        <v>577500</v>
      </c>
      <c r="BU1293" s="98">
        <f t="shared" si="250"/>
        <v>0</v>
      </c>
      <c r="BV1293" s="77">
        <f t="shared" si="251"/>
        <v>976500</v>
      </c>
      <c r="BW1293" s="9"/>
      <c r="BX1293" s="9"/>
      <c r="BY1293" s="9"/>
      <c r="BZ1293" s="9"/>
      <c r="CA1293" s="9"/>
      <c r="CB1293" s="9"/>
      <c r="CC1293" s="9"/>
      <c r="CD1293" s="9"/>
      <c r="CE1293" s="9"/>
      <c r="CF1293" s="9"/>
      <c r="CG1293" s="9"/>
      <c r="CH1293" s="9"/>
      <c r="CI1293" s="9"/>
      <c r="CJ1293" s="9"/>
      <c r="CK1293" s="9"/>
      <c r="CL1293" s="9"/>
      <c r="CM1293" s="9"/>
      <c r="CN1293" s="9"/>
      <c r="CO1293" s="9"/>
      <c r="CP1293" s="9"/>
    </row>
    <row r="1294" spans="1:94" ht="20.25" hidden="1" customHeight="1" x14ac:dyDescent="0.35">
      <c r="A1294" s="79">
        <v>1272</v>
      </c>
      <c r="B1294" s="79" t="s">
        <v>35</v>
      </c>
      <c r="C1294" s="80" t="s">
        <v>751</v>
      </c>
      <c r="D1294" s="80" t="str">
        <f t="shared" si="219"/>
        <v>MANO DE OBRA|VALVULA DC</v>
      </c>
      <c r="E1294" s="81" t="s">
        <v>10</v>
      </c>
      <c r="F1294" s="82">
        <v>1</v>
      </c>
      <c r="G1294" s="83">
        <v>179203.03743462899</v>
      </c>
      <c r="H1294" s="84">
        <f t="shared" si="252"/>
        <v>213251.61454720848</v>
      </c>
      <c r="I1294" s="84">
        <v>179203.03743462899</v>
      </c>
      <c r="J1294" s="84">
        <f t="shared" si="253"/>
        <v>213251.61454720848</v>
      </c>
      <c r="K1294" s="84">
        <v>0.91392000000000007</v>
      </c>
      <c r="L1294" s="84">
        <f t="shared" si="254"/>
        <v>1.0875648</v>
      </c>
      <c r="M1294" s="84">
        <v>14.633599999999999</v>
      </c>
      <c r="N1294" s="84">
        <f t="shared" si="255"/>
        <v>17.413983999999999</v>
      </c>
      <c r="O1294" s="84">
        <v>10.88</v>
      </c>
      <c r="P1294" s="84">
        <f t="shared" si="256"/>
        <v>12.9472</v>
      </c>
      <c r="Q1294" s="84"/>
      <c r="R1294" s="84">
        <f t="shared" si="220"/>
        <v>0</v>
      </c>
      <c r="S1294" s="86">
        <v>175000</v>
      </c>
      <c r="T1294" s="87">
        <f t="shared" si="257"/>
        <v>208250</v>
      </c>
      <c r="U1294" s="87">
        <v>175000</v>
      </c>
      <c r="V1294" s="87">
        <f t="shared" si="258"/>
        <v>208250</v>
      </c>
      <c r="W1294" s="87">
        <v>175000</v>
      </c>
      <c r="X1294" s="87">
        <f t="shared" si="259"/>
        <v>208250</v>
      </c>
      <c r="Y1294" s="88">
        <v>175000</v>
      </c>
      <c r="Z1294" s="87">
        <f t="shared" si="268"/>
        <v>208250</v>
      </c>
      <c r="AA1294" s="87">
        <v>175000</v>
      </c>
      <c r="AB1294" s="87">
        <f t="shared" si="260"/>
        <v>208250</v>
      </c>
      <c r="AC1294" s="87">
        <v>175000</v>
      </c>
      <c r="AD1294" s="87">
        <f t="shared" si="261"/>
        <v>208250</v>
      </c>
      <c r="AE1294" s="89">
        <v>192500</v>
      </c>
      <c r="AF1294" s="90">
        <f t="shared" si="262"/>
        <v>229075</v>
      </c>
      <c r="AG1294" s="90">
        <v>192500</v>
      </c>
      <c r="AH1294" s="90">
        <f t="shared" si="263"/>
        <v>229075</v>
      </c>
      <c r="AI1294" s="90">
        <v>192500</v>
      </c>
      <c r="AJ1294" s="90">
        <f t="shared" si="264"/>
        <v>229075</v>
      </c>
      <c r="AK1294" s="90">
        <v>192500</v>
      </c>
      <c r="AL1294" s="90">
        <f t="shared" si="265"/>
        <v>229075</v>
      </c>
      <c r="AM1294" s="90">
        <v>192500</v>
      </c>
      <c r="AN1294" s="90">
        <f t="shared" si="266"/>
        <v>229075</v>
      </c>
      <c r="AO1294" s="90">
        <v>192500</v>
      </c>
      <c r="AP1294" s="91">
        <f t="shared" si="267"/>
        <v>229075</v>
      </c>
      <c r="AQ1294" s="92">
        <f t="shared" si="221"/>
        <v>182234.34581154297</v>
      </c>
      <c r="AR1294" s="93">
        <f t="shared" si="222"/>
        <v>216858.87151573613</v>
      </c>
      <c r="AS1294" s="94">
        <f t="shared" si="223"/>
        <v>182234.34581154297</v>
      </c>
      <c r="AT1294" s="94">
        <f t="shared" si="224"/>
        <v>216858.87151573613</v>
      </c>
      <c r="AU1294" s="94">
        <f t="shared" si="225"/>
        <v>122500.30463999999</v>
      </c>
      <c r="AV1294" s="94">
        <f t="shared" si="226"/>
        <v>145775.36252159998</v>
      </c>
      <c r="AW1294" s="94">
        <f t="shared" si="227"/>
        <v>122504.87786666666</v>
      </c>
      <c r="AX1294" s="94">
        <f t="shared" si="228"/>
        <v>145780.80466133333</v>
      </c>
      <c r="AY1294" s="94">
        <f t="shared" si="229"/>
        <v>122503.62666666666</v>
      </c>
      <c r="AZ1294" s="94">
        <f t="shared" si="230"/>
        <v>145779.31573333332</v>
      </c>
      <c r="BA1294" s="94">
        <f t="shared" si="231"/>
        <v>183750</v>
      </c>
      <c r="BB1294" s="95">
        <f t="shared" si="232"/>
        <v>218662.5</v>
      </c>
      <c r="BC1294" s="23"/>
      <c r="BD1294" s="96">
        <f t="shared" si="233"/>
        <v>181936</v>
      </c>
      <c r="BE1294" s="96">
        <f t="shared" si="234"/>
        <v>181936</v>
      </c>
      <c r="BF1294" s="96">
        <f t="shared" si="235"/>
        <v>3</v>
      </c>
      <c r="BG1294" s="96">
        <f t="shared" si="236"/>
        <v>44</v>
      </c>
      <c r="BH1294" s="96">
        <f t="shared" si="237"/>
        <v>33</v>
      </c>
      <c r="BI1294" s="96">
        <f t="shared" si="238"/>
        <v>183333</v>
      </c>
      <c r="BJ1294" s="97">
        <f t="shared" si="239"/>
        <v>182234</v>
      </c>
      <c r="BK1294" s="96">
        <f t="shared" si="240"/>
        <v>182234</v>
      </c>
      <c r="BL1294" s="96">
        <f t="shared" si="241"/>
        <v>122500</v>
      </c>
      <c r="BM1294" s="96">
        <f t="shared" si="242"/>
        <v>122505</v>
      </c>
      <c r="BN1294" s="96">
        <f t="shared" si="243"/>
        <v>122504</v>
      </c>
      <c r="BO1294" s="96">
        <f t="shared" si="244"/>
        <v>183750</v>
      </c>
      <c r="BP1294" s="97">
        <f t="shared" si="245"/>
        <v>182234</v>
      </c>
      <c r="BQ1294" s="96">
        <f t="shared" si="246"/>
        <v>182234</v>
      </c>
      <c r="BR1294" s="96">
        <f t="shared" si="247"/>
        <v>183750</v>
      </c>
      <c r="BS1294" s="96">
        <f t="shared" si="248"/>
        <v>183750</v>
      </c>
      <c r="BT1294" s="96">
        <f t="shared" si="249"/>
        <v>183750</v>
      </c>
      <c r="BU1294" s="98">
        <f t="shared" si="250"/>
        <v>183750</v>
      </c>
      <c r="BV1294" s="77">
        <f t="shared" si="251"/>
        <v>1099468</v>
      </c>
      <c r="BW1294" s="9"/>
      <c r="BX1294" s="9"/>
      <c r="BY1294" s="9"/>
      <c r="BZ1294" s="9"/>
      <c r="CA1294" s="9"/>
      <c r="CB1294" s="9"/>
      <c r="CC1294" s="9"/>
      <c r="CD1294" s="9"/>
      <c r="CE1294" s="9"/>
      <c r="CF1294" s="9"/>
      <c r="CG1294" s="9"/>
      <c r="CH1294" s="9"/>
      <c r="CI1294" s="9"/>
      <c r="CJ1294" s="9"/>
      <c r="CK1294" s="9"/>
      <c r="CL1294" s="9"/>
      <c r="CM1294" s="9"/>
      <c r="CN1294" s="9"/>
      <c r="CO1294" s="9"/>
      <c r="CP1294" s="9"/>
    </row>
    <row r="1295" spans="1:94" ht="20.25" hidden="1" customHeight="1" x14ac:dyDescent="0.35">
      <c r="A1295" s="99">
        <v>1273</v>
      </c>
      <c r="B1295" s="99" t="s">
        <v>21</v>
      </c>
      <c r="C1295" s="80" t="s">
        <v>751</v>
      </c>
      <c r="D1295" s="80" t="str">
        <f t="shared" si="219"/>
        <v>REPUESTOS|VALVULA DC</v>
      </c>
      <c r="E1295" s="81" t="s">
        <v>84</v>
      </c>
      <c r="F1295" s="82">
        <v>1</v>
      </c>
      <c r="G1295" s="83">
        <v>42730.753760086001</v>
      </c>
      <c r="H1295" s="84">
        <f t="shared" si="252"/>
        <v>50849.596974502339</v>
      </c>
      <c r="I1295" s="84">
        <v>42730.753760086001</v>
      </c>
      <c r="J1295" s="84">
        <f t="shared" si="253"/>
        <v>50849.596974502339</v>
      </c>
      <c r="K1295" s="84">
        <v>0.91392000000000007</v>
      </c>
      <c r="L1295" s="84">
        <f t="shared" si="254"/>
        <v>1.0875648</v>
      </c>
      <c r="M1295" s="84">
        <v>16.461440000000003</v>
      </c>
      <c r="N1295" s="84">
        <f t="shared" si="255"/>
        <v>19.589113600000005</v>
      </c>
      <c r="O1295" s="84">
        <v>14.144000000000002</v>
      </c>
      <c r="P1295" s="84">
        <f t="shared" si="256"/>
        <v>16.83136</v>
      </c>
      <c r="Q1295" s="84"/>
      <c r="R1295" s="84">
        <f t="shared" si="220"/>
        <v>0</v>
      </c>
      <c r="S1295" s="86">
        <v>251000</v>
      </c>
      <c r="T1295" s="87">
        <f t="shared" si="257"/>
        <v>298690</v>
      </c>
      <c r="U1295" s="87">
        <v>251000</v>
      </c>
      <c r="V1295" s="87">
        <f t="shared" si="258"/>
        <v>298690</v>
      </c>
      <c r="W1295" s="87">
        <v>378000</v>
      </c>
      <c r="X1295" s="87">
        <f t="shared" si="259"/>
        <v>449820</v>
      </c>
      <c r="Y1295" s="88">
        <v>360000</v>
      </c>
      <c r="Z1295" s="87">
        <f t="shared" si="268"/>
        <v>428400</v>
      </c>
      <c r="AA1295" s="87">
        <v>550000</v>
      </c>
      <c r="AB1295" s="87">
        <f t="shared" si="260"/>
        <v>654500</v>
      </c>
      <c r="AC1295" s="87">
        <v>750000</v>
      </c>
      <c r="AD1295" s="87">
        <f t="shared" si="261"/>
        <v>892500</v>
      </c>
      <c r="AE1295" s="89">
        <v>276100</v>
      </c>
      <c r="AF1295" s="90">
        <f t="shared" si="262"/>
        <v>328559</v>
      </c>
      <c r="AG1295" s="90">
        <v>276100</v>
      </c>
      <c r="AH1295" s="90">
        <f t="shared" si="263"/>
        <v>328559</v>
      </c>
      <c r="AI1295" s="90">
        <v>415800</v>
      </c>
      <c r="AJ1295" s="90">
        <f t="shared" si="264"/>
        <v>494802</v>
      </c>
      <c r="AK1295" s="90">
        <v>396000</v>
      </c>
      <c r="AL1295" s="90">
        <f t="shared" si="265"/>
        <v>471240</v>
      </c>
      <c r="AM1295" s="90">
        <v>605000</v>
      </c>
      <c r="AN1295" s="90">
        <f t="shared" si="266"/>
        <v>719950</v>
      </c>
      <c r="AO1295" s="90">
        <v>825000</v>
      </c>
      <c r="AP1295" s="91">
        <f t="shared" si="267"/>
        <v>981750</v>
      </c>
      <c r="AQ1295" s="92">
        <f t="shared" si="221"/>
        <v>189943.58458669533</v>
      </c>
      <c r="AR1295" s="93">
        <f t="shared" si="222"/>
        <v>226032.86565816743</v>
      </c>
      <c r="AS1295" s="94">
        <f t="shared" si="223"/>
        <v>189943.58458669533</v>
      </c>
      <c r="AT1295" s="94">
        <f t="shared" si="224"/>
        <v>226032.86565816743</v>
      </c>
      <c r="AU1295" s="94">
        <f t="shared" si="225"/>
        <v>264600.30463999999</v>
      </c>
      <c r="AV1295" s="94">
        <f t="shared" si="226"/>
        <v>314874.36252159998</v>
      </c>
      <c r="AW1295" s="94">
        <f t="shared" si="227"/>
        <v>252005.48714666665</v>
      </c>
      <c r="AX1295" s="94">
        <f t="shared" si="228"/>
        <v>299886.52970453328</v>
      </c>
      <c r="AY1295" s="94">
        <f t="shared" si="229"/>
        <v>385004.71466666664</v>
      </c>
      <c r="AZ1295" s="94">
        <f t="shared" si="230"/>
        <v>458155.6104533333</v>
      </c>
      <c r="BA1295" s="94">
        <f t="shared" si="231"/>
        <v>787500</v>
      </c>
      <c r="BB1295" s="95">
        <f t="shared" si="232"/>
        <v>937125</v>
      </c>
      <c r="BC1295" s="23"/>
      <c r="BD1295" s="96">
        <f t="shared" si="233"/>
        <v>96748</v>
      </c>
      <c r="BE1295" s="96">
        <f t="shared" si="234"/>
        <v>96748</v>
      </c>
      <c r="BF1295" s="96">
        <f t="shared" si="235"/>
        <v>3</v>
      </c>
      <c r="BG1295" s="96">
        <f t="shared" si="236"/>
        <v>49</v>
      </c>
      <c r="BH1295" s="96">
        <f t="shared" si="237"/>
        <v>42</v>
      </c>
      <c r="BI1295" s="96">
        <f t="shared" si="238"/>
        <v>785714</v>
      </c>
      <c r="BJ1295" s="97">
        <f t="shared" si="239"/>
        <v>189944</v>
      </c>
      <c r="BK1295" s="96">
        <f t="shared" si="240"/>
        <v>189944</v>
      </c>
      <c r="BL1295" s="96">
        <f t="shared" si="241"/>
        <v>264600</v>
      </c>
      <c r="BM1295" s="96">
        <f t="shared" si="242"/>
        <v>252005</v>
      </c>
      <c r="BN1295" s="96">
        <f t="shared" si="243"/>
        <v>385005</v>
      </c>
      <c r="BO1295" s="96">
        <f t="shared" si="244"/>
        <v>787500</v>
      </c>
      <c r="BP1295" s="97">
        <f t="shared" si="245"/>
        <v>263550</v>
      </c>
      <c r="BQ1295" s="96">
        <f t="shared" si="246"/>
        <v>263550</v>
      </c>
      <c r="BR1295" s="96">
        <f t="shared" si="247"/>
        <v>396900</v>
      </c>
      <c r="BS1295" s="96">
        <f t="shared" si="248"/>
        <v>378000</v>
      </c>
      <c r="BT1295" s="96">
        <f t="shared" si="249"/>
        <v>577500</v>
      </c>
      <c r="BU1295" s="98">
        <f t="shared" si="250"/>
        <v>787500</v>
      </c>
      <c r="BV1295" s="77">
        <f t="shared" si="251"/>
        <v>2667000</v>
      </c>
      <c r="BW1295" s="9"/>
      <c r="BX1295" s="9"/>
      <c r="BY1295" s="9"/>
      <c r="BZ1295" s="9"/>
      <c r="CA1295" s="9"/>
      <c r="CB1295" s="9"/>
      <c r="CC1295" s="9"/>
      <c r="CD1295" s="9"/>
      <c r="CE1295" s="9"/>
      <c r="CF1295" s="9"/>
      <c r="CG1295" s="9"/>
      <c r="CH1295" s="9"/>
      <c r="CI1295" s="9"/>
      <c r="CJ1295" s="9"/>
      <c r="CK1295" s="9"/>
      <c r="CL1295" s="9"/>
      <c r="CM1295" s="9"/>
      <c r="CN1295" s="9"/>
      <c r="CO1295" s="9"/>
      <c r="CP1295" s="9"/>
    </row>
    <row r="1296" spans="1:94" ht="20.25" hidden="1" customHeight="1" x14ac:dyDescent="0.35">
      <c r="A1296" s="79">
        <v>1274</v>
      </c>
      <c r="B1296" s="79" t="s">
        <v>35</v>
      </c>
      <c r="C1296" s="80" t="s">
        <v>752</v>
      </c>
      <c r="D1296" s="80" t="str">
        <f t="shared" si="219"/>
        <v>MANO DE OBRA|VALVULA DE ADMISION</v>
      </c>
      <c r="E1296" s="81" t="s">
        <v>10</v>
      </c>
      <c r="F1296" s="82">
        <v>1</v>
      </c>
      <c r="G1296" s="83">
        <v>1256479.7415344371</v>
      </c>
      <c r="H1296" s="84">
        <f t="shared" si="252"/>
        <v>1495210.89242598</v>
      </c>
      <c r="I1296" s="84">
        <v>1256479.7415344371</v>
      </c>
      <c r="J1296" s="84">
        <f t="shared" si="253"/>
        <v>1495210.89242598</v>
      </c>
      <c r="K1296" s="84">
        <v>475428.57152</v>
      </c>
      <c r="L1296" s="84">
        <f t="shared" si="254"/>
        <v>565760.00010880001</v>
      </c>
      <c r="M1296" s="84">
        <v>14.633599999999999</v>
      </c>
      <c r="N1296" s="84">
        <f t="shared" si="255"/>
        <v>17.413983999999999</v>
      </c>
      <c r="O1296" s="84">
        <v>10.88</v>
      </c>
      <c r="P1296" s="84">
        <f t="shared" si="256"/>
        <v>12.9472</v>
      </c>
      <c r="Q1296" s="84"/>
      <c r="R1296" s="84">
        <f t="shared" si="220"/>
        <v>0</v>
      </c>
      <c r="S1296" s="86">
        <v>1400000</v>
      </c>
      <c r="T1296" s="87">
        <f t="shared" si="257"/>
        <v>1666000</v>
      </c>
      <c r="U1296" s="87">
        <v>1400000</v>
      </c>
      <c r="V1296" s="87">
        <f t="shared" si="258"/>
        <v>1666000</v>
      </c>
      <c r="W1296" s="87">
        <v>1400000</v>
      </c>
      <c r="X1296" s="87">
        <f t="shared" si="259"/>
        <v>1666000</v>
      </c>
      <c r="Y1296" s="88">
        <v>1400000</v>
      </c>
      <c r="Z1296" s="87">
        <f t="shared" si="268"/>
        <v>1666000</v>
      </c>
      <c r="AA1296" s="87">
        <v>1400000</v>
      </c>
      <c r="AB1296" s="87">
        <f t="shared" si="260"/>
        <v>1666000</v>
      </c>
      <c r="AC1296" s="87">
        <v>1400000</v>
      </c>
      <c r="AD1296" s="87">
        <f t="shared" si="261"/>
        <v>1666000</v>
      </c>
      <c r="AE1296" s="89">
        <v>1540000</v>
      </c>
      <c r="AF1296" s="90">
        <f t="shared" si="262"/>
        <v>1832600</v>
      </c>
      <c r="AG1296" s="90">
        <v>1540000</v>
      </c>
      <c r="AH1296" s="90">
        <f t="shared" si="263"/>
        <v>1832600</v>
      </c>
      <c r="AI1296" s="90">
        <v>1540000</v>
      </c>
      <c r="AJ1296" s="90">
        <f t="shared" si="264"/>
        <v>1832600</v>
      </c>
      <c r="AK1296" s="90">
        <v>1540000</v>
      </c>
      <c r="AL1296" s="90">
        <f t="shared" si="265"/>
        <v>1832600</v>
      </c>
      <c r="AM1296" s="90">
        <v>1540000</v>
      </c>
      <c r="AN1296" s="90">
        <f t="shared" si="266"/>
        <v>1832600</v>
      </c>
      <c r="AO1296" s="90">
        <v>1540000</v>
      </c>
      <c r="AP1296" s="91">
        <f t="shared" si="267"/>
        <v>1832600</v>
      </c>
      <c r="AQ1296" s="92">
        <f t="shared" si="221"/>
        <v>1398826.5805114789</v>
      </c>
      <c r="AR1296" s="93">
        <f t="shared" si="222"/>
        <v>1664603.6308086598</v>
      </c>
      <c r="AS1296" s="94">
        <f t="shared" si="223"/>
        <v>1398826.5805114789</v>
      </c>
      <c r="AT1296" s="94">
        <f t="shared" si="224"/>
        <v>1664603.6308086598</v>
      </c>
      <c r="AU1296" s="94">
        <f t="shared" si="225"/>
        <v>1138476.1905066667</v>
      </c>
      <c r="AV1296" s="94">
        <f t="shared" si="226"/>
        <v>1354786.6667029334</v>
      </c>
      <c r="AW1296" s="94">
        <f t="shared" si="227"/>
        <v>980004.87786666676</v>
      </c>
      <c r="AX1296" s="94">
        <f t="shared" si="228"/>
        <v>1166205.8046613333</v>
      </c>
      <c r="AY1296" s="94">
        <f t="shared" si="229"/>
        <v>980003.62666666659</v>
      </c>
      <c r="AZ1296" s="94">
        <f t="shared" si="230"/>
        <v>1166204.3157333331</v>
      </c>
      <c r="BA1296" s="94">
        <f t="shared" si="231"/>
        <v>1470000</v>
      </c>
      <c r="BB1296" s="95">
        <f t="shared" si="232"/>
        <v>1749300</v>
      </c>
      <c r="BC1296" s="23"/>
      <c r="BD1296" s="96">
        <f t="shared" si="233"/>
        <v>1389204</v>
      </c>
      <c r="BE1296" s="96">
        <f t="shared" si="234"/>
        <v>1389204</v>
      </c>
      <c r="BF1296" s="96">
        <f t="shared" si="235"/>
        <v>865301</v>
      </c>
      <c r="BG1296" s="96">
        <f t="shared" si="236"/>
        <v>44</v>
      </c>
      <c r="BH1296" s="96">
        <f t="shared" si="237"/>
        <v>33</v>
      </c>
      <c r="BI1296" s="96">
        <f t="shared" si="238"/>
        <v>1466667</v>
      </c>
      <c r="BJ1296" s="97">
        <f t="shared" si="239"/>
        <v>1398827</v>
      </c>
      <c r="BK1296" s="96">
        <f t="shared" si="240"/>
        <v>1398827</v>
      </c>
      <c r="BL1296" s="96">
        <f t="shared" si="241"/>
        <v>1138476</v>
      </c>
      <c r="BM1296" s="96">
        <f t="shared" si="242"/>
        <v>980005</v>
      </c>
      <c r="BN1296" s="96">
        <f t="shared" si="243"/>
        <v>980004</v>
      </c>
      <c r="BO1296" s="96">
        <f t="shared" si="244"/>
        <v>1470000</v>
      </c>
      <c r="BP1296" s="97">
        <f t="shared" si="245"/>
        <v>1398827</v>
      </c>
      <c r="BQ1296" s="96">
        <f t="shared" si="246"/>
        <v>1398827</v>
      </c>
      <c r="BR1296" s="96">
        <f t="shared" si="247"/>
        <v>1470000</v>
      </c>
      <c r="BS1296" s="96">
        <f t="shared" si="248"/>
        <v>1470000</v>
      </c>
      <c r="BT1296" s="96">
        <f t="shared" si="249"/>
        <v>1470000</v>
      </c>
      <c r="BU1296" s="98">
        <f t="shared" si="250"/>
        <v>1470000</v>
      </c>
      <c r="BV1296" s="77">
        <f t="shared" si="251"/>
        <v>8677654</v>
      </c>
      <c r="BW1296" s="9"/>
      <c r="BX1296" s="9"/>
      <c r="BY1296" s="9"/>
      <c r="BZ1296" s="9"/>
      <c r="CA1296" s="9"/>
      <c r="CB1296" s="9"/>
      <c r="CC1296" s="9"/>
      <c r="CD1296" s="9"/>
      <c r="CE1296" s="9"/>
      <c r="CF1296" s="9"/>
      <c r="CG1296" s="9"/>
      <c r="CH1296" s="9"/>
      <c r="CI1296" s="9"/>
      <c r="CJ1296" s="9"/>
      <c r="CK1296" s="9"/>
      <c r="CL1296" s="9"/>
      <c r="CM1296" s="9"/>
      <c r="CN1296" s="9"/>
      <c r="CO1296" s="9"/>
      <c r="CP1296" s="9"/>
    </row>
    <row r="1297" spans="1:94" ht="20.25" hidden="1" customHeight="1" x14ac:dyDescent="0.35">
      <c r="A1297" s="99">
        <v>1275</v>
      </c>
      <c r="B1297" s="99" t="s">
        <v>21</v>
      </c>
      <c r="C1297" s="80" t="s">
        <v>752</v>
      </c>
      <c r="D1297" s="80" t="str">
        <f t="shared" si="219"/>
        <v>REPUESTOS|VALVULA DE ADMISION</v>
      </c>
      <c r="E1297" s="81" t="s">
        <v>124</v>
      </c>
      <c r="F1297" s="82">
        <v>1</v>
      </c>
      <c r="G1297" s="83">
        <v>80994.630586697996</v>
      </c>
      <c r="H1297" s="84">
        <f t="shared" si="252"/>
        <v>96383.610398170611</v>
      </c>
      <c r="I1297" s="84">
        <v>80994.630586697996</v>
      </c>
      <c r="J1297" s="84">
        <f t="shared" si="253"/>
        <v>96383.610398170611</v>
      </c>
      <c r="K1297" s="84">
        <v>560365.71776000003</v>
      </c>
      <c r="L1297" s="84">
        <f t="shared" si="254"/>
        <v>666835.2041344</v>
      </c>
      <c r="M1297" s="84">
        <v>19.203199999999999</v>
      </c>
      <c r="N1297" s="84">
        <f t="shared" si="255"/>
        <v>22.851807999999998</v>
      </c>
      <c r="O1297" s="84">
        <v>14.144000000000002</v>
      </c>
      <c r="P1297" s="84">
        <f t="shared" si="256"/>
        <v>16.83136</v>
      </c>
      <c r="Q1297" s="84"/>
      <c r="R1297" s="84">
        <f t="shared" si="220"/>
        <v>0</v>
      </c>
      <c r="S1297" s="86">
        <v>179000</v>
      </c>
      <c r="T1297" s="87">
        <f t="shared" si="257"/>
        <v>213010</v>
      </c>
      <c r="U1297" s="87">
        <v>179000</v>
      </c>
      <c r="V1297" s="87">
        <f t="shared" si="258"/>
        <v>213010</v>
      </c>
      <c r="W1297" s="87">
        <v>280000</v>
      </c>
      <c r="X1297" s="87">
        <f t="shared" si="259"/>
        <v>333200</v>
      </c>
      <c r="Y1297" s="88">
        <v>180000</v>
      </c>
      <c r="Z1297" s="87">
        <f t="shared" si="268"/>
        <v>214200</v>
      </c>
      <c r="AA1297" s="87">
        <v>700000</v>
      </c>
      <c r="AB1297" s="87">
        <f t="shared" si="260"/>
        <v>833000</v>
      </c>
      <c r="AC1297" s="87">
        <v>900000</v>
      </c>
      <c r="AD1297" s="87">
        <f t="shared" si="261"/>
        <v>1071000</v>
      </c>
      <c r="AE1297" s="89">
        <v>196900</v>
      </c>
      <c r="AF1297" s="90">
        <f t="shared" si="262"/>
        <v>234311</v>
      </c>
      <c r="AG1297" s="90">
        <v>196900</v>
      </c>
      <c r="AH1297" s="90">
        <f t="shared" si="263"/>
        <v>234311</v>
      </c>
      <c r="AI1297" s="90">
        <v>308000</v>
      </c>
      <c r="AJ1297" s="90">
        <f t="shared" si="264"/>
        <v>366520</v>
      </c>
      <c r="AK1297" s="90">
        <v>198000</v>
      </c>
      <c r="AL1297" s="90">
        <f t="shared" si="265"/>
        <v>235620</v>
      </c>
      <c r="AM1297" s="90">
        <v>770000</v>
      </c>
      <c r="AN1297" s="90">
        <f t="shared" si="266"/>
        <v>916300</v>
      </c>
      <c r="AO1297" s="90">
        <v>990000</v>
      </c>
      <c r="AP1297" s="91">
        <f t="shared" si="267"/>
        <v>1178100</v>
      </c>
      <c r="AQ1297" s="92">
        <f t="shared" si="221"/>
        <v>152298.210195566</v>
      </c>
      <c r="AR1297" s="93">
        <f t="shared" si="222"/>
        <v>181234.87013272353</v>
      </c>
      <c r="AS1297" s="94">
        <f t="shared" si="223"/>
        <v>152298.210195566</v>
      </c>
      <c r="AT1297" s="94">
        <f t="shared" si="224"/>
        <v>181234.87013272353</v>
      </c>
      <c r="AU1297" s="94">
        <f t="shared" si="225"/>
        <v>382788.57258666662</v>
      </c>
      <c r="AV1297" s="94">
        <f t="shared" si="226"/>
        <v>455518.40137813328</v>
      </c>
      <c r="AW1297" s="94">
        <f t="shared" si="227"/>
        <v>126006.40106666666</v>
      </c>
      <c r="AX1297" s="94">
        <f t="shared" si="228"/>
        <v>149947.61726933331</v>
      </c>
      <c r="AY1297" s="94">
        <f t="shared" si="229"/>
        <v>490004.71466666664</v>
      </c>
      <c r="AZ1297" s="94">
        <f t="shared" si="230"/>
        <v>583105.61045333324</v>
      </c>
      <c r="BA1297" s="94">
        <f t="shared" si="231"/>
        <v>945000</v>
      </c>
      <c r="BB1297" s="95">
        <f t="shared" si="232"/>
        <v>1124550</v>
      </c>
      <c r="BC1297" s="23"/>
      <c r="BD1297" s="96">
        <f t="shared" si="233"/>
        <v>130368</v>
      </c>
      <c r="BE1297" s="96">
        <f t="shared" si="234"/>
        <v>130368</v>
      </c>
      <c r="BF1297" s="96">
        <f t="shared" si="235"/>
        <v>348726</v>
      </c>
      <c r="BG1297" s="96">
        <f t="shared" si="236"/>
        <v>58</v>
      </c>
      <c r="BH1297" s="96">
        <f t="shared" si="237"/>
        <v>42</v>
      </c>
      <c r="BI1297" s="96">
        <f t="shared" si="238"/>
        <v>942857</v>
      </c>
      <c r="BJ1297" s="97">
        <f t="shared" si="239"/>
        <v>152298</v>
      </c>
      <c r="BK1297" s="96">
        <f t="shared" si="240"/>
        <v>152298</v>
      </c>
      <c r="BL1297" s="96">
        <f t="shared" si="241"/>
        <v>382789</v>
      </c>
      <c r="BM1297" s="96">
        <f t="shared" si="242"/>
        <v>126006</v>
      </c>
      <c r="BN1297" s="96">
        <f t="shared" si="243"/>
        <v>490005</v>
      </c>
      <c r="BO1297" s="96">
        <f t="shared" si="244"/>
        <v>945000</v>
      </c>
      <c r="BP1297" s="97">
        <f t="shared" si="245"/>
        <v>187950</v>
      </c>
      <c r="BQ1297" s="96">
        <f t="shared" si="246"/>
        <v>187950</v>
      </c>
      <c r="BR1297" s="96">
        <f t="shared" si="247"/>
        <v>294000</v>
      </c>
      <c r="BS1297" s="96">
        <f t="shared" si="248"/>
        <v>189000</v>
      </c>
      <c r="BT1297" s="96">
        <f t="shared" si="249"/>
        <v>735000</v>
      </c>
      <c r="BU1297" s="98">
        <f t="shared" si="250"/>
        <v>945000</v>
      </c>
      <c r="BV1297" s="77">
        <f t="shared" si="251"/>
        <v>2538900</v>
      </c>
      <c r="BW1297" s="9"/>
      <c r="BX1297" s="9"/>
      <c r="BY1297" s="9"/>
      <c r="BZ1297" s="9"/>
      <c r="CA1297" s="9"/>
      <c r="CB1297" s="9"/>
      <c r="CC1297" s="9"/>
      <c r="CD1297" s="9"/>
      <c r="CE1297" s="9"/>
      <c r="CF1297" s="9"/>
      <c r="CG1297" s="9"/>
      <c r="CH1297" s="9"/>
      <c r="CI1297" s="9"/>
      <c r="CJ1297" s="9"/>
      <c r="CK1297" s="9"/>
      <c r="CL1297" s="9"/>
      <c r="CM1297" s="9"/>
      <c r="CN1297" s="9"/>
      <c r="CO1297" s="9"/>
      <c r="CP1297" s="9"/>
    </row>
    <row r="1298" spans="1:94" ht="20.25" hidden="1" customHeight="1" x14ac:dyDescent="0.35">
      <c r="A1298" s="79">
        <v>1276</v>
      </c>
      <c r="B1298" s="79" t="s">
        <v>35</v>
      </c>
      <c r="C1298" s="80" t="s">
        <v>753</v>
      </c>
      <c r="D1298" s="80" t="str">
        <f t="shared" ref="D1298:D1353" si="269">B1298&amp;"|"&amp;C1298</f>
        <v>MANO DE OBRA|VALVULA DE DRENAJE</v>
      </c>
      <c r="E1298" s="81" t="s">
        <v>10</v>
      </c>
      <c r="F1298" s="82">
        <v>1</v>
      </c>
      <c r="G1298" s="83">
        <v>268804.55064628</v>
      </c>
      <c r="H1298" s="84">
        <f t="shared" si="252"/>
        <v>319877.41526907316</v>
      </c>
      <c r="I1298" s="84">
        <v>268804.55064628</v>
      </c>
      <c r="J1298" s="84">
        <f t="shared" si="253"/>
        <v>319877.41526907316</v>
      </c>
      <c r="K1298" s="84">
        <v>0.91392000000000007</v>
      </c>
      <c r="L1298" s="84">
        <f t="shared" si="254"/>
        <v>1.0875648</v>
      </c>
      <c r="M1298" s="84">
        <v>14.633599999999999</v>
      </c>
      <c r="N1298" s="84">
        <f t="shared" si="255"/>
        <v>17.413983999999999</v>
      </c>
      <c r="O1298" s="84">
        <v>10.88</v>
      </c>
      <c r="P1298" s="84">
        <f t="shared" si="256"/>
        <v>12.9472</v>
      </c>
      <c r="Q1298" s="84"/>
      <c r="R1298" s="84">
        <f t="shared" ref="R1298:R1353" si="270">Q1298*1.19</f>
        <v>0</v>
      </c>
      <c r="S1298" s="86">
        <v>87500</v>
      </c>
      <c r="T1298" s="87">
        <f t="shared" si="257"/>
        <v>104125</v>
      </c>
      <c r="U1298" s="87">
        <v>87500</v>
      </c>
      <c r="V1298" s="87">
        <f t="shared" si="258"/>
        <v>104125</v>
      </c>
      <c r="W1298" s="87">
        <v>87500</v>
      </c>
      <c r="X1298" s="87">
        <f t="shared" si="259"/>
        <v>104125</v>
      </c>
      <c r="Y1298" s="88">
        <v>87500</v>
      </c>
      <c r="Z1298" s="87">
        <f t="shared" si="268"/>
        <v>104125</v>
      </c>
      <c r="AA1298" s="87">
        <v>87500</v>
      </c>
      <c r="AB1298" s="87">
        <f t="shared" si="260"/>
        <v>104125</v>
      </c>
      <c r="AC1298" s="87">
        <v>87500</v>
      </c>
      <c r="AD1298" s="87">
        <f t="shared" si="261"/>
        <v>104125</v>
      </c>
      <c r="AE1298" s="89">
        <v>96300</v>
      </c>
      <c r="AF1298" s="90">
        <f t="shared" si="262"/>
        <v>114597</v>
      </c>
      <c r="AG1298" s="90">
        <v>96300</v>
      </c>
      <c r="AH1298" s="90">
        <f t="shared" si="263"/>
        <v>114597</v>
      </c>
      <c r="AI1298" s="90">
        <v>96300</v>
      </c>
      <c r="AJ1298" s="90">
        <f t="shared" si="264"/>
        <v>114597</v>
      </c>
      <c r="AK1298" s="90">
        <v>96300</v>
      </c>
      <c r="AL1298" s="90">
        <f t="shared" si="265"/>
        <v>114597</v>
      </c>
      <c r="AM1298" s="90">
        <v>96300</v>
      </c>
      <c r="AN1298" s="90">
        <f t="shared" si="266"/>
        <v>114597</v>
      </c>
      <c r="AO1298" s="90">
        <v>96300</v>
      </c>
      <c r="AP1298" s="91">
        <f t="shared" si="267"/>
        <v>114597</v>
      </c>
      <c r="AQ1298" s="92">
        <f t="shared" ref="AQ1298:AQ1353" si="271">AVERAGE(G1298,S1298,AE1298)</f>
        <v>150868.18354875999</v>
      </c>
      <c r="AR1298" s="93">
        <f t="shared" ref="AR1298:AR1353" si="272">AQ1298*1.19</f>
        <v>179533.13842302439</v>
      </c>
      <c r="AS1298" s="94">
        <f t="shared" ref="AS1298:AS1353" si="273">AVERAGE(I1298,U1298,AG1298)</f>
        <v>150868.18354875999</v>
      </c>
      <c r="AT1298" s="94">
        <f t="shared" ref="AT1298:AT1353" si="274">AS1298*1.19</f>
        <v>179533.13842302439</v>
      </c>
      <c r="AU1298" s="94">
        <f t="shared" ref="AU1298:AU1353" si="275">AVERAGE(K1298,W1298,AI1298)</f>
        <v>61266.971306666674</v>
      </c>
      <c r="AV1298" s="94">
        <f t="shared" ref="AV1298:AV1353" si="276">AU1298*1.19</f>
        <v>72907.695854933336</v>
      </c>
      <c r="AW1298" s="94">
        <f t="shared" ref="AW1298:AW1353" si="277">AVERAGE(M1298,Y1298,AK1298)</f>
        <v>61271.544533333334</v>
      </c>
      <c r="AX1298" s="94">
        <f t="shared" ref="AX1298:AX1353" si="278">AW1298*1.19</f>
        <v>72913.137994666657</v>
      </c>
      <c r="AY1298" s="94">
        <f t="shared" ref="AY1298:AY1353" si="279">AVERAGE(O1298,AA1298,AM1298)</f>
        <v>61270.293333333335</v>
      </c>
      <c r="AZ1298" s="94">
        <f t="shared" ref="AZ1298:AZ1353" si="280">AY1298*1.19</f>
        <v>72911.649066666665</v>
      </c>
      <c r="BA1298" s="94">
        <f t="shared" ref="BA1298:BA1353" si="281">AVERAGE(AC1298,AO1298)</f>
        <v>91900</v>
      </c>
      <c r="BB1298" s="95">
        <f t="shared" ref="BB1298:BB1353" si="282">BA1298*1.19</f>
        <v>109361</v>
      </c>
      <c r="BC1298" s="23"/>
      <c r="BD1298" s="96">
        <f t="shared" ref="BD1298:BD1353" si="283">IFERROR(ROUND(HARMEAN(G1298,S1298,AE1298),0),0)</f>
        <v>117495</v>
      </c>
      <c r="BE1298" s="96">
        <f t="shared" ref="BE1298:BE1353" si="284">IFERROR(ROUND(HARMEAN(I1298,U1298,AG1298),0),0)</f>
        <v>117495</v>
      </c>
      <c r="BF1298" s="96">
        <f t="shared" ref="BF1298:BF1353" si="285">IFERROR(ROUND(HARMEAN(K1298,W1298,AI1298),0),0)</f>
        <v>3</v>
      </c>
      <c r="BG1298" s="96">
        <f t="shared" ref="BG1298:BG1353" si="286">IFERROR(ROUND(HARMEAN(M1298,Y1298,AK1298),0),0)</f>
        <v>44</v>
      </c>
      <c r="BH1298" s="96">
        <f t="shared" ref="BH1298:BH1353" si="287">IFERROR(ROUND(HARMEAN(O1298,AA1298,AM1298),0),0)</f>
        <v>33</v>
      </c>
      <c r="BI1298" s="96">
        <f t="shared" ref="BI1298:BI1353" si="288">IFERROR(ROUND(HARMEAN(Q1298,AC1298,AO1298),0),0)</f>
        <v>91689</v>
      </c>
      <c r="BJ1298" s="97">
        <f t="shared" ref="BJ1298:BJ1353" si="289">IFERROR(ROUND(AVERAGE(G1298,S1298,AE1298),0),0)</f>
        <v>150868</v>
      </c>
      <c r="BK1298" s="96">
        <f t="shared" ref="BK1298:BK1353" si="290">IFERROR(ROUND(AVERAGE(I1298,U1298,AG1298),0),0)</f>
        <v>150868</v>
      </c>
      <c r="BL1298" s="96">
        <f t="shared" ref="BL1298:BL1353" si="291">IFERROR(ROUND(AVERAGE(K1298,W1298,AI1298),0),0)</f>
        <v>61267</v>
      </c>
      <c r="BM1298" s="96">
        <f t="shared" ref="BM1298:BM1353" si="292">IFERROR(ROUND(AVERAGE(M1298,Y1298,AK1298),0),0)</f>
        <v>61272</v>
      </c>
      <c r="BN1298" s="96">
        <f t="shared" ref="BN1298:BN1353" si="293">IFERROR(ROUND(AVERAGE(O1298,AA1298,AM1298),0),0)</f>
        <v>61270</v>
      </c>
      <c r="BO1298" s="96">
        <f t="shared" ref="BO1298:BO1353" si="294">IFERROR(ROUND(AVERAGE(Q1298,AC1298,AO1298),0),0)</f>
        <v>91900</v>
      </c>
      <c r="BP1298" s="97">
        <f t="shared" ref="BP1298:BP1353" si="295">IFERROR(ROUND(IF(ABS(G1298-AVERAGE(S1298,AE1298))/AVERAGE(S1298,AE1298)&gt;50%,AVERAGE(S1298,AE1298),IF(ABS(S1298-AVERAGE(G1298,AE1298))/AVERAGE(G1298,AE1298)&gt;50%,AVERAGE(G1298,AE1298),IF(ABS(AE1298-AVERAGE(G1298,S1298))/AVERAGE(G1298,S1298)&gt;50%,AVERAGE(G1298,S1298),AVERAGE(G1298,S1298,AE1298)))),0),0)</f>
        <v>91900</v>
      </c>
      <c r="BQ1298" s="96">
        <f t="shared" ref="BQ1298:BQ1353" si="296">IFERROR(ROUND(IF(ABS(I1298-AVERAGE(U1298,AG1298))/AVERAGE(U1298,AG1298)&gt;50%,AVERAGE(U1298,AG1298),IF(ABS(U1298-AVERAGE(I1298,AG1298))/AVERAGE(I1298,AG1298)&gt;50%,AVERAGE(I1298,AG1298),IF(ABS(AG1298-AVERAGE(I1298,U1298))/AVERAGE(I1298,U1298)&gt;50%,AVERAGE(I1298,U1298),AVERAGE(I1298,U1298,AG1298)))),0),0)</f>
        <v>91900</v>
      </c>
      <c r="BR1298" s="96">
        <f t="shared" ref="BR1298:BR1353" si="297">IFERROR(ROUND(IF(ABS(K1298-AVERAGE(W1298,AI1298))/AVERAGE(W1298,AI1298)&gt;50%,AVERAGE(W1298,AI1298),IF(ABS(W1298-AVERAGE(K1298,AI1298))/AVERAGE(K1298,AI1298)&gt;50%,AVERAGE(K1298,AI1298),IF(ABS(AI1298-AVERAGE(K1298,W1298))/AVERAGE(K1298,W1298)&gt;50%,AVERAGE(K1298,W1298),AVERAGE(K1298,W1298,AI1298)))),0),0)</f>
        <v>91900</v>
      </c>
      <c r="BS1298" s="96">
        <f t="shared" ref="BS1298:BS1353" si="298">IFERROR(ROUND(IF(ABS(M1298-AVERAGE(Y1298,AK1298))/AVERAGE(Y1298,AK1298)&gt;50%,AVERAGE(Y1298,AK1298),IF(ABS(Y1298-AVERAGE(M1298,AK1298))/AVERAGE(M1298,AK1298)&gt;50%,AVERAGE(M1298,AK1298),IF(ABS(AK1298-AVERAGE(M1298,Y1298))/AVERAGE(M1298,Y1298)&gt;50%,AVERAGE(M1298,Y1298),AVERAGE(M1298,Y1298,AK1298)))),0),0)</f>
        <v>91900</v>
      </c>
      <c r="BT1298" s="96">
        <f t="shared" ref="BT1298:BT1353" si="299">IFERROR(ROUND(IF(ABS(O1298-AVERAGE(AA1298,AM1298))/AVERAGE(AA1298,AM1298)&gt;50%,AVERAGE(AA1298,AM1298),IF(ABS(AA1298-AVERAGE(O1298,AM1298))/AVERAGE(O1298,AM1298)&gt;50%,AVERAGE(O1298,AM1298),IF(ABS(AM1298-AVERAGE(O1298,AA1298))/AVERAGE(O1298,AA1298)&gt;50%,AVERAGE(O1298,AA1298),AVERAGE(O1298,AA1298,AM1298)))),0),0)</f>
        <v>91900</v>
      </c>
      <c r="BU1298" s="98">
        <f t="shared" ref="BU1298:BU1353" si="300">IFERROR(ROUND(IF(ABS(Q1298-AVERAGE(AC1298,AO1298))/AVERAGE(AC1298,AO1298)&gt;50%,AVERAGE(AC1298,AO1298),IF(ABS(AC1298-AVERAGE(Q1298,AO1298))/AVERAGE(Q1298,AO1298)&gt;50%,AVERAGE(Q1298,AO1298),IF(ABS(AO1298-AVERAGE(Q1298,AC1298))/AVERAGE(Q1298,AC1298)&gt;50%,AVERAGE(Q1298,AC1298),AVERAGE(Q1298,AC1298,AO1298)))),0),0)</f>
        <v>91900</v>
      </c>
      <c r="BV1298" s="77">
        <f t="shared" ref="BV1298:BV1353" si="301">SUM(BP1298:BU1298)</f>
        <v>551400</v>
      </c>
      <c r="BW1298" s="9"/>
      <c r="BX1298" s="9"/>
      <c r="BY1298" s="9"/>
      <c r="BZ1298" s="9"/>
      <c r="CA1298" s="9"/>
      <c r="CB1298" s="9"/>
      <c r="CC1298" s="9"/>
      <c r="CD1298" s="9"/>
      <c r="CE1298" s="9"/>
      <c r="CF1298" s="9"/>
      <c r="CG1298" s="9"/>
      <c r="CH1298" s="9"/>
      <c r="CI1298" s="9"/>
      <c r="CJ1298" s="9"/>
      <c r="CK1298" s="9"/>
      <c r="CL1298" s="9"/>
      <c r="CM1298" s="9"/>
      <c r="CN1298" s="9"/>
      <c r="CO1298" s="9"/>
      <c r="CP1298" s="9"/>
    </row>
    <row r="1299" spans="1:94" ht="20.25" hidden="1" customHeight="1" x14ac:dyDescent="0.35">
      <c r="A1299" s="99">
        <v>1277</v>
      </c>
      <c r="B1299" s="99" t="s">
        <v>21</v>
      </c>
      <c r="C1299" s="80" t="s">
        <v>753</v>
      </c>
      <c r="D1299" s="80" t="str">
        <f t="shared" si="269"/>
        <v>REPUESTOS|VALVULA DE DRENAJE</v>
      </c>
      <c r="E1299" s="81" t="s">
        <v>84</v>
      </c>
      <c r="F1299" s="82">
        <v>1</v>
      </c>
      <c r="G1299" s="83">
        <v>22482.564094808997</v>
      </c>
      <c r="H1299" s="84">
        <f t="shared" si="252"/>
        <v>26754.251272822705</v>
      </c>
      <c r="I1299" s="84">
        <v>34299.788095284996</v>
      </c>
      <c r="J1299" s="84">
        <f t="shared" si="253"/>
        <v>40816.747833389141</v>
      </c>
      <c r="K1299" s="84">
        <v>0.91392000000000007</v>
      </c>
      <c r="L1299" s="84">
        <f t="shared" si="254"/>
        <v>1.0875648</v>
      </c>
      <c r="M1299" s="84">
        <v>17.375360000000001</v>
      </c>
      <c r="N1299" s="84">
        <f t="shared" si="255"/>
        <v>20.6766784</v>
      </c>
      <c r="O1299" s="84">
        <v>14.144000000000002</v>
      </c>
      <c r="P1299" s="84">
        <f t="shared" si="256"/>
        <v>16.83136</v>
      </c>
      <c r="Q1299" s="84"/>
      <c r="R1299" s="84">
        <f t="shared" si="270"/>
        <v>0</v>
      </c>
      <c r="S1299" s="86"/>
      <c r="T1299" s="87">
        <f t="shared" si="257"/>
        <v>0</v>
      </c>
      <c r="U1299" s="87"/>
      <c r="V1299" s="87">
        <f t="shared" si="258"/>
        <v>0</v>
      </c>
      <c r="W1299" s="87"/>
      <c r="X1299" s="87">
        <f t="shared" si="259"/>
        <v>0</v>
      </c>
      <c r="Y1299" s="88">
        <v>180000</v>
      </c>
      <c r="Z1299" s="87">
        <f t="shared" si="268"/>
        <v>214200</v>
      </c>
      <c r="AA1299" s="87">
        <v>120000</v>
      </c>
      <c r="AB1299" s="87">
        <f t="shared" si="260"/>
        <v>142800</v>
      </c>
      <c r="AC1299" s="87">
        <v>350000</v>
      </c>
      <c r="AD1299" s="87">
        <f t="shared" si="261"/>
        <v>416500</v>
      </c>
      <c r="AE1299" s="89"/>
      <c r="AF1299" s="90">
        <f t="shared" si="262"/>
        <v>0</v>
      </c>
      <c r="AG1299" s="90"/>
      <c r="AH1299" s="90">
        <f t="shared" si="263"/>
        <v>0</v>
      </c>
      <c r="AI1299" s="90"/>
      <c r="AJ1299" s="90">
        <f t="shared" si="264"/>
        <v>0</v>
      </c>
      <c r="AK1299" s="90">
        <v>198000</v>
      </c>
      <c r="AL1299" s="90">
        <f t="shared" si="265"/>
        <v>235620</v>
      </c>
      <c r="AM1299" s="90">
        <v>132000</v>
      </c>
      <c r="AN1299" s="90">
        <f t="shared" si="266"/>
        <v>157080</v>
      </c>
      <c r="AO1299" s="90">
        <v>385000</v>
      </c>
      <c r="AP1299" s="91">
        <f t="shared" si="267"/>
        <v>458150</v>
      </c>
      <c r="AQ1299" s="92">
        <f t="shared" si="271"/>
        <v>22482.564094808997</v>
      </c>
      <c r="AR1299" s="93">
        <f t="shared" si="272"/>
        <v>26754.251272822705</v>
      </c>
      <c r="AS1299" s="94">
        <f t="shared" si="273"/>
        <v>34299.788095284996</v>
      </c>
      <c r="AT1299" s="94">
        <f t="shared" si="274"/>
        <v>40816.747833389141</v>
      </c>
      <c r="AU1299" s="94">
        <f t="shared" si="275"/>
        <v>0.91392000000000007</v>
      </c>
      <c r="AV1299" s="94">
        <f t="shared" si="276"/>
        <v>1.0875648</v>
      </c>
      <c r="AW1299" s="94">
        <f t="shared" si="277"/>
        <v>126005.79178666667</v>
      </c>
      <c r="AX1299" s="94">
        <f t="shared" si="278"/>
        <v>149946.89222613332</v>
      </c>
      <c r="AY1299" s="94">
        <f t="shared" si="279"/>
        <v>84004.714666666667</v>
      </c>
      <c r="AZ1299" s="94">
        <f t="shared" si="280"/>
        <v>99965.610453333327</v>
      </c>
      <c r="BA1299" s="94">
        <f t="shared" si="281"/>
        <v>367500</v>
      </c>
      <c r="BB1299" s="95">
        <f t="shared" si="282"/>
        <v>437325</v>
      </c>
      <c r="BC1299" s="23"/>
      <c r="BD1299" s="96">
        <f t="shared" si="283"/>
        <v>22483</v>
      </c>
      <c r="BE1299" s="96">
        <f t="shared" si="284"/>
        <v>34300</v>
      </c>
      <c r="BF1299" s="96">
        <f t="shared" si="285"/>
        <v>1</v>
      </c>
      <c r="BG1299" s="96">
        <f t="shared" si="286"/>
        <v>52</v>
      </c>
      <c r="BH1299" s="96">
        <f t="shared" si="287"/>
        <v>42</v>
      </c>
      <c r="BI1299" s="96">
        <f t="shared" si="288"/>
        <v>366667</v>
      </c>
      <c r="BJ1299" s="97">
        <f t="shared" si="289"/>
        <v>22483</v>
      </c>
      <c r="BK1299" s="96">
        <f t="shared" si="290"/>
        <v>34300</v>
      </c>
      <c r="BL1299" s="96">
        <f t="shared" si="291"/>
        <v>1</v>
      </c>
      <c r="BM1299" s="96">
        <f t="shared" si="292"/>
        <v>126006</v>
      </c>
      <c r="BN1299" s="96">
        <f t="shared" si="293"/>
        <v>84005</v>
      </c>
      <c r="BO1299" s="96">
        <f t="shared" si="294"/>
        <v>367500</v>
      </c>
      <c r="BP1299" s="97">
        <f t="shared" si="295"/>
        <v>0</v>
      </c>
      <c r="BQ1299" s="96">
        <f t="shared" si="296"/>
        <v>0</v>
      </c>
      <c r="BR1299" s="96">
        <f t="shared" si="297"/>
        <v>0</v>
      </c>
      <c r="BS1299" s="96">
        <f t="shared" si="298"/>
        <v>189000</v>
      </c>
      <c r="BT1299" s="96">
        <f t="shared" si="299"/>
        <v>126000</v>
      </c>
      <c r="BU1299" s="98">
        <f t="shared" si="300"/>
        <v>367500</v>
      </c>
      <c r="BV1299" s="77">
        <f t="shared" si="301"/>
        <v>682500</v>
      </c>
      <c r="BW1299" s="9"/>
      <c r="BX1299" s="9"/>
      <c r="BY1299" s="9"/>
      <c r="BZ1299" s="9"/>
      <c r="CA1299" s="9"/>
      <c r="CB1299" s="9"/>
      <c r="CC1299" s="9"/>
      <c r="CD1299" s="9"/>
      <c r="CE1299" s="9"/>
      <c r="CF1299" s="9"/>
      <c r="CG1299" s="9"/>
      <c r="CH1299" s="9"/>
      <c r="CI1299" s="9"/>
      <c r="CJ1299" s="9"/>
      <c r="CK1299" s="9"/>
      <c r="CL1299" s="9"/>
      <c r="CM1299" s="9"/>
      <c r="CN1299" s="9"/>
      <c r="CO1299" s="9"/>
      <c r="CP1299" s="9"/>
    </row>
    <row r="1300" spans="1:94" ht="20.25" hidden="1" customHeight="1" x14ac:dyDescent="0.35">
      <c r="A1300" s="79">
        <v>1278</v>
      </c>
      <c r="B1300" s="79" t="s">
        <v>35</v>
      </c>
      <c r="C1300" s="80" t="s">
        <v>754</v>
      </c>
      <c r="D1300" s="80" t="str">
        <f t="shared" si="269"/>
        <v>MANO DE OBRA|VALVULA DE ESCAPE</v>
      </c>
      <c r="E1300" s="81" t="s">
        <v>10</v>
      </c>
      <c r="F1300" s="82">
        <v>1</v>
      </c>
      <c r="G1300" s="83">
        <v>1256479.7415344371</v>
      </c>
      <c r="H1300" s="84">
        <f t="shared" si="252"/>
        <v>1495210.89242598</v>
      </c>
      <c r="I1300" s="84">
        <v>1256479.7415344371</v>
      </c>
      <c r="J1300" s="84">
        <f t="shared" si="253"/>
        <v>1495210.89242598</v>
      </c>
      <c r="K1300" s="84">
        <v>475428.57152</v>
      </c>
      <c r="L1300" s="84">
        <f t="shared" si="254"/>
        <v>565760.00010880001</v>
      </c>
      <c r="M1300" s="84">
        <v>14.633599999999999</v>
      </c>
      <c r="N1300" s="84">
        <f t="shared" si="255"/>
        <v>17.413983999999999</v>
      </c>
      <c r="O1300" s="84">
        <v>10.88</v>
      </c>
      <c r="P1300" s="84">
        <f t="shared" si="256"/>
        <v>12.9472</v>
      </c>
      <c r="Q1300" s="84"/>
      <c r="R1300" s="84">
        <f t="shared" si="270"/>
        <v>0</v>
      </c>
      <c r="S1300" s="86">
        <v>1050000</v>
      </c>
      <c r="T1300" s="87">
        <f t="shared" si="257"/>
        <v>1249500</v>
      </c>
      <c r="U1300" s="87">
        <v>1050000</v>
      </c>
      <c r="V1300" s="87">
        <f t="shared" si="258"/>
        <v>1249500</v>
      </c>
      <c r="W1300" s="87">
        <v>1050000</v>
      </c>
      <c r="X1300" s="87">
        <f t="shared" si="259"/>
        <v>1249500</v>
      </c>
      <c r="Y1300" s="88">
        <v>1050000</v>
      </c>
      <c r="Z1300" s="87">
        <f t="shared" si="268"/>
        <v>1249500</v>
      </c>
      <c r="AA1300" s="87">
        <v>1050000</v>
      </c>
      <c r="AB1300" s="87">
        <f t="shared" si="260"/>
        <v>1249500</v>
      </c>
      <c r="AC1300" s="87">
        <v>1050000</v>
      </c>
      <c r="AD1300" s="87">
        <f t="shared" si="261"/>
        <v>1249500</v>
      </c>
      <c r="AE1300" s="89">
        <v>1155000</v>
      </c>
      <c r="AF1300" s="90">
        <f t="shared" si="262"/>
        <v>1374450</v>
      </c>
      <c r="AG1300" s="90">
        <v>1155000</v>
      </c>
      <c r="AH1300" s="90">
        <f t="shared" si="263"/>
        <v>1374450</v>
      </c>
      <c r="AI1300" s="90">
        <v>1155000</v>
      </c>
      <c r="AJ1300" s="90">
        <f t="shared" si="264"/>
        <v>1374450</v>
      </c>
      <c r="AK1300" s="90">
        <v>1155000</v>
      </c>
      <c r="AL1300" s="90">
        <f t="shared" si="265"/>
        <v>1374450</v>
      </c>
      <c r="AM1300" s="90">
        <v>1155000</v>
      </c>
      <c r="AN1300" s="90">
        <f t="shared" si="266"/>
        <v>1374450</v>
      </c>
      <c r="AO1300" s="90">
        <v>1155000</v>
      </c>
      <c r="AP1300" s="91">
        <f t="shared" si="267"/>
        <v>1374450</v>
      </c>
      <c r="AQ1300" s="92">
        <f t="shared" si="271"/>
        <v>1153826.5805114789</v>
      </c>
      <c r="AR1300" s="93">
        <f t="shared" si="272"/>
        <v>1373053.6308086598</v>
      </c>
      <c r="AS1300" s="94">
        <f t="shared" si="273"/>
        <v>1153826.5805114789</v>
      </c>
      <c r="AT1300" s="94">
        <f t="shared" si="274"/>
        <v>1373053.6308086598</v>
      </c>
      <c r="AU1300" s="94">
        <f t="shared" si="275"/>
        <v>893476.19050666655</v>
      </c>
      <c r="AV1300" s="94">
        <f t="shared" si="276"/>
        <v>1063236.6667029331</v>
      </c>
      <c r="AW1300" s="94">
        <f t="shared" si="277"/>
        <v>735004.87786666676</v>
      </c>
      <c r="AX1300" s="94">
        <f t="shared" si="278"/>
        <v>874655.80466133344</v>
      </c>
      <c r="AY1300" s="94">
        <f t="shared" si="279"/>
        <v>735003.62666666659</v>
      </c>
      <c r="AZ1300" s="94">
        <f t="shared" si="280"/>
        <v>874654.31573333323</v>
      </c>
      <c r="BA1300" s="94">
        <f t="shared" si="281"/>
        <v>1102500</v>
      </c>
      <c r="BB1300" s="95">
        <f t="shared" si="282"/>
        <v>1311975</v>
      </c>
      <c r="BC1300" s="23"/>
      <c r="BD1300" s="96">
        <f t="shared" si="283"/>
        <v>1147642</v>
      </c>
      <c r="BE1300" s="96">
        <f t="shared" si="284"/>
        <v>1147642</v>
      </c>
      <c r="BF1300" s="96">
        <f t="shared" si="285"/>
        <v>765004</v>
      </c>
      <c r="BG1300" s="96">
        <f t="shared" si="286"/>
        <v>44</v>
      </c>
      <c r="BH1300" s="96">
        <f t="shared" si="287"/>
        <v>33</v>
      </c>
      <c r="BI1300" s="96">
        <f t="shared" si="288"/>
        <v>1100000</v>
      </c>
      <c r="BJ1300" s="97">
        <f t="shared" si="289"/>
        <v>1153827</v>
      </c>
      <c r="BK1300" s="96">
        <f t="shared" si="290"/>
        <v>1153827</v>
      </c>
      <c r="BL1300" s="96">
        <f t="shared" si="291"/>
        <v>893476</v>
      </c>
      <c r="BM1300" s="96">
        <f t="shared" si="292"/>
        <v>735005</v>
      </c>
      <c r="BN1300" s="96">
        <f t="shared" si="293"/>
        <v>735004</v>
      </c>
      <c r="BO1300" s="96">
        <f t="shared" si="294"/>
        <v>1102500</v>
      </c>
      <c r="BP1300" s="97">
        <f t="shared" si="295"/>
        <v>1153827</v>
      </c>
      <c r="BQ1300" s="96">
        <f t="shared" si="296"/>
        <v>1153827</v>
      </c>
      <c r="BR1300" s="96">
        <f t="shared" si="297"/>
        <v>1102500</v>
      </c>
      <c r="BS1300" s="96">
        <f t="shared" si="298"/>
        <v>1102500</v>
      </c>
      <c r="BT1300" s="96">
        <f t="shared" si="299"/>
        <v>1102500</v>
      </c>
      <c r="BU1300" s="98">
        <f t="shared" si="300"/>
        <v>1102500</v>
      </c>
      <c r="BV1300" s="77">
        <f t="shared" si="301"/>
        <v>6717654</v>
      </c>
      <c r="BW1300" s="9"/>
      <c r="BX1300" s="9"/>
      <c r="BY1300" s="9"/>
      <c r="BZ1300" s="9"/>
      <c r="CA1300" s="9"/>
      <c r="CB1300" s="9"/>
      <c r="CC1300" s="9"/>
      <c r="CD1300" s="9"/>
      <c r="CE1300" s="9"/>
      <c r="CF1300" s="9"/>
      <c r="CG1300" s="9"/>
      <c r="CH1300" s="9"/>
      <c r="CI1300" s="9"/>
      <c r="CJ1300" s="9"/>
      <c r="CK1300" s="9"/>
      <c r="CL1300" s="9"/>
      <c r="CM1300" s="9"/>
      <c r="CN1300" s="9"/>
      <c r="CO1300" s="9"/>
      <c r="CP1300" s="9"/>
    </row>
    <row r="1301" spans="1:94" ht="20.25" hidden="1" customHeight="1" x14ac:dyDescent="0.35">
      <c r="A1301" s="99">
        <v>1279</v>
      </c>
      <c r="B1301" s="99" t="s">
        <v>21</v>
      </c>
      <c r="C1301" s="80" t="s">
        <v>754</v>
      </c>
      <c r="D1301" s="80" t="str">
        <f t="shared" si="269"/>
        <v>REPUESTOS|VALVULA DE ESCAPE</v>
      </c>
      <c r="E1301" s="81" t="s">
        <v>124</v>
      </c>
      <c r="F1301" s="82">
        <v>1</v>
      </c>
      <c r="G1301" s="83">
        <v>80994.630586697996</v>
      </c>
      <c r="H1301" s="84">
        <f t="shared" si="252"/>
        <v>96383.610398170611</v>
      </c>
      <c r="I1301" s="84">
        <v>80994.630586697996</v>
      </c>
      <c r="J1301" s="84">
        <f t="shared" si="253"/>
        <v>96383.610398170611</v>
      </c>
      <c r="K1301" s="84">
        <v>543085.71007999999</v>
      </c>
      <c r="L1301" s="84">
        <f t="shared" si="254"/>
        <v>646271.99499519996</v>
      </c>
      <c r="M1301" s="84">
        <v>18.289280000000002</v>
      </c>
      <c r="N1301" s="84">
        <f t="shared" si="255"/>
        <v>21.764243199999999</v>
      </c>
      <c r="O1301" s="84">
        <v>14.144000000000002</v>
      </c>
      <c r="P1301" s="84">
        <f t="shared" si="256"/>
        <v>16.83136</v>
      </c>
      <c r="Q1301" s="84"/>
      <c r="R1301" s="84">
        <f t="shared" si="270"/>
        <v>0</v>
      </c>
      <c r="S1301" s="86">
        <v>189000</v>
      </c>
      <c r="T1301" s="87">
        <f t="shared" si="257"/>
        <v>224910</v>
      </c>
      <c r="U1301" s="87">
        <v>189000</v>
      </c>
      <c r="V1301" s="87">
        <f t="shared" si="258"/>
        <v>224910</v>
      </c>
      <c r="W1301" s="87">
        <v>198000</v>
      </c>
      <c r="X1301" s="87">
        <f t="shared" si="259"/>
        <v>235620</v>
      </c>
      <c r="Y1301" s="88">
        <v>180000</v>
      </c>
      <c r="Z1301" s="87">
        <f t="shared" si="268"/>
        <v>214200</v>
      </c>
      <c r="AA1301" s="87">
        <v>450000</v>
      </c>
      <c r="AB1301" s="87">
        <f t="shared" si="260"/>
        <v>535500</v>
      </c>
      <c r="AC1301" s="87">
        <v>750000</v>
      </c>
      <c r="AD1301" s="87">
        <f t="shared" si="261"/>
        <v>892500</v>
      </c>
      <c r="AE1301" s="89">
        <v>207900</v>
      </c>
      <c r="AF1301" s="90">
        <f t="shared" si="262"/>
        <v>247401</v>
      </c>
      <c r="AG1301" s="90">
        <v>207900</v>
      </c>
      <c r="AH1301" s="90">
        <f t="shared" si="263"/>
        <v>247401</v>
      </c>
      <c r="AI1301" s="90">
        <v>217800</v>
      </c>
      <c r="AJ1301" s="90">
        <f t="shared" si="264"/>
        <v>259182</v>
      </c>
      <c r="AK1301" s="90">
        <v>198000</v>
      </c>
      <c r="AL1301" s="90">
        <f t="shared" si="265"/>
        <v>235620</v>
      </c>
      <c r="AM1301" s="90">
        <v>495000</v>
      </c>
      <c r="AN1301" s="90">
        <f t="shared" si="266"/>
        <v>589050</v>
      </c>
      <c r="AO1301" s="90">
        <v>825000</v>
      </c>
      <c r="AP1301" s="91">
        <f t="shared" si="267"/>
        <v>981750</v>
      </c>
      <c r="AQ1301" s="92">
        <f t="shared" si="271"/>
        <v>159298.210195566</v>
      </c>
      <c r="AR1301" s="93">
        <f t="shared" si="272"/>
        <v>189564.87013272353</v>
      </c>
      <c r="AS1301" s="94">
        <f t="shared" si="273"/>
        <v>159298.210195566</v>
      </c>
      <c r="AT1301" s="94">
        <f t="shared" si="274"/>
        <v>189564.87013272353</v>
      </c>
      <c r="AU1301" s="94">
        <f t="shared" si="275"/>
        <v>319628.57002666668</v>
      </c>
      <c r="AV1301" s="94">
        <f t="shared" si="276"/>
        <v>380357.99833173334</v>
      </c>
      <c r="AW1301" s="94">
        <f t="shared" si="277"/>
        <v>126006.09642666667</v>
      </c>
      <c r="AX1301" s="94">
        <f t="shared" si="278"/>
        <v>149947.25474773333</v>
      </c>
      <c r="AY1301" s="94">
        <f t="shared" si="279"/>
        <v>315004.71466666664</v>
      </c>
      <c r="AZ1301" s="94">
        <f t="shared" si="280"/>
        <v>374855.6104533333</v>
      </c>
      <c r="BA1301" s="94">
        <f t="shared" si="281"/>
        <v>787500</v>
      </c>
      <c r="BB1301" s="95">
        <f t="shared" si="282"/>
        <v>937125</v>
      </c>
      <c r="BC1301" s="23"/>
      <c r="BD1301" s="96">
        <f t="shared" si="283"/>
        <v>133645</v>
      </c>
      <c r="BE1301" s="96">
        <f t="shared" si="284"/>
        <v>133645</v>
      </c>
      <c r="BF1301" s="96">
        <f t="shared" si="285"/>
        <v>261251</v>
      </c>
      <c r="BG1301" s="96">
        <f t="shared" si="286"/>
        <v>55</v>
      </c>
      <c r="BH1301" s="96">
        <f t="shared" si="287"/>
        <v>42</v>
      </c>
      <c r="BI1301" s="96">
        <f t="shared" si="288"/>
        <v>785714</v>
      </c>
      <c r="BJ1301" s="97">
        <f t="shared" si="289"/>
        <v>159298</v>
      </c>
      <c r="BK1301" s="96">
        <f t="shared" si="290"/>
        <v>159298</v>
      </c>
      <c r="BL1301" s="96">
        <f t="shared" si="291"/>
        <v>319629</v>
      </c>
      <c r="BM1301" s="96">
        <f t="shared" si="292"/>
        <v>126006</v>
      </c>
      <c r="BN1301" s="96">
        <f t="shared" si="293"/>
        <v>315005</v>
      </c>
      <c r="BO1301" s="96">
        <f t="shared" si="294"/>
        <v>787500</v>
      </c>
      <c r="BP1301" s="97">
        <f t="shared" si="295"/>
        <v>198450</v>
      </c>
      <c r="BQ1301" s="96">
        <f t="shared" si="296"/>
        <v>198450</v>
      </c>
      <c r="BR1301" s="96">
        <f t="shared" si="297"/>
        <v>207900</v>
      </c>
      <c r="BS1301" s="96">
        <f t="shared" si="298"/>
        <v>189000</v>
      </c>
      <c r="BT1301" s="96">
        <f t="shared" si="299"/>
        <v>472500</v>
      </c>
      <c r="BU1301" s="98">
        <f t="shared" si="300"/>
        <v>787500</v>
      </c>
      <c r="BV1301" s="77">
        <f t="shared" si="301"/>
        <v>2053800</v>
      </c>
      <c r="BW1301" s="9"/>
      <c r="BX1301" s="9"/>
      <c r="BY1301" s="9"/>
      <c r="BZ1301" s="9"/>
      <c r="CA1301" s="9"/>
      <c r="CB1301" s="9"/>
      <c r="CC1301" s="9"/>
      <c r="CD1301" s="9"/>
      <c r="CE1301" s="9"/>
      <c r="CF1301" s="9"/>
      <c r="CG1301" s="9"/>
      <c r="CH1301" s="9"/>
      <c r="CI1301" s="9"/>
      <c r="CJ1301" s="9"/>
      <c r="CK1301" s="9"/>
      <c r="CL1301" s="9"/>
      <c r="CM1301" s="9"/>
      <c r="CN1301" s="9"/>
      <c r="CO1301" s="9"/>
      <c r="CP1301" s="9"/>
    </row>
    <row r="1302" spans="1:94" ht="20.25" hidden="1" customHeight="1" x14ac:dyDescent="0.35">
      <c r="A1302" s="79">
        <v>1280</v>
      </c>
      <c r="B1302" s="79" t="s">
        <v>35</v>
      </c>
      <c r="C1302" s="80" t="s">
        <v>755</v>
      </c>
      <c r="D1302" s="80" t="str">
        <f t="shared" si="269"/>
        <v>MANO DE OBRA|VALVULA DE ESCAPE RAPIDO QR 1</v>
      </c>
      <c r="E1302" s="81" t="s">
        <v>10</v>
      </c>
      <c r="F1302" s="82">
        <v>1</v>
      </c>
      <c r="G1302" s="83">
        <v>537608.17634109198</v>
      </c>
      <c r="H1302" s="84">
        <f t="shared" si="252"/>
        <v>639753.72984589939</v>
      </c>
      <c r="I1302" s="84">
        <v>537608.17634109198</v>
      </c>
      <c r="J1302" s="84">
        <f t="shared" si="253"/>
        <v>639753.72984589939</v>
      </c>
      <c r="K1302" s="84">
        <v>0.91392000000000007</v>
      </c>
      <c r="L1302" s="84">
        <f t="shared" si="254"/>
        <v>1.0875648</v>
      </c>
      <c r="M1302" s="84">
        <v>14.633599999999999</v>
      </c>
      <c r="N1302" s="84">
        <f t="shared" si="255"/>
        <v>17.413983999999999</v>
      </c>
      <c r="O1302" s="84">
        <v>10.88</v>
      </c>
      <c r="P1302" s="84">
        <f t="shared" si="256"/>
        <v>12.9472</v>
      </c>
      <c r="Q1302" s="84"/>
      <c r="R1302" s="84">
        <f t="shared" si="270"/>
        <v>0</v>
      </c>
      <c r="S1302" s="86">
        <v>87500</v>
      </c>
      <c r="T1302" s="87">
        <f t="shared" si="257"/>
        <v>104125</v>
      </c>
      <c r="U1302" s="87">
        <v>87500</v>
      </c>
      <c r="V1302" s="87">
        <f t="shared" si="258"/>
        <v>104125</v>
      </c>
      <c r="W1302" s="87">
        <v>87500</v>
      </c>
      <c r="X1302" s="87">
        <f t="shared" si="259"/>
        <v>104125</v>
      </c>
      <c r="Y1302" s="88">
        <v>87500</v>
      </c>
      <c r="Z1302" s="87">
        <f t="shared" si="268"/>
        <v>104125</v>
      </c>
      <c r="AA1302" s="87">
        <v>87500</v>
      </c>
      <c r="AB1302" s="87">
        <f t="shared" si="260"/>
        <v>104125</v>
      </c>
      <c r="AC1302" s="87">
        <v>87500</v>
      </c>
      <c r="AD1302" s="87">
        <f t="shared" si="261"/>
        <v>104125</v>
      </c>
      <c r="AE1302" s="89">
        <v>96300</v>
      </c>
      <c r="AF1302" s="90">
        <f t="shared" si="262"/>
        <v>114597</v>
      </c>
      <c r="AG1302" s="90">
        <v>96300</v>
      </c>
      <c r="AH1302" s="90">
        <f t="shared" si="263"/>
        <v>114597</v>
      </c>
      <c r="AI1302" s="90">
        <v>96300</v>
      </c>
      <c r="AJ1302" s="90">
        <f t="shared" si="264"/>
        <v>114597</v>
      </c>
      <c r="AK1302" s="90">
        <v>96300</v>
      </c>
      <c r="AL1302" s="90">
        <f t="shared" si="265"/>
        <v>114597</v>
      </c>
      <c r="AM1302" s="90">
        <v>96300</v>
      </c>
      <c r="AN1302" s="90">
        <f t="shared" si="266"/>
        <v>114597</v>
      </c>
      <c r="AO1302" s="90">
        <v>96300</v>
      </c>
      <c r="AP1302" s="91">
        <f t="shared" si="267"/>
        <v>114597</v>
      </c>
      <c r="AQ1302" s="92">
        <f t="shared" si="271"/>
        <v>240469.39211369734</v>
      </c>
      <c r="AR1302" s="93">
        <f t="shared" si="272"/>
        <v>286158.5766152998</v>
      </c>
      <c r="AS1302" s="94">
        <f t="shared" si="273"/>
        <v>240469.39211369734</v>
      </c>
      <c r="AT1302" s="94">
        <f t="shared" si="274"/>
        <v>286158.5766152998</v>
      </c>
      <c r="AU1302" s="94">
        <f t="shared" si="275"/>
        <v>61266.971306666674</v>
      </c>
      <c r="AV1302" s="94">
        <f t="shared" si="276"/>
        <v>72907.695854933336</v>
      </c>
      <c r="AW1302" s="94">
        <f t="shared" si="277"/>
        <v>61271.544533333334</v>
      </c>
      <c r="AX1302" s="94">
        <f t="shared" si="278"/>
        <v>72913.137994666657</v>
      </c>
      <c r="AY1302" s="94">
        <f t="shared" si="279"/>
        <v>61270.293333333335</v>
      </c>
      <c r="AZ1302" s="94">
        <f t="shared" si="280"/>
        <v>72911.649066666665</v>
      </c>
      <c r="BA1302" s="94">
        <f t="shared" si="281"/>
        <v>91900</v>
      </c>
      <c r="BB1302" s="95">
        <f t="shared" si="282"/>
        <v>109361</v>
      </c>
      <c r="BC1302" s="23"/>
      <c r="BD1302" s="96">
        <f t="shared" si="283"/>
        <v>126727</v>
      </c>
      <c r="BE1302" s="96">
        <f t="shared" si="284"/>
        <v>126727</v>
      </c>
      <c r="BF1302" s="96">
        <f t="shared" si="285"/>
        <v>3</v>
      </c>
      <c r="BG1302" s="96">
        <f t="shared" si="286"/>
        <v>44</v>
      </c>
      <c r="BH1302" s="96">
        <f t="shared" si="287"/>
        <v>33</v>
      </c>
      <c r="BI1302" s="96">
        <f t="shared" si="288"/>
        <v>91689</v>
      </c>
      <c r="BJ1302" s="97">
        <f t="shared" si="289"/>
        <v>240469</v>
      </c>
      <c r="BK1302" s="96">
        <f t="shared" si="290"/>
        <v>240469</v>
      </c>
      <c r="BL1302" s="96">
        <f t="shared" si="291"/>
        <v>61267</v>
      </c>
      <c r="BM1302" s="96">
        <f t="shared" si="292"/>
        <v>61272</v>
      </c>
      <c r="BN1302" s="96">
        <f t="shared" si="293"/>
        <v>61270</v>
      </c>
      <c r="BO1302" s="96">
        <f t="shared" si="294"/>
        <v>91900</v>
      </c>
      <c r="BP1302" s="97">
        <f t="shared" si="295"/>
        <v>91900</v>
      </c>
      <c r="BQ1302" s="96">
        <f t="shared" si="296"/>
        <v>91900</v>
      </c>
      <c r="BR1302" s="96">
        <f t="shared" si="297"/>
        <v>91900</v>
      </c>
      <c r="BS1302" s="96">
        <f t="shared" si="298"/>
        <v>91900</v>
      </c>
      <c r="BT1302" s="96">
        <f t="shared" si="299"/>
        <v>91900</v>
      </c>
      <c r="BU1302" s="98">
        <f t="shared" si="300"/>
        <v>91900</v>
      </c>
      <c r="BV1302" s="77">
        <f t="shared" si="301"/>
        <v>551400</v>
      </c>
      <c r="BW1302" s="9"/>
      <c r="BX1302" s="9"/>
      <c r="BY1302" s="9"/>
      <c r="BZ1302" s="9"/>
      <c r="CA1302" s="9"/>
      <c r="CB1302" s="9"/>
      <c r="CC1302" s="9"/>
      <c r="CD1302" s="9"/>
      <c r="CE1302" s="9"/>
      <c r="CF1302" s="9"/>
      <c r="CG1302" s="9"/>
      <c r="CH1302" s="9"/>
      <c r="CI1302" s="9"/>
      <c r="CJ1302" s="9"/>
      <c r="CK1302" s="9"/>
      <c r="CL1302" s="9"/>
      <c r="CM1302" s="9"/>
      <c r="CN1302" s="9"/>
      <c r="CO1302" s="9"/>
      <c r="CP1302" s="9"/>
    </row>
    <row r="1303" spans="1:94" ht="20.25" hidden="1" customHeight="1" x14ac:dyDescent="0.35">
      <c r="A1303" s="99">
        <v>1281</v>
      </c>
      <c r="B1303" s="99" t="s">
        <v>21</v>
      </c>
      <c r="C1303" s="80" t="s">
        <v>755</v>
      </c>
      <c r="D1303" s="80" t="str">
        <f t="shared" si="269"/>
        <v>REPUESTOS|VALVULA DE ESCAPE RAPIDO QR 1</v>
      </c>
      <c r="E1303" s="81" t="s">
        <v>84</v>
      </c>
      <c r="F1303" s="82">
        <v>1</v>
      </c>
      <c r="G1303" s="83">
        <v>117226.179822901</v>
      </c>
      <c r="H1303" s="84">
        <f t="shared" si="252"/>
        <v>139499.1539892522</v>
      </c>
      <c r="I1303" s="84">
        <v>159654.33130570001</v>
      </c>
      <c r="J1303" s="84">
        <f t="shared" si="253"/>
        <v>189988.654253783</v>
      </c>
      <c r="K1303" s="84">
        <v>0.91392000000000007</v>
      </c>
      <c r="L1303" s="84">
        <f t="shared" si="254"/>
        <v>1.0875648</v>
      </c>
      <c r="M1303" s="84">
        <v>16.461440000000003</v>
      </c>
      <c r="N1303" s="84">
        <f t="shared" si="255"/>
        <v>19.589113600000005</v>
      </c>
      <c r="O1303" s="84">
        <v>14.144000000000002</v>
      </c>
      <c r="P1303" s="84">
        <f t="shared" si="256"/>
        <v>16.83136</v>
      </c>
      <c r="Q1303" s="84"/>
      <c r="R1303" s="84">
        <f t="shared" si="270"/>
        <v>0</v>
      </c>
      <c r="S1303" s="86"/>
      <c r="T1303" s="87">
        <f t="shared" si="257"/>
        <v>0</v>
      </c>
      <c r="U1303" s="87"/>
      <c r="V1303" s="87">
        <f t="shared" si="258"/>
        <v>0</v>
      </c>
      <c r="W1303" s="87"/>
      <c r="X1303" s="87">
        <f t="shared" si="259"/>
        <v>0</v>
      </c>
      <c r="Y1303" s="88">
        <v>380000</v>
      </c>
      <c r="Z1303" s="87">
        <f t="shared" si="268"/>
        <v>452200</v>
      </c>
      <c r="AA1303" s="87">
        <v>550000</v>
      </c>
      <c r="AB1303" s="87">
        <f t="shared" si="260"/>
        <v>654500</v>
      </c>
      <c r="AC1303" s="87"/>
      <c r="AD1303" s="87">
        <f t="shared" si="261"/>
        <v>0</v>
      </c>
      <c r="AE1303" s="89"/>
      <c r="AF1303" s="90">
        <f t="shared" si="262"/>
        <v>0</v>
      </c>
      <c r="AG1303" s="90"/>
      <c r="AH1303" s="90">
        <f t="shared" si="263"/>
        <v>0</v>
      </c>
      <c r="AI1303" s="90"/>
      <c r="AJ1303" s="90">
        <f t="shared" si="264"/>
        <v>0</v>
      </c>
      <c r="AK1303" s="90">
        <v>418000</v>
      </c>
      <c r="AL1303" s="90">
        <f t="shared" si="265"/>
        <v>497420</v>
      </c>
      <c r="AM1303" s="90">
        <v>605000</v>
      </c>
      <c r="AN1303" s="90">
        <f t="shared" si="266"/>
        <v>719950</v>
      </c>
      <c r="AO1303" s="90"/>
      <c r="AP1303" s="91">
        <f t="shared" si="267"/>
        <v>0</v>
      </c>
      <c r="AQ1303" s="92">
        <f t="shared" si="271"/>
        <v>117226.179822901</v>
      </c>
      <c r="AR1303" s="93">
        <f t="shared" si="272"/>
        <v>139499.1539892522</v>
      </c>
      <c r="AS1303" s="94">
        <f t="shared" si="273"/>
        <v>159654.33130570001</v>
      </c>
      <c r="AT1303" s="94">
        <f t="shared" si="274"/>
        <v>189988.654253783</v>
      </c>
      <c r="AU1303" s="94">
        <f t="shared" si="275"/>
        <v>0.91392000000000007</v>
      </c>
      <c r="AV1303" s="94">
        <f t="shared" si="276"/>
        <v>1.0875648</v>
      </c>
      <c r="AW1303" s="94">
        <f t="shared" si="277"/>
        <v>266005.48714666668</v>
      </c>
      <c r="AX1303" s="94">
        <f t="shared" si="278"/>
        <v>316546.52970453334</v>
      </c>
      <c r="AY1303" s="94">
        <f t="shared" si="279"/>
        <v>385004.71466666664</v>
      </c>
      <c r="AZ1303" s="94">
        <f t="shared" si="280"/>
        <v>458155.6104533333</v>
      </c>
      <c r="BA1303" s="94" t="e">
        <f t="shared" si="281"/>
        <v>#DIV/0!</v>
      </c>
      <c r="BB1303" s="95" t="e">
        <f t="shared" si="282"/>
        <v>#DIV/0!</v>
      </c>
      <c r="BC1303" s="23"/>
      <c r="BD1303" s="96">
        <f t="shared" si="283"/>
        <v>117226</v>
      </c>
      <c r="BE1303" s="96">
        <f t="shared" si="284"/>
        <v>159654</v>
      </c>
      <c r="BF1303" s="96">
        <f t="shared" si="285"/>
        <v>1</v>
      </c>
      <c r="BG1303" s="96">
        <f t="shared" si="286"/>
        <v>49</v>
      </c>
      <c r="BH1303" s="96">
        <f t="shared" si="287"/>
        <v>42</v>
      </c>
      <c r="BI1303" s="96">
        <f t="shared" si="288"/>
        <v>0</v>
      </c>
      <c r="BJ1303" s="97">
        <f t="shared" si="289"/>
        <v>117226</v>
      </c>
      <c r="BK1303" s="96">
        <f t="shared" si="290"/>
        <v>159654</v>
      </c>
      <c r="BL1303" s="96">
        <f t="shared" si="291"/>
        <v>1</v>
      </c>
      <c r="BM1303" s="96">
        <f t="shared" si="292"/>
        <v>266005</v>
      </c>
      <c r="BN1303" s="96">
        <f t="shared" si="293"/>
        <v>385005</v>
      </c>
      <c r="BO1303" s="96">
        <f t="shared" si="294"/>
        <v>0</v>
      </c>
      <c r="BP1303" s="97">
        <f t="shared" si="295"/>
        <v>0</v>
      </c>
      <c r="BQ1303" s="96">
        <f t="shared" si="296"/>
        <v>0</v>
      </c>
      <c r="BR1303" s="96">
        <f t="shared" si="297"/>
        <v>0</v>
      </c>
      <c r="BS1303" s="96">
        <f t="shared" si="298"/>
        <v>399000</v>
      </c>
      <c r="BT1303" s="96">
        <f t="shared" si="299"/>
        <v>577500</v>
      </c>
      <c r="BU1303" s="98">
        <f t="shared" si="300"/>
        <v>0</v>
      </c>
      <c r="BV1303" s="77">
        <f t="shared" si="301"/>
        <v>976500</v>
      </c>
      <c r="BW1303" s="9"/>
      <c r="BX1303" s="9"/>
      <c r="BY1303" s="9"/>
      <c r="BZ1303" s="9"/>
      <c r="CA1303" s="9"/>
      <c r="CB1303" s="9"/>
      <c r="CC1303" s="9"/>
      <c r="CD1303" s="9"/>
      <c r="CE1303" s="9"/>
      <c r="CF1303" s="9"/>
      <c r="CG1303" s="9"/>
      <c r="CH1303" s="9"/>
      <c r="CI1303" s="9"/>
      <c r="CJ1303" s="9"/>
      <c r="CK1303" s="9"/>
      <c r="CL1303" s="9"/>
      <c r="CM1303" s="9"/>
      <c r="CN1303" s="9"/>
      <c r="CO1303" s="9"/>
      <c r="CP1303" s="9"/>
    </row>
    <row r="1304" spans="1:94" ht="20.25" hidden="1" customHeight="1" x14ac:dyDescent="0.35">
      <c r="A1304" s="79">
        <v>1282</v>
      </c>
      <c r="B1304" s="79" t="s">
        <v>35</v>
      </c>
      <c r="C1304" s="80" t="s">
        <v>756</v>
      </c>
      <c r="D1304" s="80" t="str">
        <f t="shared" si="269"/>
        <v>MANO DE OBRA|VALVULA DE FRENO</v>
      </c>
      <c r="E1304" s="81" t="s">
        <v>10</v>
      </c>
      <c r="F1304" s="82">
        <v>1</v>
      </c>
      <c r="G1304" s="83">
        <v>358406.07486925798</v>
      </c>
      <c r="H1304" s="84">
        <f t="shared" si="252"/>
        <v>426503.22909441695</v>
      </c>
      <c r="I1304" s="84">
        <v>358406.07486925798</v>
      </c>
      <c r="J1304" s="84">
        <f t="shared" si="253"/>
        <v>426503.22909441695</v>
      </c>
      <c r="K1304" s="84">
        <v>0.91392000000000007</v>
      </c>
      <c r="L1304" s="84">
        <f t="shared" si="254"/>
        <v>1.0875648</v>
      </c>
      <c r="M1304" s="84">
        <v>14.633599999999999</v>
      </c>
      <c r="N1304" s="84">
        <f t="shared" si="255"/>
        <v>17.413983999999999</v>
      </c>
      <c r="O1304" s="84">
        <v>10.88</v>
      </c>
      <c r="P1304" s="84">
        <f t="shared" si="256"/>
        <v>12.9472</v>
      </c>
      <c r="Q1304" s="84"/>
      <c r="R1304" s="84">
        <f t="shared" si="270"/>
        <v>0</v>
      </c>
      <c r="S1304" s="86">
        <v>175000</v>
      </c>
      <c r="T1304" s="87">
        <f t="shared" si="257"/>
        <v>208250</v>
      </c>
      <c r="U1304" s="87">
        <v>175000</v>
      </c>
      <c r="V1304" s="87">
        <f t="shared" si="258"/>
        <v>208250</v>
      </c>
      <c r="W1304" s="87">
        <v>175000</v>
      </c>
      <c r="X1304" s="87">
        <f t="shared" si="259"/>
        <v>208250</v>
      </c>
      <c r="Y1304" s="88">
        <v>175000</v>
      </c>
      <c r="Z1304" s="87">
        <f t="shared" si="268"/>
        <v>208250</v>
      </c>
      <c r="AA1304" s="87">
        <v>175000</v>
      </c>
      <c r="AB1304" s="87">
        <f t="shared" si="260"/>
        <v>208250</v>
      </c>
      <c r="AC1304" s="87">
        <v>175000</v>
      </c>
      <c r="AD1304" s="87">
        <f t="shared" si="261"/>
        <v>208250</v>
      </c>
      <c r="AE1304" s="89">
        <v>192500</v>
      </c>
      <c r="AF1304" s="90">
        <f t="shared" si="262"/>
        <v>229075</v>
      </c>
      <c r="AG1304" s="90">
        <v>192500</v>
      </c>
      <c r="AH1304" s="90">
        <f t="shared" si="263"/>
        <v>229075</v>
      </c>
      <c r="AI1304" s="90">
        <v>192500</v>
      </c>
      <c r="AJ1304" s="90">
        <f t="shared" si="264"/>
        <v>229075</v>
      </c>
      <c r="AK1304" s="90">
        <v>192500</v>
      </c>
      <c r="AL1304" s="90">
        <f t="shared" si="265"/>
        <v>229075</v>
      </c>
      <c r="AM1304" s="90">
        <v>192500</v>
      </c>
      <c r="AN1304" s="90">
        <f t="shared" si="266"/>
        <v>229075</v>
      </c>
      <c r="AO1304" s="90">
        <v>192500</v>
      </c>
      <c r="AP1304" s="91">
        <f t="shared" si="267"/>
        <v>229075</v>
      </c>
      <c r="AQ1304" s="92">
        <f t="shared" si="271"/>
        <v>241968.69162308599</v>
      </c>
      <c r="AR1304" s="93">
        <f t="shared" si="272"/>
        <v>287942.74303147232</v>
      </c>
      <c r="AS1304" s="94">
        <f t="shared" si="273"/>
        <v>241968.69162308599</v>
      </c>
      <c r="AT1304" s="94">
        <f t="shared" si="274"/>
        <v>287942.74303147232</v>
      </c>
      <c r="AU1304" s="94">
        <f t="shared" si="275"/>
        <v>122500.30463999999</v>
      </c>
      <c r="AV1304" s="94">
        <f t="shared" si="276"/>
        <v>145775.36252159998</v>
      </c>
      <c r="AW1304" s="94">
        <f t="shared" si="277"/>
        <v>122504.87786666666</v>
      </c>
      <c r="AX1304" s="94">
        <f t="shared" si="278"/>
        <v>145780.80466133333</v>
      </c>
      <c r="AY1304" s="94">
        <f t="shared" si="279"/>
        <v>122503.62666666666</v>
      </c>
      <c r="AZ1304" s="94">
        <f t="shared" si="280"/>
        <v>145779.31573333332</v>
      </c>
      <c r="BA1304" s="94">
        <f t="shared" si="281"/>
        <v>183750</v>
      </c>
      <c r="BB1304" s="95">
        <f t="shared" si="282"/>
        <v>218662.5</v>
      </c>
      <c r="BC1304" s="23"/>
      <c r="BD1304" s="96">
        <f t="shared" si="283"/>
        <v>218991</v>
      </c>
      <c r="BE1304" s="96">
        <f t="shared" si="284"/>
        <v>218991</v>
      </c>
      <c r="BF1304" s="96">
        <f t="shared" si="285"/>
        <v>3</v>
      </c>
      <c r="BG1304" s="96">
        <f t="shared" si="286"/>
        <v>44</v>
      </c>
      <c r="BH1304" s="96">
        <f t="shared" si="287"/>
        <v>33</v>
      </c>
      <c r="BI1304" s="96">
        <f t="shared" si="288"/>
        <v>183333</v>
      </c>
      <c r="BJ1304" s="97">
        <f t="shared" si="289"/>
        <v>241969</v>
      </c>
      <c r="BK1304" s="96">
        <f t="shared" si="290"/>
        <v>241969</v>
      </c>
      <c r="BL1304" s="96">
        <f t="shared" si="291"/>
        <v>122500</v>
      </c>
      <c r="BM1304" s="96">
        <f t="shared" si="292"/>
        <v>122505</v>
      </c>
      <c r="BN1304" s="96">
        <f t="shared" si="293"/>
        <v>122504</v>
      </c>
      <c r="BO1304" s="96">
        <f t="shared" si="294"/>
        <v>183750</v>
      </c>
      <c r="BP1304" s="97">
        <f t="shared" si="295"/>
        <v>183750</v>
      </c>
      <c r="BQ1304" s="96">
        <f t="shared" si="296"/>
        <v>183750</v>
      </c>
      <c r="BR1304" s="96">
        <f t="shared" si="297"/>
        <v>183750</v>
      </c>
      <c r="BS1304" s="96">
        <f t="shared" si="298"/>
        <v>183750</v>
      </c>
      <c r="BT1304" s="96">
        <f t="shared" si="299"/>
        <v>183750</v>
      </c>
      <c r="BU1304" s="98">
        <f t="shared" si="300"/>
        <v>183750</v>
      </c>
      <c r="BV1304" s="77">
        <f t="shared" si="301"/>
        <v>1102500</v>
      </c>
      <c r="BW1304" s="9"/>
      <c r="BX1304" s="9"/>
      <c r="BY1304" s="9"/>
      <c r="BZ1304" s="9"/>
      <c r="CA1304" s="9"/>
      <c r="CB1304" s="9"/>
      <c r="CC1304" s="9"/>
      <c r="CD1304" s="9"/>
      <c r="CE1304" s="9"/>
      <c r="CF1304" s="9"/>
      <c r="CG1304" s="9"/>
      <c r="CH1304" s="9"/>
      <c r="CI1304" s="9"/>
      <c r="CJ1304" s="9"/>
      <c r="CK1304" s="9"/>
      <c r="CL1304" s="9"/>
      <c r="CM1304" s="9"/>
      <c r="CN1304" s="9"/>
      <c r="CO1304" s="9"/>
      <c r="CP1304" s="9"/>
    </row>
    <row r="1305" spans="1:94" ht="20.25" hidden="1" customHeight="1" x14ac:dyDescent="0.35">
      <c r="A1305" s="99">
        <v>1283</v>
      </c>
      <c r="B1305" s="99" t="s">
        <v>21</v>
      </c>
      <c r="C1305" s="80" t="s">
        <v>756</v>
      </c>
      <c r="D1305" s="80" t="str">
        <f t="shared" si="269"/>
        <v>REPUESTOS|VALVULA DE FRENO</v>
      </c>
      <c r="E1305" s="81" t="s">
        <v>84</v>
      </c>
      <c r="F1305" s="82">
        <v>1</v>
      </c>
      <c r="G1305" s="83">
        <v>172942.558480106</v>
      </c>
      <c r="H1305" s="84">
        <f t="shared" si="252"/>
        <v>205801.64459132613</v>
      </c>
      <c r="I1305" s="84">
        <v>235273.33115294098</v>
      </c>
      <c r="J1305" s="84">
        <f t="shared" si="253"/>
        <v>279975.26407199976</v>
      </c>
      <c r="K1305" s="84">
        <v>0.91392000000000007</v>
      </c>
      <c r="L1305" s="84">
        <f t="shared" si="254"/>
        <v>1.0875648</v>
      </c>
      <c r="M1305" s="84">
        <v>16.461440000000003</v>
      </c>
      <c r="N1305" s="84">
        <f t="shared" si="255"/>
        <v>19.589113600000005</v>
      </c>
      <c r="O1305" s="84">
        <v>14.144000000000002</v>
      </c>
      <c r="P1305" s="84">
        <f t="shared" si="256"/>
        <v>16.83136</v>
      </c>
      <c r="Q1305" s="84"/>
      <c r="R1305" s="84">
        <f t="shared" si="270"/>
        <v>0</v>
      </c>
      <c r="S1305" s="86">
        <v>124000</v>
      </c>
      <c r="T1305" s="87">
        <f t="shared" si="257"/>
        <v>147560</v>
      </c>
      <c r="U1305" s="87">
        <v>124000</v>
      </c>
      <c r="V1305" s="87">
        <f t="shared" si="258"/>
        <v>147560</v>
      </c>
      <c r="W1305" s="87">
        <v>380000</v>
      </c>
      <c r="X1305" s="87">
        <f t="shared" si="259"/>
        <v>452200</v>
      </c>
      <c r="Y1305" s="88">
        <v>150000</v>
      </c>
      <c r="Z1305" s="87">
        <f t="shared" si="268"/>
        <v>178500</v>
      </c>
      <c r="AA1305" s="87">
        <v>250000</v>
      </c>
      <c r="AB1305" s="87">
        <f t="shared" si="260"/>
        <v>297500</v>
      </c>
      <c r="AC1305" s="87">
        <v>800000</v>
      </c>
      <c r="AD1305" s="87">
        <f t="shared" si="261"/>
        <v>952000</v>
      </c>
      <c r="AE1305" s="89">
        <v>136400</v>
      </c>
      <c r="AF1305" s="90">
        <f t="shared" si="262"/>
        <v>162316</v>
      </c>
      <c r="AG1305" s="90">
        <v>136400</v>
      </c>
      <c r="AH1305" s="90">
        <f t="shared" si="263"/>
        <v>162316</v>
      </c>
      <c r="AI1305" s="90">
        <v>418000</v>
      </c>
      <c r="AJ1305" s="90">
        <f t="shared" si="264"/>
        <v>497420</v>
      </c>
      <c r="AK1305" s="90">
        <v>165000</v>
      </c>
      <c r="AL1305" s="90">
        <f t="shared" si="265"/>
        <v>196350</v>
      </c>
      <c r="AM1305" s="90">
        <v>275000</v>
      </c>
      <c r="AN1305" s="90">
        <f t="shared" si="266"/>
        <v>327250</v>
      </c>
      <c r="AO1305" s="90">
        <v>880000</v>
      </c>
      <c r="AP1305" s="91">
        <f t="shared" si="267"/>
        <v>1047200</v>
      </c>
      <c r="AQ1305" s="92">
        <f t="shared" si="271"/>
        <v>144447.51949336866</v>
      </c>
      <c r="AR1305" s="93">
        <f t="shared" si="272"/>
        <v>171892.5481971087</v>
      </c>
      <c r="AS1305" s="94">
        <f t="shared" si="273"/>
        <v>165224.44371764699</v>
      </c>
      <c r="AT1305" s="94">
        <f t="shared" si="274"/>
        <v>196617.08802399991</v>
      </c>
      <c r="AU1305" s="94">
        <f t="shared" si="275"/>
        <v>266000.30463999999</v>
      </c>
      <c r="AV1305" s="94">
        <f t="shared" si="276"/>
        <v>316540.36252159998</v>
      </c>
      <c r="AW1305" s="94">
        <f t="shared" si="277"/>
        <v>105005.48714666667</v>
      </c>
      <c r="AX1305" s="94">
        <f t="shared" si="278"/>
        <v>124956.52970453333</v>
      </c>
      <c r="AY1305" s="94">
        <f t="shared" si="279"/>
        <v>175004.71466666667</v>
      </c>
      <c r="AZ1305" s="94">
        <f t="shared" si="280"/>
        <v>208255.61045333333</v>
      </c>
      <c r="BA1305" s="94">
        <f t="shared" si="281"/>
        <v>840000</v>
      </c>
      <c r="BB1305" s="95">
        <f t="shared" si="282"/>
        <v>999600</v>
      </c>
      <c r="BC1305" s="23"/>
      <c r="BD1305" s="96">
        <f t="shared" si="283"/>
        <v>141655</v>
      </c>
      <c r="BE1305" s="96">
        <f t="shared" si="284"/>
        <v>152701</v>
      </c>
      <c r="BF1305" s="96">
        <f t="shared" si="285"/>
        <v>3</v>
      </c>
      <c r="BG1305" s="96">
        <f t="shared" si="286"/>
        <v>49</v>
      </c>
      <c r="BH1305" s="96">
        <f t="shared" si="287"/>
        <v>42</v>
      </c>
      <c r="BI1305" s="96">
        <f t="shared" si="288"/>
        <v>838095</v>
      </c>
      <c r="BJ1305" s="97">
        <f t="shared" si="289"/>
        <v>144448</v>
      </c>
      <c r="BK1305" s="96">
        <f t="shared" si="290"/>
        <v>165224</v>
      </c>
      <c r="BL1305" s="96">
        <f t="shared" si="291"/>
        <v>266000</v>
      </c>
      <c r="BM1305" s="96">
        <f t="shared" si="292"/>
        <v>105005</v>
      </c>
      <c r="BN1305" s="96">
        <f t="shared" si="293"/>
        <v>175005</v>
      </c>
      <c r="BO1305" s="96">
        <f t="shared" si="294"/>
        <v>840000</v>
      </c>
      <c r="BP1305" s="97">
        <f t="shared" si="295"/>
        <v>144448</v>
      </c>
      <c r="BQ1305" s="96">
        <f t="shared" si="296"/>
        <v>130200</v>
      </c>
      <c r="BR1305" s="96">
        <f t="shared" si="297"/>
        <v>399000</v>
      </c>
      <c r="BS1305" s="96">
        <f t="shared" si="298"/>
        <v>157500</v>
      </c>
      <c r="BT1305" s="96">
        <f t="shared" si="299"/>
        <v>262500</v>
      </c>
      <c r="BU1305" s="98">
        <f t="shared" si="300"/>
        <v>840000</v>
      </c>
      <c r="BV1305" s="77">
        <f t="shared" si="301"/>
        <v>1933648</v>
      </c>
      <c r="BW1305" s="9"/>
      <c r="BX1305" s="9"/>
      <c r="BY1305" s="9"/>
      <c r="BZ1305" s="9"/>
      <c r="CA1305" s="9"/>
      <c r="CB1305" s="9"/>
      <c r="CC1305" s="9"/>
      <c r="CD1305" s="9"/>
      <c r="CE1305" s="9"/>
      <c r="CF1305" s="9"/>
      <c r="CG1305" s="9"/>
      <c r="CH1305" s="9"/>
      <c r="CI1305" s="9"/>
      <c r="CJ1305" s="9"/>
      <c r="CK1305" s="9"/>
      <c r="CL1305" s="9"/>
      <c r="CM1305" s="9"/>
      <c r="CN1305" s="9"/>
      <c r="CO1305" s="9"/>
      <c r="CP1305" s="9"/>
    </row>
    <row r="1306" spans="1:94" ht="20.25" hidden="1" customHeight="1" x14ac:dyDescent="0.35">
      <c r="A1306" s="79">
        <v>1284</v>
      </c>
      <c r="B1306" s="79" t="s">
        <v>35</v>
      </c>
      <c r="C1306" s="80" t="s">
        <v>757</v>
      </c>
      <c r="D1306" s="80" t="str">
        <f t="shared" si="269"/>
        <v>MANO DE OBRA|VALVULA DE FRENO DE RESORTE SR</v>
      </c>
      <c r="E1306" s="81" t="s">
        <v>10</v>
      </c>
      <c r="F1306" s="82">
        <v>1</v>
      </c>
      <c r="G1306" s="83">
        <v>358406.07486925798</v>
      </c>
      <c r="H1306" s="84">
        <f t="shared" si="252"/>
        <v>426503.22909441695</v>
      </c>
      <c r="I1306" s="84">
        <v>358406.07486925798</v>
      </c>
      <c r="J1306" s="84">
        <f t="shared" si="253"/>
        <v>426503.22909441695</v>
      </c>
      <c r="K1306" s="84">
        <v>0.91392000000000007</v>
      </c>
      <c r="L1306" s="84">
        <f t="shared" si="254"/>
        <v>1.0875648</v>
      </c>
      <c r="M1306" s="84">
        <v>14.633599999999999</v>
      </c>
      <c r="N1306" s="84">
        <f t="shared" si="255"/>
        <v>17.413983999999999</v>
      </c>
      <c r="O1306" s="84">
        <v>10.88</v>
      </c>
      <c r="P1306" s="84">
        <f t="shared" si="256"/>
        <v>12.9472</v>
      </c>
      <c r="Q1306" s="84"/>
      <c r="R1306" s="84">
        <f t="shared" si="270"/>
        <v>0</v>
      </c>
      <c r="S1306" s="86">
        <v>175000</v>
      </c>
      <c r="T1306" s="87">
        <f t="shared" si="257"/>
        <v>208250</v>
      </c>
      <c r="U1306" s="87">
        <v>175000</v>
      </c>
      <c r="V1306" s="87">
        <f t="shared" si="258"/>
        <v>208250</v>
      </c>
      <c r="W1306" s="87">
        <v>175000</v>
      </c>
      <c r="X1306" s="87">
        <f t="shared" si="259"/>
        <v>208250</v>
      </c>
      <c r="Y1306" s="88">
        <v>175000</v>
      </c>
      <c r="Z1306" s="87">
        <f t="shared" si="268"/>
        <v>208250</v>
      </c>
      <c r="AA1306" s="87">
        <v>175000</v>
      </c>
      <c r="AB1306" s="87">
        <f t="shared" si="260"/>
        <v>208250</v>
      </c>
      <c r="AC1306" s="87">
        <v>175000</v>
      </c>
      <c r="AD1306" s="87">
        <f t="shared" si="261"/>
        <v>208250</v>
      </c>
      <c r="AE1306" s="89">
        <v>192500</v>
      </c>
      <c r="AF1306" s="90">
        <f t="shared" si="262"/>
        <v>229075</v>
      </c>
      <c r="AG1306" s="90">
        <v>192500</v>
      </c>
      <c r="AH1306" s="90">
        <f t="shared" si="263"/>
        <v>229075</v>
      </c>
      <c r="AI1306" s="90">
        <v>192500</v>
      </c>
      <c r="AJ1306" s="90">
        <f t="shared" si="264"/>
        <v>229075</v>
      </c>
      <c r="AK1306" s="90">
        <v>192500</v>
      </c>
      <c r="AL1306" s="90">
        <f t="shared" si="265"/>
        <v>229075</v>
      </c>
      <c r="AM1306" s="90">
        <v>192500</v>
      </c>
      <c r="AN1306" s="90">
        <f t="shared" si="266"/>
        <v>229075</v>
      </c>
      <c r="AO1306" s="90">
        <v>192500</v>
      </c>
      <c r="AP1306" s="91">
        <f t="shared" si="267"/>
        <v>229075</v>
      </c>
      <c r="AQ1306" s="92">
        <f t="shared" si="271"/>
        <v>241968.69162308599</v>
      </c>
      <c r="AR1306" s="93">
        <f t="shared" si="272"/>
        <v>287942.74303147232</v>
      </c>
      <c r="AS1306" s="94">
        <f t="shared" si="273"/>
        <v>241968.69162308599</v>
      </c>
      <c r="AT1306" s="94">
        <f t="shared" si="274"/>
        <v>287942.74303147232</v>
      </c>
      <c r="AU1306" s="94">
        <f t="shared" si="275"/>
        <v>122500.30463999999</v>
      </c>
      <c r="AV1306" s="94">
        <f t="shared" si="276"/>
        <v>145775.36252159998</v>
      </c>
      <c r="AW1306" s="94">
        <f t="shared" si="277"/>
        <v>122504.87786666666</v>
      </c>
      <c r="AX1306" s="94">
        <f t="shared" si="278"/>
        <v>145780.80466133333</v>
      </c>
      <c r="AY1306" s="94">
        <f t="shared" si="279"/>
        <v>122503.62666666666</v>
      </c>
      <c r="AZ1306" s="94">
        <f t="shared" si="280"/>
        <v>145779.31573333332</v>
      </c>
      <c r="BA1306" s="94">
        <f t="shared" si="281"/>
        <v>183750</v>
      </c>
      <c r="BB1306" s="95">
        <f t="shared" si="282"/>
        <v>218662.5</v>
      </c>
      <c r="BC1306" s="23"/>
      <c r="BD1306" s="96">
        <f t="shared" si="283"/>
        <v>218991</v>
      </c>
      <c r="BE1306" s="96">
        <f t="shared" si="284"/>
        <v>218991</v>
      </c>
      <c r="BF1306" s="96">
        <f t="shared" si="285"/>
        <v>3</v>
      </c>
      <c r="BG1306" s="96">
        <f t="shared" si="286"/>
        <v>44</v>
      </c>
      <c r="BH1306" s="96">
        <f t="shared" si="287"/>
        <v>33</v>
      </c>
      <c r="BI1306" s="96">
        <f t="shared" si="288"/>
        <v>183333</v>
      </c>
      <c r="BJ1306" s="97">
        <f t="shared" si="289"/>
        <v>241969</v>
      </c>
      <c r="BK1306" s="96">
        <f t="shared" si="290"/>
        <v>241969</v>
      </c>
      <c r="BL1306" s="96">
        <f t="shared" si="291"/>
        <v>122500</v>
      </c>
      <c r="BM1306" s="96">
        <f t="shared" si="292"/>
        <v>122505</v>
      </c>
      <c r="BN1306" s="96">
        <f t="shared" si="293"/>
        <v>122504</v>
      </c>
      <c r="BO1306" s="96">
        <f t="shared" si="294"/>
        <v>183750</v>
      </c>
      <c r="BP1306" s="97">
        <f t="shared" si="295"/>
        <v>183750</v>
      </c>
      <c r="BQ1306" s="96">
        <f t="shared" si="296"/>
        <v>183750</v>
      </c>
      <c r="BR1306" s="96">
        <f t="shared" si="297"/>
        <v>183750</v>
      </c>
      <c r="BS1306" s="96">
        <f t="shared" si="298"/>
        <v>183750</v>
      </c>
      <c r="BT1306" s="96">
        <f t="shared" si="299"/>
        <v>183750</v>
      </c>
      <c r="BU1306" s="98">
        <f t="shared" si="300"/>
        <v>183750</v>
      </c>
      <c r="BV1306" s="77">
        <f t="shared" si="301"/>
        <v>1102500</v>
      </c>
      <c r="BW1306" s="9"/>
      <c r="BX1306" s="9"/>
      <c r="BY1306" s="9"/>
      <c r="BZ1306" s="9"/>
      <c r="CA1306" s="9"/>
      <c r="CB1306" s="9"/>
      <c r="CC1306" s="9"/>
      <c r="CD1306" s="9"/>
      <c r="CE1306" s="9"/>
      <c r="CF1306" s="9"/>
      <c r="CG1306" s="9"/>
      <c r="CH1306" s="9"/>
      <c r="CI1306" s="9"/>
      <c r="CJ1306" s="9"/>
      <c r="CK1306" s="9"/>
      <c r="CL1306" s="9"/>
      <c r="CM1306" s="9"/>
      <c r="CN1306" s="9"/>
      <c r="CO1306" s="9"/>
      <c r="CP1306" s="9"/>
    </row>
    <row r="1307" spans="1:94" ht="20.25" hidden="1" customHeight="1" x14ac:dyDescent="0.35">
      <c r="A1307" s="99">
        <v>1285</v>
      </c>
      <c r="B1307" s="99" t="s">
        <v>21</v>
      </c>
      <c r="C1307" s="80" t="s">
        <v>757</v>
      </c>
      <c r="D1307" s="80" t="str">
        <f t="shared" si="269"/>
        <v>REPUESTOS|VALVULA DE FRENO DE RESORTE SR</v>
      </c>
      <c r="E1307" s="81" t="s">
        <v>84</v>
      </c>
      <c r="F1307" s="82">
        <v>1</v>
      </c>
      <c r="G1307" s="83">
        <v>65025.905069355002</v>
      </c>
      <c r="H1307" s="84">
        <f t="shared" si="252"/>
        <v>77380.827032532456</v>
      </c>
      <c r="I1307" s="84">
        <v>93316.514714910983</v>
      </c>
      <c r="J1307" s="84">
        <f t="shared" si="253"/>
        <v>111046.65251074407</v>
      </c>
      <c r="K1307" s="84">
        <v>0.91392000000000007</v>
      </c>
      <c r="L1307" s="84">
        <f t="shared" si="254"/>
        <v>1.0875648</v>
      </c>
      <c r="M1307" s="84">
        <v>16.461440000000003</v>
      </c>
      <c r="N1307" s="84">
        <f t="shared" si="255"/>
        <v>19.589113600000005</v>
      </c>
      <c r="O1307" s="84">
        <v>14.144000000000002</v>
      </c>
      <c r="P1307" s="84">
        <f t="shared" si="256"/>
        <v>16.83136</v>
      </c>
      <c r="Q1307" s="84"/>
      <c r="R1307" s="84">
        <f t="shared" si="270"/>
        <v>0</v>
      </c>
      <c r="S1307" s="86"/>
      <c r="T1307" s="87">
        <f t="shared" si="257"/>
        <v>0</v>
      </c>
      <c r="U1307" s="87"/>
      <c r="V1307" s="87">
        <f t="shared" si="258"/>
        <v>0</v>
      </c>
      <c r="W1307" s="87"/>
      <c r="X1307" s="87">
        <f t="shared" si="259"/>
        <v>0</v>
      </c>
      <c r="Y1307" s="88">
        <v>150000</v>
      </c>
      <c r="Z1307" s="87">
        <f t="shared" si="268"/>
        <v>178500</v>
      </c>
      <c r="AA1307" s="87">
        <v>350000</v>
      </c>
      <c r="AB1307" s="87">
        <f t="shared" si="260"/>
        <v>416500</v>
      </c>
      <c r="AC1307" s="87"/>
      <c r="AD1307" s="87">
        <f t="shared" si="261"/>
        <v>0</v>
      </c>
      <c r="AE1307" s="89"/>
      <c r="AF1307" s="90">
        <f t="shared" si="262"/>
        <v>0</v>
      </c>
      <c r="AG1307" s="90"/>
      <c r="AH1307" s="90">
        <f t="shared" si="263"/>
        <v>0</v>
      </c>
      <c r="AI1307" s="90"/>
      <c r="AJ1307" s="90">
        <f t="shared" si="264"/>
        <v>0</v>
      </c>
      <c r="AK1307" s="90">
        <v>165000</v>
      </c>
      <c r="AL1307" s="90">
        <f t="shared" si="265"/>
        <v>196350</v>
      </c>
      <c r="AM1307" s="90">
        <v>385000</v>
      </c>
      <c r="AN1307" s="90">
        <f t="shared" si="266"/>
        <v>458150</v>
      </c>
      <c r="AO1307" s="90"/>
      <c r="AP1307" s="91">
        <f t="shared" si="267"/>
        <v>0</v>
      </c>
      <c r="AQ1307" s="92">
        <f t="shared" si="271"/>
        <v>65025.905069355002</v>
      </c>
      <c r="AR1307" s="93">
        <f t="shared" si="272"/>
        <v>77380.827032532456</v>
      </c>
      <c r="AS1307" s="94">
        <f t="shared" si="273"/>
        <v>93316.514714910983</v>
      </c>
      <c r="AT1307" s="94">
        <f t="shared" si="274"/>
        <v>111046.65251074407</v>
      </c>
      <c r="AU1307" s="94">
        <f t="shared" si="275"/>
        <v>0.91392000000000007</v>
      </c>
      <c r="AV1307" s="94">
        <f t="shared" si="276"/>
        <v>1.0875648</v>
      </c>
      <c r="AW1307" s="94">
        <f t="shared" si="277"/>
        <v>105005.48714666667</v>
      </c>
      <c r="AX1307" s="94">
        <f t="shared" si="278"/>
        <v>124956.52970453333</v>
      </c>
      <c r="AY1307" s="94">
        <f t="shared" si="279"/>
        <v>245004.71466666667</v>
      </c>
      <c r="AZ1307" s="94">
        <f t="shared" si="280"/>
        <v>291555.6104533333</v>
      </c>
      <c r="BA1307" s="94" t="e">
        <f t="shared" si="281"/>
        <v>#DIV/0!</v>
      </c>
      <c r="BB1307" s="95" t="e">
        <f t="shared" si="282"/>
        <v>#DIV/0!</v>
      </c>
      <c r="BC1307" s="23"/>
      <c r="BD1307" s="96">
        <f t="shared" si="283"/>
        <v>65026</v>
      </c>
      <c r="BE1307" s="96">
        <f t="shared" si="284"/>
        <v>93317</v>
      </c>
      <c r="BF1307" s="96">
        <f t="shared" si="285"/>
        <v>1</v>
      </c>
      <c r="BG1307" s="96">
        <f t="shared" si="286"/>
        <v>49</v>
      </c>
      <c r="BH1307" s="96">
        <f t="shared" si="287"/>
        <v>42</v>
      </c>
      <c r="BI1307" s="96">
        <f t="shared" si="288"/>
        <v>0</v>
      </c>
      <c r="BJ1307" s="97">
        <f t="shared" si="289"/>
        <v>65026</v>
      </c>
      <c r="BK1307" s="96">
        <f t="shared" si="290"/>
        <v>93317</v>
      </c>
      <c r="BL1307" s="96">
        <f t="shared" si="291"/>
        <v>1</v>
      </c>
      <c r="BM1307" s="96">
        <f t="shared" si="292"/>
        <v>105005</v>
      </c>
      <c r="BN1307" s="96">
        <f t="shared" si="293"/>
        <v>245005</v>
      </c>
      <c r="BO1307" s="96">
        <f t="shared" si="294"/>
        <v>0</v>
      </c>
      <c r="BP1307" s="97">
        <f t="shared" si="295"/>
        <v>0</v>
      </c>
      <c r="BQ1307" s="96">
        <f t="shared" si="296"/>
        <v>0</v>
      </c>
      <c r="BR1307" s="96">
        <f t="shared" si="297"/>
        <v>0</v>
      </c>
      <c r="BS1307" s="96">
        <f t="shared" si="298"/>
        <v>157500</v>
      </c>
      <c r="BT1307" s="96">
        <f t="shared" si="299"/>
        <v>367500</v>
      </c>
      <c r="BU1307" s="98">
        <f t="shared" si="300"/>
        <v>0</v>
      </c>
      <c r="BV1307" s="77">
        <f t="shared" si="301"/>
        <v>525000</v>
      </c>
      <c r="BW1307" s="9"/>
      <c r="BX1307" s="9"/>
      <c r="BY1307" s="9"/>
      <c r="BZ1307" s="9"/>
      <c r="CA1307" s="9"/>
      <c r="CB1307" s="9"/>
      <c r="CC1307" s="9"/>
      <c r="CD1307" s="9"/>
      <c r="CE1307" s="9"/>
      <c r="CF1307" s="9"/>
      <c r="CG1307" s="9"/>
      <c r="CH1307" s="9"/>
      <c r="CI1307" s="9"/>
      <c r="CJ1307" s="9"/>
      <c r="CK1307" s="9"/>
      <c r="CL1307" s="9"/>
      <c r="CM1307" s="9"/>
      <c r="CN1307" s="9"/>
      <c r="CO1307" s="9"/>
      <c r="CP1307" s="9"/>
    </row>
    <row r="1308" spans="1:94" ht="20.25" hidden="1" customHeight="1" x14ac:dyDescent="0.35">
      <c r="A1308" s="79">
        <v>1286</v>
      </c>
      <c r="B1308" s="79" t="s">
        <v>35</v>
      </c>
      <c r="C1308" s="80" t="s">
        <v>758</v>
      </c>
      <c r="D1308" s="80" t="str">
        <f t="shared" si="269"/>
        <v>MANO DE OBRA|VALVULA DE PURGA</v>
      </c>
      <c r="E1308" s="81" t="s">
        <v>10</v>
      </c>
      <c r="F1308" s="82">
        <v>1</v>
      </c>
      <c r="G1308" s="83">
        <v>224003.337070384</v>
      </c>
      <c r="H1308" s="84">
        <f t="shared" si="252"/>
        <v>266563.97111375694</v>
      </c>
      <c r="I1308" s="84">
        <v>224003.337070384</v>
      </c>
      <c r="J1308" s="84">
        <f t="shared" si="253"/>
        <v>266563.97111375694</v>
      </c>
      <c r="K1308" s="84">
        <v>0.91392000000000007</v>
      </c>
      <c r="L1308" s="84">
        <f t="shared" si="254"/>
        <v>1.0875648</v>
      </c>
      <c r="M1308" s="84">
        <v>14.633599999999999</v>
      </c>
      <c r="N1308" s="84">
        <f t="shared" si="255"/>
        <v>17.413983999999999</v>
      </c>
      <c r="O1308" s="84">
        <v>10.88</v>
      </c>
      <c r="P1308" s="84">
        <f t="shared" si="256"/>
        <v>12.9472</v>
      </c>
      <c r="Q1308" s="84"/>
      <c r="R1308" s="84">
        <f t="shared" si="270"/>
        <v>0</v>
      </c>
      <c r="S1308" s="86">
        <v>44500</v>
      </c>
      <c r="T1308" s="87">
        <f t="shared" si="257"/>
        <v>52955</v>
      </c>
      <c r="U1308" s="87">
        <v>44500</v>
      </c>
      <c r="V1308" s="87">
        <f t="shared" si="258"/>
        <v>52955</v>
      </c>
      <c r="W1308" s="87">
        <v>44500</v>
      </c>
      <c r="X1308" s="87">
        <f t="shared" si="259"/>
        <v>52955</v>
      </c>
      <c r="Y1308" s="88">
        <v>44500</v>
      </c>
      <c r="Z1308" s="87">
        <f t="shared" si="268"/>
        <v>52955</v>
      </c>
      <c r="AA1308" s="87">
        <v>44500</v>
      </c>
      <c r="AB1308" s="87">
        <f t="shared" si="260"/>
        <v>52955</v>
      </c>
      <c r="AC1308" s="87">
        <v>44500</v>
      </c>
      <c r="AD1308" s="87">
        <f t="shared" si="261"/>
        <v>52955</v>
      </c>
      <c r="AE1308" s="89">
        <v>49000</v>
      </c>
      <c r="AF1308" s="90">
        <f t="shared" si="262"/>
        <v>58310</v>
      </c>
      <c r="AG1308" s="90">
        <v>49000</v>
      </c>
      <c r="AH1308" s="90">
        <f t="shared" si="263"/>
        <v>58310</v>
      </c>
      <c r="AI1308" s="90">
        <v>49000</v>
      </c>
      <c r="AJ1308" s="90">
        <f t="shared" si="264"/>
        <v>58310</v>
      </c>
      <c r="AK1308" s="90">
        <v>49000</v>
      </c>
      <c r="AL1308" s="90">
        <f t="shared" si="265"/>
        <v>58310</v>
      </c>
      <c r="AM1308" s="90">
        <v>49000</v>
      </c>
      <c r="AN1308" s="90">
        <f t="shared" si="266"/>
        <v>58310</v>
      </c>
      <c r="AO1308" s="90">
        <v>49000</v>
      </c>
      <c r="AP1308" s="91">
        <f t="shared" si="267"/>
        <v>58310</v>
      </c>
      <c r="AQ1308" s="92">
        <f t="shared" si="271"/>
        <v>105834.44569012801</v>
      </c>
      <c r="AR1308" s="93">
        <f t="shared" si="272"/>
        <v>125942.99037125232</v>
      </c>
      <c r="AS1308" s="94">
        <f t="shared" si="273"/>
        <v>105834.44569012801</v>
      </c>
      <c r="AT1308" s="94">
        <f t="shared" si="274"/>
        <v>125942.99037125232</v>
      </c>
      <c r="AU1308" s="94">
        <f t="shared" si="275"/>
        <v>31166.971306666663</v>
      </c>
      <c r="AV1308" s="94">
        <f t="shared" si="276"/>
        <v>37088.695854933329</v>
      </c>
      <c r="AW1308" s="94">
        <f t="shared" si="277"/>
        <v>31171.544533333334</v>
      </c>
      <c r="AX1308" s="94">
        <f t="shared" si="278"/>
        <v>37094.137994666664</v>
      </c>
      <c r="AY1308" s="94">
        <f t="shared" si="279"/>
        <v>31170.293333333335</v>
      </c>
      <c r="AZ1308" s="94">
        <f t="shared" si="280"/>
        <v>37092.649066666665</v>
      </c>
      <c r="BA1308" s="94">
        <f t="shared" si="281"/>
        <v>46750</v>
      </c>
      <c r="BB1308" s="95">
        <f t="shared" si="282"/>
        <v>55632.5</v>
      </c>
      <c r="BC1308" s="23"/>
      <c r="BD1308" s="96">
        <f t="shared" si="283"/>
        <v>63366</v>
      </c>
      <c r="BE1308" s="96">
        <f t="shared" si="284"/>
        <v>63366</v>
      </c>
      <c r="BF1308" s="96">
        <f t="shared" si="285"/>
        <v>3</v>
      </c>
      <c r="BG1308" s="96">
        <f t="shared" si="286"/>
        <v>44</v>
      </c>
      <c r="BH1308" s="96">
        <f t="shared" si="287"/>
        <v>33</v>
      </c>
      <c r="BI1308" s="96">
        <f t="shared" si="288"/>
        <v>46642</v>
      </c>
      <c r="BJ1308" s="97">
        <f t="shared" si="289"/>
        <v>105834</v>
      </c>
      <c r="BK1308" s="96">
        <f t="shared" si="290"/>
        <v>105834</v>
      </c>
      <c r="BL1308" s="96">
        <f t="shared" si="291"/>
        <v>31167</v>
      </c>
      <c r="BM1308" s="96">
        <f t="shared" si="292"/>
        <v>31172</v>
      </c>
      <c r="BN1308" s="96">
        <f t="shared" si="293"/>
        <v>31170</v>
      </c>
      <c r="BO1308" s="96">
        <f t="shared" si="294"/>
        <v>46750</v>
      </c>
      <c r="BP1308" s="97">
        <f t="shared" si="295"/>
        <v>46750</v>
      </c>
      <c r="BQ1308" s="96">
        <f t="shared" si="296"/>
        <v>46750</v>
      </c>
      <c r="BR1308" s="96">
        <f t="shared" si="297"/>
        <v>46750</v>
      </c>
      <c r="BS1308" s="96">
        <f t="shared" si="298"/>
        <v>46750</v>
      </c>
      <c r="BT1308" s="96">
        <f t="shared" si="299"/>
        <v>46750</v>
      </c>
      <c r="BU1308" s="98">
        <f t="shared" si="300"/>
        <v>46750</v>
      </c>
      <c r="BV1308" s="77">
        <f t="shared" si="301"/>
        <v>280500</v>
      </c>
      <c r="BW1308" s="9"/>
      <c r="BX1308" s="9"/>
      <c r="BY1308" s="9"/>
      <c r="BZ1308" s="9"/>
      <c r="CA1308" s="9"/>
      <c r="CB1308" s="9"/>
      <c r="CC1308" s="9"/>
      <c r="CD1308" s="9"/>
      <c r="CE1308" s="9"/>
      <c r="CF1308" s="9"/>
      <c r="CG1308" s="9"/>
      <c r="CH1308" s="9"/>
      <c r="CI1308" s="9"/>
      <c r="CJ1308" s="9"/>
      <c r="CK1308" s="9"/>
      <c r="CL1308" s="9"/>
      <c r="CM1308" s="9"/>
      <c r="CN1308" s="9"/>
      <c r="CO1308" s="9"/>
      <c r="CP1308" s="9"/>
    </row>
    <row r="1309" spans="1:94" ht="20.25" hidden="1" customHeight="1" x14ac:dyDescent="0.35">
      <c r="A1309" s="99">
        <v>1287</v>
      </c>
      <c r="B1309" s="99" t="s">
        <v>21</v>
      </c>
      <c r="C1309" s="80" t="s">
        <v>758</v>
      </c>
      <c r="D1309" s="80" t="str">
        <f t="shared" si="269"/>
        <v>REPUESTOS|VALVULA DE PURGA</v>
      </c>
      <c r="E1309" s="81" t="s">
        <v>84</v>
      </c>
      <c r="F1309" s="82">
        <v>1</v>
      </c>
      <c r="G1309" s="83">
        <v>145559.76667773799</v>
      </c>
      <c r="H1309" s="84">
        <f t="shared" si="252"/>
        <v>173216.1223465082</v>
      </c>
      <c r="I1309" s="84">
        <v>187209.91285135201</v>
      </c>
      <c r="J1309" s="84">
        <f t="shared" si="253"/>
        <v>222779.79629310887</v>
      </c>
      <c r="K1309" s="84">
        <v>107382.85824</v>
      </c>
      <c r="L1309" s="84">
        <f t="shared" si="254"/>
        <v>127785.60130559999</v>
      </c>
      <c r="M1309" s="84">
        <v>17.375360000000001</v>
      </c>
      <c r="N1309" s="84">
        <f t="shared" si="255"/>
        <v>20.6766784</v>
      </c>
      <c r="O1309" s="84">
        <v>14.144000000000002</v>
      </c>
      <c r="P1309" s="84">
        <f t="shared" si="256"/>
        <v>16.83136</v>
      </c>
      <c r="Q1309" s="84"/>
      <c r="R1309" s="84">
        <f t="shared" si="270"/>
        <v>0</v>
      </c>
      <c r="S1309" s="86">
        <v>126000</v>
      </c>
      <c r="T1309" s="87">
        <f t="shared" si="257"/>
        <v>149940</v>
      </c>
      <c r="U1309" s="87">
        <v>126000</v>
      </c>
      <c r="V1309" s="87">
        <f t="shared" si="258"/>
        <v>149940</v>
      </c>
      <c r="W1309" s="87">
        <v>180000</v>
      </c>
      <c r="X1309" s="87">
        <f t="shared" si="259"/>
        <v>214200</v>
      </c>
      <c r="Y1309" s="88">
        <v>150000</v>
      </c>
      <c r="Z1309" s="87">
        <f t="shared" si="268"/>
        <v>178500</v>
      </c>
      <c r="AA1309" s="87">
        <v>250000</v>
      </c>
      <c r="AB1309" s="87">
        <f t="shared" si="260"/>
        <v>297500</v>
      </c>
      <c r="AC1309" s="87">
        <v>550000</v>
      </c>
      <c r="AD1309" s="87">
        <f t="shared" si="261"/>
        <v>654500</v>
      </c>
      <c r="AE1309" s="89">
        <v>138600</v>
      </c>
      <c r="AF1309" s="90">
        <f t="shared" si="262"/>
        <v>164934</v>
      </c>
      <c r="AG1309" s="90">
        <v>138600</v>
      </c>
      <c r="AH1309" s="90">
        <f t="shared" si="263"/>
        <v>164934</v>
      </c>
      <c r="AI1309" s="90">
        <v>198000</v>
      </c>
      <c r="AJ1309" s="90">
        <f t="shared" si="264"/>
        <v>235620</v>
      </c>
      <c r="AK1309" s="90">
        <v>165000</v>
      </c>
      <c r="AL1309" s="90">
        <f t="shared" si="265"/>
        <v>196350</v>
      </c>
      <c r="AM1309" s="90">
        <v>275000</v>
      </c>
      <c r="AN1309" s="90">
        <f t="shared" si="266"/>
        <v>327250</v>
      </c>
      <c r="AO1309" s="90">
        <v>605000</v>
      </c>
      <c r="AP1309" s="91">
        <f t="shared" si="267"/>
        <v>719950</v>
      </c>
      <c r="AQ1309" s="92">
        <f t="shared" si="271"/>
        <v>136719.92222591265</v>
      </c>
      <c r="AR1309" s="93">
        <f t="shared" si="272"/>
        <v>162696.70744883604</v>
      </c>
      <c r="AS1309" s="94">
        <f t="shared" si="273"/>
        <v>150603.304283784</v>
      </c>
      <c r="AT1309" s="94">
        <f t="shared" si="274"/>
        <v>179217.93209770296</v>
      </c>
      <c r="AU1309" s="94">
        <f t="shared" si="275"/>
        <v>161794.28607999999</v>
      </c>
      <c r="AV1309" s="94">
        <f t="shared" si="276"/>
        <v>192535.20043519998</v>
      </c>
      <c r="AW1309" s="94">
        <f t="shared" si="277"/>
        <v>105005.79178666667</v>
      </c>
      <c r="AX1309" s="94">
        <f t="shared" si="278"/>
        <v>124956.89222613334</v>
      </c>
      <c r="AY1309" s="94">
        <f t="shared" si="279"/>
        <v>175004.71466666667</v>
      </c>
      <c r="AZ1309" s="94">
        <f t="shared" si="280"/>
        <v>208255.61045333333</v>
      </c>
      <c r="BA1309" s="94">
        <f t="shared" si="281"/>
        <v>577500</v>
      </c>
      <c r="BB1309" s="95">
        <f t="shared" si="282"/>
        <v>687225</v>
      </c>
      <c r="BC1309" s="23"/>
      <c r="BD1309" s="96">
        <f t="shared" si="283"/>
        <v>136230</v>
      </c>
      <c r="BE1309" s="96">
        <f t="shared" si="284"/>
        <v>146391</v>
      </c>
      <c r="BF1309" s="96">
        <f t="shared" si="285"/>
        <v>150613</v>
      </c>
      <c r="BG1309" s="96">
        <f t="shared" si="286"/>
        <v>52</v>
      </c>
      <c r="BH1309" s="96">
        <f t="shared" si="287"/>
        <v>42</v>
      </c>
      <c r="BI1309" s="96">
        <f t="shared" si="288"/>
        <v>576190</v>
      </c>
      <c r="BJ1309" s="97">
        <f t="shared" si="289"/>
        <v>136720</v>
      </c>
      <c r="BK1309" s="96">
        <f t="shared" si="290"/>
        <v>150603</v>
      </c>
      <c r="BL1309" s="96">
        <f t="shared" si="291"/>
        <v>161794</v>
      </c>
      <c r="BM1309" s="96">
        <f t="shared" si="292"/>
        <v>105006</v>
      </c>
      <c r="BN1309" s="96">
        <f t="shared" si="293"/>
        <v>175005</v>
      </c>
      <c r="BO1309" s="96">
        <f t="shared" si="294"/>
        <v>577500</v>
      </c>
      <c r="BP1309" s="97">
        <f t="shared" si="295"/>
        <v>136720</v>
      </c>
      <c r="BQ1309" s="96">
        <f t="shared" si="296"/>
        <v>150603</v>
      </c>
      <c r="BR1309" s="96">
        <f t="shared" si="297"/>
        <v>161794</v>
      </c>
      <c r="BS1309" s="96">
        <f t="shared" si="298"/>
        <v>157500</v>
      </c>
      <c r="BT1309" s="96">
        <f t="shared" si="299"/>
        <v>262500</v>
      </c>
      <c r="BU1309" s="98">
        <f t="shared" si="300"/>
        <v>577500</v>
      </c>
      <c r="BV1309" s="77">
        <f t="shared" si="301"/>
        <v>1446617</v>
      </c>
      <c r="BW1309" s="9"/>
      <c r="BX1309" s="9"/>
      <c r="BY1309" s="9"/>
      <c r="BZ1309" s="9"/>
      <c r="CA1309" s="9"/>
      <c r="CB1309" s="9"/>
      <c r="CC1309" s="9"/>
      <c r="CD1309" s="9"/>
      <c r="CE1309" s="9"/>
      <c r="CF1309" s="9"/>
      <c r="CG1309" s="9"/>
      <c r="CH1309" s="9"/>
      <c r="CI1309" s="9"/>
      <c r="CJ1309" s="9"/>
      <c r="CK1309" s="9"/>
      <c r="CL1309" s="9"/>
      <c r="CM1309" s="9"/>
      <c r="CN1309" s="9"/>
      <c r="CO1309" s="9"/>
      <c r="CP1309" s="9"/>
    </row>
    <row r="1310" spans="1:94" ht="20.25" hidden="1" customHeight="1" x14ac:dyDescent="0.35">
      <c r="A1310" s="79">
        <v>1288</v>
      </c>
      <c r="B1310" s="79" t="s">
        <v>35</v>
      </c>
      <c r="C1310" s="80" t="s">
        <v>759</v>
      </c>
      <c r="D1310" s="80" t="str">
        <f t="shared" si="269"/>
        <v>MANO DE OBRA|VALVULA DE RETENCION</v>
      </c>
      <c r="E1310" s="81" t="s">
        <v>10</v>
      </c>
      <c r="F1310" s="82">
        <v>1</v>
      </c>
      <c r="G1310" s="83">
        <v>179203.03743462899</v>
      </c>
      <c r="H1310" s="84">
        <f t="shared" si="252"/>
        <v>213251.61454720848</v>
      </c>
      <c r="I1310" s="84">
        <v>179203.03743462899</v>
      </c>
      <c r="J1310" s="84">
        <f t="shared" si="253"/>
        <v>213251.61454720848</v>
      </c>
      <c r="K1310" s="84">
        <v>0.91392000000000007</v>
      </c>
      <c r="L1310" s="84">
        <f t="shared" si="254"/>
        <v>1.0875648</v>
      </c>
      <c r="M1310" s="84">
        <v>14.633599999999999</v>
      </c>
      <c r="N1310" s="84">
        <f t="shared" si="255"/>
        <v>17.413983999999999</v>
      </c>
      <c r="O1310" s="84">
        <v>10.88</v>
      </c>
      <c r="P1310" s="84">
        <f t="shared" si="256"/>
        <v>12.9472</v>
      </c>
      <c r="Q1310" s="84"/>
      <c r="R1310" s="84">
        <f t="shared" si="270"/>
        <v>0</v>
      </c>
      <c r="S1310" s="86"/>
      <c r="T1310" s="87">
        <f t="shared" si="257"/>
        <v>0</v>
      </c>
      <c r="U1310" s="87"/>
      <c r="V1310" s="87">
        <f t="shared" si="258"/>
        <v>0</v>
      </c>
      <c r="W1310" s="87">
        <v>262500</v>
      </c>
      <c r="X1310" s="87">
        <f t="shared" si="259"/>
        <v>312375</v>
      </c>
      <c r="Y1310" s="88">
        <v>262500</v>
      </c>
      <c r="Z1310" s="87">
        <f t="shared" si="268"/>
        <v>312375</v>
      </c>
      <c r="AA1310" s="87">
        <v>262500</v>
      </c>
      <c r="AB1310" s="87">
        <f t="shared" si="260"/>
        <v>312375</v>
      </c>
      <c r="AC1310" s="87">
        <v>262500</v>
      </c>
      <c r="AD1310" s="87">
        <f t="shared" si="261"/>
        <v>312375</v>
      </c>
      <c r="AE1310" s="89"/>
      <c r="AF1310" s="90">
        <f t="shared" si="262"/>
        <v>0</v>
      </c>
      <c r="AG1310" s="90"/>
      <c r="AH1310" s="90">
        <f t="shared" si="263"/>
        <v>0</v>
      </c>
      <c r="AI1310" s="90">
        <v>288800</v>
      </c>
      <c r="AJ1310" s="90">
        <f t="shared" si="264"/>
        <v>343672</v>
      </c>
      <c r="AK1310" s="90">
        <v>288800</v>
      </c>
      <c r="AL1310" s="90">
        <f t="shared" si="265"/>
        <v>343672</v>
      </c>
      <c r="AM1310" s="90">
        <v>288800</v>
      </c>
      <c r="AN1310" s="90">
        <f t="shared" si="266"/>
        <v>343672</v>
      </c>
      <c r="AO1310" s="90">
        <v>288800</v>
      </c>
      <c r="AP1310" s="91">
        <f t="shared" si="267"/>
        <v>343672</v>
      </c>
      <c r="AQ1310" s="92">
        <f t="shared" si="271"/>
        <v>179203.03743462899</v>
      </c>
      <c r="AR1310" s="93">
        <f t="shared" si="272"/>
        <v>213251.61454720848</v>
      </c>
      <c r="AS1310" s="94">
        <f t="shared" si="273"/>
        <v>179203.03743462899</v>
      </c>
      <c r="AT1310" s="94">
        <f t="shared" si="274"/>
        <v>213251.61454720848</v>
      </c>
      <c r="AU1310" s="94">
        <f t="shared" si="275"/>
        <v>183766.97130666664</v>
      </c>
      <c r="AV1310" s="94">
        <f t="shared" si="276"/>
        <v>218682.69585493329</v>
      </c>
      <c r="AW1310" s="94">
        <f t="shared" si="277"/>
        <v>183771.54453333336</v>
      </c>
      <c r="AX1310" s="94">
        <f t="shared" si="278"/>
        <v>218688.1379946667</v>
      </c>
      <c r="AY1310" s="94">
        <f t="shared" si="279"/>
        <v>183770.29333333333</v>
      </c>
      <c r="AZ1310" s="94">
        <f t="shared" si="280"/>
        <v>218686.64906666667</v>
      </c>
      <c r="BA1310" s="94">
        <f t="shared" si="281"/>
        <v>275650</v>
      </c>
      <c r="BB1310" s="95">
        <f t="shared" si="282"/>
        <v>328023.5</v>
      </c>
      <c r="BC1310" s="23"/>
      <c r="BD1310" s="96">
        <f t="shared" si="283"/>
        <v>179203</v>
      </c>
      <c r="BE1310" s="96">
        <f t="shared" si="284"/>
        <v>179203</v>
      </c>
      <c r="BF1310" s="96">
        <f t="shared" si="285"/>
        <v>3</v>
      </c>
      <c r="BG1310" s="96">
        <f t="shared" si="286"/>
        <v>44</v>
      </c>
      <c r="BH1310" s="96">
        <f t="shared" si="287"/>
        <v>33</v>
      </c>
      <c r="BI1310" s="96">
        <f t="shared" si="288"/>
        <v>275023</v>
      </c>
      <c r="BJ1310" s="97">
        <f t="shared" si="289"/>
        <v>179203</v>
      </c>
      <c r="BK1310" s="96">
        <f t="shared" si="290"/>
        <v>179203</v>
      </c>
      <c r="BL1310" s="96">
        <f t="shared" si="291"/>
        <v>183767</v>
      </c>
      <c r="BM1310" s="96">
        <f t="shared" si="292"/>
        <v>183772</v>
      </c>
      <c r="BN1310" s="96">
        <f t="shared" si="293"/>
        <v>183770</v>
      </c>
      <c r="BO1310" s="96">
        <f t="shared" si="294"/>
        <v>275650</v>
      </c>
      <c r="BP1310" s="97">
        <f t="shared" si="295"/>
        <v>0</v>
      </c>
      <c r="BQ1310" s="96">
        <f t="shared" si="296"/>
        <v>0</v>
      </c>
      <c r="BR1310" s="96">
        <f t="shared" si="297"/>
        <v>275650</v>
      </c>
      <c r="BS1310" s="96">
        <f t="shared" si="298"/>
        <v>275650</v>
      </c>
      <c r="BT1310" s="96">
        <f t="shared" si="299"/>
        <v>275650</v>
      </c>
      <c r="BU1310" s="98">
        <f t="shared" si="300"/>
        <v>275650</v>
      </c>
      <c r="BV1310" s="77">
        <f t="shared" si="301"/>
        <v>1102600</v>
      </c>
      <c r="BW1310" s="9"/>
      <c r="BX1310" s="9"/>
      <c r="BY1310" s="9"/>
      <c r="BZ1310" s="9"/>
      <c r="CA1310" s="9"/>
      <c r="CB1310" s="9"/>
      <c r="CC1310" s="9"/>
      <c r="CD1310" s="9"/>
      <c r="CE1310" s="9"/>
      <c r="CF1310" s="9"/>
      <c r="CG1310" s="9"/>
      <c r="CH1310" s="9"/>
      <c r="CI1310" s="9"/>
      <c r="CJ1310" s="9"/>
      <c r="CK1310" s="9"/>
      <c r="CL1310" s="9"/>
      <c r="CM1310" s="9"/>
      <c r="CN1310" s="9"/>
      <c r="CO1310" s="9"/>
      <c r="CP1310" s="9"/>
    </row>
    <row r="1311" spans="1:94" ht="20.25" hidden="1" customHeight="1" x14ac:dyDescent="0.35">
      <c r="A1311" s="99">
        <v>1289</v>
      </c>
      <c r="B1311" s="99" t="s">
        <v>21</v>
      </c>
      <c r="C1311" s="80" t="s">
        <v>759</v>
      </c>
      <c r="D1311" s="80" t="str">
        <f t="shared" si="269"/>
        <v>REPUESTOS|VALVULA DE RETENCION</v>
      </c>
      <c r="E1311" s="81" t="s">
        <v>84</v>
      </c>
      <c r="F1311" s="82">
        <v>1</v>
      </c>
      <c r="G1311" s="83">
        <v>159251.16257892197</v>
      </c>
      <c r="H1311" s="84">
        <f t="shared" si="252"/>
        <v>189508.88346891713</v>
      </c>
      <c r="I1311" s="84">
        <v>190235.99068085701</v>
      </c>
      <c r="J1311" s="84">
        <f t="shared" si="253"/>
        <v>226380.82891021983</v>
      </c>
      <c r="K1311" s="84">
        <v>0.91392000000000007</v>
      </c>
      <c r="L1311" s="84">
        <f t="shared" si="254"/>
        <v>1.0875648</v>
      </c>
      <c r="M1311" s="84">
        <v>18.289280000000002</v>
      </c>
      <c r="N1311" s="84">
        <f t="shared" si="255"/>
        <v>21.764243199999999</v>
      </c>
      <c r="O1311" s="84">
        <v>14.144000000000002</v>
      </c>
      <c r="P1311" s="84">
        <f t="shared" si="256"/>
        <v>16.83136</v>
      </c>
      <c r="Q1311" s="84"/>
      <c r="R1311" s="84">
        <f t="shared" si="270"/>
        <v>0</v>
      </c>
      <c r="S1311" s="86"/>
      <c r="T1311" s="87">
        <f t="shared" si="257"/>
        <v>0</v>
      </c>
      <c r="U1311" s="87"/>
      <c r="V1311" s="87">
        <f t="shared" si="258"/>
        <v>0</v>
      </c>
      <c r="W1311" s="87"/>
      <c r="X1311" s="87">
        <f t="shared" si="259"/>
        <v>0</v>
      </c>
      <c r="Y1311" s="88">
        <v>150000</v>
      </c>
      <c r="Z1311" s="87">
        <f t="shared" si="268"/>
        <v>178500</v>
      </c>
      <c r="AA1311" s="87">
        <v>350000</v>
      </c>
      <c r="AB1311" s="87">
        <f t="shared" si="260"/>
        <v>416500</v>
      </c>
      <c r="AC1311" s="87">
        <v>280000</v>
      </c>
      <c r="AD1311" s="87">
        <f t="shared" si="261"/>
        <v>333200</v>
      </c>
      <c r="AE1311" s="89"/>
      <c r="AF1311" s="90">
        <f t="shared" si="262"/>
        <v>0</v>
      </c>
      <c r="AG1311" s="90"/>
      <c r="AH1311" s="90">
        <f t="shared" si="263"/>
        <v>0</v>
      </c>
      <c r="AI1311" s="90"/>
      <c r="AJ1311" s="90">
        <f t="shared" si="264"/>
        <v>0</v>
      </c>
      <c r="AK1311" s="90">
        <v>165000</v>
      </c>
      <c r="AL1311" s="90">
        <f t="shared" si="265"/>
        <v>196350</v>
      </c>
      <c r="AM1311" s="90">
        <v>385000</v>
      </c>
      <c r="AN1311" s="90">
        <f t="shared" si="266"/>
        <v>458150</v>
      </c>
      <c r="AO1311" s="90">
        <v>308000</v>
      </c>
      <c r="AP1311" s="91">
        <f t="shared" si="267"/>
        <v>366520</v>
      </c>
      <c r="AQ1311" s="92">
        <f t="shared" si="271"/>
        <v>159251.16257892197</v>
      </c>
      <c r="AR1311" s="93">
        <f t="shared" si="272"/>
        <v>189508.88346891713</v>
      </c>
      <c r="AS1311" s="94">
        <f t="shared" si="273"/>
        <v>190235.99068085701</v>
      </c>
      <c r="AT1311" s="94">
        <f t="shared" si="274"/>
        <v>226380.82891021983</v>
      </c>
      <c r="AU1311" s="94">
        <f t="shared" si="275"/>
        <v>0.91392000000000007</v>
      </c>
      <c r="AV1311" s="94">
        <f t="shared" si="276"/>
        <v>1.0875648</v>
      </c>
      <c r="AW1311" s="94">
        <f t="shared" si="277"/>
        <v>105006.09642666667</v>
      </c>
      <c r="AX1311" s="94">
        <f t="shared" si="278"/>
        <v>124957.25474773333</v>
      </c>
      <c r="AY1311" s="94">
        <f t="shared" si="279"/>
        <v>245004.71466666667</v>
      </c>
      <c r="AZ1311" s="94">
        <f t="shared" si="280"/>
        <v>291555.6104533333</v>
      </c>
      <c r="BA1311" s="94">
        <f t="shared" si="281"/>
        <v>294000</v>
      </c>
      <c r="BB1311" s="95">
        <f t="shared" si="282"/>
        <v>349860</v>
      </c>
      <c r="BC1311" s="23"/>
      <c r="BD1311" s="96">
        <f t="shared" si="283"/>
        <v>159251</v>
      </c>
      <c r="BE1311" s="96">
        <f t="shared" si="284"/>
        <v>190236</v>
      </c>
      <c r="BF1311" s="96">
        <f t="shared" si="285"/>
        <v>1</v>
      </c>
      <c r="BG1311" s="96">
        <f t="shared" si="286"/>
        <v>55</v>
      </c>
      <c r="BH1311" s="96">
        <f t="shared" si="287"/>
        <v>42</v>
      </c>
      <c r="BI1311" s="96">
        <f t="shared" si="288"/>
        <v>293333</v>
      </c>
      <c r="BJ1311" s="97">
        <f t="shared" si="289"/>
        <v>159251</v>
      </c>
      <c r="BK1311" s="96">
        <f t="shared" si="290"/>
        <v>190236</v>
      </c>
      <c r="BL1311" s="96">
        <f t="shared" si="291"/>
        <v>1</v>
      </c>
      <c r="BM1311" s="96">
        <f t="shared" si="292"/>
        <v>105006</v>
      </c>
      <c r="BN1311" s="96">
        <f t="shared" si="293"/>
        <v>245005</v>
      </c>
      <c r="BO1311" s="96">
        <f t="shared" si="294"/>
        <v>294000</v>
      </c>
      <c r="BP1311" s="97">
        <f t="shared" si="295"/>
        <v>0</v>
      </c>
      <c r="BQ1311" s="96">
        <f t="shared" si="296"/>
        <v>0</v>
      </c>
      <c r="BR1311" s="96">
        <f t="shared" si="297"/>
        <v>0</v>
      </c>
      <c r="BS1311" s="96">
        <f t="shared" si="298"/>
        <v>157500</v>
      </c>
      <c r="BT1311" s="96">
        <f t="shared" si="299"/>
        <v>367500</v>
      </c>
      <c r="BU1311" s="98">
        <f t="shared" si="300"/>
        <v>294000</v>
      </c>
      <c r="BV1311" s="77">
        <f t="shared" si="301"/>
        <v>819000</v>
      </c>
      <c r="BW1311" s="9"/>
      <c r="BX1311" s="9"/>
      <c r="BY1311" s="9"/>
      <c r="BZ1311" s="9"/>
      <c r="CA1311" s="9"/>
      <c r="CB1311" s="9"/>
      <c r="CC1311" s="9"/>
      <c r="CD1311" s="9"/>
      <c r="CE1311" s="9"/>
      <c r="CF1311" s="9"/>
      <c r="CG1311" s="9"/>
      <c r="CH1311" s="9"/>
      <c r="CI1311" s="9"/>
      <c r="CJ1311" s="9"/>
      <c r="CK1311" s="9"/>
      <c r="CL1311" s="9"/>
      <c r="CM1311" s="9"/>
      <c r="CN1311" s="9"/>
      <c r="CO1311" s="9"/>
      <c r="CP1311" s="9"/>
    </row>
    <row r="1312" spans="1:94" ht="20.25" hidden="1" customHeight="1" x14ac:dyDescent="0.35">
      <c r="A1312" s="79">
        <v>1290</v>
      </c>
      <c r="B1312" s="79" t="s">
        <v>35</v>
      </c>
      <c r="C1312" s="80" t="s">
        <v>760</v>
      </c>
      <c r="D1312" s="80" t="str">
        <f t="shared" si="269"/>
        <v>MANO DE OBRA|VALVULA DE SEGURIDAD</v>
      </c>
      <c r="E1312" s="81" t="s">
        <v>10</v>
      </c>
      <c r="F1312" s="82">
        <v>1</v>
      </c>
      <c r="G1312" s="83">
        <v>224003.337070384</v>
      </c>
      <c r="H1312" s="84">
        <f t="shared" ref="H1312:H1353" si="302">G1312*1.19</f>
        <v>266563.97111375694</v>
      </c>
      <c r="I1312" s="84">
        <v>224003.337070384</v>
      </c>
      <c r="J1312" s="84">
        <f t="shared" ref="J1312:J1353" si="303">I1312*1.19</f>
        <v>266563.97111375694</v>
      </c>
      <c r="K1312" s="84">
        <v>0.91392000000000007</v>
      </c>
      <c r="L1312" s="84">
        <f t="shared" ref="L1312:L1353" si="304">K1312*1.19</f>
        <v>1.0875648</v>
      </c>
      <c r="M1312" s="84">
        <v>14.633599999999999</v>
      </c>
      <c r="N1312" s="84">
        <f t="shared" ref="N1312:N1353" si="305">M1312*1.19</f>
        <v>17.413983999999999</v>
      </c>
      <c r="O1312" s="84">
        <v>10.88</v>
      </c>
      <c r="P1312" s="84">
        <f t="shared" ref="P1312:P1353" si="306">O1312*1.19</f>
        <v>12.9472</v>
      </c>
      <c r="Q1312" s="84"/>
      <c r="R1312" s="84">
        <f t="shared" si="270"/>
        <v>0</v>
      </c>
      <c r="S1312" s="86"/>
      <c r="T1312" s="87">
        <f t="shared" ref="T1312:T1353" si="307">S1312*1.19</f>
        <v>0</v>
      </c>
      <c r="U1312" s="87"/>
      <c r="V1312" s="87">
        <f t="shared" ref="V1312:V1353" si="308">U1312*1.19</f>
        <v>0</v>
      </c>
      <c r="W1312" s="87">
        <v>175000</v>
      </c>
      <c r="X1312" s="87">
        <f t="shared" ref="X1312:X1353" si="309">W1312*1.19</f>
        <v>208250</v>
      </c>
      <c r="Y1312" s="88">
        <v>175000</v>
      </c>
      <c r="Z1312" s="87">
        <f t="shared" si="268"/>
        <v>208250</v>
      </c>
      <c r="AA1312" s="87">
        <v>175000</v>
      </c>
      <c r="AB1312" s="87">
        <f t="shared" ref="AB1312:AB1353" si="310">AA1312*1.19</f>
        <v>208250</v>
      </c>
      <c r="AC1312" s="87">
        <v>175000</v>
      </c>
      <c r="AD1312" s="87">
        <f t="shared" ref="AD1312:AD1353" si="311">AC1312*1.19</f>
        <v>208250</v>
      </c>
      <c r="AE1312" s="89"/>
      <c r="AF1312" s="90">
        <f t="shared" ref="AF1312:AF1353" si="312">AE1312*1.19</f>
        <v>0</v>
      </c>
      <c r="AG1312" s="90"/>
      <c r="AH1312" s="90">
        <f t="shared" ref="AH1312:AH1353" si="313">AG1312*1.19</f>
        <v>0</v>
      </c>
      <c r="AI1312" s="90">
        <v>192500</v>
      </c>
      <c r="AJ1312" s="90">
        <f t="shared" ref="AJ1312:AJ1353" si="314">AI1312*1.19</f>
        <v>229075</v>
      </c>
      <c r="AK1312" s="90">
        <v>192500</v>
      </c>
      <c r="AL1312" s="90">
        <f t="shared" ref="AL1312:AL1353" si="315">AK1312*1.19</f>
        <v>229075</v>
      </c>
      <c r="AM1312" s="90">
        <v>192500</v>
      </c>
      <c r="AN1312" s="90">
        <f t="shared" ref="AN1312:AN1353" si="316">AM1312*1.19</f>
        <v>229075</v>
      </c>
      <c r="AO1312" s="90">
        <v>192500</v>
      </c>
      <c r="AP1312" s="91">
        <f t="shared" ref="AP1312:AP1353" si="317">AO1312*1.19</f>
        <v>229075</v>
      </c>
      <c r="AQ1312" s="92">
        <f t="shared" si="271"/>
        <v>224003.337070384</v>
      </c>
      <c r="AR1312" s="93">
        <f t="shared" si="272"/>
        <v>266563.97111375694</v>
      </c>
      <c r="AS1312" s="94">
        <f t="shared" si="273"/>
        <v>224003.337070384</v>
      </c>
      <c r="AT1312" s="94">
        <f t="shared" si="274"/>
        <v>266563.97111375694</v>
      </c>
      <c r="AU1312" s="94">
        <f t="shared" si="275"/>
        <v>122500.30463999999</v>
      </c>
      <c r="AV1312" s="94">
        <f t="shared" si="276"/>
        <v>145775.36252159998</v>
      </c>
      <c r="AW1312" s="94">
        <f t="shared" si="277"/>
        <v>122504.87786666666</v>
      </c>
      <c r="AX1312" s="94">
        <f t="shared" si="278"/>
        <v>145780.80466133333</v>
      </c>
      <c r="AY1312" s="94">
        <f t="shared" si="279"/>
        <v>122503.62666666666</v>
      </c>
      <c r="AZ1312" s="94">
        <f t="shared" si="280"/>
        <v>145779.31573333332</v>
      </c>
      <c r="BA1312" s="94">
        <f t="shared" si="281"/>
        <v>183750</v>
      </c>
      <c r="BB1312" s="95">
        <f t="shared" si="282"/>
        <v>218662.5</v>
      </c>
      <c r="BC1312" s="23"/>
      <c r="BD1312" s="96">
        <f t="shared" si="283"/>
        <v>224003</v>
      </c>
      <c r="BE1312" s="96">
        <f t="shared" si="284"/>
        <v>224003</v>
      </c>
      <c r="BF1312" s="96">
        <f t="shared" si="285"/>
        <v>3</v>
      </c>
      <c r="BG1312" s="96">
        <f t="shared" si="286"/>
        <v>44</v>
      </c>
      <c r="BH1312" s="96">
        <f t="shared" si="287"/>
        <v>33</v>
      </c>
      <c r="BI1312" s="96">
        <f t="shared" si="288"/>
        <v>183333</v>
      </c>
      <c r="BJ1312" s="97">
        <f t="shared" si="289"/>
        <v>224003</v>
      </c>
      <c r="BK1312" s="96">
        <f t="shared" si="290"/>
        <v>224003</v>
      </c>
      <c r="BL1312" s="96">
        <f t="shared" si="291"/>
        <v>122500</v>
      </c>
      <c r="BM1312" s="96">
        <f t="shared" si="292"/>
        <v>122505</v>
      </c>
      <c r="BN1312" s="96">
        <f t="shared" si="293"/>
        <v>122504</v>
      </c>
      <c r="BO1312" s="96">
        <f t="shared" si="294"/>
        <v>183750</v>
      </c>
      <c r="BP1312" s="97">
        <f t="shared" si="295"/>
        <v>0</v>
      </c>
      <c r="BQ1312" s="96">
        <f t="shared" si="296"/>
        <v>0</v>
      </c>
      <c r="BR1312" s="96">
        <f t="shared" si="297"/>
        <v>183750</v>
      </c>
      <c r="BS1312" s="96">
        <f t="shared" si="298"/>
        <v>183750</v>
      </c>
      <c r="BT1312" s="96">
        <f t="shared" si="299"/>
        <v>183750</v>
      </c>
      <c r="BU1312" s="98">
        <f t="shared" si="300"/>
        <v>183750</v>
      </c>
      <c r="BV1312" s="77">
        <f t="shared" si="301"/>
        <v>735000</v>
      </c>
      <c r="BW1312" s="9"/>
      <c r="BX1312" s="9"/>
      <c r="BY1312" s="9"/>
      <c r="BZ1312" s="9"/>
      <c r="CA1312" s="9"/>
      <c r="CB1312" s="9"/>
      <c r="CC1312" s="9"/>
      <c r="CD1312" s="9"/>
      <c r="CE1312" s="9"/>
      <c r="CF1312" s="9"/>
      <c r="CG1312" s="9"/>
      <c r="CH1312" s="9"/>
      <c r="CI1312" s="9"/>
      <c r="CJ1312" s="9"/>
      <c r="CK1312" s="9"/>
      <c r="CL1312" s="9"/>
      <c r="CM1312" s="9"/>
      <c r="CN1312" s="9"/>
      <c r="CO1312" s="9"/>
      <c r="CP1312" s="9"/>
    </row>
    <row r="1313" spans="1:94" ht="20.25" hidden="1" customHeight="1" x14ac:dyDescent="0.35">
      <c r="A1313" s="99">
        <v>1291</v>
      </c>
      <c r="B1313" s="99" t="s">
        <v>21</v>
      </c>
      <c r="C1313" s="80" t="s">
        <v>760</v>
      </c>
      <c r="D1313" s="80" t="str">
        <f t="shared" si="269"/>
        <v>REPUESTOS|VALVULA DE SEGURIDAD</v>
      </c>
      <c r="E1313" s="81" t="s">
        <v>84</v>
      </c>
      <c r="F1313" s="82">
        <v>1</v>
      </c>
      <c r="G1313" s="83">
        <v>172942.558480106</v>
      </c>
      <c r="H1313" s="84">
        <f t="shared" si="302"/>
        <v>205801.64459132613</v>
      </c>
      <c r="I1313" s="84">
        <v>235273.33115294098</v>
      </c>
      <c r="J1313" s="84">
        <f t="shared" si="303"/>
        <v>279975.26407199976</v>
      </c>
      <c r="K1313" s="84">
        <v>0.91392000000000007</v>
      </c>
      <c r="L1313" s="84">
        <f t="shared" si="304"/>
        <v>1.0875648</v>
      </c>
      <c r="M1313" s="84">
        <v>17.375360000000001</v>
      </c>
      <c r="N1313" s="84">
        <f t="shared" si="305"/>
        <v>20.6766784</v>
      </c>
      <c r="O1313" s="84">
        <v>14.144000000000002</v>
      </c>
      <c r="P1313" s="84">
        <f t="shared" si="306"/>
        <v>16.83136</v>
      </c>
      <c r="Q1313" s="84"/>
      <c r="R1313" s="84">
        <f t="shared" si="270"/>
        <v>0</v>
      </c>
      <c r="S1313" s="86"/>
      <c r="T1313" s="87">
        <f t="shared" si="307"/>
        <v>0</v>
      </c>
      <c r="U1313" s="87"/>
      <c r="V1313" s="87">
        <f t="shared" si="308"/>
        <v>0</v>
      </c>
      <c r="W1313" s="87"/>
      <c r="X1313" s="87">
        <f t="shared" si="309"/>
        <v>0</v>
      </c>
      <c r="Y1313" s="88">
        <v>200000</v>
      </c>
      <c r="Z1313" s="87">
        <f t="shared" si="268"/>
        <v>238000</v>
      </c>
      <c r="AA1313" s="87">
        <v>420000</v>
      </c>
      <c r="AB1313" s="87">
        <f t="shared" si="310"/>
        <v>499800</v>
      </c>
      <c r="AC1313" s="87">
        <v>330000</v>
      </c>
      <c r="AD1313" s="87">
        <f t="shared" si="311"/>
        <v>392700</v>
      </c>
      <c r="AE1313" s="89"/>
      <c r="AF1313" s="90">
        <f t="shared" si="312"/>
        <v>0</v>
      </c>
      <c r="AG1313" s="90"/>
      <c r="AH1313" s="90">
        <f t="shared" si="313"/>
        <v>0</v>
      </c>
      <c r="AI1313" s="90"/>
      <c r="AJ1313" s="90">
        <f t="shared" si="314"/>
        <v>0</v>
      </c>
      <c r="AK1313" s="90">
        <v>220000</v>
      </c>
      <c r="AL1313" s="90">
        <f t="shared" si="315"/>
        <v>261800</v>
      </c>
      <c r="AM1313" s="90">
        <v>462000</v>
      </c>
      <c r="AN1313" s="90">
        <f t="shared" si="316"/>
        <v>549780</v>
      </c>
      <c r="AO1313" s="90">
        <v>363000</v>
      </c>
      <c r="AP1313" s="91">
        <f t="shared" si="317"/>
        <v>431970</v>
      </c>
      <c r="AQ1313" s="92">
        <f t="shared" si="271"/>
        <v>172942.558480106</v>
      </c>
      <c r="AR1313" s="93">
        <f t="shared" si="272"/>
        <v>205801.64459132613</v>
      </c>
      <c r="AS1313" s="94">
        <f t="shared" si="273"/>
        <v>235273.33115294098</v>
      </c>
      <c r="AT1313" s="94">
        <f t="shared" si="274"/>
        <v>279975.26407199976</v>
      </c>
      <c r="AU1313" s="94">
        <f t="shared" si="275"/>
        <v>0.91392000000000007</v>
      </c>
      <c r="AV1313" s="94">
        <f t="shared" si="276"/>
        <v>1.0875648</v>
      </c>
      <c r="AW1313" s="94">
        <f t="shared" si="277"/>
        <v>140005.79178666667</v>
      </c>
      <c r="AX1313" s="94">
        <f t="shared" si="278"/>
        <v>166606.89222613332</v>
      </c>
      <c r="AY1313" s="94">
        <f t="shared" si="279"/>
        <v>294004.71466666664</v>
      </c>
      <c r="AZ1313" s="94">
        <f t="shared" si="280"/>
        <v>349865.6104533333</v>
      </c>
      <c r="BA1313" s="94">
        <f t="shared" si="281"/>
        <v>346500</v>
      </c>
      <c r="BB1313" s="95">
        <f t="shared" si="282"/>
        <v>412335</v>
      </c>
      <c r="BC1313" s="23"/>
      <c r="BD1313" s="96">
        <f t="shared" si="283"/>
        <v>172943</v>
      </c>
      <c r="BE1313" s="96">
        <f t="shared" si="284"/>
        <v>235273</v>
      </c>
      <c r="BF1313" s="96">
        <f t="shared" si="285"/>
        <v>1</v>
      </c>
      <c r="BG1313" s="96">
        <f t="shared" si="286"/>
        <v>52</v>
      </c>
      <c r="BH1313" s="96">
        <f t="shared" si="287"/>
        <v>42</v>
      </c>
      <c r="BI1313" s="96">
        <f t="shared" si="288"/>
        <v>345714</v>
      </c>
      <c r="BJ1313" s="97">
        <f t="shared" si="289"/>
        <v>172943</v>
      </c>
      <c r="BK1313" s="96">
        <f t="shared" si="290"/>
        <v>235273</v>
      </c>
      <c r="BL1313" s="96">
        <f t="shared" si="291"/>
        <v>1</v>
      </c>
      <c r="BM1313" s="96">
        <f t="shared" si="292"/>
        <v>140006</v>
      </c>
      <c r="BN1313" s="96">
        <f t="shared" si="293"/>
        <v>294005</v>
      </c>
      <c r="BO1313" s="96">
        <f t="shared" si="294"/>
        <v>346500</v>
      </c>
      <c r="BP1313" s="97">
        <f t="shared" si="295"/>
        <v>0</v>
      </c>
      <c r="BQ1313" s="96">
        <f t="shared" si="296"/>
        <v>0</v>
      </c>
      <c r="BR1313" s="96">
        <f t="shared" si="297"/>
        <v>0</v>
      </c>
      <c r="BS1313" s="96">
        <f t="shared" si="298"/>
        <v>210000</v>
      </c>
      <c r="BT1313" s="96">
        <f t="shared" si="299"/>
        <v>441000</v>
      </c>
      <c r="BU1313" s="98">
        <f t="shared" si="300"/>
        <v>346500</v>
      </c>
      <c r="BV1313" s="77">
        <f t="shared" si="301"/>
        <v>997500</v>
      </c>
      <c r="BW1313" s="9"/>
      <c r="BX1313" s="9"/>
      <c r="BY1313" s="9"/>
      <c r="BZ1313" s="9"/>
      <c r="CA1313" s="9"/>
      <c r="CB1313" s="9"/>
      <c r="CC1313" s="9"/>
      <c r="CD1313" s="9"/>
      <c r="CE1313" s="9"/>
      <c r="CF1313" s="9"/>
      <c r="CG1313" s="9"/>
      <c r="CH1313" s="9"/>
      <c r="CI1313" s="9"/>
      <c r="CJ1313" s="9"/>
      <c r="CK1313" s="9"/>
      <c r="CL1313" s="9"/>
      <c r="CM1313" s="9"/>
      <c r="CN1313" s="9"/>
      <c r="CO1313" s="9"/>
      <c r="CP1313" s="9"/>
    </row>
    <row r="1314" spans="1:94" ht="20.25" hidden="1" customHeight="1" x14ac:dyDescent="0.35">
      <c r="A1314" s="79">
        <v>1292</v>
      </c>
      <c r="B1314" s="79" t="s">
        <v>35</v>
      </c>
      <c r="C1314" s="80" t="s">
        <v>761</v>
      </c>
      <c r="D1314" s="80" t="str">
        <f t="shared" si="269"/>
        <v>MANO DE OBRA|VALVULA FRENO DE AHOGO</v>
      </c>
      <c r="E1314" s="81" t="s">
        <v>10</v>
      </c>
      <c r="F1314" s="82">
        <v>1</v>
      </c>
      <c r="G1314" s="83">
        <v>268804.55064628</v>
      </c>
      <c r="H1314" s="84">
        <f t="shared" si="302"/>
        <v>319877.41526907316</v>
      </c>
      <c r="I1314" s="84">
        <v>268804.55064628</v>
      </c>
      <c r="J1314" s="84">
        <f t="shared" si="303"/>
        <v>319877.41526907316</v>
      </c>
      <c r="K1314" s="84">
        <v>0.91392000000000007</v>
      </c>
      <c r="L1314" s="84">
        <f t="shared" si="304"/>
        <v>1.0875648</v>
      </c>
      <c r="M1314" s="84">
        <v>14.633599999999999</v>
      </c>
      <c r="N1314" s="84">
        <f t="shared" si="305"/>
        <v>17.413983999999999</v>
      </c>
      <c r="O1314" s="84">
        <v>10.88</v>
      </c>
      <c r="P1314" s="84">
        <f t="shared" si="306"/>
        <v>12.9472</v>
      </c>
      <c r="Q1314" s="84"/>
      <c r="R1314" s="84">
        <f t="shared" si="270"/>
        <v>0</v>
      </c>
      <c r="S1314" s="86"/>
      <c r="T1314" s="87">
        <f t="shared" si="307"/>
        <v>0</v>
      </c>
      <c r="U1314" s="87"/>
      <c r="V1314" s="87">
        <f t="shared" si="308"/>
        <v>0</v>
      </c>
      <c r="W1314" s="87">
        <v>175000</v>
      </c>
      <c r="X1314" s="87">
        <f t="shared" si="309"/>
        <v>208250</v>
      </c>
      <c r="Y1314" s="88">
        <v>175000</v>
      </c>
      <c r="Z1314" s="87">
        <f t="shared" si="268"/>
        <v>208250</v>
      </c>
      <c r="AA1314" s="87">
        <v>175000</v>
      </c>
      <c r="AB1314" s="87">
        <f t="shared" si="310"/>
        <v>208250</v>
      </c>
      <c r="AC1314" s="87">
        <v>175000</v>
      </c>
      <c r="AD1314" s="87">
        <f t="shared" si="311"/>
        <v>208250</v>
      </c>
      <c r="AE1314" s="89"/>
      <c r="AF1314" s="90">
        <f t="shared" si="312"/>
        <v>0</v>
      </c>
      <c r="AG1314" s="90"/>
      <c r="AH1314" s="90">
        <f t="shared" si="313"/>
        <v>0</v>
      </c>
      <c r="AI1314" s="90">
        <v>192500</v>
      </c>
      <c r="AJ1314" s="90">
        <f t="shared" si="314"/>
        <v>229075</v>
      </c>
      <c r="AK1314" s="90">
        <v>192500</v>
      </c>
      <c r="AL1314" s="90">
        <f t="shared" si="315"/>
        <v>229075</v>
      </c>
      <c r="AM1314" s="90">
        <v>192500</v>
      </c>
      <c r="AN1314" s="90">
        <f t="shared" si="316"/>
        <v>229075</v>
      </c>
      <c r="AO1314" s="90">
        <v>192500</v>
      </c>
      <c r="AP1314" s="91">
        <f t="shared" si="317"/>
        <v>229075</v>
      </c>
      <c r="AQ1314" s="92">
        <f t="shared" si="271"/>
        <v>268804.55064628</v>
      </c>
      <c r="AR1314" s="93">
        <f t="shared" si="272"/>
        <v>319877.41526907316</v>
      </c>
      <c r="AS1314" s="94">
        <f t="shared" si="273"/>
        <v>268804.55064628</v>
      </c>
      <c r="AT1314" s="94">
        <f t="shared" si="274"/>
        <v>319877.41526907316</v>
      </c>
      <c r="AU1314" s="94">
        <f t="shared" si="275"/>
        <v>122500.30463999999</v>
      </c>
      <c r="AV1314" s="94">
        <f t="shared" si="276"/>
        <v>145775.36252159998</v>
      </c>
      <c r="AW1314" s="94">
        <f t="shared" si="277"/>
        <v>122504.87786666666</v>
      </c>
      <c r="AX1314" s="94">
        <f t="shared" si="278"/>
        <v>145780.80466133333</v>
      </c>
      <c r="AY1314" s="94">
        <f t="shared" si="279"/>
        <v>122503.62666666666</v>
      </c>
      <c r="AZ1314" s="94">
        <f t="shared" si="280"/>
        <v>145779.31573333332</v>
      </c>
      <c r="BA1314" s="94">
        <f t="shared" si="281"/>
        <v>183750</v>
      </c>
      <c r="BB1314" s="95">
        <f t="shared" si="282"/>
        <v>218662.5</v>
      </c>
      <c r="BC1314" s="23"/>
      <c r="BD1314" s="96">
        <f t="shared" si="283"/>
        <v>268805</v>
      </c>
      <c r="BE1314" s="96">
        <f t="shared" si="284"/>
        <v>268805</v>
      </c>
      <c r="BF1314" s="96">
        <f t="shared" si="285"/>
        <v>3</v>
      </c>
      <c r="BG1314" s="96">
        <f t="shared" si="286"/>
        <v>44</v>
      </c>
      <c r="BH1314" s="96">
        <f t="shared" si="287"/>
        <v>33</v>
      </c>
      <c r="BI1314" s="96">
        <f t="shared" si="288"/>
        <v>183333</v>
      </c>
      <c r="BJ1314" s="97">
        <f t="shared" si="289"/>
        <v>268805</v>
      </c>
      <c r="BK1314" s="96">
        <f t="shared" si="290"/>
        <v>268805</v>
      </c>
      <c r="BL1314" s="96">
        <f t="shared" si="291"/>
        <v>122500</v>
      </c>
      <c r="BM1314" s="96">
        <f t="shared" si="292"/>
        <v>122505</v>
      </c>
      <c r="BN1314" s="96">
        <f t="shared" si="293"/>
        <v>122504</v>
      </c>
      <c r="BO1314" s="96">
        <f t="shared" si="294"/>
        <v>183750</v>
      </c>
      <c r="BP1314" s="97">
        <f t="shared" si="295"/>
        <v>0</v>
      </c>
      <c r="BQ1314" s="96">
        <f t="shared" si="296"/>
        <v>0</v>
      </c>
      <c r="BR1314" s="96">
        <f t="shared" si="297"/>
        <v>183750</v>
      </c>
      <c r="BS1314" s="96">
        <f t="shared" si="298"/>
        <v>183750</v>
      </c>
      <c r="BT1314" s="96">
        <f t="shared" si="299"/>
        <v>183750</v>
      </c>
      <c r="BU1314" s="98">
        <f t="shared" si="300"/>
        <v>183750</v>
      </c>
      <c r="BV1314" s="77">
        <f t="shared" si="301"/>
        <v>735000</v>
      </c>
      <c r="BW1314" s="9"/>
      <c r="BX1314" s="9"/>
      <c r="BY1314" s="9"/>
      <c r="BZ1314" s="9"/>
      <c r="CA1314" s="9"/>
      <c r="CB1314" s="9"/>
      <c r="CC1314" s="9"/>
      <c r="CD1314" s="9"/>
      <c r="CE1314" s="9"/>
      <c r="CF1314" s="9"/>
      <c r="CG1314" s="9"/>
      <c r="CH1314" s="9"/>
      <c r="CI1314" s="9"/>
      <c r="CJ1314" s="9"/>
      <c r="CK1314" s="9"/>
      <c r="CL1314" s="9"/>
      <c r="CM1314" s="9"/>
      <c r="CN1314" s="9"/>
      <c r="CO1314" s="9"/>
      <c r="CP1314" s="9"/>
    </row>
    <row r="1315" spans="1:94" ht="20.25" hidden="1" customHeight="1" x14ac:dyDescent="0.35">
      <c r="A1315" s="99">
        <v>1293</v>
      </c>
      <c r="B1315" s="99" t="s">
        <v>21</v>
      </c>
      <c r="C1315" s="80" t="s">
        <v>761</v>
      </c>
      <c r="D1315" s="80" t="str">
        <f t="shared" si="269"/>
        <v>REPUESTOS|VALVULA FRENO DE AHOGO</v>
      </c>
      <c r="E1315" s="81" t="s">
        <v>84</v>
      </c>
      <c r="F1315" s="82">
        <v>1</v>
      </c>
      <c r="G1315" s="83">
        <v>235273.33115294098</v>
      </c>
      <c r="H1315" s="84">
        <f t="shared" si="302"/>
        <v>279975.26407199976</v>
      </c>
      <c r="I1315" s="84">
        <v>286438.71734971897</v>
      </c>
      <c r="J1315" s="84">
        <f t="shared" si="303"/>
        <v>340862.07364616555</v>
      </c>
      <c r="K1315" s="84"/>
      <c r="L1315" s="84">
        <f t="shared" si="304"/>
        <v>0</v>
      </c>
      <c r="M1315" s="84">
        <v>18.289280000000002</v>
      </c>
      <c r="N1315" s="84">
        <f t="shared" si="305"/>
        <v>21.764243199999999</v>
      </c>
      <c r="O1315" s="84">
        <v>14.144000000000002</v>
      </c>
      <c r="P1315" s="84">
        <f t="shared" si="306"/>
        <v>16.83136</v>
      </c>
      <c r="Q1315" s="84"/>
      <c r="R1315" s="84">
        <f t="shared" si="270"/>
        <v>0</v>
      </c>
      <c r="S1315" s="86"/>
      <c r="T1315" s="87">
        <f t="shared" si="307"/>
        <v>0</v>
      </c>
      <c r="U1315" s="87"/>
      <c r="V1315" s="87">
        <f t="shared" si="308"/>
        <v>0</v>
      </c>
      <c r="W1315" s="87"/>
      <c r="X1315" s="87">
        <f t="shared" si="309"/>
        <v>0</v>
      </c>
      <c r="Y1315" s="88">
        <v>280000</v>
      </c>
      <c r="Z1315" s="87">
        <f t="shared" si="268"/>
        <v>333200</v>
      </c>
      <c r="AA1315" s="87">
        <v>520000</v>
      </c>
      <c r="AB1315" s="87">
        <f t="shared" si="310"/>
        <v>618800</v>
      </c>
      <c r="AC1315" s="87"/>
      <c r="AD1315" s="87">
        <f t="shared" si="311"/>
        <v>0</v>
      </c>
      <c r="AE1315" s="89"/>
      <c r="AF1315" s="90">
        <f t="shared" si="312"/>
        <v>0</v>
      </c>
      <c r="AG1315" s="90"/>
      <c r="AH1315" s="90">
        <f t="shared" si="313"/>
        <v>0</v>
      </c>
      <c r="AI1315" s="90"/>
      <c r="AJ1315" s="90">
        <f t="shared" si="314"/>
        <v>0</v>
      </c>
      <c r="AK1315" s="90">
        <v>308000</v>
      </c>
      <c r="AL1315" s="90">
        <f t="shared" si="315"/>
        <v>366520</v>
      </c>
      <c r="AM1315" s="90">
        <v>572000</v>
      </c>
      <c r="AN1315" s="90">
        <f t="shared" si="316"/>
        <v>680680</v>
      </c>
      <c r="AO1315" s="90"/>
      <c r="AP1315" s="91">
        <f t="shared" si="317"/>
        <v>0</v>
      </c>
      <c r="AQ1315" s="92">
        <f t="shared" si="271"/>
        <v>235273.33115294098</v>
      </c>
      <c r="AR1315" s="93">
        <f t="shared" si="272"/>
        <v>279975.26407199976</v>
      </c>
      <c r="AS1315" s="94">
        <f t="shared" si="273"/>
        <v>286438.71734971897</v>
      </c>
      <c r="AT1315" s="94">
        <f t="shared" si="274"/>
        <v>340862.07364616555</v>
      </c>
      <c r="AU1315" s="94" t="e">
        <f t="shared" si="275"/>
        <v>#DIV/0!</v>
      </c>
      <c r="AV1315" s="94" t="e">
        <f t="shared" si="276"/>
        <v>#DIV/0!</v>
      </c>
      <c r="AW1315" s="94">
        <f t="shared" si="277"/>
        <v>196006.09642666669</v>
      </c>
      <c r="AX1315" s="94">
        <f t="shared" si="278"/>
        <v>233247.25474773336</v>
      </c>
      <c r="AY1315" s="94">
        <f t="shared" si="279"/>
        <v>364004.71466666664</v>
      </c>
      <c r="AZ1315" s="94">
        <f t="shared" si="280"/>
        <v>433165.6104533333</v>
      </c>
      <c r="BA1315" s="94" t="e">
        <f t="shared" si="281"/>
        <v>#DIV/0!</v>
      </c>
      <c r="BB1315" s="95" t="e">
        <f t="shared" si="282"/>
        <v>#DIV/0!</v>
      </c>
      <c r="BC1315" s="23"/>
      <c r="BD1315" s="96">
        <f t="shared" si="283"/>
        <v>235273</v>
      </c>
      <c r="BE1315" s="96">
        <f t="shared" si="284"/>
        <v>286439</v>
      </c>
      <c r="BF1315" s="96">
        <f t="shared" si="285"/>
        <v>0</v>
      </c>
      <c r="BG1315" s="96">
        <f t="shared" si="286"/>
        <v>55</v>
      </c>
      <c r="BH1315" s="96">
        <f t="shared" si="287"/>
        <v>42</v>
      </c>
      <c r="BI1315" s="96">
        <f t="shared" si="288"/>
        <v>0</v>
      </c>
      <c r="BJ1315" s="97">
        <f t="shared" si="289"/>
        <v>235273</v>
      </c>
      <c r="BK1315" s="96">
        <f t="shared" si="290"/>
        <v>286439</v>
      </c>
      <c r="BL1315" s="96">
        <f t="shared" si="291"/>
        <v>0</v>
      </c>
      <c r="BM1315" s="96">
        <f t="shared" si="292"/>
        <v>196006</v>
      </c>
      <c r="BN1315" s="96">
        <f t="shared" si="293"/>
        <v>364005</v>
      </c>
      <c r="BO1315" s="96">
        <f t="shared" si="294"/>
        <v>0</v>
      </c>
      <c r="BP1315" s="97">
        <f t="shared" si="295"/>
        <v>0</v>
      </c>
      <c r="BQ1315" s="96">
        <f t="shared" si="296"/>
        <v>0</v>
      </c>
      <c r="BR1315" s="96">
        <f t="shared" si="297"/>
        <v>0</v>
      </c>
      <c r="BS1315" s="96">
        <f t="shared" si="298"/>
        <v>294000</v>
      </c>
      <c r="BT1315" s="96">
        <f t="shared" si="299"/>
        <v>546000</v>
      </c>
      <c r="BU1315" s="98">
        <f t="shared" si="300"/>
        <v>0</v>
      </c>
      <c r="BV1315" s="77">
        <f t="shared" si="301"/>
        <v>840000</v>
      </c>
      <c r="BW1315" s="9"/>
      <c r="BX1315" s="9"/>
      <c r="BY1315" s="9"/>
      <c r="BZ1315" s="9"/>
      <c r="CA1315" s="9"/>
      <c r="CB1315" s="9"/>
      <c r="CC1315" s="9"/>
      <c r="CD1315" s="9"/>
      <c r="CE1315" s="9"/>
      <c r="CF1315" s="9"/>
      <c r="CG1315" s="9"/>
      <c r="CH1315" s="9"/>
      <c r="CI1315" s="9"/>
      <c r="CJ1315" s="9"/>
      <c r="CK1315" s="9"/>
      <c r="CL1315" s="9"/>
      <c r="CM1315" s="9"/>
      <c r="CN1315" s="9"/>
      <c r="CO1315" s="9"/>
      <c r="CP1315" s="9"/>
    </row>
    <row r="1316" spans="1:94" ht="20.25" hidden="1" customHeight="1" x14ac:dyDescent="0.35">
      <c r="A1316" s="79">
        <v>1294</v>
      </c>
      <c r="B1316" s="79" t="s">
        <v>35</v>
      </c>
      <c r="C1316" s="80" t="s">
        <v>762</v>
      </c>
      <c r="D1316" s="80" t="str">
        <f t="shared" si="269"/>
        <v>MANO DE OBRA|VALVULA HARRISON</v>
      </c>
      <c r="E1316" s="81" t="s">
        <v>10</v>
      </c>
      <c r="F1316" s="82">
        <v>1</v>
      </c>
      <c r="G1316" s="83">
        <v>268804.55064628</v>
      </c>
      <c r="H1316" s="84">
        <f t="shared" si="302"/>
        <v>319877.41526907316</v>
      </c>
      <c r="I1316" s="84">
        <v>268804.55064628</v>
      </c>
      <c r="J1316" s="84">
        <f t="shared" si="303"/>
        <v>319877.41526907316</v>
      </c>
      <c r="K1316" s="84"/>
      <c r="L1316" s="84">
        <f t="shared" si="304"/>
        <v>0</v>
      </c>
      <c r="M1316" s="84">
        <v>14.633599999999999</v>
      </c>
      <c r="N1316" s="84">
        <f t="shared" si="305"/>
        <v>17.413983999999999</v>
      </c>
      <c r="O1316" s="84">
        <v>10.88</v>
      </c>
      <c r="P1316" s="84">
        <f t="shared" si="306"/>
        <v>12.9472</v>
      </c>
      <c r="Q1316" s="84"/>
      <c r="R1316" s="84">
        <f t="shared" si="270"/>
        <v>0</v>
      </c>
      <c r="S1316" s="86"/>
      <c r="T1316" s="87">
        <f t="shared" si="307"/>
        <v>0</v>
      </c>
      <c r="U1316" s="87"/>
      <c r="V1316" s="87">
        <f t="shared" si="308"/>
        <v>0</v>
      </c>
      <c r="W1316" s="87">
        <v>262500</v>
      </c>
      <c r="X1316" s="87">
        <f t="shared" si="309"/>
        <v>312375</v>
      </c>
      <c r="Y1316" s="88">
        <v>262500</v>
      </c>
      <c r="Z1316" s="87">
        <f t="shared" si="268"/>
        <v>312375</v>
      </c>
      <c r="AA1316" s="87">
        <v>262500</v>
      </c>
      <c r="AB1316" s="87">
        <f t="shared" si="310"/>
        <v>312375</v>
      </c>
      <c r="AC1316" s="87">
        <v>262500</v>
      </c>
      <c r="AD1316" s="87">
        <f t="shared" si="311"/>
        <v>312375</v>
      </c>
      <c r="AE1316" s="89"/>
      <c r="AF1316" s="90">
        <f t="shared" si="312"/>
        <v>0</v>
      </c>
      <c r="AG1316" s="90"/>
      <c r="AH1316" s="90">
        <f t="shared" si="313"/>
        <v>0</v>
      </c>
      <c r="AI1316" s="90">
        <v>288800</v>
      </c>
      <c r="AJ1316" s="90">
        <f t="shared" si="314"/>
        <v>343672</v>
      </c>
      <c r="AK1316" s="90">
        <v>288800</v>
      </c>
      <c r="AL1316" s="90">
        <f t="shared" si="315"/>
        <v>343672</v>
      </c>
      <c r="AM1316" s="90">
        <v>288800</v>
      </c>
      <c r="AN1316" s="90">
        <f t="shared" si="316"/>
        <v>343672</v>
      </c>
      <c r="AO1316" s="90">
        <v>288800</v>
      </c>
      <c r="AP1316" s="91">
        <f t="shared" si="317"/>
        <v>343672</v>
      </c>
      <c r="AQ1316" s="92">
        <f t="shared" si="271"/>
        <v>268804.55064628</v>
      </c>
      <c r="AR1316" s="93">
        <f t="shared" si="272"/>
        <v>319877.41526907316</v>
      </c>
      <c r="AS1316" s="94">
        <f t="shared" si="273"/>
        <v>268804.55064628</v>
      </c>
      <c r="AT1316" s="94">
        <f t="shared" si="274"/>
        <v>319877.41526907316</v>
      </c>
      <c r="AU1316" s="94">
        <f t="shared" si="275"/>
        <v>275650</v>
      </c>
      <c r="AV1316" s="94">
        <f t="shared" si="276"/>
        <v>328023.5</v>
      </c>
      <c r="AW1316" s="94">
        <f t="shared" si="277"/>
        <v>183771.54453333336</v>
      </c>
      <c r="AX1316" s="94">
        <f t="shared" si="278"/>
        <v>218688.1379946667</v>
      </c>
      <c r="AY1316" s="94">
        <f t="shared" si="279"/>
        <v>183770.29333333333</v>
      </c>
      <c r="AZ1316" s="94">
        <f t="shared" si="280"/>
        <v>218686.64906666667</v>
      </c>
      <c r="BA1316" s="94">
        <f t="shared" si="281"/>
        <v>275650</v>
      </c>
      <c r="BB1316" s="95">
        <f t="shared" si="282"/>
        <v>328023.5</v>
      </c>
      <c r="BC1316" s="23"/>
      <c r="BD1316" s="96">
        <f t="shared" si="283"/>
        <v>268805</v>
      </c>
      <c r="BE1316" s="96">
        <f t="shared" si="284"/>
        <v>268805</v>
      </c>
      <c r="BF1316" s="96">
        <f t="shared" si="285"/>
        <v>275023</v>
      </c>
      <c r="BG1316" s="96">
        <f t="shared" si="286"/>
        <v>44</v>
      </c>
      <c r="BH1316" s="96">
        <f t="shared" si="287"/>
        <v>33</v>
      </c>
      <c r="BI1316" s="96">
        <f t="shared" si="288"/>
        <v>275023</v>
      </c>
      <c r="BJ1316" s="97">
        <f t="shared" si="289"/>
        <v>268805</v>
      </c>
      <c r="BK1316" s="96">
        <f t="shared" si="290"/>
        <v>268805</v>
      </c>
      <c r="BL1316" s="96">
        <f t="shared" si="291"/>
        <v>275650</v>
      </c>
      <c r="BM1316" s="96">
        <f t="shared" si="292"/>
        <v>183772</v>
      </c>
      <c r="BN1316" s="96">
        <f t="shared" si="293"/>
        <v>183770</v>
      </c>
      <c r="BO1316" s="96">
        <f t="shared" si="294"/>
        <v>275650</v>
      </c>
      <c r="BP1316" s="97">
        <f t="shared" si="295"/>
        <v>0</v>
      </c>
      <c r="BQ1316" s="96">
        <f t="shared" si="296"/>
        <v>0</v>
      </c>
      <c r="BR1316" s="96">
        <f t="shared" si="297"/>
        <v>275650</v>
      </c>
      <c r="BS1316" s="96">
        <f t="shared" si="298"/>
        <v>275650</v>
      </c>
      <c r="BT1316" s="96">
        <f t="shared" si="299"/>
        <v>275650</v>
      </c>
      <c r="BU1316" s="98">
        <f t="shared" si="300"/>
        <v>275650</v>
      </c>
      <c r="BV1316" s="77">
        <f t="shared" si="301"/>
        <v>1102600</v>
      </c>
      <c r="BW1316" s="9"/>
      <c r="BX1316" s="9"/>
      <c r="BY1316" s="9"/>
      <c r="BZ1316" s="9"/>
      <c r="CA1316" s="9"/>
      <c r="CB1316" s="9"/>
      <c r="CC1316" s="9"/>
      <c r="CD1316" s="9"/>
      <c r="CE1316" s="9"/>
      <c r="CF1316" s="9"/>
      <c r="CG1316" s="9"/>
      <c r="CH1316" s="9"/>
      <c r="CI1316" s="9"/>
      <c r="CJ1316" s="9"/>
      <c r="CK1316" s="9"/>
      <c r="CL1316" s="9"/>
      <c r="CM1316" s="9"/>
      <c r="CN1316" s="9"/>
      <c r="CO1316" s="9"/>
      <c r="CP1316" s="9"/>
    </row>
    <row r="1317" spans="1:94" ht="20.25" hidden="1" customHeight="1" x14ac:dyDescent="0.35">
      <c r="A1317" s="99">
        <v>1295</v>
      </c>
      <c r="B1317" s="99" t="s">
        <v>21</v>
      </c>
      <c r="C1317" s="80" t="s">
        <v>762</v>
      </c>
      <c r="D1317" s="80" t="str">
        <f t="shared" si="269"/>
        <v>REPUESTOS|VALVULA HARRISON</v>
      </c>
      <c r="E1317" s="81" t="s">
        <v>84</v>
      </c>
      <c r="F1317" s="82">
        <v>1</v>
      </c>
      <c r="G1317" s="83">
        <v>57632.591804399002</v>
      </c>
      <c r="H1317" s="84">
        <f t="shared" si="302"/>
        <v>68582.784247234813</v>
      </c>
      <c r="I1317" s="84">
        <v>720578.29885569098</v>
      </c>
      <c r="J1317" s="84">
        <f t="shared" si="303"/>
        <v>857488.17563827219</v>
      </c>
      <c r="K1317" s="84"/>
      <c r="L1317" s="84">
        <f t="shared" si="304"/>
        <v>0</v>
      </c>
      <c r="M1317" s="84">
        <v>16.461440000000003</v>
      </c>
      <c r="N1317" s="84">
        <f t="shared" si="305"/>
        <v>19.589113600000005</v>
      </c>
      <c r="O1317" s="84">
        <v>14.144000000000002</v>
      </c>
      <c r="P1317" s="84">
        <f t="shared" si="306"/>
        <v>16.83136</v>
      </c>
      <c r="Q1317" s="84"/>
      <c r="R1317" s="84">
        <f t="shared" si="270"/>
        <v>0</v>
      </c>
      <c r="S1317" s="86"/>
      <c r="T1317" s="87">
        <f t="shared" si="307"/>
        <v>0</v>
      </c>
      <c r="U1317" s="87"/>
      <c r="V1317" s="87">
        <f t="shared" si="308"/>
        <v>0</v>
      </c>
      <c r="W1317" s="87"/>
      <c r="X1317" s="87">
        <f t="shared" si="309"/>
        <v>0</v>
      </c>
      <c r="Y1317" s="88">
        <v>38000</v>
      </c>
      <c r="Z1317" s="87">
        <f t="shared" si="268"/>
        <v>45220</v>
      </c>
      <c r="AA1317" s="87">
        <v>180000</v>
      </c>
      <c r="AB1317" s="87">
        <f t="shared" si="310"/>
        <v>214200</v>
      </c>
      <c r="AC1317" s="87">
        <v>850000</v>
      </c>
      <c r="AD1317" s="87">
        <f t="shared" si="311"/>
        <v>1011500</v>
      </c>
      <c r="AE1317" s="89"/>
      <c r="AF1317" s="90">
        <f t="shared" si="312"/>
        <v>0</v>
      </c>
      <c r="AG1317" s="90"/>
      <c r="AH1317" s="90">
        <f t="shared" si="313"/>
        <v>0</v>
      </c>
      <c r="AI1317" s="90"/>
      <c r="AJ1317" s="90">
        <f t="shared" si="314"/>
        <v>0</v>
      </c>
      <c r="AK1317" s="90">
        <v>41800</v>
      </c>
      <c r="AL1317" s="90">
        <f t="shared" si="315"/>
        <v>49742</v>
      </c>
      <c r="AM1317" s="90">
        <v>198000</v>
      </c>
      <c r="AN1317" s="90">
        <f t="shared" si="316"/>
        <v>235620</v>
      </c>
      <c r="AO1317" s="90">
        <v>935000</v>
      </c>
      <c r="AP1317" s="91">
        <f t="shared" si="317"/>
        <v>1112650</v>
      </c>
      <c r="AQ1317" s="92">
        <f t="shared" si="271"/>
        <v>57632.591804399002</v>
      </c>
      <c r="AR1317" s="93">
        <f t="shared" si="272"/>
        <v>68582.784247234813</v>
      </c>
      <c r="AS1317" s="94">
        <f t="shared" si="273"/>
        <v>720578.29885569098</v>
      </c>
      <c r="AT1317" s="94">
        <f t="shared" si="274"/>
        <v>857488.17563827219</v>
      </c>
      <c r="AU1317" s="94" t="e">
        <f t="shared" si="275"/>
        <v>#DIV/0!</v>
      </c>
      <c r="AV1317" s="94" t="e">
        <f t="shared" si="276"/>
        <v>#DIV/0!</v>
      </c>
      <c r="AW1317" s="94">
        <f t="shared" si="277"/>
        <v>26605.487146666666</v>
      </c>
      <c r="AX1317" s="94">
        <f t="shared" si="278"/>
        <v>31660.529704533332</v>
      </c>
      <c r="AY1317" s="94">
        <f t="shared" si="279"/>
        <v>126004.71466666665</v>
      </c>
      <c r="AZ1317" s="94">
        <f t="shared" si="280"/>
        <v>149945.6104533333</v>
      </c>
      <c r="BA1317" s="94">
        <f t="shared" si="281"/>
        <v>892500</v>
      </c>
      <c r="BB1317" s="95">
        <f t="shared" si="282"/>
        <v>1062075</v>
      </c>
      <c r="BC1317" s="23"/>
      <c r="BD1317" s="96">
        <f t="shared" si="283"/>
        <v>57633</v>
      </c>
      <c r="BE1317" s="96">
        <f t="shared" si="284"/>
        <v>720578</v>
      </c>
      <c r="BF1317" s="96">
        <f t="shared" si="285"/>
        <v>0</v>
      </c>
      <c r="BG1317" s="96">
        <f t="shared" si="286"/>
        <v>49</v>
      </c>
      <c r="BH1317" s="96">
        <f t="shared" si="287"/>
        <v>42</v>
      </c>
      <c r="BI1317" s="96">
        <f t="shared" si="288"/>
        <v>890476</v>
      </c>
      <c r="BJ1317" s="97">
        <f t="shared" si="289"/>
        <v>57633</v>
      </c>
      <c r="BK1317" s="96">
        <f t="shared" si="290"/>
        <v>720578</v>
      </c>
      <c r="BL1317" s="96">
        <f t="shared" si="291"/>
        <v>0</v>
      </c>
      <c r="BM1317" s="96">
        <f t="shared" si="292"/>
        <v>26605</v>
      </c>
      <c r="BN1317" s="96">
        <f t="shared" si="293"/>
        <v>126005</v>
      </c>
      <c r="BO1317" s="96">
        <f t="shared" si="294"/>
        <v>892500</v>
      </c>
      <c r="BP1317" s="97">
        <f t="shared" si="295"/>
        <v>0</v>
      </c>
      <c r="BQ1317" s="96">
        <f t="shared" si="296"/>
        <v>0</v>
      </c>
      <c r="BR1317" s="96">
        <f t="shared" si="297"/>
        <v>0</v>
      </c>
      <c r="BS1317" s="96">
        <f t="shared" si="298"/>
        <v>39900</v>
      </c>
      <c r="BT1317" s="96">
        <f t="shared" si="299"/>
        <v>189000</v>
      </c>
      <c r="BU1317" s="98">
        <f t="shared" si="300"/>
        <v>892500</v>
      </c>
      <c r="BV1317" s="77">
        <f t="shared" si="301"/>
        <v>1121400</v>
      </c>
      <c r="BW1317" s="9"/>
      <c r="BX1317" s="9"/>
      <c r="BY1317" s="9"/>
      <c r="BZ1317" s="9"/>
      <c r="CA1317" s="9"/>
      <c r="CB1317" s="9"/>
      <c r="CC1317" s="9"/>
      <c r="CD1317" s="9"/>
      <c r="CE1317" s="9"/>
      <c r="CF1317" s="9"/>
      <c r="CG1317" s="9"/>
      <c r="CH1317" s="9"/>
      <c r="CI1317" s="9"/>
      <c r="CJ1317" s="9"/>
      <c r="CK1317" s="9"/>
      <c r="CL1317" s="9"/>
      <c r="CM1317" s="9"/>
      <c r="CN1317" s="9"/>
      <c r="CO1317" s="9"/>
      <c r="CP1317" s="9"/>
    </row>
    <row r="1318" spans="1:94" ht="20.25" hidden="1" customHeight="1" x14ac:dyDescent="0.35">
      <c r="A1318" s="79">
        <v>1296</v>
      </c>
      <c r="B1318" s="79" t="s">
        <v>35</v>
      </c>
      <c r="C1318" s="80" t="s">
        <v>763</v>
      </c>
      <c r="D1318" s="80" t="str">
        <f t="shared" si="269"/>
        <v>MANO DE OBRA|VALVULA IAC (CONTROL DE AIRE AL RALENTI)</v>
      </c>
      <c r="E1318" s="81" t="s">
        <v>10</v>
      </c>
      <c r="F1318" s="82">
        <v>1</v>
      </c>
      <c r="G1318" s="83">
        <v>268804.55064628</v>
      </c>
      <c r="H1318" s="84">
        <f t="shared" si="302"/>
        <v>319877.41526907316</v>
      </c>
      <c r="I1318" s="84">
        <v>268804.55064628</v>
      </c>
      <c r="J1318" s="84">
        <f t="shared" si="303"/>
        <v>319877.41526907316</v>
      </c>
      <c r="K1318" s="84">
        <v>0.91392000000000007</v>
      </c>
      <c r="L1318" s="84">
        <f t="shared" si="304"/>
        <v>1.0875648</v>
      </c>
      <c r="M1318" s="84">
        <v>14.633599999999999</v>
      </c>
      <c r="N1318" s="84">
        <f t="shared" si="305"/>
        <v>17.413983999999999</v>
      </c>
      <c r="O1318" s="84">
        <v>10.88</v>
      </c>
      <c r="P1318" s="84">
        <f t="shared" si="306"/>
        <v>12.9472</v>
      </c>
      <c r="Q1318" s="84"/>
      <c r="R1318" s="84">
        <f t="shared" si="270"/>
        <v>0</v>
      </c>
      <c r="S1318" s="86">
        <v>87500</v>
      </c>
      <c r="T1318" s="87">
        <f t="shared" si="307"/>
        <v>104125</v>
      </c>
      <c r="U1318" s="87">
        <v>87500</v>
      </c>
      <c r="V1318" s="87">
        <f t="shared" si="308"/>
        <v>104125</v>
      </c>
      <c r="W1318" s="87">
        <v>87500</v>
      </c>
      <c r="X1318" s="87">
        <f t="shared" si="309"/>
        <v>104125</v>
      </c>
      <c r="Y1318" s="88">
        <v>87500</v>
      </c>
      <c r="Z1318" s="87">
        <f t="shared" si="268"/>
        <v>104125</v>
      </c>
      <c r="AA1318" s="87">
        <v>87500</v>
      </c>
      <c r="AB1318" s="87">
        <f t="shared" si="310"/>
        <v>104125</v>
      </c>
      <c r="AC1318" s="87">
        <v>87500</v>
      </c>
      <c r="AD1318" s="87">
        <f t="shared" si="311"/>
        <v>104125</v>
      </c>
      <c r="AE1318" s="89">
        <v>96300</v>
      </c>
      <c r="AF1318" s="90">
        <f t="shared" si="312"/>
        <v>114597</v>
      </c>
      <c r="AG1318" s="90">
        <v>96300</v>
      </c>
      <c r="AH1318" s="90">
        <f t="shared" si="313"/>
        <v>114597</v>
      </c>
      <c r="AI1318" s="90">
        <v>96300</v>
      </c>
      <c r="AJ1318" s="90">
        <f t="shared" si="314"/>
        <v>114597</v>
      </c>
      <c r="AK1318" s="90">
        <v>96300</v>
      </c>
      <c r="AL1318" s="90">
        <f t="shared" si="315"/>
        <v>114597</v>
      </c>
      <c r="AM1318" s="90">
        <v>96300</v>
      </c>
      <c r="AN1318" s="90">
        <f t="shared" si="316"/>
        <v>114597</v>
      </c>
      <c r="AO1318" s="90">
        <v>96300</v>
      </c>
      <c r="AP1318" s="91">
        <f t="shared" si="317"/>
        <v>114597</v>
      </c>
      <c r="AQ1318" s="92">
        <f t="shared" si="271"/>
        <v>150868.18354875999</v>
      </c>
      <c r="AR1318" s="93">
        <f t="shared" si="272"/>
        <v>179533.13842302439</v>
      </c>
      <c r="AS1318" s="94">
        <f t="shared" si="273"/>
        <v>150868.18354875999</v>
      </c>
      <c r="AT1318" s="94">
        <f t="shared" si="274"/>
        <v>179533.13842302439</v>
      </c>
      <c r="AU1318" s="94">
        <f t="shared" si="275"/>
        <v>61266.971306666674</v>
      </c>
      <c r="AV1318" s="94">
        <f t="shared" si="276"/>
        <v>72907.695854933336</v>
      </c>
      <c r="AW1318" s="94">
        <f t="shared" si="277"/>
        <v>61271.544533333334</v>
      </c>
      <c r="AX1318" s="94">
        <f t="shared" si="278"/>
        <v>72913.137994666657</v>
      </c>
      <c r="AY1318" s="94">
        <f t="shared" si="279"/>
        <v>61270.293333333335</v>
      </c>
      <c r="AZ1318" s="94">
        <f t="shared" si="280"/>
        <v>72911.649066666665</v>
      </c>
      <c r="BA1318" s="94">
        <f t="shared" si="281"/>
        <v>91900</v>
      </c>
      <c r="BB1318" s="95">
        <f t="shared" si="282"/>
        <v>109361</v>
      </c>
      <c r="BC1318" s="23"/>
      <c r="BD1318" s="96">
        <f t="shared" si="283"/>
        <v>117495</v>
      </c>
      <c r="BE1318" s="96">
        <f t="shared" si="284"/>
        <v>117495</v>
      </c>
      <c r="BF1318" s="96">
        <f t="shared" si="285"/>
        <v>3</v>
      </c>
      <c r="BG1318" s="96">
        <f t="shared" si="286"/>
        <v>44</v>
      </c>
      <c r="BH1318" s="96">
        <f t="shared" si="287"/>
        <v>33</v>
      </c>
      <c r="BI1318" s="96">
        <f t="shared" si="288"/>
        <v>91689</v>
      </c>
      <c r="BJ1318" s="97">
        <f t="shared" si="289"/>
        <v>150868</v>
      </c>
      <c r="BK1318" s="96">
        <f t="shared" si="290"/>
        <v>150868</v>
      </c>
      <c r="BL1318" s="96">
        <f t="shared" si="291"/>
        <v>61267</v>
      </c>
      <c r="BM1318" s="96">
        <f t="shared" si="292"/>
        <v>61272</v>
      </c>
      <c r="BN1318" s="96">
        <f t="shared" si="293"/>
        <v>61270</v>
      </c>
      <c r="BO1318" s="96">
        <f t="shared" si="294"/>
        <v>91900</v>
      </c>
      <c r="BP1318" s="97">
        <f t="shared" si="295"/>
        <v>91900</v>
      </c>
      <c r="BQ1318" s="96">
        <f t="shared" si="296"/>
        <v>91900</v>
      </c>
      <c r="BR1318" s="96">
        <f t="shared" si="297"/>
        <v>91900</v>
      </c>
      <c r="BS1318" s="96">
        <f t="shared" si="298"/>
        <v>91900</v>
      </c>
      <c r="BT1318" s="96">
        <f t="shared" si="299"/>
        <v>91900</v>
      </c>
      <c r="BU1318" s="98">
        <f t="shared" si="300"/>
        <v>91900</v>
      </c>
      <c r="BV1318" s="77">
        <f t="shared" si="301"/>
        <v>551400</v>
      </c>
      <c r="BW1318" s="9"/>
      <c r="BX1318" s="9"/>
      <c r="BY1318" s="9"/>
      <c r="BZ1318" s="9"/>
      <c r="CA1318" s="9"/>
      <c r="CB1318" s="9"/>
      <c r="CC1318" s="9"/>
      <c r="CD1318" s="9"/>
      <c r="CE1318" s="9"/>
      <c r="CF1318" s="9"/>
      <c r="CG1318" s="9"/>
      <c r="CH1318" s="9"/>
      <c r="CI1318" s="9"/>
      <c r="CJ1318" s="9"/>
      <c r="CK1318" s="9"/>
      <c r="CL1318" s="9"/>
      <c r="CM1318" s="9"/>
      <c r="CN1318" s="9"/>
      <c r="CO1318" s="9"/>
      <c r="CP1318" s="9"/>
    </row>
    <row r="1319" spans="1:94" ht="20.25" hidden="1" customHeight="1" x14ac:dyDescent="0.35">
      <c r="A1319" s="99">
        <v>1297</v>
      </c>
      <c r="B1319" s="99" t="s">
        <v>21</v>
      </c>
      <c r="C1319" s="80" t="s">
        <v>763</v>
      </c>
      <c r="D1319" s="80" t="str">
        <f t="shared" si="269"/>
        <v>REPUESTOS|VALVULA IAC (CONTROL DE AIRE AL RALENTI)</v>
      </c>
      <c r="E1319" s="81" t="s">
        <v>84</v>
      </c>
      <c r="F1319" s="82">
        <v>1</v>
      </c>
      <c r="G1319" s="83">
        <v>922668.0931653179</v>
      </c>
      <c r="H1319" s="84">
        <f t="shared" si="302"/>
        <v>1097975.0308667282</v>
      </c>
      <c r="I1319" s="84">
        <v>1139976.0589213138</v>
      </c>
      <c r="J1319" s="84">
        <f t="shared" si="303"/>
        <v>1356571.5101163634</v>
      </c>
      <c r="K1319" s="84">
        <v>533211.4246400001</v>
      </c>
      <c r="L1319" s="84">
        <f t="shared" si="304"/>
        <v>634521.59532160009</v>
      </c>
      <c r="M1319" s="84">
        <v>17.375360000000001</v>
      </c>
      <c r="N1319" s="84">
        <f t="shared" si="305"/>
        <v>20.6766784</v>
      </c>
      <c r="O1319" s="84">
        <v>14.144000000000002</v>
      </c>
      <c r="P1319" s="84">
        <f t="shared" si="306"/>
        <v>16.83136</v>
      </c>
      <c r="Q1319" s="84"/>
      <c r="R1319" s="84">
        <f t="shared" si="270"/>
        <v>0</v>
      </c>
      <c r="S1319" s="86">
        <v>178000</v>
      </c>
      <c r="T1319" s="87">
        <f t="shared" si="307"/>
        <v>211820</v>
      </c>
      <c r="U1319" s="87">
        <v>178000</v>
      </c>
      <c r="V1319" s="87">
        <f t="shared" si="308"/>
        <v>211820</v>
      </c>
      <c r="W1319" s="87">
        <v>480000</v>
      </c>
      <c r="X1319" s="87">
        <f t="shared" si="309"/>
        <v>571200</v>
      </c>
      <c r="Y1319" s="88">
        <v>380000</v>
      </c>
      <c r="Z1319" s="87">
        <f t="shared" si="268"/>
        <v>452200</v>
      </c>
      <c r="AA1319" s="87">
        <v>250000</v>
      </c>
      <c r="AB1319" s="87">
        <f t="shared" si="310"/>
        <v>297500</v>
      </c>
      <c r="AC1319" s="87"/>
      <c r="AD1319" s="87">
        <f t="shared" si="311"/>
        <v>0</v>
      </c>
      <c r="AE1319" s="89">
        <v>195800</v>
      </c>
      <c r="AF1319" s="90">
        <f t="shared" si="312"/>
        <v>233002</v>
      </c>
      <c r="AG1319" s="90">
        <v>195800</v>
      </c>
      <c r="AH1319" s="90">
        <f t="shared" si="313"/>
        <v>233002</v>
      </c>
      <c r="AI1319" s="90">
        <v>528000</v>
      </c>
      <c r="AJ1319" s="90">
        <f t="shared" si="314"/>
        <v>628320</v>
      </c>
      <c r="AK1319" s="90">
        <v>418000</v>
      </c>
      <c r="AL1319" s="90">
        <f t="shared" si="315"/>
        <v>497420</v>
      </c>
      <c r="AM1319" s="90">
        <v>275000</v>
      </c>
      <c r="AN1319" s="90">
        <f t="shared" si="316"/>
        <v>327250</v>
      </c>
      <c r="AO1319" s="90"/>
      <c r="AP1319" s="91">
        <f t="shared" si="317"/>
        <v>0</v>
      </c>
      <c r="AQ1319" s="92">
        <f t="shared" si="271"/>
        <v>432156.03105510602</v>
      </c>
      <c r="AR1319" s="93">
        <f t="shared" si="272"/>
        <v>514265.67695557617</v>
      </c>
      <c r="AS1319" s="94">
        <f t="shared" si="273"/>
        <v>504592.01964043797</v>
      </c>
      <c r="AT1319" s="94">
        <f t="shared" si="274"/>
        <v>600464.50337212114</v>
      </c>
      <c r="AU1319" s="94">
        <f t="shared" si="275"/>
        <v>513737.14154666668</v>
      </c>
      <c r="AV1319" s="94">
        <f t="shared" si="276"/>
        <v>611347.19844053336</v>
      </c>
      <c r="AW1319" s="94">
        <f t="shared" si="277"/>
        <v>266005.79178666667</v>
      </c>
      <c r="AX1319" s="94">
        <f t="shared" si="278"/>
        <v>316546.89222613332</v>
      </c>
      <c r="AY1319" s="94">
        <f t="shared" si="279"/>
        <v>175004.71466666667</v>
      </c>
      <c r="AZ1319" s="94">
        <f t="shared" si="280"/>
        <v>208255.61045333333</v>
      </c>
      <c r="BA1319" s="94" t="e">
        <f t="shared" si="281"/>
        <v>#DIV/0!</v>
      </c>
      <c r="BB1319" s="95" t="e">
        <f t="shared" si="282"/>
        <v>#DIV/0!</v>
      </c>
      <c r="BC1319" s="23"/>
      <c r="BD1319" s="96">
        <f t="shared" si="283"/>
        <v>254043</v>
      </c>
      <c r="BE1319" s="96">
        <f t="shared" si="284"/>
        <v>258566</v>
      </c>
      <c r="BF1319" s="96">
        <f t="shared" si="285"/>
        <v>512584</v>
      </c>
      <c r="BG1319" s="96">
        <f t="shared" si="286"/>
        <v>52</v>
      </c>
      <c r="BH1319" s="96">
        <f t="shared" si="287"/>
        <v>42</v>
      </c>
      <c r="BI1319" s="96">
        <f t="shared" si="288"/>
        <v>0</v>
      </c>
      <c r="BJ1319" s="97">
        <f t="shared" si="289"/>
        <v>432156</v>
      </c>
      <c r="BK1319" s="96">
        <f t="shared" si="290"/>
        <v>504592</v>
      </c>
      <c r="BL1319" s="96">
        <f t="shared" si="291"/>
        <v>513737</v>
      </c>
      <c r="BM1319" s="96">
        <f t="shared" si="292"/>
        <v>266006</v>
      </c>
      <c r="BN1319" s="96">
        <f t="shared" si="293"/>
        <v>175005</v>
      </c>
      <c r="BO1319" s="96">
        <f t="shared" si="294"/>
        <v>0</v>
      </c>
      <c r="BP1319" s="97">
        <f t="shared" si="295"/>
        <v>186900</v>
      </c>
      <c r="BQ1319" s="96">
        <f t="shared" si="296"/>
        <v>186900</v>
      </c>
      <c r="BR1319" s="96">
        <f t="shared" si="297"/>
        <v>513737</v>
      </c>
      <c r="BS1319" s="96">
        <f t="shared" si="298"/>
        <v>399000</v>
      </c>
      <c r="BT1319" s="96">
        <f t="shared" si="299"/>
        <v>262500</v>
      </c>
      <c r="BU1319" s="98">
        <f t="shared" si="300"/>
        <v>0</v>
      </c>
      <c r="BV1319" s="77">
        <f t="shared" si="301"/>
        <v>1549037</v>
      </c>
      <c r="BW1319" s="9"/>
      <c r="BX1319" s="9"/>
      <c r="BY1319" s="9"/>
      <c r="BZ1319" s="9"/>
      <c r="CA1319" s="9"/>
      <c r="CB1319" s="9"/>
      <c r="CC1319" s="9"/>
      <c r="CD1319" s="9"/>
      <c r="CE1319" s="9"/>
      <c r="CF1319" s="9"/>
      <c r="CG1319" s="9"/>
      <c r="CH1319" s="9"/>
      <c r="CI1319" s="9"/>
      <c r="CJ1319" s="9"/>
      <c r="CK1319" s="9"/>
      <c r="CL1319" s="9"/>
      <c r="CM1319" s="9"/>
      <c r="CN1319" s="9"/>
      <c r="CO1319" s="9"/>
      <c r="CP1319" s="9"/>
    </row>
    <row r="1320" spans="1:94" ht="20.25" hidden="1" customHeight="1" x14ac:dyDescent="0.35">
      <c r="A1320" s="79">
        <v>1298</v>
      </c>
      <c r="B1320" s="79" t="s">
        <v>35</v>
      </c>
      <c r="C1320" s="80" t="s">
        <v>764</v>
      </c>
      <c r="D1320" s="80" t="str">
        <f t="shared" si="269"/>
        <v>MANO DE OBRA|VALVULA REGULADORA DE ADMISION</v>
      </c>
      <c r="E1320" s="81" t="s">
        <v>10</v>
      </c>
      <c r="F1320" s="82">
        <v>1</v>
      </c>
      <c r="G1320" s="83">
        <v>268804.55064628</v>
      </c>
      <c r="H1320" s="84">
        <f t="shared" si="302"/>
        <v>319877.41526907316</v>
      </c>
      <c r="I1320" s="84">
        <v>268804.55064628</v>
      </c>
      <c r="J1320" s="84">
        <f t="shared" si="303"/>
        <v>319877.41526907316</v>
      </c>
      <c r="K1320" s="84">
        <v>0.91392000000000007</v>
      </c>
      <c r="L1320" s="84">
        <f t="shared" si="304"/>
        <v>1.0875648</v>
      </c>
      <c r="M1320" s="84">
        <v>14.633599999999999</v>
      </c>
      <c r="N1320" s="84">
        <f t="shared" si="305"/>
        <v>17.413983999999999</v>
      </c>
      <c r="O1320" s="84">
        <v>10.88</v>
      </c>
      <c r="P1320" s="84">
        <f t="shared" si="306"/>
        <v>12.9472</v>
      </c>
      <c r="Q1320" s="84"/>
      <c r="R1320" s="84">
        <f t="shared" si="270"/>
        <v>0</v>
      </c>
      <c r="S1320" s="86">
        <v>175000</v>
      </c>
      <c r="T1320" s="87">
        <f t="shared" si="307"/>
        <v>208250</v>
      </c>
      <c r="U1320" s="87">
        <v>175000</v>
      </c>
      <c r="V1320" s="87">
        <f t="shared" si="308"/>
        <v>208250</v>
      </c>
      <c r="W1320" s="87">
        <v>175000</v>
      </c>
      <c r="X1320" s="87">
        <f t="shared" si="309"/>
        <v>208250</v>
      </c>
      <c r="Y1320" s="88">
        <v>175000</v>
      </c>
      <c r="Z1320" s="87">
        <f t="shared" si="268"/>
        <v>208250</v>
      </c>
      <c r="AA1320" s="87">
        <v>175000</v>
      </c>
      <c r="AB1320" s="87">
        <f t="shared" si="310"/>
        <v>208250</v>
      </c>
      <c r="AC1320" s="87">
        <v>175000</v>
      </c>
      <c r="AD1320" s="87">
        <f t="shared" si="311"/>
        <v>208250</v>
      </c>
      <c r="AE1320" s="89">
        <v>192500</v>
      </c>
      <c r="AF1320" s="90">
        <f t="shared" si="312"/>
        <v>229075</v>
      </c>
      <c r="AG1320" s="90">
        <v>192500</v>
      </c>
      <c r="AH1320" s="90">
        <f t="shared" si="313"/>
        <v>229075</v>
      </c>
      <c r="AI1320" s="90">
        <v>192500</v>
      </c>
      <c r="AJ1320" s="90">
        <f t="shared" si="314"/>
        <v>229075</v>
      </c>
      <c r="AK1320" s="90">
        <v>192500</v>
      </c>
      <c r="AL1320" s="90">
        <f t="shared" si="315"/>
        <v>229075</v>
      </c>
      <c r="AM1320" s="90">
        <v>192500</v>
      </c>
      <c r="AN1320" s="90">
        <f t="shared" si="316"/>
        <v>229075</v>
      </c>
      <c r="AO1320" s="90">
        <v>192500</v>
      </c>
      <c r="AP1320" s="91">
        <f t="shared" si="317"/>
        <v>229075</v>
      </c>
      <c r="AQ1320" s="92">
        <f t="shared" si="271"/>
        <v>212101.5168820933</v>
      </c>
      <c r="AR1320" s="93">
        <f t="shared" si="272"/>
        <v>252400.80508969101</v>
      </c>
      <c r="AS1320" s="94">
        <f t="shared" si="273"/>
        <v>212101.5168820933</v>
      </c>
      <c r="AT1320" s="94">
        <f t="shared" si="274"/>
        <v>252400.80508969101</v>
      </c>
      <c r="AU1320" s="94">
        <f t="shared" si="275"/>
        <v>122500.30463999999</v>
      </c>
      <c r="AV1320" s="94">
        <f t="shared" si="276"/>
        <v>145775.36252159998</v>
      </c>
      <c r="AW1320" s="94">
        <f t="shared" si="277"/>
        <v>122504.87786666666</v>
      </c>
      <c r="AX1320" s="94">
        <f t="shared" si="278"/>
        <v>145780.80466133333</v>
      </c>
      <c r="AY1320" s="94">
        <f t="shared" si="279"/>
        <v>122503.62666666666</v>
      </c>
      <c r="AZ1320" s="94">
        <f t="shared" si="280"/>
        <v>145779.31573333332</v>
      </c>
      <c r="BA1320" s="94">
        <f t="shared" si="281"/>
        <v>183750</v>
      </c>
      <c r="BB1320" s="95">
        <f t="shared" si="282"/>
        <v>218662.5</v>
      </c>
      <c r="BC1320" s="23"/>
      <c r="BD1320" s="96">
        <f t="shared" si="283"/>
        <v>205068</v>
      </c>
      <c r="BE1320" s="96">
        <f t="shared" si="284"/>
        <v>205068</v>
      </c>
      <c r="BF1320" s="96">
        <f t="shared" si="285"/>
        <v>3</v>
      </c>
      <c r="BG1320" s="96">
        <f t="shared" si="286"/>
        <v>44</v>
      </c>
      <c r="BH1320" s="96">
        <f t="shared" si="287"/>
        <v>33</v>
      </c>
      <c r="BI1320" s="96">
        <f t="shared" si="288"/>
        <v>183333</v>
      </c>
      <c r="BJ1320" s="97">
        <f t="shared" si="289"/>
        <v>212102</v>
      </c>
      <c r="BK1320" s="96">
        <f t="shared" si="290"/>
        <v>212102</v>
      </c>
      <c r="BL1320" s="96">
        <f t="shared" si="291"/>
        <v>122500</v>
      </c>
      <c r="BM1320" s="96">
        <f t="shared" si="292"/>
        <v>122505</v>
      </c>
      <c r="BN1320" s="96">
        <f t="shared" si="293"/>
        <v>122504</v>
      </c>
      <c r="BO1320" s="96">
        <f t="shared" si="294"/>
        <v>183750</v>
      </c>
      <c r="BP1320" s="97">
        <f t="shared" si="295"/>
        <v>212102</v>
      </c>
      <c r="BQ1320" s="96">
        <f t="shared" si="296"/>
        <v>212102</v>
      </c>
      <c r="BR1320" s="96">
        <f t="shared" si="297"/>
        <v>183750</v>
      </c>
      <c r="BS1320" s="96">
        <f t="shared" si="298"/>
        <v>183750</v>
      </c>
      <c r="BT1320" s="96">
        <f t="shared" si="299"/>
        <v>183750</v>
      </c>
      <c r="BU1320" s="98">
        <f t="shared" si="300"/>
        <v>183750</v>
      </c>
      <c r="BV1320" s="77">
        <f t="shared" si="301"/>
        <v>1159204</v>
      </c>
      <c r="BW1320" s="9"/>
      <c r="BX1320" s="9"/>
      <c r="BY1320" s="9"/>
      <c r="BZ1320" s="9"/>
      <c r="CA1320" s="9"/>
      <c r="CB1320" s="9"/>
      <c r="CC1320" s="9"/>
      <c r="CD1320" s="9"/>
      <c r="CE1320" s="9"/>
      <c r="CF1320" s="9"/>
      <c r="CG1320" s="9"/>
      <c r="CH1320" s="9"/>
      <c r="CI1320" s="9"/>
      <c r="CJ1320" s="9"/>
      <c r="CK1320" s="9"/>
      <c r="CL1320" s="9"/>
      <c r="CM1320" s="9"/>
      <c r="CN1320" s="9"/>
      <c r="CO1320" s="9"/>
      <c r="CP1320" s="9"/>
    </row>
    <row r="1321" spans="1:94" ht="20.25" hidden="1" customHeight="1" x14ac:dyDescent="0.35">
      <c r="A1321" s="99">
        <v>1299</v>
      </c>
      <c r="B1321" s="99" t="s">
        <v>21</v>
      </c>
      <c r="C1321" s="80" t="s">
        <v>764</v>
      </c>
      <c r="D1321" s="80" t="str">
        <f t="shared" si="269"/>
        <v>REPUESTOS|VALVULA REGULADORA DE ADMISION</v>
      </c>
      <c r="E1321" s="81" t="s">
        <v>84</v>
      </c>
      <c r="F1321" s="82">
        <v>1</v>
      </c>
      <c r="G1321" s="83">
        <v>354344.41476938396</v>
      </c>
      <c r="H1321" s="84">
        <f t="shared" si="302"/>
        <v>421669.8535755669</v>
      </c>
      <c r="I1321" s="84">
        <v>555144.25414361502</v>
      </c>
      <c r="J1321" s="84">
        <f t="shared" si="303"/>
        <v>660621.6624309019</v>
      </c>
      <c r="K1321" s="84"/>
      <c r="L1321" s="84">
        <f t="shared" si="304"/>
        <v>0</v>
      </c>
      <c r="M1321" s="84">
        <v>18.289280000000002</v>
      </c>
      <c r="N1321" s="84">
        <f t="shared" si="305"/>
        <v>21.764243199999999</v>
      </c>
      <c r="O1321" s="84">
        <v>14.144000000000002</v>
      </c>
      <c r="P1321" s="84">
        <f t="shared" si="306"/>
        <v>16.83136</v>
      </c>
      <c r="Q1321" s="84"/>
      <c r="R1321" s="84">
        <f t="shared" si="270"/>
        <v>0</v>
      </c>
      <c r="S1321" s="86">
        <v>248000</v>
      </c>
      <c r="T1321" s="87">
        <f t="shared" si="307"/>
        <v>295120</v>
      </c>
      <c r="U1321" s="87">
        <v>248000</v>
      </c>
      <c r="V1321" s="87">
        <f t="shared" si="308"/>
        <v>295120</v>
      </c>
      <c r="W1321" s="87">
        <v>280000</v>
      </c>
      <c r="X1321" s="87">
        <f t="shared" si="309"/>
        <v>333200</v>
      </c>
      <c r="Y1321" s="88">
        <v>200000</v>
      </c>
      <c r="Z1321" s="87">
        <f t="shared" si="268"/>
        <v>238000</v>
      </c>
      <c r="AA1321" s="87">
        <v>850000</v>
      </c>
      <c r="AB1321" s="87">
        <f t="shared" si="310"/>
        <v>1011500</v>
      </c>
      <c r="AC1321" s="87">
        <v>900000</v>
      </c>
      <c r="AD1321" s="87">
        <f t="shared" si="311"/>
        <v>1071000</v>
      </c>
      <c r="AE1321" s="89">
        <v>272800</v>
      </c>
      <c r="AF1321" s="90">
        <f t="shared" si="312"/>
        <v>324632</v>
      </c>
      <c r="AG1321" s="90">
        <v>272800</v>
      </c>
      <c r="AH1321" s="90">
        <f t="shared" si="313"/>
        <v>324632</v>
      </c>
      <c r="AI1321" s="90">
        <v>308000</v>
      </c>
      <c r="AJ1321" s="90">
        <f t="shared" si="314"/>
        <v>366520</v>
      </c>
      <c r="AK1321" s="90">
        <v>220000</v>
      </c>
      <c r="AL1321" s="90">
        <f t="shared" si="315"/>
        <v>261800</v>
      </c>
      <c r="AM1321" s="90">
        <v>935000</v>
      </c>
      <c r="AN1321" s="90">
        <f t="shared" si="316"/>
        <v>1112650</v>
      </c>
      <c r="AO1321" s="90">
        <v>990000</v>
      </c>
      <c r="AP1321" s="91">
        <f t="shared" si="317"/>
        <v>1178100</v>
      </c>
      <c r="AQ1321" s="92">
        <f t="shared" si="271"/>
        <v>291714.80492312799</v>
      </c>
      <c r="AR1321" s="93">
        <f t="shared" si="272"/>
        <v>347140.61785852228</v>
      </c>
      <c r="AS1321" s="94">
        <f t="shared" si="273"/>
        <v>358648.08471453836</v>
      </c>
      <c r="AT1321" s="94">
        <f t="shared" si="274"/>
        <v>426791.22081030061</v>
      </c>
      <c r="AU1321" s="94">
        <f t="shared" si="275"/>
        <v>294000</v>
      </c>
      <c r="AV1321" s="94">
        <f t="shared" si="276"/>
        <v>349860</v>
      </c>
      <c r="AW1321" s="94">
        <f t="shared" si="277"/>
        <v>140006.09642666669</v>
      </c>
      <c r="AX1321" s="94">
        <f t="shared" si="278"/>
        <v>166607.25474773336</v>
      </c>
      <c r="AY1321" s="94">
        <f t="shared" si="279"/>
        <v>595004.71466666658</v>
      </c>
      <c r="AZ1321" s="94">
        <f t="shared" si="280"/>
        <v>708055.61045333324</v>
      </c>
      <c r="BA1321" s="94">
        <f t="shared" si="281"/>
        <v>945000</v>
      </c>
      <c r="BB1321" s="95">
        <f t="shared" si="282"/>
        <v>1124550</v>
      </c>
      <c r="BC1321" s="23"/>
      <c r="BD1321" s="96">
        <f t="shared" si="283"/>
        <v>285169</v>
      </c>
      <c r="BE1321" s="96">
        <f t="shared" si="284"/>
        <v>315813</v>
      </c>
      <c r="BF1321" s="96">
        <f t="shared" si="285"/>
        <v>293333</v>
      </c>
      <c r="BG1321" s="96">
        <f t="shared" si="286"/>
        <v>55</v>
      </c>
      <c r="BH1321" s="96">
        <f t="shared" si="287"/>
        <v>42</v>
      </c>
      <c r="BI1321" s="96">
        <f t="shared" si="288"/>
        <v>942857</v>
      </c>
      <c r="BJ1321" s="97">
        <f t="shared" si="289"/>
        <v>291715</v>
      </c>
      <c r="BK1321" s="96">
        <f t="shared" si="290"/>
        <v>358648</v>
      </c>
      <c r="BL1321" s="96">
        <f t="shared" si="291"/>
        <v>294000</v>
      </c>
      <c r="BM1321" s="96">
        <f t="shared" si="292"/>
        <v>140006</v>
      </c>
      <c r="BN1321" s="96">
        <f t="shared" si="293"/>
        <v>595005</v>
      </c>
      <c r="BO1321" s="96">
        <f t="shared" si="294"/>
        <v>945000</v>
      </c>
      <c r="BP1321" s="97">
        <f t="shared" si="295"/>
        <v>291715</v>
      </c>
      <c r="BQ1321" s="96">
        <f t="shared" si="296"/>
        <v>260400</v>
      </c>
      <c r="BR1321" s="96">
        <f t="shared" si="297"/>
        <v>294000</v>
      </c>
      <c r="BS1321" s="96">
        <f t="shared" si="298"/>
        <v>210000</v>
      </c>
      <c r="BT1321" s="96">
        <f t="shared" si="299"/>
        <v>892500</v>
      </c>
      <c r="BU1321" s="98">
        <f t="shared" si="300"/>
        <v>945000</v>
      </c>
      <c r="BV1321" s="77">
        <f t="shared" si="301"/>
        <v>2893615</v>
      </c>
      <c r="BW1321" s="9"/>
      <c r="BX1321" s="9"/>
      <c r="BY1321" s="9"/>
      <c r="BZ1321" s="9"/>
      <c r="CA1321" s="9"/>
      <c r="CB1321" s="9"/>
      <c r="CC1321" s="9"/>
      <c r="CD1321" s="9"/>
      <c r="CE1321" s="9"/>
      <c r="CF1321" s="9"/>
      <c r="CG1321" s="9"/>
      <c r="CH1321" s="9"/>
      <c r="CI1321" s="9"/>
      <c r="CJ1321" s="9"/>
      <c r="CK1321" s="9"/>
      <c r="CL1321" s="9"/>
      <c r="CM1321" s="9"/>
      <c r="CN1321" s="9"/>
      <c r="CO1321" s="9"/>
      <c r="CP1321" s="9"/>
    </row>
    <row r="1322" spans="1:94" ht="20.25" hidden="1" customHeight="1" x14ac:dyDescent="0.35">
      <c r="A1322" s="79">
        <v>1300</v>
      </c>
      <c r="B1322" s="79" t="s">
        <v>35</v>
      </c>
      <c r="C1322" s="80" t="s">
        <v>765</v>
      </c>
      <c r="D1322" s="80" t="str">
        <f t="shared" si="269"/>
        <v>MANO DE OBRA|VALVULA REGULADORA DE GAS</v>
      </c>
      <c r="E1322" s="81" t="s">
        <v>10</v>
      </c>
      <c r="F1322" s="82">
        <v>1</v>
      </c>
      <c r="G1322" s="83">
        <v>224003.337070384</v>
      </c>
      <c r="H1322" s="84">
        <f t="shared" si="302"/>
        <v>266563.97111375694</v>
      </c>
      <c r="I1322" s="84">
        <v>224003.337070384</v>
      </c>
      <c r="J1322" s="84">
        <f t="shared" si="303"/>
        <v>266563.97111375694</v>
      </c>
      <c r="K1322" s="84">
        <v>0.91392000000000007</v>
      </c>
      <c r="L1322" s="84">
        <f t="shared" si="304"/>
        <v>1.0875648</v>
      </c>
      <c r="M1322" s="84">
        <v>14.633599999999999</v>
      </c>
      <c r="N1322" s="84">
        <f t="shared" si="305"/>
        <v>17.413983999999999</v>
      </c>
      <c r="O1322" s="84">
        <v>10.88</v>
      </c>
      <c r="P1322" s="84">
        <f t="shared" si="306"/>
        <v>12.9472</v>
      </c>
      <c r="Q1322" s="84"/>
      <c r="R1322" s="84">
        <f t="shared" si="270"/>
        <v>0</v>
      </c>
      <c r="S1322" s="86">
        <v>262500</v>
      </c>
      <c r="T1322" s="87">
        <f t="shared" si="307"/>
        <v>312375</v>
      </c>
      <c r="U1322" s="87">
        <v>262500</v>
      </c>
      <c r="V1322" s="87">
        <f t="shared" si="308"/>
        <v>312375</v>
      </c>
      <c r="W1322" s="87">
        <v>262500</v>
      </c>
      <c r="X1322" s="87">
        <f t="shared" si="309"/>
        <v>312375</v>
      </c>
      <c r="Y1322" s="88">
        <v>262500</v>
      </c>
      <c r="Z1322" s="87">
        <f t="shared" si="268"/>
        <v>312375</v>
      </c>
      <c r="AA1322" s="87">
        <v>262500</v>
      </c>
      <c r="AB1322" s="87">
        <f t="shared" si="310"/>
        <v>312375</v>
      </c>
      <c r="AC1322" s="87">
        <v>262500</v>
      </c>
      <c r="AD1322" s="87">
        <f t="shared" si="311"/>
        <v>312375</v>
      </c>
      <c r="AE1322" s="89">
        <v>288800</v>
      </c>
      <c r="AF1322" s="90">
        <f t="shared" si="312"/>
        <v>343672</v>
      </c>
      <c r="AG1322" s="90">
        <v>288800</v>
      </c>
      <c r="AH1322" s="90">
        <f t="shared" si="313"/>
        <v>343672</v>
      </c>
      <c r="AI1322" s="90">
        <v>288800</v>
      </c>
      <c r="AJ1322" s="90">
        <f t="shared" si="314"/>
        <v>343672</v>
      </c>
      <c r="AK1322" s="90">
        <v>288800</v>
      </c>
      <c r="AL1322" s="90">
        <f t="shared" si="315"/>
        <v>343672</v>
      </c>
      <c r="AM1322" s="90">
        <v>288800</v>
      </c>
      <c r="AN1322" s="90">
        <f t="shared" si="316"/>
        <v>343672</v>
      </c>
      <c r="AO1322" s="90">
        <v>288800</v>
      </c>
      <c r="AP1322" s="91">
        <f t="shared" si="317"/>
        <v>343672</v>
      </c>
      <c r="AQ1322" s="92">
        <f t="shared" si="271"/>
        <v>258434.44569012802</v>
      </c>
      <c r="AR1322" s="93">
        <f t="shared" si="272"/>
        <v>307536.99037125235</v>
      </c>
      <c r="AS1322" s="94">
        <f t="shared" si="273"/>
        <v>258434.44569012802</v>
      </c>
      <c r="AT1322" s="94">
        <f t="shared" si="274"/>
        <v>307536.99037125235</v>
      </c>
      <c r="AU1322" s="94">
        <f t="shared" si="275"/>
        <v>183766.97130666664</v>
      </c>
      <c r="AV1322" s="94">
        <f t="shared" si="276"/>
        <v>218682.69585493329</v>
      </c>
      <c r="AW1322" s="94">
        <f t="shared" si="277"/>
        <v>183771.54453333336</v>
      </c>
      <c r="AX1322" s="94">
        <f t="shared" si="278"/>
        <v>218688.1379946667</v>
      </c>
      <c r="AY1322" s="94">
        <f t="shared" si="279"/>
        <v>183770.29333333333</v>
      </c>
      <c r="AZ1322" s="94">
        <f t="shared" si="280"/>
        <v>218686.64906666667</v>
      </c>
      <c r="BA1322" s="94">
        <f t="shared" si="281"/>
        <v>275650</v>
      </c>
      <c r="BB1322" s="95">
        <f t="shared" si="282"/>
        <v>328023.5</v>
      </c>
      <c r="BC1322" s="23"/>
      <c r="BD1322" s="96">
        <f t="shared" si="283"/>
        <v>255616</v>
      </c>
      <c r="BE1322" s="96">
        <f t="shared" si="284"/>
        <v>255616</v>
      </c>
      <c r="BF1322" s="96">
        <f t="shared" si="285"/>
        <v>3</v>
      </c>
      <c r="BG1322" s="96">
        <f t="shared" si="286"/>
        <v>44</v>
      </c>
      <c r="BH1322" s="96">
        <f t="shared" si="287"/>
        <v>33</v>
      </c>
      <c r="BI1322" s="96">
        <f t="shared" si="288"/>
        <v>275023</v>
      </c>
      <c r="BJ1322" s="97">
        <f t="shared" si="289"/>
        <v>258434</v>
      </c>
      <c r="BK1322" s="96">
        <f t="shared" si="290"/>
        <v>258434</v>
      </c>
      <c r="BL1322" s="96">
        <f t="shared" si="291"/>
        <v>183767</v>
      </c>
      <c r="BM1322" s="96">
        <f t="shared" si="292"/>
        <v>183772</v>
      </c>
      <c r="BN1322" s="96">
        <f t="shared" si="293"/>
        <v>183770</v>
      </c>
      <c r="BO1322" s="96">
        <f t="shared" si="294"/>
        <v>275650</v>
      </c>
      <c r="BP1322" s="97">
        <f t="shared" si="295"/>
        <v>258434</v>
      </c>
      <c r="BQ1322" s="96">
        <f t="shared" si="296"/>
        <v>258434</v>
      </c>
      <c r="BR1322" s="96">
        <f t="shared" si="297"/>
        <v>275650</v>
      </c>
      <c r="BS1322" s="96">
        <f t="shared" si="298"/>
        <v>275650</v>
      </c>
      <c r="BT1322" s="96">
        <f t="shared" si="299"/>
        <v>275650</v>
      </c>
      <c r="BU1322" s="98">
        <f t="shared" si="300"/>
        <v>275650</v>
      </c>
      <c r="BV1322" s="77">
        <f t="shared" si="301"/>
        <v>1619468</v>
      </c>
      <c r="BW1322" s="9"/>
      <c r="BX1322" s="9"/>
      <c r="BY1322" s="9"/>
      <c r="BZ1322" s="9"/>
      <c r="CA1322" s="9"/>
      <c r="CB1322" s="9"/>
      <c r="CC1322" s="9"/>
      <c r="CD1322" s="9"/>
      <c r="CE1322" s="9"/>
      <c r="CF1322" s="9"/>
      <c r="CG1322" s="9"/>
      <c r="CH1322" s="9"/>
      <c r="CI1322" s="9"/>
      <c r="CJ1322" s="9"/>
      <c r="CK1322" s="9"/>
      <c r="CL1322" s="9"/>
      <c r="CM1322" s="9"/>
      <c r="CN1322" s="9"/>
      <c r="CO1322" s="9"/>
      <c r="CP1322" s="9"/>
    </row>
    <row r="1323" spans="1:94" ht="20.25" hidden="1" customHeight="1" x14ac:dyDescent="0.35">
      <c r="A1323" s="99">
        <v>1301</v>
      </c>
      <c r="B1323" s="99" t="s">
        <v>21</v>
      </c>
      <c r="C1323" s="80" t="s">
        <v>765</v>
      </c>
      <c r="D1323" s="80" t="str">
        <f t="shared" si="269"/>
        <v>REPUESTOS|VALVULA REGULADORA DE GAS</v>
      </c>
      <c r="E1323" s="81" t="s">
        <v>84</v>
      </c>
      <c r="F1323" s="82">
        <v>1</v>
      </c>
      <c r="G1323" s="83">
        <v>262324.26358218299</v>
      </c>
      <c r="H1323" s="84">
        <f t="shared" si="302"/>
        <v>312165.87366279773</v>
      </c>
      <c r="I1323" s="84">
        <v>463125.01689655503</v>
      </c>
      <c r="J1323" s="84">
        <f t="shared" si="303"/>
        <v>551118.77010690048</v>
      </c>
      <c r="K1323" s="84"/>
      <c r="L1323" s="84">
        <f t="shared" si="304"/>
        <v>0</v>
      </c>
      <c r="M1323" s="84">
        <v>19.203199999999999</v>
      </c>
      <c r="N1323" s="84">
        <f t="shared" si="305"/>
        <v>22.851807999999998</v>
      </c>
      <c r="O1323" s="84">
        <v>14.144000000000002</v>
      </c>
      <c r="P1323" s="84">
        <f t="shared" si="306"/>
        <v>16.83136</v>
      </c>
      <c r="Q1323" s="84"/>
      <c r="R1323" s="84">
        <f t="shared" si="270"/>
        <v>0</v>
      </c>
      <c r="S1323" s="86"/>
      <c r="T1323" s="87">
        <f t="shared" si="307"/>
        <v>0</v>
      </c>
      <c r="U1323" s="87"/>
      <c r="V1323" s="87">
        <f t="shared" si="308"/>
        <v>0</v>
      </c>
      <c r="W1323" s="87"/>
      <c r="X1323" s="87">
        <f t="shared" si="309"/>
        <v>0</v>
      </c>
      <c r="Y1323" s="88">
        <v>380000</v>
      </c>
      <c r="Z1323" s="87">
        <f t="shared" si="268"/>
        <v>452200</v>
      </c>
      <c r="AA1323" s="87">
        <v>450000</v>
      </c>
      <c r="AB1323" s="87">
        <f t="shared" si="310"/>
        <v>535500</v>
      </c>
      <c r="AC1323" s="87">
        <v>650000</v>
      </c>
      <c r="AD1323" s="87">
        <f t="shared" si="311"/>
        <v>773500</v>
      </c>
      <c r="AE1323" s="89"/>
      <c r="AF1323" s="90">
        <f t="shared" si="312"/>
        <v>0</v>
      </c>
      <c r="AG1323" s="90"/>
      <c r="AH1323" s="90">
        <f t="shared" si="313"/>
        <v>0</v>
      </c>
      <c r="AI1323" s="90"/>
      <c r="AJ1323" s="90">
        <f t="shared" si="314"/>
        <v>0</v>
      </c>
      <c r="AK1323" s="90">
        <v>418000</v>
      </c>
      <c r="AL1323" s="90">
        <f t="shared" si="315"/>
        <v>497420</v>
      </c>
      <c r="AM1323" s="90">
        <v>495000</v>
      </c>
      <c r="AN1323" s="90">
        <f t="shared" si="316"/>
        <v>589050</v>
      </c>
      <c r="AO1323" s="90">
        <v>715000</v>
      </c>
      <c r="AP1323" s="91">
        <f t="shared" si="317"/>
        <v>850850</v>
      </c>
      <c r="AQ1323" s="92">
        <f t="shared" si="271"/>
        <v>262324.26358218299</v>
      </c>
      <c r="AR1323" s="93">
        <f t="shared" si="272"/>
        <v>312165.87366279773</v>
      </c>
      <c r="AS1323" s="94">
        <f t="shared" si="273"/>
        <v>463125.01689655503</v>
      </c>
      <c r="AT1323" s="94">
        <f t="shared" si="274"/>
        <v>551118.77010690048</v>
      </c>
      <c r="AU1323" s="94" t="e">
        <f t="shared" si="275"/>
        <v>#DIV/0!</v>
      </c>
      <c r="AV1323" s="94" t="e">
        <f t="shared" si="276"/>
        <v>#DIV/0!</v>
      </c>
      <c r="AW1323" s="94">
        <f t="shared" si="277"/>
        <v>266006.40106666664</v>
      </c>
      <c r="AX1323" s="94">
        <f t="shared" si="278"/>
        <v>316547.61726933328</v>
      </c>
      <c r="AY1323" s="94">
        <f t="shared" si="279"/>
        <v>315004.71466666664</v>
      </c>
      <c r="AZ1323" s="94">
        <f t="shared" si="280"/>
        <v>374855.6104533333</v>
      </c>
      <c r="BA1323" s="94">
        <f t="shared" si="281"/>
        <v>682500</v>
      </c>
      <c r="BB1323" s="95">
        <f t="shared" si="282"/>
        <v>812175</v>
      </c>
      <c r="BC1323" s="23"/>
      <c r="BD1323" s="96">
        <f t="shared" si="283"/>
        <v>262324</v>
      </c>
      <c r="BE1323" s="96">
        <f t="shared" si="284"/>
        <v>463125</v>
      </c>
      <c r="BF1323" s="96">
        <f t="shared" si="285"/>
        <v>0</v>
      </c>
      <c r="BG1323" s="96">
        <f t="shared" si="286"/>
        <v>58</v>
      </c>
      <c r="BH1323" s="96">
        <f t="shared" si="287"/>
        <v>42</v>
      </c>
      <c r="BI1323" s="96">
        <f t="shared" si="288"/>
        <v>680952</v>
      </c>
      <c r="BJ1323" s="97">
        <f t="shared" si="289"/>
        <v>262324</v>
      </c>
      <c r="BK1323" s="96">
        <f t="shared" si="290"/>
        <v>463125</v>
      </c>
      <c r="BL1323" s="96">
        <f t="shared" si="291"/>
        <v>0</v>
      </c>
      <c r="BM1323" s="96">
        <f t="shared" si="292"/>
        <v>266006</v>
      </c>
      <c r="BN1323" s="96">
        <f t="shared" si="293"/>
        <v>315005</v>
      </c>
      <c r="BO1323" s="96">
        <f t="shared" si="294"/>
        <v>682500</v>
      </c>
      <c r="BP1323" s="97">
        <f t="shared" si="295"/>
        <v>0</v>
      </c>
      <c r="BQ1323" s="96">
        <f t="shared" si="296"/>
        <v>0</v>
      </c>
      <c r="BR1323" s="96">
        <f t="shared" si="297"/>
        <v>0</v>
      </c>
      <c r="BS1323" s="96">
        <f t="shared" si="298"/>
        <v>399000</v>
      </c>
      <c r="BT1323" s="96">
        <f t="shared" si="299"/>
        <v>472500</v>
      </c>
      <c r="BU1323" s="98">
        <f t="shared" si="300"/>
        <v>682500</v>
      </c>
      <c r="BV1323" s="77">
        <f t="shared" si="301"/>
        <v>1554000</v>
      </c>
      <c r="BW1323" s="9"/>
      <c r="BX1323" s="9"/>
      <c r="BY1323" s="9"/>
      <c r="BZ1323" s="9"/>
      <c r="CA1323" s="9"/>
      <c r="CB1323" s="9"/>
      <c r="CC1323" s="9"/>
      <c r="CD1323" s="9"/>
      <c r="CE1323" s="9"/>
      <c r="CF1323" s="9"/>
      <c r="CG1323" s="9"/>
      <c r="CH1323" s="9"/>
      <c r="CI1323" s="9"/>
      <c r="CJ1323" s="9"/>
      <c r="CK1323" s="9"/>
      <c r="CL1323" s="9"/>
      <c r="CM1323" s="9"/>
      <c r="CN1323" s="9"/>
      <c r="CO1323" s="9"/>
      <c r="CP1323" s="9"/>
    </row>
    <row r="1324" spans="1:94" ht="20.25" hidden="1" customHeight="1" x14ac:dyDescent="0.35">
      <c r="A1324" s="79">
        <v>1302</v>
      </c>
      <c r="B1324" s="79" t="s">
        <v>35</v>
      </c>
      <c r="C1324" s="80" t="s">
        <v>766</v>
      </c>
      <c r="D1324" s="80" t="str">
        <f t="shared" si="269"/>
        <v>MANO DE OBRA|VALVULA RELE L 12</v>
      </c>
      <c r="E1324" s="81" t="s">
        <v>10</v>
      </c>
      <c r="F1324" s="82">
        <v>1</v>
      </c>
      <c r="G1324" s="83">
        <v>268804.55064628</v>
      </c>
      <c r="H1324" s="84">
        <f t="shared" si="302"/>
        <v>319877.41526907316</v>
      </c>
      <c r="I1324" s="84">
        <v>268804.55064628</v>
      </c>
      <c r="J1324" s="84">
        <f t="shared" si="303"/>
        <v>319877.41526907316</v>
      </c>
      <c r="K1324" s="84">
        <v>0.91392000000000007</v>
      </c>
      <c r="L1324" s="84">
        <f t="shared" si="304"/>
        <v>1.0875648</v>
      </c>
      <c r="M1324" s="84">
        <v>14.633599999999999</v>
      </c>
      <c r="N1324" s="84">
        <f t="shared" si="305"/>
        <v>17.413983999999999</v>
      </c>
      <c r="O1324" s="84">
        <v>10.88</v>
      </c>
      <c r="P1324" s="84">
        <f t="shared" si="306"/>
        <v>12.9472</v>
      </c>
      <c r="Q1324" s="84"/>
      <c r="R1324" s="84">
        <f t="shared" si="270"/>
        <v>0</v>
      </c>
      <c r="S1324" s="86">
        <v>25000</v>
      </c>
      <c r="T1324" s="87">
        <f t="shared" si="307"/>
        <v>29750</v>
      </c>
      <c r="U1324" s="87">
        <v>25000</v>
      </c>
      <c r="V1324" s="87">
        <f t="shared" si="308"/>
        <v>29750</v>
      </c>
      <c r="W1324" s="87">
        <v>25000</v>
      </c>
      <c r="X1324" s="87">
        <f t="shared" si="309"/>
        <v>29750</v>
      </c>
      <c r="Y1324" s="88">
        <v>25000</v>
      </c>
      <c r="Z1324" s="87">
        <f t="shared" si="268"/>
        <v>29750</v>
      </c>
      <c r="AA1324" s="87">
        <v>25000</v>
      </c>
      <c r="AB1324" s="87">
        <f t="shared" si="310"/>
        <v>29750</v>
      </c>
      <c r="AC1324" s="87">
        <v>25000</v>
      </c>
      <c r="AD1324" s="87">
        <f t="shared" si="311"/>
        <v>29750</v>
      </c>
      <c r="AE1324" s="89">
        <v>27500</v>
      </c>
      <c r="AF1324" s="90">
        <f t="shared" si="312"/>
        <v>32725</v>
      </c>
      <c r="AG1324" s="90">
        <v>27500</v>
      </c>
      <c r="AH1324" s="90">
        <f t="shared" si="313"/>
        <v>32725</v>
      </c>
      <c r="AI1324" s="90">
        <v>27500</v>
      </c>
      <c r="AJ1324" s="90">
        <f t="shared" si="314"/>
        <v>32725</v>
      </c>
      <c r="AK1324" s="90">
        <v>27500</v>
      </c>
      <c r="AL1324" s="90">
        <f t="shared" si="315"/>
        <v>32725</v>
      </c>
      <c r="AM1324" s="90">
        <v>27500</v>
      </c>
      <c r="AN1324" s="90">
        <f t="shared" si="316"/>
        <v>32725</v>
      </c>
      <c r="AO1324" s="90">
        <v>27500</v>
      </c>
      <c r="AP1324" s="91">
        <f t="shared" si="317"/>
        <v>32725</v>
      </c>
      <c r="AQ1324" s="92">
        <f t="shared" si="271"/>
        <v>107101.51688209333</v>
      </c>
      <c r="AR1324" s="93">
        <f t="shared" si="272"/>
        <v>127450.80508969106</v>
      </c>
      <c r="AS1324" s="94">
        <f t="shared" si="273"/>
        <v>107101.51688209333</v>
      </c>
      <c r="AT1324" s="94">
        <f t="shared" si="274"/>
        <v>127450.80508969106</v>
      </c>
      <c r="AU1324" s="94">
        <f t="shared" si="275"/>
        <v>17500.304639999998</v>
      </c>
      <c r="AV1324" s="94">
        <f t="shared" si="276"/>
        <v>20825.362521599996</v>
      </c>
      <c r="AW1324" s="94">
        <f t="shared" si="277"/>
        <v>17504.877866666666</v>
      </c>
      <c r="AX1324" s="94">
        <f t="shared" si="278"/>
        <v>20830.804661333332</v>
      </c>
      <c r="AY1324" s="94">
        <f t="shared" si="279"/>
        <v>17503.626666666667</v>
      </c>
      <c r="AZ1324" s="94">
        <f t="shared" si="280"/>
        <v>20829.315733333333</v>
      </c>
      <c r="BA1324" s="94">
        <f t="shared" si="281"/>
        <v>26250</v>
      </c>
      <c r="BB1324" s="95">
        <f t="shared" si="282"/>
        <v>31237.5</v>
      </c>
      <c r="BC1324" s="23"/>
      <c r="BD1324" s="96">
        <f t="shared" si="283"/>
        <v>37461</v>
      </c>
      <c r="BE1324" s="96">
        <f t="shared" si="284"/>
        <v>37461</v>
      </c>
      <c r="BF1324" s="96">
        <f t="shared" si="285"/>
        <v>3</v>
      </c>
      <c r="BG1324" s="96">
        <f t="shared" si="286"/>
        <v>44</v>
      </c>
      <c r="BH1324" s="96">
        <f t="shared" si="287"/>
        <v>33</v>
      </c>
      <c r="BI1324" s="96">
        <f t="shared" si="288"/>
        <v>26190</v>
      </c>
      <c r="BJ1324" s="97">
        <f t="shared" si="289"/>
        <v>107102</v>
      </c>
      <c r="BK1324" s="96">
        <f t="shared" si="290"/>
        <v>107102</v>
      </c>
      <c r="BL1324" s="96">
        <f t="shared" si="291"/>
        <v>17500</v>
      </c>
      <c r="BM1324" s="96">
        <f t="shared" si="292"/>
        <v>17505</v>
      </c>
      <c r="BN1324" s="96">
        <f t="shared" si="293"/>
        <v>17504</v>
      </c>
      <c r="BO1324" s="96">
        <f t="shared" si="294"/>
        <v>26250</v>
      </c>
      <c r="BP1324" s="97">
        <f t="shared" si="295"/>
        <v>26250</v>
      </c>
      <c r="BQ1324" s="96">
        <f t="shared" si="296"/>
        <v>26250</v>
      </c>
      <c r="BR1324" s="96">
        <f t="shared" si="297"/>
        <v>26250</v>
      </c>
      <c r="BS1324" s="96">
        <f t="shared" si="298"/>
        <v>26250</v>
      </c>
      <c r="BT1324" s="96">
        <f t="shared" si="299"/>
        <v>26250</v>
      </c>
      <c r="BU1324" s="98">
        <f t="shared" si="300"/>
        <v>26250</v>
      </c>
      <c r="BV1324" s="77">
        <f t="shared" si="301"/>
        <v>157500</v>
      </c>
      <c r="BW1324" s="9"/>
      <c r="BX1324" s="9"/>
      <c r="BY1324" s="9"/>
      <c r="BZ1324" s="9"/>
      <c r="CA1324" s="9"/>
      <c r="CB1324" s="9"/>
      <c r="CC1324" s="9"/>
      <c r="CD1324" s="9"/>
      <c r="CE1324" s="9"/>
      <c r="CF1324" s="9"/>
      <c r="CG1324" s="9"/>
      <c r="CH1324" s="9"/>
      <c r="CI1324" s="9"/>
      <c r="CJ1324" s="9"/>
      <c r="CK1324" s="9"/>
      <c r="CL1324" s="9"/>
      <c r="CM1324" s="9"/>
      <c r="CN1324" s="9"/>
      <c r="CO1324" s="9"/>
      <c r="CP1324" s="9"/>
    </row>
    <row r="1325" spans="1:94" ht="20.25" hidden="1" customHeight="1" x14ac:dyDescent="0.35">
      <c r="A1325" s="99">
        <v>1303</v>
      </c>
      <c r="B1325" s="99" t="s">
        <v>21</v>
      </c>
      <c r="C1325" s="80" t="s">
        <v>766</v>
      </c>
      <c r="D1325" s="80" t="str">
        <f t="shared" si="269"/>
        <v>REPUESTOS|VALVULA RELE L 12</v>
      </c>
      <c r="E1325" s="81" t="s">
        <v>84</v>
      </c>
      <c r="F1325" s="82">
        <v>1</v>
      </c>
      <c r="G1325" s="83">
        <v>172942.558480106</v>
      </c>
      <c r="H1325" s="84">
        <f t="shared" si="302"/>
        <v>205801.64459132613</v>
      </c>
      <c r="I1325" s="84">
        <v>235273.33115294098</v>
      </c>
      <c r="J1325" s="84">
        <f t="shared" si="303"/>
        <v>279975.26407199976</v>
      </c>
      <c r="K1325" s="84">
        <v>0.91392000000000007</v>
      </c>
      <c r="L1325" s="84">
        <f t="shared" si="304"/>
        <v>1.0875648</v>
      </c>
      <c r="M1325" s="84">
        <v>16.461440000000003</v>
      </c>
      <c r="N1325" s="84">
        <f t="shared" si="305"/>
        <v>19.589113600000005</v>
      </c>
      <c r="O1325" s="84">
        <v>14.144000000000002</v>
      </c>
      <c r="P1325" s="84">
        <f t="shared" si="306"/>
        <v>16.83136</v>
      </c>
      <c r="Q1325" s="84"/>
      <c r="R1325" s="84">
        <f t="shared" si="270"/>
        <v>0</v>
      </c>
      <c r="S1325" s="86">
        <v>85000</v>
      </c>
      <c r="T1325" s="87">
        <f t="shared" si="307"/>
        <v>101150</v>
      </c>
      <c r="U1325" s="87">
        <v>85000</v>
      </c>
      <c r="V1325" s="87">
        <f t="shared" si="308"/>
        <v>101150</v>
      </c>
      <c r="W1325" s="87">
        <v>280000</v>
      </c>
      <c r="X1325" s="87">
        <f t="shared" si="309"/>
        <v>333200</v>
      </c>
      <c r="Y1325" s="88">
        <v>280000</v>
      </c>
      <c r="Z1325" s="87">
        <f t="shared" si="268"/>
        <v>333200</v>
      </c>
      <c r="AA1325" s="87">
        <v>280000</v>
      </c>
      <c r="AB1325" s="87">
        <f t="shared" si="310"/>
        <v>333200</v>
      </c>
      <c r="AC1325" s="87"/>
      <c r="AD1325" s="87">
        <f t="shared" si="311"/>
        <v>0</v>
      </c>
      <c r="AE1325" s="89">
        <v>93500</v>
      </c>
      <c r="AF1325" s="90">
        <f t="shared" si="312"/>
        <v>111265</v>
      </c>
      <c r="AG1325" s="90">
        <v>93500</v>
      </c>
      <c r="AH1325" s="90">
        <f t="shared" si="313"/>
        <v>111265</v>
      </c>
      <c r="AI1325" s="90">
        <v>308000</v>
      </c>
      <c r="AJ1325" s="90">
        <f t="shared" si="314"/>
        <v>366520</v>
      </c>
      <c r="AK1325" s="90">
        <v>308000</v>
      </c>
      <c r="AL1325" s="90">
        <f t="shared" si="315"/>
        <v>366520</v>
      </c>
      <c r="AM1325" s="90">
        <v>308000</v>
      </c>
      <c r="AN1325" s="90">
        <f t="shared" si="316"/>
        <v>366520</v>
      </c>
      <c r="AO1325" s="90"/>
      <c r="AP1325" s="91">
        <f t="shared" si="317"/>
        <v>0</v>
      </c>
      <c r="AQ1325" s="92">
        <f t="shared" si="271"/>
        <v>117147.51949336867</v>
      </c>
      <c r="AR1325" s="93">
        <f t="shared" si="272"/>
        <v>139405.54819710873</v>
      </c>
      <c r="AS1325" s="94">
        <f t="shared" si="273"/>
        <v>137924.44371764699</v>
      </c>
      <c r="AT1325" s="94">
        <f t="shared" si="274"/>
        <v>164130.08802399991</v>
      </c>
      <c r="AU1325" s="94">
        <f t="shared" si="275"/>
        <v>196000.30463999999</v>
      </c>
      <c r="AV1325" s="94">
        <f t="shared" si="276"/>
        <v>233240.36252159998</v>
      </c>
      <c r="AW1325" s="94">
        <f t="shared" si="277"/>
        <v>196005.48714666665</v>
      </c>
      <c r="AX1325" s="94">
        <f t="shared" si="278"/>
        <v>233246.52970453331</v>
      </c>
      <c r="AY1325" s="94">
        <f t="shared" si="279"/>
        <v>196004.71466666667</v>
      </c>
      <c r="AZ1325" s="94">
        <f t="shared" si="280"/>
        <v>233245.61045333333</v>
      </c>
      <c r="BA1325" s="94" t="e">
        <f t="shared" si="281"/>
        <v>#DIV/0!</v>
      </c>
      <c r="BB1325" s="95" t="e">
        <f t="shared" si="282"/>
        <v>#DIV/0!</v>
      </c>
      <c r="BC1325" s="23"/>
      <c r="BD1325" s="96">
        <f t="shared" si="283"/>
        <v>106224</v>
      </c>
      <c r="BE1325" s="96">
        <f t="shared" si="284"/>
        <v>112316</v>
      </c>
      <c r="BF1325" s="96">
        <f t="shared" si="285"/>
        <v>3</v>
      </c>
      <c r="BG1325" s="96">
        <f t="shared" si="286"/>
        <v>49</v>
      </c>
      <c r="BH1325" s="96">
        <f t="shared" si="287"/>
        <v>42</v>
      </c>
      <c r="BI1325" s="96">
        <f t="shared" si="288"/>
        <v>0</v>
      </c>
      <c r="BJ1325" s="97">
        <f t="shared" si="289"/>
        <v>117148</v>
      </c>
      <c r="BK1325" s="96">
        <f t="shared" si="290"/>
        <v>137924</v>
      </c>
      <c r="BL1325" s="96">
        <f t="shared" si="291"/>
        <v>196000</v>
      </c>
      <c r="BM1325" s="96">
        <f t="shared" si="292"/>
        <v>196005</v>
      </c>
      <c r="BN1325" s="96">
        <f t="shared" si="293"/>
        <v>196005</v>
      </c>
      <c r="BO1325" s="96">
        <f t="shared" si="294"/>
        <v>0</v>
      </c>
      <c r="BP1325" s="97">
        <f t="shared" si="295"/>
        <v>89250</v>
      </c>
      <c r="BQ1325" s="96">
        <f t="shared" si="296"/>
        <v>89250</v>
      </c>
      <c r="BR1325" s="96">
        <f t="shared" si="297"/>
        <v>294000</v>
      </c>
      <c r="BS1325" s="96">
        <f t="shared" si="298"/>
        <v>294000</v>
      </c>
      <c r="BT1325" s="96">
        <f t="shared" si="299"/>
        <v>294000</v>
      </c>
      <c r="BU1325" s="98">
        <f t="shared" si="300"/>
        <v>0</v>
      </c>
      <c r="BV1325" s="77">
        <f t="shared" si="301"/>
        <v>1060500</v>
      </c>
      <c r="BW1325" s="9"/>
      <c r="BX1325" s="9"/>
      <c r="BY1325" s="9"/>
      <c r="BZ1325" s="9"/>
      <c r="CA1325" s="9"/>
      <c r="CB1325" s="9"/>
      <c r="CC1325" s="9"/>
      <c r="CD1325" s="9"/>
      <c r="CE1325" s="9"/>
      <c r="CF1325" s="9"/>
      <c r="CG1325" s="9"/>
      <c r="CH1325" s="9"/>
      <c r="CI1325" s="9"/>
      <c r="CJ1325" s="9"/>
      <c r="CK1325" s="9"/>
      <c r="CL1325" s="9"/>
      <c r="CM1325" s="9"/>
      <c r="CN1325" s="9"/>
      <c r="CO1325" s="9"/>
      <c r="CP1325" s="9"/>
    </row>
    <row r="1326" spans="1:94" ht="20.25" hidden="1" customHeight="1" x14ac:dyDescent="0.35">
      <c r="A1326" s="79">
        <v>1304</v>
      </c>
      <c r="B1326" s="79" t="s">
        <v>35</v>
      </c>
      <c r="C1326" s="80" t="s">
        <v>767</v>
      </c>
      <c r="D1326" s="80" t="str">
        <f t="shared" si="269"/>
        <v>MANO DE OBRA|VALVULA SELLOMATIC</v>
      </c>
      <c r="E1326" s="81" t="s">
        <v>10</v>
      </c>
      <c r="F1326" s="82">
        <v>1</v>
      </c>
      <c r="G1326" s="83">
        <v>224003.337070384</v>
      </c>
      <c r="H1326" s="84">
        <f t="shared" si="302"/>
        <v>266563.97111375694</v>
      </c>
      <c r="I1326" s="84">
        <v>224003.337070384</v>
      </c>
      <c r="J1326" s="84">
        <f t="shared" si="303"/>
        <v>266563.97111375694</v>
      </c>
      <c r="K1326" s="84">
        <v>0.91392000000000007</v>
      </c>
      <c r="L1326" s="84">
        <f t="shared" si="304"/>
        <v>1.0875648</v>
      </c>
      <c r="M1326" s="84">
        <v>14.633599999999999</v>
      </c>
      <c r="N1326" s="84">
        <f t="shared" si="305"/>
        <v>17.413983999999999</v>
      </c>
      <c r="O1326" s="84">
        <v>10.88</v>
      </c>
      <c r="P1326" s="84">
        <f t="shared" si="306"/>
        <v>12.9472</v>
      </c>
      <c r="Q1326" s="84"/>
      <c r="R1326" s="84">
        <f t="shared" si="270"/>
        <v>0</v>
      </c>
      <c r="S1326" s="86">
        <v>25000</v>
      </c>
      <c r="T1326" s="87">
        <f t="shared" si="307"/>
        <v>29750</v>
      </c>
      <c r="U1326" s="87">
        <v>25000</v>
      </c>
      <c r="V1326" s="87">
        <f t="shared" si="308"/>
        <v>29750</v>
      </c>
      <c r="W1326" s="87">
        <v>25000</v>
      </c>
      <c r="X1326" s="87">
        <f t="shared" si="309"/>
        <v>29750</v>
      </c>
      <c r="Y1326" s="88">
        <v>25000</v>
      </c>
      <c r="Z1326" s="87">
        <f t="shared" si="268"/>
        <v>29750</v>
      </c>
      <c r="AA1326" s="87">
        <v>25000</v>
      </c>
      <c r="AB1326" s="87">
        <f t="shared" si="310"/>
        <v>29750</v>
      </c>
      <c r="AC1326" s="87">
        <v>25000</v>
      </c>
      <c r="AD1326" s="87">
        <f t="shared" si="311"/>
        <v>29750</v>
      </c>
      <c r="AE1326" s="89">
        <v>27500</v>
      </c>
      <c r="AF1326" s="90">
        <f t="shared" si="312"/>
        <v>32725</v>
      </c>
      <c r="AG1326" s="90">
        <v>27500</v>
      </c>
      <c r="AH1326" s="90">
        <f t="shared" si="313"/>
        <v>32725</v>
      </c>
      <c r="AI1326" s="90">
        <v>27500</v>
      </c>
      <c r="AJ1326" s="90">
        <f t="shared" si="314"/>
        <v>32725</v>
      </c>
      <c r="AK1326" s="90">
        <v>27500</v>
      </c>
      <c r="AL1326" s="90">
        <f t="shared" si="315"/>
        <v>32725</v>
      </c>
      <c r="AM1326" s="90">
        <v>27500</v>
      </c>
      <c r="AN1326" s="90">
        <f t="shared" si="316"/>
        <v>32725</v>
      </c>
      <c r="AO1326" s="90">
        <v>27500</v>
      </c>
      <c r="AP1326" s="91">
        <f t="shared" si="317"/>
        <v>32725</v>
      </c>
      <c r="AQ1326" s="92">
        <f t="shared" si="271"/>
        <v>92167.779023461335</v>
      </c>
      <c r="AR1326" s="93">
        <f t="shared" si="272"/>
        <v>109679.65703791898</v>
      </c>
      <c r="AS1326" s="94">
        <f t="shared" si="273"/>
        <v>92167.779023461335</v>
      </c>
      <c r="AT1326" s="94">
        <f t="shared" si="274"/>
        <v>109679.65703791898</v>
      </c>
      <c r="AU1326" s="94">
        <f t="shared" si="275"/>
        <v>17500.304639999998</v>
      </c>
      <c r="AV1326" s="94">
        <f t="shared" si="276"/>
        <v>20825.362521599996</v>
      </c>
      <c r="AW1326" s="94">
        <f t="shared" si="277"/>
        <v>17504.877866666666</v>
      </c>
      <c r="AX1326" s="94">
        <f t="shared" si="278"/>
        <v>20830.804661333332</v>
      </c>
      <c r="AY1326" s="94">
        <f t="shared" si="279"/>
        <v>17503.626666666667</v>
      </c>
      <c r="AZ1326" s="94">
        <f t="shared" si="280"/>
        <v>20829.315733333333</v>
      </c>
      <c r="BA1326" s="94">
        <f t="shared" si="281"/>
        <v>26250</v>
      </c>
      <c r="BB1326" s="95">
        <f t="shared" si="282"/>
        <v>31237.5</v>
      </c>
      <c r="BC1326" s="23"/>
      <c r="BD1326" s="96">
        <f t="shared" si="283"/>
        <v>37116</v>
      </c>
      <c r="BE1326" s="96">
        <f t="shared" si="284"/>
        <v>37116</v>
      </c>
      <c r="BF1326" s="96">
        <f t="shared" si="285"/>
        <v>3</v>
      </c>
      <c r="BG1326" s="96">
        <f t="shared" si="286"/>
        <v>44</v>
      </c>
      <c r="BH1326" s="96">
        <f t="shared" si="287"/>
        <v>33</v>
      </c>
      <c r="BI1326" s="96">
        <f t="shared" si="288"/>
        <v>26190</v>
      </c>
      <c r="BJ1326" s="97">
        <f t="shared" si="289"/>
        <v>92168</v>
      </c>
      <c r="BK1326" s="96">
        <f t="shared" si="290"/>
        <v>92168</v>
      </c>
      <c r="BL1326" s="96">
        <f t="shared" si="291"/>
        <v>17500</v>
      </c>
      <c r="BM1326" s="96">
        <f t="shared" si="292"/>
        <v>17505</v>
      </c>
      <c r="BN1326" s="96">
        <f t="shared" si="293"/>
        <v>17504</v>
      </c>
      <c r="BO1326" s="96">
        <f t="shared" si="294"/>
        <v>26250</v>
      </c>
      <c r="BP1326" s="97">
        <f t="shared" si="295"/>
        <v>26250</v>
      </c>
      <c r="BQ1326" s="96">
        <f t="shared" si="296"/>
        <v>26250</v>
      </c>
      <c r="BR1326" s="96">
        <f t="shared" si="297"/>
        <v>26250</v>
      </c>
      <c r="BS1326" s="96">
        <f t="shared" si="298"/>
        <v>26250</v>
      </c>
      <c r="BT1326" s="96">
        <f t="shared" si="299"/>
        <v>26250</v>
      </c>
      <c r="BU1326" s="98">
        <f t="shared" si="300"/>
        <v>26250</v>
      </c>
      <c r="BV1326" s="77">
        <f t="shared" si="301"/>
        <v>157500</v>
      </c>
      <c r="BW1326" s="9"/>
      <c r="BX1326" s="9"/>
      <c r="BY1326" s="9"/>
      <c r="BZ1326" s="9"/>
      <c r="CA1326" s="9"/>
      <c r="CB1326" s="9"/>
      <c r="CC1326" s="9"/>
      <c r="CD1326" s="9"/>
      <c r="CE1326" s="9"/>
      <c r="CF1326" s="9"/>
      <c r="CG1326" s="9"/>
      <c r="CH1326" s="9"/>
      <c r="CI1326" s="9"/>
      <c r="CJ1326" s="9"/>
      <c r="CK1326" s="9"/>
      <c r="CL1326" s="9"/>
      <c r="CM1326" s="9"/>
      <c r="CN1326" s="9"/>
      <c r="CO1326" s="9"/>
      <c r="CP1326" s="9"/>
    </row>
    <row r="1327" spans="1:94" ht="20.25" hidden="1" customHeight="1" x14ac:dyDescent="0.35">
      <c r="A1327" s="99">
        <v>1305</v>
      </c>
      <c r="B1327" s="99" t="s">
        <v>21</v>
      </c>
      <c r="C1327" s="80" t="s">
        <v>767</v>
      </c>
      <c r="D1327" s="80" t="str">
        <f t="shared" si="269"/>
        <v>REPUESTOS|VALVULA SELLOMATIC</v>
      </c>
      <c r="E1327" s="81" t="s">
        <v>84</v>
      </c>
      <c r="F1327" s="82">
        <v>1</v>
      </c>
      <c r="G1327" s="83">
        <v>145559.76667773799</v>
      </c>
      <c r="H1327" s="84">
        <f t="shared" si="302"/>
        <v>173216.1223465082</v>
      </c>
      <c r="I1327" s="84">
        <v>187209.91285135201</v>
      </c>
      <c r="J1327" s="84">
        <f t="shared" si="303"/>
        <v>222779.79629310887</v>
      </c>
      <c r="K1327" s="84">
        <v>35199.998720000003</v>
      </c>
      <c r="L1327" s="84">
        <f t="shared" si="304"/>
        <v>41887.998476799999</v>
      </c>
      <c r="M1327" s="84">
        <v>19.203199999999999</v>
      </c>
      <c r="N1327" s="84">
        <f t="shared" si="305"/>
        <v>22.851807999999998</v>
      </c>
      <c r="O1327" s="84">
        <v>14.144000000000002</v>
      </c>
      <c r="P1327" s="84">
        <f t="shared" si="306"/>
        <v>16.83136</v>
      </c>
      <c r="Q1327" s="84"/>
      <c r="R1327" s="84">
        <f t="shared" si="270"/>
        <v>0</v>
      </c>
      <c r="S1327" s="86">
        <v>15000</v>
      </c>
      <c r="T1327" s="87">
        <f t="shared" si="307"/>
        <v>17850</v>
      </c>
      <c r="U1327" s="87">
        <v>15000</v>
      </c>
      <c r="V1327" s="87">
        <f t="shared" si="308"/>
        <v>17850</v>
      </c>
      <c r="W1327" s="87">
        <v>220000</v>
      </c>
      <c r="X1327" s="87">
        <f t="shared" si="309"/>
        <v>261800</v>
      </c>
      <c r="Y1327" s="88">
        <v>220000</v>
      </c>
      <c r="Z1327" s="87">
        <f t="shared" si="268"/>
        <v>261800</v>
      </c>
      <c r="AA1327" s="87">
        <v>250000</v>
      </c>
      <c r="AB1327" s="87">
        <f t="shared" si="310"/>
        <v>297500</v>
      </c>
      <c r="AC1327" s="87">
        <v>320000</v>
      </c>
      <c r="AD1327" s="87">
        <f t="shared" si="311"/>
        <v>380800</v>
      </c>
      <c r="AE1327" s="89">
        <v>16500</v>
      </c>
      <c r="AF1327" s="90">
        <f t="shared" si="312"/>
        <v>19635</v>
      </c>
      <c r="AG1327" s="90">
        <v>16500</v>
      </c>
      <c r="AH1327" s="90">
        <f t="shared" si="313"/>
        <v>19635</v>
      </c>
      <c r="AI1327" s="90">
        <v>242000</v>
      </c>
      <c r="AJ1327" s="90">
        <f t="shared" si="314"/>
        <v>287980</v>
      </c>
      <c r="AK1327" s="90">
        <v>242000</v>
      </c>
      <c r="AL1327" s="90">
        <f t="shared" si="315"/>
        <v>287980</v>
      </c>
      <c r="AM1327" s="90">
        <v>275000</v>
      </c>
      <c r="AN1327" s="90">
        <f t="shared" si="316"/>
        <v>327250</v>
      </c>
      <c r="AO1327" s="90">
        <v>352000</v>
      </c>
      <c r="AP1327" s="91">
        <f t="shared" si="317"/>
        <v>418880</v>
      </c>
      <c r="AQ1327" s="92">
        <f t="shared" si="271"/>
        <v>59019.922225912662</v>
      </c>
      <c r="AR1327" s="93">
        <f t="shared" si="272"/>
        <v>70233.707448836067</v>
      </c>
      <c r="AS1327" s="94">
        <f t="shared" si="273"/>
        <v>72903.304283784004</v>
      </c>
      <c r="AT1327" s="94">
        <f t="shared" si="274"/>
        <v>86754.932097702957</v>
      </c>
      <c r="AU1327" s="94">
        <f t="shared" si="275"/>
        <v>165733.33290666668</v>
      </c>
      <c r="AV1327" s="94">
        <f t="shared" si="276"/>
        <v>197222.66615893334</v>
      </c>
      <c r="AW1327" s="94">
        <f t="shared" si="277"/>
        <v>154006.40106666667</v>
      </c>
      <c r="AX1327" s="94">
        <f t="shared" si="278"/>
        <v>183267.61726933334</v>
      </c>
      <c r="AY1327" s="94">
        <f t="shared" si="279"/>
        <v>175004.71466666667</v>
      </c>
      <c r="AZ1327" s="94">
        <f t="shared" si="280"/>
        <v>208255.61045333333</v>
      </c>
      <c r="BA1327" s="94">
        <f t="shared" si="281"/>
        <v>336000</v>
      </c>
      <c r="BB1327" s="95">
        <f t="shared" si="282"/>
        <v>399840</v>
      </c>
      <c r="BC1327" s="23"/>
      <c r="BD1327" s="96">
        <f t="shared" si="283"/>
        <v>22364</v>
      </c>
      <c r="BE1327" s="96">
        <f t="shared" si="284"/>
        <v>22622</v>
      </c>
      <c r="BF1327" s="96">
        <f t="shared" si="285"/>
        <v>80891</v>
      </c>
      <c r="BG1327" s="96">
        <f t="shared" si="286"/>
        <v>58</v>
      </c>
      <c r="BH1327" s="96">
        <f t="shared" si="287"/>
        <v>42</v>
      </c>
      <c r="BI1327" s="96">
        <f t="shared" si="288"/>
        <v>335238</v>
      </c>
      <c r="BJ1327" s="97">
        <f t="shared" si="289"/>
        <v>59020</v>
      </c>
      <c r="BK1327" s="96">
        <f t="shared" si="290"/>
        <v>72903</v>
      </c>
      <c r="BL1327" s="96">
        <f t="shared" si="291"/>
        <v>165733</v>
      </c>
      <c r="BM1327" s="96">
        <f t="shared" si="292"/>
        <v>154006</v>
      </c>
      <c r="BN1327" s="96">
        <f t="shared" si="293"/>
        <v>175005</v>
      </c>
      <c r="BO1327" s="96">
        <f t="shared" si="294"/>
        <v>336000</v>
      </c>
      <c r="BP1327" s="97">
        <f t="shared" si="295"/>
        <v>15750</v>
      </c>
      <c r="BQ1327" s="96">
        <f t="shared" si="296"/>
        <v>15750</v>
      </c>
      <c r="BR1327" s="96">
        <f t="shared" si="297"/>
        <v>231000</v>
      </c>
      <c r="BS1327" s="96">
        <f t="shared" si="298"/>
        <v>231000</v>
      </c>
      <c r="BT1327" s="96">
        <f t="shared" si="299"/>
        <v>262500</v>
      </c>
      <c r="BU1327" s="98">
        <f t="shared" si="300"/>
        <v>336000</v>
      </c>
      <c r="BV1327" s="77">
        <f t="shared" si="301"/>
        <v>1092000</v>
      </c>
      <c r="BW1327" s="9"/>
      <c r="BX1327" s="9"/>
      <c r="BY1327" s="9"/>
      <c r="BZ1327" s="9"/>
      <c r="CA1327" s="9"/>
      <c r="CB1327" s="9"/>
      <c r="CC1327" s="9"/>
      <c r="CD1327" s="9"/>
      <c r="CE1327" s="9"/>
      <c r="CF1327" s="9"/>
      <c r="CG1327" s="9"/>
      <c r="CH1327" s="9"/>
      <c r="CI1327" s="9"/>
      <c r="CJ1327" s="9"/>
      <c r="CK1327" s="9"/>
      <c r="CL1327" s="9"/>
      <c r="CM1327" s="9"/>
      <c r="CN1327" s="9"/>
      <c r="CO1327" s="9"/>
      <c r="CP1327" s="9"/>
    </row>
    <row r="1328" spans="1:94" ht="20.25" hidden="1" customHeight="1" x14ac:dyDescent="0.35">
      <c r="A1328" s="79">
        <v>1306</v>
      </c>
      <c r="B1328" s="79" t="s">
        <v>35</v>
      </c>
      <c r="C1328" s="80" t="s">
        <v>768</v>
      </c>
      <c r="D1328" s="80" t="str">
        <f t="shared" si="269"/>
        <v>MANO DE OBRA|VALVULA TP</v>
      </c>
      <c r="E1328" s="81" t="s">
        <v>10</v>
      </c>
      <c r="F1328" s="82">
        <v>1</v>
      </c>
      <c r="G1328" s="83">
        <v>268804.55064628</v>
      </c>
      <c r="H1328" s="84">
        <f t="shared" si="302"/>
        <v>319877.41526907316</v>
      </c>
      <c r="I1328" s="84">
        <v>268804.55064628</v>
      </c>
      <c r="J1328" s="84">
        <f t="shared" si="303"/>
        <v>319877.41526907316</v>
      </c>
      <c r="K1328" s="84">
        <v>0.91392000000000007</v>
      </c>
      <c r="L1328" s="84">
        <f t="shared" si="304"/>
        <v>1.0875648</v>
      </c>
      <c r="M1328" s="84">
        <v>14.633599999999999</v>
      </c>
      <c r="N1328" s="84">
        <f t="shared" si="305"/>
        <v>17.413983999999999</v>
      </c>
      <c r="O1328" s="84">
        <v>10.88</v>
      </c>
      <c r="P1328" s="84">
        <f t="shared" si="306"/>
        <v>12.9472</v>
      </c>
      <c r="Q1328" s="84"/>
      <c r="R1328" s="84">
        <f t="shared" si="270"/>
        <v>0</v>
      </c>
      <c r="S1328" s="86">
        <v>175000</v>
      </c>
      <c r="T1328" s="87">
        <f t="shared" si="307"/>
        <v>208250</v>
      </c>
      <c r="U1328" s="87">
        <v>175000</v>
      </c>
      <c r="V1328" s="87">
        <f t="shared" si="308"/>
        <v>208250</v>
      </c>
      <c r="W1328" s="87">
        <v>175000</v>
      </c>
      <c r="X1328" s="87">
        <f t="shared" si="309"/>
        <v>208250</v>
      </c>
      <c r="Y1328" s="88">
        <v>175000</v>
      </c>
      <c r="Z1328" s="87">
        <f t="shared" si="268"/>
        <v>208250</v>
      </c>
      <c r="AA1328" s="87">
        <v>175000</v>
      </c>
      <c r="AB1328" s="87">
        <f t="shared" si="310"/>
        <v>208250</v>
      </c>
      <c r="AC1328" s="87">
        <v>175000</v>
      </c>
      <c r="AD1328" s="87">
        <f t="shared" si="311"/>
        <v>208250</v>
      </c>
      <c r="AE1328" s="89">
        <v>192500</v>
      </c>
      <c r="AF1328" s="90">
        <f t="shared" si="312"/>
        <v>229075</v>
      </c>
      <c r="AG1328" s="90">
        <v>192500</v>
      </c>
      <c r="AH1328" s="90">
        <f t="shared" si="313"/>
        <v>229075</v>
      </c>
      <c r="AI1328" s="90">
        <v>192500</v>
      </c>
      <c r="AJ1328" s="90">
        <f t="shared" si="314"/>
        <v>229075</v>
      </c>
      <c r="AK1328" s="90">
        <v>192500</v>
      </c>
      <c r="AL1328" s="90">
        <f t="shared" si="315"/>
        <v>229075</v>
      </c>
      <c r="AM1328" s="90">
        <v>192500</v>
      </c>
      <c r="AN1328" s="90">
        <f t="shared" si="316"/>
        <v>229075</v>
      </c>
      <c r="AO1328" s="90">
        <v>192500</v>
      </c>
      <c r="AP1328" s="91">
        <f t="shared" si="317"/>
        <v>229075</v>
      </c>
      <c r="AQ1328" s="92">
        <f t="shared" si="271"/>
        <v>212101.5168820933</v>
      </c>
      <c r="AR1328" s="93">
        <f t="shared" si="272"/>
        <v>252400.80508969101</v>
      </c>
      <c r="AS1328" s="94">
        <f t="shared" si="273"/>
        <v>212101.5168820933</v>
      </c>
      <c r="AT1328" s="94">
        <f t="shared" si="274"/>
        <v>252400.80508969101</v>
      </c>
      <c r="AU1328" s="94">
        <f t="shared" si="275"/>
        <v>122500.30463999999</v>
      </c>
      <c r="AV1328" s="94">
        <f t="shared" si="276"/>
        <v>145775.36252159998</v>
      </c>
      <c r="AW1328" s="94">
        <f t="shared" si="277"/>
        <v>122504.87786666666</v>
      </c>
      <c r="AX1328" s="94">
        <f t="shared" si="278"/>
        <v>145780.80466133333</v>
      </c>
      <c r="AY1328" s="94">
        <f t="shared" si="279"/>
        <v>122503.62666666666</v>
      </c>
      <c r="AZ1328" s="94">
        <f t="shared" si="280"/>
        <v>145779.31573333332</v>
      </c>
      <c r="BA1328" s="94">
        <f t="shared" si="281"/>
        <v>183750</v>
      </c>
      <c r="BB1328" s="95">
        <f t="shared" si="282"/>
        <v>218662.5</v>
      </c>
      <c r="BC1328" s="23"/>
      <c r="BD1328" s="96">
        <f t="shared" si="283"/>
        <v>205068</v>
      </c>
      <c r="BE1328" s="96">
        <f t="shared" si="284"/>
        <v>205068</v>
      </c>
      <c r="BF1328" s="96">
        <f t="shared" si="285"/>
        <v>3</v>
      </c>
      <c r="BG1328" s="96">
        <f t="shared" si="286"/>
        <v>44</v>
      </c>
      <c r="BH1328" s="96">
        <f t="shared" si="287"/>
        <v>33</v>
      </c>
      <c r="BI1328" s="96">
        <f t="shared" si="288"/>
        <v>183333</v>
      </c>
      <c r="BJ1328" s="97">
        <f t="shared" si="289"/>
        <v>212102</v>
      </c>
      <c r="BK1328" s="96">
        <f t="shared" si="290"/>
        <v>212102</v>
      </c>
      <c r="BL1328" s="96">
        <f t="shared" si="291"/>
        <v>122500</v>
      </c>
      <c r="BM1328" s="96">
        <f t="shared" si="292"/>
        <v>122505</v>
      </c>
      <c r="BN1328" s="96">
        <f t="shared" si="293"/>
        <v>122504</v>
      </c>
      <c r="BO1328" s="96">
        <f t="shared" si="294"/>
        <v>183750</v>
      </c>
      <c r="BP1328" s="97">
        <f t="shared" si="295"/>
        <v>212102</v>
      </c>
      <c r="BQ1328" s="96">
        <f t="shared" si="296"/>
        <v>212102</v>
      </c>
      <c r="BR1328" s="96">
        <f t="shared" si="297"/>
        <v>183750</v>
      </c>
      <c r="BS1328" s="96">
        <f t="shared" si="298"/>
        <v>183750</v>
      </c>
      <c r="BT1328" s="96">
        <f t="shared" si="299"/>
        <v>183750</v>
      </c>
      <c r="BU1328" s="98">
        <f t="shared" si="300"/>
        <v>183750</v>
      </c>
      <c r="BV1328" s="77">
        <f t="shared" si="301"/>
        <v>1159204</v>
      </c>
      <c r="BW1328" s="9"/>
      <c r="BX1328" s="9"/>
      <c r="BY1328" s="9"/>
      <c r="BZ1328" s="9"/>
      <c r="CA1328" s="9"/>
      <c r="CB1328" s="9"/>
      <c r="CC1328" s="9"/>
      <c r="CD1328" s="9"/>
      <c r="CE1328" s="9"/>
      <c r="CF1328" s="9"/>
      <c r="CG1328" s="9"/>
      <c r="CH1328" s="9"/>
      <c r="CI1328" s="9"/>
      <c r="CJ1328" s="9"/>
      <c r="CK1328" s="9"/>
      <c r="CL1328" s="9"/>
      <c r="CM1328" s="9"/>
      <c r="CN1328" s="9"/>
      <c r="CO1328" s="9"/>
      <c r="CP1328" s="9"/>
    </row>
    <row r="1329" spans="1:94" ht="20.25" hidden="1" customHeight="1" x14ac:dyDescent="0.35">
      <c r="A1329" s="99">
        <v>1307</v>
      </c>
      <c r="B1329" s="99" t="s">
        <v>21</v>
      </c>
      <c r="C1329" s="80" t="s">
        <v>768</v>
      </c>
      <c r="D1329" s="80" t="str">
        <f t="shared" si="269"/>
        <v>REPUESTOS|VALVULA TP</v>
      </c>
      <c r="E1329" s="81" t="s">
        <v>84</v>
      </c>
      <c r="F1329" s="82">
        <v>1</v>
      </c>
      <c r="G1329" s="83">
        <v>65025.905069355002</v>
      </c>
      <c r="H1329" s="84">
        <f t="shared" si="302"/>
        <v>77380.827032532456</v>
      </c>
      <c r="I1329" s="84">
        <v>93316.514714910983</v>
      </c>
      <c r="J1329" s="84">
        <f t="shared" si="303"/>
        <v>111046.65251074407</v>
      </c>
      <c r="K1329" s="84">
        <v>0.91392000000000007</v>
      </c>
      <c r="L1329" s="84">
        <f t="shared" si="304"/>
        <v>1.0875648</v>
      </c>
      <c r="M1329" s="84">
        <v>17.375360000000001</v>
      </c>
      <c r="N1329" s="84">
        <f t="shared" si="305"/>
        <v>20.6766784</v>
      </c>
      <c r="O1329" s="84">
        <v>14.144000000000002</v>
      </c>
      <c r="P1329" s="84">
        <f t="shared" si="306"/>
        <v>16.83136</v>
      </c>
      <c r="Q1329" s="84"/>
      <c r="R1329" s="84">
        <f t="shared" si="270"/>
        <v>0</v>
      </c>
      <c r="S1329" s="86">
        <v>45000</v>
      </c>
      <c r="T1329" s="87">
        <f t="shared" si="307"/>
        <v>53550</v>
      </c>
      <c r="U1329" s="87">
        <v>45000</v>
      </c>
      <c r="V1329" s="87">
        <f t="shared" si="308"/>
        <v>53550</v>
      </c>
      <c r="W1329" s="87">
        <v>420000</v>
      </c>
      <c r="X1329" s="87">
        <f t="shared" si="309"/>
        <v>499800</v>
      </c>
      <c r="Y1329" s="88">
        <v>380000</v>
      </c>
      <c r="Z1329" s="87">
        <f t="shared" si="268"/>
        <v>452200</v>
      </c>
      <c r="AA1329" s="87">
        <v>200000</v>
      </c>
      <c r="AB1329" s="87">
        <f t="shared" si="310"/>
        <v>238000</v>
      </c>
      <c r="AC1329" s="87">
        <v>265000</v>
      </c>
      <c r="AD1329" s="87">
        <f t="shared" si="311"/>
        <v>315350</v>
      </c>
      <c r="AE1329" s="89">
        <v>49500</v>
      </c>
      <c r="AF1329" s="90">
        <f t="shared" si="312"/>
        <v>58905</v>
      </c>
      <c r="AG1329" s="90">
        <v>49500</v>
      </c>
      <c r="AH1329" s="90">
        <f t="shared" si="313"/>
        <v>58905</v>
      </c>
      <c r="AI1329" s="90">
        <v>462000</v>
      </c>
      <c r="AJ1329" s="90">
        <f t="shared" si="314"/>
        <v>549780</v>
      </c>
      <c r="AK1329" s="90">
        <v>418000</v>
      </c>
      <c r="AL1329" s="90">
        <f t="shared" si="315"/>
        <v>497420</v>
      </c>
      <c r="AM1329" s="90">
        <v>220000</v>
      </c>
      <c r="AN1329" s="90">
        <f t="shared" si="316"/>
        <v>261800</v>
      </c>
      <c r="AO1329" s="90">
        <v>291500</v>
      </c>
      <c r="AP1329" s="91">
        <f t="shared" si="317"/>
        <v>346885</v>
      </c>
      <c r="AQ1329" s="92">
        <f t="shared" si="271"/>
        <v>53175.301689785003</v>
      </c>
      <c r="AR1329" s="93">
        <f t="shared" si="272"/>
        <v>63278.609010844149</v>
      </c>
      <c r="AS1329" s="94">
        <f t="shared" si="273"/>
        <v>62605.50490497033</v>
      </c>
      <c r="AT1329" s="94">
        <f t="shared" si="274"/>
        <v>74500.550836914685</v>
      </c>
      <c r="AU1329" s="94">
        <f t="shared" si="275"/>
        <v>294000.30463999999</v>
      </c>
      <c r="AV1329" s="94">
        <f t="shared" si="276"/>
        <v>349860.36252159998</v>
      </c>
      <c r="AW1329" s="94">
        <f t="shared" si="277"/>
        <v>266005.79178666667</v>
      </c>
      <c r="AX1329" s="94">
        <f t="shared" si="278"/>
        <v>316546.89222613332</v>
      </c>
      <c r="AY1329" s="94">
        <f t="shared" si="279"/>
        <v>140004.71466666667</v>
      </c>
      <c r="AZ1329" s="94">
        <f t="shared" si="280"/>
        <v>166605.61045333333</v>
      </c>
      <c r="BA1329" s="94">
        <f t="shared" si="281"/>
        <v>278250</v>
      </c>
      <c r="BB1329" s="95">
        <f t="shared" si="282"/>
        <v>331117.5</v>
      </c>
      <c r="BC1329" s="23"/>
      <c r="BD1329" s="96">
        <f t="shared" si="283"/>
        <v>51901</v>
      </c>
      <c r="BE1329" s="96">
        <f t="shared" si="284"/>
        <v>56454</v>
      </c>
      <c r="BF1329" s="96">
        <f t="shared" si="285"/>
        <v>3</v>
      </c>
      <c r="BG1329" s="96">
        <f t="shared" si="286"/>
        <v>52</v>
      </c>
      <c r="BH1329" s="96">
        <f t="shared" si="287"/>
        <v>42</v>
      </c>
      <c r="BI1329" s="96">
        <f t="shared" si="288"/>
        <v>277619</v>
      </c>
      <c r="BJ1329" s="97">
        <f t="shared" si="289"/>
        <v>53175</v>
      </c>
      <c r="BK1329" s="96">
        <f t="shared" si="290"/>
        <v>62606</v>
      </c>
      <c r="BL1329" s="96">
        <f t="shared" si="291"/>
        <v>294000</v>
      </c>
      <c r="BM1329" s="96">
        <f t="shared" si="292"/>
        <v>266006</v>
      </c>
      <c r="BN1329" s="96">
        <f t="shared" si="293"/>
        <v>140005</v>
      </c>
      <c r="BO1329" s="96">
        <f t="shared" si="294"/>
        <v>278250</v>
      </c>
      <c r="BP1329" s="97">
        <f t="shared" si="295"/>
        <v>53175</v>
      </c>
      <c r="BQ1329" s="96">
        <f t="shared" si="296"/>
        <v>47250</v>
      </c>
      <c r="BR1329" s="96">
        <f t="shared" si="297"/>
        <v>441000</v>
      </c>
      <c r="BS1329" s="96">
        <f t="shared" si="298"/>
        <v>399000</v>
      </c>
      <c r="BT1329" s="96">
        <f t="shared" si="299"/>
        <v>210000</v>
      </c>
      <c r="BU1329" s="98">
        <f t="shared" si="300"/>
        <v>278250</v>
      </c>
      <c r="BV1329" s="77">
        <f t="shared" si="301"/>
        <v>1428675</v>
      </c>
      <c r="BW1329" s="9"/>
      <c r="BX1329" s="9"/>
      <c r="BY1329" s="9"/>
      <c r="BZ1329" s="9"/>
      <c r="CA1329" s="9"/>
      <c r="CB1329" s="9"/>
      <c r="CC1329" s="9"/>
      <c r="CD1329" s="9"/>
      <c r="CE1329" s="9"/>
      <c r="CF1329" s="9"/>
      <c r="CG1329" s="9"/>
      <c r="CH1329" s="9"/>
      <c r="CI1329" s="9"/>
      <c r="CJ1329" s="9"/>
      <c r="CK1329" s="9"/>
      <c r="CL1329" s="9"/>
      <c r="CM1329" s="9"/>
      <c r="CN1329" s="9"/>
      <c r="CO1329" s="9"/>
      <c r="CP1329" s="9"/>
    </row>
    <row r="1330" spans="1:94" ht="20.25" hidden="1" customHeight="1" x14ac:dyDescent="0.35">
      <c r="A1330" s="79">
        <v>1308</v>
      </c>
      <c r="B1330" s="79" t="s">
        <v>35</v>
      </c>
      <c r="C1330" s="80" t="s">
        <v>769</v>
      </c>
      <c r="D1330" s="80" t="str">
        <f t="shared" si="269"/>
        <v>MANO DE OBRA|VALVULINA CAJA</v>
      </c>
      <c r="E1330" s="81" t="s">
        <v>10</v>
      </c>
      <c r="F1330" s="82">
        <v>1</v>
      </c>
      <c r="G1330" s="83">
        <v>22400.144312213997</v>
      </c>
      <c r="H1330" s="84">
        <f t="shared" si="302"/>
        <v>26656.171731534654</v>
      </c>
      <c r="I1330" s="84">
        <v>22400.144312213997</v>
      </c>
      <c r="J1330" s="84">
        <f t="shared" si="303"/>
        <v>26656.171731534654</v>
      </c>
      <c r="K1330" s="84">
        <v>0.91392000000000007</v>
      </c>
      <c r="L1330" s="84">
        <f t="shared" si="304"/>
        <v>1.0875648</v>
      </c>
      <c r="M1330" s="84">
        <v>14.633599999999999</v>
      </c>
      <c r="N1330" s="84">
        <f t="shared" si="305"/>
        <v>17.413983999999999</v>
      </c>
      <c r="O1330" s="84">
        <v>10.88</v>
      </c>
      <c r="P1330" s="84">
        <f t="shared" si="306"/>
        <v>12.9472</v>
      </c>
      <c r="Q1330" s="84"/>
      <c r="R1330" s="84">
        <f t="shared" si="270"/>
        <v>0</v>
      </c>
      <c r="S1330" s="86">
        <v>25000</v>
      </c>
      <c r="T1330" s="87">
        <f t="shared" si="307"/>
        <v>29750</v>
      </c>
      <c r="U1330" s="87">
        <v>25000</v>
      </c>
      <c r="V1330" s="87">
        <f t="shared" si="308"/>
        <v>29750</v>
      </c>
      <c r="W1330" s="87">
        <v>25000</v>
      </c>
      <c r="X1330" s="87">
        <f t="shared" si="309"/>
        <v>29750</v>
      </c>
      <c r="Y1330" s="88">
        <v>25000</v>
      </c>
      <c r="Z1330" s="87">
        <f t="shared" si="268"/>
        <v>29750</v>
      </c>
      <c r="AA1330" s="87">
        <v>25000</v>
      </c>
      <c r="AB1330" s="87">
        <f t="shared" si="310"/>
        <v>29750</v>
      </c>
      <c r="AC1330" s="87">
        <v>25000</v>
      </c>
      <c r="AD1330" s="87">
        <f t="shared" si="311"/>
        <v>29750</v>
      </c>
      <c r="AE1330" s="89">
        <v>27500</v>
      </c>
      <c r="AF1330" s="90">
        <f t="shared" si="312"/>
        <v>32725</v>
      </c>
      <c r="AG1330" s="90">
        <v>27500</v>
      </c>
      <c r="AH1330" s="90">
        <f t="shared" si="313"/>
        <v>32725</v>
      </c>
      <c r="AI1330" s="90">
        <v>27500</v>
      </c>
      <c r="AJ1330" s="90">
        <f t="shared" si="314"/>
        <v>32725</v>
      </c>
      <c r="AK1330" s="90">
        <v>27500</v>
      </c>
      <c r="AL1330" s="90">
        <f t="shared" si="315"/>
        <v>32725</v>
      </c>
      <c r="AM1330" s="90">
        <v>27500</v>
      </c>
      <c r="AN1330" s="90">
        <f t="shared" si="316"/>
        <v>32725</v>
      </c>
      <c r="AO1330" s="90">
        <v>27500</v>
      </c>
      <c r="AP1330" s="91">
        <f t="shared" si="317"/>
        <v>32725</v>
      </c>
      <c r="AQ1330" s="92">
        <f t="shared" si="271"/>
        <v>24966.714770737995</v>
      </c>
      <c r="AR1330" s="93">
        <f t="shared" si="272"/>
        <v>29710.390577178212</v>
      </c>
      <c r="AS1330" s="94">
        <f t="shared" si="273"/>
        <v>24966.714770737995</v>
      </c>
      <c r="AT1330" s="94">
        <f t="shared" si="274"/>
        <v>29710.390577178212</v>
      </c>
      <c r="AU1330" s="94">
        <f t="shared" si="275"/>
        <v>17500.304639999998</v>
      </c>
      <c r="AV1330" s="94">
        <f t="shared" si="276"/>
        <v>20825.362521599996</v>
      </c>
      <c r="AW1330" s="94">
        <f t="shared" si="277"/>
        <v>17504.877866666666</v>
      </c>
      <c r="AX1330" s="94">
        <f t="shared" si="278"/>
        <v>20830.804661333332</v>
      </c>
      <c r="AY1330" s="94">
        <f t="shared" si="279"/>
        <v>17503.626666666667</v>
      </c>
      <c r="AZ1330" s="94">
        <f t="shared" si="280"/>
        <v>20829.315733333333</v>
      </c>
      <c r="BA1330" s="94">
        <f t="shared" si="281"/>
        <v>26250</v>
      </c>
      <c r="BB1330" s="95">
        <f t="shared" si="282"/>
        <v>31237.5</v>
      </c>
      <c r="BC1330" s="23"/>
      <c r="BD1330" s="96">
        <f t="shared" si="283"/>
        <v>24792</v>
      </c>
      <c r="BE1330" s="96">
        <f t="shared" si="284"/>
        <v>24792</v>
      </c>
      <c r="BF1330" s="96">
        <f t="shared" si="285"/>
        <v>3</v>
      </c>
      <c r="BG1330" s="96">
        <f t="shared" si="286"/>
        <v>44</v>
      </c>
      <c r="BH1330" s="96">
        <f t="shared" si="287"/>
        <v>33</v>
      </c>
      <c r="BI1330" s="96">
        <f t="shared" si="288"/>
        <v>26190</v>
      </c>
      <c r="BJ1330" s="97">
        <f t="shared" si="289"/>
        <v>24967</v>
      </c>
      <c r="BK1330" s="96">
        <f t="shared" si="290"/>
        <v>24967</v>
      </c>
      <c r="BL1330" s="96">
        <f t="shared" si="291"/>
        <v>17500</v>
      </c>
      <c r="BM1330" s="96">
        <f t="shared" si="292"/>
        <v>17505</v>
      </c>
      <c r="BN1330" s="96">
        <f t="shared" si="293"/>
        <v>17504</v>
      </c>
      <c r="BO1330" s="96">
        <f t="shared" si="294"/>
        <v>26250</v>
      </c>
      <c r="BP1330" s="97">
        <f t="shared" si="295"/>
        <v>24967</v>
      </c>
      <c r="BQ1330" s="96">
        <f t="shared" si="296"/>
        <v>24967</v>
      </c>
      <c r="BR1330" s="96">
        <f t="shared" si="297"/>
        <v>26250</v>
      </c>
      <c r="BS1330" s="96">
        <f t="shared" si="298"/>
        <v>26250</v>
      </c>
      <c r="BT1330" s="96">
        <f t="shared" si="299"/>
        <v>26250</v>
      </c>
      <c r="BU1330" s="98">
        <f t="shared" si="300"/>
        <v>26250</v>
      </c>
      <c r="BV1330" s="77">
        <f t="shared" si="301"/>
        <v>154934</v>
      </c>
      <c r="BW1330" s="9"/>
      <c r="BX1330" s="9"/>
      <c r="BY1330" s="9"/>
      <c r="BZ1330" s="9"/>
      <c r="CA1330" s="9"/>
      <c r="CB1330" s="9"/>
      <c r="CC1330" s="9"/>
      <c r="CD1330" s="9"/>
      <c r="CE1330" s="9"/>
      <c r="CF1330" s="9"/>
      <c r="CG1330" s="9"/>
      <c r="CH1330" s="9"/>
      <c r="CI1330" s="9"/>
      <c r="CJ1330" s="9"/>
      <c r="CK1330" s="9"/>
      <c r="CL1330" s="9"/>
      <c r="CM1330" s="9"/>
      <c r="CN1330" s="9"/>
      <c r="CO1330" s="9"/>
      <c r="CP1330" s="9"/>
    </row>
    <row r="1331" spans="1:94" ht="20.25" hidden="1" customHeight="1" x14ac:dyDescent="0.35">
      <c r="A1331" s="99">
        <v>1309</v>
      </c>
      <c r="B1331" s="99" t="s">
        <v>21</v>
      </c>
      <c r="C1331" s="80" t="s">
        <v>769</v>
      </c>
      <c r="D1331" s="80" t="str">
        <f t="shared" si="269"/>
        <v>REPUESTOS|VALVULINA CAJA</v>
      </c>
      <c r="E1331" s="81" t="s">
        <v>93</v>
      </c>
      <c r="F1331" s="82">
        <v>1</v>
      </c>
      <c r="G1331" s="83">
        <v>28823.601917664</v>
      </c>
      <c r="H1331" s="84">
        <f t="shared" si="302"/>
        <v>34300.086282020158</v>
      </c>
      <c r="I1331" s="84">
        <v>28823.601917664</v>
      </c>
      <c r="J1331" s="84">
        <f t="shared" si="303"/>
        <v>34300.086282020158</v>
      </c>
      <c r="K1331" s="84">
        <v>0.91392000000000007</v>
      </c>
      <c r="L1331" s="84">
        <f t="shared" si="304"/>
        <v>1.0875648</v>
      </c>
      <c r="M1331" s="84">
        <v>18.289280000000002</v>
      </c>
      <c r="N1331" s="84">
        <f t="shared" si="305"/>
        <v>21.764243199999999</v>
      </c>
      <c r="O1331" s="84">
        <v>14.144000000000002</v>
      </c>
      <c r="P1331" s="84">
        <f t="shared" si="306"/>
        <v>16.83136</v>
      </c>
      <c r="Q1331" s="84"/>
      <c r="R1331" s="84">
        <f t="shared" si="270"/>
        <v>0</v>
      </c>
      <c r="S1331" s="86">
        <v>45000</v>
      </c>
      <c r="T1331" s="87">
        <f t="shared" si="307"/>
        <v>53550</v>
      </c>
      <c r="U1331" s="87">
        <v>45000</v>
      </c>
      <c r="V1331" s="87">
        <f t="shared" si="308"/>
        <v>53550</v>
      </c>
      <c r="W1331" s="87">
        <v>50000</v>
      </c>
      <c r="X1331" s="87">
        <f t="shared" si="309"/>
        <v>59500</v>
      </c>
      <c r="Y1331" s="88">
        <v>200000</v>
      </c>
      <c r="Z1331" s="87">
        <f t="shared" si="268"/>
        <v>238000</v>
      </c>
      <c r="AA1331" s="87">
        <v>250000</v>
      </c>
      <c r="AB1331" s="87">
        <f t="shared" si="310"/>
        <v>297500</v>
      </c>
      <c r="AC1331" s="87">
        <v>250000</v>
      </c>
      <c r="AD1331" s="87">
        <f t="shared" si="311"/>
        <v>297500</v>
      </c>
      <c r="AE1331" s="89">
        <v>49500</v>
      </c>
      <c r="AF1331" s="90">
        <f t="shared" si="312"/>
        <v>58905</v>
      </c>
      <c r="AG1331" s="90">
        <v>49500</v>
      </c>
      <c r="AH1331" s="90">
        <f t="shared" si="313"/>
        <v>58905</v>
      </c>
      <c r="AI1331" s="90">
        <v>55000</v>
      </c>
      <c r="AJ1331" s="90">
        <f t="shared" si="314"/>
        <v>65450</v>
      </c>
      <c r="AK1331" s="90">
        <v>220000</v>
      </c>
      <c r="AL1331" s="90">
        <f t="shared" si="315"/>
        <v>261800</v>
      </c>
      <c r="AM1331" s="90">
        <v>275000</v>
      </c>
      <c r="AN1331" s="90">
        <f t="shared" si="316"/>
        <v>327250</v>
      </c>
      <c r="AO1331" s="90">
        <v>275000</v>
      </c>
      <c r="AP1331" s="91">
        <f t="shared" si="317"/>
        <v>327250</v>
      </c>
      <c r="AQ1331" s="92">
        <f t="shared" si="271"/>
        <v>41107.867305888001</v>
      </c>
      <c r="AR1331" s="93">
        <f t="shared" si="272"/>
        <v>48918.362094006719</v>
      </c>
      <c r="AS1331" s="94">
        <f t="shared" si="273"/>
        <v>41107.867305888001</v>
      </c>
      <c r="AT1331" s="94">
        <f t="shared" si="274"/>
        <v>48918.362094006719</v>
      </c>
      <c r="AU1331" s="94">
        <f t="shared" si="275"/>
        <v>35000.304639999995</v>
      </c>
      <c r="AV1331" s="94">
        <f t="shared" si="276"/>
        <v>41650.362521599993</v>
      </c>
      <c r="AW1331" s="94">
        <f t="shared" si="277"/>
        <v>140006.09642666669</v>
      </c>
      <c r="AX1331" s="94">
        <f t="shared" si="278"/>
        <v>166607.25474773336</v>
      </c>
      <c r="AY1331" s="94">
        <f t="shared" si="279"/>
        <v>175004.71466666667</v>
      </c>
      <c r="AZ1331" s="94">
        <f t="shared" si="280"/>
        <v>208255.61045333333</v>
      </c>
      <c r="BA1331" s="94">
        <f t="shared" si="281"/>
        <v>262500</v>
      </c>
      <c r="BB1331" s="95">
        <f t="shared" si="282"/>
        <v>312375</v>
      </c>
      <c r="BC1331" s="23"/>
      <c r="BD1331" s="96">
        <f t="shared" si="283"/>
        <v>38901</v>
      </c>
      <c r="BE1331" s="96">
        <f t="shared" si="284"/>
        <v>38901</v>
      </c>
      <c r="BF1331" s="96">
        <f t="shared" si="285"/>
        <v>3</v>
      </c>
      <c r="BG1331" s="96">
        <f t="shared" si="286"/>
        <v>55</v>
      </c>
      <c r="BH1331" s="96">
        <f t="shared" si="287"/>
        <v>42</v>
      </c>
      <c r="BI1331" s="96">
        <f t="shared" si="288"/>
        <v>261905</v>
      </c>
      <c r="BJ1331" s="97">
        <f t="shared" si="289"/>
        <v>41108</v>
      </c>
      <c r="BK1331" s="96">
        <f t="shared" si="290"/>
        <v>41108</v>
      </c>
      <c r="BL1331" s="96">
        <f t="shared" si="291"/>
        <v>35000</v>
      </c>
      <c r="BM1331" s="96">
        <f t="shared" si="292"/>
        <v>140006</v>
      </c>
      <c r="BN1331" s="96">
        <f t="shared" si="293"/>
        <v>175005</v>
      </c>
      <c r="BO1331" s="96">
        <f t="shared" si="294"/>
        <v>262500</v>
      </c>
      <c r="BP1331" s="97">
        <f t="shared" si="295"/>
        <v>41108</v>
      </c>
      <c r="BQ1331" s="96">
        <f t="shared" si="296"/>
        <v>41108</v>
      </c>
      <c r="BR1331" s="96">
        <f t="shared" si="297"/>
        <v>52500</v>
      </c>
      <c r="BS1331" s="96">
        <f t="shared" si="298"/>
        <v>210000</v>
      </c>
      <c r="BT1331" s="96">
        <f t="shared" si="299"/>
        <v>262500</v>
      </c>
      <c r="BU1331" s="98">
        <f t="shared" si="300"/>
        <v>262500</v>
      </c>
      <c r="BV1331" s="77">
        <f t="shared" si="301"/>
        <v>869716</v>
      </c>
      <c r="BW1331" s="9"/>
      <c r="BX1331" s="9"/>
      <c r="BY1331" s="9"/>
      <c r="BZ1331" s="9"/>
      <c r="CA1331" s="9"/>
      <c r="CB1331" s="9"/>
      <c r="CC1331" s="9"/>
      <c r="CD1331" s="9"/>
      <c r="CE1331" s="9"/>
      <c r="CF1331" s="9"/>
      <c r="CG1331" s="9"/>
      <c r="CH1331" s="9"/>
      <c r="CI1331" s="9"/>
      <c r="CJ1331" s="9"/>
      <c r="CK1331" s="9"/>
      <c r="CL1331" s="9"/>
      <c r="CM1331" s="9"/>
      <c r="CN1331" s="9"/>
      <c r="CO1331" s="9"/>
      <c r="CP1331" s="9"/>
    </row>
    <row r="1332" spans="1:94" ht="20.25" hidden="1" customHeight="1" x14ac:dyDescent="0.35">
      <c r="A1332" s="79">
        <v>1310</v>
      </c>
      <c r="B1332" s="79" t="s">
        <v>35</v>
      </c>
      <c r="C1332" s="80" t="s">
        <v>770</v>
      </c>
      <c r="D1332" s="80" t="str">
        <f t="shared" si="269"/>
        <v>MANO DE OBRA|VALVULINA CAJA X 1 CUARTO</v>
      </c>
      <c r="E1332" s="81" t="s">
        <v>10</v>
      </c>
      <c r="F1332" s="82">
        <v>1</v>
      </c>
      <c r="G1332" s="83">
        <v>44800.299635755</v>
      </c>
      <c r="H1332" s="84">
        <f t="shared" si="302"/>
        <v>53312.356566548449</v>
      </c>
      <c r="I1332" s="84">
        <v>44800.299635755</v>
      </c>
      <c r="J1332" s="84">
        <f t="shared" si="303"/>
        <v>53312.356566548449</v>
      </c>
      <c r="K1332" s="84">
        <v>44617.139200000005</v>
      </c>
      <c r="L1332" s="84">
        <f t="shared" si="304"/>
        <v>53094.395648000005</v>
      </c>
      <c r="M1332" s="84">
        <v>7999.9987200000005</v>
      </c>
      <c r="N1332" s="84">
        <f t="shared" si="305"/>
        <v>9519.9984767999995</v>
      </c>
      <c r="O1332" s="84">
        <v>4053.8880000000004</v>
      </c>
      <c r="P1332" s="84">
        <f t="shared" si="306"/>
        <v>4824.1267200000002</v>
      </c>
      <c r="Q1332" s="84"/>
      <c r="R1332" s="84">
        <f t="shared" si="270"/>
        <v>0</v>
      </c>
      <c r="S1332" s="86">
        <v>25000</v>
      </c>
      <c r="T1332" s="87">
        <f t="shared" si="307"/>
        <v>29750</v>
      </c>
      <c r="U1332" s="87">
        <v>25000</v>
      </c>
      <c r="V1332" s="87">
        <f t="shared" si="308"/>
        <v>29750</v>
      </c>
      <c r="W1332" s="87">
        <v>25000</v>
      </c>
      <c r="X1332" s="87">
        <f t="shared" si="309"/>
        <v>29750</v>
      </c>
      <c r="Y1332" s="88">
        <v>25000</v>
      </c>
      <c r="Z1332" s="87">
        <f t="shared" si="268"/>
        <v>29750</v>
      </c>
      <c r="AA1332" s="87">
        <v>25000</v>
      </c>
      <c r="AB1332" s="87">
        <f t="shared" si="310"/>
        <v>29750</v>
      </c>
      <c r="AC1332" s="87">
        <v>25000</v>
      </c>
      <c r="AD1332" s="87">
        <f t="shared" si="311"/>
        <v>29750</v>
      </c>
      <c r="AE1332" s="89">
        <v>27500</v>
      </c>
      <c r="AF1332" s="90">
        <f t="shared" si="312"/>
        <v>32725</v>
      </c>
      <c r="AG1332" s="90">
        <v>27500</v>
      </c>
      <c r="AH1332" s="90">
        <f t="shared" si="313"/>
        <v>32725</v>
      </c>
      <c r="AI1332" s="90">
        <v>27500</v>
      </c>
      <c r="AJ1332" s="90">
        <f t="shared" si="314"/>
        <v>32725</v>
      </c>
      <c r="AK1332" s="90">
        <v>27500</v>
      </c>
      <c r="AL1332" s="90">
        <f t="shared" si="315"/>
        <v>32725</v>
      </c>
      <c r="AM1332" s="90">
        <v>27500</v>
      </c>
      <c r="AN1332" s="90">
        <f t="shared" si="316"/>
        <v>32725</v>
      </c>
      <c r="AO1332" s="90">
        <v>27500</v>
      </c>
      <c r="AP1332" s="91">
        <f t="shared" si="317"/>
        <v>32725</v>
      </c>
      <c r="AQ1332" s="92">
        <f t="shared" si="271"/>
        <v>32433.433211918335</v>
      </c>
      <c r="AR1332" s="93">
        <f t="shared" si="272"/>
        <v>38595.785522182814</v>
      </c>
      <c r="AS1332" s="94">
        <f t="shared" si="273"/>
        <v>32433.433211918335</v>
      </c>
      <c r="AT1332" s="94">
        <f t="shared" si="274"/>
        <v>38595.785522182814</v>
      </c>
      <c r="AU1332" s="94">
        <f t="shared" si="275"/>
        <v>32372.379733333335</v>
      </c>
      <c r="AV1332" s="94">
        <f t="shared" si="276"/>
        <v>38523.131882666668</v>
      </c>
      <c r="AW1332" s="94">
        <f t="shared" si="277"/>
        <v>20166.666240000002</v>
      </c>
      <c r="AX1332" s="94">
        <f t="shared" si="278"/>
        <v>23998.332825600002</v>
      </c>
      <c r="AY1332" s="94">
        <f t="shared" si="279"/>
        <v>18851.295999999998</v>
      </c>
      <c r="AZ1332" s="94">
        <f t="shared" si="280"/>
        <v>22433.042239999999</v>
      </c>
      <c r="BA1332" s="94">
        <f t="shared" si="281"/>
        <v>26250</v>
      </c>
      <c r="BB1332" s="95">
        <f t="shared" si="282"/>
        <v>31237.5</v>
      </c>
      <c r="BC1332" s="23"/>
      <c r="BD1332" s="96">
        <f t="shared" si="283"/>
        <v>30400</v>
      </c>
      <c r="BE1332" s="96">
        <f t="shared" si="284"/>
        <v>30400</v>
      </c>
      <c r="BF1332" s="96">
        <f t="shared" si="285"/>
        <v>30372</v>
      </c>
      <c r="BG1332" s="96">
        <f t="shared" si="286"/>
        <v>14898</v>
      </c>
      <c r="BH1332" s="96">
        <f t="shared" si="287"/>
        <v>9287</v>
      </c>
      <c r="BI1332" s="96">
        <f t="shared" si="288"/>
        <v>26190</v>
      </c>
      <c r="BJ1332" s="97">
        <f t="shared" si="289"/>
        <v>32433</v>
      </c>
      <c r="BK1332" s="96">
        <f t="shared" si="290"/>
        <v>32433</v>
      </c>
      <c r="BL1332" s="96">
        <f t="shared" si="291"/>
        <v>32372</v>
      </c>
      <c r="BM1332" s="96">
        <f t="shared" si="292"/>
        <v>20167</v>
      </c>
      <c r="BN1332" s="96">
        <f t="shared" si="293"/>
        <v>18851</v>
      </c>
      <c r="BO1332" s="96">
        <f t="shared" si="294"/>
        <v>26250</v>
      </c>
      <c r="BP1332" s="97">
        <f t="shared" si="295"/>
        <v>26250</v>
      </c>
      <c r="BQ1332" s="96">
        <f t="shared" si="296"/>
        <v>26250</v>
      </c>
      <c r="BR1332" s="96">
        <f t="shared" si="297"/>
        <v>26250</v>
      </c>
      <c r="BS1332" s="96">
        <f t="shared" si="298"/>
        <v>26250</v>
      </c>
      <c r="BT1332" s="96">
        <f t="shared" si="299"/>
        <v>26250</v>
      </c>
      <c r="BU1332" s="98">
        <f t="shared" si="300"/>
        <v>26250</v>
      </c>
      <c r="BV1332" s="77">
        <f t="shared" si="301"/>
        <v>157500</v>
      </c>
      <c r="BW1332" s="9"/>
      <c r="BX1332" s="9"/>
      <c r="BY1332" s="9"/>
      <c r="BZ1332" s="9"/>
      <c r="CA1332" s="9"/>
      <c r="CB1332" s="9"/>
      <c r="CC1332" s="9"/>
      <c r="CD1332" s="9"/>
      <c r="CE1332" s="9"/>
      <c r="CF1332" s="9"/>
      <c r="CG1332" s="9"/>
      <c r="CH1332" s="9"/>
      <c r="CI1332" s="9"/>
      <c r="CJ1332" s="9"/>
      <c r="CK1332" s="9"/>
      <c r="CL1332" s="9"/>
      <c r="CM1332" s="9"/>
      <c r="CN1332" s="9"/>
      <c r="CO1332" s="9"/>
      <c r="CP1332" s="9"/>
    </row>
    <row r="1333" spans="1:94" ht="20.25" hidden="1" customHeight="1" x14ac:dyDescent="0.35">
      <c r="A1333" s="99">
        <v>1311</v>
      </c>
      <c r="B1333" s="99" t="s">
        <v>21</v>
      </c>
      <c r="C1333" s="80" t="s">
        <v>770</v>
      </c>
      <c r="D1333" s="80" t="str">
        <f t="shared" si="269"/>
        <v>REPUESTOS|VALVULINA CAJA X 1 CUARTO</v>
      </c>
      <c r="E1333" s="81" t="s">
        <v>93</v>
      </c>
      <c r="F1333" s="82">
        <v>1</v>
      </c>
      <c r="G1333" s="83">
        <v>28823.601917664</v>
      </c>
      <c r="H1333" s="84">
        <f t="shared" si="302"/>
        <v>34300.086282020158</v>
      </c>
      <c r="I1333" s="84">
        <v>28823.601917664</v>
      </c>
      <c r="J1333" s="84">
        <f t="shared" si="303"/>
        <v>34300.086282020158</v>
      </c>
      <c r="K1333" s="84">
        <v>68754.288639999999</v>
      </c>
      <c r="L1333" s="84">
        <f t="shared" si="304"/>
        <v>81817.603481599988</v>
      </c>
      <c r="M1333" s="84">
        <v>16401.371520000001</v>
      </c>
      <c r="N1333" s="84">
        <f t="shared" si="305"/>
        <v>19517.6321088</v>
      </c>
      <c r="O1333" s="84">
        <v>21942.784000000003</v>
      </c>
      <c r="P1333" s="84">
        <f t="shared" si="306"/>
        <v>26111.912960000001</v>
      </c>
      <c r="Q1333" s="84"/>
      <c r="R1333" s="84">
        <f t="shared" si="270"/>
        <v>0</v>
      </c>
      <c r="S1333" s="86">
        <v>45000</v>
      </c>
      <c r="T1333" s="87">
        <f t="shared" si="307"/>
        <v>53550</v>
      </c>
      <c r="U1333" s="87">
        <v>45000</v>
      </c>
      <c r="V1333" s="87">
        <f t="shared" si="308"/>
        <v>53550</v>
      </c>
      <c r="W1333" s="87">
        <v>50000</v>
      </c>
      <c r="X1333" s="87">
        <f t="shared" si="309"/>
        <v>59500</v>
      </c>
      <c r="Y1333" s="88">
        <v>65000</v>
      </c>
      <c r="Z1333" s="87">
        <f t="shared" si="268"/>
        <v>77350</v>
      </c>
      <c r="AA1333" s="87">
        <v>60000</v>
      </c>
      <c r="AB1333" s="87">
        <f t="shared" si="310"/>
        <v>71400</v>
      </c>
      <c r="AC1333" s="87">
        <v>60000</v>
      </c>
      <c r="AD1333" s="87">
        <f t="shared" si="311"/>
        <v>71400</v>
      </c>
      <c r="AE1333" s="89">
        <v>49500</v>
      </c>
      <c r="AF1333" s="90">
        <f t="shared" si="312"/>
        <v>58905</v>
      </c>
      <c r="AG1333" s="90">
        <v>49500</v>
      </c>
      <c r="AH1333" s="90">
        <f t="shared" si="313"/>
        <v>58905</v>
      </c>
      <c r="AI1333" s="90">
        <v>55000</v>
      </c>
      <c r="AJ1333" s="90">
        <f t="shared" si="314"/>
        <v>65450</v>
      </c>
      <c r="AK1333" s="90">
        <v>71500</v>
      </c>
      <c r="AL1333" s="90">
        <f t="shared" si="315"/>
        <v>85085</v>
      </c>
      <c r="AM1333" s="90">
        <v>66000</v>
      </c>
      <c r="AN1333" s="90">
        <f t="shared" si="316"/>
        <v>78540</v>
      </c>
      <c r="AO1333" s="90">
        <v>66000</v>
      </c>
      <c r="AP1333" s="91">
        <f t="shared" si="317"/>
        <v>78540</v>
      </c>
      <c r="AQ1333" s="92">
        <f t="shared" si="271"/>
        <v>41107.867305888001</v>
      </c>
      <c r="AR1333" s="93">
        <f t="shared" si="272"/>
        <v>48918.362094006719</v>
      </c>
      <c r="AS1333" s="94">
        <f t="shared" si="273"/>
        <v>41107.867305888001</v>
      </c>
      <c r="AT1333" s="94">
        <f t="shared" si="274"/>
        <v>48918.362094006719</v>
      </c>
      <c r="AU1333" s="94">
        <f t="shared" si="275"/>
        <v>57918.096213333331</v>
      </c>
      <c r="AV1333" s="94">
        <f t="shared" si="276"/>
        <v>68922.534493866653</v>
      </c>
      <c r="AW1333" s="94">
        <f t="shared" si="277"/>
        <v>50967.123839999993</v>
      </c>
      <c r="AX1333" s="94">
        <f t="shared" si="278"/>
        <v>60650.877369599992</v>
      </c>
      <c r="AY1333" s="94">
        <f t="shared" si="279"/>
        <v>49314.261333333328</v>
      </c>
      <c r="AZ1333" s="94">
        <f t="shared" si="280"/>
        <v>58683.97098666666</v>
      </c>
      <c r="BA1333" s="94">
        <f t="shared" si="281"/>
        <v>63000</v>
      </c>
      <c r="BB1333" s="95">
        <f t="shared" si="282"/>
        <v>74970</v>
      </c>
      <c r="BC1333" s="23"/>
      <c r="BD1333" s="96">
        <f t="shared" si="283"/>
        <v>38901</v>
      </c>
      <c r="BE1333" s="96">
        <f t="shared" si="284"/>
        <v>38901</v>
      </c>
      <c r="BF1333" s="96">
        <f t="shared" si="285"/>
        <v>56898</v>
      </c>
      <c r="BG1333" s="96">
        <f t="shared" si="286"/>
        <v>33207</v>
      </c>
      <c r="BH1333" s="96">
        <f t="shared" si="287"/>
        <v>38764</v>
      </c>
      <c r="BI1333" s="96">
        <f t="shared" si="288"/>
        <v>62857</v>
      </c>
      <c r="BJ1333" s="97">
        <f t="shared" si="289"/>
        <v>41108</v>
      </c>
      <c r="BK1333" s="96">
        <f t="shared" si="290"/>
        <v>41108</v>
      </c>
      <c r="BL1333" s="96">
        <f t="shared" si="291"/>
        <v>57918</v>
      </c>
      <c r="BM1333" s="96">
        <f t="shared" si="292"/>
        <v>50967</v>
      </c>
      <c r="BN1333" s="96">
        <f t="shared" si="293"/>
        <v>49314</v>
      </c>
      <c r="BO1333" s="96">
        <f t="shared" si="294"/>
        <v>63000</v>
      </c>
      <c r="BP1333" s="97">
        <f t="shared" si="295"/>
        <v>41108</v>
      </c>
      <c r="BQ1333" s="96">
        <f t="shared" si="296"/>
        <v>41108</v>
      </c>
      <c r="BR1333" s="96">
        <f t="shared" si="297"/>
        <v>57918</v>
      </c>
      <c r="BS1333" s="96">
        <f t="shared" si="298"/>
        <v>68250</v>
      </c>
      <c r="BT1333" s="96">
        <f t="shared" si="299"/>
        <v>63000</v>
      </c>
      <c r="BU1333" s="98">
        <f t="shared" si="300"/>
        <v>63000</v>
      </c>
      <c r="BV1333" s="77">
        <f t="shared" si="301"/>
        <v>334384</v>
      </c>
      <c r="BW1333" s="9"/>
      <c r="BX1333" s="9"/>
      <c r="BY1333" s="9"/>
      <c r="BZ1333" s="9"/>
      <c r="CA1333" s="9"/>
      <c r="CB1333" s="9"/>
      <c r="CC1333" s="9"/>
      <c r="CD1333" s="9"/>
      <c r="CE1333" s="9"/>
      <c r="CF1333" s="9"/>
      <c r="CG1333" s="9"/>
      <c r="CH1333" s="9"/>
      <c r="CI1333" s="9"/>
      <c r="CJ1333" s="9"/>
      <c r="CK1333" s="9"/>
      <c r="CL1333" s="9"/>
      <c r="CM1333" s="9"/>
      <c r="CN1333" s="9"/>
      <c r="CO1333" s="9"/>
      <c r="CP1333" s="9"/>
    </row>
    <row r="1334" spans="1:94" ht="20.25" hidden="1" customHeight="1" x14ac:dyDescent="0.35">
      <c r="A1334" s="79">
        <v>1312</v>
      </c>
      <c r="B1334" s="79" t="s">
        <v>35</v>
      </c>
      <c r="C1334" s="80" t="s">
        <v>771</v>
      </c>
      <c r="D1334" s="80" t="str">
        <f t="shared" si="269"/>
        <v>MANO DE OBRA|VALVULINA TRANSMISION X 1 CUARTO</v>
      </c>
      <c r="E1334" s="81" t="s">
        <v>10</v>
      </c>
      <c r="F1334" s="82">
        <v>1</v>
      </c>
      <c r="G1334" s="83">
        <v>44800.299635755</v>
      </c>
      <c r="H1334" s="84">
        <f t="shared" si="302"/>
        <v>53312.356566548449</v>
      </c>
      <c r="I1334" s="84">
        <v>44800.299635755</v>
      </c>
      <c r="J1334" s="84">
        <f t="shared" si="303"/>
        <v>53312.356566548449</v>
      </c>
      <c r="K1334" s="84">
        <v>33462.854400000004</v>
      </c>
      <c r="L1334" s="84">
        <f t="shared" si="304"/>
        <v>39820.796736000004</v>
      </c>
      <c r="M1334" s="84">
        <v>19202.743040000005</v>
      </c>
      <c r="N1334" s="84">
        <f t="shared" si="305"/>
        <v>22851.264217600004</v>
      </c>
      <c r="O1334" s="84">
        <v>9732.16</v>
      </c>
      <c r="P1334" s="84">
        <f t="shared" si="306"/>
        <v>11581.270399999999</v>
      </c>
      <c r="Q1334" s="84"/>
      <c r="R1334" s="84">
        <f t="shared" si="270"/>
        <v>0</v>
      </c>
      <c r="S1334" s="86">
        <v>25000</v>
      </c>
      <c r="T1334" s="87">
        <f t="shared" si="307"/>
        <v>29750</v>
      </c>
      <c r="U1334" s="87">
        <v>25000</v>
      </c>
      <c r="V1334" s="87">
        <f t="shared" si="308"/>
        <v>29750</v>
      </c>
      <c r="W1334" s="87">
        <v>25000</v>
      </c>
      <c r="X1334" s="87">
        <f t="shared" si="309"/>
        <v>29750</v>
      </c>
      <c r="Y1334" s="88">
        <v>25000</v>
      </c>
      <c r="Z1334" s="87">
        <f t="shared" si="268"/>
        <v>29750</v>
      </c>
      <c r="AA1334" s="87">
        <v>25000</v>
      </c>
      <c r="AB1334" s="87">
        <f t="shared" si="310"/>
        <v>29750</v>
      </c>
      <c r="AC1334" s="87">
        <v>25000</v>
      </c>
      <c r="AD1334" s="87">
        <f t="shared" si="311"/>
        <v>29750</v>
      </c>
      <c r="AE1334" s="89">
        <v>27500</v>
      </c>
      <c r="AF1334" s="90">
        <f t="shared" si="312"/>
        <v>32725</v>
      </c>
      <c r="AG1334" s="90">
        <v>27500</v>
      </c>
      <c r="AH1334" s="90">
        <f t="shared" si="313"/>
        <v>32725</v>
      </c>
      <c r="AI1334" s="90">
        <v>27500</v>
      </c>
      <c r="AJ1334" s="90">
        <f t="shared" si="314"/>
        <v>32725</v>
      </c>
      <c r="AK1334" s="90">
        <v>27500</v>
      </c>
      <c r="AL1334" s="90">
        <f t="shared" si="315"/>
        <v>32725</v>
      </c>
      <c r="AM1334" s="90">
        <v>27500</v>
      </c>
      <c r="AN1334" s="90">
        <f t="shared" si="316"/>
        <v>32725</v>
      </c>
      <c r="AO1334" s="90">
        <v>27500</v>
      </c>
      <c r="AP1334" s="91">
        <f t="shared" si="317"/>
        <v>32725</v>
      </c>
      <c r="AQ1334" s="92">
        <f t="shared" si="271"/>
        <v>32433.433211918335</v>
      </c>
      <c r="AR1334" s="93">
        <f t="shared" si="272"/>
        <v>38595.785522182814</v>
      </c>
      <c r="AS1334" s="94">
        <f t="shared" si="273"/>
        <v>32433.433211918335</v>
      </c>
      <c r="AT1334" s="94">
        <f t="shared" si="274"/>
        <v>38595.785522182814</v>
      </c>
      <c r="AU1334" s="94">
        <f t="shared" si="275"/>
        <v>28654.284800000005</v>
      </c>
      <c r="AV1334" s="94">
        <f t="shared" si="276"/>
        <v>34098.598912000001</v>
      </c>
      <c r="AW1334" s="94">
        <f t="shared" si="277"/>
        <v>23900.914346666668</v>
      </c>
      <c r="AX1334" s="94">
        <f t="shared" si="278"/>
        <v>28442.088072533334</v>
      </c>
      <c r="AY1334" s="94">
        <f t="shared" si="279"/>
        <v>20744.053333333333</v>
      </c>
      <c r="AZ1334" s="94">
        <f t="shared" si="280"/>
        <v>24685.423466666667</v>
      </c>
      <c r="BA1334" s="94">
        <f t="shared" si="281"/>
        <v>26250</v>
      </c>
      <c r="BB1334" s="95">
        <f t="shared" si="282"/>
        <v>31237.5</v>
      </c>
      <c r="BC1334" s="23"/>
      <c r="BD1334" s="96">
        <f t="shared" si="283"/>
        <v>30400</v>
      </c>
      <c r="BE1334" s="96">
        <f t="shared" si="284"/>
        <v>30400</v>
      </c>
      <c r="BF1334" s="96">
        <f t="shared" si="285"/>
        <v>28236</v>
      </c>
      <c r="BG1334" s="96">
        <f t="shared" si="286"/>
        <v>23357</v>
      </c>
      <c r="BH1334" s="96">
        <f t="shared" si="287"/>
        <v>16749</v>
      </c>
      <c r="BI1334" s="96">
        <f t="shared" si="288"/>
        <v>26190</v>
      </c>
      <c r="BJ1334" s="97">
        <f t="shared" si="289"/>
        <v>32433</v>
      </c>
      <c r="BK1334" s="96">
        <f t="shared" si="290"/>
        <v>32433</v>
      </c>
      <c r="BL1334" s="96">
        <f t="shared" si="291"/>
        <v>28654</v>
      </c>
      <c r="BM1334" s="96">
        <f t="shared" si="292"/>
        <v>23901</v>
      </c>
      <c r="BN1334" s="96">
        <f t="shared" si="293"/>
        <v>20744</v>
      </c>
      <c r="BO1334" s="96">
        <f t="shared" si="294"/>
        <v>26250</v>
      </c>
      <c r="BP1334" s="97">
        <f t="shared" si="295"/>
        <v>26250</v>
      </c>
      <c r="BQ1334" s="96">
        <f t="shared" si="296"/>
        <v>26250</v>
      </c>
      <c r="BR1334" s="96">
        <f t="shared" si="297"/>
        <v>28654</v>
      </c>
      <c r="BS1334" s="96">
        <f t="shared" si="298"/>
        <v>23901</v>
      </c>
      <c r="BT1334" s="96">
        <f t="shared" si="299"/>
        <v>26250</v>
      </c>
      <c r="BU1334" s="98">
        <f t="shared" si="300"/>
        <v>26250</v>
      </c>
      <c r="BV1334" s="77">
        <f t="shared" si="301"/>
        <v>157555</v>
      </c>
      <c r="BW1334" s="9"/>
      <c r="BX1334" s="9"/>
      <c r="BY1334" s="9"/>
      <c r="BZ1334" s="9"/>
      <c r="CA1334" s="9"/>
      <c r="CB1334" s="9"/>
      <c r="CC1334" s="9"/>
      <c r="CD1334" s="9"/>
      <c r="CE1334" s="9"/>
      <c r="CF1334" s="9"/>
      <c r="CG1334" s="9"/>
      <c r="CH1334" s="9"/>
      <c r="CI1334" s="9"/>
      <c r="CJ1334" s="9"/>
      <c r="CK1334" s="9"/>
      <c r="CL1334" s="9"/>
      <c r="CM1334" s="9"/>
      <c r="CN1334" s="9"/>
      <c r="CO1334" s="9"/>
      <c r="CP1334" s="9"/>
    </row>
    <row r="1335" spans="1:94" ht="20.25" hidden="1" customHeight="1" x14ac:dyDescent="0.35">
      <c r="A1335" s="99">
        <v>1313</v>
      </c>
      <c r="B1335" s="99" t="s">
        <v>21</v>
      </c>
      <c r="C1335" s="80" t="s">
        <v>771</v>
      </c>
      <c r="D1335" s="80" t="str">
        <f t="shared" si="269"/>
        <v>REPUESTOS|VALVULINA TRANSMISION X 1 CUARTO</v>
      </c>
      <c r="E1335" s="81" t="s">
        <v>93</v>
      </c>
      <c r="F1335" s="82">
        <v>1</v>
      </c>
      <c r="G1335" s="83">
        <v>28823.601917664</v>
      </c>
      <c r="H1335" s="84">
        <f t="shared" si="302"/>
        <v>34300.086282020158</v>
      </c>
      <c r="I1335" s="84">
        <v>28823.601917664</v>
      </c>
      <c r="J1335" s="84">
        <f t="shared" si="303"/>
        <v>34300.086282020158</v>
      </c>
      <c r="K1335" s="84">
        <v>68754.288639999999</v>
      </c>
      <c r="L1335" s="84">
        <f t="shared" si="304"/>
        <v>81817.603481599988</v>
      </c>
      <c r="M1335" s="84">
        <v>16695.773440000001</v>
      </c>
      <c r="N1335" s="84">
        <f t="shared" si="305"/>
        <v>19867.970393600001</v>
      </c>
      <c r="O1335" s="84">
        <v>21942.784000000003</v>
      </c>
      <c r="P1335" s="84">
        <f t="shared" si="306"/>
        <v>26111.912960000001</v>
      </c>
      <c r="Q1335" s="84"/>
      <c r="R1335" s="84">
        <f t="shared" si="270"/>
        <v>0</v>
      </c>
      <c r="S1335" s="86">
        <v>50000</v>
      </c>
      <c r="T1335" s="87">
        <f t="shared" si="307"/>
        <v>59500</v>
      </c>
      <c r="U1335" s="87">
        <v>50000</v>
      </c>
      <c r="V1335" s="87">
        <f t="shared" si="308"/>
        <v>59500</v>
      </c>
      <c r="W1335" s="87">
        <v>50000</v>
      </c>
      <c r="X1335" s="87">
        <f t="shared" si="309"/>
        <v>59500</v>
      </c>
      <c r="Y1335" s="88">
        <v>50000</v>
      </c>
      <c r="Z1335" s="87">
        <f t="shared" si="268"/>
        <v>59500</v>
      </c>
      <c r="AA1335" s="87">
        <v>50000</v>
      </c>
      <c r="AB1335" s="87">
        <f t="shared" si="310"/>
        <v>59500</v>
      </c>
      <c r="AC1335" s="87">
        <v>50000</v>
      </c>
      <c r="AD1335" s="87">
        <f t="shared" si="311"/>
        <v>59500</v>
      </c>
      <c r="AE1335" s="89">
        <v>55000</v>
      </c>
      <c r="AF1335" s="90">
        <f t="shared" si="312"/>
        <v>65450</v>
      </c>
      <c r="AG1335" s="90">
        <v>55000</v>
      </c>
      <c r="AH1335" s="90">
        <f t="shared" si="313"/>
        <v>65450</v>
      </c>
      <c r="AI1335" s="90">
        <v>55000</v>
      </c>
      <c r="AJ1335" s="90">
        <f t="shared" si="314"/>
        <v>65450</v>
      </c>
      <c r="AK1335" s="90">
        <v>55000</v>
      </c>
      <c r="AL1335" s="90">
        <f t="shared" si="315"/>
        <v>65450</v>
      </c>
      <c r="AM1335" s="90">
        <v>55000</v>
      </c>
      <c r="AN1335" s="90">
        <f t="shared" si="316"/>
        <v>65450</v>
      </c>
      <c r="AO1335" s="90">
        <v>55000</v>
      </c>
      <c r="AP1335" s="91">
        <f t="shared" si="317"/>
        <v>65450</v>
      </c>
      <c r="AQ1335" s="92">
        <f t="shared" si="271"/>
        <v>44607.867305888001</v>
      </c>
      <c r="AR1335" s="93">
        <f t="shared" si="272"/>
        <v>53083.362094006719</v>
      </c>
      <c r="AS1335" s="94">
        <f t="shared" si="273"/>
        <v>44607.867305888001</v>
      </c>
      <c r="AT1335" s="94">
        <f t="shared" si="274"/>
        <v>53083.362094006719</v>
      </c>
      <c r="AU1335" s="94">
        <f t="shared" si="275"/>
        <v>57918.096213333331</v>
      </c>
      <c r="AV1335" s="94">
        <f t="shared" si="276"/>
        <v>68922.534493866653</v>
      </c>
      <c r="AW1335" s="94">
        <f t="shared" si="277"/>
        <v>40565.257813333337</v>
      </c>
      <c r="AX1335" s="94">
        <f t="shared" si="278"/>
        <v>48272.656797866672</v>
      </c>
      <c r="AY1335" s="94">
        <f t="shared" si="279"/>
        <v>42314.261333333336</v>
      </c>
      <c r="AZ1335" s="94">
        <f t="shared" si="280"/>
        <v>50353.970986666667</v>
      </c>
      <c r="BA1335" s="94">
        <f t="shared" si="281"/>
        <v>52500</v>
      </c>
      <c r="BB1335" s="95">
        <f t="shared" si="282"/>
        <v>62475</v>
      </c>
      <c r="BC1335" s="23"/>
      <c r="BD1335" s="96">
        <f t="shared" si="283"/>
        <v>41166</v>
      </c>
      <c r="BE1335" s="96">
        <f t="shared" si="284"/>
        <v>41166</v>
      </c>
      <c r="BF1335" s="96">
        <f t="shared" si="285"/>
        <v>56898</v>
      </c>
      <c r="BG1335" s="96">
        <f t="shared" si="286"/>
        <v>30588</v>
      </c>
      <c r="BH1335" s="96">
        <f t="shared" si="287"/>
        <v>35819</v>
      </c>
      <c r="BI1335" s="96">
        <f t="shared" si="288"/>
        <v>52381</v>
      </c>
      <c r="BJ1335" s="97">
        <f t="shared" si="289"/>
        <v>44608</v>
      </c>
      <c r="BK1335" s="96">
        <f t="shared" si="290"/>
        <v>44608</v>
      </c>
      <c r="BL1335" s="96">
        <f t="shared" si="291"/>
        <v>57918</v>
      </c>
      <c r="BM1335" s="96">
        <f t="shared" si="292"/>
        <v>40565</v>
      </c>
      <c r="BN1335" s="96">
        <f t="shared" si="293"/>
        <v>42314</v>
      </c>
      <c r="BO1335" s="96">
        <f t="shared" si="294"/>
        <v>52500</v>
      </c>
      <c r="BP1335" s="97">
        <f t="shared" si="295"/>
        <v>44608</v>
      </c>
      <c r="BQ1335" s="96">
        <f t="shared" si="296"/>
        <v>44608</v>
      </c>
      <c r="BR1335" s="96">
        <f t="shared" si="297"/>
        <v>57918</v>
      </c>
      <c r="BS1335" s="96">
        <f t="shared" si="298"/>
        <v>52500</v>
      </c>
      <c r="BT1335" s="96">
        <f t="shared" si="299"/>
        <v>52500</v>
      </c>
      <c r="BU1335" s="98">
        <f t="shared" si="300"/>
        <v>52500</v>
      </c>
      <c r="BV1335" s="77">
        <f t="shared" si="301"/>
        <v>304634</v>
      </c>
      <c r="BW1335" s="9"/>
      <c r="BX1335" s="9"/>
      <c r="BY1335" s="9"/>
      <c r="BZ1335" s="9"/>
      <c r="CA1335" s="9"/>
      <c r="CB1335" s="9"/>
      <c r="CC1335" s="9"/>
      <c r="CD1335" s="9"/>
      <c r="CE1335" s="9"/>
      <c r="CF1335" s="9"/>
      <c r="CG1335" s="9"/>
      <c r="CH1335" s="9"/>
      <c r="CI1335" s="9"/>
      <c r="CJ1335" s="9"/>
      <c r="CK1335" s="9"/>
      <c r="CL1335" s="9"/>
      <c r="CM1335" s="9"/>
      <c r="CN1335" s="9"/>
      <c r="CO1335" s="9"/>
      <c r="CP1335" s="9"/>
    </row>
    <row r="1336" spans="1:94" ht="20.25" hidden="1" customHeight="1" x14ac:dyDescent="0.35">
      <c r="A1336" s="79">
        <v>1314</v>
      </c>
      <c r="B1336" s="79" t="s">
        <v>35</v>
      </c>
      <c r="C1336" s="80" t="s">
        <v>772</v>
      </c>
      <c r="D1336" s="80" t="str">
        <f t="shared" si="269"/>
        <v>MANO DE OBRA|VARILLA DEL MEDIDOR NIVEL DE ACEITE</v>
      </c>
      <c r="E1336" s="81" t="s">
        <v>10</v>
      </c>
      <c r="F1336" s="82">
        <v>1</v>
      </c>
      <c r="G1336" s="83">
        <v>22400.144312213997</v>
      </c>
      <c r="H1336" s="84">
        <f t="shared" si="302"/>
        <v>26656.171731534654</v>
      </c>
      <c r="I1336" s="84">
        <v>22400.144312213997</v>
      </c>
      <c r="J1336" s="84">
        <f t="shared" si="303"/>
        <v>26656.171731534654</v>
      </c>
      <c r="K1336" s="84">
        <v>0.91392000000000007</v>
      </c>
      <c r="L1336" s="84">
        <f t="shared" si="304"/>
        <v>1.0875648</v>
      </c>
      <c r="M1336" s="84">
        <v>14.633599999999999</v>
      </c>
      <c r="N1336" s="84">
        <f t="shared" si="305"/>
        <v>17.413983999999999</v>
      </c>
      <c r="O1336" s="84">
        <v>10.88</v>
      </c>
      <c r="P1336" s="84">
        <f t="shared" si="306"/>
        <v>12.9472</v>
      </c>
      <c r="Q1336" s="84"/>
      <c r="R1336" s="84">
        <f t="shared" si="270"/>
        <v>0</v>
      </c>
      <c r="S1336" s="86">
        <v>25000</v>
      </c>
      <c r="T1336" s="87">
        <f t="shared" si="307"/>
        <v>29750</v>
      </c>
      <c r="U1336" s="87">
        <v>25000</v>
      </c>
      <c r="V1336" s="87">
        <f t="shared" si="308"/>
        <v>29750</v>
      </c>
      <c r="W1336" s="87">
        <v>25000</v>
      </c>
      <c r="X1336" s="87">
        <f t="shared" si="309"/>
        <v>29750</v>
      </c>
      <c r="Y1336" s="88">
        <v>25000</v>
      </c>
      <c r="Z1336" s="87">
        <f t="shared" si="268"/>
        <v>29750</v>
      </c>
      <c r="AA1336" s="87">
        <v>25000</v>
      </c>
      <c r="AB1336" s="87">
        <f t="shared" si="310"/>
        <v>29750</v>
      </c>
      <c r="AC1336" s="87">
        <v>25000</v>
      </c>
      <c r="AD1336" s="87">
        <f t="shared" si="311"/>
        <v>29750</v>
      </c>
      <c r="AE1336" s="89">
        <v>27500</v>
      </c>
      <c r="AF1336" s="90">
        <f t="shared" si="312"/>
        <v>32725</v>
      </c>
      <c r="AG1336" s="90">
        <v>27500</v>
      </c>
      <c r="AH1336" s="90">
        <f t="shared" si="313"/>
        <v>32725</v>
      </c>
      <c r="AI1336" s="90">
        <v>27500</v>
      </c>
      <c r="AJ1336" s="90">
        <f t="shared" si="314"/>
        <v>32725</v>
      </c>
      <c r="AK1336" s="90">
        <v>27500</v>
      </c>
      <c r="AL1336" s="90">
        <f t="shared" si="315"/>
        <v>32725</v>
      </c>
      <c r="AM1336" s="90">
        <v>27500</v>
      </c>
      <c r="AN1336" s="90">
        <f t="shared" si="316"/>
        <v>32725</v>
      </c>
      <c r="AO1336" s="90">
        <v>27500</v>
      </c>
      <c r="AP1336" s="91">
        <f t="shared" si="317"/>
        <v>32725</v>
      </c>
      <c r="AQ1336" s="92">
        <f t="shared" si="271"/>
        <v>24966.714770737995</v>
      </c>
      <c r="AR1336" s="93">
        <f t="shared" si="272"/>
        <v>29710.390577178212</v>
      </c>
      <c r="AS1336" s="94">
        <f t="shared" si="273"/>
        <v>24966.714770737995</v>
      </c>
      <c r="AT1336" s="94">
        <f t="shared" si="274"/>
        <v>29710.390577178212</v>
      </c>
      <c r="AU1336" s="94">
        <f t="shared" si="275"/>
        <v>17500.304639999998</v>
      </c>
      <c r="AV1336" s="94">
        <f t="shared" si="276"/>
        <v>20825.362521599996</v>
      </c>
      <c r="AW1336" s="94">
        <f t="shared" si="277"/>
        <v>17504.877866666666</v>
      </c>
      <c r="AX1336" s="94">
        <f t="shared" si="278"/>
        <v>20830.804661333332</v>
      </c>
      <c r="AY1336" s="94">
        <f t="shared" si="279"/>
        <v>17503.626666666667</v>
      </c>
      <c r="AZ1336" s="94">
        <f t="shared" si="280"/>
        <v>20829.315733333333</v>
      </c>
      <c r="BA1336" s="94">
        <f t="shared" si="281"/>
        <v>26250</v>
      </c>
      <c r="BB1336" s="95">
        <f t="shared" si="282"/>
        <v>31237.5</v>
      </c>
      <c r="BC1336" s="23"/>
      <c r="BD1336" s="96">
        <f t="shared" si="283"/>
        <v>24792</v>
      </c>
      <c r="BE1336" s="96">
        <f t="shared" si="284"/>
        <v>24792</v>
      </c>
      <c r="BF1336" s="96">
        <f t="shared" si="285"/>
        <v>3</v>
      </c>
      <c r="BG1336" s="96">
        <f t="shared" si="286"/>
        <v>44</v>
      </c>
      <c r="BH1336" s="96">
        <f t="shared" si="287"/>
        <v>33</v>
      </c>
      <c r="BI1336" s="96">
        <f t="shared" si="288"/>
        <v>26190</v>
      </c>
      <c r="BJ1336" s="97">
        <f t="shared" si="289"/>
        <v>24967</v>
      </c>
      <c r="BK1336" s="96">
        <f t="shared" si="290"/>
        <v>24967</v>
      </c>
      <c r="BL1336" s="96">
        <f t="shared" si="291"/>
        <v>17500</v>
      </c>
      <c r="BM1336" s="96">
        <f t="shared" si="292"/>
        <v>17505</v>
      </c>
      <c r="BN1336" s="96">
        <f t="shared" si="293"/>
        <v>17504</v>
      </c>
      <c r="BO1336" s="96">
        <f t="shared" si="294"/>
        <v>26250</v>
      </c>
      <c r="BP1336" s="97">
        <f t="shared" si="295"/>
        <v>24967</v>
      </c>
      <c r="BQ1336" s="96">
        <f t="shared" si="296"/>
        <v>24967</v>
      </c>
      <c r="BR1336" s="96">
        <f t="shared" si="297"/>
        <v>26250</v>
      </c>
      <c r="BS1336" s="96">
        <f t="shared" si="298"/>
        <v>26250</v>
      </c>
      <c r="BT1336" s="96">
        <f t="shared" si="299"/>
        <v>26250</v>
      </c>
      <c r="BU1336" s="98">
        <f t="shared" si="300"/>
        <v>26250</v>
      </c>
      <c r="BV1336" s="77">
        <f t="shared" si="301"/>
        <v>154934</v>
      </c>
      <c r="BW1336" s="9"/>
      <c r="BX1336" s="9"/>
      <c r="BY1336" s="9"/>
      <c r="BZ1336" s="9"/>
      <c r="CA1336" s="9"/>
      <c r="CB1336" s="9"/>
      <c r="CC1336" s="9"/>
      <c r="CD1336" s="9"/>
      <c r="CE1336" s="9"/>
      <c r="CF1336" s="9"/>
      <c r="CG1336" s="9"/>
      <c r="CH1336" s="9"/>
      <c r="CI1336" s="9"/>
      <c r="CJ1336" s="9"/>
      <c r="CK1336" s="9"/>
      <c r="CL1336" s="9"/>
      <c r="CM1336" s="9"/>
      <c r="CN1336" s="9"/>
      <c r="CO1336" s="9"/>
      <c r="CP1336" s="9"/>
    </row>
    <row r="1337" spans="1:94" ht="20.25" hidden="1" customHeight="1" x14ac:dyDescent="0.35">
      <c r="A1337" s="99">
        <v>1315</v>
      </c>
      <c r="B1337" s="99" t="s">
        <v>21</v>
      </c>
      <c r="C1337" s="80" t="s">
        <v>772</v>
      </c>
      <c r="D1337" s="80" t="str">
        <f t="shared" si="269"/>
        <v>REPUESTOS|VARILLA DEL MEDIDOR NIVEL DE ACEITE</v>
      </c>
      <c r="E1337" s="81" t="s">
        <v>84</v>
      </c>
      <c r="F1337" s="82">
        <v>1</v>
      </c>
      <c r="G1337" s="83">
        <v>136696.37519031999</v>
      </c>
      <c r="H1337" s="84">
        <f t="shared" si="302"/>
        <v>162668.68647648077</v>
      </c>
      <c r="I1337" s="84">
        <v>210355.28175227199</v>
      </c>
      <c r="J1337" s="84">
        <f t="shared" si="303"/>
        <v>250322.78528520366</v>
      </c>
      <c r="K1337" s="84">
        <v>92800.002560000008</v>
      </c>
      <c r="L1337" s="84">
        <f t="shared" si="304"/>
        <v>110432.0030464</v>
      </c>
      <c r="M1337" s="84">
        <v>19.203199999999999</v>
      </c>
      <c r="N1337" s="84">
        <f t="shared" si="305"/>
        <v>22.851807999999998</v>
      </c>
      <c r="O1337" s="84">
        <v>14.144000000000002</v>
      </c>
      <c r="P1337" s="84">
        <f t="shared" si="306"/>
        <v>16.83136</v>
      </c>
      <c r="Q1337" s="84"/>
      <c r="R1337" s="84">
        <f t="shared" si="270"/>
        <v>0</v>
      </c>
      <c r="S1337" s="86">
        <v>130000</v>
      </c>
      <c r="T1337" s="87">
        <f t="shared" si="307"/>
        <v>154700</v>
      </c>
      <c r="U1337" s="87">
        <v>130000</v>
      </c>
      <c r="V1337" s="87">
        <f t="shared" si="308"/>
        <v>154700</v>
      </c>
      <c r="W1337" s="87">
        <v>98000</v>
      </c>
      <c r="X1337" s="87">
        <f t="shared" si="309"/>
        <v>116620</v>
      </c>
      <c r="Y1337" s="88">
        <v>98000</v>
      </c>
      <c r="Z1337" s="87">
        <f t="shared" si="268"/>
        <v>116620</v>
      </c>
      <c r="AA1337" s="87">
        <v>100000</v>
      </c>
      <c r="AB1337" s="87">
        <f t="shared" si="310"/>
        <v>119000</v>
      </c>
      <c r="AC1337" s="87">
        <v>120000</v>
      </c>
      <c r="AD1337" s="87">
        <f t="shared" si="311"/>
        <v>142800</v>
      </c>
      <c r="AE1337" s="89">
        <v>143000</v>
      </c>
      <c r="AF1337" s="90">
        <f t="shared" si="312"/>
        <v>170170</v>
      </c>
      <c r="AG1337" s="90">
        <v>143000</v>
      </c>
      <c r="AH1337" s="90">
        <f t="shared" si="313"/>
        <v>170170</v>
      </c>
      <c r="AI1337" s="90">
        <v>107800</v>
      </c>
      <c r="AJ1337" s="90">
        <f t="shared" si="314"/>
        <v>128282</v>
      </c>
      <c r="AK1337" s="90">
        <v>107800</v>
      </c>
      <c r="AL1337" s="90">
        <f t="shared" si="315"/>
        <v>128282</v>
      </c>
      <c r="AM1337" s="90">
        <v>110000</v>
      </c>
      <c r="AN1337" s="90">
        <f t="shared" si="316"/>
        <v>130900</v>
      </c>
      <c r="AO1337" s="90">
        <v>132000</v>
      </c>
      <c r="AP1337" s="91">
        <f t="shared" si="317"/>
        <v>157080</v>
      </c>
      <c r="AQ1337" s="92">
        <f t="shared" si="271"/>
        <v>136565.45839677332</v>
      </c>
      <c r="AR1337" s="93">
        <f t="shared" si="272"/>
        <v>162512.89549216026</v>
      </c>
      <c r="AS1337" s="94">
        <f t="shared" si="273"/>
        <v>161118.42725075732</v>
      </c>
      <c r="AT1337" s="94">
        <f t="shared" si="274"/>
        <v>191730.92842840121</v>
      </c>
      <c r="AU1337" s="94">
        <f t="shared" si="275"/>
        <v>99533.33418666666</v>
      </c>
      <c r="AV1337" s="94">
        <f t="shared" si="276"/>
        <v>118444.66768213332</v>
      </c>
      <c r="AW1337" s="94">
        <f t="shared" si="277"/>
        <v>68606.401066666658</v>
      </c>
      <c r="AX1337" s="94">
        <f t="shared" si="278"/>
        <v>81641.617269333321</v>
      </c>
      <c r="AY1337" s="94">
        <f t="shared" si="279"/>
        <v>70004.714666666667</v>
      </c>
      <c r="AZ1337" s="94">
        <f t="shared" si="280"/>
        <v>83305.610453333327</v>
      </c>
      <c r="BA1337" s="94">
        <f t="shared" si="281"/>
        <v>126000</v>
      </c>
      <c r="BB1337" s="95">
        <f t="shared" si="282"/>
        <v>149940</v>
      </c>
      <c r="BC1337" s="23"/>
      <c r="BD1337" s="96">
        <f t="shared" si="283"/>
        <v>136359</v>
      </c>
      <c r="BE1337" s="96">
        <f t="shared" si="284"/>
        <v>154328</v>
      </c>
      <c r="BF1337" s="96">
        <f t="shared" si="285"/>
        <v>99153</v>
      </c>
      <c r="BG1337" s="96">
        <f t="shared" si="286"/>
        <v>58</v>
      </c>
      <c r="BH1337" s="96">
        <f t="shared" si="287"/>
        <v>42</v>
      </c>
      <c r="BI1337" s="96">
        <f t="shared" si="288"/>
        <v>125714</v>
      </c>
      <c r="BJ1337" s="97">
        <f t="shared" si="289"/>
        <v>136565</v>
      </c>
      <c r="BK1337" s="96">
        <f t="shared" si="290"/>
        <v>161118</v>
      </c>
      <c r="BL1337" s="96">
        <f t="shared" si="291"/>
        <v>99533</v>
      </c>
      <c r="BM1337" s="96">
        <f t="shared" si="292"/>
        <v>68606</v>
      </c>
      <c r="BN1337" s="96">
        <f t="shared" si="293"/>
        <v>70005</v>
      </c>
      <c r="BO1337" s="96">
        <f t="shared" si="294"/>
        <v>126000</v>
      </c>
      <c r="BP1337" s="97">
        <f t="shared" si="295"/>
        <v>136565</v>
      </c>
      <c r="BQ1337" s="96">
        <f t="shared" si="296"/>
        <v>136500</v>
      </c>
      <c r="BR1337" s="96">
        <f t="shared" si="297"/>
        <v>99533</v>
      </c>
      <c r="BS1337" s="96">
        <f t="shared" si="298"/>
        <v>102900</v>
      </c>
      <c r="BT1337" s="96">
        <f t="shared" si="299"/>
        <v>105000</v>
      </c>
      <c r="BU1337" s="98">
        <f t="shared" si="300"/>
        <v>126000</v>
      </c>
      <c r="BV1337" s="77">
        <f t="shared" si="301"/>
        <v>706498</v>
      </c>
      <c r="BW1337" s="9"/>
      <c r="BX1337" s="9"/>
      <c r="BY1337" s="9"/>
      <c r="BZ1337" s="9"/>
      <c r="CA1337" s="9"/>
      <c r="CB1337" s="9"/>
      <c r="CC1337" s="9"/>
      <c r="CD1337" s="9"/>
      <c r="CE1337" s="9"/>
      <c r="CF1337" s="9"/>
      <c r="CG1337" s="9"/>
      <c r="CH1337" s="9"/>
      <c r="CI1337" s="9"/>
      <c r="CJ1337" s="9"/>
      <c r="CK1337" s="9"/>
      <c r="CL1337" s="9"/>
      <c r="CM1337" s="9"/>
      <c r="CN1337" s="9"/>
      <c r="CO1337" s="9"/>
      <c r="CP1337" s="9"/>
    </row>
    <row r="1338" spans="1:94" ht="20.25" hidden="1" customHeight="1" x14ac:dyDescent="0.35">
      <c r="A1338" s="79">
        <v>1316</v>
      </c>
      <c r="B1338" s="79" t="s">
        <v>35</v>
      </c>
      <c r="C1338" s="80" t="s">
        <v>773</v>
      </c>
      <c r="D1338" s="80" t="str">
        <f t="shared" si="269"/>
        <v>MANO DE OBRA|VENTILADOR A/A</v>
      </c>
      <c r="E1338" s="81" t="s">
        <v>10</v>
      </c>
      <c r="F1338" s="82">
        <v>1</v>
      </c>
      <c r="G1338" s="83">
        <v>89601.513211651007</v>
      </c>
      <c r="H1338" s="84">
        <f t="shared" si="302"/>
        <v>106625.8007218647</v>
      </c>
      <c r="I1338" s="84">
        <v>89601.513211651007</v>
      </c>
      <c r="J1338" s="84">
        <f t="shared" si="303"/>
        <v>106625.8007218647</v>
      </c>
      <c r="K1338" s="84">
        <v>0.91392000000000007</v>
      </c>
      <c r="L1338" s="84">
        <f t="shared" si="304"/>
        <v>1.0875648</v>
      </c>
      <c r="M1338" s="84">
        <v>14.633599999999999</v>
      </c>
      <c r="N1338" s="84">
        <f t="shared" si="305"/>
        <v>17.413983999999999</v>
      </c>
      <c r="O1338" s="84">
        <v>10.88</v>
      </c>
      <c r="P1338" s="84">
        <f t="shared" si="306"/>
        <v>12.9472</v>
      </c>
      <c r="Q1338" s="84"/>
      <c r="R1338" s="84">
        <f t="shared" si="270"/>
        <v>0</v>
      </c>
      <c r="S1338" s="86">
        <v>175000</v>
      </c>
      <c r="T1338" s="87">
        <f t="shared" si="307"/>
        <v>208250</v>
      </c>
      <c r="U1338" s="87">
        <v>175000</v>
      </c>
      <c r="V1338" s="87">
        <f t="shared" si="308"/>
        <v>208250</v>
      </c>
      <c r="W1338" s="87">
        <v>175000</v>
      </c>
      <c r="X1338" s="87">
        <f t="shared" si="309"/>
        <v>208250</v>
      </c>
      <c r="Y1338" s="88">
        <v>175000</v>
      </c>
      <c r="Z1338" s="87">
        <f t="shared" si="268"/>
        <v>208250</v>
      </c>
      <c r="AA1338" s="87">
        <v>175000</v>
      </c>
      <c r="AB1338" s="87">
        <f t="shared" si="310"/>
        <v>208250</v>
      </c>
      <c r="AC1338" s="87">
        <v>175000</v>
      </c>
      <c r="AD1338" s="87">
        <f t="shared" si="311"/>
        <v>208250</v>
      </c>
      <c r="AE1338" s="89">
        <v>192500</v>
      </c>
      <c r="AF1338" s="90">
        <f t="shared" si="312"/>
        <v>229075</v>
      </c>
      <c r="AG1338" s="90">
        <v>192500</v>
      </c>
      <c r="AH1338" s="90">
        <f t="shared" si="313"/>
        <v>229075</v>
      </c>
      <c r="AI1338" s="90">
        <v>192500</v>
      </c>
      <c r="AJ1338" s="90">
        <f t="shared" si="314"/>
        <v>229075</v>
      </c>
      <c r="AK1338" s="90">
        <v>192500</v>
      </c>
      <c r="AL1338" s="90">
        <f t="shared" si="315"/>
        <v>229075</v>
      </c>
      <c r="AM1338" s="90">
        <v>192500</v>
      </c>
      <c r="AN1338" s="90">
        <f t="shared" si="316"/>
        <v>229075</v>
      </c>
      <c r="AO1338" s="90">
        <v>192500</v>
      </c>
      <c r="AP1338" s="91">
        <f t="shared" si="317"/>
        <v>229075</v>
      </c>
      <c r="AQ1338" s="92">
        <f t="shared" si="271"/>
        <v>152367.17107055034</v>
      </c>
      <c r="AR1338" s="93">
        <f t="shared" si="272"/>
        <v>181316.93357395488</v>
      </c>
      <c r="AS1338" s="94">
        <f t="shared" si="273"/>
        <v>152367.17107055034</v>
      </c>
      <c r="AT1338" s="94">
        <f t="shared" si="274"/>
        <v>181316.93357395488</v>
      </c>
      <c r="AU1338" s="94">
        <f t="shared" si="275"/>
        <v>122500.30463999999</v>
      </c>
      <c r="AV1338" s="94">
        <f t="shared" si="276"/>
        <v>145775.36252159998</v>
      </c>
      <c r="AW1338" s="94">
        <f t="shared" si="277"/>
        <v>122504.87786666666</v>
      </c>
      <c r="AX1338" s="94">
        <f t="shared" si="278"/>
        <v>145780.80466133333</v>
      </c>
      <c r="AY1338" s="94">
        <f t="shared" si="279"/>
        <v>122503.62666666666</v>
      </c>
      <c r="AZ1338" s="94">
        <f t="shared" si="280"/>
        <v>145779.31573333332</v>
      </c>
      <c r="BA1338" s="94">
        <f t="shared" si="281"/>
        <v>183750</v>
      </c>
      <c r="BB1338" s="95">
        <f t="shared" si="282"/>
        <v>218662.5</v>
      </c>
      <c r="BC1338" s="23"/>
      <c r="BD1338" s="96">
        <f t="shared" si="283"/>
        <v>135933</v>
      </c>
      <c r="BE1338" s="96">
        <f t="shared" si="284"/>
        <v>135933</v>
      </c>
      <c r="BF1338" s="96">
        <f t="shared" si="285"/>
        <v>3</v>
      </c>
      <c r="BG1338" s="96">
        <f t="shared" si="286"/>
        <v>44</v>
      </c>
      <c r="BH1338" s="96">
        <f t="shared" si="287"/>
        <v>33</v>
      </c>
      <c r="BI1338" s="96">
        <f t="shared" si="288"/>
        <v>183333</v>
      </c>
      <c r="BJ1338" s="97">
        <f t="shared" si="289"/>
        <v>152367</v>
      </c>
      <c r="BK1338" s="96">
        <f t="shared" si="290"/>
        <v>152367</v>
      </c>
      <c r="BL1338" s="96">
        <f t="shared" si="291"/>
        <v>122500</v>
      </c>
      <c r="BM1338" s="96">
        <f t="shared" si="292"/>
        <v>122505</v>
      </c>
      <c r="BN1338" s="96">
        <f t="shared" si="293"/>
        <v>122504</v>
      </c>
      <c r="BO1338" s="96">
        <f t="shared" si="294"/>
        <v>183750</v>
      </c>
      <c r="BP1338" s="97">
        <f t="shared" si="295"/>
        <v>183750</v>
      </c>
      <c r="BQ1338" s="96">
        <f t="shared" si="296"/>
        <v>183750</v>
      </c>
      <c r="BR1338" s="96">
        <f t="shared" si="297"/>
        <v>183750</v>
      </c>
      <c r="BS1338" s="96">
        <f t="shared" si="298"/>
        <v>183750</v>
      </c>
      <c r="BT1338" s="96">
        <f t="shared" si="299"/>
        <v>183750</v>
      </c>
      <c r="BU1338" s="98">
        <f t="shared" si="300"/>
        <v>183750</v>
      </c>
      <c r="BV1338" s="77">
        <f t="shared" si="301"/>
        <v>1102500</v>
      </c>
      <c r="BW1338" s="9"/>
      <c r="BX1338" s="9"/>
      <c r="BY1338" s="9"/>
      <c r="BZ1338" s="9"/>
      <c r="CA1338" s="9"/>
      <c r="CB1338" s="9"/>
      <c r="CC1338" s="9"/>
      <c r="CD1338" s="9"/>
      <c r="CE1338" s="9"/>
      <c r="CF1338" s="9"/>
      <c r="CG1338" s="9"/>
      <c r="CH1338" s="9"/>
      <c r="CI1338" s="9"/>
      <c r="CJ1338" s="9"/>
      <c r="CK1338" s="9"/>
      <c r="CL1338" s="9"/>
      <c r="CM1338" s="9"/>
      <c r="CN1338" s="9"/>
      <c r="CO1338" s="9"/>
      <c r="CP1338" s="9"/>
    </row>
    <row r="1339" spans="1:94" ht="20.25" hidden="1" customHeight="1" x14ac:dyDescent="0.35">
      <c r="A1339" s="99">
        <v>1317</v>
      </c>
      <c r="B1339" s="99" t="s">
        <v>21</v>
      </c>
      <c r="C1339" s="80" t="s">
        <v>773</v>
      </c>
      <c r="D1339" s="80" t="str">
        <f t="shared" si="269"/>
        <v>REPUESTOS|VENTILADOR A/A</v>
      </c>
      <c r="E1339" s="81" t="s">
        <v>84</v>
      </c>
      <c r="F1339" s="82">
        <v>1</v>
      </c>
      <c r="G1339" s="83">
        <v>281031.08769399999</v>
      </c>
      <c r="H1339" s="84">
        <f t="shared" si="302"/>
        <v>334426.99435585999</v>
      </c>
      <c r="I1339" s="84">
        <v>422418.34324295499</v>
      </c>
      <c r="J1339" s="84">
        <f t="shared" si="303"/>
        <v>502677.8284591164</v>
      </c>
      <c r="K1339" s="84">
        <v>0.91392000000000007</v>
      </c>
      <c r="L1339" s="84">
        <f t="shared" si="304"/>
        <v>1.0875648</v>
      </c>
      <c r="M1339" s="84">
        <v>19.203199999999999</v>
      </c>
      <c r="N1339" s="84">
        <f t="shared" si="305"/>
        <v>22.851807999999998</v>
      </c>
      <c r="O1339" s="84">
        <v>14.144000000000002</v>
      </c>
      <c r="P1339" s="84">
        <f t="shared" si="306"/>
        <v>16.83136</v>
      </c>
      <c r="Q1339" s="84"/>
      <c r="R1339" s="84">
        <f t="shared" si="270"/>
        <v>0</v>
      </c>
      <c r="S1339" s="86">
        <v>781000</v>
      </c>
      <c r="T1339" s="87">
        <f t="shared" si="307"/>
        <v>929390</v>
      </c>
      <c r="U1339" s="87">
        <v>781000</v>
      </c>
      <c r="V1339" s="87">
        <f t="shared" si="308"/>
        <v>929390</v>
      </c>
      <c r="W1339" s="87">
        <v>320000</v>
      </c>
      <c r="X1339" s="87">
        <f t="shared" si="309"/>
        <v>380800</v>
      </c>
      <c r="Y1339" s="88">
        <v>380000</v>
      </c>
      <c r="Z1339" s="87">
        <f t="shared" si="268"/>
        <v>452200</v>
      </c>
      <c r="AA1339" s="87">
        <v>1500000</v>
      </c>
      <c r="AB1339" s="87">
        <f t="shared" si="310"/>
        <v>1785000</v>
      </c>
      <c r="AC1339" s="87">
        <v>2300000</v>
      </c>
      <c r="AD1339" s="87">
        <f t="shared" si="311"/>
        <v>2737000</v>
      </c>
      <c r="AE1339" s="89">
        <v>859100</v>
      </c>
      <c r="AF1339" s="90">
        <f t="shared" si="312"/>
        <v>1022329</v>
      </c>
      <c r="AG1339" s="90">
        <v>859100</v>
      </c>
      <c r="AH1339" s="90">
        <f t="shared" si="313"/>
        <v>1022329</v>
      </c>
      <c r="AI1339" s="90">
        <v>352000</v>
      </c>
      <c r="AJ1339" s="90">
        <f t="shared" si="314"/>
        <v>418880</v>
      </c>
      <c r="AK1339" s="90">
        <v>418000</v>
      </c>
      <c r="AL1339" s="90">
        <f t="shared" si="315"/>
        <v>497420</v>
      </c>
      <c r="AM1339" s="90">
        <v>1650000</v>
      </c>
      <c r="AN1339" s="90">
        <f t="shared" si="316"/>
        <v>1963500</v>
      </c>
      <c r="AO1339" s="90">
        <v>2530000</v>
      </c>
      <c r="AP1339" s="91">
        <f t="shared" si="317"/>
        <v>3010700</v>
      </c>
      <c r="AQ1339" s="92">
        <f t="shared" si="271"/>
        <v>640377.02923133329</v>
      </c>
      <c r="AR1339" s="93">
        <f t="shared" si="272"/>
        <v>762048.66478528653</v>
      </c>
      <c r="AS1339" s="94">
        <f t="shared" si="273"/>
        <v>687506.11441431835</v>
      </c>
      <c r="AT1339" s="94">
        <f t="shared" si="274"/>
        <v>818132.27615303884</v>
      </c>
      <c r="AU1339" s="94">
        <f t="shared" si="275"/>
        <v>224000.30463999999</v>
      </c>
      <c r="AV1339" s="94">
        <f t="shared" si="276"/>
        <v>266560.36252159998</v>
      </c>
      <c r="AW1339" s="94">
        <f t="shared" si="277"/>
        <v>266006.40106666664</v>
      </c>
      <c r="AX1339" s="94">
        <f t="shared" si="278"/>
        <v>316547.61726933328</v>
      </c>
      <c r="AY1339" s="94">
        <f t="shared" si="279"/>
        <v>1050004.7146666667</v>
      </c>
      <c r="AZ1339" s="94">
        <f t="shared" si="280"/>
        <v>1249505.6104533332</v>
      </c>
      <c r="BA1339" s="94">
        <f t="shared" si="281"/>
        <v>2415000</v>
      </c>
      <c r="BB1339" s="95">
        <f t="shared" si="282"/>
        <v>2873850</v>
      </c>
      <c r="BC1339" s="23"/>
      <c r="BD1339" s="96">
        <f t="shared" si="283"/>
        <v>499771</v>
      </c>
      <c r="BE1339" s="96">
        <f t="shared" si="284"/>
        <v>623475</v>
      </c>
      <c r="BF1339" s="96">
        <f t="shared" si="285"/>
        <v>3</v>
      </c>
      <c r="BG1339" s="96">
        <f t="shared" si="286"/>
        <v>58</v>
      </c>
      <c r="BH1339" s="96">
        <f t="shared" si="287"/>
        <v>42</v>
      </c>
      <c r="BI1339" s="96">
        <f t="shared" si="288"/>
        <v>2409524</v>
      </c>
      <c r="BJ1339" s="97">
        <f t="shared" si="289"/>
        <v>640377</v>
      </c>
      <c r="BK1339" s="96">
        <f t="shared" si="290"/>
        <v>687506</v>
      </c>
      <c r="BL1339" s="96">
        <f t="shared" si="291"/>
        <v>224000</v>
      </c>
      <c r="BM1339" s="96">
        <f t="shared" si="292"/>
        <v>266006</v>
      </c>
      <c r="BN1339" s="96">
        <f t="shared" si="293"/>
        <v>1050005</v>
      </c>
      <c r="BO1339" s="96">
        <f t="shared" si="294"/>
        <v>2415000</v>
      </c>
      <c r="BP1339" s="97">
        <f t="shared" si="295"/>
        <v>820050</v>
      </c>
      <c r="BQ1339" s="96">
        <f t="shared" si="296"/>
        <v>687506</v>
      </c>
      <c r="BR1339" s="96">
        <f t="shared" si="297"/>
        <v>336000</v>
      </c>
      <c r="BS1339" s="96">
        <f t="shared" si="298"/>
        <v>399000</v>
      </c>
      <c r="BT1339" s="96">
        <f t="shared" si="299"/>
        <v>1575000</v>
      </c>
      <c r="BU1339" s="98">
        <f t="shared" si="300"/>
        <v>2415000</v>
      </c>
      <c r="BV1339" s="77">
        <f t="shared" si="301"/>
        <v>6232556</v>
      </c>
      <c r="BW1339" s="9"/>
      <c r="BX1339" s="9"/>
      <c r="BY1339" s="9"/>
      <c r="BZ1339" s="9"/>
      <c r="CA1339" s="9"/>
      <c r="CB1339" s="9"/>
      <c r="CC1339" s="9"/>
      <c r="CD1339" s="9"/>
      <c r="CE1339" s="9"/>
      <c r="CF1339" s="9"/>
      <c r="CG1339" s="9"/>
      <c r="CH1339" s="9"/>
      <c r="CI1339" s="9"/>
      <c r="CJ1339" s="9"/>
      <c r="CK1339" s="9"/>
      <c r="CL1339" s="9"/>
      <c r="CM1339" s="9"/>
      <c r="CN1339" s="9"/>
      <c r="CO1339" s="9"/>
      <c r="CP1339" s="9"/>
    </row>
    <row r="1340" spans="1:94" ht="20.25" hidden="1" customHeight="1" x14ac:dyDescent="0.35">
      <c r="A1340" s="79">
        <v>1318</v>
      </c>
      <c r="B1340" s="79" t="s">
        <v>35</v>
      </c>
      <c r="C1340" s="80" t="s">
        <v>774</v>
      </c>
      <c r="D1340" s="80" t="str">
        <f t="shared" si="269"/>
        <v>MANO DE OBRA|VENTILADOR ALTERNADOR</v>
      </c>
      <c r="E1340" s="81" t="s">
        <v>10</v>
      </c>
      <c r="F1340" s="82">
        <v>1</v>
      </c>
      <c r="G1340" s="83">
        <v>89601.513211651007</v>
      </c>
      <c r="H1340" s="84">
        <f t="shared" si="302"/>
        <v>106625.8007218647</v>
      </c>
      <c r="I1340" s="84">
        <v>89601.513211651007</v>
      </c>
      <c r="J1340" s="84">
        <f t="shared" si="303"/>
        <v>106625.8007218647</v>
      </c>
      <c r="K1340" s="84">
        <v>0.91392000000000007</v>
      </c>
      <c r="L1340" s="84">
        <f t="shared" si="304"/>
        <v>1.0875648</v>
      </c>
      <c r="M1340" s="84">
        <v>14.633599999999999</v>
      </c>
      <c r="N1340" s="84">
        <f t="shared" si="305"/>
        <v>17.413983999999999</v>
      </c>
      <c r="O1340" s="84">
        <v>10.88</v>
      </c>
      <c r="P1340" s="84">
        <f t="shared" si="306"/>
        <v>12.9472</v>
      </c>
      <c r="Q1340" s="84"/>
      <c r="R1340" s="84">
        <f t="shared" si="270"/>
        <v>0</v>
      </c>
      <c r="S1340" s="86">
        <v>175000</v>
      </c>
      <c r="T1340" s="87">
        <f t="shared" si="307"/>
        <v>208250</v>
      </c>
      <c r="U1340" s="87">
        <v>175000</v>
      </c>
      <c r="V1340" s="87">
        <f t="shared" si="308"/>
        <v>208250</v>
      </c>
      <c r="W1340" s="87">
        <v>175000</v>
      </c>
      <c r="X1340" s="87">
        <f t="shared" si="309"/>
        <v>208250</v>
      </c>
      <c r="Y1340" s="88">
        <v>175000</v>
      </c>
      <c r="Z1340" s="87">
        <f t="shared" si="268"/>
        <v>208250</v>
      </c>
      <c r="AA1340" s="87">
        <v>175000</v>
      </c>
      <c r="AB1340" s="87">
        <f t="shared" si="310"/>
        <v>208250</v>
      </c>
      <c r="AC1340" s="87">
        <v>175000</v>
      </c>
      <c r="AD1340" s="87">
        <f t="shared" si="311"/>
        <v>208250</v>
      </c>
      <c r="AE1340" s="89">
        <v>192500</v>
      </c>
      <c r="AF1340" s="90">
        <f t="shared" si="312"/>
        <v>229075</v>
      </c>
      <c r="AG1340" s="90">
        <v>192500</v>
      </c>
      <c r="AH1340" s="90">
        <f t="shared" si="313"/>
        <v>229075</v>
      </c>
      <c r="AI1340" s="90">
        <v>192500</v>
      </c>
      <c r="AJ1340" s="90">
        <f t="shared" si="314"/>
        <v>229075</v>
      </c>
      <c r="AK1340" s="90">
        <v>192500</v>
      </c>
      <c r="AL1340" s="90">
        <f t="shared" si="315"/>
        <v>229075</v>
      </c>
      <c r="AM1340" s="90">
        <v>192500</v>
      </c>
      <c r="AN1340" s="90">
        <f t="shared" si="316"/>
        <v>229075</v>
      </c>
      <c r="AO1340" s="90">
        <v>192500</v>
      </c>
      <c r="AP1340" s="91">
        <f t="shared" si="317"/>
        <v>229075</v>
      </c>
      <c r="AQ1340" s="92">
        <f t="shared" si="271"/>
        <v>152367.17107055034</v>
      </c>
      <c r="AR1340" s="93">
        <f t="shared" si="272"/>
        <v>181316.93357395488</v>
      </c>
      <c r="AS1340" s="94">
        <f t="shared" si="273"/>
        <v>152367.17107055034</v>
      </c>
      <c r="AT1340" s="94">
        <f t="shared" si="274"/>
        <v>181316.93357395488</v>
      </c>
      <c r="AU1340" s="94">
        <f t="shared" si="275"/>
        <v>122500.30463999999</v>
      </c>
      <c r="AV1340" s="94">
        <f t="shared" si="276"/>
        <v>145775.36252159998</v>
      </c>
      <c r="AW1340" s="94">
        <f t="shared" si="277"/>
        <v>122504.87786666666</v>
      </c>
      <c r="AX1340" s="94">
        <f t="shared" si="278"/>
        <v>145780.80466133333</v>
      </c>
      <c r="AY1340" s="94">
        <f t="shared" si="279"/>
        <v>122503.62666666666</v>
      </c>
      <c r="AZ1340" s="94">
        <f t="shared" si="280"/>
        <v>145779.31573333332</v>
      </c>
      <c r="BA1340" s="94">
        <f t="shared" si="281"/>
        <v>183750</v>
      </c>
      <c r="BB1340" s="95">
        <f t="shared" si="282"/>
        <v>218662.5</v>
      </c>
      <c r="BC1340" s="23"/>
      <c r="BD1340" s="96">
        <f t="shared" si="283"/>
        <v>135933</v>
      </c>
      <c r="BE1340" s="96">
        <f t="shared" si="284"/>
        <v>135933</v>
      </c>
      <c r="BF1340" s="96">
        <f t="shared" si="285"/>
        <v>3</v>
      </c>
      <c r="BG1340" s="96">
        <f t="shared" si="286"/>
        <v>44</v>
      </c>
      <c r="BH1340" s="96">
        <f t="shared" si="287"/>
        <v>33</v>
      </c>
      <c r="BI1340" s="96">
        <f t="shared" si="288"/>
        <v>183333</v>
      </c>
      <c r="BJ1340" s="97">
        <f t="shared" si="289"/>
        <v>152367</v>
      </c>
      <c r="BK1340" s="96">
        <f t="shared" si="290"/>
        <v>152367</v>
      </c>
      <c r="BL1340" s="96">
        <f t="shared" si="291"/>
        <v>122500</v>
      </c>
      <c r="BM1340" s="96">
        <f t="shared" si="292"/>
        <v>122505</v>
      </c>
      <c r="BN1340" s="96">
        <f t="shared" si="293"/>
        <v>122504</v>
      </c>
      <c r="BO1340" s="96">
        <f t="shared" si="294"/>
        <v>183750</v>
      </c>
      <c r="BP1340" s="97">
        <f t="shared" si="295"/>
        <v>183750</v>
      </c>
      <c r="BQ1340" s="96">
        <f t="shared" si="296"/>
        <v>183750</v>
      </c>
      <c r="BR1340" s="96">
        <f t="shared" si="297"/>
        <v>183750</v>
      </c>
      <c r="BS1340" s="96">
        <f t="shared" si="298"/>
        <v>183750</v>
      </c>
      <c r="BT1340" s="96">
        <f t="shared" si="299"/>
        <v>183750</v>
      </c>
      <c r="BU1340" s="98">
        <f t="shared" si="300"/>
        <v>183750</v>
      </c>
      <c r="BV1340" s="77">
        <f t="shared" si="301"/>
        <v>1102500</v>
      </c>
      <c r="BW1340" s="9"/>
      <c r="BX1340" s="9"/>
      <c r="BY1340" s="9"/>
      <c r="BZ1340" s="9"/>
      <c r="CA1340" s="9"/>
      <c r="CB1340" s="9"/>
      <c r="CC1340" s="9"/>
      <c r="CD1340" s="9"/>
      <c r="CE1340" s="9"/>
      <c r="CF1340" s="9"/>
      <c r="CG1340" s="9"/>
      <c r="CH1340" s="9"/>
      <c r="CI1340" s="9"/>
      <c r="CJ1340" s="9"/>
      <c r="CK1340" s="9"/>
      <c r="CL1340" s="9"/>
      <c r="CM1340" s="9"/>
      <c r="CN1340" s="9"/>
      <c r="CO1340" s="9"/>
      <c r="CP1340" s="9"/>
    </row>
    <row r="1341" spans="1:94" ht="20.25" hidden="1" customHeight="1" x14ac:dyDescent="0.35">
      <c r="A1341" s="99">
        <v>1319</v>
      </c>
      <c r="B1341" s="99" t="s">
        <v>21</v>
      </c>
      <c r="C1341" s="80" t="s">
        <v>774</v>
      </c>
      <c r="D1341" s="80" t="str">
        <f t="shared" si="269"/>
        <v>REPUESTOS|VENTILADOR ALTERNADOR</v>
      </c>
      <c r="E1341" s="81" t="s">
        <v>84</v>
      </c>
      <c r="F1341" s="82">
        <v>1</v>
      </c>
      <c r="G1341" s="83">
        <v>172942.558480106</v>
      </c>
      <c r="H1341" s="84">
        <f t="shared" si="302"/>
        <v>205801.64459132613</v>
      </c>
      <c r="I1341" s="84">
        <v>235273.33115294098</v>
      </c>
      <c r="J1341" s="84">
        <f t="shared" si="303"/>
        <v>279975.26407199976</v>
      </c>
      <c r="K1341" s="84">
        <v>0.91392000000000007</v>
      </c>
      <c r="L1341" s="84">
        <f t="shared" si="304"/>
        <v>1.0875648</v>
      </c>
      <c r="M1341" s="84">
        <v>17.375360000000001</v>
      </c>
      <c r="N1341" s="84">
        <f t="shared" si="305"/>
        <v>20.6766784</v>
      </c>
      <c r="O1341" s="84">
        <v>14.144000000000002</v>
      </c>
      <c r="P1341" s="84">
        <f t="shared" si="306"/>
        <v>16.83136</v>
      </c>
      <c r="Q1341" s="84"/>
      <c r="R1341" s="84">
        <f t="shared" si="270"/>
        <v>0</v>
      </c>
      <c r="S1341" s="86">
        <v>459000</v>
      </c>
      <c r="T1341" s="87">
        <f t="shared" si="307"/>
        <v>546210</v>
      </c>
      <c r="U1341" s="87">
        <v>459000</v>
      </c>
      <c r="V1341" s="87">
        <f t="shared" si="308"/>
        <v>546210</v>
      </c>
      <c r="W1341" s="87">
        <v>220000</v>
      </c>
      <c r="X1341" s="87">
        <f t="shared" si="309"/>
        <v>261800</v>
      </c>
      <c r="Y1341" s="88">
        <v>220000</v>
      </c>
      <c r="Z1341" s="87">
        <f t="shared" si="268"/>
        <v>261800</v>
      </c>
      <c r="AA1341" s="87">
        <v>1500000</v>
      </c>
      <c r="AB1341" s="87">
        <f t="shared" si="310"/>
        <v>1785000</v>
      </c>
      <c r="AC1341" s="87">
        <v>2300000</v>
      </c>
      <c r="AD1341" s="87">
        <f t="shared" si="311"/>
        <v>2737000</v>
      </c>
      <c r="AE1341" s="89">
        <v>504900</v>
      </c>
      <c r="AF1341" s="90">
        <f t="shared" si="312"/>
        <v>600831</v>
      </c>
      <c r="AG1341" s="90">
        <v>504900</v>
      </c>
      <c r="AH1341" s="90">
        <f t="shared" si="313"/>
        <v>600831</v>
      </c>
      <c r="AI1341" s="90">
        <v>242000</v>
      </c>
      <c r="AJ1341" s="90">
        <f t="shared" si="314"/>
        <v>287980</v>
      </c>
      <c r="AK1341" s="90">
        <v>242000</v>
      </c>
      <c r="AL1341" s="90">
        <f t="shared" si="315"/>
        <v>287980</v>
      </c>
      <c r="AM1341" s="90">
        <v>1650000</v>
      </c>
      <c r="AN1341" s="90">
        <f t="shared" si="316"/>
        <v>1963500</v>
      </c>
      <c r="AO1341" s="90">
        <v>2530000</v>
      </c>
      <c r="AP1341" s="91">
        <f t="shared" si="317"/>
        <v>3010700</v>
      </c>
      <c r="AQ1341" s="92">
        <f t="shared" si="271"/>
        <v>378947.51949336869</v>
      </c>
      <c r="AR1341" s="93">
        <f t="shared" si="272"/>
        <v>450947.54819710873</v>
      </c>
      <c r="AS1341" s="94">
        <f t="shared" si="273"/>
        <v>399724.44371764705</v>
      </c>
      <c r="AT1341" s="94">
        <f t="shared" si="274"/>
        <v>475672.088024</v>
      </c>
      <c r="AU1341" s="94">
        <f t="shared" si="275"/>
        <v>154000.30463999999</v>
      </c>
      <c r="AV1341" s="94">
        <f t="shared" si="276"/>
        <v>183260.36252159998</v>
      </c>
      <c r="AW1341" s="94">
        <f t="shared" si="277"/>
        <v>154005.79178666667</v>
      </c>
      <c r="AX1341" s="94">
        <f t="shared" si="278"/>
        <v>183266.89222613332</v>
      </c>
      <c r="AY1341" s="94">
        <f t="shared" si="279"/>
        <v>1050004.7146666667</v>
      </c>
      <c r="AZ1341" s="94">
        <f t="shared" si="280"/>
        <v>1249505.6104533332</v>
      </c>
      <c r="BA1341" s="94">
        <f t="shared" si="281"/>
        <v>2415000</v>
      </c>
      <c r="BB1341" s="95">
        <f t="shared" si="282"/>
        <v>2873850</v>
      </c>
      <c r="BC1341" s="23"/>
      <c r="BD1341" s="96">
        <f t="shared" si="283"/>
        <v>301765</v>
      </c>
      <c r="BE1341" s="96">
        <f t="shared" si="284"/>
        <v>356735</v>
      </c>
      <c r="BF1341" s="96">
        <f t="shared" si="285"/>
        <v>3</v>
      </c>
      <c r="BG1341" s="96">
        <f t="shared" si="286"/>
        <v>52</v>
      </c>
      <c r="BH1341" s="96">
        <f t="shared" si="287"/>
        <v>42</v>
      </c>
      <c r="BI1341" s="96">
        <f t="shared" si="288"/>
        <v>2409524</v>
      </c>
      <c r="BJ1341" s="97">
        <f t="shared" si="289"/>
        <v>378948</v>
      </c>
      <c r="BK1341" s="96">
        <f t="shared" si="290"/>
        <v>399724</v>
      </c>
      <c r="BL1341" s="96">
        <f t="shared" si="291"/>
        <v>154000</v>
      </c>
      <c r="BM1341" s="96">
        <f t="shared" si="292"/>
        <v>154006</v>
      </c>
      <c r="BN1341" s="96">
        <f t="shared" si="293"/>
        <v>1050005</v>
      </c>
      <c r="BO1341" s="96">
        <f t="shared" si="294"/>
        <v>2415000</v>
      </c>
      <c r="BP1341" s="97">
        <f t="shared" si="295"/>
        <v>481950</v>
      </c>
      <c r="BQ1341" s="96">
        <f t="shared" si="296"/>
        <v>481950</v>
      </c>
      <c r="BR1341" s="96">
        <f t="shared" si="297"/>
        <v>231000</v>
      </c>
      <c r="BS1341" s="96">
        <f t="shared" si="298"/>
        <v>231000</v>
      </c>
      <c r="BT1341" s="96">
        <f t="shared" si="299"/>
        <v>1575000</v>
      </c>
      <c r="BU1341" s="98">
        <f t="shared" si="300"/>
        <v>2415000</v>
      </c>
      <c r="BV1341" s="77">
        <f t="shared" si="301"/>
        <v>5415900</v>
      </c>
      <c r="BW1341" s="9"/>
      <c r="BX1341" s="9"/>
      <c r="BY1341" s="9"/>
      <c r="BZ1341" s="9"/>
      <c r="CA1341" s="9"/>
      <c r="CB1341" s="9"/>
      <c r="CC1341" s="9"/>
      <c r="CD1341" s="9"/>
      <c r="CE1341" s="9"/>
      <c r="CF1341" s="9"/>
      <c r="CG1341" s="9"/>
      <c r="CH1341" s="9"/>
      <c r="CI1341" s="9"/>
      <c r="CJ1341" s="9"/>
      <c r="CK1341" s="9"/>
      <c r="CL1341" s="9"/>
      <c r="CM1341" s="9"/>
      <c r="CN1341" s="9"/>
      <c r="CO1341" s="9"/>
      <c r="CP1341" s="9"/>
    </row>
    <row r="1342" spans="1:94" ht="20.25" hidden="1" customHeight="1" x14ac:dyDescent="0.35">
      <c r="A1342" s="79">
        <v>1320</v>
      </c>
      <c r="B1342" s="79" t="s">
        <v>35</v>
      </c>
      <c r="C1342" s="80" t="s">
        <v>775</v>
      </c>
      <c r="D1342" s="80" t="str">
        <f t="shared" si="269"/>
        <v>MANO DE OBRA|VENTILADOR BATERIA HIBRIDA</v>
      </c>
      <c r="E1342" s="81" t="s">
        <v>10</v>
      </c>
      <c r="F1342" s="82">
        <v>1</v>
      </c>
      <c r="G1342" s="83"/>
      <c r="H1342" s="84">
        <f t="shared" si="302"/>
        <v>0</v>
      </c>
      <c r="I1342" s="84"/>
      <c r="J1342" s="84">
        <f t="shared" si="303"/>
        <v>0</v>
      </c>
      <c r="K1342" s="84"/>
      <c r="L1342" s="84">
        <f t="shared" si="304"/>
        <v>0</v>
      </c>
      <c r="M1342" s="84"/>
      <c r="N1342" s="84">
        <f t="shared" si="305"/>
        <v>0</v>
      </c>
      <c r="O1342" s="84"/>
      <c r="P1342" s="84">
        <f t="shared" si="306"/>
        <v>0</v>
      </c>
      <c r="Q1342" s="84"/>
      <c r="R1342" s="84">
        <f t="shared" si="270"/>
        <v>0</v>
      </c>
      <c r="S1342" s="86"/>
      <c r="T1342" s="87">
        <f t="shared" si="307"/>
        <v>0</v>
      </c>
      <c r="U1342" s="87"/>
      <c r="V1342" s="87">
        <f t="shared" si="308"/>
        <v>0</v>
      </c>
      <c r="W1342" s="87"/>
      <c r="X1342" s="87">
        <f t="shared" si="309"/>
        <v>0</v>
      </c>
      <c r="Y1342" s="88"/>
      <c r="Z1342" s="87">
        <f t="shared" si="268"/>
        <v>0</v>
      </c>
      <c r="AA1342" s="87"/>
      <c r="AB1342" s="87">
        <f t="shared" si="310"/>
        <v>0</v>
      </c>
      <c r="AC1342" s="87">
        <v>262500</v>
      </c>
      <c r="AD1342" s="87">
        <f t="shared" si="311"/>
        <v>312375</v>
      </c>
      <c r="AE1342" s="89"/>
      <c r="AF1342" s="90">
        <f t="shared" si="312"/>
        <v>0</v>
      </c>
      <c r="AG1342" s="90"/>
      <c r="AH1342" s="90">
        <f t="shared" si="313"/>
        <v>0</v>
      </c>
      <c r="AI1342" s="90"/>
      <c r="AJ1342" s="90">
        <f t="shared" si="314"/>
        <v>0</v>
      </c>
      <c r="AK1342" s="90"/>
      <c r="AL1342" s="90">
        <f t="shared" si="315"/>
        <v>0</v>
      </c>
      <c r="AM1342" s="90"/>
      <c r="AN1342" s="90">
        <f t="shared" si="316"/>
        <v>0</v>
      </c>
      <c r="AO1342" s="90">
        <v>288800</v>
      </c>
      <c r="AP1342" s="91">
        <f t="shared" si="317"/>
        <v>343672</v>
      </c>
      <c r="AQ1342" s="92" t="e">
        <f t="shared" si="271"/>
        <v>#DIV/0!</v>
      </c>
      <c r="AR1342" s="93" t="e">
        <f t="shared" si="272"/>
        <v>#DIV/0!</v>
      </c>
      <c r="AS1342" s="94" t="e">
        <f t="shared" si="273"/>
        <v>#DIV/0!</v>
      </c>
      <c r="AT1342" s="94" t="e">
        <f t="shared" si="274"/>
        <v>#DIV/0!</v>
      </c>
      <c r="AU1342" s="94" t="e">
        <f t="shared" si="275"/>
        <v>#DIV/0!</v>
      </c>
      <c r="AV1342" s="94" t="e">
        <f t="shared" si="276"/>
        <v>#DIV/0!</v>
      </c>
      <c r="AW1342" s="94" t="e">
        <f t="shared" si="277"/>
        <v>#DIV/0!</v>
      </c>
      <c r="AX1342" s="94" t="e">
        <f t="shared" si="278"/>
        <v>#DIV/0!</v>
      </c>
      <c r="AY1342" s="94" t="e">
        <f t="shared" si="279"/>
        <v>#DIV/0!</v>
      </c>
      <c r="AZ1342" s="94" t="e">
        <f t="shared" si="280"/>
        <v>#DIV/0!</v>
      </c>
      <c r="BA1342" s="94">
        <f t="shared" si="281"/>
        <v>275650</v>
      </c>
      <c r="BB1342" s="95">
        <f t="shared" si="282"/>
        <v>328023.5</v>
      </c>
      <c r="BC1342" s="23"/>
      <c r="BD1342" s="96">
        <f t="shared" si="283"/>
        <v>0</v>
      </c>
      <c r="BE1342" s="96">
        <f t="shared" si="284"/>
        <v>0</v>
      </c>
      <c r="BF1342" s="96">
        <f t="shared" si="285"/>
        <v>0</v>
      </c>
      <c r="BG1342" s="96">
        <f t="shared" si="286"/>
        <v>0</v>
      </c>
      <c r="BH1342" s="96">
        <f t="shared" si="287"/>
        <v>0</v>
      </c>
      <c r="BI1342" s="96">
        <f t="shared" si="288"/>
        <v>275023</v>
      </c>
      <c r="BJ1342" s="97">
        <f t="shared" si="289"/>
        <v>0</v>
      </c>
      <c r="BK1342" s="96">
        <f t="shared" si="290"/>
        <v>0</v>
      </c>
      <c r="BL1342" s="96">
        <f t="shared" si="291"/>
        <v>0</v>
      </c>
      <c r="BM1342" s="96">
        <f t="shared" si="292"/>
        <v>0</v>
      </c>
      <c r="BN1342" s="96">
        <f t="shared" si="293"/>
        <v>0</v>
      </c>
      <c r="BO1342" s="96">
        <f t="shared" si="294"/>
        <v>275650</v>
      </c>
      <c r="BP1342" s="97">
        <f t="shared" si="295"/>
        <v>0</v>
      </c>
      <c r="BQ1342" s="96">
        <f t="shared" si="296"/>
        <v>0</v>
      </c>
      <c r="BR1342" s="96">
        <f t="shared" si="297"/>
        <v>0</v>
      </c>
      <c r="BS1342" s="96">
        <f t="shared" si="298"/>
        <v>0</v>
      </c>
      <c r="BT1342" s="96">
        <f t="shared" si="299"/>
        <v>0</v>
      </c>
      <c r="BU1342" s="98">
        <f t="shared" si="300"/>
        <v>275650</v>
      </c>
      <c r="BV1342" s="77">
        <f t="shared" si="301"/>
        <v>275650</v>
      </c>
      <c r="BW1342" s="9"/>
      <c r="BX1342" s="9"/>
      <c r="BY1342" s="9"/>
      <c r="BZ1342" s="9"/>
      <c r="CA1342" s="9"/>
      <c r="CB1342" s="9"/>
      <c r="CC1342" s="9"/>
      <c r="CD1342" s="9"/>
      <c r="CE1342" s="9"/>
      <c r="CF1342" s="9"/>
      <c r="CG1342" s="9"/>
      <c r="CH1342" s="9"/>
      <c r="CI1342" s="9"/>
      <c r="CJ1342" s="9"/>
      <c r="CK1342" s="9"/>
      <c r="CL1342" s="9"/>
      <c r="CM1342" s="9"/>
      <c r="CN1342" s="9"/>
      <c r="CO1342" s="9"/>
      <c r="CP1342" s="9"/>
    </row>
    <row r="1343" spans="1:94" ht="20.25" hidden="1" customHeight="1" x14ac:dyDescent="0.35">
      <c r="A1343" s="99">
        <v>1321</v>
      </c>
      <c r="B1343" s="99" t="s">
        <v>21</v>
      </c>
      <c r="C1343" s="80" t="s">
        <v>775</v>
      </c>
      <c r="D1343" s="80" t="str">
        <f t="shared" si="269"/>
        <v>REPUESTOS|VENTILADOR BATERIA HIBRIDA</v>
      </c>
      <c r="E1343" s="81" t="s">
        <v>84</v>
      </c>
      <c r="F1343" s="82">
        <v>1</v>
      </c>
      <c r="G1343" s="83"/>
      <c r="H1343" s="129">
        <f t="shared" si="302"/>
        <v>0</v>
      </c>
      <c r="I1343" s="84"/>
      <c r="J1343" s="84">
        <f t="shared" si="303"/>
        <v>0</v>
      </c>
      <c r="K1343" s="84"/>
      <c r="L1343" s="84">
        <f t="shared" si="304"/>
        <v>0</v>
      </c>
      <c r="M1343" s="84"/>
      <c r="N1343" s="84">
        <f t="shared" si="305"/>
        <v>0</v>
      </c>
      <c r="O1343" s="84"/>
      <c r="P1343" s="84">
        <f t="shared" si="306"/>
        <v>0</v>
      </c>
      <c r="Q1343" s="84"/>
      <c r="R1343" s="84">
        <f t="shared" si="270"/>
        <v>0</v>
      </c>
      <c r="S1343" s="86"/>
      <c r="T1343" s="87">
        <f t="shared" si="307"/>
        <v>0</v>
      </c>
      <c r="U1343" s="87"/>
      <c r="V1343" s="87">
        <f t="shared" si="308"/>
        <v>0</v>
      </c>
      <c r="W1343" s="87"/>
      <c r="X1343" s="87">
        <f t="shared" si="309"/>
        <v>0</v>
      </c>
      <c r="Y1343" s="88"/>
      <c r="Z1343" s="87">
        <f t="shared" si="268"/>
        <v>0</v>
      </c>
      <c r="AA1343" s="87"/>
      <c r="AB1343" s="87">
        <f t="shared" si="310"/>
        <v>0</v>
      </c>
      <c r="AC1343" s="87">
        <v>1200000</v>
      </c>
      <c r="AD1343" s="87">
        <f t="shared" si="311"/>
        <v>1428000</v>
      </c>
      <c r="AE1343" s="89"/>
      <c r="AF1343" s="90">
        <f t="shared" si="312"/>
        <v>0</v>
      </c>
      <c r="AG1343" s="90"/>
      <c r="AH1343" s="90">
        <f t="shared" si="313"/>
        <v>0</v>
      </c>
      <c r="AI1343" s="90"/>
      <c r="AJ1343" s="90">
        <f t="shared" si="314"/>
        <v>0</v>
      </c>
      <c r="AK1343" s="90"/>
      <c r="AL1343" s="90">
        <f t="shared" si="315"/>
        <v>0</v>
      </c>
      <c r="AM1343" s="90"/>
      <c r="AN1343" s="90">
        <f t="shared" si="316"/>
        <v>0</v>
      </c>
      <c r="AO1343" s="90">
        <v>1320000</v>
      </c>
      <c r="AP1343" s="91">
        <f t="shared" si="317"/>
        <v>1570800</v>
      </c>
      <c r="AQ1343" s="92" t="e">
        <f t="shared" si="271"/>
        <v>#DIV/0!</v>
      </c>
      <c r="AR1343" s="93" t="e">
        <f t="shared" si="272"/>
        <v>#DIV/0!</v>
      </c>
      <c r="AS1343" s="94" t="e">
        <f t="shared" si="273"/>
        <v>#DIV/0!</v>
      </c>
      <c r="AT1343" s="94" t="e">
        <f t="shared" si="274"/>
        <v>#DIV/0!</v>
      </c>
      <c r="AU1343" s="94" t="e">
        <f t="shared" si="275"/>
        <v>#DIV/0!</v>
      </c>
      <c r="AV1343" s="94" t="e">
        <f t="shared" si="276"/>
        <v>#DIV/0!</v>
      </c>
      <c r="AW1343" s="94" t="e">
        <f t="shared" si="277"/>
        <v>#DIV/0!</v>
      </c>
      <c r="AX1343" s="94" t="e">
        <f t="shared" si="278"/>
        <v>#DIV/0!</v>
      </c>
      <c r="AY1343" s="94" t="e">
        <f t="shared" si="279"/>
        <v>#DIV/0!</v>
      </c>
      <c r="AZ1343" s="94" t="e">
        <f t="shared" si="280"/>
        <v>#DIV/0!</v>
      </c>
      <c r="BA1343" s="94">
        <f t="shared" si="281"/>
        <v>1260000</v>
      </c>
      <c r="BB1343" s="95">
        <f t="shared" si="282"/>
        <v>1499400</v>
      </c>
      <c r="BC1343" s="23"/>
      <c r="BD1343" s="96">
        <f t="shared" si="283"/>
        <v>0</v>
      </c>
      <c r="BE1343" s="96">
        <f t="shared" si="284"/>
        <v>0</v>
      </c>
      <c r="BF1343" s="96">
        <f t="shared" si="285"/>
        <v>0</v>
      </c>
      <c r="BG1343" s="96">
        <f t="shared" si="286"/>
        <v>0</v>
      </c>
      <c r="BH1343" s="96">
        <f t="shared" si="287"/>
        <v>0</v>
      </c>
      <c r="BI1343" s="96">
        <f t="shared" si="288"/>
        <v>1257143</v>
      </c>
      <c r="BJ1343" s="97">
        <f t="shared" si="289"/>
        <v>0</v>
      </c>
      <c r="BK1343" s="96">
        <f t="shared" si="290"/>
        <v>0</v>
      </c>
      <c r="BL1343" s="96">
        <f t="shared" si="291"/>
        <v>0</v>
      </c>
      <c r="BM1343" s="96">
        <f t="shared" si="292"/>
        <v>0</v>
      </c>
      <c r="BN1343" s="96">
        <f t="shared" si="293"/>
        <v>0</v>
      </c>
      <c r="BO1343" s="96">
        <f t="shared" si="294"/>
        <v>1260000</v>
      </c>
      <c r="BP1343" s="97">
        <f t="shared" si="295"/>
        <v>0</v>
      </c>
      <c r="BQ1343" s="96">
        <f t="shared" si="296"/>
        <v>0</v>
      </c>
      <c r="BR1343" s="96">
        <f t="shared" si="297"/>
        <v>0</v>
      </c>
      <c r="BS1343" s="96">
        <f t="shared" si="298"/>
        <v>0</v>
      </c>
      <c r="BT1343" s="96">
        <f t="shared" si="299"/>
        <v>0</v>
      </c>
      <c r="BU1343" s="98">
        <f t="shared" si="300"/>
        <v>1260000</v>
      </c>
      <c r="BV1343" s="77">
        <f t="shared" si="301"/>
        <v>1260000</v>
      </c>
      <c r="BW1343" s="9"/>
      <c r="BX1343" s="9"/>
      <c r="BY1343" s="9"/>
      <c r="BZ1343" s="9"/>
      <c r="CA1343" s="9"/>
      <c r="CB1343" s="9"/>
      <c r="CC1343" s="9"/>
      <c r="CD1343" s="9"/>
      <c r="CE1343" s="9"/>
      <c r="CF1343" s="9"/>
      <c r="CG1343" s="9"/>
      <c r="CH1343" s="9"/>
      <c r="CI1343" s="9"/>
      <c r="CJ1343" s="9"/>
      <c r="CK1343" s="9"/>
      <c r="CL1343" s="9"/>
      <c r="CM1343" s="9"/>
      <c r="CN1343" s="9"/>
      <c r="CO1343" s="9"/>
      <c r="CP1343" s="9"/>
    </row>
    <row r="1344" spans="1:94" ht="20.25" hidden="1" customHeight="1" x14ac:dyDescent="0.35">
      <c r="A1344" s="79">
        <v>1322</v>
      </c>
      <c r="B1344" s="79" t="s">
        <v>35</v>
      </c>
      <c r="C1344" s="80" t="s">
        <v>776</v>
      </c>
      <c r="D1344" s="80" t="str">
        <f t="shared" si="269"/>
        <v>MANO DE OBRA|VIDRIO PANORAMICO</v>
      </c>
      <c r="E1344" s="81" t="s">
        <v>10</v>
      </c>
      <c r="F1344" s="82">
        <v>1</v>
      </c>
      <c r="G1344" s="83">
        <v>89601.513211651007</v>
      </c>
      <c r="H1344" s="84">
        <f t="shared" si="302"/>
        <v>106625.8007218647</v>
      </c>
      <c r="I1344" s="84">
        <v>89601.513211651007</v>
      </c>
      <c r="J1344" s="84">
        <f t="shared" si="303"/>
        <v>106625.8007218647</v>
      </c>
      <c r="K1344" s="84">
        <v>153190.40000000002</v>
      </c>
      <c r="L1344" s="84">
        <f t="shared" si="304"/>
        <v>182296.57600000003</v>
      </c>
      <c r="M1344" s="84">
        <v>62410.976640000001</v>
      </c>
      <c r="N1344" s="84">
        <f t="shared" si="305"/>
        <v>74269.062201599998</v>
      </c>
      <c r="O1344" s="84">
        <v>31633.600000000002</v>
      </c>
      <c r="P1344" s="84">
        <f t="shared" si="306"/>
        <v>37643.984000000004</v>
      </c>
      <c r="Q1344" s="84"/>
      <c r="R1344" s="84">
        <f t="shared" si="270"/>
        <v>0</v>
      </c>
      <c r="S1344" s="86">
        <v>125000</v>
      </c>
      <c r="T1344" s="87">
        <f t="shared" si="307"/>
        <v>148750</v>
      </c>
      <c r="U1344" s="87">
        <v>125000</v>
      </c>
      <c r="V1344" s="87">
        <f t="shared" si="308"/>
        <v>148750</v>
      </c>
      <c r="W1344" s="87">
        <v>125000</v>
      </c>
      <c r="X1344" s="87">
        <f t="shared" si="309"/>
        <v>148750</v>
      </c>
      <c r="Y1344" s="88">
        <v>125000</v>
      </c>
      <c r="Z1344" s="87">
        <f t="shared" si="268"/>
        <v>148750</v>
      </c>
      <c r="AA1344" s="87">
        <v>125000</v>
      </c>
      <c r="AB1344" s="87">
        <f t="shared" si="310"/>
        <v>148750</v>
      </c>
      <c r="AC1344" s="87">
        <v>125000</v>
      </c>
      <c r="AD1344" s="87">
        <f t="shared" si="311"/>
        <v>148750</v>
      </c>
      <c r="AE1344" s="89">
        <v>137500</v>
      </c>
      <c r="AF1344" s="90">
        <f t="shared" si="312"/>
        <v>163625</v>
      </c>
      <c r="AG1344" s="90">
        <v>137500</v>
      </c>
      <c r="AH1344" s="90">
        <f t="shared" si="313"/>
        <v>163625</v>
      </c>
      <c r="AI1344" s="90">
        <v>137500</v>
      </c>
      <c r="AJ1344" s="90">
        <f t="shared" si="314"/>
        <v>163625</v>
      </c>
      <c r="AK1344" s="90">
        <v>137500</v>
      </c>
      <c r="AL1344" s="90">
        <f t="shared" si="315"/>
        <v>163625</v>
      </c>
      <c r="AM1344" s="90">
        <v>137500</v>
      </c>
      <c r="AN1344" s="90">
        <f t="shared" si="316"/>
        <v>163625</v>
      </c>
      <c r="AO1344" s="90">
        <v>137500</v>
      </c>
      <c r="AP1344" s="91">
        <f t="shared" si="317"/>
        <v>163625</v>
      </c>
      <c r="AQ1344" s="92">
        <f t="shared" si="271"/>
        <v>117367.17107055034</v>
      </c>
      <c r="AR1344" s="93">
        <f t="shared" si="272"/>
        <v>139666.93357395488</v>
      </c>
      <c r="AS1344" s="94">
        <f t="shared" si="273"/>
        <v>117367.17107055034</v>
      </c>
      <c r="AT1344" s="94">
        <f t="shared" si="274"/>
        <v>139666.93357395488</v>
      </c>
      <c r="AU1344" s="94">
        <f t="shared" si="275"/>
        <v>138563.46666666667</v>
      </c>
      <c r="AV1344" s="94">
        <f t="shared" si="276"/>
        <v>164890.52533333332</v>
      </c>
      <c r="AW1344" s="94">
        <f t="shared" si="277"/>
        <v>108303.65888</v>
      </c>
      <c r="AX1344" s="94">
        <f t="shared" si="278"/>
        <v>128881.35406719999</v>
      </c>
      <c r="AY1344" s="94">
        <f t="shared" si="279"/>
        <v>98044.533333333326</v>
      </c>
      <c r="AZ1344" s="94">
        <f t="shared" si="280"/>
        <v>116672.99466666665</v>
      </c>
      <c r="BA1344" s="94">
        <f t="shared" si="281"/>
        <v>131250</v>
      </c>
      <c r="BB1344" s="95">
        <f t="shared" si="282"/>
        <v>156187.5</v>
      </c>
      <c r="BC1344" s="23"/>
      <c r="BD1344" s="96">
        <f t="shared" si="283"/>
        <v>113493</v>
      </c>
      <c r="BE1344" s="96">
        <f t="shared" si="284"/>
        <v>113493</v>
      </c>
      <c r="BF1344" s="96">
        <f t="shared" si="285"/>
        <v>137611</v>
      </c>
      <c r="BG1344" s="96">
        <f t="shared" si="286"/>
        <v>95860</v>
      </c>
      <c r="BH1344" s="96">
        <f t="shared" si="287"/>
        <v>63987</v>
      </c>
      <c r="BI1344" s="96">
        <f t="shared" si="288"/>
        <v>130952</v>
      </c>
      <c r="BJ1344" s="97">
        <f t="shared" si="289"/>
        <v>117367</v>
      </c>
      <c r="BK1344" s="96">
        <f t="shared" si="290"/>
        <v>117367</v>
      </c>
      <c r="BL1344" s="96">
        <f t="shared" si="291"/>
        <v>138563</v>
      </c>
      <c r="BM1344" s="96">
        <f t="shared" si="292"/>
        <v>108304</v>
      </c>
      <c r="BN1344" s="96">
        <f t="shared" si="293"/>
        <v>98045</v>
      </c>
      <c r="BO1344" s="96">
        <f t="shared" si="294"/>
        <v>131250</v>
      </c>
      <c r="BP1344" s="97">
        <f t="shared" si="295"/>
        <v>117367</v>
      </c>
      <c r="BQ1344" s="96">
        <f t="shared" si="296"/>
        <v>117367</v>
      </c>
      <c r="BR1344" s="96">
        <f t="shared" si="297"/>
        <v>138563</v>
      </c>
      <c r="BS1344" s="96">
        <f t="shared" si="298"/>
        <v>131250</v>
      </c>
      <c r="BT1344" s="96">
        <f t="shared" si="299"/>
        <v>131250</v>
      </c>
      <c r="BU1344" s="98">
        <f t="shared" si="300"/>
        <v>131250</v>
      </c>
      <c r="BV1344" s="77">
        <f t="shared" si="301"/>
        <v>767047</v>
      </c>
      <c r="BW1344" s="9"/>
      <c r="BX1344" s="9"/>
      <c r="BY1344" s="9"/>
      <c r="BZ1344" s="9"/>
      <c r="CA1344" s="9"/>
      <c r="CB1344" s="9"/>
      <c r="CC1344" s="9"/>
      <c r="CD1344" s="9"/>
      <c r="CE1344" s="9"/>
      <c r="CF1344" s="9"/>
      <c r="CG1344" s="9"/>
      <c r="CH1344" s="9"/>
      <c r="CI1344" s="9"/>
      <c r="CJ1344" s="9"/>
      <c r="CK1344" s="9"/>
      <c r="CL1344" s="9"/>
      <c r="CM1344" s="9"/>
      <c r="CN1344" s="9"/>
      <c r="CO1344" s="9"/>
      <c r="CP1344" s="9"/>
    </row>
    <row r="1345" spans="1:94" ht="20.25" hidden="1" customHeight="1" x14ac:dyDescent="0.35">
      <c r="A1345" s="99">
        <v>1323</v>
      </c>
      <c r="B1345" s="99" t="s">
        <v>21</v>
      </c>
      <c r="C1345" s="80" t="s">
        <v>776</v>
      </c>
      <c r="D1345" s="80" t="str">
        <f t="shared" si="269"/>
        <v>REPUESTOS|VIDRIO PANORAMICO</v>
      </c>
      <c r="E1345" s="81" t="s">
        <v>84</v>
      </c>
      <c r="F1345" s="82">
        <v>1</v>
      </c>
      <c r="G1345" s="83">
        <v>922668.0931653179</v>
      </c>
      <c r="H1345" s="84">
        <f t="shared" si="302"/>
        <v>1097975.0308667282</v>
      </c>
      <c r="I1345" s="84">
        <v>1139976.0589213138</v>
      </c>
      <c r="J1345" s="84">
        <f t="shared" si="303"/>
        <v>1356571.5101163634</v>
      </c>
      <c r="K1345" s="84">
        <v>2516114.2835200001</v>
      </c>
      <c r="L1345" s="84">
        <f t="shared" si="304"/>
        <v>2994175.9973888001</v>
      </c>
      <c r="M1345" s="84">
        <v>305048.68544000003</v>
      </c>
      <c r="N1345" s="84">
        <f t="shared" si="305"/>
        <v>363007.9356736</v>
      </c>
      <c r="O1345" s="84">
        <v>324845.24800000002</v>
      </c>
      <c r="P1345" s="84">
        <f t="shared" si="306"/>
        <v>386565.84512000001</v>
      </c>
      <c r="Q1345" s="84"/>
      <c r="R1345" s="84">
        <f t="shared" si="270"/>
        <v>0</v>
      </c>
      <c r="S1345" s="86">
        <v>480000</v>
      </c>
      <c r="T1345" s="87">
        <f t="shared" si="307"/>
        <v>571200</v>
      </c>
      <c r="U1345" s="87">
        <v>480000</v>
      </c>
      <c r="V1345" s="87">
        <f t="shared" si="308"/>
        <v>571200</v>
      </c>
      <c r="W1345" s="87">
        <v>450000</v>
      </c>
      <c r="X1345" s="87">
        <f t="shared" si="309"/>
        <v>535500</v>
      </c>
      <c r="Y1345" s="88">
        <v>1000000</v>
      </c>
      <c r="Z1345" s="87">
        <f t="shared" si="268"/>
        <v>1190000</v>
      </c>
      <c r="AA1345" s="87">
        <v>650000</v>
      </c>
      <c r="AB1345" s="87">
        <f t="shared" si="310"/>
        <v>773500</v>
      </c>
      <c r="AC1345" s="87">
        <v>1000000</v>
      </c>
      <c r="AD1345" s="87">
        <f t="shared" si="311"/>
        <v>1190000</v>
      </c>
      <c r="AE1345" s="89">
        <v>528000</v>
      </c>
      <c r="AF1345" s="90">
        <f t="shared" si="312"/>
        <v>628320</v>
      </c>
      <c r="AG1345" s="90">
        <v>528000</v>
      </c>
      <c r="AH1345" s="90">
        <f t="shared" si="313"/>
        <v>628320</v>
      </c>
      <c r="AI1345" s="90">
        <v>495000</v>
      </c>
      <c r="AJ1345" s="90">
        <f t="shared" si="314"/>
        <v>589050</v>
      </c>
      <c r="AK1345" s="90">
        <v>1100000</v>
      </c>
      <c r="AL1345" s="90">
        <f t="shared" si="315"/>
        <v>1309000</v>
      </c>
      <c r="AM1345" s="90">
        <v>715000</v>
      </c>
      <c r="AN1345" s="90">
        <f t="shared" si="316"/>
        <v>850850</v>
      </c>
      <c r="AO1345" s="90">
        <v>1100000</v>
      </c>
      <c r="AP1345" s="91">
        <f t="shared" si="317"/>
        <v>1309000</v>
      </c>
      <c r="AQ1345" s="92">
        <f t="shared" si="271"/>
        <v>643556.03105510597</v>
      </c>
      <c r="AR1345" s="93">
        <f t="shared" si="272"/>
        <v>765831.67695557605</v>
      </c>
      <c r="AS1345" s="94">
        <f t="shared" si="273"/>
        <v>715992.01964043791</v>
      </c>
      <c r="AT1345" s="94">
        <f t="shared" si="274"/>
        <v>852030.50337212102</v>
      </c>
      <c r="AU1345" s="94">
        <f t="shared" si="275"/>
        <v>1153704.7611733333</v>
      </c>
      <c r="AV1345" s="94">
        <f t="shared" si="276"/>
        <v>1372908.6657962666</v>
      </c>
      <c r="AW1345" s="94">
        <f t="shared" si="277"/>
        <v>801682.89514666668</v>
      </c>
      <c r="AX1345" s="94">
        <f t="shared" si="278"/>
        <v>954002.64522453328</v>
      </c>
      <c r="AY1345" s="94">
        <f t="shared" si="279"/>
        <v>563281.74933333334</v>
      </c>
      <c r="AZ1345" s="94">
        <f t="shared" si="280"/>
        <v>670305.28170666669</v>
      </c>
      <c r="BA1345" s="94">
        <f t="shared" si="281"/>
        <v>1050000</v>
      </c>
      <c r="BB1345" s="95">
        <f t="shared" si="282"/>
        <v>1249500</v>
      </c>
      <c r="BC1345" s="23"/>
      <c r="BD1345" s="96">
        <f t="shared" si="283"/>
        <v>592758</v>
      </c>
      <c r="BE1345" s="96">
        <f t="shared" si="284"/>
        <v>617985</v>
      </c>
      <c r="BF1345" s="96">
        <f t="shared" si="285"/>
        <v>646571</v>
      </c>
      <c r="BG1345" s="96">
        <f t="shared" si="286"/>
        <v>578340</v>
      </c>
      <c r="BH1345" s="96">
        <f t="shared" si="287"/>
        <v>498716</v>
      </c>
      <c r="BI1345" s="96">
        <f t="shared" si="288"/>
        <v>1047619</v>
      </c>
      <c r="BJ1345" s="97">
        <f t="shared" si="289"/>
        <v>643556</v>
      </c>
      <c r="BK1345" s="96">
        <f t="shared" si="290"/>
        <v>715992</v>
      </c>
      <c r="BL1345" s="96">
        <f t="shared" si="291"/>
        <v>1153705</v>
      </c>
      <c r="BM1345" s="96">
        <f t="shared" si="292"/>
        <v>801683</v>
      </c>
      <c r="BN1345" s="96">
        <f t="shared" si="293"/>
        <v>563282</v>
      </c>
      <c r="BO1345" s="96">
        <f t="shared" si="294"/>
        <v>1050000</v>
      </c>
      <c r="BP1345" s="97">
        <f t="shared" si="295"/>
        <v>504000</v>
      </c>
      <c r="BQ1345" s="96">
        <f t="shared" si="296"/>
        <v>504000</v>
      </c>
      <c r="BR1345" s="96">
        <f t="shared" si="297"/>
        <v>472500</v>
      </c>
      <c r="BS1345" s="96">
        <f t="shared" si="298"/>
        <v>1050000</v>
      </c>
      <c r="BT1345" s="96">
        <f t="shared" si="299"/>
        <v>682500</v>
      </c>
      <c r="BU1345" s="98">
        <f t="shared" si="300"/>
        <v>1050000</v>
      </c>
      <c r="BV1345" s="77">
        <f t="shared" si="301"/>
        <v>4263000</v>
      </c>
      <c r="BW1345" s="9"/>
      <c r="BX1345" s="9"/>
      <c r="BY1345" s="9"/>
      <c r="BZ1345" s="9"/>
      <c r="CA1345" s="9"/>
      <c r="CB1345" s="9"/>
      <c r="CC1345" s="9"/>
      <c r="CD1345" s="9"/>
      <c r="CE1345" s="9"/>
      <c r="CF1345" s="9"/>
      <c r="CG1345" s="9"/>
      <c r="CH1345" s="9"/>
      <c r="CI1345" s="9"/>
      <c r="CJ1345" s="9"/>
      <c r="CK1345" s="9"/>
      <c r="CL1345" s="9"/>
      <c r="CM1345" s="9"/>
      <c r="CN1345" s="9"/>
      <c r="CO1345" s="9"/>
      <c r="CP1345" s="9"/>
    </row>
    <row r="1346" spans="1:94" ht="20.25" hidden="1" customHeight="1" x14ac:dyDescent="0.35">
      <c r="A1346" s="79">
        <v>1324</v>
      </c>
      <c r="B1346" s="79" t="s">
        <v>35</v>
      </c>
      <c r="C1346" s="80" t="s">
        <v>777</v>
      </c>
      <c r="D1346" s="80" t="str">
        <f t="shared" si="269"/>
        <v>MANO DE OBRA|VOLANTE</v>
      </c>
      <c r="E1346" s="81" t="s">
        <v>10</v>
      </c>
      <c r="F1346" s="82">
        <v>1</v>
      </c>
      <c r="G1346" s="83">
        <v>358406.07486925798</v>
      </c>
      <c r="H1346" s="84">
        <f t="shared" si="302"/>
        <v>426503.22909441695</v>
      </c>
      <c r="I1346" s="84">
        <v>358406.07486925798</v>
      </c>
      <c r="J1346" s="84">
        <f t="shared" si="303"/>
        <v>426503.22909441695</v>
      </c>
      <c r="K1346" s="84">
        <v>0.91392000000000007</v>
      </c>
      <c r="L1346" s="84">
        <f t="shared" si="304"/>
        <v>1.0875648</v>
      </c>
      <c r="M1346" s="84">
        <v>14.633599999999999</v>
      </c>
      <c r="N1346" s="84">
        <f t="shared" si="305"/>
        <v>17.413983999999999</v>
      </c>
      <c r="O1346" s="84">
        <v>10.88</v>
      </c>
      <c r="P1346" s="84">
        <f t="shared" si="306"/>
        <v>12.9472</v>
      </c>
      <c r="Q1346" s="84"/>
      <c r="R1346" s="84">
        <f t="shared" si="270"/>
        <v>0</v>
      </c>
      <c r="S1346" s="86">
        <v>525000</v>
      </c>
      <c r="T1346" s="87">
        <f t="shared" si="307"/>
        <v>624750</v>
      </c>
      <c r="U1346" s="87">
        <v>525000</v>
      </c>
      <c r="V1346" s="87">
        <f t="shared" si="308"/>
        <v>624750</v>
      </c>
      <c r="W1346" s="87">
        <v>525000</v>
      </c>
      <c r="X1346" s="87">
        <f t="shared" si="309"/>
        <v>624750</v>
      </c>
      <c r="Y1346" s="88">
        <v>525000</v>
      </c>
      <c r="Z1346" s="87">
        <f t="shared" si="268"/>
        <v>624750</v>
      </c>
      <c r="AA1346" s="87">
        <v>525000</v>
      </c>
      <c r="AB1346" s="87">
        <f t="shared" si="310"/>
        <v>624750</v>
      </c>
      <c r="AC1346" s="87">
        <v>525000</v>
      </c>
      <c r="AD1346" s="87">
        <f t="shared" si="311"/>
        <v>624750</v>
      </c>
      <c r="AE1346" s="89">
        <v>577500</v>
      </c>
      <c r="AF1346" s="90">
        <f t="shared" si="312"/>
        <v>687225</v>
      </c>
      <c r="AG1346" s="90">
        <v>577500</v>
      </c>
      <c r="AH1346" s="90">
        <f t="shared" si="313"/>
        <v>687225</v>
      </c>
      <c r="AI1346" s="90">
        <v>577500</v>
      </c>
      <c r="AJ1346" s="90">
        <f t="shared" si="314"/>
        <v>687225</v>
      </c>
      <c r="AK1346" s="90">
        <v>577500</v>
      </c>
      <c r="AL1346" s="90">
        <f t="shared" si="315"/>
        <v>687225</v>
      </c>
      <c r="AM1346" s="90">
        <v>577500</v>
      </c>
      <c r="AN1346" s="90">
        <f t="shared" si="316"/>
        <v>687225</v>
      </c>
      <c r="AO1346" s="90">
        <v>577500</v>
      </c>
      <c r="AP1346" s="91">
        <f t="shared" si="317"/>
        <v>687225</v>
      </c>
      <c r="AQ1346" s="92">
        <f t="shared" si="271"/>
        <v>486968.69162308594</v>
      </c>
      <c r="AR1346" s="93">
        <f t="shared" si="272"/>
        <v>579492.7430314722</v>
      </c>
      <c r="AS1346" s="94">
        <f t="shared" si="273"/>
        <v>486968.69162308594</v>
      </c>
      <c r="AT1346" s="94">
        <f t="shared" si="274"/>
        <v>579492.7430314722</v>
      </c>
      <c r="AU1346" s="94">
        <f t="shared" si="275"/>
        <v>367500.30463999999</v>
      </c>
      <c r="AV1346" s="94">
        <f t="shared" si="276"/>
        <v>437325.36252159998</v>
      </c>
      <c r="AW1346" s="94">
        <f t="shared" si="277"/>
        <v>367504.87786666659</v>
      </c>
      <c r="AX1346" s="94">
        <f t="shared" si="278"/>
        <v>437330.80466133321</v>
      </c>
      <c r="AY1346" s="94">
        <f t="shared" si="279"/>
        <v>367503.62666666665</v>
      </c>
      <c r="AZ1346" s="94">
        <f t="shared" si="280"/>
        <v>437329.31573333329</v>
      </c>
      <c r="BA1346" s="94">
        <f t="shared" si="281"/>
        <v>551250</v>
      </c>
      <c r="BB1346" s="95">
        <f t="shared" si="282"/>
        <v>655987.5</v>
      </c>
      <c r="BC1346" s="23"/>
      <c r="BD1346" s="96">
        <f t="shared" si="283"/>
        <v>466817</v>
      </c>
      <c r="BE1346" s="96">
        <f t="shared" si="284"/>
        <v>466817</v>
      </c>
      <c r="BF1346" s="96">
        <f t="shared" si="285"/>
        <v>3</v>
      </c>
      <c r="BG1346" s="96">
        <f t="shared" si="286"/>
        <v>44</v>
      </c>
      <c r="BH1346" s="96">
        <f t="shared" si="287"/>
        <v>33</v>
      </c>
      <c r="BI1346" s="96">
        <f t="shared" si="288"/>
        <v>550000</v>
      </c>
      <c r="BJ1346" s="97">
        <f t="shared" si="289"/>
        <v>486969</v>
      </c>
      <c r="BK1346" s="96">
        <f t="shared" si="290"/>
        <v>486969</v>
      </c>
      <c r="BL1346" s="96">
        <f t="shared" si="291"/>
        <v>367500</v>
      </c>
      <c r="BM1346" s="96">
        <f t="shared" si="292"/>
        <v>367505</v>
      </c>
      <c r="BN1346" s="96">
        <f t="shared" si="293"/>
        <v>367504</v>
      </c>
      <c r="BO1346" s="96">
        <f t="shared" si="294"/>
        <v>551250</v>
      </c>
      <c r="BP1346" s="97">
        <f t="shared" si="295"/>
        <v>486969</v>
      </c>
      <c r="BQ1346" s="96">
        <f t="shared" si="296"/>
        <v>486969</v>
      </c>
      <c r="BR1346" s="96">
        <f t="shared" si="297"/>
        <v>551250</v>
      </c>
      <c r="BS1346" s="96">
        <f t="shared" si="298"/>
        <v>551250</v>
      </c>
      <c r="BT1346" s="96">
        <f t="shared" si="299"/>
        <v>551250</v>
      </c>
      <c r="BU1346" s="98">
        <f t="shared" si="300"/>
        <v>551250</v>
      </c>
      <c r="BV1346" s="77">
        <f t="shared" si="301"/>
        <v>3178938</v>
      </c>
      <c r="BW1346" s="9"/>
      <c r="BX1346" s="9"/>
      <c r="BY1346" s="9"/>
      <c r="BZ1346" s="9"/>
      <c r="CA1346" s="9"/>
      <c r="CB1346" s="9"/>
      <c r="CC1346" s="9"/>
      <c r="CD1346" s="9"/>
      <c r="CE1346" s="9"/>
      <c r="CF1346" s="9"/>
      <c r="CG1346" s="9"/>
      <c r="CH1346" s="9"/>
      <c r="CI1346" s="9"/>
      <c r="CJ1346" s="9"/>
      <c r="CK1346" s="9"/>
      <c r="CL1346" s="9"/>
      <c r="CM1346" s="9"/>
      <c r="CN1346" s="9"/>
      <c r="CO1346" s="9"/>
      <c r="CP1346" s="9"/>
    </row>
    <row r="1347" spans="1:94" ht="20.25" hidden="1" customHeight="1" x14ac:dyDescent="0.35">
      <c r="A1347" s="99">
        <v>1325</v>
      </c>
      <c r="B1347" s="99" t="s">
        <v>21</v>
      </c>
      <c r="C1347" s="80" t="s">
        <v>777</v>
      </c>
      <c r="D1347" s="80" t="str">
        <f t="shared" si="269"/>
        <v>REPUESTOS|VOLANTE</v>
      </c>
      <c r="E1347" s="81" t="s">
        <v>84</v>
      </c>
      <c r="F1347" s="82">
        <v>1</v>
      </c>
      <c r="G1347" s="83">
        <v>2666523.7687393571</v>
      </c>
      <c r="H1347" s="84">
        <f t="shared" si="302"/>
        <v>3173163.2847998347</v>
      </c>
      <c r="I1347" s="84">
        <v>2967342.2881316459</v>
      </c>
      <c r="J1347" s="84">
        <f t="shared" si="303"/>
        <v>3531137.3228766583</v>
      </c>
      <c r="K1347" s="84">
        <v>0.91392000000000007</v>
      </c>
      <c r="L1347" s="84">
        <f t="shared" si="304"/>
        <v>1.0875648</v>
      </c>
      <c r="M1347" s="84">
        <v>166911.08096000002</v>
      </c>
      <c r="N1347" s="84">
        <f t="shared" si="305"/>
        <v>198624.1863424</v>
      </c>
      <c r="O1347" s="84">
        <v>83093.824000000008</v>
      </c>
      <c r="P1347" s="84">
        <f t="shared" si="306"/>
        <v>98881.650560000009</v>
      </c>
      <c r="Q1347" s="84"/>
      <c r="R1347" s="84">
        <f t="shared" si="270"/>
        <v>0</v>
      </c>
      <c r="S1347" s="86">
        <v>678000</v>
      </c>
      <c r="T1347" s="87">
        <f t="shared" si="307"/>
        <v>806820</v>
      </c>
      <c r="U1347" s="87">
        <v>678000</v>
      </c>
      <c r="V1347" s="87">
        <f t="shared" si="308"/>
        <v>806820</v>
      </c>
      <c r="W1347" s="87">
        <v>1500000</v>
      </c>
      <c r="X1347" s="87">
        <f t="shared" si="309"/>
        <v>1785000</v>
      </c>
      <c r="Y1347" s="88">
        <v>980000</v>
      </c>
      <c r="Z1347" s="87">
        <f t="shared" si="268"/>
        <v>1166200</v>
      </c>
      <c r="AA1347" s="87">
        <v>230000</v>
      </c>
      <c r="AB1347" s="87">
        <f t="shared" si="310"/>
        <v>273700</v>
      </c>
      <c r="AC1347" s="87">
        <v>220000</v>
      </c>
      <c r="AD1347" s="87">
        <f t="shared" si="311"/>
        <v>261800</v>
      </c>
      <c r="AE1347" s="89">
        <v>745800</v>
      </c>
      <c r="AF1347" s="90">
        <f t="shared" si="312"/>
        <v>887502</v>
      </c>
      <c r="AG1347" s="90">
        <v>745800</v>
      </c>
      <c r="AH1347" s="90">
        <f t="shared" si="313"/>
        <v>887502</v>
      </c>
      <c r="AI1347" s="90">
        <v>1650000</v>
      </c>
      <c r="AJ1347" s="90">
        <f t="shared" si="314"/>
        <v>1963500</v>
      </c>
      <c r="AK1347" s="90">
        <v>1078000</v>
      </c>
      <c r="AL1347" s="90">
        <f t="shared" si="315"/>
        <v>1282820</v>
      </c>
      <c r="AM1347" s="90">
        <v>253000</v>
      </c>
      <c r="AN1347" s="90">
        <f t="shared" si="316"/>
        <v>301070</v>
      </c>
      <c r="AO1347" s="90">
        <v>242000</v>
      </c>
      <c r="AP1347" s="91">
        <f t="shared" si="317"/>
        <v>287980</v>
      </c>
      <c r="AQ1347" s="92">
        <f t="shared" si="271"/>
        <v>1363441.2562464525</v>
      </c>
      <c r="AR1347" s="93">
        <f t="shared" si="272"/>
        <v>1622495.0949332784</v>
      </c>
      <c r="AS1347" s="94">
        <f t="shared" si="273"/>
        <v>1463714.096043882</v>
      </c>
      <c r="AT1347" s="94">
        <f t="shared" si="274"/>
        <v>1741819.7742922194</v>
      </c>
      <c r="AU1347" s="94">
        <f t="shared" si="275"/>
        <v>1050000.30464</v>
      </c>
      <c r="AV1347" s="94">
        <f t="shared" si="276"/>
        <v>1249500.3625216</v>
      </c>
      <c r="AW1347" s="94">
        <f t="shared" si="277"/>
        <v>741637.02698666661</v>
      </c>
      <c r="AX1347" s="94">
        <f t="shared" si="278"/>
        <v>882548.06211413327</v>
      </c>
      <c r="AY1347" s="94">
        <f t="shared" si="279"/>
        <v>188697.94133333335</v>
      </c>
      <c r="AZ1347" s="94">
        <f t="shared" si="280"/>
        <v>224550.55018666669</v>
      </c>
      <c r="BA1347" s="94">
        <f t="shared" si="281"/>
        <v>231000</v>
      </c>
      <c r="BB1347" s="95">
        <f t="shared" si="282"/>
        <v>274890</v>
      </c>
      <c r="BC1347" s="23"/>
      <c r="BD1347" s="96">
        <f t="shared" si="283"/>
        <v>940207</v>
      </c>
      <c r="BE1347" s="96">
        <f t="shared" si="284"/>
        <v>951544</v>
      </c>
      <c r="BF1347" s="96">
        <f t="shared" si="285"/>
        <v>3</v>
      </c>
      <c r="BG1347" s="96">
        <f t="shared" si="286"/>
        <v>377869</v>
      </c>
      <c r="BH1347" s="96">
        <f t="shared" si="287"/>
        <v>147529</v>
      </c>
      <c r="BI1347" s="96">
        <f t="shared" si="288"/>
        <v>230476</v>
      </c>
      <c r="BJ1347" s="97">
        <f t="shared" si="289"/>
        <v>1363441</v>
      </c>
      <c r="BK1347" s="96">
        <f t="shared" si="290"/>
        <v>1463714</v>
      </c>
      <c r="BL1347" s="96">
        <f t="shared" si="291"/>
        <v>1050000</v>
      </c>
      <c r="BM1347" s="96">
        <f t="shared" si="292"/>
        <v>741637</v>
      </c>
      <c r="BN1347" s="96">
        <f t="shared" si="293"/>
        <v>188698</v>
      </c>
      <c r="BO1347" s="96">
        <f t="shared" si="294"/>
        <v>231000</v>
      </c>
      <c r="BP1347" s="97">
        <f t="shared" si="295"/>
        <v>711900</v>
      </c>
      <c r="BQ1347" s="96">
        <f t="shared" si="296"/>
        <v>711900</v>
      </c>
      <c r="BR1347" s="96">
        <f t="shared" si="297"/>
        <v>1575000</v>
      </c>
      <c r="BS1347" s="96">
        <f t="shared" si="298"/>
        <v>1029000</v>
      </c>
      <c r="BT1347" s="96">
        <f t="shared" si="299"/>
        <v>241500</v>
      </c>
      <c r="BU1347" s="98">
        <f t="shared" si="300"/>
        <v>231000</v>
      </c>
      <c r="BV1347" s="77">
        <f t="shared" si="301"/>
        <v>4500300</v>
      </c>
      <c r="BW1347" s="9"/>
      <c r="BX1347" s="9"/>
      <c r="BY1347" s="9"/>
      <c r="BZ1347" s="9"/>
      <c r="CA1347" s="9"/>
      <c r="CB1347" s="9"/>
      <c r="CC1347" s="9"/>
      <c r="CD1347" s="9"/>
      <c r="CE1347" s="9"/>
      <c r="CF1347" s="9"/>
      <c r="CG1347" s="9"/>
      <c r="CH1347" s="9"/>
      <c r="CI1347" s="9"/>
      <c r="CJ1347" s="9"/>
      <c r="CK1347" s="9"/>
      <c r="CL1347" s="9"/>
      <c r="CM1347" s="9"/>
      <c r="CN1347" s="9"/>
      <c r="CO1347" s="9"/>
      <c r="CP1347" s="9"/>
    </row>
    <row r="1348" spans="1:94" ht="20.25" hidden="1" customHeight="1" x14ac:dyDescent="0.35">
      <c r="A1348" s="61">
        <v>1326</v>
      </c>
      <c r="B1348" s="61" t="s">
        <v>35</v>
      </c>
      <c r="C1348" s="62" t="s">
        <v>128</v>
      </c>
      <c r="D1348" s="62" t="str">
        <f t="shared" si="269"/>
        <v>MANO DE OBRA|VOLANTE MOTOR</v>
      </c>
      <c r="E1348" s="63" t="s">
        <v>10</v>
      </c>
      <c r="F1348" s="64">
        <v>1</v>
      </c>
      <c r="G1348" s="65">
        <v>358406.07486925798</v>
      </c>
      <c r="H1348" s="66">
        <f t="shared" si="302"/>
        <v>426503.22909441695</v>
      </c>
      <c r="I1348" s="66">
        <v>358406.07486925798</v>
      </c>
      <c r="J1348" s="66">
        <f t="shared" si="303"/>
        <v>426503.22909441695</v>
      </c>
      <c r="K1348" s="66">
        <v>292571.42528000002</v>
      </c>
      <c r="L1348" s="66">
        <f t="shared" si="304"/>
        <v>348159.99608320004</v>
      </c>
      <c r="M1348" s="66">
        <v>14.633599999999999</v>
      </c>
      <c r="N1348" s="66">
        <f t="shared" si="305"/>
        <v>17.413983999999999</v>
      </c>
      <c r="O1348" s="66">
        <v>10.88</v>
      </c>
      <c r="P1348" s="66">
        <f t="shared" si="306"/>
        <v>12.9472</v>
      </c>
      <c r="Q1348" s="66"/>
      <c r="R1348" s="66">
        <f t="shared" si="270"/>
        <v>0</v>
      </c>
      <c r="S1348" s="65">
        <v>525000</v>
      </c>
      <c r="T1348" s="66">
        <f t="shared" si="307"/>
        <v>624750</v>
      </c>
      <c r="U1348" s="66">
        <v>525000</v>
      </c>
      <c r="V1348" s="66">
        <f t="shared" si="308"/>
        <v>624750</v>
      </c>
      <c r="W1348" s="66">
        <v>525000</v>
      </c>
      <c r="X1348" s="66">
        <f t="shared" si="309"/>
        <v>624750</v>
      </c>
      <c r="Y1348" s="68">
        <v>525000</v>
      </c>
      <c r="Z1348" s="66">
        <f t="shared" si="268"/>
        <v>624750</v>
      </c>
      <c r="AA1348" s="66">
        <v>525000</v>
      </c>
      <c r="AB1348" s="66">
        <f t="shared" si="310"/>
        <v>624750</v>
      </c>
      <c r="AC1348" s="66">
        <v>525000</v>
      </c>
      <c r="AD1348" s="66">
        <f t="shared" si="311"/>
        <v>624750</v>
      </c>
      <c r="AE1348" s="69">
        <v>577500</v>
      </c>
      <c r="AF1348" s="70">
        <f t="shared" si="312"/>
        <v>687225</v>
      </c>
      <c r="AG1348" s="70">
        <v>577500</v>
      </c>
      <c r="AH1348" s="70">
        <f t="shared" si="313"/>
        <v>687225</v>
      </c>
      <c r="AI1348" s="70">
        <v>577500</v>
      </c>
      <c r="AJ1348" s="70">
        <f t="shared" si="314"/>
        <v>687225</v>
      </c>
      <c r="AK1348" s="70">
        <v>577500</v>
      </c>
      <c r="AL1348" s="70">
        <f t="shared" si="315"/>
        <v>687225</v>
      </c>
      <c r="AM1348" s="70">
        <v>577500</v>
      </c>
      <c r="AN1348" s="70">
        <f t="shared" si="316"/>
        <v>687225</v>
      </c>
      <c r="AO1348" s="70">
        <v>577500</v>
      </c>
      <c r="AP1348" s="71">
        <f t="shared" si="317"/>
        <v>687225</v>
      </c>
      <c r="AQ1348" s="65">
        <f t="shared" si="271"/>
        <v>486968.69162308594</v>
      </c>
      <c r="AR1348" s="72">
        <f t="shared" si="272"/>
        <v>579492.7430314722</v>
      </c>
      <c r="AS1348" s="66">
        <f t="shared" si="273"/>
        <v>486968.69162308594</v>
      </c>
      <c r="AT1348" s="66">
        <f t="shared" si="274"/>
        <v>579492.7430314722</v>
      </c>
      <c r="AU1348" s="66">
        <f t="shared" si="275"/>
        <v>465023.80842666671</v>
      </c>
      <c r="AV1348" s="66">
        <f t="shared" si="276"/>
        <v>553378.33202773333</v>
      </c>
      <c r="AW1348" s="66">
        <f t="shared" si="277"/>
        <v>367504.87786666659</v>
      </c>
      <c r="AX1348" s="66">
        <f t="shared" si="278"/>
        <v>437330.80466133321</v>
      </c>
      <c r="AY1348" s="66">
        <f t="shared" si="279"/>
        <v>367503.62666666665</v>
      </c>
      <c r="AZ1348" s="66">
        <f t="shared" si="280"/>
        <v>437329.31573333329</v>
      </c>
      <c r="BA1348" s="66">
        <f t="shared" si="281"/>
        <v>551250</v>
      </c>
      <c r="BB1348" s="73">
        <f t="shared" si="282"/>
        <v>655987.5</v>
      </c>
      <c r="BC1348" s="74"/>
      <c r="BD1348" s="75">
        <f t="shared" si="283"/>
        <v>466817</v>
      </c>
      <c r="BE1348" s="75">
        <f t="shared" si="284"/>
        <v>466817</v>
      </c>
      <c r="BF1348" s="75">
        <f t="shared" si="285"/>
        <v>425271</v>
      </c>
      <c r="BG1348" s="75">
        <f t="shared" si="286"/>
        <v>44</v>
      </c>
      <c r="BH1348" s="75">
        <f t="shared" si="287"/>
        <v>33</v>
      </c>
      <c r="BI1348" s="75">
        <f t="shared" si="288"/>
        <v>550000</v>
      </c>
      <c r="BJ1348" s="76">
        <f t="shared" si="289"/>
        <v>486969</v>
      </c>
      <c r="BK1348" s="75">
        <f t="shared" si="290"/>
        <v>486969</v>
      </c>
      <c r="BL1348" s="75">
        <f t="shared" si="291"/>
        <v>465024</v>
      </c>
      <c r="BM1348" s="75">
        <f t="shared" si="292"/>
        <v>367505</v>
      </c>
      <c r="BN1348" s="75">
        <f t="shared" si="293"/>
        <v>367504</v>
      </c>
      <c r="BO1348" s="75">
        <f t="shared" si="294"/>
        <v>551250</v>
      </c>
      <c r="BP1348" s="76">
        <f t="shared" si="295"/>
        <v>486969</v>
      </c>
      <c r="BQ1348" s="75">
        <f t="shared" si="296"/>
        <v>486969</v>
      </c>
      <c r="BR1348" s="75">
        <f t="shared" si="297"/>
        <v>465024</v>
      </c>
      <c r="BS1348" s="75">
        <f t="shared" si="298"/>
        <v>551250</v>
      </c>
      <c r="BT1348" s="75">
        <f t="shared" si="299"/>
        <v>551250</v>
      </c>
      <c r="BU1348" s="77">
        <f t="shared" si="300"/>
        <v>551250</v>
      </c>
      <c r="BV1348" s="77">
        <f t="shared" si="301"/>
        <v>3092712</v>
      </c>
      <c r="BW1348" s="78"/>
      <c r="BX1348" s="78"/>
      <c r="BY1348" s="78"/>
      <c r="BZ1348" s="78"/>
      <c r="CA1348" s="78"/>
      <c r="CB1348" s="78"/>
      <c r="CC1348" s="78"/>
      <c r="CD1348" s="78"/>
      <c r="CE1348" s="78"/>
      <c r="CF1348" s="78"/>
      <c r="CG1348" s="78"/>
      <c r="CH1348" s="78"/>
      <c r="CI1348" s="78"/>
      <c r="CJ1348" s="78"/>
      <c r="CK1348" s="78"/>
      <c r="CL1348" s="78"/>
      <c r="CM1348" s="78"/>
      <c r="CN1348" s="78"/>
      <c r="CO1348" s="78"/>
      <c r="CP1348" s="78"/>
    </row>
    <row r="1349" spans="1:94" ht="20.25" hidden="1" customHeight="1" x14ac:dyDescent="0.35">
      <c r="A1349" s="61">
        <v>1327</v>
      </c>
      <c r="B1349" s="61" t="s">
        <v>21</v>
      </c>
      <c r="C1349" s="62" t="s">
        <v>128</v>
      </c>
      <c r="D1349" s="62" t="str">
        <f t="shared" si="269"/>
        <v>REPUESTOS|VOLANTE MOTOR</v>
      </c>
      <c r="E1349" s="63" t="s">
        <v>84</v>
      </c>
      <c r="F1349" s="64">
        <v>1</v>
      </c>
      <c r="G1349" s="65">
        <v>2666523.7687393571</v>
      </c>
      <c r="H1349" s="66">
        <f t="shared" si="302"/>
        <v>3173163.2847998347</v>
      </c>
      <c r="I1349" s="66">
        <v>2967342.2881316459</v>
      </c>
      <c r="J1349" s="66">
        <f t="shared" si="303"/>
        <v>3531137.3228766583</v>
      </c>
      <c r="K1349" s="66">
        <v>1970102.8544000003</v>
      </c>
      <c r="L1349" s="66">
        <f t="shared" si="304"/>
        <v>2344422.3967360002</v>
      </c>
      <c r="M1349" s="66">
        <v>16.461440000000003</v>
      </c>
      <c r="N1349" s="66">
        <f t="shared" si="305"/>
        <v>19.589113600000005</v>
      </c>
      <c r="O1349" s="66">
        <v>14.144000000000002</v>
      </c>
      <c r="P1349" s="66">
        <f t="shared" si="306"/>
        <v>16.83136</v>
      </c>
      <c r="Q1349" s="66"/>
      <c r="R1349" s="66">
        <f t="shared" si="270"/>
        <v>0</v>
      </c>
      <c r="S1349" s="65">
        <v>956000</v>
      </c>
      <c r="T1349" s="66">
        <f t="shared" si="307"/>
        <v>1137640</v>
      </c>
      <c r="U1349" s="66">
        <v>956000</v>
      </c>
      <c r="V1349" s="66">
        <f t="shared" si="308"/>
        <v>1137640</v>
      </c>
      <c r="W1349" s="66">
        <v>1800000</v>
      </c>
      <c r="X1349" s="66">
        <f t="shared" si="309"/>
        <v>2142000</v>
      </c>
      <c r="Y1349" s="68">
        <v>1200000</v>
      </c>
      <c r="Z1349" s="66">
        <f t="shared" si="268"/>
        <v>1428000</v>
      </c>
      <c r="AA1349" s="66">
        <v>3800000</v>
      </c>
      <c r="AB1349" s="66">
        <f t="shared" si="310"/>
        <v>4522000</v>
      </c>
      <c r="AC1349" s="66">
        <v>5800000</v>
      </c>
      <c r="AD1349" s="66">
        <f t="shared" si="311"/>
        <v>6902000</v>
      </c>
      <c r="AE1349" s="69">
        <v>1051600</v>
      </c>
      <c r="AF1349" s="70">
        <f t="shared" si="312"/>
        <v>1251404</v>
      </c>
      <c r="AG1349" s="70">
        <v>1051600</v>
      </c>
      <c r="AH1349" s="70">
        <f t="shared" si="313"/>
        <v>1251404</v>
      </c>
      <c r="AI1349" s="70">
        <v>1980000</v>
      </c>
      <c r="AJ1349" s="70">
        <f t="shared" si="314"/>
        <v>2356200</v>
      </c>
      <c r="AK1349" s="70">
        <v>1320000</v>
      </c>
      <c r="AL1349" s="70">
        <f t="shared" si="315"/>
        <v>1570800</v>
      </c>
      <c r="AM1349" s="70">
        <v>4180000</v>
      </c>
      <c r="AN1349" s="70">
        <f t="shared" si="316"/>
        <v>4974200</v>
      </c>
      <c r="AO1349" s="70">
        <v>6380000</v>
      </c>
      <c r="AP1349" s="71">
        <f t="shared" si="317"/>
        <v>7592200</v>
      </c>
      <c r="AQ1349" s="65">
        <f t="shared" si="271"/>
        <v>1558041.2562464525</v>
      </c>
      <c r="AR1349" s="72">
        <f t="shared" si="272"/>
        <v>1854069.0949332784</v>
      </c>
      <c r="AS1349" s="66">
        <f t="shared" si="273"/>
        <v>1658314.096043882</v>
      </c>
      <c r="AT1349" s="66">
        <f t="shared" si="274"/>
        <v>1973393.7742922194</v>
      </c>
      <c r="AU1349" s="66">
        <f t="shared" si="275"/>
        <v>1916700.9514666668</v>
      </c>
      <c r="AV1349" s="66">
        <f t="shared" si="276"/>
        <v>2280874.1322453334</v>
      </c>
      <c r="AW1349" s="66">
        <f t="shared" si="277"/>
        <v>840005.48714666662</v>
      </c>
      <c r="AX1349" s="66">
        <f t="shared" si="278"/>
        <v>999606.52970453328</v>
      </c>
      <c r="AY1349" s="66">
        <f t="shared" si="279"/>
        <v>2660004.7146666665</v>
      </c>
      <c r="AZ1349" s="66">
        <f t="shared" si="280"/>
        <v>3165405.6104533328</v>
      </c>
      <c r="BA1349" s="66">
        <f t="shared" si="281"/>
        <v>6090000</v>
      </c>
      <c r="BB1349" s="73">
        <f t="shared" si="282"/>
        <v>7247100</v>
      </c>
      <c r="BC1349" s="74"/>
      <c r="BD1349" s="75">
        <f t="shared" si="283"/>
        <v>1264768</v>
      </c>
      <c r="BE1349" s="75">
        <f t="shared" si="284"/>
        <v>1285370</v>
      </c>
      <c r="BF1349" s="75">
        <f t="shared" si="285"/>
        <v>1913029</v>
      </c>
      <c r="BG1349" s="75">
        <f t="shared" si="286"/>
        <v>49</v>
      </c>
      <c r="BH1349" s="75">
        <f t="shared" si="287"/>
        <v>42</v>
      </c>
      <c r="BI1349" s="75">
        <f t="shared" si="288"/>
        <v>6076190</v>
      </c>
      <c r="BJ1349" s="76">
        <f t="shared" si="289"/>
        <v>1558041</v>
      </c>
      <c r="BK1349" s="75">
        <f t="shared" si="290"/>
        <v>1658314</v>
      </c>
      <c r="BL1349" s="75">
        <f t="shared" si="291"/>
        <v>1916701</v>
      </c>
      <c r="BM1349" s="75">
        <f t="shared" si="292"/>
        <v>840005</v>
      </c>
      <c r="BN1349" s="75">
        <f t="shared" si="293"/>
        <v>2660005</v>
      </c>
      <c r="BO1349" s="75">
        <f t="shared" si="294"/>
        <v>6090000</v>
      </c>
      <c r="BP1349" s="76">
        <f t="shared" si="295"/>
        <v>1003800</v>
      </c>
      <c r="BQ1349" s="75">
        <f t="shared" si="296"/>
        <v>1003800</v>
      </c>
      <c r="BR1349" s="75">
        <f t="shared" si="297"/>
        <v>1916701</v>
      </c>
      <c r="BS1349" s="75">
        <f t="shared" si="298"/>
        <v>1260000</v>
      </c>
      <c r="BT1349" s="75">
        <f t="shared" si="299"/>
        <v>3990000</v>
      </c>
      <c r="BU1349" s="77">
        <f t="shared" si="300"/>
        <v>6090000</v>
      </c>
      <c r="BV1349" s="77">
        <f t="shared" si="301"/>
        <v>15264301</v>
      </c>
      <c r="BW1349" s="78"/>
      <c r="BX1349" s="78"/>
      <c r="BY1349" s="78"/>
      <c r="BZ1349" s="78"/>
      <c r="CA1349" s="78"/>
      <c r="CB1349" s="78"/>
      <c r="CC1349" s="78"/>
      <c r="CD1349" s="78"/>
      <c r="CE1349" s="78"/>
      <c r="CF1349" s="78"/>
      <c r="CG1349" s="78"/>
      <c r="CH1349" s="78"/>
      <c r="CI1349" s="78"/>
      <c r="CJ1349" s="78"/>
      <c r="CK1349" s="78"/>
      <c r="CL1349" s="78"/>
      <c r="CM1349" s="78"/>
      <c r="CN1349" s="78"/>
      <c r="CO1349" s="78"/>
      <c r="CP1349" s="78"/>
    </row>
    <row r="1350" spans="1:94" ht="20.25" hidden="1" customHeight="1" x14ac:dyDescent="0.35">
      <c r="A1350" s="79">
        <v>1328</v>
      </c>
      <c r="B1350" s="79" t="s">
        <v>35</v>
      </c>
      <c r="C1350" s="80" t="s">
        <v>778</v>
      </c>
      <c r="D1350" s="80" t="str">
        <f t="shared" si="269"/>
        <v>MANO DE OBRA|YOQUI CAJA DIRECCION</v>
      </c>
      <c r="E1350" s="81" t="s">
        <v>10</v>
      </c>
      <c r="F1350" s="82">
        <v>1</v>
      </c>
      <c r="G1350" s="83">
        <v>268804.55064628</v>
      </c>
      <c r="H1350" s="84">
        <f t="shared" si="302"/>
        <v>319877.41526907316</v>
      </c>
      <c r="I1350" s="84">
        <v>268804.55064628</v>
      </c>
      <c r="J1350" s="84">
        <f t="shared" si="303"/>
        <v>319877.41526907316</v>
      </c>
      <c r="K1350" s="84">
        <v>139264</v>
      </c>
      <c r="L1350" s="84">
        <f t="shared" si="304"/>
        <v>165724.16</v>
      </c>
      <c r="M1350" s="84">
        <v>14.633599999999999</v>
      </c>
      <c r="N1350" s="84">
        <f t="shared" si="305"/>
        <v>17.413983999999999</v>
      </c>
      <c r="O1350" s="84">
        <v>10.88</v>
      </c>
      <c r="P1350" s="84">
        <f t="shared" si="306"/>
        <v>12.9472</v>
      </c>
      <c r="Q1350" s="84"/>
      <c r="R1350" s="84">
        <f t="shared" si="270"/>
        <v>0</v>
      </c>
      <c r="S1350" s="86">
        <v>437000</v>
      </c>
      <c r="T1350" s="87">
        <f t="shared" si="307"/>
        <v>520030</v>
      </c>
      <c r="U1350" s="87">
        <v>437000</v>
      </c>
      <c r="V1350" s="87">
        <f t="shared" si="308"/>
        <v>520030</v>
      </c>
      <c r="W1350" s="87">
        <v>437000</v>
      </c>
      <c r="X1350" s="87">
        <f t="shared" si="309"/>
        <v>520030</v>
      </c>
      <c r="Y1350" s="88">
        <v>437000</v>
      </c>
      <c r="Z1350" s="87">
        <f t="shared" si="268"/>
        <v>520030</v>
      </c>
      <c r="AA1350" s="87">
        <v>437000</v>
      </c>
      <c r="AB1350" s="87">
        <f t="shared" si="310"/>
        <v>520030</v>
      </c>
      <c r="AC1350" s="87">
        <v>437000</v>
      </c>
      <c r="AD1350" s="87">
        <f t="shared" si="311"/>
        <v>520030</v>
      </c>
      <c r="AE1350" s="89">
        <v>480700</v>
      </c>
      <c r="AF1350" s="90">
        <f t="shared" si="312"/>
        <v>572033</v>
      </c>
      <c r="AG1350" s="90">
        <v>480700</v>
      </c>
      <c r="AH1350" s="90">
        <f t="shared" si="313"/>
        <v>572033</v>
      </c>
      <c r="AI1350" s="90">
        <v>480700</v>
      </c>
      <c r="AJ1350" s="90">
        <f t="shared" si="314"/>
        <v>572033</v>
      </c>
      <c r="AK1350" s="90">
        <v>480700</v>
      </c>
      <c r="AL1350" s="90">
        <f t="shared" si="315"/>
        <v>572033</v>
      </c>
      <c r="AM1350" s="90">
        <v>480700</v>
      </c>
      <c r="AN1350" s="90">
        <f t="shared" si="316"/>
        <v>572033</v>
      </c>
      <c r="AO1350" s="90">
        <v>480700</v>
      </c>
      <c r="AP1350" s="91">
        <f t="shared" si="317"/>
        <v>572033</v>
      </c>
      <c r="AQ1350" s="92">
        <f t="shared" si="271"/>
        <v>395501.51688209333</v>
      </c>
      <c r="AR1350" s="93">
        <f t="shared" si="272"/>
        <v>470646.80508969107</v>
      </c>
      <c r="AS1350" s="94">
        <f t="shared" si="273"/>
        <v>395501.51688209333</v>
      </c>
      <c r="AT1350" s="94">
        <f t="shared" si="274"/>
        <v>470646.80508969107</v>
      </c>
      <c r="AU1350" s="94">
        <f t="shared" si="275"/>
        <v>352321.33333333331</v>
      </c>
      <c r="AV1350" s="94">
        <f t="shared" si="276"/>
        <v>419262.3866666666</v>
      </c>
      <c r="AW1350" s="94">
        <f t="shared" si="277"/>
        <v>305904.87786666671</v>
      </c>
      <c r="AX1350" s="94">
        <f t="shared" si="278"/>
        <v>364026.80466133339</v>
      </c>
      <c r="AY1350" s="94">
        <f t="shared" si="279"/>
        <v>305903.62666666665</v>
      </c>
      <c r="AZ1350" s="94">
        <f t="shared" si="280"/>
        <v>364025.31573333329</v>
      </c>
      <c r="BA1350" s="94">
        <f t="shared" si="281"/>
        <v>458850</v>
      </c>
      <c r="BB1350" s="95">
        <f t="shared" si="282"/>
        <v>546031.5</v>
      </c>
      <c r="BC1350" s="23"/>
      <c r="BD1350" s="96">
        <f t="shared" si="283"/>
        <v>370883</v>
      </c>
      <c r="BE1350" s="96">
        <f t="shared" si="284"/>
        <v>370883</v>
      </c>
      <c r="BF1350" s="96">
        <f t="shared" si="285"/>
        <v>259757</v>
      </c>
      <c r="BG1350" s="96">
        <f t="shared" si="286"/>
        <v>44</v>
      </c>
      <c r="BH1350" s="96">
        <f t="shared" si="287"/>
        <v>33</v>
      </c>
      <c r="BI1350" s="96">
        <f t="shared" si="288"/>
        <v>457810</v>
      </c>
      <c r="BJ1350" s="97">
        <f t="shared" si="289"/>
        <v>395502</v>
      </c>
      <c r="BK1350" s="96">
        <f t="shared" si="290"/>
        <v>395502</v>
      </c>
      <c r="BL1350" s="96">
        <f t="shared" si="291"/>
        <v>352321</v>
      </c>
      <c r="BM1350" s="96">
        <f t="shared" si="292"/>
        <v>305905</v>
      </c>
      <c r="BN1350" s="96">
        <f t="shared" si="293"/>
        <v>305904</v>
      </c>
      <c r="BO1350" s="96">
        <f t="shared" si="294"/>
        <v>458850</v>
      </c>
      <c r="BP1350" s="97">
        <f t="shared" si="295"/>
        <v>395502</v>
      </c>
      <c r="BQ1350" s="96">
        <f t="shared" si="296"/>
        <v>395502</v>
      </c>
      <c r="BR1350" s="96">
        <f t="shared" si="297"/>
        <v>458850</v>
      </c>
      <c r="BS1350" s="96">
        <f t="shared" si="298"/>
        <v>458850</v>
      </c>
      <c r="BT1350" s="96">
        <f t="shared" si="299"/>
        <v>458850</v>
      </c>
      <c r="BU1350" s="98">
        <f t="shared" si="300"/>
        <v>458850</v>
      </c>
      <c r="BV1350" s="77">
        <f t="shared" si="301"/>
        <v>2626404</v>
      </c>
      <c r="BW1350" s="9"/>
      <c r="BX1350" s="9"/>
      <c r="BY1350" s="9"/>
      <c r="BZ1350" s="9"/>
      <c r="CA1350" s="9"/>
      <c r="CB1350" s="9"/>
      <c r="CC1350" s="9"/>
      <c r="CD1350" s="9"/>
      <c r="CE1350" s="9"/>
      <c r="CF1350" s="9"/>
      <c r="CG1350" s="9"/>
      <c r="CH1350" s="9"/>
      <c r="CI1350" s="9"/>
      <c r="CJ1350" s="9"/>
      <c r="CK1350" s="9"/>
      <c r="CL1350" s="9"/>
      <c r="CM1350" s="9"/>
      <c r="CN1350" s="9"/>
      <c r="CO1350" s="9"/>
      <c r="CP1350" s="9"/>
    </row>
    <row r="1351" spans="1:94" ht="20.25" hidden="1" customHeight="1" x14ac:dyDescent="0.35">
      <c r="A1351" s="99">
        <v>1329</v>
      </c>
      <c r="B1351" s="99" t="s">
        <v>21</v>
      </c>
      <c r="C1351" s="80" t="s">
        <v>778</v>
      </c>
      <c r="D1351" s="80" t="str">
        <f t="shared" si="269"/>
        <v>REPUESTOS|YOQUI CAJA DIRECCION</v>
      </c>
      <c r="E1351" s="81" t="s">
        <v>84</v>
      </c>
      <c r="F1351" s="82">
        <v>1</v>
      </c>
      <c r="G1351" s="83">
        <v>235273.33115294098</v>
      </c>
      <c r="H1351" s="84">
        <f t="shared" si="302"/>
        <v>279975.26407199976</v>
      </c>
      <c r="I1351" s="84">
        <v>286438.71734971897</v>
      </c>
      <c r="J1351" s="84">
        <f t="shared" si="303"/>
        <v>340862.07364616555</v>
      </c>
      <c r="K1351" s="84">
        <v>597942.85504000005</v>
      </c>
      <c r="L1351" s="84">
        <f t="shared" si="304"/>
        <v>711551.99749760004</v>
      </c>
      <c r="M1351" s="84">
        <v>18.289280000000002</v>
      </c>
      <c r="N1351" s="84">
        <f t="shared" si="305"/>
        <v>21.764243199999999</v>
      </c>
      <c r="O1351" s="84">
        <v>14.144000000000002</v>
      </c>
      <c r="P1351" s="84">
        <f t="shared" si="306"/>
        <v>16.83136</v>
      </c>
      <c r="Q1351" s="84"/>
      <c r="R1351" s="84">
        <f t="shared" si="270"/>
        <v>0</v>
      </c>
      <c r="S1351" s="86">
        <v>425000</v>
      </c>
      <c r="T1351" s="87">
        <f t="shared" si="307"/>
        <v>505750</v>
      </c>
      <c r="U1351" s="87">
        <v>425000</v>
      </c>
      <c r="V1351" s="87">
        <f t="shared" si="308"/>
        <v>505750</v>
      </c>
      <c r="W1351" s="87">
        <v>450000</v>
      </c>
      <c r="X1351" s="87">
        <f t="shared" si="309"/>
        <v>535500</v>
      </c>
      <c r="Y1351" s="88">
        <v>380000</v>
      </c>
      <c r="Z1351" s="87">
        <f t="shared" si="268"/>
        <v>452200</v>
      </c>
      <c r="AA1351" s="87">
        <v>4800000</v>
      </c>
      <c r="AB1351" s="87">
        <f t="shared" si="310"/>
        <v>5712000</v>
      </c>
      <c r="AC1351" s="87">
        <v>9500000</v>
      </c>
      <c r="AD1351" s="87">
        <f t="shared" si="311"/>
        <v>11305000</v>
      </c>
      <c r="AE1351" s="89">
        <v>467500</v>
      </c>
      <c r="AF1351" s="90">
        <f t="shared" si="312"/>
        <v>556325</v>
      </c>
      <c r="AG1351" s="90">
        <v>467500</v>
      </c>
      <c r="AH1351" s="90">
        <f t="shared" si="313"/>
        <v>556325</v>
      </c>
      <c r="AI1351" s="90">
        <v>495000</v>
      </c>
      <c r="AJ1351" s="90">
        <f t="shared" si="314"/>
        <v>589050</v>
      </c>
      <c r="AK1351" s="90">
        <v>418000</v>
      </c>
      <c r="AL1351" s="90">
        <f t="shared" si="315"/>
        <v>497420</v>
      </c>
      <c r="AM1351" s="90">
        <v>5280000</v>
      </c>
      <c r="AN1351" s="90">
        <f t="shared" si="316"/>
        <v>6283200</v>
      </c>
      <c r="AO1351" s="90">
        <v>10450000</v>
      </c>
      <c r="AP1351" s="91">
        <f t="shared" si="317"/>
        <v>12435500</v>
      </c>
      <c r="AQ1351" s="92">
        <f t="shared" si="271"/>
        <v>375924.44371764705</v>
      </c>
      <c r="AR1351" s="93">
        <f t="shared" si="272"/>
        <v>447350.088024</v>
      </c>
      <c r="AS1351" s="94">
        <f t="shared" si="273"/>
        <v>392979.57244990632</v>
      </c>
      <c r="AT1351" s="94">
        <f t="shared" si="274"/>
        <v>467645.69121538848</v>
      </c>
      <c r="AU1351" s="94">
        <f t="shared" si="275"/>
        <v>514314.28501333337</v>
      </c>
      <c r="AV1351" s="94">
        <f t="shared" si="276"/>
        <v>612033.99916586664</v>
      </c>
      <c r="AW1351" s="94">
        <f t="shared" si="277"/>
        <v>266006.09642666666</v>
      </c>
      <c r="AX1351" s="94">
        <f t="shared" si="278"/>
        <v>316547.2547477333</v>
      </c>
      <c r="AY1351" s="94">
        <f t="shared" si="279"/>
        <v>3360004.7146666669</v>
      </c>
      <c r="AZ1351" s="94">
        <f t="shared" si="280"/>
        <v>3998405.6104533332</v>
      </c>
      <c r="BA1351" s="94">
        <f t="shared" si="281"/>
        <v>9975000</v>
      </c>
      <c r="BB1351" s="95">
        <f t="shared" si="282"/>
        <v>11870250</v>
      </c>
      <c r="BC1351" s="23"/>
      <c r="BD1351" s="96">
        <f t="shared" si="283"/>
        <v>343157</v>
      </c>
      <c r="BE1351" s="96">
        <f t="shared" si="284"/>
        <v>375793</v>
      </c>
      <c r="BF1351" s="96">
        <f t="shared" si="285"/>
        <v>507200</v>
      </c>
      <c r="BG1351" s="96">
        <f t="shared" si="286"/>
        <v>55</v>
      </c>
      <c r="BH1351" s="96">
        <f t="shared" si="287"/>
        <v>42</v>
      </c>
      <c r="BI1351" s="96">
        <f t="shared" si="288"/>
        <v>9952381</v>
      </c>
      <c r="BJ1351" s="97">
        <f t="shared" si="289"/>
        <v>375924</v>
      </c>
      <c r="BK1351" s="96">
        <f t="shared" si="290"/>
        <v>392980</v>
      </c>
      <c r="BL1351" s="96">
        <f t="shared" si="291"/>
        <v>514314</v>
      </c>
      <c r="BM1351" s="96">
        <f t="shared" si="292"/>
        <v>266006</v>
      </c>
      <c r="BN1351" s="96">
        <f t="shared" si="293"/>
        <v>3360005</v>
      </c>
      <c r="BO1351" s="96">
        <f t="shared" si="294"/>
        <v>9975000</v>
      </c>
      <c r="BP1351" s="97">
        <f t="shared" si="295"/>
        <v>375924</v>
      </c>
      <c r="BQ1351" s="96">
        <f t="shared" si="296"/>
        <v>392980</v>
      </c>
      <c r="BR1351" s="96">
        <f t="shared" si="297"/>
        <v>514314</v>
      </c>
      <c r="BS1351" s="96">
        <f t="shared" si="298"/>
        <v>399000</v>
      </c>
      <c r="BT1351" s="96">
        <f t="shared" si="299"/>
        <v>5040000</v>
      </c>
      <c r="BU1351" s="98">
        <f t="shared" si="300"/>
        <v>9975000</v>
      </c>
      <c r="BV1351" s="77">
        <f t="shared" si="301"/>
        <v>16697218</v>
      </c>
      <c r="BW1351" s="9"/>
      <c r="BX1351" s="9"/>
      <c r="BY1351" s="9"/>
      <c r="BZ1351" s="9"/>
      <c r="CA1351" s="9"/>
      <c r="CB1351" s="9"/>
      <c r="CC1351" s="9"/>
      <c r="CD1351" s="9"/>
      <c r="CE1351" s="9"/>
      <c r="CF1351" s="9"/>
      <c r="CG1351" s="9"/>
      <c r="CH1351" s="9"/>
      <c r="CI1351" s="9"/>
      <c r="CJ1351" s="9"/>
      <c r="CK1351" s="9"/>
      <c r="CL1351" s="9"/>
      <c r="CM1351" s="9"/>
      <c r="CN1351" s="9"/>
      <c r="CO1351" s="9"/>
      <c r="CP1351" s="9"/>
    </row>
    <row r="1352" spans="1:94" ht="20.25" hidden="1" customHeight="1" x14ac:dyDescent="0.35">
      <c r="A1352" s="79">
        <v>1330</v>
      </c>
      <c r="B1352" s="79" t="s">
        <v>35</v>
      </c>
      <c r="C1352" s="80" t="s">
        <v>779</v>
      </c>
      <c r="D1352" s="80" t="str">
        <f t="shared" si="269"/>
        <v>MANO DE OBRA|YUGO DESLIZANTE BARRA CARDAN</v>
      </c>
      <c r="E1352" s="81" t="s">
        <v>10</v>
      </c>
      <c r="F1352" s="82">
        <v>1</v>
      </c>
      <c r="G1352" s="83">
        <v>268804.55064628</v>
      </c>
      <c r="H1352" s="84">
        <f t="shared" si="302"/>
        <v>319877.41526907316</v>
      </c>
      <c r="I1352" s="84">
        <v>268804.55064628</v>
      </c>
      <c r="J1352" s="84">
        <f t="shared" si="303"/>
        <v>319877.41526907316</v>
      </c>
      <c r="K1352" s="84">
        <v>139264</v>
      </c>
      <c r="L1352" s="84">
        <f t="shared" si="304"/>
        <v>165724.16</v>
      </c>
      <c r="M1352" s="84">
        <v>14.633599999999999</v>
      </c>
      <c r="N1352" s="84">
        <f t="shared" si="305"/>
        <v>17.413983999999999</v>
      </c>
      <c r="O1352" s="84">
        <v>10.88</v>
      </c>
      <c r="P1352" s="84">
        <f t="shared" si="306"/>
        <v>12.9472</v>
      </c>
      <c r="Q1352" s="84"/>
      <c r="R1352" s="84">
        <f t="shared" si="270"/>
        <v>0</v>
      </c>
      <c r="S1352" s="86"/>
      <c r="T1352" s="87">
        <f t="shared" si="307"/>
        <v>0</v>
      </c>
      <c r="U1352" s="87"/>
      <c r="V1352" s="87">
        <f t="shared" si="308"/>
        <v>0</v>
      </c>
      <c r="W1352" s="87"/>
      <c r="X1352" s="87">
        <f t="shared" si="309"/>
        <v>0</v>
      </c>
      <c r="Y1352" s="88">
        <v>850000</v>
      </c>
      <c r="Z1352" s="87">
        <f t="shared" si="268"/>
        <v>1011500</v>
      </c>
      <c r="AA1352" s="87">
        <v>1100000</v>
      </c>
      <c r="AB1352" s="87">
        <f t="shared" si="310"/>
        <v>1309000</v>
      </c>
      <c r="AC1352" s="87"/>
      <c r="AD1352" s="87">
        <f t="shared" si="311"/>
        <v>0</v>
      </c>
      <c r="AE1352" s="89"/>
      <c r="AF1352" s="90">
        <f t="shared" si="312"/>
        <v>0</v>
      </c>
      <c r="AG1352" s="90"/>
      <c r="AH1352" s="90">
        <f t="shared" si="313"/>
        <v>0</v>
      </c>
      <c r="AI1352" s="90"/>
      <c r="AJ1352" s="90">
        <f t="shared" si="314"/>
        <v>0</v>
      </c>
      <c r="AK1352" s="90">
        <v>935000</v>
      </c>
      <c r="AL1352" s="90">
        <f t="shared" si="315"/>
        <v>1112650</v>
      </c>
      <c r="AM1352" s="90">
        <v>1210000</v>
      </c>
      <c r="AN1352" s="90">
        <f t="shared" si="316"/>
        <v>1439900</v>
      </c>
      <c r="AO1352" s="90"/>
      <c r="AP1352" s="91">
        <f t="shared" si="317"/>
        <v>0</v>
      </c>
      <c r="AQ1352" s="92">
        <f t="shared" si="271"/>
        <v>268804.55064628</v>
      </c>
      <c r="AR1352" s="93">
        <f t="shared" si="272"/>
        <v>319877.41526907316</v>
      </c>
      <c r="AS1352" s="94">
        <f t="shared" si="273"/>
        <v>268804.55064628</v>
      </c>
      <c r="AT1352" s="94">
        <f t="shared" si="274"/>
        <v>319877.41526907316</v>
      </c>
      <c r="AU1352" s="94">
        <f t="shared" si="275"/>
        <v>139264</v>
      </c>
      <c r="AV1352" s="94">
        <f t="shared" si="276"/>
        <v>165724.16</v>
      </c>
      <c r="AW1352" s="94">
        <f t="shared" si="277"/>
        <v>595004.87786666665</v>
      </c>
      <c r="AX1352" s="94">
        <f t="shared" si="278"/>
        <v>708055.80466133333</v>
      </c>
      <c r="AY1352" s="94">
        <f t="shared" si="279"/>
        <v>770003.62666666659</v>
      </c>
      <c r="AZ1352" s="94">
        <f t="shared" si="280"/>
        <v>916304.31573333323</v>
      </c>
      <c r="BA1352" s="94" t="e">
        <f t="shared" si="281"/>
        <v>#DIV/0!</v>
      </c>
      <c r="BB1352" s="95" t="e">
        <f t="shared" si="282"/>
        <v>#DIV/0!</v>
      </c>
      <c r="BC1352" s="23"/>
      <c r="BD1352" s="96">
        <f t="shared" si="283"/>
        <v>268805</v>
      </c>
      <c r="BE1352" s="96">
        <f t="shared" si="284"/>
        <v>268805</v>
      </c>
      <c r="BF1352" s="96">
        <f t="shared" si="285"/>
        <v>139264</v>
      </c>
      <c r="BG1352" s="96">
        <f t="shared" si="286"/>
        <v>44</v>
      </c>
      <c r="BH1352" s="96">
        <f t="shared" si="287"/>
        <v>33</v>
      </c>
      <c r="BI1352" s="96">
        <f t="shared" si="288"/>
        <v>0</v>
      </c>
      <c r="BJ1352" s="97">
        <f t="shared" si="289"/>
        <v>268805</v>
      </c>
      <c r="BK1352" s="96">
        <f t="shared" si="290"/>
        <v>268805</v>
      </c>
      <c r="BL1352" s="96">
        <f t="shared" si="291"/>
        <v>139264</v>
      </c>
      <c r="BM1352" s="96">
        <f t="shared" si="292"/>
        <v>595005</v>
      </c>
      <c r="BN1352" s="96">
        <f t="shared" si="293"/>
        <v>770004</v>
      </c>
      <c r="BO1352" s="96">
        <f t="shared" si="294"/>
        <v>0</v>
      </c>
      <c r="BP1352" s="97">
        <f t="shared" si="295"/>
        <v>0</v>
      </c>
      <c r="BQ1352" s="96">
        <f t="shared" si="296"/>
        <v>0</v>
      </c>
      <c r="BR1352" s="96">
        <f t="shared" si="297"/>
        <v>0</v>
      </c>
      <c r="BS1352" s="96">
        <f t="shared" si="298"/>
        <v>892500</v>
      </c>
      <c r="BT1352" s="96">
        <f t="shared" si="299"/>
        <v>1155000</v>
      </c>
      <c r="BU1352" s="98">
        <f t="shared" si="300"/>
        <v>0</v>
      </c>
      <c r="BV1352" s="77">
        <f t="shared" si="301"/>
        <v>2047500</v>
      </c>
      <c r="BW1352" s="9"/>
      <c r="BX1352" s="9"/>
      <c r="BY1352" s="9"/>
      <c r="BZ1352" s="9"/>
      <c r="CA1352" s="9"/>
      <c r="CB1352" s="9"/>
      <c r="CC1352" s="9"/>
      <c r="CD1352" s="9"/>
      <c r="CE1352" s="9"/>
      <c r="CF1352" s="9"/>
      <c r="CG1352" s="9"/>
      <c r="CH1352" s="9"/>
      <c r="CI1352" s="9"/>
      <c r="CJ1352" s="9"/>
      <c r="CK1352" s="9"/>
      <c r="CL1352" s="9"/>
      <c r="CM1352" s="9"/>
      <c r="CN1352" s="9"/>
      <c r="CO1352" s="9"/>
      <c r="CP1352" s="9"/>
    </row>
    <row r="1353" spans="1:94" ht="20.25" hidden="1" customHeight="1" x14ac:dyDescent="0.35">
      <c r="A1353" s="130">
        <v>1331</v>
      </c>
      <c r="B1353" s="130" t="s">
        <v>21</v>
      </c>
      <c r="C1353" s="131" t="s">
        <v>779</v>
      </c>
      <c r="D1353" s="80" t="str">
        <f t="shared" si="269"/>
        <v>REPUESTOS|YUGO DESLIZANTE BARRA CARDAN</v>
      </c>
      <c r="E1353" s="132" t="s">
        <v>84</v>
      </c>
      <c r="F1353" s="133">
        <v>1</v>
      </c>
      <c r="G1353" s="134">
        <v>922668.0931653179</v>
      </c>
      <c r="H1353" s="135">
        <f t="shared" si="302"/>
        <v>1097975.0308667282</v>
      </c>
      <c r="I1353" s="135">
        <v>1139976.0589213138</v>
      </c>
      <c r="J1353" s="135">
        <f t="shared" si="303"/>
        <v>1356571.5101163634</v>
      </c>
      <c r="K1353" s="135">
        <v>0.91392000000000007</v>
      </c>
      <c r="L1353" s="135">
        <f t="shared" si="304"/>
        <v>1.0875648</v>
      </c>
      <c r="M1353" s="135">
        <v>16.461440000000003</v>
      </c>
      <c r="N1353" s="135">
        <f t="shared" si="305"/>
        <v>19.589113600000005</v>
      </c>
      <c r="O1353" s="135">
        <v>14.144000000000002</v>
      </c>
      <c r="P1353" s="135">
        <f t="shared" si="306"/>
        <v>16.83136</v>
      </c>
      <c r="Q1353" s="135"/>
      <c r="R1353" s="135">
        <f t="shared" si="270"/>
        <v>0</v>
      </c>
      <c r="S1353" s="136"/>
      <c r="T1353" s="137">
        <f t="shared" si="307"/>
        <v>0</v>
      </c>
      <c r="U1353" s="137"/>
      <c r="V1353" s="137">
        <f t="shared" si="308"/>
        <v>0</v>
      </c>
      <c r="W1353" s="137"/>
      <c r="X1353" s="137">
        <f t="shared" si="309"/>
        <v>0</v>
      </c>
      <c r="Y1353" s="138">
        <v>450000</v>
      </c>
      <c r="Z1353" s="137">
        <f t="shared" si="268"/>
        <v>535500</v>
      </c>
      <c r="AA1353" s="137">
        <v>450000</v>
      </c>
      <c r="AB1353" s="137">
        <f t="shared" si="310"/>
        <v>535500</v>
      </c>
      <c r="AC1353" s="137">
        <v>4200000</v>
      </c>
      <c r="AD1353" s="137">
        <f t="shared" si="311"/>
        <v>4998000</v>
      </c>
      <c r="AE1353" s="139"/>
      <c r="AF1353" s="140">
        <f t="shared" si="312"/>
        <v>0</v>
      </c>
      <c r="AG1353" s="140"/>
      <c r="AH1353" s="140">
        <f t="shared" si="313"/>
        <v>0</v>
      </c>
      <c r="AI1353" s="140"/>
      <c r="AJ1353" s="140">
        <f t="shared" si="314"/>
        <v>0</v>
      </c>
      <c r="AK1353" s="140">
        <v>495000</v>
      </c>
      <c r="AL1353" s="140">
        <f t="shared" si="315"/>
        <v>589050</v>
      </c>
      <c r="AM1353" s="140">
        <v>495000</v>
      </c>
      <c r="AN1353" s="140">
        <f t="shared" si="316"/>
        <v>589050</v>
      </c>
      <c r="AO1353" s="140">
        <v>4620000</v>
      </c>
      <c r="AP1353" s="141">
        <f t="shared" si="317"/>
        <v>5497800</v>
      </c>
      <c r="AQ1353" s="142">
        <f t="shared" si="271"/>
        <v>922668.0931653179</v>
      </c>
      <c r="AR1353" s="143">
        <f t="shared" si="272"/>
        <v>1097975.0308667282</v>
      </c>
      <c r="AS1353" s="144">
        <f t="shared" si="273"/>
        <v>1139976.0589213138</v>
      </c>
      <c r="AT1353" s="144">
        <f t="shared" si="274"/>
        <v>1356571.5101163634</v>
      </c>
      <c r="AU1353" s="144">
        <f t="shared" si="275"/>
        <v>0.91392000000000007</v>
      </c>
      <c r="AV1353" s="144">
        <f t="shared" si="276"/>
        <v>1.0875648</v>
      </c>
      <c r="AW1353" s="144">
        <f t="shared" si="277"/>
        <v>315005.48714666668</v>
      </c>
      <c r="AX1353" s="144">
        <f t="shared" si="278"/>
        <v>374856.52970453334</v>
      </c>
      <c r="AY1353" s="144">
        <f t="shared" si="279"/>
        <v>315004.71466666664</v>
      </c>
      <c r="AZ1353" s="144">
        <f t="shared" si="280"/>
        <v>374855.6104533333</v>
      </c>
      <c r="BA1353" s="144">
        <f t="shared" si="281"/>
        <v>4410000</v>
      </c>
      <c r="BB1353" s="145">
        <f t="shared" si="282"/>
        <v>5247900</v>
      </c>
      <c r="BC1353" s="23"/>
      <c r="BD1353" s="96">
        <f t="shared" si="283"/>
        <v>922668</v>
      </c>
      <c r="BE1353" s="96">
        <f t="shared" si="284"/>
        <v>1139976</v>
      </c>
      <c r="BF1353" s="96">
        <f t="shared" si="285"/>
        <v>1</v>
      </c>
      <c r="BG1353" s="96">
        <f t="shared" si="286"/>
        <v>49</v>
      </c>
      <c r="BH1353" s="96">
        <f t="shared" si="287"/>
        <v>42</v>
      </c>
      <c r="BI1353" s="96">
        <f t="shared" si="288"/>
        <v>4400000</v>
      </c>
      <c r="BJ1353" s="97">
        <f t="shared" si="289"/>
        <v>922668</v>
      </c>
      <c r="BK1353" s="96">
        <f t="shared" si="290"/>
        <v>1139976</v>
      </c>
      <c r="BL1353" s="96">
        <f t="shared" si="291"/>
        <v>1</v>
      </c>
      <c r="BM1353" s="96">
        <f t="shared" si="292"/>
        <v>315005</v>
      </c>
      <c r="BN1353" s="96">
        <f t="shared" si="293"/>
        <v>315005</v>
      </c>
      <c r="BO1353" s="96">
        <f t="shared" si="294"/>
        <v>4410000</v>
      </c>
      <c r="BP1353" s="97">
        <f t="shared" si="295"/>
        <v>0</v>
      </c>
      <c r="BQ1353" s="96">
        <f t="shared" si="296"/>
        <v>0</v>
      </c>
      <c r="BR1353" s="96">
        <f t="shared" si="297"/>
        <v>0</v>
      </c>
      <c r="BS1353" s="96">
        <f t="shared" si="298"/>
        <v>472500</v>
      </c>
      <c r="BT1353" s="96">
        <f t="shared" si="299"/>
        <v>472500</v>
      </c>
      <c r="BU1353" s="98">
        <f t="shared" si="300"/>
        <v>4410000</v>
      </c>
      <c r="BV1353" s="77">
        <f t="shared" si="301"/>
        <v>5355000</v>
      </c>
      <c r="BW1353" s="9"/>
      <c r="BX1353" s="9"/>
      <c r="BY1353" s="9"/>
      <c r="BZ1353" s="9"/>
      <c r="CA1353" s="9"/>
      <c r="CB1353" s="9"/>
      <c r="CC1353" s="9"/>
      <c r="CD1353" s="9"/>
      <c r="CE1353" s="9"/>
      <c r="CF1353" s="9"/>
      <c r="CG1353" s="9"/>
      <c r="CH1353" s="9"/>
      <c r="CI1353" s="9"/>
      <c r="CJ1353" s="9"/>
      <c r="CK1353" s="9"/>
      <c r="CL1353" s="9"/>
      <c r="CM1353" s="9"/>
      <c r="CN1353" s="9"/>
      <c r="CO1353" s="9"/>
      <c r="CP1353" s="9"/>
    </row>
    <row r="1354" spans="1:94" ht="20.25" hidden="1" customHeight="1" x14ac:dyDescent="0.35">
      <c r="A1354" s="23"/>
      <c r="B1354" s="310" t="s">
        <v>780</v>
      </c>
      <c r="C1354" s="311"/>
      <c r="D1354" s="311"/>
      <c r="E1354" s="311"/>
      <c r="F1354" s="312"/>
      <c r="G1354" s="146">
        <f t="shared" ref="G1354:BB1354" si="318">SUM(G23:G1353)</f>
        <v>381623560.3532024</v>
      </c>
      <c r="H1354" s="146">
        <f t="shared" si="318"/>
        <v>453984237.89643455</v>
      </c>
      <c r="I1354" s="146">
        <f t="shared" si="318"/>
        <v>428142481.57903683</v>
      </c>
      <c r="J1354" s="146">
        <f t="shared" si="318"/>
        <v>509341754.15517527</v>
      </c>
      <c r="K1354" s="146">
        <f t="shared" si="318"/>
        <v>198387240.24447644</v>
      </c>
      <c r="L1354" s="146">
        <f t="shared" si="318"/>
        <v>235944378.2973296</v>
      </c>
      <c r="M1354" s="146">
        <f t="shared" si="318"/>
        <v>22366385.571840271</v>
      </c>
      <c r="N1354" s="146">
        <f t="shared" si="318"/>
        <v>26556428.659712419</v>
      </c>
      <c r="O1354" s="146">
        <f t="shared" si="318"/>
        <v>14634562.880000064</v>
      </c>
      <c r="P1354" s="146">
        <f t="shared" si="318"/>
        <v>17352681.597439989</v>
      </c>
      <c r="Q1354" s="146">
        <f t="shared" si="318"/>
        <v>0</v>
      </c>
      <c r="R1354" s="146">
        <f t="shared" si="318"/>
        <v>0</v>
      </c>
      <c r="S1354" s="146">
        <f t="shared" si="318"/>
        <v>374822773</v>
      </c>
      <c r="T1354" s="146">
        <f t="shared" si="318"/>
        <v>445875474.87</v>
      </c>
      <c r="U1354" s="146">
        <f t="shared" si="318"/>
        <v>382289792</v>
      </c>
      <c r="V1354" s="146">
        <f t="shared" si="318"/>
        <v>454761227.48000002</v>
      </c>
      <c r="W1354" s="146">
        <f t="shared" si="318"/>
        <v>495207751</v>
      </c>
      <c r="X1354" s="146">
        <f t="shared" si="318"/>
        <v>589041373.68999994</v>
      </c>
      <c r="Y1354" s="146">
        <f t="shared" si="318"/>
        <v>461447817</v>
      </c>
      <c r="Z1354" s="146">
        <f t="shared" si="318"/>
        <v>548959277.23000002</v>
      </c>
      <c r="AA1354" s="146">
        <f t="shared" si="318"/>
        <v>537063089</v>
      </c>
      <c r="AB1354" s="146">
        <f t="shared" si="318"/>
        <v>638892660.90999997</v>
      </c>
      <c r="AC1354" s="146">
        <f t="shared" si="318"/>
        <v>842355255.28907561</v>
      </c>
      <c r="AD1354" s="146">
        <f t="shared" si="318"/>
        <v>1002220808.03</v>
      </c>
      <c r="AE1354" s="146">
        <f t="shared" si="318"/>
        <v>394496700</v>
      </c>
      <c r="AF1354" s="146">
        <f t="shared" si="318"/>
        <v>469270907</v>
      </c>
      <c r="AG1354" s="146">
        <f t="shared" si="318"/>
        <v>420529200</v>
      </c>
      <c r="AH1354" s="146">
        <f t="shared" si="318"/>
        <v>500249582</v>
      </c>
      <c r="AI1354" s="146">
        <f t="shared" si="318"/>
        <v>544737900</v>
      </c>
      <c r="AJ1354" s="146">
        <f t="shared" si="318"/>
        <v>647956666</v>
      </c>
      <c r="AK1354" s="146">
        <f t="shared" si="318"/>
        <v>507602200</v>
      </c>
      <c r="AL1354" s="146">
        <f t="shared" si="318"/>
        <v>603866452</v>
      </c>
      <c r="AM1354" s="146">
        <f t="shared" si="318"/>
        <v>590779400</v>
      </c>
      <c r="AN1354" s="146">
        <f t="shared" si="318"/>
        <v>702793770</v>
      </c>
      <c r="AO1354" s="146">
        <f t="shared" si="318"/>
        <v>926601200</v>
      </c>
      <c r="AP1354" s="146">
        <f t="shared" si="318"/>
        <v>1102455151</v>
      </c>
      <c r="AQ1354" s="146" t="e">
        <f t="shared" si="318"/>
        <v>#DIV/0!</v>
      </c>
      <c r="AR1354" s="147" t="e">
        <f t="shared" si="318"/>
        <v>#DIV/0!</v>
      </c>
      <c r="AS1354" s="146" t="e">
        <f t="shared" si="318"/>
        <v>#DIV/0!</v>
      </c>
      <c r="AT1354" s="146" t="e">
        <f t="shared" si="318"/>
        <v>#DIV/0!</v>
      </c>
      <c r="AU1354" s="146" t="e">
        <f t="shared" si="318"/>
        <v>#DIV/0!</v>
      </c>
      <c r="AV1354" s="146" t="e">
        <f t="shared" si="318"/>
        <v>#DIV/0!</v>
      </c>
      <c r="AW1354" s="146" t="e">
        <f t="shared" si="318"/>
        <v>#DIV/0!</v>
      </c>
      <c r="AX1354" s="146" t="e">
        <f t="shared" si="318"/>
        <v>#DIV/0!</v>
      </c>
      <c r="AY1354" s="146" t="e">
        <f t="shared" si="318"/>
        <v>#DIV/0!</v>
      </c>
      <c r="AZ1354" s="146" t="e">
        <f t="shared" si="318"/>
        <v>#DIV/0!</v>
      </c>
      <c r="BA1354" s="146" t="e">
        <f t="shared" si="318"/>
        <v>#DIV/0!</v>
      </c>
      <c r="BB1354" s="146" t="e">
        <f t="shared" si="318"/>
        <v>#DIV/0!</v>
      </c>
      <c r="BC1354" s="23"/>
      <c r="BD1354" s="148">
        <f t="shared" ref="BD1354:BU1354" si="319">SUM(BD23:BD1353)</f>
        <v>343108532</v>
      </c>
      <c r="BE1354" s="148">
        <f t="shared" si="319"/>
        <v>370468310</v>
      </c>
      <c r="BF1354" s="148">
        <f t="shared" si="319"/>
        <v>215243895</v>
      </c>
      <c r="BG1354" s="148">
        <f t="shared" si="319"/>
        <v>42188298</v>
      </c>
      <c r="BH1354" s="148">
        <f t="shared" si="319"/>
        <v>32364306</v>
      </c>
      <c r="BI1354" s="148">
        <f t="shared" si="319"/>
        <v>882472120</v>
      </c>
      <c r="BJ1354" s="149">
        <f t="shared" si="319"/>
        <v>404012730</v>
      </c>
      <c r="BK1354" s="150">
        <f t="shared" si="319"/>
        <v>432941775</v>
      </c>
      <c r="BL1354" s="150">
        <f t="shared" si="319"/>
        <v>429047949</v>
      </c>
      <c r="BM1354" s="150">
        <f t="shared" si="319"/>
        <v>331510050</v>
      </c>
      <c r="BN1354" s="150">
        <f t="shared" si="319"/>
        <v>382008594</v>
      </c>
      <c r="BO1354" s="150">
        <f t="shared" si="319"/>
        <v>884478223</v>
      </c>
      <c r="BP1354" s="149">
        <f t="shared" si="319"/>
        <v>378188422</v>
      </c>
      <c r="BQ1354" s="150">
        <f t="shared" si="319"/>
        <v>395992803</v>
      </c>
      <c r="BR1354" s="150">
        <f t="shared" si="319"/>
        <v>515334466</v>
      </c>
      <c r="BS1354" s="150">
        <f t="shared" si="319"/>
        <v>483788320</v>
      </c>
      <c r="BT1354" s="150">
        <f t="shared" si="319"/>
        <v>563581615</v>
      </c>
      <c r="BU1354" s="151">
        <f t="shared" si="319"/>
        <v>884478223</v>
      </c>
      <c r="BV1354" s="9" t="s">
        <v>781</v>
      </c>
      <c r="BW1354" s="9"/>
      <c r="BX1354" s="9"/>
      <c r="BY1354" s="9"/>
      <c r="BZ1354" s="9"/>
      <c r="CA1354" s="9"/>
      <c r="CB1354" s="9"/>
      <c r="CC1354" s="9"/>
      <c r="CD1354" s="9"/>
      <c r="CE1354" s="9"/>
      <c r="CF1354" s="9"/>
      <c r="CG1354" s="9"/>
      <c r="CH1354" s="9"/>
      <c r="CI1354" s="9"/>
      <c r="CJ1354" s="9"/>
      <c r="CK1354" s="9"/>
      <c r="CL1354" s="9"/>
      <c r="CM1354" s="9"/>
      <c r="CN1354" s="9"/>
      <c r="CO1354" s="9"/>
      <c r="CP1354" s="9"/>
    </row>
    <row r="1355" spans="1:94" ht="20.25" hidden="1" customHeight="1" x14ac:dyDescent="0.35">
      <c r="A1355" s="23"/>
      <c r="B1355" s="23"/>
      <c r="C1355" s="111"/>
      <c r="D1355" s="111"/>
      <c r="E1355" s="111"/>
      <c r="F1355" s="111"/>
      <c r="G1355" s="23"/>
      <c r="H1355" s="152"/>
      <c r="I1355" s="23"/>
      <c r="J1355" s="23"/>
      <c r="K1355" s="23"/>
      <c r="L1355" s="152"/>
      <c r="M1355" s="23"/>
      <c r="N1355" s="23"/>
      <c r="O1355" s="23"/>
      <c r="P1355" s="152"/>
      <c r="Q1355" s="23"/>
      <c r="R1355" s="23"/>
      <c r="S1355" s="152"/>
      <c r="T1355" s="23"/>
      <c r="U1355" s="23"/>
      <c r="V1355" s="23"/>
      <c r="W1355" s="23"/>
      <c r="X1355" s="23"/>
      <c r="Y1355" s="23"/>
      <c r="Z1355" s="23"/>
      <c r="AA1355" s="23"/>
      <c r="AB1355" s="23"/>
      <c r="AC1355" s="23"/>
      <c r="AD1355" s="23"/>
      <c r="AE1355" s="23"/>
      <c r="AF1355" s="23"/>
      <c r="AG1355" s="23"/>
      <c r="AH1355" s="23"/>
      <c r="AI1355" s="23"/>
      <c r="AJ1355" s="23"/>
      <c r="AK1355" s="23"/>
      <c r="AL1355" s="23"/>
      <c r="AM1355" s="23"/>
      <c r="AN1355" s="23"/>
      <c r="AO1355" s="23"/>
      <c r="AP1355" s="23"/>
      <c r="AQ1355" s="23"/>
      <c r="AR1355" s="23"/>
      <c r="AS1355" s="23"/>
      <c r="AT1355" s="23"/>
      <c r="AU1355" s="23"/>
      <c r="AV1355" s="23"/>
      <c r="AW1355" s="23"/>
      <c r="AX1355" s="23"/>
      <c r="AY1355" s="23"/>
      <c r="AZ1355" s="23"/>
      <c r="BA1355" s="23"/>
      <c r="BB1355" s="96" t="e">
        <f>+BB1354+AZ1354+AX1354+AV1354+AT1354+AR1354</f>
        <v>#DIV/0!</v>
      </c>
      <c r="BC1355" s="23"/>
      <c r="BD1355" s="153">
        <f t="shared" ref="BD1355:BI1355" si="320">ROUND(BD1354*19%,0)</f>
        <v>65190621</v>
      </c>
      <c r="BE1355" s="153">
        <f t="shared" si="320"/>
        <v>70388979</v>
      </c>
      <c r="BF1355" s="153">
        <f t="shared" si="320"/>
        <v>40896340</v>
      </c>
      <c r="BG1355" s="153">
        <f t="shared" si="320"/>
        <v>8015777</v>
      </c>
      <c r="BH1355" s="153">
        <f t="shared" si="320"/>
        <v>6149218</v>
      </c>
      <c r="BI1355" s="153">
        <f t="shared" si="320"/>
        <v>167669703</v>
      </c>
      <c r="BJ1355" s="96">
        <f t="shared" ref="BJ1355:BU1355" si="321">+BJ1354-BJ32-BJ34-BJ36</f>
        <v>403875029</v>
      </c>
      <c r="BK1355" s="96">
        <f t="shared" si="321"/>
        <v>432804074</v>
      </c>
      <c r="BL1355" s="96">
        <f t="shared" si="321"/>
        <v>428859230</v>
      </c>
      <c r="BM1355" s="96">
        <f t="shared" si="321"/>
        <v>331397064</v>
      </c>
      <c r="BN1355" s="96">
        <f t="shared" si="321"/>
        <v>381866135</v>
      </c>
      <c r="BO1355" s="96">
        <f t="shared" si="321"/>
        <v>884317624</v>
      </c>
      <c r="BP1355" s="154">
        <f t="shared" si="321"/>
        <v>378050721</v>
      </c>
      <c r="BQ1355" s="155">
        <f t="shared" si="321"/>
        <v>395855102</v>
      </c>
      <c r="BR1355" s="155">
        <f t="shared" si="321"/>
        <v>515121257</v>
      </c>
      <c r="BS1355" s="155">
        <f t="shared" si="321"/>
        <v>483651802</v>
      </c>
      <c r="BT1355" s="155">
        <f t="shared" si="321"/>
        <v>563401701</v>
      </c>
      <c r="BU1355" s="156">
        <f t="shared" si="321"/>
        <v>884317624</v>
      </c>
      <c r="BV1355" s="9" t="s">
        <v>782</v>
      </c>
      <c r="BW1355" s="9"/>
      <c r="BX1355" s="9"/>
      <c r="BY1355" s="9"/>
      <c r="BZ1355" s="9"/>
      <c r="CA1355" s="9"/>
      <c r="CB1355" s="9"/>
      <c r="CC1355" s="9"/>
      <c r="CD1355" s="9"/>
      <c r="CE1355" s="9"/>
      <c r="CF1355" s="9"/>
      <c r="CG1355" s="9"/>
      <c r="CH1355" s="9"/>
      <c r="CI1355" s="9"/>
      <c r="CJ1355" s="9"/>
      <c r="CK1355" s="9"/>
      <c r="CL1355" s="9"/>
      <c r="CM1355" s="9"/>
      <c r="CN1355" s="9"/>
      <c r="CO1355" s="9"/>
      <c r="CP1355" s="9"/>
    </row>
    <row r="1356" spans="1:94" ht="20.25" hidden="1" customHeight="1" x14ac:dyDescent="0.4">
      <c r="A1356" s="313" t="s">
        <v>783</v>
      </c>
      <c r="B1356" s="314"/>
      <c r="C1356" s="314"/>
      <c r="D1356" s="314"/>
      <c r="E1356" s="314"/>
      <c r="F1356" s="314"/>
      <c r="G1356" s="314"/>
      <c r="H1356" s="314"/>
      <c r="I1356" s="314"/>
      <c r="J1356" s="314"/>
      <c r="K1356" s="314"/>
      <c r="L1356" s="314"/>
      <c r="M1356" s="314"/>
      <c r="N1356" s="314"/>
      <c r="O1356" s="314"/>
      <c r="P1356" s="314"/>
      <c r="Q1356" s="314"/>
      <c r="R1356" s="314"/>
      <c r="S1356" s="314"/>
      <c r="T1356" s="314"/>
      <c r="U1356" s="314"/>
      <c r="V1356" s="314"/>
      <c r="W1356" s="314"/>
      <c r="X1356" s="314"/>
      <c r="Y1356" s="314"/>
      <c r="Z1356" s="314"/>
      <c r="AA1356" s="314"/>
      <c r="AB1356" s="314"/>
      <c r="AC1356" s="314"/>
      <c r="AD1356" s="314"/>
      <c r="AE1356" s="314"/>
      <c r="AF1356" s="314"/>
      <c r="AG1356" s="314"/>
      <c r="AH1356" s="314"/>
      <c r="AI1356" s="314"/>
      <c r="AJ1356" s="314"/>
      <c r="AK1356" s="314"/>
      <c r="AL1356" s="314"/>
      <c r="AM1356" s="314"/>
      <c r="AN1356" s="314"/>
      <c r="AO1356" s="314"/>
      <c r="AP1356" s="314"/>
      <c r="AQ1356" s="314"/>
      <c r="AR1356" s="314"/>
      <c r="AS1356" s="314"/>
      <c r="AT1356" s="314"/>
      <c r="AU1356" s="314"/>
      <c r="AV1356" s="314"/>
      <c r="AW1356" s="314"/>
      <c r="AX1356" s="314"/>
      <c r="AY1356" s="314"/>
      <c r="AZ1356" s="314"/>
      <c r="BA1356" s="314"/>
      <c r="BB1356" s="314"/>
      <c r="BC1356" s="314"/>
      <c r="BD1356" s="314"/>
      <c r="BE1356" s="314"/>
      <c r="BF1356" s="314"/>
      <c r="BG1356" s="314"/>
      <c r="BH1356" s="314"/>
      <c r="BI1356" s="314"/>
      <c r="BJ1356" s="314"/>
      <c r="BK1356" s="314"/>
      <c r="BL1356" s="314"/>
      <c r="BM1356" s="314"/>
      <c r="BN1356" s="314"/>
      <c r="BO1356" s="296"/>
      <c r="BP1356" s="157"/>
      <c r="BQ1356" s="158">
        <f t="shared" ref="BQ1356:BQ1357" si="322">IFERROR(ROUND(IF(ABS(I1356-AVERAGE(U1356,AG1356))/AVERAGE(U1356,AG1356)&gt;50%,AVERAGE(U1356,AG1356),IF(ABS(U1356-AVERAGE(I1356,AG1356))/AVERAGE(I1356,AG1356)&gt;50%,AVERAGE(I1356,AG1356),IF(ABS(AG1356-AVERAGE(I1356,U1356))/AVERAGE(I1356,U1356)&gt;50%,AVERAGE(I1356,U1356),AVERAGE(I1356,U1356,AG1356)))),0),0)</f>
        <v>0</v>
      </c>
      <c r="BR1356" s="158">
        <f t="shared" ref="BR1356:BR1357" si="323">IFERROR(ROUND(IF(ABS(K1356-AVERAGE(W1356,AI1356))/AVERAGE(W1356,AI1356)&gt;50%,AVERAGE(W1356,AI1356),IF(ABS(W1356-AVERAGE(K1356,AI1356))/AVERAGE(K1356,AI1356)&gt;50%,AVERAGE(K1356,AI1356),IF(ABS(AI1356-AVERAGE(K1356,W1356))/AVERAGE(K1356,W1356)&gt;50%,AVERAGE(K1356,W1356),AVERAGE(K1356,W1356,AI1356)))),0),0)</f>
        <v>0</v>
      </c>
      <c r="BS1356" s="158">
        <f t="shared" ref="BS1356:BS1357" si="324">IFERROR(ROUND(IF(ABS(M1356-AVERAGE(Y1356,AK1356))/AVERAGE(Y1356,AK1356)&gt;50%,AVERAGE(Y1356,AK1356),IF(ABS(Y1356-AVERAGE(M1356,AK1356))/AVERAGE(M1356,AK1356)&gt;50%,AVERAGE(M1356,AK1356),IF(ABS(AK1356-AVERAGE(M1356,Y1356))/AVERAGE(M1356,Y1356)&gt;50%,AVERAGE(M1356,Y1356),AVERAGE(M1356,Y1356,AK1356)))),0),0)</f>
        <v>0</v>
      </c>
      <c r="BT1356" s="158">
        <f t="shared" ref="BT1356:BT1357" si="325">IFERROR(ROUND(IF(ABS(O1356-AVERAGE(AA1356,AM1356))/AVERAGE(AA1356,AM1356)&gt;50%,AVERAGE(AA1356,AM1356),IF(ABS(AA1356-AVERAGE(O1356,AM1356))/AVERAGE(O1356,AM1356)&gt;50%,AVERAGE(O1356,AM1356),IF(ABS(AM1356-AVERAGE(O1356,AA1356))/AVERAGE(O1356,AA1356)&gt;50%,AVERAGE(O1356,AA1356),AVERAGE(O1356,AA1356,AM1356)))),0),0)</f>
        <v>0</v>
      </c>
      <c r="BU1356" s="158">
        <f t="shared" ref="BU1356:BU1357" si="326">IFERROR(ROUND(IF(ABS(Q1356-AVERAGE(AC1356,AO1356))/AVERAGE(AC1356,AO1356)&gt;50%,AVERAGE(AC1356,AO1356),IF(ABS(AC1356-AVERAGE(Q1356,AO1356))/AVERAGE(Q1356,AO1356)&gt;50%,AVERAGE(Q1356,AO1356),IF(ABS(AO1356-AVERAGE(Q1356,AC1356))/AVERAGE(Q1356,AC1356)&gt;50%,AVERAGE(Q1356,AC1356),AVERAGE(Q1356,AC1356,AO1356)))),0),0)</f>
        <v>0</v>
      </c>
      <c r="BV1356" s="157"/>
      <c r="BW1356" s="157"/>
      <c r="BX1356" s="157"/>
      <c r="BY1356" s="157"/>
      <c r="BZ1356" s="157"/>
      <c r="CA1356" s="157"/>
      <c r="CB1356" s="157"/>
      <c r="CC1356" s="157"/>
      <c r="CD1356" s="157"/>
      <c r="CE1356" s="157"/>
      <c r="CF1356" s="157"/>
      <c r="CG1356" s="157"/>
      <c r="CH1356" s="157"/>
      <c r="CI1356" s="157"/>
      <c r="CJ1356" s="157"/>
      <c r="CK1356" s="157"/>
      <c r="CL1356" s="157"/>
      <c r="CM1356" s="157"/>
      <c r="CN1356" s="157"/>
      <c r="CO1356" s="157"/>
      <c r="CP1356" s="157"/>
    </row>
    <row r="1357" spans="1:94" ht="409.5" hidden="1" customHeight="1" x14ac:dyDescent="0.35">
      <c r="A1357" s="315" t="s">
        <v>784</v>
      </c>
      <c r="B1357" s="314"/>
      <c r="C1357" s="314"/>
      <c r="D1357" s="314"/>
      <c r="E1357" s="314"/>
      <c r="F1357" s="314"/>
      <c r="G1357" s="314"/>
      <c r="H1357" s="314"/>
      <c r="I1357" s="314"/>
      <c r="J1357" s="314"/>
      <c r="K1357" s="314"/>
      <c r="L1357" s="314"/>
      <c r="M1357" s="314"/>
      <c r="N1357" s="314"/>
      <c r="O1357" s="314"/>
      <c r="P1357" s="314"/>
      <c r="Q1357" s="314"/>
      <c r="R1357" s="314"/>
      <c r="S1357" s="314"/>
      <c r="T1357" s="314"/>
      <c r="U1357" s="314"/>
      <c r="V1357" s="314"/>
      <c r="W1357" s="314"/>
      <c r="X1357" s="314"/>
      <c r="Y1357" s="314"/>
      <c r="Z1357" s="314"/>
      <c r="AA1357" s="314"/>
      <c r="AB1357" s="314"/>
      <c r="AC1357" s="314"/>
      <c r="AD1357" s="314"/>
      <c r="AE1357" s="314"/>
      <c r="AF1357" s="314"/>
      <c r="AG1357" s="314"/>
      <c r="AH1357" s="314"/>
      <c r="AI1357" s="314"/>
      <c r="AJ1357" s="314"/>
      <c r="AK1357" s="314"/>
      <c r="AL1357" s="314"/>
      <c r="AM1357" s="314"/>
      <c r="AN1357" s="314"/>
      <c r="AO1357" s="314"/>
      <c r="AP1357" s="314"/>
      <c r="AQ1357" s="314"/>
      <c r="AR1357" s="314"/>
      <c r="AS1357" s="314"/>
      <c r="AT1357" s="314"/>
      <c r="AU1357" s="314"/>
      <c r="AV1357" s="314"/>
      <c r="AW1357" s="314"/>
      <c r="AX1357" s="314"/>
      <c r="AY1357" s="314"/>
      <c r="AZ1357" s="314"/>
      <c r="BA1357" s="314"/>
      <c r="BB1357" s="314"/>
      <c r="BC1357" s="314"/>
      <c r="BD1357" s="314"/>
      <c r="BE1357" s="314"/>
      <c r="BF1357" s="314"/>
      <c r="BG1357" s="314"/>
      <c r="BH1357" s="314"/>
      <c r="BI1357" s="314"/>
      <c r="BJ1357" s="314"/>
      <c r="BK1357" s="314"/>
      <c r="BL1357" s="314"/>
      <c r="BM1357" s="314"/>
      <c r="BN1357" s="314"/>
      <c r="BO1357" s="296"/>
      <c r="BP1357" s="9"/>
      <c r="BQ1357" s="158">
        <f t="shared" si="322"/>
        <v>0</v>
      </c>
      <c r="BR1357" s="158">
        <f t="shared" si="323"/>
        <v>0</v>
      </c>
      <c r="BS1357" s="158">
        <f t="shared" si="324"/>
        <v>0</v>
      </c>
      <c r="BT1357" s="158">
        <f t="shared" si="325"/>
        <v>0</v>
      </c>
      <c r="BU1357" s="158">
        <f t="shared" si="326"/>
        <v>0</v>
      </c>
      <c r="BV1357" s="9"/>
      <c r="BW1357" s="9"/>
      <c r="BX1357" s="9"/>
      <c r="BY1357" s="9"/>
      <c r="BZ1357" s="9"/>
      <c r="CA1357" s="9"/>
      <c r="CB1357" s="9"/>
      <c r="CC1357" s="9"/>
      <c r="CD1357" s="9"/>
      <c r="CE1357" s="9"/>
      <c r="CF1357" s="9"/>
      <c r="CG1357" s="9"/>
      <c r="CH1357" s="9"/>
      <c r="CI1357" s="9"/>
      <c r="CJ1357" s="9"/>
      <c r="CK1357" s="9"/>
      <c r="CL1357" s="9"/>
      <c r="CM1357" s="9"/>
      <c r="CN1357" s="9"/>
      <c r="CO1357" s="9"/>
      <c r="CP1357" s="9"/>
    </row>
    <row r="1358" spans="1:94" ht="174" customHeight="1" x14ac:dyDescent="0.35">
      <c r="A1358" s="316"/>
      <c r="B1358" s="314"/>
      <c r="C1358" s="314"/>
      <c r="D1358" s="314"/>
      <c r="E1358" s="314"/>
      <c r="F1358" s="314"/>
      <c r="G1358" s="314"/>
      <c r="H1358" s="314"/>
      <c r="I1358" s="314"/>
      <c r="J1358" s="314"/>
      <c r="K1358" s="314"/>
      <c r="L1358" s="314"/>
      <c r="M1358" s="314"/>
      <c r="N1358" s="314"/>
      <c r="O1358" s="314"/>
      <c r="P1358" s="314"/>
      <c r="Q1358" s="314"/>
      <c r="R1358" s="314"/>
      <c r="S1358" s="314"/>
      <c r="T1358" s="314"/>
      <c r="U1358" s="314"/>
      <c r="V1358" s="314"/>
      <c r="W1358" s="314"/>
      <c r="X1358" s="314"/>
      <c r="Y1358" s="314"/>
      <c r="Z1358" s="314"/>
      <c r="AA1358" s="314"/>
      <c r="AB1358" s="314"/>
      <c r="AC1358" s="314"/>
      <c r="AD1358" s="314"/>
      <c r="AE1358" s="314"/>
      <c r="AF1358" s="314"/>
      <c r="AG1358" s="314"/>
      <c r="AH1358" s="314"/>
      <c r="AI1358" s="314"/>
      <c r="AJ1358" s="314"/>
      <c r="AK1358" s="314"/>
      <c r="AL1358" s="314"/>
      <c r="AM1358" s="314"/>
      <c r="AN1358" s="314"/>
      <c r="AO1358" s="314"/>
      <c r="AP1358" s="314"/>
      <c r="AQ1358" s="314"/>
      <c r="AR1358" s="314"/>
      <c r="AS1358" s="314"/>
      <c r="AT1358" s="314"/>
      <c r="AU1358" s="314"/>
      <c r="AV1358" s="314"/>
      <c r="AW1358" s="314"/>
      <c r="AX1358" s="314"/>
      <c r="AY1358" s="314"/>
      <c r="AZ1358" s="314"/>
      <c r="BA1358" s="314"/>
      <c r="BB1358" s="314"/>
      <c r="BC1358" s="314"/>
      <c r="BD1358" s="314"/>
      <c r="BE1358" s="314"/>
      <c r="BF1358" s="314"/>
      <c r="BG1358" s="314"/>
      <c r="BH1358" s="314"/>
      <c r="BI1358" s="314"/>
      <c r="BJ1358" s="314"/>
      <c r="BK1358" s="314"/>
      <c r="BL1358" s="314"/>
      <c r="BM1358" s="314"/>
      <c r="BN1358" s="314"/>
      <c r="BO1358" s="296"/>
      <c r="BP1358" s="9"/>
      <c r="BQ1358" s="9"/>
      <c r="BR1358" s="9"/>
      <c r="BS1358" s="9"/>
      <c r="BT1358" s="9"/>
      <c r="BU1358" s="9"/>
      <c r="BV1358" s="9"/>
      <c r="BW1358" s="9"/>
      <c r="BX1358" s="9"/>
      <c r="BY1358" s="9"/>
      <c r="BZ1358" s="9"/>
      <c r="CA1358" s="9"/>
      <c r="CB1358" s="9"/>
      <c r="CC1358" s="9"/>
      <c r="CD1358" s="9"/>
      <c r="CE1358" s="9"/>
      <c r="CF1358" s="9"/>
      <c r="CG1358" s="9"/>
      <c r="CH1358" s="9"/>
      <c r="CI1358" s="9"/>
      <c r="CJ1358" s="9"/>
      <c r="CK1358" s="9"/>
      <c r="CL1358" s="9"/>
      <c r="CM1358" s="9"/>
      <c r="CN1358" s="9"/>
      <c r="CO1358" s="9"/>
      <c r="CP1358" s="9"/>
    </row>
  </sheetData>
  <autoFilter ref="A22:CP1357" xr:uid="{00000000-0009-0000-0000-000002000000}">
    <filterColumn colId="73">
      <filters>
        <filter val="$  -"/>
      </filters>
    </filterColumn>
  </autoFilter>
  <mergeCells count="109">
    <mergeCell ref="B1:Q1"/>
    <mergeCell ref="B2:Q2"/>
    <mergeCell ref="B3:C3"/>
    <mergeCell ref="E3:O3"/>
    <mergeCell ref="P3:Q3"/>
    <mergeCell ref="E4:O4"/>
    <mergeCell ref="P4:Q4"/>
    <mergeCell ref="B4:C4"/>
    <mergeCell ref="B5:E5"/>
    <mergeCell ref="F5:H5"/>
    <mergeCell ref="B7:S7"/>
    <mergeCell ref="B8:C8"/>
    <mergeCell ref="E8:U8"/>
    <mergeCell ref="B9:U10"/>
    <mergeCell ref="B11:J11"/>
    <mergeCell ref="K11:U11"/>
    <mergeCell ref="B12:J12"/>
    <mergeCell ref="K12:U12"/>
    <mergeCell ref="B13:J13"/>
    <mergeCell ref="K13:U13"/>
    <mergeCell ref="K14:U14"/>
    <mergeCell ref="BD18:BI18"/>
    <mergeCell ref="BJ18:BO18"/>
    <mergeCell ref="BP18:BU18"/>
    <mergeCell ref="K15:U15"/>
    <mergeCell ref="B16:U17"/>
    <mergeCell ref="B18:F18"/>
    <mergeCell ref="G18:R18"/>
    <mergeCell ref="S18:AD18"/>
    <mergeCell ref="AE18:AP18"/>
    <mergeCell ref="AQ18:BB18"/>
    <mergeCell ref="B14:J14"/>
    <mergeCell ref="B15:J15"/>
    <mergeCell ref="G19:H19"/>
    <mergeCell ref="I19:J19"/>
    <mergeCell ref="K19:L19"/>
    <mergeCell ref="M19:N19"/>
    <mergeCell ref="O19:P19"/>
    <mergeCell ref="AW19:AX19"/>
    <mergeCell ref="AY19:AZ19"/>
    <mergeCell ref="BA19:BB19"/>
    <mergeCell ref="Q19:R19"/>
    <mergeCell ref="S19:T19"/>
    <mergeCell ref="U19:V19"/>
    <mergeCell ref="W19:X19"/>
    <mergeCell ref="Y19:Z19"/>
    <mergeCell ref="AA19:AB19"/>
    <mergeCell ref="AC19:AD19"/>
    <mergeCell ref="AS19:AT19"/>
    <mergeCell ref="AU19:AV19"/>
    <mergeCell ref="AE19:AF19"/>
    <mergeCell ref="AG19:AH19"/>
    <mergeCell ref="AI19:AJ19"/>
    <mergeCell ref="AK19:AL19"/>
    <mergeCell ref="AM19:AN19"/>
    <mergeCell ref="AO19:AP19"/>
    <mergeCell ref="AQ19:AR19"/>
    <mergeCell ref="AI21:AJ21"/>
    <mergeCell ref="AK21:AL21"/>
    <mergeCell ref="B1354:F1354"/>
    <mergeCell ref="A1356:BO1356"/>
    <mergeCell ref="A1357:BO1357"/>
    <mergeCell ref="A1358:BO1358"/>
    <mergeCell ref="U21:V21"/>
    <mergeCell ref="W21:X21"/>
    <mergeCell ref="Y21:Z21"/>
    <mergeCell ref="AA21:AB21"/>
    <mergeCell ref="AC21:AD21"/>
    <mergeCell ref="AE21:AF21"/>
    <mergeCell ref="AG21:AH21"/>
    <mergeCell ref="U20:V20"/>
    <mergeCell ref="W20:X20"/>
    <mergeCell ref="Y20:Z20"/>
    <mergeCell ref="AA20:AB20"/>
    <mergeCell ref="AC20:AD20"/>
    <mergeCell ref="AE20:AF20"/>
    <mergeCell ref="AG20:AH20"/>
    <mergeCell ref="AW20:AX20"/>
    <mergeCell ref="AY20:AZ20"/>
    <mergeCell ref="AK20:AL20"/>
    <mergeCell ref="AM20:AN20"/>
    <mergeCell ref="AO20:AP20"/>
    <mergeCell ref="AQ20:AR20"/>
    <mergeCell ref="AS20:AT20"/>
    <mergeCell ref="AU20:AV20"/>
    <mergeCell ref="BA20:BB20"/>
    <mergeCell ref="G20:H20"/>
    <mergeCell ref="I20:J20"/>
    <mergeCell ref="K20:L20"/>
    <mergeCell ref="M20:N20"/>
    <mergeCell ref="O20:P20"/>
    <mergeCell ref="Q20:R20"/>
    <mergeCell ref="S20:T20"/>
    <mergeCell ref="G21:H21"/>
    <mergeCell ref="I21:J21"/>
    <mergeCell ref="K21:L21"/>
    <mergeCell ref="M21:N21"/>
    <mergeCell ref="O21:P21"/>
    <mergeCell ref="Q21:R21"/>
    <mergeCell ref="S21:T21"/>
    <mergeCell ref="AM21:AN21"/>
    <mergeCell ref="AO21:AP21"/>
    <mergeCell ref="AQ21:AR21"/>
    <mergeCell ref="AS21:AT21"/>
    <mergeCell ref="AU21:AV21"/>
    <mergeCell ref="AW21:AX21"/>
    <mergeCell ref="AY21:AZ21"/>
    <mergeCell ref="BA21:BB21"/>
    <mergeCell ref="AI20:AJ20"/>
  </mergeCells>
  <pageMargins left="0.70866141732283472" right="0.70866141732283472" top="0.74803149606299213" bottom="0.74803149606299213" header="0" footer="0"/>
  <pageSetup scale="10" orientation="landscape"/>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G1000"/>
  <sheetViews>
    <sheetView workbookViewId="0"/>
  </sheetViews>
  <sheetFormatPr baseColWidth="10" defaultColWidth="12.6640625" defaultRowHeight="15" customHeight="1" x14ac:dyDescent="0.25"/>
  <cols>
    <col min="1" max="1" width="16.88671875" customWidth="1"/>
    <col min="2" max="26" width="10.6640625" customWidth="1"/>
  </cols>
  <sheetData>
    <row r="1" spans="1:7" ht="12.75" customHeight="1" x14ac:dyDescent="0.25">
      <c r="A1" s="1" t="s">
        <v>0</v>
      </c>
      <c r="B1" s="2" t="s">
        <v>1</v>
      </c>
    </row>
    <row r="2" spans="1:7" ht="12.75" customHeight="1" x14ac:dyDescent="0.25">
      <c r="A2" s="3" t="s">
        <v>2</v>
      </c>
      <c r="B2" s="4">
        <v>60</v>
      </c>
    </row>
    <row r="3" spans="1:7" ht="12.75" customHeight="1" x14ac:dyDescent="0.25">
      <c r="A3" s="3" t="s">
        <v>3</v>
      </c>
      <c r="B3" s="4">
        <v>17.5</v>
      </c>
      <c r="C3" s="5">
        <v>4.5</v>
      </c>
      <c r="D3" s="5">
        <v>3</v>
      </c>
      <c r="E3" s="5">
        <v>5</v>
      </c>
      <c r="F3" s="5">
        <v>3</v>
      </c>
      <c r="G3" s="5">
        <v>2</v>
      </c>
    </row>
    <row r="4" spans="1:7" ht="12.75" customHeight="1" x14ac:dyDescent="0.25">
      <c r="A4" s="3" t="s">
        <v>4</v>
      </c>
      <c r="B4" s="4">
        <v>2</v>
      </c>
    </row>
    <row r="5" spans="1:7" ht="12.75" customHeight="1" x14ac:dyDescent="0.25">
      <c r="A5" s="3" t="s">
        <v>5</v>
      </c>
      <c r="B5" s="4">
        <v>20</v>
      </c>
    </row>
    <row r="6" spans="1:7" ht="12.75" customHeight="1" x14ac:dyDescent="0.25">
      <c r="A6" s="6" t="s">
        <v>6</v>
      </c>
      <c r="B6" s="4">
        <v>0.25</v>
      </c>
    </row>
    <row r="7" spans="1:7" ht="12.75" customHeight="1" x14ac:dyDescent="0.25">
      <c r="A7" s="3" t="s">
        <v>7</v>
      </c>
      <c r="B7" s="4">
        <v>0.25</v>
      </c>
    </row>
    <row r="8" spans="1:7" ht="12.75" customHeight="1" x14ac:dyDescent="0.25">
      <c r="A8" s="7" t="s">
        <v>8</v>
      </c>
      <c r="B8" s="8">
        <v>100</v>
      </c>
    </row>
    <row r="9" spans="1:7" ht="12.75" customHeight="1" x14ac:dyDescent="0.25"/>
    <row r="10" spans="1:7" ht="12.75" customHeight="1" x14ac:dyDescent="0.25"/>
    <row r="11" spans="1:7" ht="12.75" customHeight="1" x14ac:dyDescent="0.25"/>
    <row r="12" spans="1:7" ht="12.75" customHeight="1" x14ac:dyDescent="0.25"/>
    <row r="13" spans="1:7" ht="12.75" customHeight="1" x14ac:dyDescent="0.25"/>
    <row r="14" spans="1:7" ht="12.75" customHeight="1" x14ac:dyDescent="0.25"/>
    <row r="15" spans="1:7" ht="12.75" customHeight="1" x14ac:dyDescent="0.25"/>
    <row r="16" spans="1:7" ht="12.75" customHeight="1" x14ac:dyDescent="0.25"/>
    <row r="17" ht="12.75" customHeight="1" x14ac:dyDescent="0.25"/>
    <row r="18" ht="12.75" customHeight="1" x14ac:dyDescent="0.25"/>
    <row r="19" ht="12.75" customHeight="1" x14ac:dyDescent="0.25"/>
    <row r="20" ht="12.75" customHeight="1" x14ac:dyDescent="0.25"/>
    <row r="21" ht="12.75" customHeight="1" x14ac:dyDescent="0.25"/>
    <row r="22" ht="12.75" customHeight="1" x14ac:dyDescent="0.25"/>
    <row r="23" ht="12.75" customHeight="1" x14ac:dyDescent="0.25"/>
    <row r="24" ht="12.75" customHeight="1" x14ac:dyDescent="0.25"/>
    <row r="25" ht="12.75" customHeight="1" x14ac:dyDescent="0.25"/>
    <row r="26" ht="12.75" customHeight="1" x14ac:dyDescent="0.25"/>
    <row r="27" ht="12.75" customHeight="1" x14ac:dyDescent="0.25"/>
    <row r="28" ht="12.75" customHeight="1" x14ac:dyDescent="0.25"/>
    <row r="29" ht="12.75" customHeight="1" x14ac:dyDescent="0.25"/>
    <row r="30" ht="12.75" customHeight="1" x14ac:dyDescent="0.25"/>
    <row r="31" ht="12.75" customHeight="1" x14ac:dyDescent="0.25"/>
    <row r="3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ITEMS</vt:lpstr>
      <vt:lpstr>Formulario 1 PROPUESTA</vt:lpstr>
      <vt:lpstr>ESTUDIO DE MERCADO (2)</vt:lpstr>
      <vt:lpstr>Hoja1</vt:lpstr>
      <vt:lpstr>'Formulario 1 PROPUESTA'!Títulos_a_imprimir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PATRICIA CUADROS CUERVO</dc:creator>
  <cp:lastModifiedBy>Yuli Andrea Camacho Quintana</cp:lastModifiedBy>
  <cp:lastPrinted>2026-10-13T20:00:36Z</cp:lastPrinted>
  <dcterms:created xsi:type="dcterms:W3CDTF">2026-08-20T21:10:18Z</dcterms:created>
  <dcterms:modified xsi:type="dcterms:W3CDTF">2026-10-13T20:23:55Z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2026-09-10T06:16:56Z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cc0e5f37-cedf-4c3d-8d57-5b074639dea3</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